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8.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1.xml" ContentType="application/vnd.openxmlformats-officedocument.drawing+xml"/>
  <Override PartName="/xl/slicers/slicer4.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2.xml" ContentType="application/vnd.openxmlformats-officedocument.drawingml.chartshapes+xml"/>
  <Override PartName="/xl/charts/chartEx1.xml" ContentType="application/vnd.ms-office.chartex+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2.xml" ContentType="application/vnd.openxmlformats-officedocument.spreadsheetml.pivotTable+xml"/>
  <Override PartName="/xl/drawings/drawing13.xml" ContentType="application/vnd.openxmlformats-officedocument.drawing+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3.xml" ContentType="application/vnd.openxmlformats-officedocument.spreadsheetml.pivotTable+xml"/>
  <Override PartName="/xl/drawings/drawing14.xml" ContentType="application/vnd.openxmlformats-officedocument.drawing+xml"/>
  <Override PartName="/xl/slicers/slicer5.xml" ContentType="application/vnd.ms-excel.slicer+xml"/>
  <Override PartName="/xl/drawings/drawing15.xml" ContentType="application/vnd.openxmlformats-officedocument.drawing+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6.xml" ContentType="application/vnd.openxmlformats-officedocument.drawingml.chartshapes+xml"/>
  <Override PartName="/xl/pivotTables/pivotTable4.xml" ContentType="application/vnd.openxmlformats-officedocument.spreadsheetml.pivotTable+xml"/>
  <Override PartName="/xl/drawings/drawing17.xml" ContentType="application/vnd.openxmlformats-officedocument.drawing+xml"/>
  <Override PartName="/xl/slicers/slicer6.xml" ContentType="application/vnd.ms-excel.slicer+xml"/>
  <Override PartName="/xl/pivotTables/pivotTable5.xml" ContentType="application/vnd.openxmlformats-officedocument.spreadsheetml.pivotTable+xml"/>
  <Override PartName="/xl/drawings/drawing18.xml" ContentType="application/vnd.openxmlformats-officedocument.drawing+xml"/>
  <Override PartName="/xl/slicers/slicer7.xml" ContentType="application/vnd.ms-excel.slicer+xml"/>
  <Override PartName="/xl/tables/table5.xml" ContentType="application/vnd.openxmlformats-officedocument.spreadsheetml.table+xml"/>
  <Override PartName="/xl/drawings/drawing19.xml" ContentType="application/vnd.openxmlformats-officedocument.drawing+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20.xml" ContentType="application/vnd.openxmlformats-officedocument.drawing+xml"/>
  <Override PartName="/xl/ctrlProps/ctrlProp1.xml" ContentType="application/vnd.ms-excel.controlproperties+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1.xml" ContentType="application/vnd.openxmlformats-officedocument.drawing+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Adedamola\Downloads\"/>
    </mc:Choice>
  </mc:AlternateContent>
  <xr:revisionPtr revIDLastSave="0" documentId="13_ncr:1_{4575FEA5-C193-454B-88E5-E7B870E5F120}" xr6:coauthVersionLast="44" xr6:coauthVersionMax="45" xr10:uidLastSave="{00000000-0000-0000-0000-000000000000}"/>
  <bookViews>
    <workbookView xWindow="-120" yWindow="-120" windowWidth="20730" windowHeight="11160" firstSheet="3" activeTab="3" xr2:uid="{949E9465-C2A1-4D34-B58F-17A24991F052}"/>
  </bookViews>
  <sheets>
    <sheet name="Sheet4" sheetId="4" state="hidden" r:id="rId1"/>
    <sheet name="OLD PIVOT" sheetId="11" state="hidden" r:id="rId2"/>
    <sheet name="DASHBOARD STATE (2)" sheetId="28" state="hidden" r:id="rId3"/>
    <sheet name="DASHBOARD STATE" sheetId="19" r:id="rId4"/>
    <sheet name="CAM DASHBOARD" sheetId="22" r:id="rId5"/>
    <sheet name="Facility Dashboard" sheetId="27" r:id="rId6"/>
    <sheet name="PIVOT FOR AGESEX SLICING" sheetId="29" r:id="rId7"/>
    <sheet name="DATA ENTRY SHEET" sheetId="13" r:id="rId8"/>
    <sheet name="STATE PIVOT" sheetId="15" state="hidden" r:id="rId9"/>
    <sheet name="STATE SUMMARY" sheetId="18" state="hidden" r:id="rId10"/>
    <sheet name="CAM SUMMARY" sheetId="21" state="hidden" r:id="rId11"/>
    <sheet name="CAM PIVOT" sheetId="20" state="hidden" r:id="rId12"/>
    <sheet name="FACILITY PIVOT" sheetId="24" state="hidden" r:id="rId13"/>
    <sheet name="Facility Summary" sheetId="25" state="hidden" r:id="rId14"/>
    <sheet name="RESERVE SUMMARY" sheetId="14" state="hidden" r:id="rId15"/>
    <sheet name="OLD SUMMARY SHEET" sheetId="5" state="hidden" r:id="rId16"/>
    <sheet name="Sheet10" sheetId="10" state="hidden" r:id="rId17"/>
    <sheet name="Sheet16" sheetId="16" state="hidden" r:id="rId18"/>
    <sheet name="Sheet17" sheetId="17" state="hidden" r:id="rId19"/>
    <sheet name="Sheet1" sheetId="1" state="hidden" r:id="rId20"/>
  </sheets>
  <definedNames>
    <definedName name="_xlnm._FilterDatabase" localSheetId="7" hidden="1">'DATA ENTRY SHEET'!$BK$1:$CN$2377</definedName>
    <definedName name="_xlnm._FilterDatabase" localSheetId="15" hidden="1">'OLD SUMMARY SHEET'!$A$1:$X$1681</definedName>
    <definedName name="_xlchart.v2.0" hidden="1">'Facility Summary'!$AM$11:$AP$11</definedName>
    <definedName name="_xlchart.v2.1" hidden="1">'Facility Summary'!$AM$12:$AP$12</definedName>
    <definedName name="CAM2ND90indicators">'CAM SUMMARY'!$K$3:$N$3</definedName>
    <definedName name="CAMfisrt90indicators">'CAM SUMMARY'!$B$3:$I$3</definedName>
    <definedName name="CAMmatch2nd90">OFFSET('CAM SUMMARY'!$J$4,0,MATCH('CAM DASHBOARD'!$N$3,'CAM SUMMARY'!$K$3:$N$3,0),27,1)</definedName>
    <definedName name="CAMmatchfirst90">OFFSET('CAM SUMMARY'!$A$4,0,MATCH('CAM DASHBOARD'!$C$3,'CAM SUMMARY'!$B$3:$I$3,0),27,1)</definedName>
    <definedName name="ExternalData_1" localSheetId="0" hidden="1">Sheet4!$A$1:$D$1681</definedName>
    <definedName name="fac2nd90indicators">'Facility Summary'!$K$2:$N$2</definedName>
    <definedName name="Facfirst90indicators">'Facility Summary'!$B$2:$I$2</definedName>
    <definedName name="facilitymatch2nd90">OFFSET('Facility Summary'!$J$3,0,MATCH('Facility Dashboard'!$J$6,'Facility Summary'!$K$2:$N$2,0),27,1)</definedName>
    <definedName name="facilitymatchfist90">OFFSET('Facility Summary'!$A$3,0,MATCH('Facility Dashboard'!$C$6,'Facility Summary'!$B$2:$I$2,0),27,1)</definedName>
    <definedName name="indexpeiodcam">INDEX(Periodcam,MATCH('CAM DASHBOARD'!$E$3,Periodcam,0)):INDEX(Periodcam,MATCH('CAM DASHBOARD'!$E$4,Periodcam,0))</definedName>
    <definedName name="indexperiodfac">INDEX(Periodfac,MATCH('Facility Dashboard'!$F$6,Periodfac,0)):INDEX(Periodfac,MATCH('Facility Dashboard'!$F$7,Periodfac,0))</definedName>
    <definedName name="indexperiodstate1" localSheetId="2">INDEX([0]!Periodstate1,MATCH('DASHBOARD STATE (2)'!$D$3,,0)):INDEX([0]!Periodstate1,MATCH('DASHBOARD STATE (2)'!$D$4,[0]!Periodstate1,0))</definedName>
    <definedName name="indexperiodstate1">INDEX(Periodstate1,MATCH('DASHBOARD STATE'!$D$9,,0)):INDEX(Periodstate1,MATCH('DASHBOARD STATE'!$D$10,Periodstate1,0))</definedName>
    <definedName name="IST90INDICATORSSTATE">'STATE SUMMARY'!$B$3:$I$3</definedName>
    <definedName name="matchperiodstate" localSheetId="2">OFFSET('STATE SUMMARY'!$A$4,0,MATCH('DASHBOARD STATE (2)'!$B$3,'STATE SUMMARY'!$B$3:$I$3,0),27,1)</definedName>
    <definedName name="matchperiodstate">OFFSET('STATE SUMMARY'!$A$4,0,MATCH('DASHBOARD STATE'!$A$9,'STATE SUMMARY'!$B$3:$I$3,0),27,1)</definedName>
    <definedName name="newindexfisrt90state">INDEX(Periodstate1,MATCH('STATE SUMMARY'!XEN3:XEU27,Periodstate1,0)):INDEX(Periodstate1,MATCH('STATE SUMMARY'!XEN3:XEU27,Periodstate1,0))</definedName>
    <definedName name="newindexperiodstate" localSheetId="2">INDEX([0]!Periodstate1,MATCH('DASHBOARD STATE (2)'!$D$3,[0]!Periodstate1,0)):INDEX([0]!Periodstate1,MATCH('DASHBOARD STATE (2)'!$D$4,[0]!Periodstate1,0))</definedName>
    <definedName name="newindexperiodstate">INDEX(Periodstate1,MATCH('DASHBOARD STATE'!$D$9,Periodstate1,0)):INDEX(Periodstate1,MATCH('DASHBOARD STATE'!$D$10,Periodstate1,0))</definedName>
    <definedName name="Periodcam">'CAM SUMMARY'!$A$4:$A$46</definedName>
    <definedName name="Periodfac">'Facility Summary'!$A$3:$A$29</definedName>
    <definedName name="Periodstate1">'STATE SUMMARY'!$A$4:$A$30</definedName>
    <definedName name="Screenedfirst90state" localSheetId="2">INDEX([0]!scrennednamestate,MATCH('DASHBOARD STATE (2)'!$D$3,[0]!Periodstate1,0)):INDEX([0]!scrennednamestate,MATCH('DASHBOARD STATE (2)'!$D$4,[0]!Periodstate1,0))</definedName>
    <definedName name="Screenedfirst90state">INDEX(scrennednamestate,MATCH('DASHBOARD STATE'!$D$9,Periodstate1,0)):INDEX(scrennednamestate,MATCH('DASHBOARD STATE'!$D$10,Periodstate1,0))</definedName>
    <definedName name="scrennednamestate">'STATE SUMMARY'!$B$4:$B$28</definedName>
    <definedName name="second90index" localSheetId="2">INDEX([0]!second90indicatorsnamestate,MATCH('DASHBOARD STATE (2)'!$D$3,[0]!second90indicatorsnamestate,0)):INDEX([0]!second90indicatorsnamestate,MATCH('DASHBOARD STATE (2)'!$D$4,[0]!Periodstate1,0))</definedName>
    <definedName name="second90index">INDEX(second90indicatorsnamestate,MATCH('DASHBOARD STATE'!$D$9,second90indicatorsnamestate,0)):INDEX(second90indicatorsnamestate,MATCH('DASHBOARD STATE'!$D$10,Periodstate1,0))</definedName>
    <definedName name="second90indicatorsnamestate">'STATE SUMMARY'!$K$3:$N$3</definedName>
    <definedName name="second90match" localSheetId="2">OFFSET('STATE SUMMARY'!$J$4,0,MATCH('DASHBOARD STATE (2)'!$L$3,'STATE SUMMARY'!$K$3:$P$3,0),27,1)</definedName>
    <definedName name="second90match">OFFSET('STATE SUMMARY'!$J$4,0,MATCH('DASHBOARD STATE'!$C$25,'STATE SUMMARY'!$K$3:$P$3,0),27,1)</definedName>
    <definedName name="Slicer_AGE_SEX">#N/A</definedName>
    <definedName name="Slicer_AGE_SEX1">#N/A</definedName>
    <definedName name="Slicer_AGE_SEX2">#N/A</definedName>
    <definedName name="Slicer_AGE_SEX3">#N/A</definedName>
    <definedName name="Slicer_COMMUNITY">#N/A</definedName>
    <definedName name="Slicer_Facility">#N/A</definedName>
    <definedName name="Slicer_LGA">#N/A</definedName>
    <definedName name="Slicer_LGA1">#N/A</definedName>
    <definedName name="StateVLcollection" localSheetId="2">INDEX('STATE SUMMARY'!$T$3,MATCH('DASHBOARD STATE (2)'!$D$3,'STATE SUMMARY'!$T$3,0)):INDEX('STATE SUMMARY'!$T$3,MATCH('DASHBOARD STATE (2)'!$D$4,[0]!Periodstate1,0))</definedName>
    <definedName name="StateVLcollection">INDEX('STATE SUMMARY'!$T$3,MATCH('DASHBOARD STATE'!$D$9,'STATE SUMMARY'!$T$3,0)):INDEX('STATE SUMMARY'!$T$3,MATCH('DASHBOARD STATE'!$D$10,Periodstate1,0))</definedName>
    <definedName name="TableforLGA1" localSheetId="2">Table5[#All]</definedName>
    <definedName name="TableforLGA1">Table5[#All]</definedName>
    <definedName name="testednamestate">'STATE SUMMARY'!$C$4:$C$28</definedName>
    <definedName name="Trailoffsetfirst90period" localSheetId="2">OFFSET('STATE SUMMARY'!$A$4,0,MATCH('DASHBOARD STATE (2)'!$D$3,'DASHBOARD STATE (2)'!newindexperiodstate,0),'DASHBOARD STATE (2)'!$D$3,1)</definedName>
    <definedName name="Trailoffsetfirst90period">OFFSET('STATE SUMMARY'!$A$4,0,MATCH('DASHBOARD STATE'!$D$9,newindexperiodstate,0),'DASHBOARD STATE'!$D$9,1)</definedName>
    <definedName name="treialstateperiod34" localSheetId="2">INDEX([0]!Periodstate1,MATCH('DASHBOARD STATE (2)'!$D$3,[0]!Periodstate1,0)):INDEX([0]!Periodstate1,MATCH('DASHBOARD STATE (2)'!$D$4,[0]!Periodstate1,0))</definedName>
    <definedName name="treialstateperiod34">INDEX(Periodstate1,MATCH('DASHBOARD STATE'!$D$9,Periodstate1,0)):INDEX(Periodstate1,MATCH('DASHBOARD STATE'!$D$10,Periodstate1,0))</definedName>
    <definedName name="Trialoffsetfirst90data" localSheetId="2">OFFSET('STATE SUMMARY'!$B$4,0,MATCH('DASHBOARD STATE (2)'!$B$3,'STATE SUMMARY'!$B$3:$I$3,0),27,1)</definedName>
    <definedName name="Trialoffsetfirst90data">OFFSET('STATE SUMMARY'!$B$4,0,MATCH('DASHBOARD STATE'!$A$9,'STATE SUMMARY'!$B$3:$I$3,0),27,1)</definedName>
    <definedName name="trythiscam2nd90">OFFSET('CAM SUMMARY'!$J$3,MATCH('CAM DASHBOARD'!$E$3,Periodcam,0),MATCH('CAM DASHBOARD'!$N$3,CAM2ND90indicators,0),'CAM DASHBOARD'!$G$3)</definedName>
    <definedName name="trythiscamfirst90">OFFSET('CAM SUMMARY'!$A$3,MATCH('CAM DASHBOARD'!$E$3,Periodcam,0),MATCH('CAM DASHBOARD'!$C$3,CAMfisrt90indicators,0),'CAM DASHBOARD'!$G$3)</definedName>
    <definedName name="trythisfac2nd90">OFFSET('Facility Summary'!$J$2,MATCH('Facility Dashboard'!$F$6,Periodfac,0),MATCH('Facility Dashboard'!$J$6,fac2nd90indicators,0),'Facility Dashboard'!$L$6)</definedName>
    <definedName name="trythisfacfirst90">OFFSET('Facility Summary'!$A$2,MATCH('Facility Dashboard'!$F$6,Periodfac,0),MATCH('Facility Dashboard'!$C$6,Facfirst90indicators,0),'Facility Dashboard'!$L$6)</definedName>
    <definedName name="trythisfor2nd90state" localSheetId="2">OFFSET('STATE SUMMARY'!$J$3,MATCH('DASHBOARD STATE (2)'!$D$3,[0]!Periodstate1,0),MATCH('DASHBOARD STATE (2)'!$L$3,[0]!second90indicatorsnamestate,0),'DASHBOARD STATE (2)'!$N$3)</definedName>
    <definedName name="trythisfor2nd90state">OFFSET('STATE SUMMARY'!$J$3,MATCH('DASHBOARD STATE'!$D$9,Periodstate1,0),MATCH('DASHBOARD STATE'!$C$25,second90indicatorsnamestate,0),'DASHBOARD STATE'!$I$29)</definedName>
    <definedName name="trythisstatefirst95" localSheetId="2">OFFSET('STATE SUMMARY'!$A$3,MATCH('DASHBOARD STATE (2)'!$D$3,[0]!Periodstate1,0),MATCH('DASHBOARD STATE (2)'!$B$3,[0]!IST90INDICATORSSTATE,0),'DASHBOARD STATE (2)'!$F$3)</definedName>
    <definedName name="trythisstatefirst95">OFFSET('STATE SUMMARY'!$A$3,MATCH('DASHBOARD STATE'!$D$9,Periodstate1,0),MATCH('DASHBOARD STATE'!$A$9,IST90INDICATORSSTATE,0),'DASHBOARD STATE'!$F$12)</definedName>
    <definedName name="trythisvlstate">OFFSET('STATE SUMMARY'!$S$3,MATCH('DASHBOARD STATE'!$D$9,Periodstate1,0),MATCH('DASHBOARD STATE'!$E$53,VLSampleSentstate,0),'DASHBOARD STATE'!$F$12)</definedName>
    <definedName name="VLSampleSentstate">'STATE SUMMARY'!$T$3:$U$3</definedName>
  </definedNames>
  <calcPr calcId="191029"/>
  <pivotCaches>
    <pivotCache cacheId="50" r:id="rId21"/>
    <pivotCache cacheId="55" r:id="rId22"/>
    <pivotCache cacheId="60" r:id="rId23"/>
    <pivotCache cacheId="65" r:id="rId24"/>
  </pivotCaches>
  <extLs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006" i="13" l="1"/>
  <c r="I1006" i="13"/>
  <c r="H1006" i="13"/>
  <c r="G1006" i="13"/>
  <c r="F1006" i="13"/>
  <c r="E1006" i="13"/>
  <c r="D1006" i="13"/>
  <c r="E999" i="13"/>
  <c r="D999" i="13"/>
  <c r="E995" i="13"/>
  <c r="D995" i="13"/>
  <c r="E971" i="13"/>
  <c r="D971" i="13"/>
  <c r="E965" i="13"/>
  <c r="D965" i="13"/>
  <c r="E947" i="13"/>
  <c r="D947" i="13"/>
  <c r="L939" i="13"/>
  <c r="I939" i="13"/>
  <c r="F939" i="13"/>
  <c r="E939" i="13"/>
  <c r="D939" i="13"/>
  <c r="R31" i="18" l="1"/>
  <c r="T9" i="18"/>
  <c r="AG29" i="25" l="1"/>
  <c r="AG28" i="25"/>
  <c r="AG27" i="25"/>
  <c r="AG26" i="25"/>
  <c r="AG25" i="25"/>
  <c r="AG24" i="25"/>
  <c r="AG23" i="25"/>
  <c r="AG22" i="25"/>
  <c r="AG21" i="25"/>
  <c r="AG20" i="25"/>
  <c r="AG19" i="25"/>
  <c r="AG18" i="25"/>
  <c r="AG17" i="25"/>
  <c r="AG16" i="25"/>
  <c r="AG15" i="25"/>
  <c r="AG14" i="25"/>
  <c r="AF29" i="25"/>
  <c r="AF28" i="25"/>
  <c r="AF27" i="25"/>
  <c r="AF26" i="25"/>
  <c r="AF25" i="25"/>
  <c r="AF24" i="25"/>
  <c r="AF23" i="25"/>
  <c r="AF22" i="25"/>
  <c r="AF21" i="25"/>
  <c r="AF20" i="25"/>
  <c r="AF19" i="25"/>
  <c r="AF18" i="25"/>
  <c r="AF17" i="25"/>
  <c r="AF16" i="25"/>
  <c r="AF15" i="25"/>
  <c r="AF14" i="25"/>
  <c r="AF13" i="25"/>
  <c r="AE11" i="25"/>
  <c r="AE29" i="25"/>
  <c r="AE28" i="25"/>
  <c r="AE27" i="25"/>
  <c r="AE26" i="25"/>
  <c r="AE25" i="25"/>
  <c r="AE24" i="25"/>
  <c r="AE23" i="25"/>
  <c r="AE22" i="25"/>
  <c r="AE21" i="25"/>
  <c r="AE20" i="25"/>
  <c r="AE19" i="25"/>
  <c r="AE18" i="25"/>
  <c r="AE17" i="25"/>
  <c r="AE16" i="25"/>
  <c r="AE15" i="25"/>
  <c r="AE14" i="25"/>
  <c r="AE13" i="25"/>
  <c r="AD29" i="25"/>
  <c r="AD28" i="25"/>
  <c r="AD27" i="25"/>
  <c r="AD26" i="25"/>
  <c r="AD25" i="25"/>
  <c r="AD24" i="25"/>
  <c r="AD23" i="25"/>
  <c r="AD22" i="25"/>
  <c r="AD21" i="25"/>
  <c r="AD20" i="25"/>
  <c r="AD19" i="25"/>
  <c r="AD18" i="25"/>
  <c r="AD17" i="25"/>
  <c r="AD16" i="25"/>
  <c r="AD15" i="25"/>
  <c r="AD14" i="25"/>
  <c r="AD8" i="25"/>
  <c r="AC29" i="25"/>
  <c r="AC28" i="25"/>
  <c r="AC27" i="25"/>
  <c r="AC26" i="25"/>
  <c r="AC25" i="25"/>
  <c r="AC24" i="25"/>
  <c r="AC23" i="25"/>
  <c r="AC22" i="25"/>
  <c r="AC21" i="25"/>
  <c r="AC20" i="25"/>
  <c r="AC19" i="25"/>
  <c r="AC18" i="25"/>
  <c r="AC17" i="25"/>
  <c r="AC16" i="25"/>
  <c r="AC15" i="25"/>
  <c r="AC14" i="25"/>
  <c r="Z29" i="25"/>
  <c r="AB29" i="25"/>
  <c r="AB28" i="25"/>
  <c r="AB27" i="25"/>
  <c r="AB26" i="25"/>
  <c r="AB25" i="25"/>
  <c r="AB24" i="25"/>
  <c r="AB23" i="25"/>
  <c r="AB22" i="25"/>
  <c r="AB21" i="25"/>
  <c r="AB20" i="25"/>
  <c r="AB19" i="25"/>
  <c r="AB18" i="25"/>
  <c r="AB17" i="25"/>
  <c r="AB16" i="25"/>
  <c r="AB15" i="25"/>
  <c r="AB14" i="25"/>
  <c r="AB13" i="25"/>
  <c r="AA29" i="25"/>
  <c r="AA28" i="25"/>
  <c r="AA27" i="25"/>
  <c r="AA26" i="25"/>
  <c r="AA25" i="25"/>
  <c r="AA24" i="25"/>
  <c r="AA23" i="25"/>
  <c r="AA22" i="25"/>
  <c r="AA21" i="25"/>
  <c r="AA20" i="25"/>
  <c r="AA19" i="25"/>
  <c r="AA18" i="25"/>
  <c r="AA17" i="25"/>
  <c r="AA16" i="25"/>
  <c r="AA15" i="25"/>
  <c r="AA14" i="25"/>
  <c r="AA13" i="25"/>
  <c r="Z28" i="25"/>
  <c r="Z27" i="25"/>
  <c r="Z26" i="25"/>
  <c r="Z25" i="25"/>
  <c r="Z24" i="25"/>
  <c r="Z23" i="25"/>
  <c r="Z22" i="25"/>
  <c r="Z21" i="25"/>
  <c r="Z20" i="25"/>
  <c r="Z19" i="25"/>
  <c r="Z18" i="25"/>
  <c r="Z17" i="25"/>
  <c r="Z16" i="25"/>
  <c r="Z15" i="25"/>
  <c r="Z14" i="25"/>
  <c r="Y29" i="25"/>
  <c r="Y28" i="25"/>
  <c r="Y27" i="25"/>
  <c r="Y26" i="25"/>
  <c r="Y25" i="25"/>
  <c r="Y24" i="25"/>
  <c r="Y23" i="25"/>
  <c r="Y22" i="25"/>
  <c r="Y21" i="25"/>
  <c r="Y20" i="25"/>
  <c r="Y19" i="25"/>
  <c r="Y18" i="25"/>
  <c r="Y17" i="25"/>
  <c r="Y16" i="25"/>
  <c r="Y15" i="25"/>
  <c r="Y14" i="25"/>
  <c r="B29" i="25"/>
  <c r="B28" i="25"/>
  <c r="B27" i="25"/>
  <c r="B26" i="25"/>
  <c r="B25" i="25"/>
  <c r="B24" i="25"/>
  <c r="B23" i="25"/>
  <c r="B22" i="25"/>
  <c r="B21" i="25"/>
  <c r="B20" i="25"/>
  <c r="B19" i="25"/>
  <c r="B18" i="25"/>
  <c r="B17" i="25"/>
  <c r="B16" i="25"/>
  <c r="AF30" i="21"/>
  <c r="AF29" i="21"/>
  <c r="AF28" i="21"/>
  <c r="AF27" i="21"/>
  <c r="AF26" i="21"/>
  <c r="AF25" i="21"/>
  <c r="AF24" i="21"/>
  <c r="AF23" i="21"/>
  <c r="AF22" i="21"/>
  <c r="AF21" i="21"/>
  <c r="AF20" i="21"/>
  <c r="AF19" i="21"/>
  <c r="AF18" i="21"/>
  <c r="AF17" i="21"/>
  <c r="AF16" i="21"/>
  <c r="AF15" i="21"/>
  <c r="AF14" i="21"/>
  <c r="AF13" i="21"/>
  <c r="AE30" i="21"/>
  <c r="AE29" i="21"/>
  <c r="AE28" i="21"/>
  <c r="AE27" i="21"/>
  <c r="AE26" i="21"/>
  <c r="AE25" i="21"/>
  <c r="AE24" i="21"/>
  <c r="AE23" i="21"/>
  <c r="AE22" i="21"/>
  <c r="AE21" i="21"/>
  <c r="AE20" i="21"/>
  <c r="AE19" i="21"/>
  <c r="AE18" i="21"/>
  <c r="AE17" i="21"/>
  <c r="AE16" i="21"/>
  <c r="AE15" i="21"/>
  <c r="AE14" i="21"/>
  <c r="AD30" i="21"/>
  <c r="AD29" i="21"/>
  <c r="AD28" i="21"/>
  <c r="AD27" i="21"/>
  <c r="AD26" i="21"/>
  <c r="AD25" i="21"/>
  <c r="AD24" i="21"/>
  <c r="AD23" i="21"/>
  <c r="AD22" i="21"/>
  <c r="AD21" i="21"/>
  <c r="AD20" i="21"/>
  <c r="AD19" i="21"/>
  <c r="AD18" i="21"/>
  <c r="AD17" i="21"/>
  <c r="AC29" i="21"/>
  <c r="AC28" i="21"/>
  <c r="AC27" i="21"/>
  <c r="AC26" i="21"/>
  <c r="AC25" i="21"/>
  <c r="AC24" i="21"/>
  <c r="AC23" i="21"/>
  <c r="AC22" i="21"/>
  <c r="AC21" i="21"/>
  <c r="AC20" i="21"/>
  <c r="AC19" i="21"/>
  <c r="AC18" i="21"/>
  <c r="AC17" i="21"/>
  <c r="AC16" i="21"/>
  <c r="AC30" i="21"/>
  <c r="AC15" i="21"/>
  <c r="AC14" i="21"/>
  <c r="AB29" i="21"/>
  <c r="AB28" i="21"/>
  <c r="AB27" i="21"/>
  <c r="AB26" i="21"/>
  <c r="AB25" i="21"/>
  <c r="AB24" i="21"/>
  <c r="AB23" i="21"/>
  <c r="AB22" i="21"/>
  <c r="AB30" i="21"/>
  <c r="AB21" i="21"/>
  <c r="AB20" i="21"/>
  <c r="AB19" i="21"/>
  <c r="AB18" i="21"/>
  <c r="AB17" i="21"/>
  <c r="AB16" i="21"/>
  <c r="AB15" i="21"/>
  <c r="AB14" i="21"/>
  <c r="AA30" i="21"/>
  <c r="AA29" i="21"/>
  <c r="AA28" i="21"/>
  <c r="AA27" i="21"/>
  <c r="AA26" i="21"/>
  <c r="AA25" i="21"/>
  <c r="AA24" i="21"/>
  <c r="AA23" i="21"/>
  <c r="AA22" i="21"/>
  <c r="AA21" i="21"/>
  <c r="AA20" i="21"/>
  <c r="AA19" i="21"/>
  <c r="AA18" i="21"/>
  <c r="AA17" i="21"/>
  <c r="AA16" i="21"/>
  <c r="AA15" i="21"/>
  <c r="AA14" i="21"/>
  <c r="Z30" i="21"/>
  <c r="Z29" i="21"/>
  <c r="Z28" i="21"/>
  <c r="Z27" i="21"/>
  <c r="Z26" i="21"/>
  <c r="Z25" i="21"/>
  <c r="Z24" i="21"/>
  <c r="Z23" i="21"/>
  <c r="Z22" i="21"/>
  <c r="Z21" i="21"/>
  <c r="Z20" i="21"/>
  <c r="Z19" i="21"/>
  <c r="Z18" i="21"/>
  <c r="Z17" i="21"/>
  <c r="Z16" i="21"/>
  <c r="Z15" i="21"/>
  <c r="Y30" i="21"/>
  <c r="Y29" i="21"/>
  <c r="Y28" i="21"/>
  <c r="Y27" i="21"/>
  <c r="Y26" i="21"/>
  <c r="Y25" i="21"/>
  <c r="Y24" i="21"/>
  <c r="Y23" i="21"/>
  <c r="Y22" i="21"/>
  <c r="Y21" i="21"/>
  <c r="Y20" i="21"/>
  <c r="Y19" i="21"/>
  <c r="Y18" i="21"/>
  <c r="Y17" i="21"/>
  <c r="Y16" i="21"/>
  <c r="X24" i="21"/>
  <c r="Y15" i="21"/>
  <c r="X30" i="21"/>
  <c r="X29" i="21"/>
  <c r="X28" i="21"/>
  <c r="X27" i="21"/>
  <c r="X26" i="21"/>
  <c r="X25" i="21"/>
  <c r="X23" i="21"/>
  <c r="X22" i="21"/>
  <c r="X21" i="21"/>
  <c r="X20" i="21"/>
  <c r="X19" i="21"/>
  <c r="X18" i="21"/>
  <c r="X17" i="21"/>
  <c r="X16" i="21"/>
  <c r="X15" i="21"/>
  <c r="P30" i="21"/>
  <c r="P29" i="21"/>
  <c r="P28" i="21"/>
  <c r="P27" i="21"/>
  <c r="P26" i="21"/>
  <c r="P25" i="21"/>
  <c r="P24" i="21"/>
  <c r="P23" i="21"/>
  <c r="P22" i="21"/>
  <c r="P21" i="21"/>
  <c r="P20" i="21"/>
  <c r="P19" i="21"/>
  <c r="P18" i="21"/>
  <c r="P17" i="21"/>
  <c r="P16" i="21"/>
  <c r="O30" i="21"/>
  <c r="O29" i="21"/>
  <c r="O28" i="21"/>
  <c r="O27" i="21"/>
  <c r="O26" i="21"/>
  <c r="O25" i="21"/>
  <c r="O24" i="21"/>
  <c r="O23" i="21"/>
  <c r="O22" i="21"/>
  <c r="O21" i="21"/>
  <c r="O20" i="21"/>
  <c r="O19" i="21"/>
  <c r="O18" i="21"/>
  <c r="O17" i="21"/>
  <c r="O16" i="21"/>
  <c r="M30" i="21"/>
  <c r="M29" i="21"/>
  <c r="M28" i="21"/>
  <c r="M27" i="21"/>
  <c r="M26" i="21"/>
  <c r="M25" i="21"/>
  <c r="M24" i="21"/>
  <c r="M23" i="21"/>
  <c r="M22" i="21"/>
  <c r="M21" i="21"/>
  <c r="M20" i="21"/>
  <c r="M19" i="21"/>
  <c r="K30" i="21"/>
  <c r="K29" i="21"/>
  <c r="K28" i="21"/>
  <c r="K27" i="21"/>
  <c r="K26" i="21"/>
  <c r="K25" i="21"/>
  <c r="K24" i="21"/>
  <c r="K23" i="21"/>
  <c r="K22" i="21"/>
  <c r="K21" i="21"/>
  <c r="K20" i="21"/>
  <c r="K19" i="21"/>
  <c r="K18" i="21"/>
  <c r="K17" i="21"/>
  <c r="K16" i="21"/>
  <c r="K15" i="21"/>
  <c r="G34" i="21"/>
  <c r="G33" i="21"/>
  <c r="G32" i="21"/>
  <c r="G30" i="21"/>
  <c r="G29" i="21"/>
  <c r="G28" i="21"/>
  <c r="G27" i="21"/>
  <c r="G26" i="21"/>
  <c r="G25" i="21"/>
  <c r="G24" i="21"/>
  <c r="G23" i="21"/>
  <c r="G22" i="21"/>
  <c r="G21" i="21"/>
  <c r="G20" i="21"/>
  <c r="G19" i="21"/>
  <c r="F36" i="21"/>
  <c r="F35" i="21"/>
  <c r="F34" i="21"/>
  <c r="F33" i="21"/>
  <c r="F32" i="21"/>
  <c r="F30" i="21"/>
  <c r="F29" i="21"/>
  <c r="F28" i="21"/>
  <c r="F27" i="21"/>
  <c r="F26" i="21"/>
  <c r="F25" i="21"/>
  <c r="F24" i="21"/>
  <c r="F23" i="21"/>
  <c r="F22" i="21"/>
  <c r="F21" i="21"/>
  <c r="F20" i="21"/>
  <c r="F19" i="21"/>
  <c r="F18" i="21"/>
  <c r="F17" i="21"/>
  <c r="F16" i="21"/>
  <c r="D30" i="21"/>
  <c r="D29" i="21"/>
  <c r="D28" i="21"/>
  <c r="D27" i="21"/>
  <c r="D26" i="21"/>
  <c r="D25" i="21"/>
  <c r="D24" i="21"/>
  <c r="D23" i="21"/>
  <c r="B32" i="21"/>
  <c r="B30" i="21"/>
  <c r="B29" i="21"/>
  <c r="B28" i="21"/>
  <c r="B27" i="21"/>
  <c r="B26" i="21"/>
  <c r="B25" i="21"/>
  <c r="B24" i="21"/>
  <c r="B23" i="21"/>
  <c r="A32" i="21"/>
  <c r="A30" i="21"/>
  <c r="A29" i="21"/>
  <c r="A28" i="21"/>
  <c r="N2" i="19"/>
  <c r="AG29" i="18"/>
  <c r="AG30" i="18"/>
  <c r="AF30" i="18"/>
  <c r="AF29" i="18"/>
  <c r="AE30" i="18"/>
  <c r="AE29" i="18"/>
  <c r="AD30" i="18"/>
  <c r="AD29" i="18"/>
  <c r="AC30" i="18"/>
  <c r="AC29" i="18"/>
  <c r="AB30" i="18"/>
  <c r="AB29" i="18"/>
  <c r="AA29" i="18"/>
  <c r="AA30" i="18"/>
  <c r="Z30" i="18"/>
  <c r="Z29" i="18"/>
  <c r="V30" i="18"/>
  <c r="V29" i="18"/>
  <c r="U30" i="18"/>
  <c r="U29" i="18"/>
  <c r="T29" i="18"/>
  <c r="T30" i="18"/>
  <c r="T28" i="18"/>
  <c r="T27" i="18"/>
  <c r="T26" i="18"/>
  <c r="T25" i="18"/>
  <c r="T24" i="18"/>
  <c r="T23" i="18"/>
  <c r="T22" i="18"/>
  <c r="T21" i="18"/>
  <c r="T20" i="18"/>
  <c r="T19" i="18"/>
  <c r="T18" i="18"/>
  <c r="T17" i="18"/>
  <c r="T16" i="18"/>
  <c r="P30" i="18"/>
  <c r="P29" i="18"/>
  <c r="O30" i="18"/>
  <c r="O29" i="18"/>
  <c r="M30" i="18"/>
  <c r="M29" i="18"/>
  <c r="M28" i="18"/>
  <c r="K30" i="18"/>
  <c r="K29" i="18"/>
  <c r="A31" i="18"/>
  <c r="A30" i="18"/>
  <c r="A29" i="18"/>
  <c r="A28" i="18"/>
  <c r="A27" i="18"/>
  <c r="A26" i="18"/>
  <c r="A25" i="18"/>
  <c r="AG28" i="18"/>
  <c r="AG27" i="18"/>
  <c r="AG26" i="18"/>
  <c r="AG25" i="18"/>
  <c r="AG24" i="18"/>
  <c r="AG23" i="18"/>
  <c r="AG22" i="18"/>
  <c r="AG21" i="18"/>
  <c r="AG20" i="18"/>
  <c r="AG19" i="18"/>
  <c r="AG18" i="18"/>
  <c r="AG17" i="18"/>
  <c r="AG16" i="18"/>
  <c r="AG15" i="18"/>
  <c r="AG14" i="18"/>
  <c r="AG13" i="18"/>
  <c r="AG12" i="18"/>
  <c r="AG11" i="18"/>
  <c r="AG10" i="18"/>
  <c r="AG9" i="18"/>
  <c r="AG8" i="18"/>
  <c r="AG7" i="18"/>
  <c r="AF28" i="18"/>
  <c r="AF27" i="18"/>
  <c r="AF26" i="18"/>
  <c r="AF25" i="18"/>
  <c r="AF24" i="18"/>
  <c r="AF23" i="18"/>
  <c r="AF22" i="18"/>
  <c r="AF21" i="18"/>
  <c r="AF20" i="18"/>
  <c r="AF19" i="18"/>
  <c r="AF18" i="18"/>
  <c r="AF17" i="18"/>
  <c r="AF16" i="18"/>
  <c r="AF15" i="18"/>
  <c r="AF14" i="18"/>
  <c r="AE28" i="18"/>
  <c r="AE27" i="18"/>
  <c r="AE26" i="18"/>
  <c r="AE25" i="18"/>
  <c r="AE24" i="18"/>
  <c r="AE23" i="18"/>
  <c r="AE22" i="18"/>
  <c r="AE21" i="18"/>
  <c r="AE20" i="18"/>
  <c r="AE19" i="18"/>
  <c r="AE18" i="18"/>
  <c r="AE17" i="18"/>
  <c r="AE16" i="18"/>
  <c r="AE15" i="18"/>
  <c r="AE14" i="18"/>
  <c r="AD28" i="18"/>
  <c r="AD27" i="18"/>
  <c r="AD26" i="18"/>
  <c r="AD25" i="18"/>
  <c r="AD24" i="18"/>
  <c r="AD23" i="18"/>
  <c r="AD22" i="18"/>
  <c r="AD21" i="18"/>
  <c r="AD20" i="18"/>
  <c r="AD19" i="18"/>
  <c r="AD18" i="18"/>
  <c r="AD17" i="18"/>
  <c r="AD16" i="18"/>
  <c r="AD15" i="18"/>
  <c r="AD14" i="18"/>
  <c r="AC28" i="18"/>
  <c r="AC27" i="18"/>
  <c r="AC26" i="18"/>
  <c r="AC25" i="18"/>
  <c r="AC24" i="18"/>
  <c r="AC23" i="18"/>
  <c r="AC22" i="18"/>
  <c r="AC21" i="18"/>
  <c r="AC20" i="18"/>
  <c r="AC19" i="18"/>
  <c r="AC18" i="18"/>
  <c r="AC17" i="18"/>
  <c r="AC16" i="18"/>
  <c r="AC15" i="18"/>
  <c r="AC14" i="18"/>
  <c r="AB28" i="18"/>
  <c r="AB27" i="18"/>
  <c r="AB26" i="18"/>
  <c r="AB25" i="18"/>
  <c r="AB24" i="18"/>
  <c r="AB23" i="18"/>
  <c r="AB22" i="18"/>
  <c r="AB21" i="18"/>
  <c r="AB20" i="18"/>
  <c r="AB19" i="18"/>
  <c r="AB18" i="18"/>
  <c r="AB17" i="18"/>
  <c r="AB16" i="18"/>
  <c r="AB15" i="18"/>
  <c r="AB14" i="18"/>
  <c r="AA28" i="18"/>
  <c r="AA27" i="18"/>
  <c r="AA26" i="18"/>
  <c r="AA25" i="18"/>
  <c r="AA24" i="18"/>
  <c r="AA23" i="18"/>
  <c r="AA22" i="18"/>
  <c r="AA21" i="18"/>
  <c r="AA20" i="18"/>
  <c r="AA19" i="18"/>
  <c r="AA18" i="18"/>
  <c r="AA17" i="18"/>
  <c r="AA16" i="18"/>
  <c r="AA15" i="18"/>
  <c r="AA14" i="18"/>
  <c r="Z28" i="18"/>
  <c r="Z27" i="18"/>
  <c r="Z26" i="18"/>
  <c r="Z25" i="18"/>
  <c r="Z24" i="18"/>
  <c r="Z23" i="18"/>
  <c r="Z22" i="18"/>
  <c r="Z21" i="18"/>
  <c r="Z20" i="18"/>
  <c r="Z19" i="18"/>
  <c r="Z18" i="18"/>
  <c r="Z17" i="18"/>
  <c r="Z16" i="18"/>
  <c r="Z15" i="18"/>
  <c r="Z14" i="18"/>
  <c r="V28" i="18"/>
  <c r="V27" i="18"/>
  <c r="V26" i="18"/>
  <c r="V25" i="18"/>
  <c r="V24" i="18"/>
  <c r="V23" i="18"/>
  <c r="V22" i="18"/>
  <c r="V21" i="18"/>
  <c r="V20" i="18"/>
  <c r="V19" i="18"/>
  <c r="V18" i="18"/>
  <c r="V17" i="18"/>
  <c r="V16" i="18"/>
  <c r="V15" i="18"/>
  <c r="V14" i="18"/>
  <c r="R29" i="18" l="1"/>
  <c r="R30" i="18"/>
  <c r="Q30" i="18"/>
  <c r="N29" i="18"/>
  <c r="W29" i="18"/>
  <c r="Q29" i="18"/>
  <c r="W30" i="18"/>
  <c r="N30" i="18"/>
  <c r="Z14" i="21"/>
  <c r="AA13" i="21"/>
  <c r="AE12" i="25"/>
  <c r="AF12" i="25"/>
  <c r="AE10" i="25"/>
  <c r="AE9" i="25"/>
  <c r="AE8" i="25"/>
  <c r="AB12" i="25"/>
  <c r="AB11" i="25"/>
  <c r="AB10" i="25"/>
  <c r="AB9" i="25"/>
  <c r="AB8" i="25"/>
  <c r="AD13" i="25"/>
  <c r="AD12" i="25"/>
  <c r="AD11" i="25"/>
  <c r="AC13" i="25"/>
  <c r="AC12" i="25"/>
  <c r="AA12" i="25"/>
  <c r="Z13" i="25"/>
  <c r="Z12" i="25"/>
  <c r="V13" i="18"/>
  <c r="AF13" i="18"/>
  <c r="AE13" i="18"/>
  <c r="AD13" i="18"/>
  <c r="AB13" i="18"/>
  <c r="AA13" i="18"/>
  <c r="Z13" i="18"/>
  <c r="O15" i="21"/>
  <c r="O14" i="21"/>
  <c r="O13" i="21"/>
  <c r="O12" i="21"/>
  <c r="O11" i="21"/>
  <c r="O10" i="21"/>
  <c r="K14" i="21"/>
  <c r="K13" i="21"/>
  <c r="K12" i="21"/>
  <c r="O1" i="22" l="1"/>
  <c r="B2" i="19" l="1"/>
  <c r="B3" i="19"/>
  <c r="K11" i="21"/>
  <c r="K10" i="21"/>
  <c r="E2" i="19" l="1"/>
  <c r="F2" i="19"/>
  <c r="H2" i="19"/>
  <c r="K2" i="19"/>
  <c r="L2" i="19"/>
  <c r="O2" i="19"/>
  <c r="S2" i="19"/>
  <c r="W2" i="19"/>
  <c r="X2" i="19"/>
  <c r="Z2" i="19"/>
  <c r="B4" i="19"/>
  <c r="D2" i="19"/>
  <c r="P15" i="21" l="1"/>
  <c r="P14" i="21"/>
  <c r="M18" i="21"/>
  <c r="M17" i="21"/>
  <c r="M16" i="21"/>
  <c r="M15" i="21"/>
  <c r="M14" i="21"/>
  <c r="M13" i="21"/>
  <c r="D22" i="21"/>
  <c r="D21" i="21"/>
  <c r="D20" i="21"/>
  <c r="D19" i="21"/>
  <c r="B22" i="21"/>
  <c r="B21" i="21"/>
  <c r="B20" i="21"/>
  <c r="B19" i="21"/>
  <c r="B18" i="21"/>
  <c r="B17" i="21"/>
  <c r="G18" i="21"/>
  <c r="G17" i="21"/>
  <c r="G16" i="21"/>
  <c r="G15" i="21"/>
  <c r="G14" i="21"/>
  <c r="G13" i="21"/>
  <c r="F15" i="21"/>
  <c r="F14" i="21"/>
  <c r="F13" i="21"/>
  <c r="F12" i="21"/>
  <c r="U28" i="18"/>
  <c r="W28" i="18" s="1"/>
  <c r="U27" i="18"/>
  <c r="W27" i="18" s="1"/>
  <c r="U26" i="18"/>
  <c r="W26" i="18" s="1"/>
  <c r="U25" i="18"/>
  <c r="W25" i="18" s="1"/>
  <c r="U24" i="18"/>
  <c r="W24" i="18" s="1"/>
  <c r="U23" i="18"/>
  <c r="U22" i="18"/>
  <c r="U21" i="18"/>
  <c r="U20" i="18"/>
  <c r="U19" i="18"/>
  <c r="U18" i="18"/>
  <c r="U17" i="18"/>
  <c r="U16" i="18"/>
  <c r="U15" i="18"/>
  <c r="U14" i="18"/>
  <c r="U13" i="18"/>
  <c r="T15" i="18"/>
  <c r="T14" i="18"/>
  <c r="T13" i="18"/>
  <c r="T12" i="18"/>
  <c r="P28" i="18"/>
  <c r="P27" i="18"/>
  <c r="P26" i="18"/>
  <c r="P25" i="18"/>
  <c r="P24" i="18"/>
  <c r="P23" i="18"/>
  <c r="P22" i="18"/>
  <c r="P21" i="18"/>
  <c r="P20" i="18"/>
  <c r="P19" i="18"/>
  <c r="P18" i="18"/>
  <c r="P17" i="18"/>
  <c r="P16" i="18"/>
  <c r="P15" i="18"/>
  <c r="P14" i="18"/>
  <c r="P13" i="18"/>
  <c r="M27" i="18"/>
  <c r="M26" i="18"/>
  <c r="M25" i="18"/>
  <c r="M24" i="18"/>
  <c r="O28" i="18"/>
  <c r="R28" i="18" s="1"/>
  <c r="O27" i="18"/>
  <c r="O26" i="18"/>
  <c r="O25" i="18"/>
  <c r="R25" i="18" s="1"/>
  <c r="O24" i="18"/>
  <c r="R24" i="18" s="1"/>
  <c r="O23" i="18"/>
  <c r="R23" i="18" s="1"/>
  <c r="O22" i="18"/>
  <c r="O21" i="18"/>
  <c r="O20" i="18"/>
  <c r="R20" i="18" s="1"/>
  <c r="O19" i="18"/>
  <c r="O18" i="18"/>
  <c r="O17" i="18"/>
  <c r="R17" i="18" s="1"/>
  <c r="O16" i="18"/>
  <c r="R16" i="18" s="1"/>
  <c r="O15" i="18"/>
  <c r="R15" i="18" s="1"/>
  <c r="O14" i="18"/>
  <c r="M23" i="18"/>
  <c r="M22" i="18"/>
  <c r="M21" i="18"/>
  <c r="M20" i="18"/>
  <c r="M19" i="18"/>
  <c r="M18" i="18"/>
  <c r="M17" i="18"/>
  <c r="M16" i="18"/>
  <c r="M15" i="18"/>
  <c r="M14" i="18"/>
  <c r="M13" i="18"/>
  <c r="D18" i="21"/>
  <c r="D17" i="21"/>
  <c r="D16" i="21"/>
  <c r="D15" i="21"/>
  <c r="D14" i="21"/>
  <c r="D13" i="21"/>
  <c r="D12" i="21"/>
  <c r="A27" i="21"/>
  <c r="A26" i="21"/>
  <c r="A25" i="21"/>
  <c r="A24" i="21"/>
  <c r="A23" i="21"/>
  <c r="A22" i="21"/>
  <c r="A21" i="21"/>
  <c r="A20" i="21"/>
  <c r="A19" i="21"/>
  <c r="A18" i="21"/>
  <c r="A17" i="21"/>
  <c r="A16" i="21"/>
  <c r="A15" i="21"/>
  <c r="A14" i="21"/>
  <c r="C24" i="21"/>
  <c r="H24" i="21"/>
  <c r="N24" i="21"/>
  <c r="Q24" i="21"/>
  <c r="C25" i="21"/>
  <c r="I25" i="21"/>
  <c r="L25" i="21"/>
  <c r="C26" i="21"/>
  <c r="L26" i="21"/>
  <c r="Q26" i="21"/>
  <c r="C27" i="21"/>
  <c r="H27" i="21"/>
  <c r="N27" i="21"/>
  <c r="C28" i="21"/>
  <c r="H28" i="21"/>
  <c r="L28" i="21"/>
  <c r="C29" i="21"/>
  <c r="H29" i="21"/>
  <c r="N29" i="21"/>
  <c r="C30" i="21"/>
  <c r="L30" i="21"/>
  <c r="Q30" i="21"/>
  <c r="C32" i="21"/>
  <c r="E32" i="21" s="1"/>
  <c r="D32" i="21"/>
  <c r="I32" i="21"/>
  <c r="K32" i="21"/>
  <c r="L32" i="21"/>
  <c r="M32" i="21"/>
  <c r="N32" i="21"/>
  <c r="O32" i="21"/>
  <c r="P32" i="21"/>
  <c r="Q32" i="21" s="1"/>
  <c r="X32" i="21"/>
  <c r="Y32" i="21"/>
  <c r="Z32" i="21"/>
  <c r="AA32" i="21"/>
  <c r="AB32" i="21"/>
  <c r="AC32" i="21"/>
  <c r="AD32" i="21"/>
  <c r="AE32" i="21"/>
  <c r="AF32" i="21"/>
  <c r="A33" i="21"/>
  <c r="B33" i="21"/>
  <c r="D33" i="21"/>
  <c r="E33" i="21" s="1"/>
  <c r="K33" i="21"/>
  <c r="M33" i="21"/>
  <c r="O33" i="21"/>
  <c r="P33" i="21"/>
  <c r="X33" i="21"/>
  <c r="Y33" i="21"/>
  <c r="Z33" i="21"/>
  <c r="AA33" i="21"/>
  <c r="AB33" i="21"/>
  <c r="AC33" i="21"/>
  <c r="AD33" i="21"/>
  <c r="AE33" i="21"/>
  <c r="AF33" i="21"/>
  <c r="A34" i="21"/>
  <c r="B34" i="21"/>
  <c r="C34" i="21"/>
  <c r="D34" i="21"/>
  <c r="H34" i="21"/>
  <c r="K34" i="21"/>
  <c r="L34" i="21" s="1"/>
  <c r="M34" i="21"/>
  <c r="O34" i="21"/>
  <c r="P34" i="21"/>
  <c r="X34" i="21"/>
  <c r="Y34" i="21"/>
  <c r="Z34" i="21"/>
  <c r="AA34" i="21"/>
  <c r="AB34" i="21"/>
  <c r="AC34" i="21"/>
  <c r="AD34" i="21"/>
  <c r="AE34" i="21"/>
  <c r="AF34" i="21"/>
  <c r="A35" i="21"/>
  <c r="B35" i="21"/>
  <c r="C35" i="21"/>
  <c r="D35" i="21"/>
  <c r="G35" i="21"/>
  <c r="K35" i="21"/>
  <c r="L35" i="21" s="1"/>
  <c r="M35" i="21"/>
  <c r="O35" i="21"/>
  <c r="P35" i="21"/>
  <c r="X35" i="21"/>
  <c r="Y35" i="21"/>
  <c r="Z35" i="21"/>
  <c r="AA35" i="21"/>
  <c r="AB35" i="21"/>
  <c r="AC35" i="21"/>
  <c r="AD35" i="21"/>
  <c r="AE35" i="21"/>
  <c r="AF35" i="21"/>
  <c r="A36" i="21"/>
  <c r="B36" i="21"/>
  <c r="C36" i="21"/>
  <c r="D36" i="21"/>
  <c r="G36" i="21"/>
  <c r="H36" i="21" s="1"/>
  <c r="K36" i="21"/>
  <c r="L36" i="21" s="1"/>
  <c r="M36" i="21"/>
  <c r="O36" i="21"/>
  <c r="P36" i="21"/>
  <c r="X36" i="21"/>
  <c r="Y36" i="21"/>
  <c r="Z36" i="21"/>
  <c r="AA36" i="21"/>
  <c r="AB36" i="21"/>
  <c r="AC36" i="21"/>
  <c r="AD36" i="21"/>
  <c r="AE36" i="21"/>
  <c r="AF36" i="21"/>
  <c r="A37" i="21"/>
  <c r="B37" i="21"/>
  <c r="C37" i="21"/>
  <c r="D37" i="21"/>
  <c r="E37" i="21" s="1"/>
  <c r="F37" i="21"/>
  <c r="G37" i="21"/>
  <c r="I37" i="21" s="1"/>
  <c r="K37" i="21"/>
  <c r="M37" i="21"/>
  <c r="N37" i="21" s="1"/>
  <c r="O37" i="21"/>
  <c r="P37" i="21"/>
  <c r="X37" i="21"/>
  <c r="Y37" i="21"/>
  <c r="Z37" i="21"/>
  <c r="AA37" i="21"/>
  <c r="AB37" i="21"/>
  <c r="AC37" i="21"/>
  <c r="AD37" i="21"/>
  <c r="AE37" i="21"/>
  <c r="AF37" i="21"/>
  <c r="A38" i="21"/>
  <c r="B38" i="21"/>
  <c r="C38" i="21"/>
  <c r="D38" i="21"/>
  <c r="F38" i="21"/>
  <c r="G38" i="21"/>
  <c r="K38" i="21"/>
  <c r="L38" i="21" s="1"/>
  <c r="M38" i="21"/>
  <c r="O38" i="21"/>
  <c r="P38" i="21"/>
  <c r="X38" i="21"/>
  <c r="Y38" i="21"/>
  <c r="Z38" i="21"/>
  <c r="AA38" i="21"/>
  <c r="AB38" i="21"/>
  <c r="AC38" i="21"/>
  <c r="AD38" i="21"/>
  <c r="AE38" i="21"/>
  <c r="AF38" i="21"/>
  <c r="A39" i="21"/>
  <c r="B39" i="21"/>
  <c r="C39" i="21"/>
  <c r="D39" i="21"/>
  <c r="E39" i="21" s="1"/>
  <c r="F39" i="21"/>
  <c r="G39" i="21"/>
  <c r="I39" i="21" s="1"/>
  <c r="K39" i="21"/>
  <c r="M39" i="21"/>
  <c r="N39" i="21" s="1"/>
  <c r="O39" i="21"/>
  <c r="P39" i="21"/>
  <c r="X39" i="21"/>
  <c r="Y39" i="21"/>
  <c r="Z39" i="21"/>
  <c r="AA39" i="21"/>
  <c r="AB39" i="21"/>
  <c r="AC39" i="21"/>
  <c r="AD39" i="21"/>
  <c r="AE39" i="21"/>
  <c r="AF39" i="21"/>
  <c r="A40" i="21"/>
  <c r="B40" i="21"/>
  <c r="C40" i="21"/>
  <c r="D40" i="21"/>
  <c r="F40" i="21"/>
  <c r="G40" i="21"/>
  <c r="K40" i="21"/>
  <c r="L40" i="21" s="1"/>
  <c r="M40" i="21"/>
  <c r="O40" i="21"/>
  <c r="P40" i="21"/>
  <c r="X40" i="21"/>
  <c r="Y40" i="21"/>
  <c r="Z40" i="21"/>
  <c r="AA40" i="21"/>
  <c r="AB40" i="21"/>
  <c r="AC40" i="21"/>
  <c r="AD40" i="21"/>
  <c r="AE40" i="21"/>
  <c r="AF40" i="21"/>
  <c r="A41" i="21"/>
  <c r="B41" i="21"/>
  <c r="C41" i="21"/>
  <c r="D41" i="21"/>
  <c r="E41" i="21" s="1"/>
  <c r="F41" i="21"/>
  <c r="G41" i="21"/>
  <c r="I41" i="21" s="1"/>
  <c r="K41" i="21"/>
  <c r="M41" i="21"/>
  <c r="N41" i="21" s="1"/>
  <c r="O41" i="21"/>
  <c r="P41" i="21"/>
  <c r="X41" i="21"/>
  <c r="Y41" i="21"/>
  <c r="Z41" i="21"/>
  <c r="AA41" i="21"/>
  <c r="AB41" i="21"/>
  <c r="AC41" i="21"/>
  <c r="AD41" i="21"/>
  <c r="AE41" i="21"/>
  <c r="AF41" i="21"/>
  <c r="A42" i="21"/>
  <c r="B42" i="21"/>
  <c r="C42" i="21"/>
  <c r="D42" i="21"/>
  <c r="F42" i="21"/>
  <c r="G42" i="21"/>
  <c r="K42" i="21"/>
  <c r="M42" i="21"/>
  <c r="O42" i="21"/>
  <c r="P42" i="21"/>
  <c r="X42" i="21"/>
  <c r="Y42" i="21"/>
  <c r="Z42" i="21"/>
  <c r="AA42" i="21"/>
  <c r="AB42" i="21"/>
  <c r="AC42" i="21"/>
  <c r="AD42" i="21"/>
  <c r="AE42" i="21"/>
  <c r="AF42" i="21"/>
  <c r="A43" i="21"/>
  <c r="B43" i="21"/>
  <c r="C43" i="21"/>
  <c r="D43" i="21"/>
  <c r="F43" i="21"/>
  <c r="G43" i="21"/>
  <c r="I43" i="21" s="1"/>
  <c r="K43" i="21"/>
  <c r="L43" i="21" s="1"/>
  <c r="M43" i="21"/>
  <c r="O43" i="21"/>
  <c r="P43" i="21"/>
  <c r="X43" i="21"/>
  <c r="Y43" i="21"/>
  <c r="Z43" i="21"/>
  <c r="AA43" i="21"/>
  <c r="AB43" i="21"/>
  <c r="AC43" i="21"/>
  <c r="AD43" i="21"/>
  <c r="AE43" i="21"/>
  <c r="AF43" i="21"/>
  <c r="A44" i="21"/>
  <c r="B44" i="21"/>
  <c r="C44" i="21"/>
  <c r="D44" i="21"/>
  <c r="F44" i="21"/>
  <c r="G44" i="21"/>
  <c r="H44" i="21" s="1"/>
  <c r="K44" i="21"/>
  <c r="M44" i="21"/>
  <c r="O44" i="21"/>
  <c r="P44" i="21"/>
  <c r="X44" i="21"/>
  <c r="Y44" i="21"/>
  <c r="Z44" i="21"/>
  <c r="AA44" i="21"/>
  <c r="AB44" i="21"/>
  <c r="AC44" i="21"/>
  <c r="AD44" i="21"/>
  <c r="AE44" i="21"/>
  <c r="AF44" i="21"/>
  <c r="A45" i="21"/>
  <c r="B45" i="21"/>
  <c r="C45" i="21"/>
  <c r="D45" i="21"/>
  <c r="F45" i="21"/>
  <c r="G45" i="21"/>
  <c r="I45" i="21" s="1"/>
  <c r="K45" i="21"/>
  <c r="L45" i="21" s="1"/>
  <c r="M45" i="21"/>
  <c r="O45" i="21"/>
  <c r="P45" i="21"/>
  <c r="X45" i="21"/>
  <c r="Y45" i="21"/>
  <c r="Z45" i="21"/>
  <c r="AA45" i="21"/>
  <c r="AB45" i="21"/>
  <c r="AC45" i="21"/>
  <c r="AD45" i="21"/>
  <c r="AE45" i="21"/>
  <c r="AF45" i="21"/>
  <c r="A46" i="21"/>
  <c r="B46" i="21"/>
  <c r="C46" i="21"/>
  <c r="D46" i="21"/>
  <c r="F46" i="21"/>
  <c r="G46" i="21"/>
  <c r="H46" i="21" s="1"/>
  <c r="K46" i="21"/>
  <c r="M46" i="21"/>
  <c r="O46" i="21"/>
  <c r="P46" i="21"/>
  <c r="X46" i="21"/>
  <c r="Y46" i="21"/>
  <c r="Z46" i="21"/>
  <c r="AA46" i="21"/>
  <c r="AB46" i="21"/>
  <c r="AC46" i="21"/>
  <c r="AD46" i="21"/>
  <c r="AE46" i="21"/>
  <c r="AF46" i="21"/>
  <c r="A47" i="21"/>
  <c r="B47" i="21"/>
  <c r="C47" i="21"/>
  <c r="D47" i="21"/>
  <c r="F47" i="21"/>
  <c r="G47" i="21"/>
  <c r="I47" i="21" s="1"/>
  <c r="K47" i="21"/>
  <c r="L47" i="21" s="1"/>
  <c r="M47" i="21"/>
  <c r="O47" i="21"/>
  <c r="P47" i="21"/>
  <c r="X47" i="21"/>
  <c r="Y47" i="21"/>
  <c r="Z47" i="21"/>
  <c r="AA47" i="21"/>
  <c r="AB47" i="21"/>
  <c r="AC47" i="21"/>
  <c r="AD47" i="21"/>
  <c r="AE47" i="21"/>
  <c r="AF47" i="21"/>
  <c r="A48" i="21"/>
  <c r="B48" i="21"/>
  <c r="C48" i="21"/>
  <c r="D48" i="21"/>
  <c r="F48" i="21"/>
  <c r="G48" i="21"/>
  <c r="H48" i="21" s="1"/>
  <c r="K48" i="21"/>
  <c r="M48" i="21"/>
  <c r="O48" i="21"/>
  <c r="P48" i="21"/>
  <c r="X48" i="21"/>
  <c r="Y48" i="21"/>
  <c r="Z48" i="21"/>
  <c r="AA48" i="21"/>
  <c r="AB48" i="21"/>
  <c r="AC48" i="21"/>
  <c r="AD48" i="21"/>
  <c r="AE48" i="21"/>
  <c r="AF48" i="21"/>
  <c r="A49" i="21"/>
  <c r="B49" i="21"/>
  <c r="C49" i="21"/>
  <c r="D49" i="21"/>
  <c r="F49" i="21"/>
  <c r="G49" i="21"/>
  <c r="I49" i="21" s="1"/>
  <c r="K49" i="21"/>
  <c r="L49" i="21" s="1"/>
  <c r="M49" i="21"/>
  <c r="O49" i="21"/>
  <c r="P49" i="21"/>
  <c r="X49" i="21"/>
  <c r="Y49" i="21"/>
  <c r="Z49" i="21"/>
  <c r="AA49" i="21"/>
  <c r="AB49" i="21"/>
  <c r="AC49" i="21"/>
  <c r="AD49" i="21"/>
  <c r="AE49" i="21"/>
  <c r="AF49" i="21"/>
  <c r="A50" i="21"/>
  <c r="B50" i="21"/>
  <c r="C50" i="21"/>
  <c r="D50" i="21"/>
  <c r="F50" i="21"/>
  <c r="G50" i="21"/>
  <c r="H50" i="21" s="1"/>
  <c r="K50" i="21"/>
  <c r="M50" i="21"/>
  <c r="O50" i="21"/>
  <c r="P50" i="21"/>
  <c r="X50" i="21"/>
  <c r="Y50" i="21"/>
  <c r="Z50" i="21"/>
  <c r="AA50" i="21"/>
  <c r="AB50" i="21"/>
  <c r="AC50" i="21"/>
  <c r="AD50" i="21"/>
  <c r="AE50" i="21"/>
  <c r="AF50" i="21"/>
  <c r="A51" i="21"/>
  <c r="B51" i="21"/>
  <c r="C51" i="21"/>
  <c r="D51" i="21"/>
  <c r="F51" i="21"/>
  <c r="G51" i="21"/>
  <c r="I51" i="21" s="1"/>
  <c r="K51" i="21"/>
  <c r="M51" i="21"/>
  <c r="O51" i="21"/>
  <c r="P51" i="21"/>
  <c r="X51" i="21"/>
  <c r="Y51" i="21"/>
  <c r="Z51" i="21"/>
  <c r="AA51" i="21"/>
  <c r="AB51" i="21"/>
  <c r="AC51" i="21"/>
  <c r="AD51" i="21"/>
  <c r="AE51" i="21"/>
  <c r="AF51" i="21"/>
  <c r="A52" i="21"/>
  <c r="B52" i="21"/>
  <c r="C52" i="21"/>
  <c r="D52" i="21"/>
  <c r="E52" i="21" s="1"/>
  <c r="F52" i="21"/>
  <c r="G52" i="21"/>
  <c r="I52" i="21" s="1"/>
  <c r="K52" i="21"/>
  <c r="M52" i="21"/>
  <c r="N52" i="21" s="1"/>
  <c r="O52" i="21"/>
  <c r="P52" i="21"/>
  <c r="X52" i="21"/>
  <c r="Y52" i="21"/>
  <c r="Z52" i="21"/>
  <c r="AA52" i="21"/>
  <c r="AB52" i="21"/>
  <c r="AC52" i="21"/>
  <c r="AD52" i="21"/>
  <c r="AE52" i="21"/>
  <c r="AF52" i="21"/>
  <c r="C23" i="21"/>
  <c r="C22" i="21"/>
  <c r="C21" i="21"/>
  <c r="C20" i="21"/>
  <c r="C19" i="21"/>
  <c r="C18" i="21"/>
  <c r="C17" i="21"/>
  <c r="C16" i="21"/>
  <c r="C15" i="21"/>
  <c r="C14" i="21"/>
  <c r="C13" i="21"/>
  <c r="C12" i="21"/>
  <c r="C11" i="21"/>
  <c r="B16" i="21"/>
  <c r="B15" i="21"/>
  <c r="B14" i="21"/>
  <c r="B13" i="21"/>
  <c r="B12" i="21"/>
  <c r="B11" i="21"/>
  <c r="B10" i="21"/>
  <c r="AC13" i="18"/>
  <c r="R14" i="18" l="1"/>
  <c r="R22" i="18"/>
  <c r="R18" i="18"/>
  <c r="R26" i="18"/>
  <c r="R19" i="18"/>
  <c r="R27" i="18"/>
  <c r="R21" i="18"/>
  <c r="H42" i="21"/>
  <c r="E35" i="21"/>
  <c r="L33" i="21"/>
  <c r="L41" i="21"/>
  <c r="H40" i="21"/>
  <c r="L39" i="21"/>
  <c r="H38" i="21"/>
  <c r="L37" i="21"/>
  <c r="N35" i="21"/>
  <c r="I35" i="21"/>
  <c r="N33" i="21"/>
  <c r="I33" i="21"/>
  <c r="N25" i="21"/>
  <c r="L52" i="21"/>
  <c r="E51" i="21"/>
  <c r="L50" i="21"/>
  <c r="N49" i="21"/>
  <c r="E49" i="21"/>
  <c r="L48" i="21"/>
  <c r="N47" i="21"/>
  <c r="E47" i="21"/>
  <c r="L46" i="21"/>
  <c r="N45" i="21"/>
  <c r="E45" i="21"/>
  <c r="L44" i="21"/>
  <c r="N43" i="21"/>
  <c r="E43" i="21"/>
  <c r="L42" i="21"/>
  <c r="Q52" i="21"/>
  <c r="Q51" i="21"/>
  <c r="N51" i="21"/>
  <c r="Q50" i="21"/>
  <c r="N50" i="21"/>
  <c r="Q49" i="21"/>
  <c r="Q48" i="21"/>
  <c r="N48" i="21"/>
  <c r="Q47" i="21"/>
  <c r="Q46" i="21"/>
  <c r="N46" i="21"/>
  <c r="Q45" i="21"/>
  <c r="Q44" i="21"/>
  <c r="N44" i="21"/>
  <c r="Q43" i="21"/>
  <c r="Q42" i="21"/>
  <c r="N42" i="21"/>
  <c r="Q41" i="21"/>
  <c r="Q40" i="21"/>
  <c r="N40" i="21"/>
  <c r="Q39" i="21"/>
  <c r="Q38" i="21"/>
  <c r="N38" i="21"/>
  <c r="Q37" i="21"/>
  <c r="Q36" i="21"/>
  <c r="N36" i="21"/>
  <c r="Q35" i="21"/>
  <c r="Q34" i="21"/>
  <c r="N34" i="21"/>
  <c r="Q33" i="21"/>
  <c r="H30" i="21"/>
  <c r="L29" i="21"/>
  <c r="Q28" i="21"/>
  <c r="N28" i="21"/>
  <c r="L27" i="21"/>
  <c r="H26" i="21"/>
  <c r="Q25" i="21"/>
  <c r="E25" i="21"/>
  <c r="H52" i="21"/>
  <c r="L51" i="21"/>
  <c r="H51" i="21"/>
  <c r="E50" i="21"/>
  <c r="H49" i="21"/>
  <c r="E48" i="21"/>
  <c r="H47" i="21"/>
  <c r="E46" i="21"/>
  <c r="H45" i="21"/>
  <c r="E44" i="21"/>
  <c r="H43" i="21"/>
  <c r="E42" i="21"/>
  <c r="H41" i="21"/>
  <c r="E40" i="21"/>
  <c r="H39" i="21"/>
  <c r="E38" i="21"/>
  <c r="H37" i="21"/>
  <c r="E36" i="21"/>
  <c r="H35" i="21"/>
  <c r="E34" i="21"/>
  <c r="H33" i="21"/>
  <c r="H32" i="21"/>
  <c r="N30" i="21"/>
  <c r="Q29" i="21"/>
  <c r="I29" i="21"/>
  <c r="E29" i="21"/>
  <c r="Q27" i="21"/>
  <c r="I27" i="21"/>
  <c r="E27" i="21"/>
  <c r="N26" i="21"/>
  <c r="H25" i="21"/>
  <c r="L24" i="21"/>
  <c r="E28" i="21"/>
  <c r="E24" i="21"/>
  <c r="E26" i="21"/>
  <c r="E30" i="21"/>
  <c r="Q25" i="18"/>
  <c r="Q27" i="18"/>
  <c r="Q24" i="18"/>
  <c r="Q26" i="18"/>
  <c r="Q28" i="18"/>
  <c r="I50" i="21"/>
  <c r="I48" i="21"/>
  <c r="I46" i="21"/>
  <c r="I44" i="21"/>
  <c r="I42" i="21"/>
  <c r="I40" i="21"/>
  <c r="I38" i="21"/>
  <c r="I36" i="21"/>
  <c r="I34" i="21"/>
  <c r="I30" i="21"/>
  <c r="I28" i="21"/>
  <c r="I26" i="21"/>
  <c r="I24" i="21"/>
  <c r="AY16" i="18" l="1"/>
  <c r="E14" i="29" l="1"/>
  <c r="E12" i="29"/>
  <c r="E11" i="29"/>
  <c r="E10" i="29"/>
  <c r="E9" i="29"/>
  <c r="D12" i="29"/>
  <c r="D11" i="29"/>
  <c r="D10" i="29"/>
  <c r="D9" i="29"/>
  <c r="C12" i="29"/>
  <c r="C11" i="29"/>
  <c r="C10" i="29"/>
  <c r="C9" i="29"/>
  <c r="B12" i="29"/>
  <c r="B11" i="29"/>
  <c r="B10" i="29"/>
  <c r="B9" i="29"/>
  <c r="B2" i="29"/>
  <c r="C5" i="29"/>
  <c r="D5" i="29"/>
  <c r="E5" i="29"/>
  <c r="B5" i="29"/>
  <c r="C4" i="29"/>
  <c r="D4" i="29"/>
  <c r="E4" i="29"/>
  <c r="B4" i="29"/>
  <c r="C3" i="29"/>
  <c r="D3" i="29"/>
  <c r="E3" i="29"/>
  <c r="B3" i="29"/>
  <c r="E2" i="29"/>
  <c r="D2" i="29"/>
  <c r="C2" i="29"/>
  <c r="E16" i="29" l="1"/>
  <c r="E15" i="29"/>
  <c r="E17" i="29"/>
  <c r="E18" i="29"/>
  <c r="J1" i="27"/>
  <c r="X1" i="28"/>
  <c r="W1" i="28"/>
  <c r="S1" i="28"/>
  <c r="O1" i="28"/>
  <c r="N1" i="28"/>
  <c r="L1" i="28"/>
  <c r="K1" i="28"/>
  <c r="H1" i="28"/>
  <c r="F1" i="28"/>
  <c r="A1" i="28"/>
  <c r="Y13" i="25" l="1"/>
  <c r="Y12" i="25"/>
  <c r="Y11" i="25"/>
  <c r="E1" i="27"/>
  <c r="L1" i="27"/>
  <c r="R1" i="27"/>
  <c r="AH29" i="25"/>
  <c r="AH28" i="25"/>
  <c r="AH27" i="25"/>
  <c r="AH26" i="25"/>
  <c r="AH25" i="25"/>
  <c r="AH24" i="25"/>
  <c r="AH23" i="25"/>
  <c r="AH22" i="25"/>
  <c r="AH21" i="25"/>
  <c r="AH20" i="25"/>
  <c r="AH19" i="25"/>
  <c r="AH18" i="25"/>
  <c r="AH17" i="25"/>
  <c r="AH16" i="25"/>
  <c r="AH15" i="25"/>
  <c r="AH14" i="25"/>
  <c r="AH13" i="25"/>
  <c r="AH12" i="25"/>
  <c r="AH11" i="25"/>
  <c r="AH10" i="25"/>
  <c r="AH9" i="25"/>
  <c r="AH8" i="25"/>
  <c r="AH7" i="25"/>
  <c r="AH6" i="25"/>
  <c r="AH5" i="25"/>
  <c r="AH4" i="25"/>
  <c r="AH3" i="25"/>
  <c r="A4" i="18"/>
  <c r="AO6" i="25"/>
  <c r="M1" i="27"/>
  <c r="A1" i="27"/>
  <c r="K28" i="18"/>
  <c r="K27" i="18"/>
  <c r="K26" i="18"/>
  <c r="K25" i="18"/>
  <c r="K24" i="18"/>
  <c r="K23" i="18"/>
  <c r="K22" i="18"/>
  <c r="K21" i="18"/>
  <c r="K20" i="18"/>
  <c r="K19" i="18"/>
  <c r="K18" i="18"/>
  <c r="K17" i="18"/>
  <c r="K16" i="18"/>
  <c r="K15" i="18"/>
  <c r="K14" i="18"/>
  <c r="K13" i="18"/>
  <c r="A24" i="18"/>
  <c r="A23" i="18"/>
  <c r="A22" i="18"/>
  <c r="A21" i="18"/>
  <c r="A20" i="18"/>
  <c r="A19" i="18"/>
  <c r="A18" i="18"/>
  <c r="A17" i="18"/>
  <c r="A16" i="18"/>
  <c r="A15" i="18"/>
  <c r="A14" i="18"/>
  <c r="A13" i="18"/>
  <c r="N24" i="18" l="1"/>
  <c r="N26" i="18"/>
  <c r="N28" i="18"/>
  <c r="N25" i="18"/>
  <c r="N27" i="18"/>
  <c r="A12" i="18" l="1"/>
  <c r="A11" i="18"/>
  <c r="A10" i="18"/>
  <c r="A9" i="18"/>
  <c r="A8" i="18"/>
  <c r="A7" i="18"/>
  <c r="A6" i="18"/>
  <c r="A5" i="18"/>
  <c r="AG6" i="18"/>
  <c r="AG5" i="18"/>
  <c r="AG4" i="18"/>
  <c r="AF12" i="18"/>
  <c r="AF11" i="18"/>
  <c r="AF10" i="18"/>
  <c r="AF9" i="18"/>
  <c r="AF8" i="18"/>
  <c r="AF7" i="18"/>
  <c r="AF6" i="18"/>
  <c r="AF5" i="18"/>
  <c r="AF4" i="18"/>
  <c r="AE12" i="18"/>
  <c r="AE11" i="18"/>
  <c r="AE10" i="18"/>
  <c r="AE9" i="18"/>
  <c r="AE8" i="18"/>
  <c r="AE7" i="18"/>
  <c r="AE6" i="18"/>
  <c r="AE5" i="18"/>
  <c r="AE4" i="18"/>
  <c r="AD12" i="18"/>
  <c r="AD11" i="18"/>
  <c r="AD10" i="18"/>
  <c r="AD9" i="18"/>
  <c r="AD8" i="18"/>
  <c r="AD7" i="18"/>
  <c r="AD5" i="18"/>
  <c r="AD6" i="18"/>
  <c r="AD4" i="18"/>
  <c r="AC12" i="18"/>
  <c r="AC11" i="18"/>
  <c r="AC10" i="18"/>
  <c r="AC9" i="18"/>
  <c r="AC8" i="18"/>
  <c r="AC7" i="18"/>
  <c r="AC6" i="18"/>
  <c r="AC5" i="18"/>
  <c r="AC4" i="18"/>
  <c r="AB12" i="18"/>
  <c r="AB11" i="18"/>
  <c r="AB10" i="18"/>
  <c r="AB9" i="18"/>
  <c r="AB8" i="18"/>
  <c r="AB7" i="18"/>
  <c r="AB6" i="18"/>
  <c r="AB5" i="18"/>
  <c r="AB4" i="18"/>
  <c r="AA12" i="18"/>
  <c r="AA11" i="18"/>
  <c r="AA10" i="18"/>
  <c r="AA9" i="18"/>
  <c r="AA8" i="18"/>
  <c r="AA7" i="18"/>
  <c r="AA6" i="18"/>
  <c r="AA5" i="18"/>
  <c r="AA4" i="18"/>
  <c r="Z12" i="18"/>
  <c r="Z11" i="18"/>
  <c r="Z10" i="18"/>
  <c r="Z9" i="18"/>
  <c r="Z8" i="18"/>
  <c r="Z7" i="18"/>
  <c r="Z6" i="18"/>
  <c r="Z5" i="18"/>
  <c r="Z4" i="18"/>
  <c r="V12" i="18"/>
  <c r="V11" i="18"/>
  <c r="V10" i="18"/>
  <c r="V9" i="18"/>
  <c r="V8" i="18"/>
  <c r="V7" i="18"/>
  <c r="V6" i="18"/>
  <c r="V5" i="18"/>
  <c r="V4" i="18"/>
  <c r="U12" i="18"/>
  <c r="U11" i="18"/>
  <c r="U10" i="18"/>
  <c r="U9" i="18"/>
  <c r="U8" i="18"/>
  <c r="U7" i="18"/>
  <c r="U6" i="18"/>
  <c r="U5" i="18"/>
  <c r="U4" i="18"/>
  <c r="T11" i="18"/>
  <c r="T10" i="18"/>
  <c r="T8" i="18"/>
  <c r="T7" i="18"/>
  <c r="T6" i="18"/>
  <c r="T5" i="18"/>
  <c r="T4" i="18"/>
  <c r="P12" i="18"/>
  <c r="P11" i="18"/>
  <c r="P10" i="18"/>
  <c r="P9" i="18"/>
  <c r="P8" i="18"/>
  <c r="P7" i="18"/>
  <c r="P6" i="18"/>
  <c r="P5" i="18"/>
  <c r="P4" i="18"/>
  <c r="O13" i="18"/>
  <c r="R13" i="18" s="1"/>
  <c r="O12" i="18"/>
  <c r="O11" i="18"/>
  <c r="O10" i="18"/>
  <c r="O9" i="18"/>
  <c r="R9" i="18" s="1"/>
  <c r="O8" i="18"/>
  <c r="O7" i="18"/>
  <c r="O6" i="18"/>
  <c r="R6" i="18" s="1"/>
  <c r="O5" i="18"/>
  <c r="O4" i="18"/>
  <c r="M12" i="18"/>
  <c r="M11" i="18"/>
  <c r="M10" i="18"/>
  <c r="M9" i="18"/>
  <c r="M8" i="18"/>
  <c r="M7" i="18"/>
  <c r="M6" i="18"/>
  <c r="M5" i="18"/>
  <c r="M4" i="18"/>
  <c r="K12" i="18"/>
  <c r="K11" i="18"/>
  <c r="K10" i="18"/>
  <c r="K9" i="18"/>
  <c r="K8" i="18"/>
  <c r="K7" i="18"/>
  <c r="K6" i="18"/>
  <c r="K5" i="18"/>
  <c r="K4" i="18"/>
  <c r="I13" i="15"/>
  <c r="J13" i="15"/>
  <c r="K13" i="15"/>
  <c r="L13" i="15"/>
  <c r="M13" i="15"/>
  <c r="N13" i="15"/>
  <c r="O13" i="15"/>
  <c r="P13" i="15"/>
  <c r="Q13" i="15"/>
  <c r="R13" i="15"/>
  <c r="S13" i="15"/>
  <c r="T13" i="15"/>
  <c r="U13" i="15"/>
  <c r="V13" i="15"/>
  <c r="W13" i="15"/>
  <c r="X13" i="15"/>
  <c r="Y13" i="15"/>
  <c r="Z13" i="15"/>
  <c r="AA13" i="15"/>
  <c r="AB13" i="15"/>
  <c r="AC13" i="15"/>
  <c r="AD13" i="15"/>
  <c r="AE13" i="15"/>
  <c r="AF13" i="15"/>
  <c r="G28" i="18" s="1"/>
  <c r="AG13" i="15"/>
  <c r="G29" i="18" s="1"/>
  <c r="AH13" i="15"/>
  <c r="G30" i="18" s="1"/>
  <c r="H13" i="15"/>
  <c r="I12" i="15"/>
  <c r="J12" i="15"/>
  <c r="K12" i="15"/>
  <c r="L12" i="15"/>
  <c r="M12" i="15"/>
  <c r="N12" i="15"/>
  <c r="O12" i="15"/>
  <c r="P12" i="15"/>
  <c r="Q12" i="15"/>
  <c r="R12" i="15"/>
  <c r="S12" i="15"/>
  <c r="T12" i="15"/>
  <c r="U12" i="15"/>
  <c r="V12" i="15"/>
  <c r="W12" i="15"/>
  <c r="X12" i="15"/>
  <c r="Y12" i="15"/>
  <c r="Z12" i="15"/>
  <c r="AA12" i="15"/>
  <c r="AB12" i="15"/>
  <c r="AC12" i="15"/>
  <c r="AD12" i="15"/>
  <c r="AE12" i="15"/>
  <c r="AF12" i="15"/>
  <c r="F28" i="18" s="1"/>
  <c r="AG12" i="15"/>
  <c r="F29" i="18" s="1"/>
  <c r="AH12" i="15"/>
  <c r="F30" i="18" s="1"/>
  <c r="H12" i="15"/>
  <c r="I8" i="15"/>
  <c r="J8" i="15"/>
  <c r="K8" i="15"/>
  <c r="L8" i="15"/>
  <c r="M8" i="15"/>
  <c r="N8" i="15"/>
  <c r="O8" i="15"/>
  <c r="P8" i="15"/>
  <c r="Q8" i="15"/>
  <c r="R8" i="15"/>
  <c r="S8" i="15"/>
  <c r="T8" i="15"/>
  <c r="U8" i="15"/>
  <c r="V8" i="15"/>
  <c r="D18" i="18" s="1"/>
  <c r="L18" i="18" s="1"/>
  <c r="W8" i="15"/>
  <c r="D19" i="18" s="1"/>
  <c r="L19" i="18" s="1"/>
  <c r="X8" i="15"/>
  <c r="D20" i="18" s="1"/>
  <c r="Y8" i="15"/>
  <c r="D21" i="18" s="1"/>
  <c r="Z8" i="15"/>
  <c r="D22" i="18" s="1"/>
  <c r="AA8" i="15"/>
  <c r="D23" i="18" s="1"/>
  <c r="AB8" i="15"/>
  <c r="D24" i="18" s="1"/>
  <c r="L24" i="18" s="1"/>
  <c r="AC8" i="15"/>
  <c r="D25" i="18" s="1"/>
  <c r="L25" i="18" s="1"/>
  <c r="AD8" i="15"/>
  <c r="D26" i="18" s="1"/>
  <c r="L26" i="18" s="1"/>
  <c r="AE8" i="15"/>
  <c r="D27" i="18" s="1"/>
  <c r="L27" i="18" s="1"/>
  <c r="AF8" i="15"/>
  <c r="D28" i="18" s="1"/>
  <c r="L28" i="18" s="1"/>
  <c r="AG8" i="15"/>
  <c r="D29" i="18" s="1"/>
  <c r="L29" i="18" s="1"/>
  <c r="AH8" i="15"/>
  <c r="D30" i="18" s="1"/>
  <c r="L30" i="18" s="1"/>
  <c r="H8" i="15"/>
  <c r="I7" i="15"/>
  <c r="J7" i="15"/>
  <c r="K7" i="15"/>
  <c r="L7" i="15"/>
  <c r="M7" i="15"/>
  <c r="N7" i="15"/>
  <c r="O7" i="15"/>
  <c r="P7" i="15"/>
  <c r="Q7" i="15"/>
  <c r="R7" i="15"/>
  <c r="S7" i="15"/>
  <c r="T7" i="15"/>
  <c r="U7" i="15"/>
  <c r="V7" i="15"/>
  <c r="W7" i="15"/>
  <c r="X7" i="15"/>
  <c r="Y7" i="15"/>
  <c r="Z7" i="15"/>
  <c r="AA7" i="15"/>
  <c r="AB7" i="15"/>
  <c r="AC7" i="15"/>
  <c r="AD7" i="15"/>
  <c r="AE7" i="15"/>
  <c r="AF7" i="15"/>
  <c r="C28" i="18" s="1"/>
  <c r="AG7" i="15"/>
  <c r="C29" i="18" s="1"/>
  <c r="AH7" i="15"/>
  <c r="C30" i="18" s="1"/>
  <c r="H7" i="15"/>
  <c r="I6" i="15"/>
  <c r="J6" i="15"/>
  <c r="K6" i="15"/>
  <c r="L6" i="15"/>
  <c r="M6" i="15"/>
  <c r="N6" i="15"/>
  <c r="O6" i="15"/>
  <c r="P6" i="15"/>
  <c r="Q6" i="15"/>
  <c r="R6" i="15"/>
  <c r="S6" i="15"/>
  <c r="T6" i="15"/>
  <c r="U6" i="15"/>
  <c r="V6" i="15"/>
  <c r="W6" i="15"/>
  <c r="X6" i="15"/>
  <c r="Y6" i="15"/>
  <c r="Z6" i="15"/>
  <c r="AA6" i="15"/>
  <c r="AB6" i="15"/>
  <c r="AC6" i="15"/>
  <c r="AD6" i="15"/>
  <c r="AE6" i="15"/>
  <c r="AF6" i="15"/>
  <c r="AG6" i="15"/>
  <c r="B29" i="18" s="1"/>
  <c r="AH6" i="15"/>
  <c r="B30" i="18" s="1"/>
  <c r="H6" i="15"/>
  <c r="AH4" i="15"/>
  <c r="I4" i="15"/>
  <c r="J4" i="15"/>
  <c r="K4" i="15"/>
  <c r="L4" i="15"/>
  <c r="M4" i="15"/>
  <c r="N4" i="15"/>
  <c r="O4" i="15"/>
  <c r="P4" i="15"/>
  <c r="Q4" i="15"/>
  <c r="R4" i="15"/>
  <c r="S4" i="15"/>
  <c r="T4" i="15"/>
  <c r="U4" i="15"/>
  <c r="V4" i="15"/>
  <c r="W4" i="15"/>
  <c r="X4" i="15"/>
  <c r="Y4" i="15"/>
  <c r="Z4" i="15"/>
  <c r="AA4" i="15"/>
  <c r="AB4" i="15"/>
  <c r="AC4" i="15"/>
  <c r="AD4" i="15"/>
  <c r="AE4" i="15"/>
  <c r="AF4" i="15"/>
  <c r="AG4" i="15"/>
  <c r="H4" i="15"/>
  <c r="AF12" i="21"/>
  <c r="AF10" i="21"/>
  <c r="AF11" i="21"/>
  <c r="AF9" i="21"/>
  <c r="AF8" i="21"/>
  <c r="AF7" i="21"/>
  <c r="AF6" i="21"/>
  <c r="AF5" i="21"/>
  <c r="AF4" i="21"/>
  <c r="AE13" i="21"/>
  <c r="AE12" i="21"/>
  <c r="AE11" i="21"/>
  <c r="AE10" i="21"/>
  <c r="AE9" i="21"/>
  <c r="AE8" i="21"/>
  <c r="AE7" i="21"/>
  <c r="AE6" i="21"/>
  <c r="AE5" i="21"/>
  <c r="AE4" i="21"/>
  <c r="AD16" i="21"/>
  <c r="AD15" i="21"/>
  <c r="AD14" i="21"/>
  <c r="AD13" i="21"/>
  <c r="AD12" i="21"/>
  <c r="AD11" i="21"/>
  <c r="AD10" i="21"/>
  <c r="AD9" i="21"/>
  <c r="AD8" i="21"/>
  <c r="AD7" i="21"/>
  <c r="AD6" i="21"/>
  <c r="AD5" i="21"/>
  <c r="AD4" i="21"/>
  <c r="AC13" i="21"/>
  <c r="AC12" i="21"/>
  <c r="AC11" i="21"/>
  <c r="AC10" i="21"/>
  <c r="AC9" i="21"/>
  <c r="AC8" i="21"/>
  <c r="AC7" i="21"/>
  <c r="AC6" i="21"/>
  <c r="AC5" i="21"/>
  <c r="AC4" i="21"/>
  <c r="AB13" i="21"/>
  <c r="AB12" i="21"/>
  <c r="AB11" i="21"/>
  <c r="AB10" i="21"/>
  <c r="AB9" i="21"/>
  <c r="AB8" i="21"/>
  <c r="AB7" i="21"/>
  <c r="AB6" i="21"/>
  <c r="AB5" i="21"/>
  <c r="AB4" i="21"/>
  <c r="AA12" i="21"/>
  <c r="AA11" i="21"/>
  <c r="AA10" i="21"/>
  <c r="AA9" i="21"/>
  <c r="AA8" i="21"/>
  <c r="AA7" i="21"/>
  <c r="AA6" i="21"/>
  <c r="AA5" i="21"/>
  <c r="AA4" i="21"/>
  <c r="Z13" i="21"/>
  <c r="Z12" i="21"/>
  <c r="Z11" i="21"/>
  <c r="Z10" i="21"/>
  <c r="Z9" i="21"/>
  <c r="Z8" i="21"/>
  <c r="Z7" i="21"/>
  <c r="Z6" i="21"/>
  <c r="Z5" i="21"/>
  <c r="Z4" i="21"/>
  <c r="Y14" i="21"/>
  <c r="Y13" i="21"/>
  <c r="Y12" i="21"/>
  <c r="Y11" i="21"/>
  <c r="Y10" i="21"/>
  <c r="Y9" i="21"/>
  <c r="Y8" i="21"/>
  <c r="Y7" i="21"/>
  <c r="Y6" i="21"/>
  <c r="Y5" i="21"/>
  <c r="Y4" i="21"/>
  <c r="X14" i="21"/>
  <c r="X13" i="21"/>
  <c r="X12" i="21"/>
  <c r="X11" i="21"/>
  <c r="X10" i="21"/>
  <c r="X9" i="21"/>
  <c r="X8" i="21"/>
  <c r="X7" i="21"/>
  <c r="X6" i="21"/>
  <c r="X5" i="21"/>
  <c r="X4" i="21"/>
  <c r="P13" i="21"/>
  <c r="P12" i="21"/>
  <c r="P11" i="21"/>
  <c r="P10" i="21"/>
  <c r="P9" i="21"/>
  <c r="P8" i="21"/>
  <c r="P7" i="21"/>
  <c r="P6" i="21"/>
  <c r="P5" i="21"/>
  <c r="P4" i="21"/>
  <c r="O9" i="21"/>
  <c r="O8" i="21"/>
  <c r="O7" i="21"/>
  <c r="O6" i="21"/>
  <c r="O5" i="21"/>
  <c r="O4" i="21"/>
  <c r="M12" i="21"/>
  <c r="M11" i="21"/>
  <c r="M10" i="21"/>
  <c r="M9" i="21"/>
  <c r="M8" i="21"/>
  <c r="M7" i="21"/>
  <c r="M6" i="21"/>
  <c r="M5" i="21"/>
  <c r="M4" i="21"/>
  <c r="K9" i="21"/>
  <c r="K8" i="21"/>
  <c r="K7" i="21"/>
  <c r="K6" i="21"/>
  <c r="K5" i="21"/>
  <c r="K4" i="21"/>
  <c r="G12" i="21"/>
  <c r="G11" i="21"/>
  <c r="G10" i="21"/>
  <c r="G9" i="21"/>
  <c r="G8" i="21"/>
  <c r="G7" i="21"/>
  <c r="G6" i="21"/>
  <c r="G5" i="21"/>
  <c r="G4" i="21"/>
  <c r="F11" i="21"/>
  <c r="F10" i="21"/>
  <c r="F9" i="21"/>
  <c r="F8" i="21"/>
  <c r="F7" i="21"/>
  <c r="F6" i="21"/>
  <c r="F5" i="21"/>
  <c r="F4" i="21"/>
  <c r="D11" i="21"/>
  <c r="D10" i="21"/>
  <c r="D9" i="21"/>
  <c r="D8" i="21"/>
  <c r="D7" i="21"/>
  <c r="D6" i="21"/>
  <c r="D5" i="21"/>
  <c r="D4" i="21"/>
  <c r="C10" i="21"/>
  <c r="C9" i="21"/>
  <c r="C8" i="21"/>
  <c r="C7" i="21"/>
  <c r="C6" i="21"/>
  <c r="C5" i="21"/>
  <c r="C4" i="21"/>
  <c r="AG13" i="25"/>
  <c r="AG12" i="25"/>
  <c r="AG11" i="25"/>
  <c r="AG10" i="25"/>
  <c r="AG9" i="25"/>
  <c r="AG8" i="25"/>
  <c r="AG7" i="25"/>
  <c r="AG6" i="25"/>
  <c r="AG5" i="25"/>
  <c r="AG4" i="25"/>
  <c r="AG3" i="25"/>
  <c r="AF11" i="25"/>
  <c r="AF10" i="25"/>
  <c r="AF9" i="25"/>
  <c r="AF8" i="25"/>
  <c r="AF7" i="25"/>
  <c r="AF6" i="25"/>
  <c r="AF5" i="25"/>
  <c r="AF4" i="25"/>
  <c r="AF3" i="25"/>
  <c r="AE7" i="25"/>
  <c r="AE6" i="25"/>
  <c r="AE5" i="25"/>
  <c r="AE4" i="25"/>
  <c r="AE3" i="25"/>
  <c r="AD10" i="25"/>
  <c r="AD9" i="25"/>
  <c r="AD7" i="25"/>
  <c r="AD6" i="25"/>
  <c r="AD5" i="25"/>
  <c r="AD4" i="25"/>
  <c r="AD3" i="25"/>
  <c r="AC11" i="25"/>
  <c r="AC10" i="25"/>
  <c r="AC9" i="25"/>
  <c r="AC8" i="25"/>
  <c r="AC7" i="25"/>
  <c r="AC6" i="25"/>
  <c r="AC5" i="25"/>
  <c r="AC4" i="25"/>
  <c r="AC3" i="25"/>
  <c r="AB7" i="25"/>
  <c r="AB6" i="25"/>
  <c r="AB5" i="25"/>
  <c r="AB4" i="25"/>
  <c r="AB3" i="25"/>
  <c r="AA11" i="25"/>
  <c r="AA10" i="25"/>
  <c r="AA9" i="25"/>
  <c r="AA8" i="25"/>
  <c r="AA7" i="25"/>
  <c r="AA6" i="25"/>
  <c r="AA5" i="25"/>
  <c r="AA4" i="25"/>
  <c r="AA3" i="25"/>
  <c r="Z11" i="25"/>
  <c r="Z10" i="25"/>
  <c r="Z9" i="25"/>
  <c r="Z8" i="25"/>
  <c r="Z7" i="25"/>
  <c r="Z6" i="25"/>
  <c r="Z5" i="25"/>
  <c r="Z4" i="25"/>
  <c r="Z3" i="25"/>
  <c r="Y10" i="25"/>
  <c r="Y9" i="25"/>
  <c r="Y8" i="25"/>
  <c r="Y7" i="25"/>
  <c r="Y6" i="25"/>
  <c r="Y5" i="25"/>
  <c r="Y4" i="25"/>
  <c r="Y3" i="25"/>
  <c r="V29" i="25"/>
  <c r="V28" i="25"/>
  <c r="V27" i="25"/>
  <c r="V26" i="25"/>
  <c r="V25" i="25"/>
  <c r="V24" i="25"/>
  <c r="V23" i="25"/>
  <c r="V22" i="25"/>
  <c r="V21" i="25"/>
  <c r="V20" i="25"/>
  <c r="V19" i="25"/>
  <c r="V18" i="25"/>
  <c r="V17" i="25"/>
  <c r="V16" i="25"/>
  <c r="V15" i="25"/>
  <c r="V14" i="25"/>
  <c r="V13" i="25"/>
  <c r="V12" i="25"/>
  <c r="V11" i="25"/>
  <c r="V10" i="25"/>
  <c r="V9" i="25"/>
  <c r="V8" i="25"/>
  <c r="V7" i="25"/>
  <c r="V6" i="25"/>
  <c r="V5" i="25"/>
  <c r="V4" i="25"/>
  <c r="V3" i="25"/>
  <c r="U29" i="25"/>
  <c r="U28" i="25"/>
  <c r="U27" i="25"/>
  <c r="U26" i="25"/>
  <c r="U25" i="25"/>
  <c r="U24" i="25"/>
  <c r="U23" i="25"/>
  <c r="U22" i="25"/>
  <c r="U21" i="25"/>
  <c r="U20" i="25"/>
  <c r="U19" i="25"/>
  <c r="U18" i="25"/>
  <c r="U17" i="25"/>
  <c r="U16" i="25"/>
  <c r="U15" i="25"/>
  <c r="U14" i="25"/>
  <c r="U13" i="25"/>
  <c r="U12" i="25"/>
  <c r="U11" i="25"/>
  <c r="U10" i="25"/>
  <c r="U9" i="25"/>
  <c r="U8" i="25"/>
  <c r="U7" i="25"/>
  <c r="U6" i="25"/>
  <c r="U5" i="25"/>
  <c r="U4" i="25"/>
  <c r="U3" i="25"/>
  <c r="T29" i="25"/>
  <c r="T28" i="25"/>
  <c r="T27" i="25"/>
  <c r="T26" i="25"/>
  <c r="T25" i="25"/>
  <c r="T24" i="25"/>
  <c r="T23" i="25"/>
  <c r="T22" i="25"/>
  <c r="T21" i="25"/>
  <c r="T20" i="25"/>
  <c r="T19" i="25"/>
  <c r="T18" i="25"/>
  <c r="T17" i="25"/>
  <c r="T16" i="25"/>
  <c r="T15" i="25"/>
  <c r="T14" i="25"/>
  <c r="T13" i="25"/>
  <c r="T12" i="25"/>
  <c r="T11" i="25"/>
  <c r="T10" i="25"/>
  <c r="T9" i="25"/>
  <c r="T8" i="25"/>
  <c r="T7" i="25"/>
  <c r="T6" i="25"/>
  <c r="T5" i="25"/>
  <c r="T4" i="25"/>
  <c r="T3" i="25"/>
  <c r="P29" i="25"/>
  <c r="P28" i="25"/>
  <c r="P27" i="25"/>
  <c r="P26" i="25"/>
  <c r="P25" i="25"/>
  <c r="P24" i="25"/>
  <c r="P23" i="25"/>
  <c r="P22" i="25"/>
  <c r="P21" i="25"/>
  <c r="P20" i="25"/>
  <c r="P19" i="25"/>
  <c r="P18" i="25"/>
  <c r="P17" i="25"/>
  <c r="P16" i="25"/>
  <c r="P15" i="25"/>
  <c r="P14" i="25"/>
  <c r="P13" i="25"/>
  <c r="P12" i="25"/>
  <c r="P11" i="25"/>
  <c r="P10" i="25"/>
  <c r="P9" i="25"/>
  <c r="P8" i="25"/>
  <c r="P7" i="25"/>
  <c r="P6" i="25"/>
  <c r="P5" i="25"/>
  <c r="P4" i="25"/>
  <c r="P3" i="25"/>
  <c r="O29" i="25"/>
  <c r="O28" i="25"/>
  <c r="R28" i="25" s="1"/>
  <c r="O27" i="25"/>
  <c r="O26" i="25"/>
  <c r="O25" i="25"/>
  <c r="O24" i="25"/>
  <c r="O23" i="25"/>
  <c r="O22" i="25"/>
  <c r="R22" i="25" s="1"/>
  <c r="O21" i="25"/>
  <c r="O20" i="25"/>
  <c r="R20" i="25" s="1"/>
  <c r="O19" i="25"/>
  <c r="O18" i="25"/>
  <c r="O17" i="25"/>
  <c r="O16" i="25"/>
  <c r="O15" i="25"/>
  <c r="O14" i="25"/>
  <c r="R14" i="25" s="1"/>
  <c r="O13" i="25"/>
  <c r="O12" i="25"/>
  <c r="R12" i="25" s="1"/>
  <c r="O11" i="25"/>
  <c r="O10" i="25"/>
  <c r="O9" i="25"/>
  <c r="O8" i="25"/>
  <c r="O7" i="25"/>
  <c r="O6" i="25"/>
  <c r="R6" i="25" s="1"/>
  <c r="O5" i="25"/>
  <c r="O4" i="25"/>
  <c r="R4" i="25" s="1"/>
  <c r="O3" i="25"/>
  <c r="M29" i="25"/>
  <c r="M28" i="25"/>
  <c r="M27" i="25"/>
  <c r="M26" i="25"/>
  <c r="M25" i="25"/>
  <c r="M24" i="25"/>
  <c r="M23" i="25"/>
  <c r="M22" i="25"/>
  <c r="M21" i="25"/>
  <c r="M20" i="25"/>
  <c r="M19" i="25"/>
  <c r="M18" i="25"/>
  <c r="M17" i="25"/>
  <c r="M16" i="25"/>
  <c r="M15" i="25"/>
  <c r="M14" i="25"/>
  <c r="M13" i="25"/>
  <c r="M12" i="25"/>
  <c r="M11" i="25"/>
  <c r="M10" i="25"/>
  <c r="M9" i="25"/>
  <c r="M8" i="25"/>
  <c r="M7" i="25"/>
  <c r="M6" i="25"/>
  <c r="M5" i="25"/>
  <c r="M4" i="25"/>
  <c r="M3" i="25"/>
  <c r="K28" i="25"/>
  <c r="K29" i="25"/>
  <c r="K27" i="25"/>
  <c r="K26" i="25"/>
  <c r="K25" i="25"/>
  <c r="K24" i="25"/>
  <c r="K23" i="25"/>
  <c r="K22" i="25"/>
  <c r="K21" i="25"/>
  <c r="K20" i="25"/>
  <c r="K19" i="25"/>
  <c r="K18" i="25"/>
  <c r="K17" i="25"/>
  <c r="K16" i="25"/>
  <c r="K15" i="25"/>
  <c r="K14" i="25"/>
  <c r="K13" i="25"/>
  <c r="K12" i="25"/>
  <c r="K11" i="25"/>
  <c r="K10" i="25"/>
  <c r="K9" i="25"/>
  <c r="K8" i="25"/>
  <c r="K7" i="25"/>
  <c r="K6" i="25"/>
  <c r="K5" i="25"/>
  <c r="K4" i="25"/>
  <c r="K3" i="25"/>
  <c r="G28" i="25"/>
  <c r="G29" i="25"/>
  <c r="G27" i="25"/>
  <c r="G26" i="25"/>
  <c r="G25" i="25"/>
  <c r="G24" i="25"/>
  <c r="G23" i="25"/>
  <c r="G22" i="25"/>
  <c r="G21" i="25"/>
  <c r="G20" i="25"/>
  <c r="G19" i="25"/>
  <c r="G18" i="25"/>
  <c r="G17" i="25"/>
  <c r="G16" i="25"/>
  <c r="G15" i="25"/>
  <c r="G14" i="25"/>
  <c r="G13" i="25"/>
  <c r="G12" i="25"/>
  <c r="G11" i="25"/>
  <c r="G10" i="25"/>
  <c r="G9" i="25"/>
  <c r="G8" i="25"/>
  <c r="G7" i="25"/>
  <c r="G6" i="25"/>
  <c r="G5" i="25"/>
  <c r="G4" i="25"/>
  <c r="G3" i="25"/>
  <c r="D29" i="25"/>
  <c r="F29" i="25"/>
  <c r="F28" i="25"/>
  <c r="F27" i="25"/>
  <c r="F26" i="25"/>
  <c r="F25" i="25"/>
  <c r="F24" i="25"/>
  <c r="F23" i="25"/>
  <c r="F22" i="25"/>
  <c r="F21" i="25"/>
  <c r="F20" i="25"/>
  <c r="F19" i="25"/>
  <c r="F18" i="25"/>
  <c r="F17" i="25"/>
  <c r="F16" i="25"/>
  <c r="F15" i="25"/>
  <c r="F14" i="25"/>
  <c r="F13" i="25"/>
  <c r="F12" i="25"/>
  <c r="F11" i="25"/>
  <c r="F10" i="25"/>
  <c r="F9" i="25"/>
  <c r="F8" i="25"/>
  <c r="F7" i="25"/>
  <c r="F6" i="25"/>
  <c r="F5" i="25"/>
  <c r="F4" i="25"/>
  <c r="F3" i="25"/>
  <c r="D28" i="25"/>
  <c r="D27" i="25"/>
  <c r="D26" i="25"/>
  <c r="D25" i="25"/>
  <c r="D24" i="25"/>
  <c r="D23" i="25"/>
  <c r="D22" i="25"/>
  <c r="D21" i="25"/>
  <c r="D20" i="25"/>
  <c r="D19" i="25"/>
  <c r="D18" i="25"/>
  <c r="D17" i="25"/>
  <c r="D16" i="25"/>
  <c r="D15" i="25"/>
  <c r="D14" i="25"/>
  <c r="D13" i="25"/>
  <c r="D12" i="25"/>
  <c r="D11" i="25"/>
  <c r="D10" i="25"/>
  <c r="D9" i="25"/>
  <c r="D8" i="25"/>
  <c r="D7" i="25"/>
  <c r="D6" i="25"/>
  <c r="D5" i="25"/>
  <c r="D4" i="25"/>
  <c r="D3" i="25"/>
  <c r="C18" i="25"/>
  <c r="C17" i="25"/>
  <c r="C16" i="25"/>
  <c r="C15" i="25"/>
  <c r="C14" i="25"/>
  <c r="C13" i="25"/>
  <c r="C12" i="25"/>
  <c r="C11" i="25"/>
  <c r="C10" i="25"/>
  <c r="C9" i="25"/>
  <c r="C8" i="25"/>
  <c r="C7" i="25"/>
  <c r="C6" i="25"/>
  <c r="C5" i="25"/>
  <c r="C4" i="25"/>
  <c r="C3" i="25"/>
  <c r="C29" i="25"/>
  <c r="C28" i="25"/>
  <c r="C27" i="25"/>
  <c r="C26" i="25"/>
  <c r="C25" i="25"/>
  <c r="C24" i="25"/>
  <c r="C23" i="25"/>
  <c r="C22" i="25"/>
  <c r="C21" i="25"/>
  <c r="C20" i="25"/>
  <c r="C19" i="25"/>
  <c r="B15" i="25"/>
  <c r="B14" i="25"/>
  <c r="B13" i="25"/>
  <c r="B12" i="25"/>
  <c r="B11" i="25"/>
  <c r="B10" i="25"/>
  <c r="B9" i="25"/>
  <c r="B8" i="25"/>
  <c r="B7" i="25"/>
  <c r="B6" i="25"/>
  <c r="B5" i="25"/>
  <c r="B4" i="25"/>
  <c r="B3" i="25"/>
  <c r="A29" i="25"/>
  <c r="A28" i="25"/>
  <c r="A27" i="25"/>
  <c r="A26" i="25"/>
  <c r="A25" i="25"/>
  <c r="A24" i="25"/>
  <c r="A23" i="25"/>
  <c r="A22" i="25"/>
  <c r="A21" i="25"/>
  <c r="A20" i="25"/>
  <c r="A19" i="25"/>
  <c r="A18" i="25"/>
  <c r="A17" i="25"/>
  <c r="A16" i="25"/>
  <c r="A15" i="25"/>
  <c r="A14" i="25"/>
  <c r="A13" i="25"/>
  <c r="A12" i="25"/>
  <c r="A11" i="25"/>
  <c r="A10" i="25"/>
  <c r="A9" i="25"/>
  <c r="A8" i="25"/>
  <c r="A7" i="25"/>
  <c r="A6" i="25"/>
  <c r="A5" i="25"/>
  <c r="A4" i="25"/>
  <c r="A3" i="25"/>
  <c r="R15" i="25" l="1"/>
  <c r="R8" i="25"/>
  <c r="R16" i="25"/>
  <c r="R24" i="25"/>
  <c r="R10" i="18"/>
  <c r="R23" i="25"/>
  <c r="R18" i="25"/>
  <c r="R10" i="25"/>
  <c r="R26" i="25"/>
  <c r="R3" i="25"/>
  <c r="R11" i="25"/>
  <c r="R19" i="25"/>
  <c r="R27" i="25"/>
  <c r="R5" i="18"/>
  <c r="R7" i="25"/>
  <c r="R9" i="25"/>
  <c r="R17" i="25"/>
  <c r="R25" i="25"/>
  <c r="R11" i="18"/>
  <c r="R4" i="18"/>
  <c r="R12" i="18"/>
  <c r="R5" i="25"/>
  <c r="R13" i="25"/>
  <c r="R21" i="25"/>
  <c r="R29" i="25"/>
  <c r="R7" i="18"/>
  <c r="AP9" i="25"/>
  <c r="R8" i="18"/>
  <c r="BJ4" i="18" a="1"/>
  <c r="BJ4" i="18" s="1"/>
  <c r="J1" i="18" a="1"/>
  <c r="J1" i="18" s="1"/>
  <c r="AR3" i="25" a="1"/>
  <c r="AR3" i="25" s="1"/>
  <c r="AS3" i="25" a="1"/>
  <c r="AS3" i="25" s="1"/>
  <c r="U38" i="18"/>
  <c r="U40" i="18" s="1"/>
  <c r="AN4" i="18" a="1"/>
  <c r="AN4" i="18" s="1"/>
  <c r="T2" i="15" a="1"/>
  <c r="T2" i="15" s="1"/>
  <c r="AP12" i="25"/>
  <c r="D1" i="15" a="1"/>
  <c r="D1" i="15" s="1"/>
  <c r="W3" i="25"/>
  <c r="W5" i="25"/>
  <c r="W7" i="25"/>
  <c r="W9" i="25"/>
  <c r="W11" i="25"/>
  <c r="W13" i="25"/>
  <c r="W15" i="25"/>
  <c r="W17" i="25"/>
  <c r="W19" i="25"/>
  <c r="W21" i="25"/>
  <c r="W23" i="25"/>
  <c r="W25" i="25"/>
  <c r="W27" i="25"/>
  <c r="W29" i="25"/>
  <c r="AP21" i="25"/>
  <c r="AN21" i="25"/>
  <c r="AO21" i="25"/>
  <c r="AM21" i="25"/>
  <c r="AM9" i="25"/>
  <c r="AN12" i="25"/>
  <c r="AO18" i="25"/>
  <c r="AM12" i="25"/>
  <c r="AM15" i="25"/>
  <c r="AN18" i="25"/>
  <c r="AO12" i="25"/>
  <c r="AP18" i="25"/>
  <c r="AM18" i="25"/>
  <c r="AN9" i="25"/>
  <c r="AN15" i="25"/>
  <c r="W4" i="25"/>
  <c r="W6" i="25"/>
  <c r="W8" i="25"/>
  <c r="W10" i="25"/>
  <c r="W12" i="25"/>
  <c r="W14" i="25"/>
  <c r="W16" i="25"/>
  <c r="W18" i="25"/>
  <c r="W20" i="25"/>
  <c r="W22" i="25"/>
  <c r="W24" i="25"/>
  <c r="W26" i="25"/>
  <c r="W28" i="25"/>
  <c r="E1" i="15" a="1"/>
  <c r="E1" i="15" s="1"/>
  <c r="C1" i="15" a="1"/>
  <c r="C1" i="15" s="1"/>
  <c r="E29" i="25"/>
  <c r="N4" i="25"/>
  <c r="N6" i="25"/>
  <c r="N8" i="25"/>
  <c r="N10" i="25"/>
  <c r="N12" i="25"/>
  <c r="N14" i="25"/>
  <c r="N16" i="25"/>
  <c r="N18" i="25"/>
  <c r="N20" i="25"/>
  <c r="N22" i="25"/>
  <c r="N24" i="25"/>
  <c r="N26" i="25"/>
  <c r="Q3" i="25"/>
  <c r="Q4" i="25"/>
  <c r="Q6" i="25"/>
  <c r="Q8" i="25"/>
  <c r="Q10" i="25"/>
  <c r="Q12" i="25"/>
  <c r="Q14" i="25"/>
  <c r="Q16" i="25"/>
  <c r="Q18" i="25"/>
  <c r="Q20" i="25"/>
  <c r="Q22" i="25"/>
  <c r="Q24" i="25"/>
  <c r="Q26" i="25"/>
  <c r="Q28" i="25"/>
  <c r="E4" i="25"/>
  <c r="E6" i="25"/>
  <c r="E8" i="25"/>
  <c r="E10" i="25"/>
  <c r="E12" i="25"/>
  <c r="E14" i="25"/>
  <c r="E16" i="25"/>
  <c r="E18" i="25"/>
  <c r="I4" i="25"/>
  <c r="H4" i="25"/>
  <c r="I6" i="25"/>
  <c r="H6" i="25"/>
  <c r="I8" i="25"/>
  <c r="H8" i="25"/>
  <c r="I10" i="25"/>
  <c r="H10" i="25"/>
  <c r="I12" i="25"/>
  <c r="H12" i="25"/>
  <c r="I14" i="25"/>
  <c r="H14" i="25"/>
  <c r="I16" i="25"/>
  <c r="H16" i="25"/>
  <c r="I18" i="25"/>
  <c r="H18" i="25"/>
  <c r="I20" i="25"/>
  <c r="H20" i="25"/>
  <c r="I22" i="25"/>
  <c r="H22" i="25"/>
  <c r="I24" i="25"/>
  <c r="H24" i="25"/>
  <c r="I26" i="25"/>
  <c r="H26" i="25"/>
  <c r="I29" i="25"/>
  <c r="L28" i="25"/>
  <c r="N28" i="25"/>
  <c r="N23" i="18"/>
  <c r="N21" i="18"/>
  <c r="N19" i="18"/>
  <c r="N17" i="18"/>
  <c r="N15" i="18"/>
  <c r="N13" i="18"/>
  <c r="E5" i="25"/>
  <c r="E7" i="25"/>
  <c r="E9" i="25"/>
  <c r="E11" i="25"/>
  <c r="E13" i="25"/>
  <c r="E15" i="25"/>
  <c r="E17" i="25"/>
  <c r="E19" i="25"/>
  <c r="E21" i="25"/>
  <c r="E23" i="25"/>
  <c r="E25" i="25"/>
  <c r="E27" i="25"/>
  <c r="I28" i="25"/>
  <c r="L4" i="25"/>
  <c r="L6" i="25"/>
  <c r="L8" i="25"/>
  <c r="L10" i="25"/>
  <c r="L12" i="25"/>
  <c r="L14" i="25"/>
  <c r="L16" i="25"/>
  <c r="L18" i="25"/>
  <c r="L20" i="25"/>
  <c r="L22" i="25"/>
  <c r="L24" i="25"/>
  <c r="L26" i="25"/>
  <c r="L29" i="25"/>
  <c r="N3" i="25"/>
  <c r="N5" i="25"/>
  <c r="N7" i="25"/>
  <c r="N9" i="25"/>
  <c r="N11" i="25"/>
  <c r="N13" i="25"/>
  <c r="N15" i="25"/>
  <c r="N17" i="25"/>
  <c r="N19" i="25"/>
  <c r="N21" i="25"/>
  <c r="N23" i="25"/>
  <c r="N25" i="25"/>
  <c r="N27" i="25"/>
  <c r="N29" i="25"/>
  <c r="Q5" i="25"/>
  <c r="Q7" i="25"/>
  <c r="Q9" i="25"/>
  <c r="Q11" i="25"/>
  <c r="Q13" i="25"/>
  <c r="Q15" i="25"/>
  <c r="Q17" i="25"/>
  <c r="Q19" i="25"/>
  <c r="Q21" i="25"/>
  <c r="Q23" i="25"/>
  <c r="Q25" i="25"/>
  <c r="Q27" i="25"/>
  <c r="Q29" i="25"/>
  <c r="N4" i="18"/>
  <c r="N22" i="18"/>
  <c r="N20" i="18"/>
  <c r="N18" i="18"/>
  <c r="N16" i="18"/>
  <c r="N14" i="18"/>
  <c r="N5" i="18"/>
  <c r="N7" i="18"/>
  <c r="N9" i="18"/>
  <c r="N11" i="18"/>
  <c r="N12" i="18"/>
  <c r="N10" i="18"/>
  <c r="N8" i="18"/>
  <c r="N6" i="18"/>
  <c r="E3" i="25"/>
  <c r="I3" i="25"/>
  <c r="I5" i="25"/>
  <c r="H5" i="25"/>
  <c r="I7" i="25"/>
  <c r="H7" i="25"/>
  <c r="I9" i="25"/>
  <c r="H9" i="25"/>
  <c r="I11" i="25"/>
  <c r="H11" i="25"/>
  <c r="I13" i="25"/>
  <c r="H13" i="25"/>
  <c r="I15" i="25"/>
  <c r="H15" i="25"/>
  <c r="H17" i="25"/>
  <c r="I17" i="25"/>
  <c r="H19" i="25"/>
  <c r="I19" i="25"/>
  <c r="H21" i="25"/>
  <c r="H23" i="25"/>
  <c r="H25" i="25"/>
  <c r="H27" i="25"/>
  <c r="H3" i="25"/>
  <c r="I25" i="25"/>
  <c r="I21" i="25"/>
  <c r="E20" i="25"/>
  <c r="E22" i="25"/>
  <c r="E24" i="25"/>
  <c r="E26" i="25"/>
  <c r="E28" i="25"/>
  <c r="H29" i="25"/>
  <c r="H28" i="25"/>
  <c r="I27" i="25"/>
  <c r="I23" i="25"/>
  <c r="L3" i="25"/>
  <c r="L5" i="25"/>
  <c r="L7" i="25"/>
  <c r="L9" i="25"/>
  <c r="L11" i="25"/>
  <c r="L13" i="25"/>
  <c r="L15" i="25"/>
  <c r="L17" i="25"/>
  <c r="L19" i="25"/>
  <c r="L21" i="25"/>
  <c r="L23" i="25"/>
  <c r="L25" i="25"/>
  <c r="L27" i="25"/>
  <c r="AO15" i="25" l="1"/>
  <c r="AO9" i="25"/>
  <c r="AO5" i="21"/>
  <c r="F1" i="22"/>
  <c r="A4" i="21"/>
  <c r="C1" i="22"/>
  <c r="A1" i="15" a="1"/>
  <c r="A1" i="15" s="1"/>
  <c r="Q5" i="21"/>
  <c r="Q6" i="21"/>
  <c r="Q7" i="21"/>
  <c r="Q8" i="21"/>
  <c r="Q9" i="21"/>
  <c r="Q10" i="21"/>
  <c r="Q11" i="21"/>
  <c r="Q12" i="21"/>
  <c r="Q13" i="21"/>
  <c r="Q14" i="21"/>
  <c r="Q15" i="21"/>
  <c r="Q16" i="21"/>
  <c r="Q17" i="21"/>
  <c r="Q18" i="21"/>
  <c r="Q19" i="21"/>
  <c r="Q20" i="21"/>
  <c r="Q21" i="21"/>
  <c r="Q22" i="21"/>
  <c r="Q23" i="21"/>
  <c r="Q4" i="21"/>
  <c r="N5" i="21"/>
  <c r="N6" i="21"/>
  <c r="N7" i="21"/>
  <c r="N8" i="21"/>
  <c r="N9" i="21"/>
  <c r="N10" i="21"/>
  <c r="N11" i="21"/>
  <c r="N12" i="21"/>
  <c r="N13" i="21"/>
  <c r="N14" i="21"/>
  <c r="N15" i="21"/>
  <c r="N16" i="21"/>
  <c r="N17" i="21"/>
  <c r="N18" i="21"/>
  <c r="N19" i="21"/>
  <c r="N20" i="21"/>
  <c r="N21" i="21"/>
  <c r="N22" i="21"/>
  <c r="N23" i="21"/>
  <c r="N4" i="21"/>
  <c r="L5" i="21"/>
  <c r="L6" i="21"/>
  <c r="L7" i="21"/>
  <c r="L8" i="21"/>
  <c r="L9" i="21"/>
  <c r="L10" i="21"/>
  <c r="L11" i="21"/>
  <c r="L12" i="21"/>
  <c r="L13" i="21"/>
  <c r="L14" i="21"/>
  <c r="L15" i="21"/>
  <c r="L16" i="21"/>
  <c r="L17" i="21"/>
  <c r="L18" i="21"/>
  <c r="L19" i="21"/>
  <c r="L20" i="21"/>
  <c r="L21" i="21"/>
  <c r="L22" i="21"/>
  <c r="L23" i="21"/>
  <c r="L4" i="21"/>
  <c r="I5" i="21"/>
  <c r="I6" i="21"/>
  <c r="I7" i="21"/>
  <c r="I8" i="21"/>
  <c r="I9" i="21"/>
  <c r="I10" i="21"/>
  <c r="I11" i="21"/>
  <c r="I12" i="21"/>
  <c r="I13" i="21"/>
  <c r="I14" i="21"/>
  <c r="I15" i="21"/>
  <c r="I16" i="21"/>
  <c r="I17" i="21"/>
  <c r="I18" i="21"/>
  <c r="I19" i="21"/>
  <c r="I20" i="21"/>
  <c r="I21" i="21"/>
  <c r="I22" i="21"/>
  <c r="I23" i="21"/>
  <c r="I4" i="21"/>
  <c r="H5" i="21"/>
  <c r="H6" i="21"/>
  <c r="H7" i="21"/>
  <c r="H8" i="21"/>
  <c r="H9" i="21"/>
  <c r="H10" i="21"/>
  <c r="H11" i="21"/>
  <c r="H12" i="21"/>
  <c r="H13" i="21"/>
  <c r="H14" i="21"/>
  <c r="H15" i="21"/>
  <c r="H16" i="21"/>
  <c r="H17" i="21"/>
  <c r="H18" i="21"/>
  <c r="H19" i="21"/>
  <c r="H20" i="21"/>
  <c r="H21" i="21"/>
  <c r="H22" i="21"/>
  <c r="H23" i="21"/>
  <c r="H4" i="21"/>
  <c r="E5" i="21"/>
  <c r="E6" i="21"/>
  <c r="E7" i="21"/>
  <c r="E8" i="21"/>
  <c r="E9" i="21"/>
  <c r="E10" i="21"/>
  <c r="E11" i="21"/>
  <c r="E12" i="21"/>
  <c r="E13" i="21"/>
  <c r="E14" i="21"/>
  <c r="E15" i="21"/>
  <c r="E16" i="21"/>
  <c r="E17" i="21"/>
  <c r="E18" i="21"/>
  <c r="E19" i="21"/>
  <c r="E20" i="21"/>
  <c r="E21" i="21"/>
  <c r="E22" i="21"/>
  <c r="E23" i="21"/>
  <c r="E4" i="21"/>
  <c r="B9" i="21"/>
  <c r="B8" i="21"/>
  <c r="B7" i="21"/>
  <c r="B6" i="21"/>
  <c r="B5" i="21"/>
  <c r="A13" i="21"/>
  <c r="A12" i="21"/>
  <c r="A11" i="21"/>
  <c r="A10" i="21"/>
  <c r="A9" i="21"/>
  <c r="A8" i="21"/>
  <c r="A7" i="21"/>
  <c r="A6" i="21"/>
  <c r="A5" i="21"/>
  <c r="B4" i="21"/>
  <c r="AQ4" i="25" l="1" a="1"/>
  <c r="AQ4" i="25" s="1"/>
  <c r="AS4" i="21" a="1"/>
  <c r="AS4" i="21" s="1"/>
  <c r="AN8" i="21"/>
  <c r="AP15" i="21"/>
  <c r="AQ15" i="21"/>
  <c r="AN15" i="21"/>
  <c r="AQ12" i="21"/>
  <c r="AO15" i="21"/>
  <c r="AO8" i="21"/>
  <c r="AN12" i="21"/>
  <c r="AP12" i="21"/>
  <c r="AP8" i="21"/>
  <c r="AO12" i="21"/>
  <c r="W5" i="18" l="1"/>
  <c r="W6" i="18"/>
  <c r="W7" i="18"/>
  <c r="W8" i="18"/>
  <c r="W9" i="18"/>
  <c r="W10" i="18"/>
  <c r="AU3" i="18" s="1"/>
  <c r="W11" i="18"/>
  <c r="W12" i="18"/>
  <c r="W13" i="18"/>
  <c r="W14" i="18"/>
  <c r="W15" i="18"/>
  <c r="W16" i="18"/>
  <c r="W17" i="18"/>
  <c r="W18" i="18"/>
  <c r="W19" i="18"/>
  <c r="W20" i="18"/>
  <c r="W21" i="18"/>
  <c r="W22" i="18"/>
  <c r="W23" i="18"/>
  <c r="W4" i="18"/>
  <c r="AY17" i="18" l="1"/>
  <c r="AY18" i="18" s="1"/>
  <c r="AY19" i="18" s="1"/>
  <c r="Q5" i="18"/>
  <c r="Q6" i="18"/>
  <c r="Q7" i="18"/>
  <c r="Q8" i="18"/>
  <c r="Q9" i="18"/>
  <c r="Q10" i="18"/>
  <c r="Q11" i="18"/>
  <c r="Q12" i="18"/>
  <c r="Q13" i="18"/>
  <c r="Q14" i="18"/>
  <c r="Q15" i="18"/>
  <c r="Q16" i="18"/>
  <c r="Q17" i="18"/>
  <c r="Q18" i="18"/>
  <c r="Q19" i="18"/>
  <c r="Q20" i="18"/>
  <c r="Q21" i="18"/>
  <c r="Q22" i="18"/>
  <c r="Q23" i="18"/>
  <c r="Q4" i="18"/>
  <c r="AQ7" i="18"/>
  <c r="AS9" i="18" s="1"/>
  <c r="AP21" i="18" l="1"/>
  <c r="AP22" i="18" s="1"/>
  <c r="AP16" i="18"/>
  <c r="AP13" i="18"/>
  <c r="AP9" i="18"/>
  <c r="AR9" i="18"/>
  <c r="AS18" i="18"/>
  <c r="AQ18" i="18"/>
  <c r="AP18" i="18"/>
  <c r="AS16" i="18"/>
  <c r="AR18" i="18"/>
  <c r="AQ16" i="18"/>
  <c r="AR16" i="18"/>
  <c r="AR13" i="18"/>
  <c r="AQ13" i="18"/>
  <c r="AQ9" i="18"/>
  <c r="N2" i="15" a="1"/>
  <c r="N2" i="15" s="1"/>
  <c r="AJ8" i="18" a="1"/>
  <c r="AJ8" i="18" s="1"/>
  <c r="I28" i="18" l="1"/>
  <c r="I29" i="18"/>
  <c r="I30" i="18"/>
  <c r="H28" i="18"/>
  <c r="H29" i="18"/>
  <c r="H30" i="18"/>
  <c r="G20" i="18"/>
  <c r="G19" i="18"/>
  <c r="G18" i="18"/>
  <c r="G17" i="18"/>
  <c r="G16" i="18"/>
  <c r="G15" i="18"/>
  <c r="G14" i="18"/>
  <c r="G13" i="18"/>
  <c r="G12" i="18"/>
  <c r="G11" i="18"/>
  <c r="G10" i="18"/>
  <c r="G9" i="18"/>
  <c r="G8" i="18"/>
  <c r="G7" i="18"/>
  <c r="G6" i="18"/>
  <c r="G5" i="18"/>
  <c r="G4" i="18"/>
  <c r="F20" i="18"/>
  <c r="F19" i="18"/>
  <c r="F18" i="18"/>
  <c r="F17" i="18"/>
  <c r="F16" i="18"/>
  <c r="F15" i="18"/>
  <c r="F14" i="18"/>
  <c r="F13" i="18"/>
  <c r="F12" i="18"/>
  <c r="F11" i="18"/>
  <c r="F10" i="18"/>
  <c r="F9" i="18"/>
  <c r="F8" i="18"/>
  <c r="F7" i="18"/>
  <c r="F6" i="18"/>
  <c r="F5" i="18"/>
  <c r="F4" i="18"/>
  <c r="E28" i="18"/>
  <c r="E29" i="18"/>
  <c r="E30" i="18"/>
  <c r="L20" i="18"/>
  <c r="D17" i="18"/>
  <c r="L17" i="18" s="1"/>
  <c r="D16" i="18"/>
  <c r="L16" i="18" s="1"/>
  <c r="D15" i="18"/>
  <c r="L15" i="18" s="1"/>
  <c r="D14" i="18"/>
  <c r="L14" i="18" s="1"/>
  <c r="D13" i="18"/>
  <c r="L13" i="18" s="1"/>
  <c r="D12" i="18"/>
  <c r="L12" i="18" s="1"/>
  <c r="D11" i="18"/>
  <c r="L11" i="18" s="1"/>
  <c r="D10" i="18"/>
  <c r="L10" i="18" s="1"/>
  <c r="D9" i="18"/>
  <c r="D8" i="18"/>
  <c r="L8" i="18" s="1"/>
  <c r="D7" i="18"/>
  <c r="L7" i="18" s="1"/>
  <c r="D6" i="18"/>
  <c r="L6" i="18" s="1"/>
  <c r="D5" i="18"/>
  <c r="L5" i="18" s="1"/>
  <c r="D4" i="18"/>
  <c r="C20" i="18"/>
  <c r="C19" i="18"/>
  <c r="C18" i="18"/>
  <c r="E18" i="18" s="1"/>
  <c r="C17" i="18"/>
  <c r="C16" i="18"/>
  <c r="C15" i="18"/>
  <c r="C14" i="18"/>
  <c r="C13" i="18"/>
  <c r="C12" i="18"/>
  <c r="C11" i="18"/>
  <c r="C10" i="18"/>
  <c r="C9" i="18"/>
  <c r="C8" i="18"/>
  <c r="C7" i="18"/>
  <c r="C6" i="18"/>
  <c r="C5" i="18"/>
  <c r="C4" i="18"/>
  <c r="B10" i="18"/>
  <c r="B20" i="18"/>
  <c r="B19" i="18"/>
  <c r="B18" i="18"/>
  <c r="B17" i="18"/>
  <c r="B16" i="18"/>
  <c r="B15" i="18"/>
  <c r="B14" i="18"/>
  <c r="B13" i="18"/>
  <c r="B12" i="18"/>
  <c r="B11" i="18"/>
  <c r="B9" i="18"/>
  <c r="B8" i="18"/>
  <c r="B7" i="18"/>
  <c r="B6" i="18"/>
  <c r="B5" i="18"/>
  <c r="B4" i="18"/>
  <c r="L9" i="18" l="1"/>
  <c r="A1" i="18" a="1"/>
  <c r="A1" i="18" s="1"/>
  <c r="H18" i="18"/>
  <c r="D36" i="18"/>
  <c r="L4" i="18"/>
  <c r="F1" i="15" a="1"/>
  <c r="F1" i="15" s="1"/>
  <c r="S2" i="15" a="1"/>
  <c r="S2" i="15" s="1"/>
  <c r="E5" i="18"/>
  <c r="E7" i="18"/>
  <c r="E9" i="18"/>
  <c r="E11" i="18"/>
  <c r="E13" i="18"/>
  <c r="E15" i="18"/>
  <c r="E17" i="18"/>
  <c r="E19" i="18"/>
  <c r="E6" i="18"/>
  <c r="E10" i="18"/>
  <c r="E12" i="18"/>
  <c r="E14" i="18"/>
  <c r="E20" i="18"/>
  <c r="I4" i="18"/>
  <c r="H6" i="18"/>
  <c r="H8" i="18"/>
  <c r="H10" i="18"/>
  <c r="H12" i="18"/>
  <c r="H14" i="18"/>
  <c r="H16" i="18"/>
  <c r="H20" i="18"/>
  <c r="E4" i="18"/>
  <c r="E8" i="18"/>
  <c r="E16" i="18"/>
  <c r="I5" i="18"/>
  <c r="I7" i="18"/>
  <c r="I9" i="18"/>
  <c r="I11" i="18"/>
  <c r="I13" i="18"/>
  <c r="I15" i="18"/>
  <c r="I17" i="18"/>
  <c r="I19" i="18"/>
  <c r="H4" i="18"/>
  <c r="H19" i="18"/>
  <c r="H17" i="18"/>
  <c r="H15" i="18"/>
  <c r="H13" i="18"/>
  <c r="H11" i="18"/>
  <c r="H9" i="18"/>
  <c r="H7" i="18"/>
  <c r="H5" i="18"/>
  <c r="I20" i="18"/>
  <c r="I18" i="18"/>
  <c r="I16" i="18"/>
  <c r="I14" i="18"/>
  <c r="I12" i="18"/>
  <c r="I10" i="18"/>
  <c r="I8" i="18"/>
  <c r="I6" i="18"/>
  <c r="D39" i="18" l="1"/>
  <c r="V2" i="15" a="1"/>
  <c r="V2" i="15" s="1"/>
  <c r="AR3" i="18" a="1"/>
  <c r="AR3" i="18" s="1"/>
  <c r="AU10" i="18"/>
  <c r="AV10" i="18" s="1"/>
  <c r="AF48" i="15"/>
  <c r="AG48" i="15"/>
  <c r="AA47" i="15"/>
  <c r="AB47" i="15"/>
  <c r="AC47" i="15"/>
  <c r="AD47" i="15"/>
  <c r="AE47" i="15"/>
  <c r="AA48" i="15"/>
  <c r="AB48" i="15"/>
  <c r="AC48" i="15"/>
  <c r="AD48" i="15"/>
  <c r="AE48" i="15"/>
  <c r="Z47" i="15"/>
  <c r="Z48" i="15"/>
  <c r="Y48" i="15"/>
  <c r="AF47" i="15"/>
  <c r="AG47" i="15"/>
  <c r="Y47" i="15"/>
  <c r="Z49" i="15"/>
  <c r="AA49" i="15"/>
  <c r="AB49" i="15"/>
  <c r="AC49" i="15"/>
  <c r="AD49" i="15"/>
  <c r="AE49" i="15"/>
  <c r="AF49" i="15"/>
  <c r="AG49" i="15"/>
  <c r="Y49" i="15"/>
  <c r="Z50" i="15"/>
  <c r="AA50" i="15"/>
  <c r="AB50" i="15"/>
  <c r="AC50" i="15"/>
  <c r="AD50" i="15"/>
  <c r="AE50" i="15"/>
  <c r="AF50" i="15"/>
  <c r="AG50" i="15"/>
  <c r="Y50" i="15"/>
  <c r="I40" i="15"/>
  <c r="J40" i="15"/>
  <c r="K40" i="15"/>
  <c r="L40" i="15"/>
  <c r="M40" i="15"/>
  <c r="N40" i="15"/>
  <c r="O40" i="15"/>
  <c r="P40" i="15"/>
  <c r="Q40" i="15"/>
  <c r="R40" i="15"/>
  <c r="S40" i="15"/>
  <c r="T40" i="15"/>
  <c r="U40" i="15"/>
  <c r="V40" i="15"/>
  <c r="W40" i="15"/>
  <c r="X40" i="15"/>
  <c r="H40" i="15"/>
  <c r="Z39" i="15"/>
  <c r="AA39" i="15"/>
  <c r="AB39" i="15"/>
  <c r="AC39" i="15"/>
  <c r="AD39" i="15"/>
  <c r="AE39" i="15"/>
  <c r="AF39" i="15"/>
  <c r="AG39" i="15"/>
  <c r="Y39" i="15"/>
  <c r="Z38" i="15"/>
  <c r="AA38" i="15"/>
  <c r="AB38" i="15"/>
  <c r="AC38" i="15"/>
  <c r="AD38" i="15"/>
  <c r="AE38" i="15"/>
  <c r="AF38" i="15"/>
  <c r="AG38" i="15"/>
  <c r="Y38" i="15"/>
  <c r="Z37" i="15"/>
  <c r="AA37" i="15"/>
  <c r="AB37" i="15"/>
  <c r="AC37" i="15"/>
  <c r="AD37" i="15"/>
  <c r="AE37" i="15"/>
  <c r="AF37" i="15"/>
  <c r="AG37" i="15"/>
  <c r="Y37" i="15"/>
  <c r="Z36" i="15"/>
  <c r="AA36" i="15"/>
  <c r="AB36" i="15"/>
  <c r="AC36" i="15"/>
  <c r="AD36" i="15"/>
  <c r="AE36" i="15"/>
  <c r="AF36" i="15"/>
  <c r="AG36" i="15"/>
  <c r="Y36" i="15"/>
  <c r="Z33" i="15"/>
  <c r="AA33" i="15"/>
  <c r="AB33" i="15"/>
  <c r="AC33" i="15"/>
  <c r="AD33" i="15"/>
  <c r="AE33" i="15"/>
  <c r="AF33" i="15"/>
  <c r="AG33" i="15"/>
  <c r="Y33" i="15"/>
  <c r="AA30" i="15"/>
  <c r="AB30" i="15"/>
  <c r="AC30" i="15"/>
  <c r="AD30" i="15"/>
  <c r="AE30" i="15"/>
  <c r="AF30" i="15"/>
  <c r="AG30" i="15"/>
  <c r="Z29" i="15"/>
  <c r="Z30" i="15"/>
  <c r="Y30" i="15"/>
  <c r="AG29" i="15"/>
  <c r="AF29" i="15"/>
  <c r="AE29" i="15"/>
  <c r="AD29" i="15"/>
  <c r="AC29" i="15"/>
  <c r="AB29" i="15"/>
  <c r="AA29" i="15"/>
  <c r="Y29" i="15"/>
  <c r="AB27" i="15"/>
  <c r="AC27" i="15"/>
  <c r="AD27" i="15"/>
  <c r="AE27" i="15"/>
  <c r="AF27" i="15"/>
  <c r="AG27" i="15"/>
  <c r="Z27" i="15"/>
  <c r="AA27" i="15"/>
  <c r="Y27" i="15"/>
  <c r="K25" i="15"/>
  <c r="L25" i="15"/>
  <c r="M25" i="15"/>
  <c r="N25" i="15"/>
  <c r="O25" i="15"/>
  <c r="P25" i="15"/>
  <c r="Q25" i="15"/>
  <c r="R25" i="15"/>
  <c r="S25" i="15"/>
  <c r="T25" i="15"/>
  <c r="U25" i="15"/>
  <c r="V25" i="15"/>
  <c r="W25" i="15"/>
  <c r="X25" i="15"/>
  <c r="I25" i="15"/>
  <c r="J25" i="15"/>
  <c r="H25" i="15"/>
  <c r="Z23" i="15"/>
  <c r="AA23" i="15"/>
  <c r="AB23" i="15"/>
  <c r="AC23" i="15"/>
  <c r="AD23" i="15"/>
  <c r="AE23" i="15"/>
  <c r="AF23" i="15"/>
  <c r="AG23" i="15"/>
  <c r="Y23" i="15"/>
  <c r="Z22" i="15"/>
  <c r="AA22" i="15"/>
  <c r="AB22" i="15"/>
  <c r="AC22" i="15"/>
  <c r="AD22" i="15"/>
  <c r="AE22" i="15"/>
  <c r="AF22" i="15"/>
  <c r="AG22" i="15"/>
  <c r="Y22" i="15"/>
  <c r="I20" i="15"/>
  <c r="J20" i="15"/>
  <c r="K20" i="15"/>
  <c r="L20" i="15"/>
  <c r="M20" i="15"/>
  <c r="N20" i="15"/>
  <c r="O20" i="15"/>
  <c r="P20" i="15"/>
  <c r="Q20" i="15"/>
  <c r="R20" i="15"/>
  <c r="S20" i="15"/>
  <c r="T20" i="15"/>
  <c r="U20" i="15"/>
  <c r="V20" i="15"/>
  <c r="W20" i="15"/>
  <c r="X20" i="15"/>
  <c r="H20" i="15"/>
  <c r="K19" i="15"/>
  <c r="L19" i="15"/>
  <c r="M19" i="15"/>
  <c r="N19" i="15"/>
  <c r="O19" i="15"/>
  <c r="P19" i="15"/>
  <c r="Q19" i="15"/>
  <c r="R19" i="15"/>
  <c r="S19" i="15"/>
  <c r="T19" i="15"/>
  <c r="U19" i="15"/>
  <c r="V19" i="15"/>
  <c r="W19" i="15"/>
  <c r="X19" i="15"/>
  <c r="I19" i="15"/>
  <c r="J19" i="15"/>
  <c r="H19" i="15"/>
  <c r="AA18" i="15"/>
  <c r="AB18" i="15"/>
  <c r="AC18" i="15"/>
  <c r="AD18" i="15"/>
  <c r="AE18" i="15"/>
  <c r="AF18" i="15"/>
  <c r="AG18" i="15"/>
  <c r="Z18" i="15"/>
  <c r="Y18" i="15"/>
  <c r="Z17" i="15"/>
  <c r="AA17" i="15"/>
  <c r="AB17" i="15"/>
  <c r="AC17" i="15"/>
  <c r="AD17" i="15"/>
  <c r="AE17" i="15"/>
  <c r="AF17" i="15"/>
  <c r="AG17" i="15"/>
  <c r="Y17" i="15"/>
  <c r="AG40" i="15" l="1"/>
  <c r="AG25" i="15"/>
  <c r="AG20" i="15"/>
  <c r="Y20" i="15"/>
  <c r="Y25" i="15"/>
  <c r="AF25" i="15"/>
  <c r="AD25" i="15"/>
  <c r="AB25" i="15"/>
  <c r="Z25" i="15"/>
  <c r="AF40" i="15"/>
  <c r="AD40" i="15"/>
  <c r="AB40" i="15"/>
  <c r="Z40" i="15"/>
  <c r="AE20" i="15"/>
  <c r="AC20" i="15"/>
  <c r="AA20" i="15"/>
  <c r="Z20" i="15"/>
  <c r="AF20" i="15"/>
  <c r="AD20" i="15"/>
  <c r="AB20" i="15"/>
  <c r="AE25" i="15"/>
  <c r="AC25" i="15"/>
  <c r="AA25" i="15"/>
  <c r="AE40" i="15"/>
  <c r="AC40" i="15"/>
  <c r="AA40" i="15"/>
  <c r="Y40" i="15"/>
  <c r="D16" i="17"/>
  <c r="E16" i="17" s="1"/>
  <c r="F16" i="17" s="1"/>
  <c r="G16" i="17" s="1"/>
  <c r="H16" i="17" s="1"/>
  <c r="I16" i="17" s="1"/>
  <c r="K2" i="10"/>
  <c r="C24" i="10" a="1"/>
  <c r="C24" i="10" s="1"/>
  <c r="B24" i="10" a="1"/>
  <c r="B24" i="10" s="1"/>
  <c r="D24" i="10" a="1"/>
  <c r="D24" i="10" s="1"/>
  <c r="E24" i="10" a="1"/>
  <c r="E24" i="10" s="1"/>
  <c r="F24" i="10" a="1"/>
  <c r="F24" i="10" s="1"/>
  <c r="G24" i="10" a="1"/>
  <c r="G24" i="10" s="1"/>
  <c r="H24" i="10" a="1"/>
  <c r="H24" i="10" s="1"/>
  <c r="I24" i="10" a="1"/>
  <c r="I24" i="10" s="1"/>
  <c r="H10" i="16" a="1"/>
  <c r="H10" i="16" s="1"/>
  <c r="C10" i="16" a="1"/>
  <c r="C10" i="16" s="1"/>
  <c r="D10" i="16" a="1"/>
  <c r="D10" i="16" s="1"/>
  <c r="E10" i="16" a="1"/>
  <c r="E10" i="16" s="1"/>
  <c r="F10" i="16" a="1"/>
  <c r="F10" i="16" s="1"/>
  <c r="G10" i="16" a="1"/>
  <c r="G10" i="16" s="1"/>
  <c r="B10" i="16" a="1"/>
  <c r="B10" i="16" s="1"/>
  <c r="L15" i="15"/>
  <c r="M15" i="15"/>
  <c r="N15" i="15"/>
  <c r="O15" i="15"/>
  <c r="P15" i="15"/>
  <c r="Q15" i="15"/>
  <c r="R15" i="15"/>
  <c r="S15" i="15"/>
  <c r="T15" i="15"/>
  <c r="U15" i="15"/>
  <c r="V15" i="15"/>
  <c r="W15" i="15"/>
  <c r="X15" i="15"/>
  <c r="I15" i="15"/>
  <c r="J15" i="15"/>
  <c r="K15" i="15"/>
  <c r="H15" i="15"/>
  <c r="I14" i="15"/>
  <c r="J14" i="15"/>
  <c r="K14" i="15"/>
  <c r="L14" i="15"/>
  <c r="M14" i="15"/>
  <c r="N14" i="15"/>
  <c r="O14" i="15"/>
  <c r="P14" i="15"/>
  <c r="Q14" i="15"/>
  <c r="R14" i="15"/>
  <c r="S14" i="15"/>
  <c r="T14" i="15"/>
  <c r="U14" i="15"/>
  <c r="V14" i="15"/>
  <c r="W14" i="15"/>
  <c r="X14" i="15"/>
  <c r="H14" i="15"/>
  <c r="AG14" i="15"/>
  <c r="F22" i="18"/>
  <c r="F23" i="18"/>
  <c r="F24" i="18"/>
  <c r="F25" i="18"/>
  <c r="F26" i="18"/>
  <c r="F27" i="18"/>
  <c r="F21" i="18"/>
  <c r="I9" i="15"/>
  <c r="J9" i="15"/>
  <c r="K9" i="15"/>
  <c r="L9" i="15"/>
  <c r="M9" i="15"/>
  <c r="N9" i="15"/>
  <c r="O9" i="15"/>
  <c r="P9" i="15"/>
  <c r="Q9" i="15"/>
  <c r="R9" i="15"/>
  <c r="S9" i="15"/>
  <c r="T9" i="15"/>
  <c r="U9" i="15"/>
  <c r="V9" i="15"/>
  <c r="W9" i="15"/>
  <c r="X9" i="15"/>
  <c r="H9" i="15"/>
  <c r="AG19" i="15"/>
  <c r="C22" i="18"/>
  <c r="C23" i="18"/>
  <c r="C24" i="18"/>
  <c r="C25" i="18"/>
  <c r="C26" i="18"/>
  <c r="C27" i="18"/>
  <c r="C21" i="18"/>
  <c r="B24" i="18"/>
  <c r="B25" i="18"/>
  <c r="B26" i="18"/>
  <c r="B27" i="18"/>
  <c r="B28" i="18"/>
  <c r="B22" i="18"/>
  <c r="B23" i="18"/>
  <c r="B21" i="18"/>
  <c r="B36" i="18" l="1"/>
  <c r="C36" i="18"/>
  <c r="E36" i="18" s="1"/>
  <c r="AM4" i="18" a="1"/>
  <c r="AM4" i="18" s="1"/>
  <c r="Y2" i="15" a="1"/>
  <c r="Y2" i="15" s="1"/>
  <c r="AF9" i="15"/>
  <c r="AG9" i="15"/>
  <c r="AF15" i="15"/>
  <c r="Y19" i="15"/>
  <c r="L21" i="18"/>
  <c r="AD19" i="15"/>
  <c r="E26" i="18"/>
  <c r="AB9" i="15"/>
  <c r="E24" i="18"/>
  <c r="Z19" i="15"/>
  <c r="Y15" i="15"/>
  <c r="G21" i="18"/>
  <c r="AD15" i="15"/>
  <c r="G26" i="18"/>
  <c r="AB15" i="15"/>
  <c r="G24" i="18"/>
  <c r="Z15" i="15"/>
  <c r="G22" i="18"/>
  <c r="AE19" i="15"/>
  <c r="E27" i="18"/>
  <c r="AC19" i="15"/>
  <c r="E25" i="18"/>
  <c r="AA19" i="15"/>
  <c r="AE15" i="15"/>
  <c r="G27" i="18"/>
  <c r="AC15" i="15"/>
  <c r="G25" i="18"/>
  <c r="AA15" i="15"/>
  <c r="G23" i="18"/>
  <c r="AE9" i="15"/>
  <c r="AC9" i="15"/>
  <c r="AA9" i="15"/>
  <c r="Y9" i="15"/>
  <c r="AE14" i="15"/>
  <c r="AC14" i="15"/>
  <c r="AA14" i="15"/>
  <c r="Y14" i="15"/>
  <c r="AB19" i="15"/>
  <c r="AF19" i="15"/>
  <c r="AD9" i="15"/>
  <c r="Z9" i="15"/>
  <c r="AF14" i="15"/>
  <c r="AD14" i="15"/>
  <c r="AB14" i="15"/>
  <c r="Z14" i="15"/>
  <c r="E38" i="18" l="1"/>
  <c r="E37" i="18"/>
  <c r="C39" i="18"/>
  <c r="E23" i="18"/>
  <c r="L23" i="18"/>
  <c r="E22" i="18"/>
  <c r="L22" i="18"/>
  <c r="B1" i="15" s="1" a="1"/>
  <c r="B1" i="15" s="1"/>
  <c r="I23" i="18"/>
  <c r="H23" i="18"/>
  <c r="I25" i="18"/>
  <c r="H25" i="18"/>
  <c r="I27" i="18"/>
  <c r="H27" i="18"/>
  <c r="H22" i="18"/>
  <c r="I22" i="18"/>
  <c r="E21" i="18"/>
  <c r="I24" i="18"/>
  <c r="H24" i="18"/>
  <c r="H26" i="18"/>
  <c r="I26" i="18"/>
  <c r="I21" i="18"/>
  <c r="H21" i="18"/>
  <c r="U2" i="15" l="1" a="1"/>
  <c r="U2" i="15" s="1"/>
  <c r="O2" i="15" a="1"/>
  <c r="O2" i="15" s="1"/>
  <c r="R2" i="15" a="1"/>
  <c r="R2" i="15" s="1"/>
  <c r="AL5" i="18" a="1"/>
  <c r="AL5" i="18" s="1"/>
  <c r="G38" i="18"/>
  <c r="M2" i="15" a="1"/>
  <c r="M2" i="15" s="1"/>
  <c r="Q2" i="15" a="1"/>
  <c r="Q2" i="15" s="1"/>
  <c r="AS8" i="25"/>
  <c r="AS7" i="25"/>
  <c r="AS6" i="25"/>
  <c r="AS5" i="25"/>
  <c r="AS4" i="25"/>
  <c r="AR8" i="25"/>
  <c r="AR7" i="25"/>
  <c r="AR6" i="25"/>
  <c r="AR5" i="25"/>
  <c r="AR4" i="25"/>
  <c r="AS9" i="21"/>
  <c r="AS8" i="21"/>
  <c r="AS7" i="21"/>
  <c r="AS6" i="21"/>
  <c r="AS5" i="21"/>
  <c r="AJ13" i="18"/>
  <c r="AJ12" i="18"/>
  <c r="AJ11" i="18"/>
  <c r="AJ10" i="18"/>
  <c r="AJ9" i="18"/>
  <c r="BJ9" i="18"/>
  <c r="BJ8" i="18"/>
  <c r="BJ7" i="18"/>
  <c r="BJ6" i="18"/>
  <c r="BJ5" i="18"/>
  <c r="J6" i="18"/>
  <c r="J5" i="18"/>
  <c r="J4" i="18"/>
  <c r="J3" i="18"/>
  <c r="J2" i="18"/>
  <c r="AN8" i="18" l="1"/>
  <c r="AN14" i="18"/>
  <c r="AN22" i="18"/>
  <c r="AN30" i="18"/>
  <c r="AO8" i="18"/>
  <c r="AO10" i="18"/>
  <c r="AO12" i="18"/>
  <c r="AO14" i="18"/>
  <c r="AO16" i="18"/>
  <c r="AO18" i="18"/>
  <c r="AO20" i="18"/>
  <c r="AO22" i="18"/>
  <c r="AO24" i="18"/>
  <c r="AO26" i="18"/>
  <c r="AO28" i="18"/>
  <c r="AO30" i="18"/>
  <c r="AL7" i="18"/>
  <c r="AL9" i="18"/>
  <c r="AL11" i="18"/>
  <c r="AL13" i="18"/>
  <c r="AL15" i="18"/>
  <c r="AL17" i="18"/>
  <c r="AL19" i="18"/>
  <c r="AL21" i="18"/>
  <c r="AL23" i="18"/>
  <c r="AL25" i="18"/>
  <c r="AL27" i="18"/>
  <c r="AL29" i="18"/>
  <c r="AL31" i="18"/>
  <c r="AN6" i="18"/>
  <c r="AN20" i="18"/>
  <c r="AM5" i="18"/>
  <c r="AM9" i="18"/>
  <c r="AM11" i="18"/>
  <c r="AM13" i="18"/>
  <c r="AM15" i="18"/>
  <c r="AM17" i="18"/>
  <c r="AM19" i="18"/>
  <c r="AM21" i="18"/>
  <c r="AM23" i="18"/>
  <c r="AM25" i="18"/>
  <c r="AM27" i="18"/>
  <c r="AM29" i="18"/>
  <c r="AM31" i="18"/>
  <c r="AN12" i="18"/>
  <c r="AN11" i="18"/>
  <c r="AN23" i="18"/>
  <c r="AN31" i="18"/>
  <c r="AN16" i="18"/>
  <c r="AN24" i="18"/>
  <c r="AN28" i="18"/>
  <c r="AO6" i="18"/>
  <c r="AM7" i="18"/>
  <c r="AN5" i="18"/>
  <c r="AN7" i="18"/>
  <c r="AN9" i="18"/>
  <c r="AN13" i="18"/>
  <c r="AN15" i="18"/>
  <c r="AN17" i="18"/>
  <c r="AN19" i="18"/>
  <c r="AN21" i="18"/>
  <c r="AN25" i="18"/>
  <c r="AN27" i="18"/>
  <c r="AN29" i="18"/>
  <c r="AO5" i="18"/>
  <c r="AO7" i="18"/>
  <c r="AO9" i="18"/>
  <c r="AO11" i="18"/>
  <c r="AO13" i="18"/>
  <c r="AO15" i="18"/>
  <c r="AO17" i="18"/>
  <c r="AO19" i="18"/>
  <c r="AO21" i="18"/>
  <c r="AO23" i="18"/>
  <c r="AO25" i="18"/>
  <c r="AO27" i="18"/>
  <c r="AO29" i="18"/>
  <c r="AO31" i="18"/>
  <c r="AL6" i="18"/>
  <c r="AL8" i="18"/>
  <c r="AL10" i="18"/>
  <c r="AL12" i="18"/>
  <c r="AL14" i="18"/>
  <c r="AL16" i="18"/>
  <c r="AL18" i="18"/>
  <c r="AL20" i="18"/>
  <c r="AL22" i="18"/>
  <c r="AL24" i="18"/>
  <c r="AL26" i="18"/>
  <c r="AL28" i="18"/>
  <c r="AL30" i="18"/>
  <c r="AN10" i="18"/>
  <c r="AN18" i="18"/>
  <c r="AN26" i="18"/>
  <c r="AM6" i="18"/>
  <c r="AM8" i="18"/>
  <c r="AM10" i="18"/>
  <c r="AM12" i="18"/>
  <c r="AM14" i="18"/>
  <c r="AM16" i="18"/>
  <c r="AM18" i="18"/>
  <c r="AM20" i="18"/>
  <c r="AM22" i="18"/>
  <c r="AM24" i="18"/>
  <c r="AM26" i="18"/>
  <c r="AM28" i="18"/>
  <c r="AM30"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9A89D5-70AB-40F0-8625-354123D45FB6}" keepAlive="1" name="Query - Table1" description="Connection to the 'Table1' query in the workbook." type="5" refreshedVersion="6" background="1">
    <dbPr connection="Provider=Microsoft.Mashup.OleDb.1;Data Source=$Workbook$;Location=Table1;Extended Properties=&quot;&quot;" command="SELECT * FROM [Table1]"/>
  </connection>
  <connection id="2" xr16:uid="{5395BF37-1F1E-4BAD-85E8-A7D5892AFAF3}" keepAlive="1" name="Query - Table3" description="Connection to the 'Table3' query in the workbook." type="5" refreshedVersion="6" background="1" saveData="1">
    <dbPr connection="Provider=Microsoft.Mashup.OleDb.1;Data Source=$Workbook$;Location=Table3;Extended Properties=&quot;&quot;" command="SELECT * FROM [Table3]"/>
  </connection>
</connections>
</file>

<file path=xl/metadata.xml><?xml version="1.0" encoding="utf-8"?>
<metadata xmlns="http://schemas.openxmlformats.org/spreadsheetml/2006/main" xmlns:xlrd="http://schemas.microsoft.com/office/spreadsheetml/2017/richdata">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<sst xmlns="http://schemas.openxmlformats.org/spreadsheetml/2006/main" count="23648" uniqueCount="422">
  <si>
    <t>ak Eastern Obolo Local Government Area M&lt;15</t>
  </si>
  <si>
    <t>ak Eastern Obolo Local Government Area M&gt;15</t>
  </si>
  <si>
    <t>ak Eastern Obolo Local Government Area F&lt;15</t>
  </si>
  <si>
    <t>ak Eastern Obolo Local Government Area F&gt;15</t>
  </si>
  <si>
    <t>ak Eket Local Government Area M&lt;15</t>
  </si>
  <si>
    <t>ak Eket Local Government Area M&gt;15</t>
  </si>
  <si>
    <t>ak Eket Local Government Area F&lt;15</t>
  </si>
  <si>
    <t>ak Eket Local Government Area F&gt;15</t>
  </si>
  <si>
    <t>ak Esit Eket Local Government Area M&lt;15</t>
  </si>
  <si>
    <t>ak Esit Eket Local Government Area M&gt;15</t>
  </si>
  <si>
    <t>ak Esit Eket Local Government Area F&lt;15</t>
  </si>
  <si>
    <t>ak Esit Eket Local Government Area F&gt;15</t>
  </si>
  <si>
    <t>ak Etinan Local Government Area M&lt;15</t>
  </si>
  <si>
    <t>ak Etinan Local Government Area M&gt;15</t>
  </si>
  <si>
    <t>ak Etinan Local Government Area F&lt;15</t>
  </si>
  <si>
    <t>ak Etinan Local Government Area F&gt;15</t>
  </si>
  <si>
    <t xml:space="preserve">ak Ibeno Local Government Area </t>
  </si>
  <si>
    <t>ak Ibeno Local Government Area M&lt;15</t>
  </si>
  <si>
    <t>ak Ibeno Local Government Area M&gt;15</t>
  </si>
  <si>
    <t>ak Ibeno Local Government Area F&lt;15</t>
  </si>
  <si>
    <t>ak Ibeno Local Government Area F&gt;15</t>
  </si>
  <si>
    <t>ak Ibesikpo Asutan Local Government Area M&lt;15</t>
  </si>
  <si>
    <t>ak Ibesikpo Asutan Local Government Area M&gt;15</t>
  </si>
  <si>
    <t>ak Ibesikpo Asutan Local Government Area F&lt;15</t>
  </si>
  <si>
    <t>ak Ibesikpo Asutan Local Government Area F&gt;15</t>
  </si>
  <si>
    <t>ak Ikot Abasi Local Government Area M&lt;15</t>
  </si>
  <si>
    <t>ak Ikot Abasi Local Government Area M&gt;15</t>
  </si>
  <si>
    <t>ak Ikot Abasi Local Government Area F&lt;15</t>
  </si>
  <si>
    <t>ak Ikot Abasi Local Government Area F&gt;15</t>
  </si>
  <si>
    <t>ak Mbo Local Government Area M&lt;15</t>
  </si>
  <si>
    <t>ak Mbo Local Government Area M&gt;15</t>
  </si>
  <si>
    <t>ak Mbo Local Government Area F&lt;15</t>
  </si>
  <si>
    <t>ak Mbo Local Government Area F&gt;15</t>
  </si>
  <si>
    <t>ak Mkpat Enin Local Government Area M&lt;15</t>
  </si>
  <si>
    <t>ak Mkpat Enin Local Government Area M&gt;15</t>
  </si>
  <si>
    <t>ak Mkpat Enin Local Government Area F&lt;15</t>
  </si>
  <si>
    <t>ak Mkpat Enin Local Government Area F&gt;15</t>
  </si>
  <si>
    <t>ak Nsit Atai Local Government Area M&lt;15</t>
  </si>
  <si>
    <t>ak Nsit Atai Local Government Area M&gt;15</t>
  </si>
  <si>
    <t>ak Nsit Atai Local Government Area F&lt;15</t>
  </si>
  <si>
    <t>ak Nsit Atai Local Government Area F&gt;15</t>
  </si>
  <si>
    <t>ak Nsit Ibom Local Government Area M&lt;15</t>
  </si>
  <si>
    <t>ak Nsit Ibom Local Government Area M&gt;15</t>
  </si>
  <si>
    <t>ak Nsit Ibom Local Government Area F&lt;15</t>
  </si>
  <si>
    <t>ak Nsit Ibom Local Government Area F&gt;15</t>
  </si>
  <si>
    <t>ak Nsit Ubium Local Government Area M&lt;15</t>
  </si>
  <si>
    <t>ak Nsit Ubium Local Government Area M&gt;15</t>
  </si>
  <si>
    <t>ak Nsit Ubium Local Government Area F&lt;15</t>
  </si>
  <si>
    <t>ak Nsit Ubium Local Government Area F&gt;15</t>
  </si>
  <si>
    <t>ak Okobo Local Government Area M&lt;15</t>
  </si>
  <si>
    <t>ak Okobo Local Government Area M&gt;15</t>
  </si>
  <si>
    <t>ak Okobo Local Government Area F&lt;15</t>
  </si>
  <si>
    <t>ak Okobo Local Government Area F&gt;15</t>
  </si>
  <si>
    <t>ak Onna Local Government Area M&lt;15</t>
  </si>
  <si>
    <t>ak Onna Local Government Area M&gt;15</t>
  </si>
  <si>
    <t>ak Onna Local Government Area F&lt;15</t>
  </si>
  <si>
    <t>ak Onna Local Government Area F&gt;15</t>
  </si>
  <si>
    <t>ak Oron Local Government Area M&lt;15</t>
  </si>
  <si>
    <t>ak Oron Local Government Area M&gt;15</t>
  </si>
  <si>
    <t>ak Oron Local Government Area F&lt;15</t>
  </si>
  <si>
    <t>ak Oron Local Government Area F&gt;15</t>
  </si>
  <si>
    <t>ak Oruk Anam Local Government Area M&lt;15</t>
  </si>
  <si>
    <t>ak Oruk Anam Local Government Area M&gt;15</t>
  </si>
  <si>
    <t>ak Oruk Anam Local Government Area F&lt;15</t>
  </si>
  <si>
    <t>ak Oruk Anam Local Government Area F&gt;15</t>
  </si>
  <si>
    <t>ak Udung Uko Local Government Area M&lt;15</t>
  </si>
  <si>
    <t>ak Udung Uko Local Government Area M&gt;15</t>
  </si>
  <si>
    <t>ak Udung Uko Local Government Area F&lt;15</t>
  </si>
  <si>
    <t>ak Udung Uko Local Government Area F&gt;15</t>
  </si>
  <si>
    <t>ak Ukanafun Local Government Area M&lt;15</t>
  </si>
  <si>
    <t>ak Ukanafun Local Government Area M&gt;15</t>
  </si>
  <si>
    <t>ak Ukanafun Local Government Area F&lt;15</t>
  </si>
  <si>
    <t>ak Ukanafun Local Government Area F&gt;15</t>
  </si>
  <si>
    <t>ak Uruan Local Government Area M&lt;15</t>
  </si>
  <si>
    <t>ak Uruan Local Government Area M&gt;15</t>
  </si>
  <si>
    <t>ak Uruan Local Government Area F&lt;15</t>
  </si>
  <si>
    <t>ak Uruan Local Government Area F&gt;15</t>
  </si>
  <si>
    <t>ak Urue Offong/Oruko Local Government Area M&lt;15</t>
  </si>
  <si>
    <t>ak Urue Offong/Oruko Local Government Area M&gt;15</t>
  </si>
  <si>
    <t>ak Urue Offong/Oruko Local Government Area F&lt;15</t>
  </si>
  <si>
    <t>ak Urue Offong/Oruko Local Government Area F&gt;15</t>
  </si>
  <si>
    <t>ak Uyo Local Government Area M&lt;15</t>
  </si>
  <si>
    <t>ak Uyo Local Government Area M&gt;15</t>
  </si>
  <si>
    <t>ak Uyo Local Government Area F&lt;15</t>
  </si>
  <si>
    <t>ak Uyo Local Government Area F&gt;15</t>
  </si>
  <si>
    <t>LGA</t>
  </si>
  <si>
    <t>2/3/2020</t>
  </si>
  <si>
    <t>2/4/2020</t>
  </si>
  <si>
    <t>2/5/2020</t>
  </si>
  <si>
    <t>2/6/2020</t>
  </si>
  <si>
    <t>2/7/2020</t>
  </si>
  <si>
    <t>Column1</t>
  </si>
  <si>
    <t>Attribute</t>
  </si>
  <si>
    <t>Value</t>
  </si>
  <si>
    <t>2/10/2020</t>
  </si>
  <si>
    <t>2/11/2020</t>
  </si>
  <si>
    <t>2/12/2020</t>
  </si>
  <si>
    <t>2/13/2020</t>
  </si>
  <si>
    <t>2/14/2020</t>
  </si>
  <si>
    <t>2/17/2020</t>
  </si>
  <si>
    <t>2/18/2020</t>
  </si>
  <si>
    <t>2/19/2020</t>
  </si>
  <si>
    <t>2/20/2020</t>
  </si>
  <si>
    <t>2/21/2020</t>
  </si>
  <si>
    <t>2/24/2020</t>
  </si>
  <si>
    <t>2/25/2020</t>
  </si>
  <si>
    <t>2/26/2020</t>
  </si>
  <si>
    <t>2/27/2020</t>
  </si>
  <si>
    <t>2/28/2020</t>
  </si>
  <si>
    <t>Column2</t>
  </si>
  <si>
    <t>M&lt;15</t>
  </si>
  <si>
    <t>M&gt;15</t>
  </si>
  <si>
    <t>F&lt;15</t>
  </si>
  <si>
    <t>F&gt;15</t>
  </si>
  <si>
    <t xml:space="preserve"> M&lt;15</t>
  </si>
  <si>
    <t xml:space="preserve"> M&gt;15</t>
  </si>
  <si>
    <t xml:space="preserve"> F&lt;15</t>
  </si>
  <si>
    <t xml:space="preserve"> F&gt;15</t>
  </si>
  <si>
    <t>AGE/SEX</t>
  </si>
  <si>
    <t>Screened for HIV</t>
  </si>
  <si>
    <t>HTS_TST</t>
  </si>
  <si>
    <t>HTS_TST_POS</t>
  </si>
  <si>
    <t>Index_TST</t>
  </si>
  <si>
    <t>Index_TST_POS</t>
  </si>
  <si>
    <t>TX_NEW</t>
  </si>
  <si>
    <t>TPT_Eligible</t>
  </si>
  <si>
    <t>TB_Prev(D)</t>
  </si>
  <si>
    <t>TLD</t>
  </si>
  <si>
    <t>MMD</t>
  </si>
  <si>
    <t>VL_SAMPLE</t>
  </si>
  <si>
    <t>VL_RESULT</t>
  </si>
  <si>
    <t>VL_SUPPRESSED</t>
  </si>
  <si>
    <t>Expected clinic visits</t>
  </si>
  <si>
    <t>Missed Clinic Appointment</t>
  </si>
  <si>
    <t>Tracked</t>
  </si>
  <si>
    <t>Return to care</t>
  </si>
  <si>
    <t>HTS_TST_POS Target</t>
  </si>
  <si>
    <t>TPT Target</t>
  </si>
  <si>
    <t>VL Target</t>
  </si>
  <si>
    <t>TX_NEW Target</t>
  </si>
  <si>
    <t>Started ART Prev. 3month</t>
  </si>
  <si>
    <t>Grand Total</t>
  </si>
  <si>
    <t>(All)</t>
  </si>
  <si>
    <t>Column Labels</t>
  </si>
  <si>
    <t>DATE</t>
  </si>
  <si>
    <t>Sum of Screened for HIV</t>
  </si>
  <si>
    <t>Sum of HTS_TST</t>
  </si>
  <si>
    <t>Sum of VL Target</t>
  </si>
  <si>
    <t>Values</t>
  </si>
  <si>
    <t>Sum of HTS_TST_POS</t>
  </si>
  <si>
    <t>Sum of Index_TST</t>
  </si>
  <si>
    <t>Sum of Index_TST_POS</t>
  </si>
  <si>
    <t>Sum of TX_NEW</t>
  </si>
  <si>
    <t>Sum of TPT_Eligible</t>
  </si>
  <si>
    <t>Sum of TB_Prev(D)</t>
  </si>
  <si>
    <t>Sum of TLD</t>
  </si>
  <si>
    <t>Sum of MMD</t>
  </si>
  <si>
    <t>Sum of VL_SAMPLE</t>
  </si>
  <si>
    <t>Sum of VL_RESULT</t>
  </si>
  <si>
    <t>Sum of VL_SUPPRESSED</t>
  </si>
  <si>
    <t>Sum of Expected clinic visits</t>
  </si>
  <si>
    <t>Sum of Missed Clinic Appointment</t>
  </si>
  <si>
    <t>Sum of Tracked</t>
  </si>
  <si>
    <t>Sum of Return to care</t>
  </si>
  <si>
    <t>Sum of HTS_TST_POS Target</t>
  </si>
  <si>
    <t>Sum of TPT Target</t>
  </si>
  <si>
    <t>Sum of TX_NEW Target</t>
  </si>
  <si>
    <t>Sum of Started ART Prev. 3month</t>
  </si>
  <si>
    <t xml:space="preserve">ak Eastern Obolo Local Government Area </t>
  </si>
  <si>
    <t xml:space="preserve">ak Eket Local Government Area </t>
  </si>
  <si>
    <t xml:space="preserve">ak Esit Eket Local Government Area </t>
  </si>
  <si>
    <t xml:space="preserve">ak Etinan Local Government Area </t>
  </si>
  <si>
    <t xml:space="preserve">ak Ibesikpo Asutan Local Government Area </t>
  </si>
  <si>
    <t xml:space="preserve">ak Ikot Abasi Local Government Area </t>
  </si>
  <si>
    <t xml:space="preserve">ak Mbo Local Government Area </t>
  </si>
  <si>
    <t xml:space="preserve">ak Mkpat Enin Local Government Area </t>
  </si>
  <si>
    <t xml:space="preserve">ak Nsit Atai Local Government Area </t>
  </si>
  <si>
    <t xml:space="preserve">ak Nsit Ibom Local Government Area </t>
  </si>
  <si>
    <t xml:space="preserve">ak Nsit Ubium Local Government Area </t>
  </si>
  <si>
    <t xml:space="preserve">ak Okobo Local Government Area </t>
  </si>
  <si>
    <t xml:space="preserve">ak Onna Local Government Area </t>
  </si>
  <si>
    <t xml:space="preserve">ak Oron Local Government Area </t>
  </si>
  <si>
    <t xml:space="preserve">ak Oruk Anam Local Government Area </t>
  </si>
  <si>
    <t xml:space="preserve">ak Udung Uko Local Government Area </t>
  </si>
  <si>
    <t xml:space="preserve">ak Ukanafun Local Government Area </t>
  </si>
  <si>
    <t xml:space="preserve">ak Uruan Local Government Area </t>
  </si>
  <si>
    <t xml:space="preserve">ak Urue Offong/Oruko Local Government Area </t>
  </si>
  <si>
    <t xml:space="preserve">ak Uyo Local Government Area </t>
  </si>
  <si>
    <t>Died</t>
  </si>
  <si>
    <t>Undocumented transfer</t>
  </si>
  <si>
    <t>Not Reached</t>
  </si>
  <si>
    <t>Reached Agreed to return</t>
  </si>
  <si>
    <t>Sum of Died</t>
  </si>
  <si>
    <t>Sum of Undocumented transfer</t>
  </si>
  <si>
    <t>Sum of Not Reached</t>
  </si>
  <si>
    <t>Sum of Reached Agreed to return</t>
  </si>
  <si>
    <t>Tested</t>
  </si>
  <si>
    <t>October</t>
  </si>
  <si>
    <t>November</t>
  </si>
  <si>
    <t>December</t>
  </si>
  <si>
    <t>January</t>
  </si>
  <si>
    <t>Monday</t>
  </si>
  <si>
    <t>Tuesday</t>
  </si>
  <si>
    <t>Wednesday</t>
  </si>
  <si>
    <t>Thursday</t>
  </si>
  <si>
    <t>Friday</t>
  </si>
  <si>
    <t>Daily target</t>
  </si>
  <si>
    <t>Q4 target</t>
  </si>
  <si>
    <t>FY20 Target</t>
  </si>
  <si>
    <t>Q1 Deficit + Q2 Target</t>
  </si>
  <si>
    <t>PECENTAGE ACHIEVEMENT</t>
  </si>
  <si>
    <t>Cummulative Achievement  FY20 Q1 and Q2</t>
  </si>
  <si>
    <t>Gap to end of Q2</t>
  </si>
  <si>
    <t>HTS</t>
  </si>
  <si>
    <t>Screened</t>
  </si>
  <si>
    <t>Positive</t>
  </si>
  <si>
    <t>Yield</t>
  </si>
  <si>
    <t>INDEX TESTING</t>
  </si>
  <si>
    <t>% Contribution to HTS_TST_POS</t>
  </si>
  <si>
    <t>ART</t>
  </si>
  <si>
    <t>TX_NEW started on TLD</t>
  </si>
  <si>
    <t>Linkage rate</t>
  </si>
  <si>
    <t>% TX_NEW started on TLD</t>
  </si>
  <si>
    <t>TPT</t>
  </si>
  <si>
    <t>Eligible for TPT</t>
  </si>
  <si>
    <t>No. commenced on IPT</t>
  </si>
  <si>
    <t>% Eligible commenced on IPT</t>
  </si>
  <si>
    <t xml:space="preserve">Viral load </t>
  </si>
  <si>
    <t>VL Sample Sent</t>
  </si>
  <si>
    <t>Results received</t>
  </si>
  <si>
    <t>VL results &lt;100o copies</t>
  </si>
  <si>
    <t>Viral load suppression rate</t>
  </si>
  <si>
    <t>DSD</t>
  </si>
  <si>
    <t>Clients on multimonths dispensing</t>
  </si>
  <si>
    <t>%  MMD weekly target met</t>
  </si>
  <si>
    <t>TX_ML</t>
  </si>
  <si>
    <t>Missed Clinic Appointment (All)</t>
  </si>
  <si>
    <t>Returned on next scheduled appointment</t>
  </si>
  <si>
    <t>%  Clients returned to care</t>
  </si>
  <si>
    <t>Intending loses by end of Sept</t>
  </si>
  <si>
    <t>HTS_TST daily target</t>
  </si>
  <si>
    <t>TX _New daily target</t>
  </si>
  <si>
    <t>ICT daily target</t>
  </si>
  <si>
    <t>Returned on next appointment day</t>
  </si>
  <si>
    <t>Not reached</t>
  </si>
  <si>
    <t xml:space="preserve">Reached and Agreed to Return </t>
  </si>
  <si>
    <t>Yield target</t>
  </si>
  <si>
    <t>Linkage target</t>
  </si>
  <si>
    <t>PERIOD</t>
  </si>
  <si>
    <t>HTS CTRR</t>
  </si>
  <si>
    <t>HTS_INDEX</t>
  </si>
  <si>
    <t>HTS_INDEX POS</t>
  </si>
  <si>
    <t>VL SAMPLE SENT</t>
  </si>
  <si>
    <t>VL RESULT RECEIVED</t>
  </si>
  <si>
    <t>VL &lt;1000</t>
  </si>
  <si>
    <t>Week 40</t>
  </si>
  <si>
    <t>Week 41</t>
  </si>
  <si>
    <t>Week 42</t>
  </si>
  <si>
    <t>Week 43</t>
  </si>
  <si>
    <t>Week 44</t>
  </si>
  <si>
    <t>Week 45</t>
  </si>
  <si>
    <t>Week 46</t>
  </si>
  <si>
    <t>Week 47</t>
  </si>
  <si>
    <t>Week 48</t>
  </si>
  <si>
    <t>Week 49</t>
  </si>
  <si>
    <t>Week 50</t>
  </si>
  <si>
    <t>Week 51</t>
  </si>
  <si>
    <t>Week 52</t>
  </si>
  <si>
    <t>Week 1</t>
  </si>
  <si>
    <t>Week 2</t>
  </si>
  <si>
    <t>Week 3</t>
  </si>
  <si>
    <t>Week 4</t>
  </si>
  <si>
    <t>Week 5</t>
  </si>
  <si>
    <t>Week 6</t>
  </si>
  <si>
    <t>Week 7</t>
  </si>
  <si>
    <t>Selection</t>
  </si>
  <si>
    <t>Jan</t>
  </si>
  <si>
    <t>Feb</t>
  </si>
  <si>
    <t>Mar</t>
  </si>
  <si>
    <t>Apr</t>
  </si>
  <si>
    <t>May</t>
  </si>
  <si>
    <t>Jun</t>
  </si>
  <si>
    <t>North</t>
  </si>
  <si>
    <t>East</t>
  </si>
  <si>
    <t>West</t>
  </si>
  <si>
    <t>South</t>
  </si>
  <si>
    <t>Period</t>
  </si>
  <si>
    <t>TOTAL SCREENED</t>
  </si>
  <si>
    <t>INDEX TESTED</t>
  </si>
  <si>
    <t>YIELD</t>
  </si>
  <si>
    <t>INDEX POSITIVE</t>
  </si>
  <si>
    <t>INDEX YIELD</t>
  </si>
  <si>
    <t>INDEX CONTRIBUTION TO HTS_POS</t>
  </si>
  <si>
    <t>LINKAGE</t>
  </si>
  <si>
    <t>TX_NEW Started On TLD</t>
  </si>
  <si>
    <t>2nd 90</t>
  </si>
  <si>
    <t>3rd 90</t>
  </si>
  <si>
    <t xml:space="preserve"> MONITORING RETENTION</t>
  </si>
  <si>
    <t>1st 90</t>
  </si>
  <si>
    <t>START DATE</t>
  </si>
  <si>
    <t>END DATE</t>
  </si>
  <si>
    <t>Percentage TLD Uptake</t>
  </si>
  <si>
    <t>OVERALL YIELD</t>
  </si>
  <si>
    <t>TOTAL POS</t>
  </si>
  <si>
    <t>TESTING CASCADE</t>
  </si>
  <si>
    <t>%TPT UPTAKE</t>
  </si>
  <si>
    <t>TPT UPTAKE</t>
  </si>
  <si>
    <t>TREATMENT CASCADE</t>
  </si>
  <si>
    <t>VL results &lt;1000 copies</t>
  </si>
  <si>
    <t>Suppression Rate</t>
  </si>
  <si>
    <t>Results received VL results &lt;1000 copies Suppression Rate</t>
  </si>
  <si>
    <t>Expected clinic visits Missed Clinic Appointment Tracked</t>
  </si>
  <si>
    <t>MONITORING RETENTION</t>
  </si>
  <si>
    <t>Worst</t>
  </si>
  <si>
    <t>Average</t>
  </si>
  <si>
    <t>Good</t>
  </si>
  <si>
    <t>Best</t>
  </si>
  <si>
    <t>Poor</t>
  </si>
  <si>
    <t>Facility</t>
  </si>
  <si>
    <t>(Multiple Items)</t>
  </si>
  <si>
    <t>ak Afaha Effiong OP Base Model Primary Health Centre</t>
  </si>
  <si>
    <t>ak Base Ikot Abasi Primary Health Centre</t>
  </si>
  <si>
    <t>ak Enwang Primary Health Centre</t>
  </si>
  <si>
    <t>ak Etinan General Hospital</t>
  </si>
  <si>
    <t>ak Eyo Okponung Primary Health Centre</t>
  </si>
  <si>
    <t>ak Ibeno Cottage Hospital</t>
  </si>
  <si>
    <t>ak Ikot Abasi General Hospital</t>
  </si>
  <si>
    <t>ak Ikot Ebak Poly Clinic</t>
  </si>
  <si>
    <t>ak Ikot Okoro General Hospital</t>
  </si>
  <si>
    <t>ak Immanuel General Hospital</t>
  </si>
  <si>
    <t>ak Ituk Mbang Methodist General Hospital</t>
  </si>
  <si>
    <t>ak Mkpat Enin Primary Health Centre</t>
  </si>
  <si>
    <t>ak Nung Udoe Primary Health Centre</t>
  </si>
  <si>
    <t>ak Okobo General Hospital</t>
  </si>
  <si>
    <t>ak Okopedi Primary Health Centre</t>
  </si>
  <si>
    <t>ak Onna Comprehensive Health Centre</t>
  </si>
  <si>
    <t>ak Oron General Hospital (Iquita)</t>
  </si>
  <si>
    <t>ak Oron Operational Base Primary Health Centre</t>
  </si>
  <si>
    <t>ak Oruko General Hospital</t>
  </si>
  <si>
    <t>ak St. Luke's Hospital Anua</t>
  </si>
  <si>
    <t>ak University Teaching Hospital</t>
  </si>
  <si>
    <t>ak Uyo Base Primary Health Centre</t>
  </si>
  <si>
    <t>OPD ATTENDANCE</t>
  </si>
  <si>
    <t>Sum of OPD ATTENDANCE</t>
  </si>
  <si>
    <t>ak Eastern Obolo Local Government Area</t>
  </si>
  <si>
    <t>ak Eket Local Government Area</t>
  </si>
  <si>
    <t>ak Esit Eket Local Government Area</t>
  </si>
  <si>
    <t>ak Etinan Local Government Area</t>
  </si>
  <si>
    <t>ak Ibeno Local Government Area</t>
  </si>
  <si>
    <t>ak Ibesikpo Asutan Local Government Area</t>
  </si>
  <si>
    <t>ak Ikot Abasi Local Government Area</t>
  </si>
  <si>
    <t>ak Mbo Local Government Area</t>
  </si>
  <si>
    <t>ak Mkpat Enin Local Government Area</t>
  </si>
  <si>
    <t>ak Nsit Atai Local Government Area</t>
  </si>
  <si>
    <t>ak Nsit Ibom Local Government Area</t>
  </si>
  <si>
    <t>ak Nsit Ubium Local Government Area</t>
  </si>
  <si>
    <t>ak Okobo Local Government Area</t>
  </si>
  <si>
    <t>ak Onna Local Government Area</t>
  </si>
  <si>
    <t>ak Oron Local Government Area</t>
  </si>
  <si>
    <t>ak Oruk Anam Local Government Area</t>
  </si>
  <si>
    <t>ak Udung Uko Local Government Area</t>
  </si>
  <si>
    <t>ak Ukanafun Local Government Area</t>
  </si>
  <si>
    <t>ak Uruan Local Government Area</t>
  </si>
  <si>
    <t>ak Urue Offong/Oruko Local Government Area</t>
  </si>
  <si>
    <t>ak Uyo Local Government Area</t>
  </si>
  <si>
    <t>COMMUNITY</t>
  </si>
  <si>
    <t xml:space="preserve">SURGE PERFORMANCE MONITORING DASHBOARD FOR ESM SITES </t>
  </si>
  <si>
    <t>OFFSET('WEEKLY SUMMARY'!$A$1,MATCH('WEEKLY TREND'!$J$5:$L$5,'WEEKLY SUMMARY'!$A$2:$A$14,0),MATCH('WEEKLY TREND'!$C$5:$E$5,surgeindicators,0),'WEEKLY TREND'!$P$5:$R$5)</t>
  </si>
  <si>
    <t>Number of days</t>
  </si>
  <si>
    <t>NUMBER OF DAYS</t>
  </si>
  <si>
    <t>Number Of Days</t>
  </si>
  <si>
    <t>Total tested</t>
  </si>
  <si>
    <t>Total Positives</t>
  </si>
  <si>
    <t>Index tested</t>
  </si>
  <si>
    <t>Index Positives</t>
  </si>
  <si>
    <t>Total Tested</t>
  </si>
  <si>
    <t>Index Tested</t>
  </si>
  <si>
    <t>Female &lt;15</t>
  </si>
  <si>
    <t>Female &gt;15</t>
  </si>
  <si>
    <t>Male &lt;15</t>
  </si>
  <si>
    <t>Male &gt;15</t>
  </si>
  <si>
    <t>TOTAL TESTED Achievement</t>
  </si>
  <si>
    <t>HTS TARTGET</t>
  </si>
  <si>
    <t>%Achievement</t>
  </si>
  <si>
    <t>Txpvls  achievement</t>
  </si>
  <si>
    <t>x</t>
  </si>
  <si>
    <t>y</t>
  </si>
  <si>
    <t>Disaggregates</t>
  </si>
  <si>
    <t>TESTING</t>
  </si>
  <si>
    <t>CASE FINDING</t>
  </si>
  <si>
    <t xml:space="preserve">VIRAL LOAD </t>
  </si>
  <si>
    <t>(blank)</t>
  </si>
  <si>
    <t>ISSUE LOG</t>
  </si>
  <si>
    <t>Eligible Not Started</t>
  </si>
  <si>
    <t>Eligible for TPT No. commenced on IPT Eligible Not Started</t>
  </si>
  <si>
    <t>31/10/2019 Total</t>
  </si>
  <si>
    <t>30/11/2019 Total</t>
  </si>
  <si>
    <t>31/12/2019 Total</t>
  </si>
  <si>
    <t>31/01/2020 Total</t>
  </si>
  <si>
    <t>28/02/2020 Total</t>
  </si>
  <si>
    <t>02/03/2020 Total</t>
  </si>
  <si>
    <t>03/03/2020 Total</t>
  </si>
  <si>
    <t>04/03/2020 Total</t>
  </si>
  <si>
    <t>05/03/2020 Total</t>
  </si>
  <si>
    <t>06/03/2020 Total</t>
  </si>
  <si>
    <t>09/03/2020 Total</t>
  </si>
  <si>
    <t>10/03/2020 Total</t>
  </si>
  <si>
    <t>11/03/2020 Total</t>
  </si>
  <si>
    <t>12/03/2020 Total</t>
  </si>
  <si>
    <t>13/03/2020 Total</t>
  </si>
  <si>
    <t>16/03/2020 Total</t>
  </si>
  <si>
    <t>17/03/2020 Total</t>
  </si>
  <si>
    <t>18/03/2020 Total</t>
  </si>
  <si>
    <t>19/03/2020 Total</t>
  </si>
  <si>
    <t>20/03/2020 Total</t>
  </si>
  <si>
    <t>23/03/2020 Total</t>
  </si>
  <si>
    <t>24/03/2020 Total</t>
  </si>
  <si>
    <t>25/03/2020 Total</t>
  </si>
  <si>
    <t>26/03/2020 Total</t>
  </si>
  <si>
    <t>27/03/2020 Total</t>
  </si>
  <si>
    <t>30/03/2020 Total</t>
  </si>
  <si>
    <t>31/03/2020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</si>
</sst>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_);_(* \(#,##0.00\);_(* &quot;-&quot;??_);_(@_)"/>
    <numFmt numFmtId="165" formatCode="yyyy\-mm\-dd;@"/>
  </numFmts>
  <fonts count="19" x14ac:knownFonts="1">
    <font>
      <sz val="11"/>
      <color theme="1"/>
      <name val="Calibri"/>
      <family val="2"/>
      <scheme val="minor"/>
    </font>
    <font>
      <sz val="11"/>
      <color theme="1"/>
      <name val="Calibri"/>
      <family val="2"/>
      <scheme val="minor"/>
    </font>
    <font>
      <sz val="8"/>
      <name val="Calibri"/>
      <family val="2"/>
      <scheme val="minor"/>
    </font>
    <font>
      <sz val="10"/>
      <name val="Arial"/>
      <family val="2"/>
    </font>
    <font>
      <sz val="11"/>
      <name val="Calibri"/>
      <family val="2"/>
    </font>
    <font>
      <sz val="10"/>
      <color rgb="FF000000"/>
      <name val="Arial"/>
      <family val="2"/>
    </font>
    <font>
      <b/>
      <sz val="22"/>
      <color theme="0"/>
      <name val="Calibri"/>
      <family val="2"/>
      <scheme val="minor"/>
    </font>
    <font>
      <strike/>
      <sz val="11"/>
      <color theme="1"/>
      <name val="Calibri"/>
      <family val="2"/>
      <scheme val="minor"/>
    </font>
    <font>
      <b/>
      <sz val="20"/>
      <color theme="1"/>
      <name val="Calibri"/>
      <family val="2"/>
      <scheme val="minor"/>
    </font>
    <font>
      <b/>
      <sz val="11"/>
      <color theme="0"/>
      <name val="Calibri"/>
      <family val="2"/>
      <scheme val="minor"/>
    </font>
    <font>
      <b/>
      <sz val="12"/>
      <color theme="1"/>
      <name val="Calibri"/>
      <family val="2"/>
      <scheme val="minor"/>
    </font>
    <font>
      <b/>
      <sz val="14"/>
      <color theme="1"/>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b/>
      <sz val="11"/>
      <color theme="3" tint="-0.249977111117893"/>
      <name val="Calibri"/>
      <family val="2"/>
      <scheme val="minor"/>
    </font>
    <font>
      <b/>
      <sz val="22"/>
      <color theme="2"/>
      <name val="Calibri"/>
      <family val="2"/>
      <scheme val="minor"/>
    </font>
    <font>
      <b/>
      <sz val="12"/>
      <color rgb="FFDDEC20"/>
      <name val="Calibri"/>
      <family val="2"/>
      <scheme val="minor"/>
    </font>
    <font>
      <sz val="10"/>
      <name val="Arial"/>
      <family val="2"/>
    </font>
  </fonts>
  <fills count="16">
    <fill>
      <patternFill patternType="none"/>
    </fill>
    <fill>
      <patternFill patternType="gray125"/>
    </fill>
    <fill>
      <patternFill patternType="solid">
        <fgColor theme="5" tint="0.39997558519241921"/>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499984740745262"/>
        <bgColor indexed="64"/>
      </patternFill>
    </fill>
    <fill>
      <patternFill patternType="solid">
        <fgColor theme="3" tint="0.59999389629810485"/>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rgb="FFFFCC99"/>
        <bgColor indexed="64"/>
      </patternFill>
    </fill>
    <fill>
      <patternFill patternType="solid">
        <fgColor rgb="FFDDEC20"/>
        <bgColor indexed="64"/>
      </patternFill>
    </fill>
    <fill>
      <patternFill patternType="solid">
        <fgColor theme="3" tint="0.39997558519241921"/>
        <bgColor indexed="64"/>
      </patternFill>
    </fill>
    <fill>
      <patternFill patternType="solid">
        <fgColor theme="0"/>
        <bgColor indexed="64"/>
      </patternFill>
    </fill>
    <fill>
      <patternFill patternType="solid">
        <fgColor rgb="FFFFFF00"/>
        <bgColor indexed="64"/>
      </patternFill>
    </fill>
  </fills>
  <borders count="11">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medium">
        <color indexed="64"/>
      </left>
      <right/>
      <top/>
      <bottom style="medium">
        <color indexed="64"/>
      </bottom>
      <diagonal/>
    </border>
    <border>
      <left/>
      <right style="thin">
        <color indexed="64"/>
      </right>
      <top/>
      <bottom style="medium">
        <color indexed="64"/>
      </bottom>
      <diagonal/>
    </border>
  </borders>
  <cellStyleXfs count="8">
    <xf numFmtId="0" fontId="0" fillId="0" borderId="0"/>
    <xf numFmtId="9" fontId="1" fillId="0" borderId="0" applyFont="0" applyFill="0" applyBorder="0" applyAlignment="0" applyProtection="0"/>
    <xf numFmtId="164" fontId="1" fillId="0" borderId="0" applyFont="0" applyFill="0" applyBorder="0" applyAlignment="0" applyProtection="0"/>
    <xf numFmtId="0" fontId="5" fillId="0" borderId="0"/>
    <xf numFmtId="0" fontId="3" fillId="0" borderId="0" applyNumberFormat="0" applyFont="0" applyFill="0" applyBorder="0" applyAlignment="0" applyProtection="0"/>
    <xf numFmtId="0" fontId="3" fillId="0" borderId="0" applyNumberFormat="0" applyFont="0" applyFill="0" applyBorder="0" applyAlignment="0" applyProtection="0"/>
    <xf numFmtId="0" fontId="4" fillId="0" borderId="0">
      <protection locked="0"/>
    </xf>
    <xf numFmtId="0" fontId="18" fillId="0" borderId="0" applyNumberFormat="0" applyFon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14" fontId="0" fillId="0" borderId="0" xfId="0" applyNumberFormat="1" applyAlignment="1">
      <alignment horizontal="center"/>
    </xf>
    <xf numFmtId="0" fontId="0" fillId="0" borderId="0" xfId="0" applyAlignment="1">
      <alignment horizontal="center"/>
    </xf>
    <xf numFmtId="1" fontId="0" fillId="0" borderId="0" xfId="0" applyNumberFormat="1"/>
    <xf numFmtId="9" fontId="0" fillId="0" borderId="0" xfId="0" applyNumberFormat="1"/>
    <xf numFmtId="9" fontId="0" fillId="0" borderId="0" xfId="0" applyNumberFormat="1" applyAlignment="1">
      <alignment horizontal="center"/>
    </xf>
    <xf numFmtId="0" fontId="0" fillId="0" borderId="0" xfId="0" applyAlignment="1">
      <alignment horizontal="right"/>
    </xf>
    <xf numFmtId="0" fontId="0" fillId="0" borderId="0" xfId="0"/>
    <xf numFmtId="0" fontId="0" fillId="0" borderId="0" xfId="0" applyAlignment="1">
      <alignment horizontal="center"/>
    </xf>
    <xf numFmtId="0" fontId="0" fillId="2" borderId="0" xfId="0" applyFill="1" applyAlignment="1">
      <alignment horizontal="center"/>
    </xf>
    <xf numFmtId="0" fontId="0" fillId="2" borderId="0" xfId="0" applyFill="1" applyAlignment="1">
      <alignment wrapText="1"/>
    </xf>
    <xf numFmtId="0" fontId="0" fillId="2" borderId="0" xfId="0" applyFill="1"/>
    <xf numFmtId="0" fontId="0" fillId="0" borderId="0" xfId="0" applyAlignment="1">
      <alignment horizontal="center"/>
    </xf>
    <xf numFmtId="2" fontId="0" fillId="0" borderId="0" xfId="0" applyNumberFormat="1"/>
    <xf numFmtId="0" fontId="0" fillId="3" borderId="0" xfId="0" applyFill="1"/>
    <xf numFmtId="0" fontId="7" fillId="0" borderId="0" xfId="0" applyFont="1"/>
    <xf numFmtId="14" fontId="0" fillId="5" borderId="0" xfId="0" applyNumberFormat="1" applyFill="1"/>
    <xf numFmtId="9" fontId="0" fillId="0" borderId="0" xfId="0" applyNumberFormat="1" applyAlignment="1"/>
    <xf numFmtId="165" fontId="0" fillId="0" borderId="0" xfId="0" applyNumberFormat="1"/>
    <xf numFmtId="9" fontId="0" fillId="0" borderId="0" xfId="0" applyNumberFormat="1" applyAlignment="1">
      <alignment horizontal="right"/>
    </xf>
    <xf numFmtId="0" fontId="0" fillId="7" borderId="0" xfId="0" applyFill="1"/>
    <xf numFmtId="10" fontId="0" fillId="0" borderId="0" xfId="0" applyNumberFormat="1"/>
    <xf numFmtId="0" fontId="0" fillId="0" borderId="0" xfId="0" applyAlignment="1">
      <alignment horizontal="center"/>
    </xf>
    <xf numFmtId="0" fontId="9" fillId="8" borderId="2" xfId="0" applyFont="1" applyFill="1" applyBorder="1"/>
    <xf numFmtId="0" fontId="0" fillId="0" borderId="2" xfId="0" applyFont="1" applyBorder="1"/>
    <xf numFmtId="0" fontId="0" fillId="9" borderId="2" xfId="0" applyFont="1" applyFill="1" applyBorder="1"/>
    <xf numFmtId="0" fontId="9" fillId="8" borderId="3" xfId="0" applyFont="1" applyFill="1" applyBorder="1"/>
    <xf numFmtId="14" fontId="9" fillId="8" borderId="2" xfId="0" applyNumberFormat="1" applyFont="1" applyFill="1" applyBorder="1"/>
    <xf numFmtId="0" fontId="0" fillId="9" borderId="1" xfId="0" applyFont="1" applyFill="1" applyBorder="1" applyAlignment="1">
      <alignment horizontal="center"/>
    </xf>
    <xf numFmtId="14" fontId="0" fillId="9" borderId="2" xfId="0" applyNumberFormat="1" applyFont="1" applyFill="1" applyBorder="1"/>
    <xf numFmtId="0" fontId="0" fillId="0" borderId="1" xfId="0" applyFont="1" applyBorder="1" applyAlignment="1">
      <alignment horizontal="center"/>
    </xf>
    <xf numFmtId="14" fontId="0" fillId="0" borderId="2" xfId="0" applyNumberFormat="1" applyFont="1" applyBorder="1"/>
    <xf numFmtId="0" fontId="10" fillId="2" borderId="0" xfId="0" applyFont="1" applyFill="1"/>
    <xf numFmtId="0" fontId="9" fillId="8" borderId="0" xfId="0" applyFont="1" applyFill="1" applyBorder="1"/>
    <xf numFmtId="0" fontId="0" fillId="0" borderId="0" xfId="0" quotePrefix="1"/>
    <xf numFmtId="0" fontId="11" fillId="10" borderId="0" xfId="0" applyFont="1" applyFill="1"/>
    <xf numFmtId="0" fontId="0" fillId="11" borderId="0" xfId="0" applyFill="1"/>
    <xf numFmtId="0" fontId="0" fillId="0" borderId="0" xfId="0" applyAlignment="1">
      <alignment horizontal="center"/>
    </xf>
    <xf numFmtId="0" fontId="0" fillId="9" borderId="2" xfId="0" applyFont="1" applyFill="1" applyBorder="1" applyAlignment="1">
      <alignment horizontal="center"/>
    </xf>
    <xf numFmtId="0" fontId="0" fillId="0" borderId="2" xfId="0" applyFont="1" applyBorder="1" applyAlignment="1">
      <alignment horizontal="center"/>
    </xf>
    <xf numFmtId="0" fontId="9" fillId="8" borderId="4" xfId="0" applyFont="1" applyFill="1" applyBorder="1"/>
    <xf numFmtId="14" fontId="9" fillId="8" borderId="4" xfId="0" applyNumberFormat="1" applyFont="1" applyFill="1" applyBorder="1"/>
    <xf numFmtId="0" fontId="9" fillId="8" borderId="5" xfId="0" applyFont="1" applyFill="1" applyBorder="1"/>
    <xf numFmtId="0" fontId="10" fillId="0" borderId="0" xfId="0" applyFont="1" applyAlignment="1"/>
    <xf numFmtId="0" fontId="6" fillId="0" borderId="0" xfId="0" applyFont="1" applyFill="1" applyAlignment="1"/>
    <xf numFmtId="0" fontId="0" fillId="0" borderId="0" xfId="0" applyFill="1" applyAlignment="1"/>
    <xf numFmtId="0" fontId="0" fillId="0" borderId="0" xfId="0" applyFill="1"/>
    <xf numFmtId="14" fontId="0" fillId="12" borderId="0" xfId="0" applyNumberFormat="1" applyFill="1"/>
    <xf numFmtId="0" fontId="13" fillId="0" borderId="0" xfId="0" applyFont="1"/>
    <xf numFmtId="14" fontId="13" fillId="0" borderId="0" xfId="0" applyNumberFormat="1" applyFont="1"/>
    <xf numFmtId="2" fontId="13" fillId="0" borderId="0" xfId="0" applyNumberFormat="1" applyFont="1"/>
    <xf numFmtId="14" fontId="12" fillId="7" borderId="6" xfId="0" applyNumberFormat="1" applyFont="1" applyFill="1" applyBorder="1"/>
    <xf numFmtId="0" fontId="15" fillId="0" borderId="6" xfId="0" applyFont="1" applyBorder="1"/>
    <xf numFmtId="0" fontId="13" fillId="14" borderId="0" xfId="0" applyFont="1" applyFill="1"/>
    <xf numFmtId="0" fontId="0" fillId="0" borderId="0" xfId="0" applyAlignment="1">
      <alignment horizontal="center"/>
    </xf>
    <xf numFmtId="0" fontId="18" fillId="0" borderId="0" xfId="7"/>
    <xf numFmtId="0" fontId="18" fillId="0" borderId="0" xfId="7"/>
    <xf numFmtId="0" fontId="18" fillId="0" borderId="0" xfId="7"/>
    <xf numFmtId="0" fontId="18" fillId="0" borderId="0" xfId="7"/>
    <xf numFmtId="0" fontId="18" fillId="0" borderId="0" xfId="7"/>
    <xf numFmtId="0" fontId="18" fillId="0" borderId="0" xfId="7"/>
    <xf numFmtId="0" fontId="18" fillId="0" borderId="0" xfId="7"/>
    <xf numFmtId="0" fontId="18" fillId="0" borderId="0" xfId="7" applyNumberFormat="1" applyFont="1" applyFill="1" applyBorder="1" applyAlignment="1"/>
    <xf numFmtId="0" fontId="18" fillId="0" borderId="0" xfId="7" applyNumberFormat="1" applyFont="1" applyFill="1" applyBorder="1" applyAlignment="1"/>
    <xf numFmtId="0" fontId="18" fillId="0" borderId="0" xfId="7" applyNumberFormat="1" applyFont="1" applyFill="1" applyBorder="1" applyAlignment="1"/>
    <xf numFmtId="0" fontId="0" fillId="15" borderId="0" xfId="0" applyFill="1"/>
    <xf numFmtId="0" fontId="18" fillId="0" borderId="0" xfId="7" applyNumberFormat="1" applyFont="1" applyFill="1" applyBorder="1" applyAlignment="1"/>
    <xf numFmtId="0" fontId="0" fillId="0" borderId="0" xfId="0" applyNumberFormat="1" applyAlignment="1"/>
    <xf numFmtId="0" fontId="6" fillId="4" borderId="0" xfId="0" applyFont="1" applyFill="1" applyAlignment="1">
      <alignment horizontal="center"/>
    </xf>
    <xf numFmtId="0" fontId="0" fillId="4" borderId="0" xfId="0" applyFill="1" applyAlignment="1">
      <alignment horizontal="center"/>
    </xf>
    <xf numFmtId="0" fontId="6" fillId="6" borderId="0" xfId="0" applyFont="1" applyFill="1" applyAlignment="1">
      <alignment horizontal="center"/>
    </xf>
    <xf numFmtId="0" fontId="0" fillId="6" borderId="0" xfId="0" applyFill="1" applyAlignment="1">
      <alignment horizontal="center"/>
    </xf>
    <xf numFmtId="0" fontId="8" fillId="5" borderId="0" xfId="0" applyFont="1" applyFill="1" applyAlignment="1">
      <alignment horizontal="center"/>
    </xf>
    <xf numFmtId="0" fontId="0" fillId="5" borderId="0" xfId="0" applyFill="1" applyAlignment="1">
      <alignment horizontal="center"/>
    </xf>
    <xf numFmtId="0" fontId="17" fillId="13" borderId="0" xfId="0" applyFont="1" applyFill="1" applyAlignment="1">
      <alignment horizontal="center"/>
    </xf>
    <xf numFmtId="0" fontId="16" fillId="13" borderId="0" xfId="0" applyFont="1" applyFill="1" applyAlignment="1">
      <alignment horizontal="center"/>
    </xf>
    <xf numFmtId="0" fontId="14" fillId="12" borderId="7" xfId="0" applyFont="1" applyFill="1" applyBorder="1" applyAlignment="1">
      <alignment horizontal="center"/>
    </xf>
    <xf numFmtId="0" fontId="14" fillId="12" borderId="8" xfId="0" applyFont="1" applyFill="1" applyBorder="1" applyAlignment="1">
      <alignment horizontal="center"/>
    </xf>
    <xf numFmtId="0" fontId="14" fillId="12" borderId="9" xfId="0" applyFont="1" applyFill="1" applyBorder="1" applyAlignment="1">
      <alignment horizontal="center"/>
    </xf>
    <xf numFmtId="0" fontId="14" fillId="12" borderId="10" xfId="0" applyFont="1" applyFill="1" applyBorder="1" applyAlignment="1">
      <alignment horizontal="center"/>
    </xf>
    <xf numFmtId="0" fontId="8" fillId="11" borderId="0" xfId="0" applyFont="1" applyFill="1" applyAlignment="1">
      <alignment horizontal="center"/>
    </xf>
    <xf numFmtId="0" fontId="0" fillId="0" borderId="0" xfId="0" applyAlignment="1">
      <alignment horizontal="center"/>
    </xf>
    <xf numFmtId="0" fontId="0" fillId="0" borderId="6" xfId="0" applyBorder="1" applyProtection="1">
      <protection locked="0"/>
    </xf>
    <xf numFmtId="0" fontId="0" fillId="14" borderId="6" xfId="0" applyFill="1" applyBorder="1" applyProtection="1">
      <protection locked="0"/>
    </xf>
  </cellXfs>
  <cellStyles count="8">
    <cellStyle name="Comma 4" xfId="2" xr:uid="{7F60AD38-BE26-4BB6-9645-99797BDA12D7}"/>
    <cellStyle name="Normal" xfId="0" builtinId="0"/>
    <cellStyle name="Normal 2" xfId="3" xr:uid="{EA13016A-A54B-4E02-94BB-4B6055632A45}"/>
    <cellStyle name="Normal 3" xfId="4" xr:uid="{CB558844-5DA2-416D-A78A-76281B170FE9}"/>
    <cellStyle name="Normal 4" xfId="5" xr:uid="{2CBFFC1D-E9C2-46BD-A0E1-D0B64CFE824C}"/>
    <cellStyle name="Normal 5" xfId="7" xr:uid="{7B184684-2F92-446F-99C9-438545E937CB}"/>
    <cellStyle name="Percent 2" xfId="1" xr:uid="{AE951658-4D36-4406-9C46-78E7A93897A2}"/>
    <cellStyle name="常规" xfId="6" xr:uid="{1ECF9884-4634-4DE8-B293-74CBF74C75E1}"/>
  </cellStyles>
  <dxfs count="84">
    <dxf>
      <numFmt numFmtId="19" formatCode="dd/mm/yyyy"/>
    </dxf>
    <dxf>
      <numFmt numFmtId="0" formatCode="General"/>
    </dxf>
    <dxf>
      <numFmt numFmtId="0" formatCode="Genera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FF00"/>
        </patternFill>
      </fill>
    </dxf>
    <dxf>
      <fill>
        <patternFill>
          <bgColor rgb="FFFFFF00"/>
        </patternFill>
      </fill>
    </dxf>
    <dxf>
      <fill>
        <patternFill>
          <bgColor rgb="FFC00000"/>
        </patternFill>
      </fill>
    </dxf>
    <dxf>
      <fill>
        <patternFill>
          <bgColor rgb="FFFFFF00"/>
        </patternFill>
      </fill>
    </dxf>
    <dxf>
      <fill>
        <patternFill>
          <bgColor rgb="FFC0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numFmt numFmtId="166" formatCode="m/d/yyyy"/>
    </dxf>
    <dxf>
      <numFmt numFmtId="166" formatCode="m/d/yyyy"/>
    </dxf>
    <dxf>
      <alignment horizontal="left" vertical="bottom" textRotation="0" wrapText="0" indent="0" justifyLastLine="0" shrinkToFit="0" readingOrder="0"/>
    </dxf>
    <dxf>
      <numFmt numFmtId="166" formatCode="m/d/yyyy"/>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numFmt numFmtId="166" formatCode="m/d/yyyy"/>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left style="thin">
          <color theme="4" tint="0.39997558519241921"/>
        </left>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166" formatCode="m/d/yyyy"/>
    </dxf>
    <dxf>
      <alignment horizontal="center"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xr9:uid="{1147EBB4-434E-476B-A698-218ED75FCE0D}">
      <tableStyleElement type="wholeTable" dxfId="83"/>
      <tableStyleElement type="headerRow" dxfId="82"/>
      <tableStyleElement type="firstRowStripe" dxfId="81"/>
    </tableStyle>
    <tableStyle name="TableStyleQueryResult" pivot="0" count="3" xr9:uid="{EC52FE6E-A973-41E3-91BC-FDDACDF3288D}">
      <tableStyleElement type="wholeTable" dxfId="80"/>
      <tableStyleElement type="headerRow" dxfId="79"/>
      <tableStyleElement type="firstRowStripe" dxfId="78"/>
    </tableStyle>
  </tableStyles>
  <colors>
    <mruColors>
      <color rgb="FFDDEC20"/>
      <color rgb="FF9EC5D8"/>
      <color rgb="FFE4E75B"/>
      <color rgb="FFFFFF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8.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4.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3.xml"/><Relationship Id="rId30" Type="http://schemas.microsoft.com/office/2007/relationships/slicerCache" Target="slicerCaches/slicerCache6.xml"/><Relationship Id="rId35"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image" Target="../media/image7.jpg"/><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3" Type="http://schemas.openxmlformats.org/officeDocument/2006/relationships/image" Target="../media/image7.jpg"/><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 (2)'!$S$1</c:f>
          <c:strCache>
            <c:ptCount val="1"/>
            <c:pt idx="0">
              <c:v>SHOWING HTS_TST DATA FROM 31-10-2019</c:v>
            </c:pt>
          </c:strCache>
        </c:strRef>
      </c:tx>
      <c:layout>
        <c:manualLayout>
          <c:xMode val="edge"/>
          <c:yMode val="edge"/>
          <c:x val="0.10627934452388992"/>
          <c:y val="4.07649254729426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6.7886871453362363E-2"/>
          <c:y val="0.28649073066678099"/>
          <c:w val="0.8899180007006926"/>
          <c:h val="0.42445881993536388"/>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[0]!Periodstate1</c:f>
              <c:numCache>
                <c:formatCode>m/d/yyyy</c:formatCode>
                <c:ptCount val="27"/>
                <c:pt idx="0">
                  <c:v>43769</c:v>
                </c:pt>
                <c:pt idx="1">
                  <c:v>43799</c:v>
                </c:pt>
                <c:pt idx="2">
                  <c:v>43830</c:v>
                </c:pt>
                <c:pt idx="3">
                  <c:v>43861</c:v>
                </c:pt>
                <c:pt idx="4">
                  <c:v>43889</c:v>
                </c:pt>
                <c:pt idx="5">
                  <c:v>43892</c:v>
                </c:pt>
                <c:pt idx="6">
                  <c:v>43893</c:v>
                </c:pt>
                <c:pt idx="7">
                  <c:v>43894</c:v>
                </c:pt>
                <c:pt idx="8">
                  <c:v>43895</c:v>
                </c:pt>
                <c:pt idx="9">
                  <c:v>43896</c:v>
                </c:pt>
                <c:pt idx="10">
                  <c:v>43899</c:v>
                </c:pt>
                <c:pt idx="11">
                  <c:v>43900</c:v>
                </c:pt>
                <c:pt idx="12">
                  <c:v>43901</c:v>
                </c:pt>
                <c:pt idx="13">
                  <c:v>43902</c:v>
                </c:pt>
                <c:pt idx="14">
                  <c:v>43903</c:v>
                </c:pt>
                <c:pt idx="15">
                  <c:v>43906</c:v>
                </c:pt>
                <c:pt idx="16">
                  <c:v>43907</c:v>
                </c:pt>
                <c:pt idx="17">
                  <c:v>43908</c:v>
                </c:pt>
                <c:pt idx="18">
                  <c:v>43909</c:v>
                </c:pt>
                <c:pt idx="19">
                  <c:v>43910</c:v>
                </c:pt>
                <c:pt idx="20">
                  <c:v>43913</c:v>
                </c:pt>
                <c:pt idx="21">
                  <c:v>43914</c:v>
                </c:pt>
                <c:pt idx="22">
                  <c:v>43915</c:v>
                </c:pt>
                <c:pt idx="23">
                  <c:v>43916</c:v>
                </c:pt>
                <c:pt idx="24">
                  <c:v>43917</c:v>
                </c:pt>
                <c:pt idx="25">
                  <c:v>43920</c:v>
                </c:pt>
                <c:pt idx="26">
                  <c:v>43921</c:v>
                </c:pt>
              </c:numCache>
            </c:numRef>
          </c:cat>
          <c:val>
            <c:numRef>
              <c:f>[0]!trythisstatefirst95</c:f>
              <c:numCache>
                <c:formatCode>General</c:formatCode>
                <c:ptCount val="7"/>
                <c:pt idx="0">
                  <c:v>175</c:v>
                </c:pt>
                <c:pt idx="1">
                  <c:v>197</c:v>
                </c:pt>
                <c:pt idx="2">
                  <c:v>179</c:v>
                </c:pt>
                <c:pt idx="3">
                  <c:v>213</c:v>
                </c:pt>
                <c:pt idx="4">
                  <c:v>212</c:v>
                </c:pt>
                <c:pt idx="5">
                  <c:v>237</c:v>
                </c:pt>
                <c:pt idx="6">
                  <c:v>219</c:v>
                </c:pt>
              </c:numCache>
            </c:numRef>
          </c:val>
          <c:smooth val="0"/>
          <c:extLst>
            <c:ext xmlns:c16="http://schemas.microsoft.com/office/drawing/2014/chart" uri="{C3380CC4-5D6E-409C-BE32-E72D297353CC}">
              <c16:uniqueId val="{00000000-9C84-4974-8B21-CE853544F0C0}"/>
            </c:ext>
          </c:extLst>
        </c:ser>
        <c:dLbls>
          <c:dLblPos val="t"/>
          <c:showLegendKey val="0"/>
          <c:showVal val="1"/>
          <c:showCatName val="0"/>
          <c:showSerName val="0"/>
          <c:showPercent val="0"/>
          <c:showBubbleSize val="0"/>
        </c:dLbls>
        <c:marker val="1"/>
        <c:smooth val="0"/>
        <c:axId val="1886821968"/>
        <c:axId val="1805621936"/>
      </c:lineChart>
      <c:dateAx>
        <c:axId val="18868219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05621936"/>
        <c:crosses val="autoZero"/>
        <c:auto val="1"/>
        <c:lblOffset val="100"/>
        <c:baseTimeUnit val="days"/>
      </c:dateAx>
      <c:valAx>
        <c:axId val="1805621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682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 (2)'!$H$1</c:f>
          <c:strCache>
            <c:ptCount val="1"/>
            <c:pt idx="0">
              <c:v>SHOWINGLINKAGE DATA FROM 31-10-2019</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[0]!Periodstate1</c:f>
              <c:numCache>
                <c:formatCode>m/d/yyyy</c:formatCode>
                <c:ptCount val="27"/>
                <c:pt idx="0">
                  <c:v>43769</c:v>
                </c:pt>
                <c:pt idx="1">
                  <c:v>43799</c:v>
                </c:pt>
                <c:pt idx="2">
                  <c:v>43830</c:v>
                </c:pt>
                <c:pt idx="3">
                  <c:v>43861</c:v>
                </c:pt>
                <c:pt idx="4">
                  <c:v>43889</c:v>
                </c:pt>
                <c:pt idx="5">
                  <c:v>43892</c:v>
                </c:pt>
                <c:pt idx="6">
                  <c:v>43893</c:v>
                </c:pt>
                <c:pt idx="7">
                  <c:v>43894</c:v>
                </c:pt>
                <c:pt idx="8">
                  <c:v>43895</c:v>
                </c:pt>
                <c:pt idx="9">
                  <c:v>43896</c:v>
                </c:pt>
                <c:pt idx="10">
                  <c:v>43899</c:v>
                </c:pt>
                <c:pt idx="11">
                  <c:v>43900</c:v>
                </c:pt>
                <c:pt idx="12">
                  <c:v>43901</c:v>
                </c:pt>
                <c:pt idx="13">
                  <c:v>43902</c:v>
                </c:pt>
                <c:pt idx="14">
                  <c:v>43903</c:v>
                </c:pt>
                <c:pt idx="15">
                  <c:v>43906</c:v>
                </c:pt>
                <c:pt idx="16">
                  <c:v>43907</c:v>
                </c:pt>
                <c:pt idx="17">
                  <c:v>43908</c:v>
                </c:pt>
                <c:pt idx="18">
                  <c:v>43909</c:v>
                </c:pt>
                <c:pt idx="19">
                  <c:v>43910</c:v>
                </c:pt>
                <c:pt idx="20">
                  <c:v>43913</c:v>
                </c:pt>
                <c:pt idx="21">
                  <c:v>43914</c:v>
                </c:pt>
                <c:pt idx="22">
                  <c:v>43915</c:v>
                </c:pt>
                <c:pt idx="23">
                  <c:v>43916</c:v>
                </c:pt>
                <c:pt idx="24">
                  <c:v>43917</c:v>
                </c:pt>
                <c:pt idx="25">
                  <c:v>43920</c:v>
                </c:pt>
                <c:pt idx="26">
                  <c:v>43921</c:v>
                </c:pt>
              </c:numCache>
            </c:numRef>
          </c:cat>
          <c:val>
            <c:numRef>
              <c:f>[0]!trythisfor2nd90state</c:f>
              <c:numCache>
                <c:formatCode>0%</c:formatCode>
                <c:ptCount val="7"/>
                <c:pt idx="0">
                  <c:v>0.98295454545454541</c:v>
                </c:pt>
                <c:pt idx="1">
                  <c:v>0.98009950248756217</c:v>
                </c:pt>
                <c:pt idx="2">
                  <c:v>0.98888888888888893</c:v>
                </c:pt>
                <c:pt idx="3">
                  <c:v>0.98067632850241548</c:v>
                </c:pt>
                <c:pt idx="4">
                  <c:v>0.96698113207547165</c:v>
                </c:pt>
                <c:pt idx="5">
                  <c:v>1</c:v>
                </c:pt>
                <c:pt idx="6">
                  <c:v>1</c:v>
                </c:pt>
              </c:numCache>
            </c:numRef>
          </c:val>
          <c:smooth val="0"/>
          <c:extLst>
            <c:ext xmlns:c16="http://schemas.microsoft.com/office/drawing/2014/chart" uri="{C3380CC4-5D6E-409C-BE32-E72D297353CC}">
              <c16:uniqueId val="{00000000-4A9C-46D7-8EC9-9C32CAEB8386}"/>
            </c:ext>
          </c:extLst>
        </c:ser>
        <c:dLbls>
          <c:dLblPos val="t"/>
          <c:showLegendKey val="0"/>
          <c:showVal val="1"/>
          <c:showCatName val="0"/>
          <c:showSerName val="0"/>
          <c:showPercent val="0"/>
          <c:showBubbleSize val="0"/>
        </c:dLbls>
        <c:marker val="1"/>
        <c:smooth val="0"/>
        <c:axId val="1950474256"/>
        <c:axId val="2064398768"/>
      </c:lineChart>
      <c:dateAx>
        <c:axId val="195047425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4398768"/>
        <c:crosses val="autoZero"/>
        <c:auto val="1"/>
        <c:lblOffset val="100"/>
        <c:baseTimeUnit val="days"/>
      </c:dateAx>
      <c:valAx>
        <c:axId val="2064398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5047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 (2)'!$O$1</c:f>
          <c:strCache>
            <c:ptCount val="1"/>
            <c:pt idx="0">
              <c:v>SHOWING TPT UPTAKE DATA FROM 02-03-2020</c:v>
            </c:pt>
          </c:strCache>
        </c:strRef>
      </c:tx>
      <c:layout>
        <c:manualLayout>
          <c:xMode val="edge"/>
          <c:yMode val="edge"/>
          <c:x val="2.4229002624671914E-2"/>
          <c:y val="4.289156707886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'STATE SUMMARY'!$AP$8</c:f>
              <c:strCache>
                <c:ptCount val="1"/>
                <c:pt idx="0">
                  <c:v>Eligible for TPT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E12-4CC5-ACEA-0109FFB12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SUMMARY'!$AR$8</c:f>
              <c:strCache>
                <c:ptCount val="1"/>
                <c:pt idx="0">
                  <c:v>TPT UPTAKE</c:v>
                </c:pt>
              </c:strCache>
            </c:strRef>
          </c:cat>
          <c:val>
            <c:numRef>
              <c:f>'STATE SUMMARY'!$AP$9</c:f>
              <c:numCache>
                <c:formatCode>General</c:formatCode>
                <c:ptCount val="1"/>
                <c:pt idx="0">
                  <c:v>341</c:v>
                </c:pt>
              </c:numCache>
            </c:numRef>
          </c:val>
          <c:extLst>
            <c:ext xmlns:c16="http://schemas.microsoft.com/office/drawing/2014/chart" uri="{C3380CC4-5D6E-409C-BE32-E72D297353CC}">
              <c16:uniqueId val="{00000002-2E12-4CC5-ACEA-0109FFB12531}"/>
            </c:ext>
          </c:extLst>
        </c:ser>
        <c:ser>
          <c:idx val="1"/>
          <c:order val="2"/>
          <c:tx>
            <c:strRef>
              <c:f>'STATE SUMMARY'!$AQ$8</c:f>
              <c:strCache>
                <c:ptCount val="1"/>
                <c:pt idx="0">
                  <c:v>No. commenced on IPT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SUMMARY'!$AR$8</c:f>
              <c:strCache>
                <c:ptCount val="1"/>
                <c:pt idx="0">
                  <c:v>TPT UPTAKE</c:v>
                </c:pt>
              </c:strCache>
            </c:strRef>
          </c:cat>
          <c:val>
            <c:numRef>
              <c:f>'STATE SUMMARY'!$AQ$9</c:f>
              <c:numCache>
                <c:formatCode>General</c:formatCode>
                <c:ptCount val="1"/>
                <c:pt idx="0">
                  <c:v>108</c:v>
                </c:pt>
              </c:numCache>
            </c:numRef>
          </c:val>
          <c:extLst>
            <c:ext xmlns:c16="http://schemas.microsoft.com/office/drawing/2014/chart" uri="{C3380CC4-5D6E-409C-BE32-E72D297353CC}">
              <c16:uniqueId val="{00000003-2E12-4CC5-ACEA-0109FFB12531}"/>
            </c:ext>
          </c:extLst>
        </c:ser>
        <c:dLbls>
          <c:showLegendKey val="0"/>
          <c:showVal val="1"/>
          <c:showCatName val="0"/>
          <c:showSerName val="0"/>
          <c:showPercent val="0"/>
          <c:showBubbleSize val="0"/>
        </c:dLbls>
        <c:gapWidth val="219"/>
        <c:axId val="231398640"/>
        <c:axId val="47485360"/>
      </c:barChart>
      <c:lineChart>
        <c:grouping val="standard"/>
        <c:varyColors val="0"/>
        <c:ser>
          <c:idx val="2"/>
          <c:order val="1"/>
          <c:tx>
            <c:strRef>
              <c:f>'STATE SUMMARY'!$AR$8</c:f>
              <c:strCache>
                <c:ptCount val="1"/>
                <c:pt idx="0">
                  <c:v>TPT UPTAKE</c:v>
                </c:pt>
              </c:strCache>
            </c:strRef>
          </c:tx>
          <c:spPr>
            <a:ln w="28575" cap="rnd">
              <a:solidFill>
                <a:srgbClr val="00B050"/>
              </a:solidFill>
              <a:round/>
            </a:ln>
            <a:effectLst/>
          </c:spPr>
          <c:marker>
            <c:symbol val="square"/>
            <c:size val="7"/>
            <c:spPr>
              <a:solidFill>
                <a:schemeClr val="accent4"/>
              </a:solidFill>
              <a:ln w="9525">
                <a:solidFill>
                  <a:schemeClr val="bg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'STATE SUMMARY'!$AP$8:$AR$9</c:f>
              <c:multiLvlStrCache>
                <c:ptCount val="2"/>
                <c:lvl>
                  <c:pt idx="0">
                    <c:v>TPT UPTAKE</c:v>
                  </c:pt>
                  <c:pt idx="1">
                    <c:v>32%</c:v>
                  </c:pt>
                </c:lvl>
                <c:lvl>
                  <c:pt idx="0">
                    <c:v>No. commenced on IPT</c:v>
                  </c:pt>
                  <c:pt idx="1">
                    <c:v>108</c:v>
                  </c:pt>
                </c:lvl>
                <c:lvl>
                  <c:pt idx="0">
                    <c:v>Eligible for TPT</c:v>
                  </c:pt>
                  <c:pt idx="1">
                    <c:v>341</c:v>
                  </c:pt>
                </c:lvl>
              </c:multiLvlStrCache>
            </c:multiLvlStrRef>
          </c:cat>
          <c:val>
            <c:numRef>
              <c:f>'STATE SUMMARY'!$AR$9</c:f>
              <c:numCache>
                <c:formatCode>0%</c:formatCode>
                <c:ptCount val="1"/>
                <c:pt idx="0">
                  <c:v>0.31671554252199413</c:v>
                </c:pt>
              </c:numCache>
            </c:numRef>
          </c:val>
          <c:smooth val="0"/>
          <c:extLst>
            <c:ext xmlns:c16="http://schemas.microsoft.com/office/drawing/2014/chart" uri="{C3380CC4-5D6E-409C-BE32-E72D297353CC}">
              <c16:uniqueId val="{00000004-2E12-4CC5-ACEA-0109FFB12531}"/>
            </c:ext>
          </c:extLst>
        </c:ser>
        <c:dLbls>
          <c:showLegendKey val="0"/>
          <c:showVal val="1"/>
          <c:showCatName val="0"/>
          <c:showSerName val="0"/>
          <c:showPercent val="0"/>
          <c:showBubbleSize val="0"/>
        </c:dLbls>
        <c:marker val="1"/>
        <c:smooth val="0"/>
        <c:axId val="43821248"/>
        <c:axId val="47504080"/>
      </c:lineChart>
      <c:catAx>
        <c:axId val="2313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485360"/>
        <c:crosses val="autoZero"/>
        <c:auto val="1"/>
        <c:lblAlgn val="ctr"/>
        <c:lblOffset val="100"/>
        <c:noMultiLvlLbl val="0"/>
      </c:catAx>
      <c:valAx>
        <c:axId val="47485360"/>
        <c:scaling>
          <c:orientation val="minMax"/>
          <c:max val="7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1398640"/>
        <c:crosses val="autoZero"/>
        <c:crossBetween val="between"/>
      </c:valAx>
      <c:valAx>
        <c:axId val="4750408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3821248"/>
        <c:crosses val="max"/>
        <c:crossBetween val="between"/>
      </c:valAx>
      <c:catAx>
        <c:axId val="43821248"/>
        <c:scaling>
          <c:orientation val="minMax"/>
        </c:scaling>
        <c:delete val="1"/>
        <c:axPos val="b"/>
        <c:numFmt formatCode="General" sourceLinked="1"/>
        <c:majorTickMark val="out"/>
        <c:minorTickMark val="none"/>
        <c:tickLblPos val="nextTo"/>
        <c:crossAx val="4750408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 (2)'!$A$1</c:f>
          <c:strCache>
            <c:ptCount val="1"/>
            <c:pt idx="0">
              <c:v>VIRAL LOAD COLLECTION TREND FROM 31-10-2019</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[0]!newindexperiodstate</c:f>
              <c:numCache>
                <c:formatCode>m/d/yyyy</c:formatCode>
                <c:ptCount val="7"/>
                <c:pt idx="0">
                  <c:v>43892</c:v>
                </c:pt>
                <c:pt idx="1">
                  <c:v>43893</c:v>
                </c:pt>
                <c:pt idx="2">
                  <c:v>43894</c:v>
                </c:pt>
                <c:pt idx="3">
                  <c:v>43895</c:v>
                </c:pt>
                <c:pt idx="4">
                  <c:v>43896</c:v>
                </c:pt>
                <c:pt idx="5">
                  <c:v>43899</c:v>
                </c:pt>
                <c:pt idx="6">
                  <c:v>43900</c:v>
                </c:pt>
              </c:numCache>
            </c:numRef>
          </c:cat>
          <c:val>
            <c:numRef>
              <c:f>'STATE SUMMARY'!$T$4:$T$29</c:f>
              <c:numCache>
                <c:formatCode>General</c:formatCode>
                <c:ptCount val="26"/>
                <c:pt idx="0">
                  <c:v>3014</c:v>
                </c:pt>
                <c:pt idx="1">
                  <c:v>4236</c:v>
                </c:pt>
                <c:pt idx="2">
                  <c:v>3766</c:v>
                </c:pt>
                <c:pt idx="3">
                  <c:v>4528</c:v>
                </c:pt>
                <c:pt idx="4">
                  <c:v>5903</c:v>
                </c:pt>
                <c:pt idx="5">
                  <c:v>1462</c:v>
                </c:pt>
                <c:pt idx="6">
                  <c:v>1664</c:v>
                </c:pt>
                <c:pt idx="7">
                  <c:v>4109</c:v>
                </c:pt>
                <c:pt idx="8">
                  <c:v>4302</c:v>
                </c:pt>
                <c:pt idx="9">
                  <c:v>3991</c:v>
                </c:pt>
                <c:pt idx="10">
                  <c:v>4860</c:v>
                </c:pt>
                <c:pt idx="11">
                  <c:v>4141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c:ext xmlns:c16="http://schemas.microsoft.com/office/drawing/2014/chart" uri="{C3380CC4-5D6E-409C-BE32-E72D297353CC}">
              <c16:uniqueId val="{00000000-3484-46ED-951D-DE6320A6CB62}"/>
            </c:ext>
          </c:extLst>
        </c:ser>
        <c:dLbls>
          <c:showLegendKey val="0"/>
          <c:showVal val="0"/>
          <c:showCatName val="0"/>
          <c:showSerName val="0"/>
          <c:showPercent val="0"/>
          <c:showBubbleSize val="0"/>
        </c:dLbls>
        <c:marker val="1"/>
        <c:smooth val="0"/>
        <c:axId val="49282480"/>
        <c:axId val="47516560"/>
      </c:lineChart>
      <c:dateAx>
        <c:axId val="4928248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516560"/>
        <c:crosses val="autoZero"/>
        <c:auto val="1"/>
        <c:lblOffset val="100"/>
        <c:baseTimeUnit val="days"/>
      </c:dateAx>
      <c:valAx>
        <c:axId val="4751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28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 (2)'!$W$1</c:f>
          <c:strCache>
            <c:ptCount val="1"/>
            <c:pt idx="0">
              <c:v>TXPVLS (D),(N) DATA FOR 02-03-2020</c:v>
            </c:pt>
          </c:strCache>
        </c:strRef>
      </c:tx>
      <c:layout>
        <c:manualLayout>
          <c:xMode val="edge"/>
          <c:yMode val="edge"/>
          <c:x val="0.10200678040244968"/>
          <c:y val="7.148594513144126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'STATE SUMMARY'!$AP$12</c:f>
              <c:strCache>
                <c:ptCount val="1"/>
                <c:pt idx="0">
                  <c:v>Results received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SUMMARY'!$AT$12</c:f>
              <c:strCache>
                <c:ptCount val="1"/>
                <c:pt idx="0">
                  <c:v>Results received VL results &lt;1000 copies Suppression Rate</c:v>
                </c:pt>
              </c:strCache>
            </c:strRef>
          </c:cat>
          <c:val>
            <c:numRef>
              <c:f>'STATE SUMMARY'!$AP$13</c:f>
              <c:numCache>
                <c:formatCode>General</c:formatCode>
                <c:ptCount val="1"/>
                <c:pt idx="0">
                  <c:v>15552</c:v>
                </c:pt>
              </c:numCache>
            </c:numRef>
          </c:val>
          <c:extLst>
            <c:ext xmlns:c16="http://schemas.microsoft.com/office/drawing/2014/chart" uri="{C3380CC4-5D6E-409C-BE32-E72D297353CC}">
              <c16:uniqueId val="{00000000-953F-4450-8925-5144144AF314}"/>
            </c:ext>
          </c:extLst>
        </c:ser>
        <c:ser>
          <c:idx val="2"/>
          <c:order val="1"/>
          <c:tx>
            <c:strRef>
              <c:f>'STATE SUMMARY'!$AQ$12</c:f>
              <c:strCache>
                <c:ptCount val="1"/>
                <c:pt idx="0">
                  <c:v>VL results &lt;1000 copies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SUMMARY'!$AT$12</c:f>
              <c:strCache>
                <c:ptCount val="1"/>
                <c:pt idx="0">
                  <c:v>Results received VL results &lt;1000 copies Suppression Rate</c:v>
                </c:pt>
              </c:strCache>
            </c:strRef>
          </c:cat>
          <c:val>
            <c:numRef>
              <c:f>'STATE SUMMARY'!$AQ$13</c:f>
              <c:numCache>
                <c:formatCode>General</c:formatCode>
                <c:ptCount val="1"/>
                <c:pt idx="0">
                  <c:v>13525</c:v>
                </c:pt>
              </c:numCache>
            </c:numRef>
          </c:val>
          <c:extLst>
            <c:ext xmlns:c16="http://schemas.microsoft.com/office/drawing/2014/chart" uri="{C3380CC4-5D6E-409C-BE32-E72D297353CC}">
              <c16:uniqueId val="{00000001-953F-4450-8925-5144144AF314}"/>
            </c:ext>
          </c:extLst>
        </c:ser>
        <c:dLbls>
          <c:showLegendKey val="0"/>
          <c:showVal val="1"/>
          <c:showCatName val="0"/>
          <c:showSerName val="0"/>
          <c:showPercent val="0"/>
          <c:showBubbleSize val="0"/>
        </c:dLbls>
        <c:gapWidth val="150"/>
        <c:axId val="231398640"/>
        <c:axId val="47485360"/>
      </c:barChart>
      <c:lineChart>
        <c:grouping val="standard"/>
        <c:varyColors val="0"/>
        <c:ser>
          <c:idx val="1"/>
          <c:order val="2"/>
          <c:tx>
            <c:strRef>
              <c:f>'STATE SUMMARY'!$AR$12</c:f>
              <c:strCache>
                <c:ptCount val="1"/>
                <c:pt idx="0">
                  <c:v>Suppression 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SUMMARY'!$AR$12</c:f>
              <c:strCache>
                <c:ptCount val="1"/>
                <c:pt idx="0">
                  <c:v>Suppression Rate</c:v>
                </c:pt>
              </c:strCache>
            </c:strRef>
          </c:cat>
          <c:val>
            <c:numRef>
              <c:f>'STATE SUMMARY'!$AR$13</c:f>
              <c:numCache>
                <c:formatCode>0%</c:formatCode>
                <c:ptCount val="1"/>
                <c:pt idx="0">
                  <c:v>0.86966306584362141</c:v>
                </c:pt>
              </c:numCache>
            </c:numRef>
          </c:val>
          <c:smooth val="0"/>
          <c:extLst>
            <c:ext xmlns:c16="http://schemas.microsoft.com/office/drawing/2014/chart" uri="{C3380CC4-5D6E-409C-BE32-E72D297353CC}">
              <c16:uniqueId val="{00000002-953F-4450-8925-5144144AF314}"/>
            </c:ext>
          </c:extLst>
        </c:ser>
        <c:dLbls>
          <c:showLegendKey val="0"/>
          <c:showVal val="0"/>
          <c:showCatName val="0"/>
          <c:showSerName val="0"/>
          <c:showPercent val="0"/>
          <c:showBubbleSize val="0"/>
        </c:dLbls>
        <c:marker val="1"/>
        <c:smooth val="0"/>
        <c:axId val="231393440"/>
        <c:axId val="1415627343"/>
      </c:lineChart>
      <c:catAx>
        <c:axId val="2313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485360"/>
        <c:crosses val="autoZero"/>
        <c:auto val="1"/>
        <c:lblAlgn val="ctr"/>
        <c:lblOffset val="100"/>
        <c:noMultiLvlLbl val="0"/>
      </c:catAx>
      <c:valAx>
        <c:axId val="47485360"/>
        <c:scaling>
          <c:orientation val="minMax"/>
          <c:max val="42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1398640"/>
        <c:crosses val="autoZero"/>
        <c:crossBetween val="between"/>
      </c:valAx>
      <c:valAx>
        <c:axId val="141562734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1393440"/>
        <c:crosses val="max"/>
        <c:crossBetween val="between"/>
      </c:valAx>
      <c:catAx>
        <c:axId val="231393440"/>
        <c:scaling>
          <c:orientation val="minMax"/>
        </c:scaling>
        <c:delete val="1"/>
        <c:axPos val="b"/>
        <c:numFmt formatCode="General" sourceLinked="1"/>
        <c:majorTickMark val="out"/>
        <c:minorTickMark val="none"/>
        <c:tickLblPos val="nextTo"/>
        <c:crossAx val="141562734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 (2)'!$L$1</c:f>
          <c:strCache>
            <c:ptCount val="1"/>
            <c:pt idx="0">
              <c:v>LTFU TRACKING OUTCOMES FOR 02-03-2020</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spPr>
            <a:solidFill>
              <a:schemeClr val="accent1"/>
            </a:solidFill>
            <a:ln>
              <a:noFill/>
            </a:ln>
            <a:effectLst/>
          </c:spPr>
          <c:invertIfNegative val="0"/>
          <c:cat>
            <c:strRef>
              <c:f>'STATE SUMMARY'!$AP$17:$AS$17</c:f>
              <c:strCache>
                <c:ptCount val="4"/>
                <c:pt idx="0">
                  <c:v>Reached and Agreed to Return </c:v>
                </c:pt>
                <c:pt idx="1">
                  <c:v>Not reached</c:v>
                </c:pt>
                <c:pt idx="2">
                  <c:v>Undocumented transfer</c:v>
                </c:pt>
                <c:pt idx="3">
                  <c:v>Died</c:v>
                </c:pt>
              </c:strCache>
            </c:strRef>
          </c:cat>
          <c:val>
            <c:numRef>
              <c:f>'STATE SUMMARY'!$AP$18:$AS$18</c:f>
              <c:numCache>
                <c:formatCode>General</c:formatCode>
                <c:ptCount val="4"/>
                <c:pt idx="0">
                  <c:v>199</c:v>
                </c:pt>
                <c:pt idx="1">
                  <c:v>65</c:v>
                </c:pt>
                <c:pt idx="2">
                  <c:v>4</c:v>
                </c:pt>
                <c:pt idx="3">
                  <c:v>6</c:v>
                </c:pt>
              </c:numCache>
            </c:numRef>
          </c:val>
          <c:extLst>
            <c:ext xmlns:c16="http://schemas.microsoft.com/office/drawing/2014/chart" uri="{C3380CC4-5D6E-409C-BE32-E72D297353CC}">
              <c16:uniqueId val="{00000000-8183-4A23-91D1-20EE57261518}"/>
            </c:ext>
          </c:extLst>
        </c:ser>
        <c:dLbls>
          <c:showLegendKey val="0"/>
          <c:showVal val="0"/>
          <c:showCatName val="0"/>
          <c:showSerName val="0"/>
          <c:showPercent val="0"/>
          <c:showBubbleSize val="0"/>
        </c:dLbls>
        <c:gapWidth val="219"/>
        <c:overlap val="-27"/>
        <c:axId val="233216672"/>
        <c:axId val="41811072"/>
      </c:barChart>
      <c:catAx>
        <c:axId val="23321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1811072"/>
        <c:crosses val="autoZero"/>
        <c:auto val="1"/>
        <c:lblAlgn val="ctr"/>
        <c:lblOffset val="100"/>
        <c:noMultiLvlLbl val="0"/>
      </c:catAx>
      <c:valAx>
        <c:axId val="4181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321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 (2)'!$X$1</c:f>
          <c:strCache>
            <c:ptCount val="1"/>
            <c:pt idx="0">
              <c:v>CLINIC VISITS &amp; DEFAULTER DATA FOR 02-03-2020</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spPr>
            <a:solidFill>
              <a:schemeClr val="accent1"/>
            </a:solidFill>
            <a:ln>
              <a:noFill/>
            </a:ln>
            <a:effectLst/>
          </c:spPr>
          <c:invertIfNegative val="0"/>
          <c:cat>
            <c:strRef>
              <c:f>'STATE SUMMARY'!$AP$15:$AS$15</c:f>
              <c:strCache>
                <c:ptCount val="4"/>
                <c:pt idx="0">
                  <c:v>Expected clinic visits</c:v>
                </c:pt>
                <c:pt idx="1">
                  <c:v>Missed Clinic Appointment</c:v>
                </c:pt>
                <c:pt idx="2">
                  <c:v>Tracked</c:v>
                </c:pt>
                <c:pt idx="3">
                  <c:v>Returned on next appointment day</c:v>
                </c:pt>
              </c:strCache>
            </c:strRef>
          </c:cat>
          <c:val>
            <c:numRef>
              <c:f>'STATE SUMMARY'!$AP$16:$AS$16</c:f>
              <c:numCache>
                <c:formatCode>General</c:formatCode>
                <c:ptCount val="4"/>
                <c:pt idx="0">
                  <c:v>1452</c:v>
                </c:pt>
                <c:pt idx="1">
                  <c:v>223</c:v>
                </c:pt>
                <c:pt idx="2">
                  <c:v>327</c:v>
                </c:pt>
                <c:pt idx="3">
                  <c:v>156</c:v>
                </c:pt>
              </c:numCache>
            </c:numRef>
          </c:val>
          <c:extLst>
            <c:ext xmlns:c16="http://schemas.microsoft.com/office/drawing/2014/chart" uri="{C3380CC4-5D6E-409C-BE32-E72D297353CC}">
              <c16:uniqueId val="{00000000-C0B6-4D8F-9F4B-B7A73945DB24}"/>
            </c:ext>
          </c:extLst>
        </c:ser>
        <c:dLbls>
          <c:showLegendKey val="0"/>
          <c:showVal val="0"/>
          <c:showCatName val="0"/>
          <c:showSerName val="0"/>
          <c:showPercent val="0"/>
          <c:showBubbleSize val="0"/>
        </c:dLbls>
        <c:gapWidth val="219"/>
        <c:overlap val="-27"/>
        <c:axId val="233216672"/>
        <c:axId val="41811072"/>
      </c:barChart>
      <c:catAx>
        <c:axId val="23321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1811072"/>
        <c:crosses val="autoZero"/>
        <c:auto val="1"/>
        <c:lblAlgn val="ctr"/>
        <c:lblOffset val="100"/>
        <c:noMultiLvlLbl val="0"/>
      </c:catAx>
      <c:valAx>
        <c:axId val="4181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321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1056741560931476"/>
          <c:y val="0.624908935949115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0.24838483219188776"/>
          <c:y val="0.17516342512344579"/>
          <c:w val="0.58208353977725602"/>
          <c:h val="0.66223922288742121"/>
        </c:manualLayout>
      </c:layout>
      <c:doughnutChart>
        <c:varyColors val="1"/>
        <c:ser>
          <c:idx val="0"/>
          <c:order val="0"/>
          <c:spPr>
            <a:ln w="38100">
              <a:solidFill>
                <a:schemeClr val="bg2"/>
              </a:solidFill>
            </a:ln>
          </c:spPr>
          <c:dPt>
            <c:idx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w="38100">
                <a:solidFill>
                  <a:schemeClr val="bg1"/>
                </a:solidFill>
              </a:ln>
              <a:effectLst/>
            </c:spPr>
            <c:extLst>
              <c:ext xmlns:c16="http://schemas.microsoft.com/office/drawing/2014/chart" uri="{C3380CC4-5D6E-409C-BE32-E72D297353CC}">
                <c16:uniqueId val="{00000001-BE0A-422B-A90A-F61CA8C35683}"/>
              </c:ext>
            </c:extLst>
          </c:dPt>
          <c:dPt>
            <c:idx val="1"/>
            <c:bubble3D val="0"/>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13500000" scaled="1"/>
                <a:tileRect/>
              </a:gradFill>
              <a:ln w="38100">
                <a:solidFill>
                  <a:schemeClr val="bg1"/>
                </a:solidFill>
              </a:ln>
              <a:effectLst/>
            </c:spPr>
            <c:extLst>
              <c:ext xmlns:c16="http://schemas.microsoft.com/office/drawing/2014/chart" uri="{C3380CC4-5D6E-409C-BE32-E72D297353CC}">
                <c16:uniqueId val="{00000003-BE0A-422B-A90A-F61CA8C35683}"/>
              </c:ext>
            </c:extLst>
          </c:dPt>
          <c:dPt>
            <c:idx val="2"/>
            <c:bubble3D val="0"/>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n w="38100">
                <a:solidFill>
                  <a:schemeClr val="bg1"/>
                </a:solidFill>
              </a:ln>
              <a:effectLst/>
            </c:spPr>
            <c:extLst>
              <c:ext xmlns:c16="http://schemas.microsoft.com/office/drawing/2014/chart" uri="{C3380CC4-5D6E-409C-BE32-E72D297353CC}">
                <c16:uniqueId val="{00000005-BE0A-422B-A90A-F61CA8C35683}"/>
              </c:ext>
            </c:extLst>
          </c:dPt>
          <c:dPt>
            <c:idx val="3"/>
            <c:bubble3D val="0"/>
            <c:spPr>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18900000" scaled="1"/>
                <a:tileRect/>
              </a:gradFill>
              <a:ln w="38100">
                <a:solidFill>
                  <a:schemeClr val="bg1"/>
                </a:solidFill>
              </a:ln>
              <a:effectLst/>
            </c:spPr>
            <c:extLst>
              <c:ext xmlns:c16="http://schemas.microsoft.com/office/drawing/2014/chart" uri="{C3380CC4-5D6E-409C-BE32-E72D297353CC}">
                <c16:uniqueId val="{00000007-BE0A-422B-A90A-F61CA8C35683}"/>
              </c:ext>
            </c:extLst>
          </c:dPt>
          <c:dPt>
            <c:idx val="4"/>
            <c:bubble3D val="0"/>
            <c:spPr>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lin ang="0" scaled="1"/>
                <a:tileRect/>
              </a:gradFill>
              <a:ln w="38100">
                <a:solidFill>
                  <a:schemeClr val="bg1"/>
                </a:solidFill>
              </a:ln>
              <a:effectLst/>
            </c:spPr>
            <c:extLst>
              <c:ext xmlns:c16="http://schemas.microsoft.com/office/drawing/2014/chart" uri="{C3380CC4-5D6E-409C-BE32-E72D297353CC}">
                <c16:uniqueId val="{00000009-BE0A-422B-A90A-F61CA8C35683}"/>
              </c:ext>
            </c:extLst>
          </c:dPt>
          <c:dPt>
            <c:idx val="5"/>
            <c:bubble3D val="0"/>
            <c:spPr>
              <a:noFill/>
              <a:ln w="38100">
                <a:solidFill>
                  <a:schemeClr val="bg1"/>
                </a:solidFill>
              </a:ln>
              <a:effectLst/>
            </c:spPr>
            <c:extLst>
              <c:ext xmlns:c16="http://schemas.microsoft.com/office/drawing/2014/chart" uri="{C3380CC4-5D6E-409C-BE32-E72D297353CC}">
                <c16:uniqueId val="{0000000B-BE0A-422B-A90A-F61CA8C35683}"/>
              </c:ext>
            </c:extLst>
          </c:dPt>
          <c:val>
            <c:numLit>
              <c:formatCode>General</c:formatCode>
              <c:ptCount val="6"/>
              <c:pt idx="0">
                <c:v>1</c:v>
              </c:pt>
              <c:pt idx="1">
                <c:v>1</c:v>
              </c:pt>
              <c:pt idx="2">
                <c:v>1</c:v>
              </c:pt>
              <c:pt idx="3">
                <c:v>1</c:v>
              </c:pt>
              <c:pt idx="4">
                <c:v>1</c:v>
              </c:pt>
              <c:pt idx="5">
                <c:v>5</c:v>
              </c:pt>
            </c:numLit>
          </c:val>
          <c:extLst>
            <c:ext xmlns:c16="http://schemas.microsoft.com/office/drawing/2014/chart" uri="{C3380CC4-5D6E-409C-BE32-E72D297353CC}">
              <c16:uniqueId val="{0000000C-BE0A-422B-A90A-F61CA8C35683}"/>
            </c:ext>
          </c:extLst>
        </c:ser>
        <c:dLbls>
          <c:showLegendKey val="0"/>
          <c:showVal val="0"/>
          <c:showCatName val="0"/>
          <c:showSerName val="0"/>
          <c:showPercent val="0"/>
          <c:showBubbleSize val="0"/>
          <c:showLeaderLines val="1"/>
        </c:dLbls>
        <c:firstSliceAng val="270"/>
        <c:holeSize val="35"/>
      </c:doughnutChart>
      <c:pie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0E-BE0A-422B-A90A-F61CA8C35683}"/>
              </c:ext>
            </c:extLst>
          </c:dPt>
          <c:dPt>
            <c:idx val="1"/>
            <c:bubble3D val="0"/>
            <c:spPr>
              <a:solidFill>
                <a:schemeClr val="tx1"/>
              </a:solidFill>
              <a:ln w="19050">
                <a:noFill/>
              </a:ln>
              <a:effectLst/>
            </c:spPr>
            <c:extLst>
              <c:ext xmlns:c16="http://schemas.microsoft.com/office/drawing/2014/chart" uri="{C3380CC4-5D6E-409C-BE32-E72D297353CC}">
                <c16:uniqueId val="{00000010-BE0A-422B-A90A-F61CA8C35683}"/>
              </c:ext>
            </c:extLst>
          </c:dPt>
          <c:dPt>
            <c:idx val="2"/>
            <c:bubble3D val="0"/>
            <c:spPr>
              <a:noFill/>
              <a:ln w="19050">
                <a:noFill/>
              </a:ln>
              <a:effectLst/>
            </c:spPr>
            <c:extLst>
              <c:ext xmlns:c16="http://schemas.microsoft.com/office/drawing/2014/chart" uri="{C3380CC4-5D6E-409C-BE32-E72D297353CC}">
                <c16:uniqueId val="{00000012-BE0A-422B-A90A-F61CA8C35683}"/>
              </c:ext>
            </c:extLst>
          </c:dPt>
          <c:val>
            <c:numRef>
              <c:f>'STATE SUMMARY'!$E$38:$G$38</c:f>
              <c:numCache>
                <c:formatCode>0%</c:formatCode>
                <c:ptCount val="3"/>
                <c:pt idx="0">
                  <c:v>0.7</c:v>
                </c:pt>
                <c:pt idx="1">
                  <c:v>0.01</c:v>
                </c:pt>
                <c:pt idx="2" formatCode="0.00%">
                  <c:v>1.29</c:v>
                </c:pt>
              </c:numCache>
            </c:numRef>
          </c:val>
          <c:extLst>
            <c:ext xmlns:c16="http://schemas.microsoft.com/office/drawing/2014/chart" uri="{C3380CC4-5D6E-409C-BE32-E72D297353CC}">
              <c16:uniqueId val="{00000013-BE0A-422B-A90A-F61CA8C35683}"/>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STATE'!$S$2</c:f>
          <c:strCache>
            <c:ptCount val="1"/>
            <c:pt idx="0">
              <c:v>SHOWING HTS_TST_POS DATA FROM 02-03-2020</c:v>
            </c:pt>
          </c:strCache>
        </c:strRef>
      </c:tx>
      <c:layout>
        <c:manualLayout>
          <c:xMode val="edge"/>
          <c:yMode val="edge"/>
          <c:x val="0.10627934452388992"/>
          <c:y val="4.0764925472942679E-2"/>
        </c:manualLayout>
      </c:layout>
      <c:overlay val="0"/>
      <c:spPr>
        <a:noFill/>
        <a:ln>
          <a:noFill/>
        </a:ln>
        <a:effectLst/>
      </c:spPr>
      <c:txPr>
        <a:bodyPr rot="0" spcFirstLastPara="1" vertOverflow="ellipsis" vert="horz" wrap="square" anchor="ctr" anchorCtr="1"/>
        <a:lstStyle/>
        <a:p>
          <a:pPr>
            <a:defRPr sz="1200" b="0" i="0" u="none" strike="noStrike" kern="1200" cap="none" spc="0" normalizeH="0" baseline="0">
              <a:solidFill>
                <a:schemeClr val="tx1">
                  <a:lumMod val="65000"/>
                  <a:lumOff val="35000"/>
                </a:schemeClr>
              </a:solidFill>
              <a:latin typeface="+mj-lt"/>
              <a:ea typeface="+mj-ea"/>
              <a:cs typeface="+mj-cs"/>
            </a:defRPr>
          </a:pPr>
          <a:endParaRPr lang="en-NG"/>
        </a:p>
      </c:txPr>
    </c:title>
    <c:autoTitleDeleted val="0"/>
    <c:plotArea>
      <c:layout>
        <c:manualLayout>
          <c:layoutTarget val="inner"/>
          <c:xMode val="edge"/>
          <c:yMode val="edge"/>
          <c:x val="6.7886871453362363E-2"/>
          <c:y val="0.28649073066678099"/>
          <c:w val="0.8899180007006926"/>
          <c:h val="0.42445881993536388"/>
        </c:manualLayout>
      </c:layout>
      <c:lineChart>
        <c:grouping val="standard"/>
        <c:varyColors val="0"/>
        <c:ser>
          <c:idx val="0"/>
          <c:order val="0"/>
          <c:spPr>
            <a:ln w="38100"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[0]!newindexperiodstate</c:f>
              <c:numCache>
                <c:formatCode>m/d/yyyy</c:formatCode>
                <c:ptCount val="7"/>
                <c:pt idx="0">
                  <c:v>43892</c:v>
                </c:pt>
                <c:pt idx="1">
                  <c:v>43893</c:v>
                </c:pt>
                <c:pt idx="2">
                  <c:v>43894</c:v>
                </c:pt>
                <c:pt idx="3">
                  <c:v>43895</c:v>
                </c:pt>
                <c:pt idx="4">
                  <c:v>43896</c:v>
                </c:pt>
                <c:pt idx="5">
                  <c:v>43899</c:v>
                </c:pt>
                <c:pt idx="6">
                  <c:v>43900</c:v>
                </c:pt>
              </c:numCache>
            </c:numRef>
          </c:cat>
          <c:val>
            <c:numRef>
              <c:f>[0]!trythisstatefirst95</c:f>
              <c:numCache>
                <c:formatCode>General</c:formatCode>
                <c:ptCount val="7"/>
                <c:pt idx="0">
                  <c:v>175</c:v>
                </c:pt>
                <c:pt idx="1">
                  <c:v>197</c:v>
                </c:pt>
                <c:pt idx="2">
                  <c:v>179</c:v>
                </c:pt>
                <c:pt idx="3">
                  <c:v>213</c:v>
                </c:pt>
                <c:pt idx="4">
                  <c:v>212</c:v>
                </c:pt>
                <c:pt idx="5">
                  <c:v>237</c:v>
                </c:pt>
                <c:pt idx="6">
                  <c:v>219</c:v>
                </c:pt>
              </c:numCache>
            </c:numRef>
          </c:val>
          <c:smooth val="0"/>
          <c:extLst>
            <c:ext xmlns:c16="http://schemas.microsoft.com/office/drawing/2014/chart" uri="{C3380CC4-5D6E-409C-BE32-E72D297353CC}">
              <c16:uniqueId val="{00000000-0A36-4421-8AB0-FA24FEB528CA}"/>
            </c:ext>
          </c:extLst>
        </c:ser>
        <c:dLbls>
          <c:dLblPos val="t"/>
          <c:showLegendKey val="0"/>
          <c:showVal val="1"/>
          <c:showCatName val="0"/>
          <c:showSerName val="0"/>
          <c:showPercent val="0"/>
          <c:showBubbleSize val="0"/>
        </c:dLbls>
        <c:smooth val="0"/>
        <c:axId val="1886821968"/>
        <c:axId val="1805621936"/>
      </c:lineChart>
      <c:catAx>
        <c:axId val="18868219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NG"/>
          </a:p>
        </c:txPr>
        <c:crossAx val="1805621936"/>
        <c:crosses val="autoZero"/>
        <c:auto val="0"/>
        <c:lblAlgn val="ctr"/>
        <c:lblOffset val="100"/>
        <c:noMultiLvlLbl val="1"/>
      </c:catAx>
      <c:valAx>
        <c:axId val="180562193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682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STATE'!$H$2</c:f>
          <c:strCache>
            <c:ptCount val="1"/>
            <c:pt idx="0">
              <c:v>SHOWING Percentage TLD Uptake DATA FROM 02-03-2020</c:v>
            </c:pt>
          </c:strCache>
        </c:strRef>
      </c:tx>
      <c:layout>
        <c:manualLayout>
          <c:xMode val="edge"/>
          <c:yMode val="edge"/>
          <c:x val="0.10627934452388992"/>
          <c:y val="4.0764925472942679E-2"/>
        </c:manualLayout>
      </c:layout>
      <c:overlay val="0"/>
      <c:spPr>
        <a:noFill/>
        <a:ln>
          <a:noFill/>
        </a:ln>
        <a:effectLst/>
      </c:spPr>
      <c:txPr>
        <a:bodyPr rot="0" spcFirstLastPara="1" vertOverflow="ellipsis" vert="horz" wrap="square" anchor="ctr" anchorCtr="1"/>
        <a:lstStyle/>
        <a:p>
          <a:pPr>
            <a:defRPr sz="1200" b="0" i="0" u="none" strike="noStrike" kern="1200" cap="none" spc="0" normalizeH="0" baseline="0">
              <a:solidFill>
                <a:schemeClr val="tx1">
                  <a:lumMod val="65000"/>
                  <a:lumOff val="35000"/>
                </a:schemeClr>
              </a:solidFill>
              <a:latin typeface="+mj-lt"/>
              <a:ea typeface="+mj-ea"/>
              <a:cs typeface="+mj-cs"/>
            </a:defRPr>
          </a:pPr>
          <a:endParaRPr lang="en-NG"/>
        </a:p>
      </c:txPr>
    </c:title>
    <c:autoTitleDeleted val="0"/>
    <c:plotArea>
      <c:layout>
        <c:manualLayout>
          <c:layoutTarget val="inner"/>
          <c:xMode val="edge"/>
          <c:yMode val="edge"/>
          <c:x val="6.7886871453362363E-2"/>
          <c:y val="0.28649073066678099"/>
          <c:w val="0.85893446142436125"/>
          <c:h val="0.53031198331971241"/>
        </c:manualLayout>
      </c:layout>
      <c:lineChart>
        <c:grouping val="standard"/>
        <c:varyColors val="0"/>
        <c:ser>
          <c:idx val="1"/>
          <c:order val="0"/>
          <c:spPr>
            <a:ln w="38100"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[0]!newindexperiodstate</c:f>
              <c:numCache>
                <c:formatCode>m/d/yyyy</c:formatCode>
                <c:ptCount val="7"/>
                <c:pt idx="0">
                  <c:v>43892</c:v>
                </c:pt>
                <c:pt idx="1">
                  <c:v>43893</c:v>
                </c:pt>
                <c:pt idx="2">
                  <c:v>43894</c:v>
                </c:pt>
                <c:pt idx="3">
                  <c:v>43895</c:v>
                </c:pt>
                <c:pt idx="4">
                  <c:v>43896</c:v>
                </c:pt>
                <c:pt idx="5">
                  <c:v>43899</c:v>
                </c:pt>
                <c:pt idx="6">
                  <c:v>43900</c:v>
                </c:pt>
              </c:numCache>
            </c:numRef>
          </c:cat>
          <c:val>
            <c:numRef>
              <c:f>[0]!trythisfor2nd90state</c:f>
              <c:numCache>
                <c:formatCode>0%</c:formatCode>
                <c:ptCount val="7"/>
                <c:pt idx="0">
                  <c:v>0.98295454545454541</c:v>
                </c:pt>
                <c:pt idx="1">
                  <c:v>0.98009950248756217</c:v>
                </c:pt>
                <c:pt idx="2">
                  <c:v>0.98888888888888893</c:v>
                </c:pt>
                <c:pt idx="3">
                  <c:v>0.98067632850241548</c:v>
                </c:pt>
                <c:pt idx="4">
                  <c:v>0.96698113207547165</c:v>
                </c:pt>
                <c:pt idx="5">
                  <c:v>1</c:v>
                </c:pt>
                <c:pt idx="6">
                  <c:v>1</c:v>
                </c:pt>
              </c:numCache>
            </c:numRef>
          </c:val>
          <c:smooth val="0"/>
          <c:extLst>
            <c:ext xmlns:c16="http://schemas.microsoft.com/office/drawing/2014/chart" uri="{C3380CC4-5D6E-409C-BE32-E72D297353CC}">
              <c16:uniqueId val="{00000002-E078-4516-9C49-0F81B826809C}"/>
            </c:ext>
          </c:extLst>
        </c:ser>
        <c:dLbls>
          <c:dLblPos val="t"/>
          <c:showLegendKey val="0"/>
          <c:showVal val="1"/>
          <c:showCatName val="0"/>
          <c:showSerName val="0"/>
          <c:showPercent val="0"/>
          <c:showBubbleSize val="0"/>
        </c:dLbls>
        <c:smooth val="0"/>
        <c:axId val="1886821968"/>
        <c:axId val="1805621936"/>
      </c:lineChart>
      <c:catAx>
        <c:axId val="18868219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NG"/>
          </a:p>
        </c:txPr>
        <c:crossAx val="1805621936"/>
        <c:crosses val="autoZero"/>
        <c:auto val="0"/>
        <c:lblAlgn val="ctr"/>
        <c:lblOffset val="100"/>
        <c:noMultiLvlLbl val="1"/>
      </c:catAx>
      <c:valAx>
        <c:axId val="180562193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6821968"/>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'STATE SUMMARY'!$AP$8</c:f>
              <c:strCache>
                <c:ptCount val="1"/>
                <c:pt idx="0">
                  <c:v>Eligible for TPT</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0B9-46D2-8A67-17F4D6D86A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SUMMARY'!$AP$5</c:f>
              <c:strCache>
                <c:ptCount val="1"/>
                <c:pt idx="0">
                  <c:v>Eligible for TPT No. commenced on IPT Eligible Not Started</c:v>
                </c:pt>
              </c:strCache>
            </c:strRef>
          </c:cat>
          <c:val>
            <c:numRef>
              <c:f>'STATE SUMMARY'!$AP$9</c:f>
              <c:numCache>
                <c:formatCode>General</c:formatCode>
                <c:ptCount val="1"/>
                <c:pt idx="0">
                  <c:v>341</c:v>
                </c:pt>
              </c:numCache>
            </c:numRef>
          </c:val>
          <c:extLst>
            <c:ext xmlns:c16="http://schemas.microsoft.com/office/drawing/2014/chart" uri="{C3380CC4-5D6E-409C-BE32-E72D297353CC}">
              <c16:uniqueId val="{00000002-C0B9-46D2-8A67-17F4D6D86A6A}"/>
            </c:ext>
          </c:extLst>
        </c:ser>
        <c:ser>
          <c:idx val="1"/>
          <c:order val="2"/>
          <c:tx>
            <c:strRef>
              <c:f>'STATE SUMMARY'!$AQ$8</c:f>
              <c:strCache>
                <c:ptCount val="1"/>
                <c:pt idx="0">
                  <c:v>No. commenced on IPT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SUMMARY'!$AP$5</c:f>
              <c:strCache>
                <c:ptCount val="1"/>
                <c:pt idx="0">
                  <c:v>Eligible for TPT No. commenced on IPT Eligible Not Started</c:v>
                </c:pt>
              </c:strCache>
            </c:strRef>
          </c:cat>
          <c:val>
            <c:numRef>
              <c:f>'STATE SUMMARY'!$AQ$9</c:f>
              <c:numCache>
                <c:formatCode>General</c:formatCode>
                <c:ptCount val="1"/>
                <c:pt idx="0">
                  <c:v>108</c:v>
                </c:pt>
              </c:numCache>
            </c:numRef>
          </c:val>
          <c:extLst>
            <c:ext xmlns:c16="http://schemas.microsoft.com/office/drawing/2014/chart" uri="{C3380CC4-5D6E-409C-BE32-E72D297353CC}">
              <c16:uniqueId val="{00000003-C0B9-46D2-8A67-17F4D6D86A6A}"/>
            </c:ext>
          </c:extLst>
        </c:ser>
        <c:ser>
          <c:idx val="3"/>
          <c:order val="3"/>
          <c:tx>
            <c:strRef>
              <c:f>'STATE SUMMARY'!$AS$8</c:f>
              <c:strCache>
                <c:ptCount val="1"/>
                <c:pt idx="0">
                  <c:v>Eligible Not Started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SUMMARY'!$AP$5</c:f>
              <c:strCache>
                <c:ptCount val="1"/>
                <c:pt idx="0">
                  <c:v>Eligible for TPT No. commenced on IPT Eligible Not Started</c:v>
                </c:pt>
              </c:strCache>
            </c:strRef>
          </c:cat>
          <c:val>
            <c:numRef>
              <c:f>'STATE SUMMARY'!$AS$9</c:f>
              <c:numCache>
                <c:formatCode>General</c:formatCode>
                <c:ptCount val="1"/>
                <c:pt idx="0">
                  <c:v>233</c:v>
                </c:pt>
              </c:numCache>
            </c:numRef>
          </c:val>
          <c:extLst>
            <c:ext xmlns:c16="http://schemas.microsoft.com/office/drawing/2014/chart" uri="{C3380CC4-5D6E-409C-BE32-E72D297353CC}">
              <c16:uniqueId val="{00000003-00C2-4E80-9046-7B7AB20B5B0A}"/>
            </c:ext>
          </c:extLst>
        </c:ser>
        <c:dLbls>
          <c:showLegendKey val="0"/>
          <c:showVal val="0"/>
          <c:showCatName val="0"/>
          <c:showSerName val="0"/>
          <c:showPercent val="0"/>
          <c:showBubbleSize val="0"/>
        </c:dLbls>
        <c:gapWidth val="150"/>
        <c:axId val="231398640"/>
        <c:axId val="47485360"/>
      </c:barChart>
      <c:lineChart>
        <c:grouping val="standard"/>
        <c:varyColors val="0"/>
        <c:ser>
          <c:idx val="2"/>
          <c:order val="1"/>
          <c:tx>
            <c:strRef>
              <c:f>'STATE SUMMARY'!$AR$8</c:f>
              <c:strCache>
                <c:ptCount val="1"/>
                <c:pt idx="0">
                  <c:v>TPT UPTAKE</c:v>
                </c:pt>
              </c:strCache>
            </c:strRef>
          </c:tx>
          <c:spPr>
            <a:ln w="28575" cap="rnd">
              <a:solidFill>
                <a:srgbClr val="00B050"/>
              </a:solidFill>
              <a:round/>
            </a:ln>
            <a:effectLst/>
          </c:spPr>
          <c:marker>
            <c:symbol val="square"/>
            <c:size val="7"/>
            <c:spPr>
              <a:solidFill>
                <a:schemeClr val="accent4"/>
              </a:solidFill>
              <a:ln w="9525">
                <a:solidFill>
                  <a:schemeClr val="bg2"/>
                </a:solidFill>
              </a:ln>
              <a:effectLst/>
            </c:spPr>
          </c:marker>
          <c:dLbls>
            <c:dLbl>
              <c:idx val="0"/>
              <c:layout>
                <c:manualLayout>
                  <c:x val="2.4274666900281208E-2"/>
                  <c:y val="-9.83102918586789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E2-4107-B97B-5BBA6A5AE2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'STATE SUMMARY'!$AP$8:$AR$9</c:f>
              <c:multiLvlStrCache>
                <c:ptCount val="2"/>
                <c:lvl>
                  <c:pt idx="0">
                    <c:v>TPT UPTAKE</c:v>
                  </c:pt>
                  <c:pt idx="1">
                    <c:v>32%</c:v>
                  </c:pt>
                </c:lvl>
                <c:lvl>
                  <c:pt idx="0">
                    <c:v>No. commenced on IPT</c:v>
                  </c:pt>
                  <c:pt idx="1">
                    <c:v>108</c:v>
                  </c:pt>
                </c:lvl>
                <c:lvl>
                  <c:pt idx="0">
                    <c:v>Eligible for TPT</c:v>
                  </c:pt>
                  <c:pt idx="1">
                    <c:v>341</c:v>
                  </c:pt>
                </c:lvl>
              </c:multiLvlStrCache>
            </c:multiLvlStrRef>
          </c:cat>
          <c:val>
            <c:numRef>
              <c:f>'STATE SUMMARY'!$AR$9</c:f>
              <c:numCache>
                <c:formatCode>0%</c:formatCode>
                <c:ptCount val="1"/>
                <c:pt idx="0">
                  <c:v>0.31671554252199413</c:v>
                </c:pt>
              </c:numCache>
            </c:numRef>
          </c:val>
          <c:smooth val="0"/>
          <c:extLst>
            <c:ext xmlns:c16="http://schemas.microsoft.com/office/drawing/2014/chart" uri="{C3380CC4-5D6E-409C-BE32-E72D297353CC}">
              <c16:uniqueId val="{00000004-C0B9-46D2-8A67-17F4D6D86A6A}"/>
            </c:ext>
          </c:extLst>
        </c:ser>
        <c:dLbls>
          <c:showLegendKey val="0"/>
          <c:showVal val="1"/>
          <c:showCatName val="0"/>
          <c:showSerName val="0"/>
          <c:showPercent val="0"/>
          <c:showBubbleSize val="0"/>
        </c:dLbls>
        <c:marker val="1"/>
        <c:smooth val="0"/>
        <c:axId val="43821248"/>
        <c:axId val="47504080"/>
      </c:lineChart>
      <c:catAx>
        <c:axId val="2313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485360"/>
        <c:crosses val="autoZero"/>
        <c:auto val="1"/>
        <c:lblAlgn val="ctr"/>
        <c:lblOffset val="100"/>
        <c:noMultiLvlLbl val="0"/>
      </c:catAx>
      <c:valAx>
        <c:axId val="47485360"/>
        <c:scaling>
          <c:orientation val="minMax"/>
          <c:max val="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1398640"/>
        <c:crosses val="autoZero"/>
        <c:crossBetween val="between"/>
      </c:valAx>
      <c:valAx>
        <c:axId val="4750408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3821248"/>
        <c:crosses val="max"/>
        <c:crossBetween val="between"/>
      </c:valAx>
      <c:catAx>
        <c:axId val="43821248"/>
        <c:scaling>
          <c:orientation val="minMax"/>
        </c:scaling>
        <c:delete val="1"/>
        <c:axPos val="b"/>
        <c:numFmt formatCode="General" sourceLinked="1"/>
        <c:majorTickMark val="out"/>
        <c:minorTickMark val="none"/>
        <c:tickLblPos val="nextTo"/>
        <c:crossAx val="4750408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STATE'!$B$3</c:f>
          <c:strCache>
            <c:ptCount val="1"/>
            <c:pt idx="0">
              <c:v>VIRAL LOAD COLLECTION TREND FROM 02-03-2020</c:v>
            </c:pt>
          </c:strCache>
        </c:strRef>
      </c:tx>
      <c:layout>
        <c:manualLayout>
          <c:xMode val="edge"/>
          <c:yMode val="edge"/>
          <c:x val="0.12251411022734959"/>
          <c:y val="2.956177806413648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lotArea>
      <c:layout/>
      <c:lineChart>
        <c:grouping val="standard"/>
        <c:varyColors val="0"/>
        <c:ser>
          <c:idx val="0"/>
          <c:order val="0"/>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[0]!newindexperiodstate</c:f>
              <c:numCache>
                <c:formatCode>m/d/yyyy</c:formatCode>
                <c:ptCount val="7"/>
                <c:pt idx="0">
                  <c:v>43892</c:v>
                </c:pt>
                <c:pt idx="1">
                  <c:v>43893</c:v>
                </c:pt>
                <c:pt idx="2">
                  <c:v>43894</c:v>
                </c:pt>
                <c:pt idx="3">
                  <c:v>43895</c:v>
                </c:pt>
                <c:pt idx="4">
                  <c:v>43896</c:v>
                </c:pt>
                <c:pt idx="5">
                  <c:v>43899</c:v>
                </c:pt>
                <c:pt idx="6">
                  <c:v>43900</c:v>
                </c:pt>
              </c:numCache>
            </c:numRef>
          </c:cat>
          <c:val>
            <c:numRef>
              <c:f>[0]!trythisvlstate</c:f>
              <c:numCache>
                <c:formatCode>General</c:formatCode>
                <c:ptCount val="7"/>
                <c:pt idx="0">
                  <c:v>1462</c:v>
                </c:pt>
                <c:pt idx="1">
                  <c:v>1664</c:v>
                </c:pt>
                <c:pt idx="2">
                  <c:v>4109</c:v>
                </c:pt>
                <c:pt idx="3">
                  <c:v>4302</c:v>
                </c:pt>
                <c:pt idx="4">
                  <c:v>3991</c:v>
                </c:pt>
                <c:pt idx="5">
                  <c:v>4860</c:v>
                </c:pt>
                <c:pt idx="6">
                  <c:v>4141</c:v>
                </c:pt>
              </c:numCache>
            </c:numRef>
          </c:val>
          <c:smooth val="0"/>
          <c:extLst>
            <c:ext xmlns:c16="http://schemas.microsoft.com/office/drawing/2014/chart" uri="{C3380CC4-5D6E-409C-BE32-E72D297353CC}">
              <c16:uniqueId val="{00000000-8A54-4E42-A574-549B0103D64E}"/>
            </c:ext>
          </c:extLst>
        </c:ser>
        <c:dLbls>
          <c:showLegendKey val="0"/>
          <c:showVal val="0"/>
          <c:showCatName val="0"/>
          <c:showSerName val="0"/>
          <c:showPercent val="0"/>
          <c:showBubbleSize val="0"/>
        </c:dLbls>
        <c:smooth val="0"/>
        <c:axId val="49282480"/>
        <c:axId val="47516560"/>
      </c:lineChart>
      <c:catAx>
        <c:axId val="49282480"/>
        <c:scaling>
          <c:orientation val="minMax"/>
        </c:scaling>
        <c:delete val="0"/>
        <c:axPos val="b"/>
        <c:numFmt formatCode="m/d/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516560"/>
        <c:crosses val="autoZero"/>
        <c:auto val="0"/>
        <c:lblAlgn val="ctr"/>
        <c:lblOffset val="100"/>
        <c:noMultiLvlLbl val="1"/>
      </c:catAx>
      <c:valAx>
        <c:axId val="4751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28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STATE'!$W$2</c:f>
          <c:strCache>
            <c:ptCount val="1"/>
            <c:pt idx="0">
              <c:v>TXPVLS (D),(N) DATA FOR 09-03-2020</c:v>
            </c:pt>
          </c:strCache>
        </c:strRef>
      </c:tx>
      <c:layout>
        <c:manualLayout>
          <c:xMode val="edge"/>
          <c:yMode val="edge"/>
          <c:x val="5.8219257397000785E-4"/>
          <c:y val="5.558373537245030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'STATE SUMMARY'!$AP$12</c:f>
              <c:strCache>
                <c:ptCount val="1"/>
                <c:pt idx="0">
                  <c:v>Results received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'STATE SUMMARY'!$AX$10</c:f>
              <c:numCache>
                <c:formatCode>General</c:formatCode>
                <c:ptCount val="1"/>
              </c:numCache>
            </c:numRef>
          </c:cat>
          <c:val>
            <c:numRef>
              <c:f>'STATE SUMMARY'!$AP$13</c:f>
              <c:numCache>
                <c:formatCode>General</c:formatCode>
                <c:ptCount val="1"/>
                <c:pt idx="0">
                  <c:v>15552</c:v>
                </c:pt>
              </c:numCache>
            </c:numRef>
          </c:val>
          <c:extLst>
            <c:ext xmlns:c16="http://schemas.microsoft.com/office/drawing/2014/chart" uri="{C3380CC4-5D6E-409C-BE32-E72D297353CC}">
              <c16:uniqueId val="{00000002-DFEF-4175-B857-9D7CCDE32ABA}"/>
            </c:ext>
          </c:extLst>
        </c:ser>
        <c:ser>
          <c:idx val="2"/>
          <c:order val="1"/>
          <c:tx>
            <c:strRef>
              <c:f>'STATE SUMMARY'!$AQ$12</c:f>
              <c:strCache>
                <c:ptCount val="1"/>
                <c:pt idx="0">
                  <c:v>VL results &lt;1000 copies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'STATE SUMMARY'!$AX$10</c:f>
              <c:numCache>
                <c:formatCode>General</c:formatCode>
                <c:ptCount val="1"/>
              </c:numCache>
            </c:numRef>
          </c:cat>
          <c:val>
            <c:numRef>
              <c:f>'STATE SUMMARY'!$AQ$13</c:f>
              <c:numCache>
                <c:formatCode>General</c:formatCode>
                <c:ptCount val="1"/>
                <c:pt idx="0">
                  <c:v>13525</c:v>
                </c:pt>
              </c:numCache>
            </c:numRef>
          </c:val>
          <c:extLst>
            <c:ext xmlns:c16="http://schemas.microsoft.com/office/drawing/2014/chart" uri="{C3380CC4-5D6E-409C-BE32-E72D297353CC}">
              <c16:uniqueId val="{00000004-DFEF-4175-B857-9D7CCDE32ABA}"/>
            </c:ext>
          </c:extLst>
        </c:ser>
        <c:dLbls>
          <c:showLegendKey val="0"/>
          <c:showVal val="1"/>
          <c:showCatName val="0"/>
          <c:showSerName val="0"/>
          <c:showPercent val="0"/>
          <c:showBubbleSize val="0"/>
        </c:dLbls>
        <c:gapWidth val="150"/>
        <c:axId val="231398640"/>
        <c:axId val="47485360"/>
      </c:barChart>
      <c:lineChart>
        <c:grouping val="standard"/>
        <c:varyColors val="0"/>
        <c:ser>
          <c:idx val="1"/>
          <c:order val="2"/>
          <c:tx>
            <c:strRef>
              <c:f>'STATE SUMMARY'!$AR$12</c:f>
              <c:strCache>
                <c:ptCount val="1"/>
                <c:pt idx="0">
                  <c:v>Suppression 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SUMMARY'!$AR$12</c:f>
              <c:strCache>
                <c:ptCount val="1"/>
                <c:pt idx="0">
                  <c:v>Suppression Rate</c:v>
                </c:pt>
              </c:strCache>
            </c:strRef>
          </c:cat>
          <c:val>
            <c:numRef>
              <c:f>'STATE SUMMARY'!$AR$13</c:f>
              <c:numCache>
                <c:formatCode>0%</c:formatCode>
                <c:ptCount val="1"/>
                <c:pt idx="0">
                  <c:v>0.86966306584362141</c:v>
                </c:pt>
              </c:numCache>
            </c:numRef>
          </c:val>
          <c:smooth val="0"/>
          <c:extLst>
            <c:ext xmlns:c16="http://schemas.microsoft.com/office/drawing/2014/chart" uri="{C3380CC4-5D6E-409C-BE32-E72D297353CC}">
              <c16:uniqueId val="{00000003-DFEF-4175-B857-9D7CCDE32ABA}"/>
            </c:ext>
          </c:extLst>
        </c:ser>
        <c:dLbls>
          <c:showLegendKey val="0"/>
          <c:showVal val="0"/>
          <c:showCatName val="0"/>
          <c:showSerName val="0"/>
          <c:showPercent val="0"/>
          <c:showBubbleSize val="0"/>
        </c:dLbls>
        <c:marker val="1"/>
        <c:smooth val="0"/>
        <c:axId val="231393440"/>
        <c:axId val="1415627343"/>
      </c:lineChart>
      <c:catAx>
        <c:axId val="2313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485360"/>
        <c:crosses val="autoZero"/>
        <c:auto val="1"/>
        <c:lblAlgn val="ctr"/>
        <c:lblOffset val="100"/>
        <c:noMultiLvlLbl val="0"/>
      </c:catAx>
      <c:valAx>
        <c:axId val="47485360"/>
        <c:scaling>
          <c:orientation val="minMax"/>
          <c:max val="16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1398640"/>
        <c:crosses val="autoZero"/>
        <c:crossBetween val="between"/>
      </c:valAx>
      <c:valAx>
        <c:axId val="141562734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1393440"/>
        <c:crosses val="max"/>
        <c:crossBetween val="between"/>
      </c:valAx>
      <c:catAx>
        <c:axId val="231393440"/>
        <c:scaling>
          <c:orientation val="minMax"/>
        </c:scaling>
        <c:delete val="1"/>
        <c:axPos val="b"/>
        <c:numFmt formatCode="General" sourceLinked="1"/>
        <c:majorTickMark val="out"/>
        <c:minorTickMark val="none"/>
        <c:tickLblPos val="nextTo"/>
        <c:crossAx val="141562734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STATE'!$L$2</c:f>
          <c:strCache>
            <c:ptCount val="1"/>
            <c:pt idx="0">
              <c:v>LTFU TRACKING OUTCOMES FOR 09-03-2020</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spPr>
            <a:solidFill>
              <a:schemeClr val="tx2">
                <a:lumMod val="50000"/>
              </a:schemeClr>
            </a:solidFill>
            <a:ln>
              <a:noFill/>
            </a:ln>
            <a:effectLst/>
          </c:spPr>
          <c:invertIfNegative val="0"/>
          <c:dLbls>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SUMMARY'!$AP$17:$AS$17</c:f>
              <c:strCache>
                <c:ptCount val="4"/>
                <c:pt idx="0">
                  <c:v>Reached and Agreed to Return </c:v>
                </c:pt>
                <c:pt idx="1">
                  <c:v>Not reached</c:v>
                </c:pt>
                <c:pt idx="2">
                  <c:v>Undocumented transfer</c:v>
                </c:pt>
                <c:pt idx="3">
                  <c:v>Died</c:v>
                </c:pt>
              </c:strCache>
            </c:strRef>
          </c:cat>
          <c:val>
            <c:numRef>
              <c:f>'STATE SUMMARY'!$AP$18:$AS$18</c:f>
              <c:numCache>
                <c:formatCode>General</c:formatCode>
                <c:ptCount val="4"/>
                <c:pt idx="0">
                  <c:v>199</c:v>
                </c:pt>
                <c:pt idx="1">
                  <c:v>65</c:v>
                </c:pt>
                <c:pt idx="2">
                  <c:v>4</c:v>
                </c:pt>
                <c:pt idx="3">
                  <c:v>6</c:v>
                </c:pt>
              </c:numCache>
            </c:numRef>
          </c:val>
          <c:extLst>
            <c:ext xmlns:c16="http://schemas.microsoft.com/office/drawing/2014/chart" uri="{C3380CC4-5D6E-409C-BE32-E72D297353CC}">
              <c16:uniqueId val="{00000000-B910-4194-9903-EAD0B4EABABB}"/>
            </c:ext>
          </c:extLst>
        </c:ser>
        <c:dLbls>
          <c:showLegendKey val="0"/>
          <c:showVal val="0"/>
          <c:showCatName val="0"/>
          <c:showSerName val="0"/>
          <c:showPercent val="0"/>
          <c:showBubbleSize val="0"/>
        </c:dLbls>
        <c:gapWidth val="219"/>
        <c:overlap val="-27"/>
        <c:axId val="233216672"/>
        <c:axId val="41811072"/>
      </c:barChart>
      <c:catAx>
        <c:axId val="23321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1811072"/>
        <c:crosses val="autoZero"/>
        <c:auto val="1"/>
        <c:lblAlgn val="ctr"/>
        <c:lblOffset val="100"/>
        <c:noMultiLvlLbl val="0"/>
      </c:catAx>
      <c:valAx>
        <c:axId val="4181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321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STATE'!$X$2</c:f>
          <c:strCache>
            <c:ptCount val="1"/>
            <c:pt idx="0">
              <c:v>CLINIC VISITS &amp; DEFAULTER DATA FOR 09-03-2020</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spPr>
            <a:gradFill flip="none" rotWithShape="1">
              <a:gsLst>
                <a:gs pos="0">
                  <a:schemeClr val="tx2">
                    <a:lumMod val="60000"/>
                    <a:lumOff val="40000"/>
                    <a:shade val="30000"/>
                    <a:satMod val="115000"/>
                  </a:schemeClr>
                </a:gs>
                <a:gs pos="50000">
                  <a:schemeClr val="tx2">
                    <a:lumMod val="60000"/>
                    <a:lumOff val="40000"/>
                    <a:shade val="67500"/>
                    <a:satMod val="115000"/>
                  </a:schemeClr>
                </a:gs>
                <a:gs pos="100000">
                  <a:schemeClr val="tx2">
                    <a:lumMod val="60000"/>
                    <a:lumOff val="40000"/>
                    <a:shade val="100000"/>
                    <a:satMod val="115000"/>
                  </a:schemeClr>
                </a:gs>
              </a:gsLst>
              <a:path path="circle">
                <a:fillToRect l="50000" t="50000" r="50000" b="50000"/>
              </a:path>
              <a:tileRect/>
            </a:gradFill>
            <a:ln>
              <a:noFill/>
            </a:ln>
            <a:effectLst/>
          </c:spPr>
          <c:invertIfNegative val="0"/>
          <c:dLbls>
            <c:spPr>
              <a:solidFill>
                <a:srgbClr val="DDEC20"/>
              </a:solidFill>
              <a:ln>
                <a:solidFill>
                  <a:srgbClr val="DDEC2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'STATE SUMMARY'!$AP$15:$AS$15</c:f>
              <c:strCache>
                <c:ptCount val="4"/>
                <c:pt idx="0">
                  <c:v>Expected clinic visits</c:v>
                </c:pt>
                <c:pt idx="1">
                  <c:v>Missed Clinic Appointment</c:v>
                </c:pt>
                <c:pt idx="2">
                  <c:v>Tracked</c:v>
                </c:pt>
                <c:pt idx="3">
                  <c:v>Returned on next appointment day</c:v>
                </c:pt>
              </c:strCache>
            </c:strRef>
          </c:cat>
          <c:val>
            <c:numRef>
              <c:f>'STATE SUMMARY'!$AP$16:$AS$16</c:f>
              <c:numCache>
                <c:formatCode>General</c:formatCode>
                <c:ptCount val="4"/>
                <c:pt idx="0">
                  <c:v>1452</c:v>
                </c:pt>
                <c:pt idx="1">
                  <c:v>223</c:v>
                </c:pt>
                <c:pt idx="2">
                  <c:v>327</c:v>
                </c:pt>
                <c:pt idx="3">
                  <c:v>156</c:v>
                </c:pt>
              </c:numCache>
            </c:numRef>
          </c:val>
          <c:extLst>
            <c:ext xmlns:c16="http://schemas.microsoft.com/office/drawing/2014/chart" uri="{C3380CC4-5D6E-409C-BE32-E72D297353CC}">
              <c16:uniqueId val="{00000000-D04D-4517-979C-40E74E84BB3A}"/>
            </c:ext>
          </c:extLst>
        </c:ser>
        <c:dLbls>
          <c:showLegendKey val="0"/>
          <c:showVal val="0"/>
          <c:showCatName val="0"/>
          <c:showSerName val="0"/>
          <c:showPercent val="0"/>
          <c:showBubbleSize val="0"/>
        </c:dLbls>
        <c:gapWidth val="219"/>
        <c:overlap val="-27"/>
        <c:axId val="233216672"/>
        <c:axId val="41811072"/>
      </c:barChart>
      <c:catAx>
        <c:axId val="23321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1811072"/>
        <c:crosses val="autoZero"/>
        <c:auto val="1"/>
        <c:lblAlgn val="ctr"/>
        <c:lblOffset val="100"/>
        <c:noMultiLvlLbl val="0"/>
      </c:catAx>
      <c:valAx>
        <c:axId val="4181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321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838483219188776"/>
          <c:y val="0.17516342512344579"/>
          <c:w val="0.58208353977725602"/>
          <c:h val="0.66223922288742121"/>
        </c:manualLayout>
      </c:layout>
      <c:doughnutChart>
        <c:varyColors val="1"/>
        <c:ser>
          <c:idx val="0"/>
          <c:order val="0"/>
          <c:spPr>
            <a:ln w="38100">
              <a:solidFill>
                <a:schemeClr val="bg2"/>
              </a:solidFill>
            </a:ln>
          </c:spPr>
          <c:dPt>
            <c:idx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w="38100">
                <a:solidFill>
                  <a:schemeClr val="bg1"/>
                </a:solidFill>
              </a:ln>
              <a:effectLst/>
            </c:spPr>
            <c:extLst>
              <c:ext xmlns:c16="http://schemas.microsoft.com/office/drawing/2014/chart" uri="{C3380CC4-5D6E-409C-BE32-E72D297353CC}">
                <c16:uniqueId val="{00000001-B583-4946-83F1-55CCB72BBF86}"/>
              </c:ext>
            </c:extLst>
          </c:dPt>
          <c:dPt>
            <c:idx val="1"/>
            <c:bubble3D val="0"/>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13500000" scaled="1"/>
                <a:tileRect/>
              </a:gradFill>
              <a:ln w="38100">
                <a:solidFill>
                  <a:schemeClr val="bg1"/>
                </a:solidFill>
              </a:ln>
              <a:effectLst/>
            </c:spPr>
            <c:extLst>
              <c:ext xmlns:c16="http://schemas.microsoft.com/office/drawing/2014/chart" uri="{C3380CC4-5D6E-409C-BE32-E72D297353CC}">
                <c16:uniqueId val="{00000003-B583-4946-83F1-55CCB72BBF86}"/>
              </c:ext>
            </c:extLst>
          </c:dPt>
          <c:dPt>
            <c:idx val="2"/>
            <c:bubble3D val="0"/>
            <c:spPr>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16200000" scaled="1"/>
                <a:tileRect/>
              </a:gradFill>
              <a:ln w="38100">
                <a:solidFill>
                  <a:schemeClr val="bg1"/>
                </a:solidFill>
              </a:ln>
              <a:effectLst/>
            </c:spPr>
            <c:extLst>
              <c:ext xmlns:c16="http://schemas.microsoft.com/office/drawing/2014/chart" uri="{C3380CC4-5D6E-409C-BE32-E72D297353CC}">
                <c16:uniqueId val="{00000005-B583-4946-83F1-55CCB72BBF86}"/>
              </c:ext>
            </c:extLst>
          </c:dPt>
          <c:dPt>
            <c:idx val="3"/>
            <c:bubble3D val="0"/>
            <c:spPr>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18900000" scaled="1"/>
                <a:tileRect/>
              </a:gradFill>
              <a:ln w="38100">
                <a:solidFill>
                  <a:schemeClr val="bg1"/>
                </a:solidFill>
              </a:ln>
              <a:effectLst/>
            </c:spPr>
            <c:extLst>
              <c:ext xmlns:c16="http://schemas.microsoft.com/office/drawing/2014/chart" uri="{C3380CC4-5D6E-409C-BE32-E72D297353CC}">
                <c16:uniqueId val="{00000007-B583-4946-83F1-55CCB72BBF86}"/>
              </c:ext>
            </c:extLst>
          </c:dPt>
          <c:dPt>
            <c:idx val="4"/>
            <c:bubble3D val="0"/>
            <c:spPr>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lin ang="0" scaled="1"/>
                <a:tileRect/>
              </a:gradFill>
              <a:ln w="38100">
                <a:solidFill>
                  <a:schemeClr val="bg1"/>
                </a:solidFill>
              </a:ln>
              <a:effectLst/>
            </c:spPr>
            <c:extLst>
              <c:ext xmlns:c16="http://schemas.microsoft.com/office/drawing/2014/chart" uri="{C3380CC4-5D6E-409C-BE32-E72D297353CC}">
                <c16:uniqueId val="{00000009-B583-4946-83F1-55CCB72BBF86}"/>
              </c:ext>
            </c:extLst>
          </c:dPt>
          <c:dPt>
            <c:idx val="5"/>
            <c:bubble3D val="0"/>
            <c:spPr>
              <a:noFill/>
              <a:ln w="38100">
                <a:solidFill>
                  <a:schemeClr val="bg1"/>
                </a:solidFill>
              </a:ln>
              <a:effectLst/>
            </c:spPr>
            <c:extLst>
              <c:ext xmlns:c16="http://schemas.microsoft.com/office/drawing/2014/chart" uri="{C3380CC4-5D6E-409C-BE32-E72D297353CC}">
                <c16:uniqueId val="{0000000B-B583-4946-83F1-55CCB72BBF86}"/>
              </c:ext>
            </c:extLst>
          </c:dPt>
          <c:val>
            <c:numLit>
              <c:formatCode>General</c:formatCode>
              <c:ptCount val="6"/>
              <c:pt idx="0">
                <c:v>1</c:v>
              </c:pt>
              <c:pt idx="1">
                <c:v>1</c:v>
              </c:pt>
              <c:pt idx="2">
                <c:v>1</c:v>
              </c:pt>
              <c:pt idx="3">
                <c:v>1</c:v>
              </c:pt>
              <c:pt idx="4">
                <c:v>1</c:v>
              </c:pt>
              <c:pt idx="5">
                <c:v>5</c:v>
              </c:pt>
            </c:numLit>
          </c:val>
          <c:extLst>
            <c:ext xmlns:c16="http://schemas.microsoft.com/office/drawing/2014/chart" uri="{C3380CC4-5D6E-409C-BE32-E72D297353CC}">
              <c16:uniqueId val="{0000000C-B583-4946-83F1-55CCB72BBF86}"/>
            </c:ext>
          </c:extLst>
        </c:ser>
        <c:dLbls>
          <c:showLegendKey val="0"/>
          <c:showVal val="0"/>
          <c:showCatName val="0"/>
          <c:showSerName val="0"/>
          <c:showPercent val="0"/>
          <c:showBubbleSize val="0"/>
          <c:showLeaderLines val="1"/>
        </c:dLbls>
        <c:firstSliceAng val="270"/>
        <c:holeSize val="35"/>
      </c:doughnutChart>
      <c:pieChart>
        <c:varyColors val="1"/>
        <c:ser>
          <c:idx val="1"/>
          <c:order val="1"/>
          <c:spPr>
            <a:ln>
              <a:noFill/>
            </a:ln>
          </c:spPr>
          <c:explosion val="8"/>
          <c:dPt>
            <c:idx val="0"/>
            <c:bubble3D val="0"/>
            <c:spPr>
              <a:noFill/>
              <a:ln w="19050">
                <a:noFill/>
              </a:ln>
              <a:effectLst/>
            </c:spPr>
            <c:extLst>
              <c:ext xmlns:c16="http://schemas.microsoft.com/office/drawing/2014/chart" uri="{C3380CC4-5D6E-409C-BE32-E72D297353CC}">
                <c16:uniqueId val="{0000000E-B583-4946-83F1-55CCB72BBF86}"/>
              </c:ext>
            </c:extLst>
          </c:dPt>
          <c:dPt>
            <c:idx val="1"/>
            <c:bubble3D val="0"/>
            <c:spPr>
              <a:solidFill>
                <a:schemeClr val="tx1"/>
              </a:solidFill>
              <a:ln w="19050">
                <a:noFill/>
              </a:ln>
              <a:effectLst/>
            </c:spPr>
            <c:extLst>
              <c:ext xmlns:c16="http://schemas.microsoft.com/office/drawing/2014/chart" uri="{C3380CC4-5D6E-409C-BE32-E72D297353CC}">
                <c16:uniqueId val="{00000010-B583-4946-83F1-55CCB72BBF86}"/>
              </c:ext>
            </c:extLst>
          </c:dPt>
          <c:dPt>
            <c:idx val="2"/>
            <c:bubble3D val="0"/>
            <c:spPr>
              <a:noFill/>
              <a:ln w="19050">
                <a:noFill/>
              </a:ln>
              <a:effectLst/>
            </c:spPr>
            <c:extLst>
              <c:ext xmlns:c16="http://schemas.microsoft.com/office/drawing/2014/chart" uri="{C3380CC4-5D6E-409C-BE32-E72D297353CC}">
                <c16:uniqueId val="{00000012-B583-4946-83F1-55CCB72BBF86}"/>
              </c:ext>
            </c:extLst>
          </c:dPt>
          <c:val>
            <c:numRef>
              <c:f>'STATE SUMMARY'!$E$38:$G$38</c:f>
              <c:numCache>
                <c:formatCode>0%</c:formatCode>
                <c:ptCount val="3"/>
                <c:pt idx="0">
                  <c:v>0.7</c:v>
                </c:pt>
                <c:pt idx="1">
                  <c:v>0.01</c:v>
                </c:pt>
                <c:pt idx="2" formatCode="0.00%">
                  <c:v>1.29</c:v>
                </c:pt>
              </c:numCache>
            </c:numRef>
          </c:val>
          <c:extLst>
            <c:ext xmlns:c16="http://schemas.microsoft.com/office/drawing/2014/chart" uri="{C3380CC4-5D6E-409C-BE32-E72D297353CC}">
              <c16:uniqueId val="{00000013-B583-4946-83F1-55CCB72BBF86}"/>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STATE'!$E$2</c:f>
          <c:strCache>
            <c:ptCount val="1"/>
            <c:pt idx="0">
              <c:v>Age/Sex Diaggregatons For Index Positives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bar"/>
        <c:grouping val="clustered"/>
        <c:varyColors val="0"/>
        <c:ser>
          <c:idx val="0"/>
          <c:order val="0"/>
          <c:tx>
            <c:strRef>
              <c:f>'PIVOT FOR AGESEX SLICING'!$E$14</c:f>
              <c:strCache>
                <c:ptCount val="1"/>
                <c:pt idx="0">
                  <c:v>Index Positives</c:v>
                </c:pt>
              </c:strCache>
            </c:strRef>
          </c:tx>
          <c:spPr>
            <a:solidFill>
              <a:schemeClr val="tx2">
                <a:lumMod val="60000"/>
                <a:lumOff val="40000"/>
              </a:schemeClr>
            </a:solidFill>
            <a:ln>
              <a:noFill/>
            </a:ln>
            <a:effectLst/>
          </c:spPr>
          <c:invertIfNegative val="0"/>
          <c:dLbls>
            <c:spPr>
              <a:solidFill>
                <a:srgbClr val="E4E75B"/>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FOR AGESEX SLICING'!$D$15:$D$18</c:f>
              <c:strCache>
                <c:ptCount val="4"/>
                <c:pt idx="0">
                  <c:v>Female &lt;15</c:v>
                </c:pt>
                <c:pt idx="1">
                  <c:v>Female &gt;15</c:v>
                </c:pt>
                <c:pt idx="2">
                  <c:v>Male &lt;15</c:v>
                </c:pt>
                <c:pt idx="3">
                  <c:v>Male &gt;15</c:v>
                </c:pt>
              </c:strCache>
            </c:strRef>
          </c:cat>
          <c:val>
            <c:numRef>
              <c:f>'PIVOT FOR AGESEX SLICING'!$E$15:$E$18</c:f>
              <c:numCache>
                <c:formatCode>General</c:formatCode>
                <c:ptCount val="4"/>
                <c:pt idx="0">
                  <c:v>8</c:v>
                </c:pt>
                <c:pt idx="1">
                  <c:v>276</c:v>
                </c:pt>
                <c:pt idx="2">
                  <c:v>14</c:v>
                </c:pt>
                <c:pt idx="3">
                  <c:v>185</c:v>
                </c:pt>
              </c:numCache>
            </c:numRef>
          </c:val>
          <c:extLst>
            <c:ext xmlns:c16="http://schemas.microsoft.com/office/drawing/2014/chart" uri="{C3380CC4-5D6E-409C-BE32-E72D297353CC}">
              <c16:uniqueId val="{00000000-FA50-41FA-9471-D7C39E403379}"/>
            </c:ext>
          </c:extLst>
        </c:ser>
        <c:dLbls>
          <c:dLblPos val="outEnd"/>
          <c:showLegendKey val="0"/>
          <c:showVal val="1"/>
          <c:showCatName val="0"/>
          <c:showSerName val="0"/>
          <c:showPercent val="0"/>
          <c:showBubbleSize val="0"/>
        </c:dLbls>
        <c:gapWidth val="100"/>
        <c:axId val="655038128"/>
        <c:axId val="545939168"/>
      </c:barChart>
      <c:catAx>
        <c:axId val="65503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5939168"/>
        <c:crosses val="autoZero"/>
        <c:auto val="1"/>
        <c:lblAlgn val="ctr"/>
        <c:lblOffset val="100"/>
        <c:noMultiLvlLbl val="0"/>
      </c:catAx>
      <c:valAx>
        <c:axId val="545939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55038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STATE'!$B$2</c:f>
          <c:strCache>
            <c:ptCount val="1"/>
            <c:pt idx="0">
              <c:v>INDEX CONTRIBUTION TO POSITIVES FOR 10-03-2020</c:v>
            </c:pt>
          </c:strCache>
        </c:strRef>
      </c:tx>
      <c:layout>
        <c:manualLayout>
          <c:xMode val="edge"/>
          <c:yMode val="edge"/>
          <c:x val="8.3394964518324094E-2"/>
          <c:y val="4.498355842084687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doughnutChart>
        <c:varyColors val="1"/>
        <c:ser>
          <c:idx val="0"/>
          <c:order val="0"/>
          <c:spPr>
            <a:solidFill>
              <a:srgbClr val="00B0F0"/>
            </a:solidFill>
          </c:spPr>
          <c:dPt>
            <c:idx val="0"/>
            <c:bubble3D val="0"/>
            <c:spPr>
              <a:solidFill>
                <a:srgbClr val="00B0F0"/>
              </a:solidFill>
              <a:ln w="19050">
                <a:solidFill>
                  <a:schemeClr val="lt1"/>
                </a:solidFill>
              </a:ln>
              <a:effectLst/>
            </c:spPr>
            <c:extLst>
              <c:ext xmlns:c16="http://schemas.microsoft.com/office/drawing/2014/chart" uri="{C3380CC4-5D6E-409C-BE32-E72D297353CC}">
                <c16:uniqueId val="{00000001-64FD-40D3-9781-07DD944E58F9}"/>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64FD-40D3-9781-07DD944E58F9}"/>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64FD-40D3-9781-07DD944E58F9}"/>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64FD-40D3-9781-07DD944E58F9}"/>
              </c:ext>
            </c:extLst>
          </c:dPt>
          <c:dPt>
            <c:idx val="4"/>
            <c:bubble3D val="0"/>
            <c:spPr>
              <a:solidFill>
                <a:srgbClr val="00B0F0"/>
              </a:solidFill>
              <a:ln w="19050">
                <a:solidFill>
                  <a:schemeClr val="lt1"/>
                </a:solidFill>
              </a:ln>
              <a:effectLst/>
            </c:spPr>
            <c:extLst>
              <c:ext xmlns:c16="http://schemas.microsoft.com/office/drawing/2014/chart" uri="{C3380CC4-5D6E-409C-BE32-E72D297353CC}">
                <c16:uniqueId val="{00000009-64FD-40D3-9781-07DD944E58F9}"/>
              </c:ext>
            </c:extLst>
          </c:dPt>
          <c:dPt>
            <c:idx val="5"/>
            <c:bubble3D val="0"/>
            <c:spPr>
              <a:solidFill>
                <a:srgbClr val="00B0F0"/>
              </a:solidFill>
              <a:ln w="19050">
                <a:solidFill>
                  <a:schemeClr val="lt1"/>
                </a:solidFill>
              </a:ln>
              <a:effectLst/>
            </c:spPr>
            <c:extLst>
              <c:ext xmlns:c16="http://schemas.microsoft.com/office/drawing/2014/chart" uri="{C3380CC4-5D6E-409C-BE32-E72D297353CC}">
                <c16:uniqueId val="{0000000B-64FD-40D3-9781-07DD944E58F9}"/>
              </c:ext>
            </c:extLst>
          </c:dPt>
          <c:dPt>
            <c:idx val="6"/>
            <c:bubble3D val="0"/>
            <c:spPr>
              <a:solidFill>
                <a:srgbClr val="00B0F0"/>
              </a:solidFill>
              <a:ln w="19050">
                <a:solidFill>
                  <a:schemeClr val="lt1"/>
                </a:solidFill>
              </a:ln>
              <a:effectLst/>
            </c:spPr>
            <c:extLst>
              <c:ext xmlns:c16="http://schemas.microsoft.com/office/drawing/2014/chart" uri="{C3380CC4-5D6E-409C-BE32-E72D297353CC}">
                <c16:uniqueId val="{0000000D-64FD-40D3-9781-07DD944E58F9}"/>
              </c:ext>
            </c:extLst>
          </c:dPt>
          <c:dPt>
            <c:idx val="7"/>
            <c:bubble3D val="0"/>
            <c:spPr>
              <a:solidFill>
                <a:srgbClr val="00B0F0"/>
              </a:solidFill>
              <a:ln w="19050">
                <a:solidFill>
                  <a:schemeClr val="lt1"/>
                </a:solidFill>
              </a:ln>
              <a:effectLst/>
            </c:spPr>
            <c:extLst>
              <c:ext xmlns:c16="http://schemas.microsoft.com/office/drawing/2014/chart" uri="{C3380CC4-5D6E-409C-BE32-E72D297353CC}">
                <c16:uniqueId val="{0000000F-64FD-40D3-9781-07DD944E58F9}"/>
              </c:ext>
            </c:extLst>
          </c:dPt>
          <c:dPt>
            <c:idx val="8"/>
            <c:bubble3D val="0"/>
            <c:spPr>
              <a:solidFill>
                <a:srgbClr val="00B0F0"/>
              </a:solidFill>
              <a:ln w="19050">
                <a:solidFill>
                  <a:schemeClr val="lt1"/>
                </a:solidFill>
              </a:ln>
              <a:effectLst/>
            </c:spPr>
            <c:extLst>
              <c:ext xmlns:c16="http://schemas.microsoft.com/office/drawing/2014/chart" uri="{C3380CC4-5D6E-409C-BE32-E72D297353CC}">
                <c16:uniqueId val="{00000011-64FD-40D3-9781-07DD944E58F9}"/>
              </c:ext>
            </c:extLst>
          </c:dPt>
          <c:dPt>
            <c:idx val="9"/>
            <c:bubble3D val="0"/>
            <c:spPr>
              <a:solidFill>
                <a:srgbClr val="00B0F0"/>
              </a:solidFill>
              <a:ln w="19050">
                <a:solidFill>
                  <a:schemeClr val="lt1"/>
                </a:solidFill>
              </a:ln>
              <a:effectLst/>
            </c:spPr>
            <c:extLst>
              <c:ext xmlns:c16="http://schemas.microsoft.com/office/drawing/2014/chart" uri="{C3380CC4-5D6E-409C-BE32-E72D297353CC}">
                <c16:uniqueId val="{00000013-64FD-40D3-9781-07DD944E58F9}"/>
              </c:ext>
            </c:extLst>
          </c:dPt>
          <c:val>
            <c:numLit>
              <c:formatCode>General</c:formatCode>
              <c:ptCount val="10"/>
              <c:pt idx="0">
                <c:v>1</c:v>
              </c:pt>
              <c:pt idx="1">
                <c:v>1</c:v>
              </c:pt>
              <c:pt idx="2">
                <c:v>1</c:v>
              </c:pt>
              <c:pt idx="3">
                <c:v>1</c:v>
              </c:pt>
              <c:pt idx="4">
                <c:v>1</c:v>
              </c:pt>
              <c:pt idx="5">
                <c:v>1</c:v>
              </c:pt>
              <c:pt idx="6">
                <c:v>1</c:v>
              </c:pt>
              <c:pt idx="7">
                <c:v>1</c:v>
              </c:pt>
              <c:pt idx="8">
                <c:v>1</c:v>
              </c:pt>
              <c:pt idx="9">
                <c:v>1</c:v>
              </c:pt>
            </c:numLit>
          </c:val>
          <c:extLst>
            <c:ext xmlns:c16="http://schemas.microsoft.com/office/drawing/2014/chart" uri="{C3380CC4-5D6E-409C-BE32-E72D297353CC}">
              <c16:uniqueId val="{00000014-64FD-40D3-9781-07DD944E58F9}"/>
            </c:ext>
          </c:extLst>
        </c:ser>
        <c:dLbls>
          <c:showLegendKey val="0"/>
          <c:showVal val="0"/>
          <c:showCatName val="0"/>
          <c:showSerName val="0"/>
          <c:showPercent val="0"/>
          <c:showBubbleSize val="0"/>
          <c:showLeaderLines val="1"/>
        </c:dLbls>
        <c:firstSliceAng val="0"/>
        <c:holeSize val="75"/>
      </c:doughnutChart>
      <c:doughnutChart>
        <c:varyColors val="1"/>
        <c:ser>
          <c:idx val="1"/>
          <c:order val="1"/>
          <c:spPr>
            <a:solidFill>
              <a:schemeClr val="bg2">
                <a:lumMod val="75000"/>
              </a:schemeClr>
            </a:solidFill>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16-64FD-40D3-9781-07DD944E58F9}"/>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18-64FD-40D3-9781-07DD944E58F9}"/>
              </c:ext>
            </c:extLst>
          </c:dPt>
          <c:val>
            <c:numRef>
              <c:f>'STATE SUMMARY'!$AU$10:$AV$10</c:f>
              <c:numCache>
                <c:formatCode>0%</c:formatCode>
                <c:ptCount val="2"/>
                <c:pt idx="0">
                  <c:v>0.31645569620253167</c:v>
                </c:pt>
                <c:pt idx="1">
                  <c:v>0.68354430379746833</c:v>
                </c:pt>
              </c:numCache>
            </c:numRef>
          </c:val>
          <c:extLst>
            <c:ext xmlns:c16="http://schemas.microsoft.com/office/drawing/2014/chart" uri="{C3380CC4-5D6E-409C-BE32-E72D297353CC}">
              <c16:uniqueId val="{00000019-64FD-40D3-9781-07DD944E58F9}"/>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STATE'!$O$2</c:f>
          <c:strCache>
            <c:ptCount val="1"/>
            <c:pt idx="0">
              <c:v>Positives By Location For 09-03-2020</c:v>
            </c:pt>
          </c:strCache>
        </c:strRef>
      </c:tx>
      <c:layout>
        <c:manualLayout>
          <c:xMode val="edge"/>
          <c:yMode val="edge"/>
          <c:x val="0.2260404940000385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7.7704424197298672E-2"/>
          <c:y val="0.12291225751946887"/>
          <c:w val="0.89521769222613046"/>
          <c:h val="0.7745120277074069"/>
        </c:manualLayout>
      </c:layout>
      <c:bubbleChart>
        <c:varyColors val="0"/>
        <c:ser>
          <c:idx val="0"/>
          <c:order val="0"/>
          <c:tx>
            <c:v>location</c:v>
          </c:tx>
          <c:spPr>
            <a:solidFill>
              <a:schemeClr val="accent1"/>
            </a:solidFill>
            <a:ln w="25400">
              <a:noFill/>
            </a:ln>
            <a:effectLst/>
          </c:spPr>
          <c:invertIfNegative val="0"/>
          <c:dLbls>
            <c:dLbl>
              <c:idx val="0"/>
              <c:tx>
                <c:rich>
                  <a:bodyPr/>
                  <a:lstStyle/>
                  <a:p>
                    <a:fld id="{E58E443F-C029-4B83-B749-72A2612A9528}"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D75A-4CEF-AC69-6E5A157D4797}"/>
                </c:ext>
              </c:extLst>
            </c:dLbl>
            <c:dLbl>
              <c:idx val="1"/>
              <c:tx>
                <c:rich>
                  <a:bodyPr/>
                  <a:lstStyle/>
                  <a:p>
                    <a:fld id="{387313A1-3036-4241-9E32-249E487388B3}"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D75A-4CEF-AC69-6E5A157D4797}"/>
                </c:ext>
              </c:extLst>
            </c:dLbl>
            <c:dLbl>
              <c:idx val="2"/>
              <c:tx>
                <c:rich>
                  <a:bodyPr/>
                  <a:lstStyle/>
                  <a:p>
                    <a:fld id="{57A4A82F-88C9-46A9-B99D-4A740AAD6C27}"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75A-4CEF-AC69-6E5A157D4797}"/>
                </c:ext>
              </c:extLst>
            </c:dLbl>
            <c:dLbl>
              <c:idx val="3"/>
              <c:tx>
                <c:rich>
                  <a:bodyPr/>
                  <a:lstStyle/>
                  <a:p>
                    <a:fld id="{5EE76871-1645-4149-9019-7853D68AC245}"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75A-4CEF-AC69-6E5A157D4797}"/>
                </c:ext>
              </c:extLst>
            </c:dLbl>
            <c:dLbl>
              <c:idx val="4"/>
              <c:tx>
                <c:rich>
                  <a:bodyPr/>
                  <a:lstStyle/>
                  <a:p>
                    <a:fld id="{D9EC5B28-7949-42D5-A7B1-7F3BA9DC51BB}"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75A-4CEF-AC69-6E5A157D4797}"/>
                </c:ext>
              </c:extLst>
            </c:dLbl>
            <c:dLbl>
              <c:idx val="5"/>
              <c:tx>
                <c:rich>
                  <a:bodyPr/>
                  <a:lstStyle/>
                  <a:p>
                    <a:fld id="{873926D1-0B5A-4BCC-AFF3-D037CF3F17C6}"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75A-4CEF-AC69-6E5A157D4797}"/>
                </c:ext>
              </c:extLst>
            </c:dLbl>
            <c:dLbl>
              <c:idx val="6"/>
              <c:tx>
                <c:rich>
                  <a:bodyPr/>
                  <a:lstStyle/>
                  <a:p>
                    <a:fld id="{1F653E7B-2E23-4DB8-8242-4B6ADAA416B7}"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75A-4CEF-AC69-6E5A157D4797}"/>
                </c:ext>
              </c:extLst>
            </c:dLbl>
            <c:dLbl>
              <c:idx val="7"/>
              <c:tx>
                <c:rich>
                  <a:bodyPr/>
                  <a:lstStyle/>
                  <a:p>
                    <a:fld id="{1E331B1B-808A-4FAC-8B1F-9E58ED2143F9}"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75A-4CEF-AC69-6E5A157D4797}"/>
                </c:ext>
              </c:extLst>
            </c:dLbl>
            <c:dLbl>
              <c:idx val="8"/>
              <c:tx>
                <c:rich>
                  <a:bodyPr/>
                  <a:lstStyle/>
                  <a:p>
                    <a:fld id="{5DB835B6-BAA1-41A2-841D-F528716EDA72}"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75A-4CEF-AC69-6E5A157D4797}"/>
                </c:ext>
              </c:extLst>
            </c:dLbl>
            <c:dLbl>
              <c:idx val="9"/>
              <c:tx>
                <c:rich>
                  <a:bodyPr/>
                  <a:lstStyle/>
                  <a:p>
                    <a:fld id="{1F56EC2F-6B64-40BE-B318-09442212E02A}"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75A-4CEF-AC69-6E5A157D4797}"/>
                </c:ext>
              </c:extLst>
            </c:dLbl>
            <c:dLbl>
              <c:idx val="10"/>
              <c:tx>
                <c:rich>
                  <a:bodyPr/>
                  <a:lstStyle/>
                  <a:p>
                    <a:fld id="{E399242B-36C4-461F-B139-07A2C926619E}"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75A-4CEF-AC69-6E5A157D4797}"/>
                </c:ext>
              </c:extLst>
            </c:dLbl>
            <c:dLbl>
              <c:idx val="11"/>
              <c:tx>
                <c:rich>
                  <a:bodyPr/>
                  <a:lstStyle/>
                  <a:p>
                    <a:fld id="{7D8A109F-25B8-4EA7-A9C8-765F813B2128}"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75A-4CEF-AC69-6E5A157D4797}"/>
                </c:ext>
              </c:extLst>
            </c:dLbl>
            <c:dLbl>
              <c:idx val="12"/>
              <c:tx>
                <c:rich>
                  <a:bodyPr/>
                  <a:lstStyle/>
                  <a:p>
                    <a:fld id="{E278F5B9-5233-4F27-B13E-29FFEC8B5184}"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75A-4CEF-AC69-6E5A157D4797}"/>
                </c:ext>
              </c:extLst>
            </c:dLbl>
            <c:dLbl>
              <c:idx val="13"/>
              <c:tx>
                <c:rich>
                  <a:bodyPr/>
                  <a:lstStyle/>
                  <a:p>
                    <a:fld id="{A8796388-6B9E-4C55-80A2-3949E75070DA}"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75A-4CEF-AC69-6E5A157D4797}"/>
                </c:ext>
              </c:extLst>
            </c:dLbl>
            <c:dLbl>
              <c:idx val="14"/>
              <c:tx>
                <c:rich>
                  <a:bodyPr/>
                  <a:lstStyle/>
                  <a:p>
                    <a:fld id="{64475B47-CD21-41E3-AD14-4D33DD3C1FAF}"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D75A-4CEF-AC69-6E5A157D4797}"/>
                </c:ext>
              </c:extLst>
            </c:dLbl>
            <c:dLbl>
              <c:idx val="15"/>
              <c:tx>
                <c:rich>
                  <a:bodyPr/>
                  <a:lstStyle/>
                  <a:p>
                    <a:fld id="{B2B42AF2-99E9-4125-9A4D-028416AA99F2}"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D75A-4CEF-AC69-6E5A157D4797}"/>
                </c:ext>
              </c:extLst>
            </c:dLbl>
            <c:dLbl>
              <c:idx val="16"/>
              <c:tx>
                <c:rich>
                  <a:bodyPr/>
                  <a:lstStyle/>
                  <a:p>
                    <a:fld id="{DC563773-0232-4C45-A47C-5EECA31FB9D3}"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D75A-4CEF-AC69-6E5A157D4797}"/>
                </c:ext>
              </c:extLst>
            </c:dLbl>
            <c:dLbl>
              <c:idx val="17"/>
              <c:tx>
                <c:rich>
                  <a:bodyPr/>
                  <a:lstStyle/>
                  <a:p>
                    <a:fld id="{81C51823-781C-4B38-A7F8-D4DB0964EA92}"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D75A-4CEF-AC69-6E5A157D4797}"/>
                </c:ext>
              </c:extLst>
            </c:dLbl>
            <c:dLbl>
              <c:idx val="18"/>
              <c:tx>
                <c:rich>
                  <a:bodyPr/>
                  <a:lstStyle/>
                  <a:p>
                    <a:fld id="{8B14463A-0A5D-43AF-B286-BD6E9E23A5CF}"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D75A-4CEF-AC69-6E5A157D4797}"/>
                </c:ext>
              </c:extLst>
            </c:dLbl>
            <c:dLbl>
              <c:idx val="19"/>
              <c:tx>
                <c:rich>
                  <a:bodyPr/>
                  <a:lstStyle/>
                  <a:p>
                    <a:fld id="{12B9E671-4066-4B8B-85E8-AFA0CF5048E3}"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D75A-4CEF-AC69-6E5A157D4797}"/>
                </c:ext>
              </c:extLst>
            </c:dLbl>
            <c:dLbl>
              <c:idx val="20"/>
              <c:tx>
                <c:rich>
                  <a:bodyPr/>
                  <a:lstStyle/>
                  <a:p>
                    <a:fld id="{5E63AD6E-4312-4341-B90D-FDB6D5DB6BF3}"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D75A-4CEF-AC69-6E5A157D47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FOR AGESEX SLICING'!$D$23:$D$43</c:f>
              <c:numCache>
                <c:formatCode>General</c:formatCode>
                <c:ptCount val="21"/>
                <c:pt idx="0">
                  <c:v>2.7</c:v>
                </c:pt>
                <c:pt idx="1">
                  <c:v>8</c:v>
                </c:pt>
                <c:pt idx="2">
                  <c:v>10</c:v>
                </c:pt>
                <c:pt idx="3">
                  <c:v>6</c:v>
                </c:pt>
                <c:pt idx="4">
                  <c:v>11</c:v>
                </c:pt>
                <c:pt idx="5">
                  <c:v>8</c:v>
                </c:pt>
                <c:pt idx="6">
                  <c:v>2</c:v>
                </c:pt>
                <c:pt idx="7">
                  <c:v>14</c:v>
                </c:pt>
                <c:pt idx="8">
                  <c:v>5</c:v>
                </c:pt>
                <c:pt idx="9">
                  <c:v>9.5</c:v>
                </c:pt>
                <c:pt idx="10">
                  <c:v>7</c:v>
                </c:pt>
                <c:pt idx="11">
                  <c:v>8</c:v>
                </c:pt>
                <c:pt idx="12">
                  <c:v>11</c:v>
                </c:pt>
                <c:pt idx="13">
                  <c:v>6.2</c:v>
                </c:pt>
                <c:pt idx="14">
                  <c:v>13</c:v>
                </c:pt>
                <c:pt idx="15">
                  <c:v>4.2</c:v>
                </c:pt>
                <c:pt idx="16">
                  <c:v>13</c:v>
                </c:pt>
                <c:pt idx="17">
                  <c:v>2</c:v>
                </c:pt>
                <c:pt idx="18">
                  <c:v>10</c:v>
                </c:pt>
                <c:pt idx="19">
                  <c:v>12</c:v>
                </c:pt>
                <c:pt idx="20">
                  <c:v>8</c:v>
                </c:pt>
              </c:numCache>
            </c:numRef>
          </c:xVal>
          <c:yVal>
            <c:numRef>
              <c:f>'PIVOT FOR AGESEX SLICING'!$E$23:$E$43</c:f>
              <c:numCache>
                <c:formatCode>General</c:formatCode>
                <c:ptCount val="21"/>
                <c:pt idx="0">
                  <c:v>1</c:v>
                </c:pt>
                <c:pt idx="1">
                  <c:v>4</c:v>
                </c:pt>
                <c:pt idx="2">
                  <c:v>4</c:v>
                </c:pt>
                <c:pt idx="3">
                  <c:v>8</c:v>
                </c:pt>
                <c:pt idx="4">
                  <c:v>2.5</c:v>
                </c:pt>
                <c:pt idx="5">
                  <c:v>13</c:v>
                </c:pt>
                <c:pt idx="6">
                  <c:v>3</c:v>
                </c:pt>
                <c:pt idx="7">
                  <c:v>4</c:v>
                </c:pt>
                <c:pt idx="8">
                  <c:v>5</c:v>
                </c:pt>
                <c:pt idx="9">
                  <c:v>10</c:v>
                </c:pt>
                <c:pt idx="10">
                  <c:v>11.2</c:v>
                </c:pt>
                <c:pt idx="11">
                  <c:v>8</c:v>
                </c:pt>
                <c:pt idx="12">
                  <c:v>10</c:v>
                </c:pt>
                <c:pt idx="13">
                  <c:v>4</c:v>
                </c:pt>
                <c:pt idx="14">
                  <c:v>9</c:v>
                </c:pt>
                <c:pt idx="15">
                  <c:v>11</c:v>
                </c:pt>
                <c:pt idx="16">
                  <c:v>8</c:v>
                </c:pt>
                <c:pt idx="17">
                  <c:v>12</c:v>
                </c:pt>
                <c:pt idx="18">
                  <c:v>14</c:v>
                </c:pt>
                <c:pt idx="19">
                  <c:v>7</c:v>
                </c:pt>
                <c:pt idx="20">
                  <c:v>16</c:v>
                </c:pt>
              </c:numCache>
            </c:numRef>
          </c:yVal>
          <c:bubbleSize>
            <c:numRef>
              <c:f>'PIVOT FOR AGESEX SLICING'!$C$23:$C$43</c:f>
              <c:numCache>
                <c:formatCode>General</c:formatCode>
                <c:ptCount val="21"/>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numCache>
            </c:numRef>
          </c:bubbleSize>
          <c:bubble3D val="0"/>
          <c:extLst>
            <c:ext xmlns:c15="http://schemas.microsoft.com/office/drawing/2012/chart" uri="{02D57815-91ED-43cb-92C2-25804820EDAC}">
              <c15:datalabelsRange>
                <c15:f>'PIVOT FOR AGESEX SLICING'!$B$23:$B$43</c15:f>
                <c15:dlblRangeCache>
                  <c:ptCount val="21"/>
                  <c:pt idx="0">
                    <c:v>4</c:v>
                  </c:pt>
                  <c:pt idx="1">
                    <c:v>14</c:v>
                  </c:pt>
                  <c:pt idx="2">
                    <c:v>8</c:v>
                  </c:pt>
                  <c:pt idx="3">
                    <c:v>1</c:v>
                  </c:pt>
                  <c:pt idx="4">
                    <c:v>10</c:v>
                  </c:pt>
                  <c:pt idx="5">
                    <c:v>2</c:v>
                  </c:pt>
                  <c:pt idx="6">
                    <c:v>8</c:v>
                  </c:pt>
                  <c:pt idx="7">
                    <c:v>29</c:v>
                  </c:pt>
                  <c:pt idx="8">
                    <c:v>5</c:v>
                  </c:pt>
                  <c:pt idx="9">
                    <c:v>0</c:v>
                  </c:pt>
                  <c:pt idx="10">
                    <c:v>1</c:v>
                  </c:pt>
                  <c:pt idx="11">
                    <c:v>0</c:v>
                  </c:pt>
                  <c:pt idx="12">
                    <c:v>26</c:v>
                  </c:pt>
                  <c:pt idx="13">
                    <c:v>9</c:v>
                  </c:pt>
                  <c:pt idx="14">
                    <c:v>4</c:v>
                  </c:pt>
                  <c:pt idx="15">
                    <c:v>18</c:v>
                  </c:pt>
                  <c:pt idx="16">
                    <c:v>11</c:v>
                  </c:pt>
                  <c:pt idx="17">
                    <c:v>2</c:v>
                  </c:pt>
                  <c:pt idx="18">
                    <c:v>3</c:v>
                  </c:pt>
                  <c:pt idx="19">
                    <c:v>7</c:v>
                  </c:pt>
                  <c:pt idx="20">
                    <c:v>9</c:v>
                  </c:pt>
                </c15:dlblRangeCache>
              </c15:datalabelsRange>
            </c:ext>
            <c:ext xmlns:c16="http://schemas.microsoft.com/office/drawing/2014/chart" uri="{C3380CC4-5D6E-409C-BE32-E72D297353CC}">
              <c16:uniqueId val="{00000015-D75A-4CEF-AC69-6E5A157D4797}"/>
            </c:ext>
          </c:extLst>
        </c:ser>
        <c:dLbls>
          <c:showLegendKey val="0"/>
          <c:showVal val="0"/>
          <c:showCatName val="0"/>
          <c:showSerName val="0"/>
          <c:showPercent val="0"/>
          <c:showBubbleSize val="0"/>
        </c:dLbls>
        <c:bubbleScale val="30"/>
        <c:showNegBubbles val="0"/>
        <c:axId val="1887170000"/>
        <c:axId val="20974831"/>
      </c:bubbleChart>
      <c:valAx>
        <c:axId val="1887170000"/>
        <c:scaling>
          <c:orientation val="minMax"/>
          <c:max val="16"/>
          <c:min val="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974831"/>
        <c:crosses val="autoZero"/>
        <c:crossBetween val="midCat"/>
      </c:valAx>
      <c:valAx>
        <c:axId val="20974831"/>
        <c:scaling>
          <c:orientation val="minMax"/>
          <c:max val="18"/>
          <c:min val="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7170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srcRect/>
      <a:stretch>
        <a:fillRect/>
      </a:stretch>
    </a:blip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'CAM DASHBOARD'!$C$1</c:f>
          <c:strCache>
            <c:ptCount val="1"/>
            <c:pt idx="0">
              <c:v>SHOWING CAM HTS_TST_POS DATA FROM 02-03-2020</c:v>
            </c:pt>
          </c:strCache>
        </c:strRef>
      </c:tx>
      <c:layout>
        <c:manualLayout>
          <c:xMode val="edge"/>
          <c:yMode val="edge"/>
          <c:x val="0.2447657295850067"/>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391351017299493E-2"/>
          <c:y val="2.9171074470795533E-2"/>
          <c:w val="0.91729732578608392"/>
          <c:h val="0.72088764946048411"/>
        </c:manualLayout>
      </c:layout>
      <c:line3DChart>
        <c:grouping val="standard"/>
        <c:varyColors val="0"/>
        <c:ser>
          <c:idx val="0"/>
          <c:order val="0"/>
          <c:spPr>
            <a:solidFill>
              <a:schemeClr val="accent1"/>
            </a:solidFill>
            <a:ln w="25400">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[0]!indexpeiodcam</c:f>
              <c:numCache>
                <c:formatCode>m/d/yyyy</c:formatCode>
                <c:ptCount val="7"/>
                <c:pt idx="0">
                  <c:v>43892</c:v>
                </c:pt>
                <c:pt idx="1">
                  <c:v>43893</c:v>
                </c:pt>
                <c:pt idx="2">
                  <c:v>43894</c:v>
                </c:pt>
                <c:pt idx="3">
                  <c:v>43895</c:v>
                </c:pt>
                <c:pt idx="4">
                  <c:v>43896</c:v>
                </c:pt>
                <c:pt idx="5">
                  <c:v>43899</c:v>
                </c:pt>
                <c:pt idx="6">
                  <c:v>43900</c:v>
                </c:pt>
              </c:numCache>
            </c:numRef>
          </c:cat>
          <c:val>
            <c:numRef>
              <c:f>[0]!trythiscamfirst90</c:f>
              <c:numCache>
                <c:formatCode>General</c:formatCode>
                <c:ptCount val="7"/>
                <c:pt idx="0">
                  <c:v>151</c:v>
                </c:pt>
                <c:pt idx="1">
                  <c:v>174</c:v>
                </c:pt>
                <c:pt idx="2">
                  <c:v>157</c:v>
                </c:pt>
                <c:pt idx="3">
                  <c:v>189</c:v>
                </c:pt>
                <c:pt idx="4">
                  <c:v>197</c:v>
                </c:pt>
                <c:pt idx="5">
                  <c:v>200</c:v>
                </c:pt>
                <c:pt idx="6">
                  <c:v>204</c:v>
                </c:pt>
              </c:numCache>
            </c:numRef>
          </c:val>
          <c:smooth val="0"/>
          <c:extLst>
            <c:ext xmlns:c16="http://schemas.microsoft.com/office/drawing/2014/chart" uri="{C3380CC4-5D6E-409C-BE32-E72D297353CC}">
              <c16:uniqueId val="{00000000-725B-475B-B3C4-A5B91F42740E}"/>
            </c:ext>
          </c:extLst>
        </c:ser>
        <c:dLbls>
          <c:showLegendKey val="0"/>
          <c:showVal val="1"/>
          <c:showCatName val="0"/>
          <c:showSerName val="0"/>
          <c:showPercent val="0"/>
          <c:showBubbleSize val="0"/>
        </c:dLbls>
        <c:axId val="2049069088"/>
        <c:axId val="1302653088"/>
        <c:axId val="538445408"/>
      </c:line3DChart>
      <c:dateAx>
        <c:axId val="204906908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2653088"/>
        <c:crosses val="autoZero"/>
        <c:auto val="1"/>
        <c:lblOffset val="100"/>
        <c:baseTimeUnit val="days"/>
      </c:dateAx>
      <c:valAx>
        <c:axId val="13026530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9069088"/>
        <c:crosses val="autoZero"/>
        <c:crossBetween val="between"/>
      </c:valAx>
      <c:serAx>
        <c:axId val="538445408"/>
        <c:scaling>
          <c:orientation val="minMax"/>
        </c:scaling>
        <c:delete val="1"/>
        <c:axPos val="b"/>
        <c:majorTickMark val="out"/>
        <c:minorTickMark val="none"/>
        <c:tickLblPos val="nextTo"/>
        <c:crossAx val="130265308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'CAM DASHBOARD'!$F$1</c:f>
          <c:strCache>
            <c:ptCount val="1"/>
            <c:pt idx="0">
              <c:v>SHOWING CAM TX_NEW DATA FROM 02-03-2020</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[0]!indexpeiodcam</c:f>
              <c:numCache>
                <c:formatCode>m/d/yyyy</c:formatCode>
                <c:ptCount val="7"/>
                <c:pt idx="0">
                  <c:v>43892</c:v>
                </c:pt>
                <c:pt idx="1">
                  <c:v>43893</c:v>
                </c:pt>
                <c:pt idx="2">
                  <c:v>43894</c:v>
                </c:pt>
                <c:pt idx="3">
                  <c:v>43895</c:v>
                </c:pt>
                <c:pt idx="4">
                  <c:v>43896</c:v>
                </c:pt>
                <c:pt idx="5">
                  <c:v>43899</c:v>
                </c:pt>
                <c:pt idx="6">
                  <c:v>43900</c:v>
                </c:pt>
              </c:numCache>
            </c:numRef>
          </c:cat>
          <c:val>
            <c:numRef>
              <c:f>[0]!trythiscam2nd90</c:f>
              <c:numCache>
                <c:formatCode>General</c:formatCode>
                <c:ptCount val="7"/>
                <c:pt idx="0">
                  <c:v>152</c:v>
                </c:pt>
                <c:pt idx="1">
                  <c:v>175</c:v>
                </c:pt>
                <c:pt idx="2">
                  <c:v>155</c:v>
                </c:pt>
                <c:pt idx="3">
                  <c:v>182</c:v>
                </c:pt>
                <c:pt idx="4">
                  <c:v>196</c:v>
                </c:pt>
                <c:pt idx="5">
                  <c:v>200</c:v>
                </c:pt>
                <c:pt idx="6">
                  <c:v>204</c:v>
                </c:pt>
              </c:numCache>
            </c:numRef>
          </c:val>
          <c:smooth val="0"/>
          <c:extLst>
            <c:ext xmlns:c16="http://schemas.microsoft.com/office/drawing/2014/chart" uri="{C3380CC4-5D6E-409C-BE32-E72D297353CC}">
              <c16:uniqueId val="{00000000-5D21-4FE0-9A45-F844BFD2923A}"/>
            </c:ext>
          </c:extLst>
        </c:ser>
        <c:dLbls>
          <c:dLblPos val="t"/>
          <c:showLegendKey val="0"/>
          <c:showVal val="1"/>
          <c:showCatName val="0"/>
          <c:showSerName val="0"/>
          <c:showPercent val="0"/>
          <c:showBubbleSize val="0"/>
        </c:dLbls>
        <c:marker val="1"/>
        <c:smooth val="0"/>
        <c:axId val="2049132288"/>
        <c:axId val="1302674304"/>
        <c:extLst>
          <c:ext xmlns:c15="http://schemas.microsoft.com/office/drawing/2012/chart" uri="{02D57815-91ED-43cb-92C2-25804820EDAC}">
            <c15:filteredLineSeries>
              <c15: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[0]!indexpeiodcam</c15:sqref>
                        </c15:formulaRef>
                      </c:ext>
                    </c:extLst>
                    <c:numCache>
                      <c:formatCode>m/d/yyyy</c:formatCode>
                      <c:ptCount val="7"/>
                      <c:pt idx="0">
                        <c:v>43892</c:v>
                      </c:pt>
                      <c:pt idx="1">
                        <c:v>43893</c:v>
                      </c:pt>
                      <c:pt idx="2">
                        <c:v>43894</c:v>
                      </c:pt>
                      <c:pt idx="3">
                        <c:v>43895</c:v>
                      </c:pt>
                      <c:pt idx="4">
                        <c:v>43896</c:v>
                      </c:pt>
                      <c:pt idx="5">
                        <c:v>43899</c:v>
                      </c:pt>
                      <c:pt idx="6">
                        <c:v>43900</c:v>
                      </c:pt>
                    </c:numCache>
                  </c:numRef>
                </c:cat>
                <c:val>
                  <c:numLit>
                    <c:formatCode>General</c:formatCode>
                    <c:ptCount val="1"/>
                    <c:pt idx="0">
                      <c:v>1</c:v>
                    </c:pt>
                  </c:numLit>
                </c:val>
                <c:smooth val="0"/>
                <c:extLst>
                  <c:ext xmlns:c16="http://schemas.microsoft.com/office/drawing/2014/chart" uri="{C3380CC4-5D6E-409C-BE32-E72D297353CC}">
                    <c16:uniqueId val="{00000001-5D21-4FE0-9A45-F844BFD2923A}"/>
                  </c:ext>
                </c:extLst>
              </c15:ser>
            </c15:filteredLineSeries>
          </c:ext>
        </c:extLst>
      </c:lineChart>
      <c:dateAx>
        <c:axId val="204913228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2674304"/>
        <c:crosses val="autoZero"/>
        <c:auto val="1"/>
        <c:lblOffset val="100"/>
        <c:baseTimeUnit val="days"/>
      </c:dateAx>
      <c:valAx>
        <c:axId val="130267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913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'CAM DASHBOARD'!$O$1</c:f>
          <c:strCache>
            <c:ptCount val="1"/>
            <c:pt idx="0">
              <c:v>TPT UPTAKE DATA For 09-03-2020</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'CAM SUMMARY'!$AN$7</c:f>
              <c:strCache>
                <c:ptCount val="1"/>
                <c:pt idx="0">
                  <c:v>Eligible for TPT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 SUMMARY'!$AP$7</c:f>
              <c:strCache>
                <c:ptCount val="1"/>
                <c:pt idx="0">
                  <c:v>TPT UPTAKE</c:v>
                </c:pt>
              </c:strCache>
            </c:strRef>
          </c:cat>
          <c:val>
            <c:numRef>
              <c:f>'CAM SUMMARY'!$AN$8</c:f>
              <c:numCache>
                <c:formatCode>General</c:formatCode>
                <c:ptCount val="1"/>
                <c:pt idx="0">
                  <c:v>226</c:v>
                </c:pt>
              </c:numCache>
            </c:numRef>
          </c:val>
          <c:extLst>
            <c:ext xmlns:c16="http://schemas.microsoft.com/office/drawing/2014/chart" uri="{C3380CC4-5D6E-409C-BE32-E72D297353CC}">
              <c16:uniqueId val="{00000000-5DE8-4CE8-A618-2831D339E54A}"/>
            </c:ext>
          </c:extLst>
        </c:ser>
        <c:ser>
          <c:idx val="1"/>
          <c:order val="2"/>
          <c:tx>
            <c:strRef>
              <c:f>'CAM SUMMARY'!$AO$7</c:f>
              <c:strCache>
                <c:ptCount val="1"/>
                <c:pt idx="0">
                  <c:v>No. commenced on IPT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 SUMMARY'!$AP$7</c:f>
              <c:strCache>
                <c:ptCount val="1"/>
                <c:pt idx="0">
                  <c:v>TPT UPTAKE</c:v>
                </c:pt>
              </c:strCache>
            </c:strRef>
          </c:cat>
          <c:val>
            <c:numRef>
              <c:f>'CAM SUMMARY'!$AO$8</c:f>
              <c:numCache>
                <c:formatCode>General</c:formatCode>
                <c:ptCount val="1"/>
                <c:pt idx="0">
                  <c:v>63</c:v>
                </c:pt>
              </c:numCache>
            </c:numRef>
          </c:val>
          <c:extLst>
            <c:ext xmlns:c16="http://schemas.microsoft.com/office/drawing/2014/chart" uri="{C3380CC4-5D6E-409C-BE32-E72D297353CC}">
              <c16:uniqueId val="{00000001-5DE8-4CE8-A618-2831D339E54A}"/>
            </c:ext>
          </c:extLst>
        </c:ser>
        <c:dLbls>
          <c:showLegendKey val="0"/>
          <c:showVal val="1"/>
          <c:showCatName val="0"/>
          <c:showSerName val="0"/>
          <c:showPercent val="0"/>
          <c:showBubbleSize val="0"/>
        </c:dLbls>
        <c:gapWidth val="219"/>
        <c:axId val="456050176"/>
        <c:axId val="2049200352"/>
      </c:barChart>
      <c:lineChart>
        <c:grouping val="standard"/>
        <c:varyColors val="0"/>
        <c:ser>
          <c:idx val="2"/>
          <c:order val="1"/>
          <c:tx>
            <c:strRef>
              <c:f>'CAM SUMMARY'!$AP$7</c:f>
              <c:strCache>
                <c:ptCount val="1"/>
                <c:pt idx="0">
                  <c:v>TPT UPTAKE</c:v>
                </c:pt>
              </c:strCache>
            </c:strRef>
          </c:tx>
          <c:spPr>
            <a:ln w="146050" cap="rnd">
              <a:solidFill>
                <a:schemeClr val="accent2"/>
              </a:solidFill>
              <a:round/>
            </a:ln>
            <a:effectLst>
              <a:glow rad="127000">
                <a:schemeClr val="tx2"/>
              </a:glow>
            </a:effectLst>
          </c:spPr>
          <c:marker>
            <c:symbol val="circle"/>
            <c:size val="5"/>
            <c:spPr>
              <a:solidFill>
                <a:schemeClr val="accent2">
                  <a:lumMod val="50000"/>
                </a:schemeClr>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 SUMMARY'!$AP$7</c:f>
              <c:strCache>
                <c:ptCount val="1"/>
                <c:pt idx="0">
                  <c:v>TPT UPTAKE</c:v>
                </c:pt>
              </c:strCache>
            </c:strRef>
          </c:cat>
          <c:val>
            <c:numRef>
              <c:f>'CAM SUMMARY'!$AP$8</c:f>
              <c:numCache>
                <c:formatCode>0%</c:formatCode>
                <c:ptCount val="1"/>
                <c:pt idx="0">
                  <c:v>0.27876106194690264</c:v>
                </c:pt>
              </c:numCache>
            </c:numRef>
          </c:val>
          <c:smooth val="0"/>
          <c:extLst>
            <c:ext xmlns:c16="http://schemas.microsoft.com/office/drawing/2014/chart" uri="{C3380CC4-5D6E-409C-BE32-E72D297353CC}">
              <c16:uniqueId val="{00000002-5DE8-4CE8-A618-2831D339E54A}"/>
            </c:ext>
          </c:extLst>
        </c:ser>
        <c:dLbls>
          <c:showLegendKey val="0"/>
          <c:showVal val="1"/>
          <c:showCatName val="0"/>
          <c:showSerName val="0"/>
          <c:showPercent val="0"/>
          <c:showBubbleSize val="0"/>
        </c:dLbls>
        <c:marker val="1"/>
        <c:smooth val="0"/>
        <c:axId val="2049049888"/>
        <c:axId val="1302676384"/>
      </c:lineChart>
      <c:catAx>
        <c:axId val="45605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9200352"/>
        <c:crosses val="autoZero"/>
        <c:auto val="1"/>
        <c:lblAlgn val="ctr"/>
        <c:lblOffset val="100"/>
        <c:noMultiLvlLbl val="0"/>
      </c:catAx>
      <c:valAx>
        <c:axId val="204920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56050176"/>
        <c:crosses val="autoZero"/>
        <c:crossBetween val="between"/>
      </c:valAx>
      <c:valAx>
        <c:axId val="13026763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9049888"/>
        <c:crosses val="max"/>
        <c:crossBetween val="between"/>
      </c:valAx>
      <c:catAx>
        <c:axId val="2049049888"/>
        <c:scaling>
          <c:orientation val="minMax"/>
        </c:scaling>
        <c:delete val="1"/>
        <c:axPos val="b"/>
        <c:numFmt formatCode="General" sourceLinked="1"/>
        <c:majorTickMark val="out"/>
        <c:minorTickMark val="none"/>
        <c:tickLblPos val="nextTo"/>
        <c:crossAx val="13026763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STATE'!$X$2</c:f>
          <c:strCache>
            <c:ptCount val="1"/>
            <c:pt idx="0">
              <c:v>CLINIC VISITS &amp; DEFAULTER DATA FOR 09-03-2020</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 SUMMARY'!$AN$11:$AQ$11</c:f>
              <c:strCache>
                <c:ptCount val="4"/>
                <c:pt idx="0">
                  <c:v>Expected clinic visits</c:v>
                </c:pt>
                <c:pt idx="1">
                  <c:v>Missed Clinic Appointment</c:v>
                </c:pt>
                <c:pt idx="2">
                  <c:v>Tracked</c:v>
                </c:pt>
                <c:pt idx="3">
                  <c:v>Returned on next appointment day</c:v>
                </c:pt>
              </c:strCache>
            </c:strRef>
          </c:cat>
          <c:val>
            <c:numRef>
              <c:f>'CAM SUMMARY'!$AN$12:$AQ$12</c:f>
              <c:numCache>
                <c:formatCode>General</c:formatCode>
                <c:ptCount val="4"/>
                <c:pt idx="0">
                  <c:v>748</c:v>
                </c:pt>
                <c:pt idx="1">
                  <c:v>26</c:v>
                </c:pt>
                <c:pt idx="2">
                  <c:v>20</c:v>
                </c:pt>
                <c:pt idx="3">
                  <c:v>23</c:v>
                </c:pt>
              </c:numCache>
            </c:numRef>
          </c:val>
          <c:extLst>
            <c:ext xmlns:c16="http://schemas.microsoft.com/office/drawing/2014/chart" uri="{C3380CC4-5D6E-409C-BE32-E72D297353CC}">
              <c16:uniqueId val="{00000000-7321-4524-848B-2B023E32EBF2}"/>
            </c:ext>
          </c:extLst>
        </c:ser>
        <c:dLbls>
          <c:dLblPos val="outEnd"/>
          <c:showLegendKey val="0"/>
          <c:showVal val="1"/>
          <c:showCatName val="0"/>
          <c:showSerName val="0"/>
          <c:showPercent val="0"/>
          <c:showBubbleSize val="0"/>
        </c:dLbls>
        <c:gapWidth val="219"/>
        <c:overlap val="-27"/>
        <c:axId val="1300563024"/>
        <c:axId val="2049187456"/>
      </c:barChart>
      <c:catAx>
        <c:axId val="130056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9187456"/>
        <c:crosses val="autoZero"/>
        <c:auto val="1"/>
        <c:lblAlgn val="ctr"/>
        <c:lblOffset val="100"/>
        <c:noMultiLvlLbl val="0"/>
      </c:catAx>
      <c:valAx>
        <c:axId val="204918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056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'DASHBOARD STATE'!$L$2</c:f>
          <c:strCache>
            <c:ptCount val="1"/>
            <c:pt idx="0">
              <c:v>LTFU TRACKING OUTCOMES FOR 09-03-2020</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'CAM SUMMARY'!$AN$14:$AQ$14</c:f>
              <c:strCache>
                <c:ptCount val="4"/>
                <c:pt idx="0">
                  <c:v>Reached and Agreed to Return </c:v>
                </c:pt>
                <c:pt idx="1">
                  <c:v>Not reached</c:v>
                </c:pt>
                <c:pt idx="2">
                  <c:v>Undocumented transfer</c:v>
                </c:pt>
                <c:pt idx="3">
                  <c:v>Died</c:v>
                </c:pt>
              </c:strCache>
            </c:strRef>
          </c:cat>
          <c:val>
            <c:numRef>
              <c:f>'CAM SUMMARY'!$AN$15:$AQ$15</c:f>
              <c:numCache>
                <c:formatCode>General</c:formatCode>
                <c:ptCount val="4"/>
                <c:pt idx="0">
                  <c:v>13</c:v>
                </c:pt>
                <c:pt idx="1">
                  <c:v>0</c:v>
                </c:pt>
                <c:pt idx="2">
                  <c:v>1</c:v>
                </c:pt>
                <c:pt idx="3">
                  <c:v>3</c:v>
                </c:pt>
              </c:numCache>
            </c:numRef>
          </c:val>
          <c:extLst>
            <c:ext xmlns:c16="http://schemas.microsoft.com/office/drawing/2014/chart" uri="{C3380CC4-5D6E-409C-BE32-E72D297353CC}">
              <c16:uniqueId val="{00000000-9508-4C92-99DD-4E75C9F60DB5}"/>
            </c:ext>
          </c:extLst>
        </c:ser>
        <c:dLbls>
          <c:dLblPos val="outEnd"/>
          <c:showLegendKey val="0"/>
          <c:showVal val="1"/>
          <c:showCatName val="0"/>
          <c:showSerName val="0"/>
          <c:showPercent val="0"/>
          <c:showBubbleSize val="0"/>
        </c:dLbls>
        <c:gapWidth val="219"/>
        <c:overlap val="-27"/>
        <c:axId val="1300577024"/>
        <c:axId val="2049187040"/>
      </c:barChart>
      <c:catAx>
        <c:axId val="130057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9187040"/>
        <c:crosses val="autoZero"/>
        <c:auto val="1"/>
        <c:lblAlgn val="ctr"/>
        <c:lblOffset val="100"/>
        <c:noMultiLvlLbl val="0"/>
      </c:catAx>
      <c:valAx>
        <c:axId val="2049187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057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'Facility Dashboard'!$A$1</c:f>
          <c:strCache>
            <c:ptCount val="1"/>
            <c:pt idx="0">
              <c:v>SHOWING ESM HTS_TST_POS DATA FROM 02-03-2020</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tx1"/>
              </a:solidFill>
              <a:ln w="9525">
                <a:solidFill>
                  <a:srgbClr val="FFC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[0]!indexperiodfac</c:f>
              <c:numCache>
                <c:formatCode>m/d/yyyy</c:formatCode>
                <c:ptCount val="7"/>
                <c:pt idx="0">
                  <c:v>43892</c:v>
                </c:pt>
                <c:pt idx="1">
                  <c:v>43893</c:v>
                </c:pt>
                <c:pt idx="2">
                  <c:v>43894</c:v>
                </c:pt>
                <c:pt idx="3">
                  <c:v>43895</c:v>
                </c:pt>
                <c:pt idx="4">
                  <c:v>43896</c:v>
                </c:pt>
                <c:pt idx="5">
                  <c:v>43899</c:v>
                </c:pt>
                <c:pt idx="6">
                  <c:v>43900</c:v>
                </c:pt>
              </c:numCache>
            </c:numRef>
          </c:cat>
          <c:val>
            <c:numRef>
              <c:f>[0]!trythisfacfirst90</c:f>
              <c:numCache>
                <c:formatCode>General</c:formatCode>
                <c:ptCount val="7"/>
                <c:pt idx="0">
                  <c:v>14</c:v>
                </c:pt>
                <c:pt idx="1">
                  <c:v>16</c:v>
                </c:pt>
                <c:pt idx="2">
                  <c:v>13</c:v>
                </c:pt>
                <c:pt idx="3">
                  <c:v>16</c:v>
                </c:pt>
                <c:pt idx="4">
                  <c:v>8</c:v>
                </c:pt>
                <c:pt idx="5">
                  <c:v>20</c:v>
                </c:pt>
                <c:pt idx="6">
                  <c:v>18</c:v>
                </c:pt>
              </c:numCache>
            </c:numRef>
          </c:val>
          <c:smooth val="0"/>
          <c:extLst>
            <c:ext xmlns:c16="http://schemas.microsoft.com/office/drawing/2014/chart" uri="{C3380CC4-5D6E-409C-BE32-E72D297353CC}">
              <c16:uniqueId val="{00000000-6196-4A46-998A-E245086BCD77}"/>
            </c:ext>
          </c:extLst>
        </c:ser>
        <c:dLbls>
          <c:dLblPos val="t"/>
          <c:showLegendKey val="0"/>
          <c:showVal val="1"/>
          <c:showCatName val="0"/>
          <c:showSerName val="0"/>
          <c:showPercent val="0"/>
          <c:showBubbleSize val="0"/>
        </c:dLbls>
        <c:marker val="1"/>
        <c:smooth val="0"/>
        <c:axId val="455622048"/>
        <c:axId val="1317725760"/>
      </c:lineChart>
      <c:catAx>
        <c:axId val="4556220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17725760"/>
        <c:crosses val="autoZero"/>
        <c:auto val="0"/>
        <c:lblAlgn val="ctr"/>
        <c:lblOffset val="100"/>
        <c:noMultiLvlLbl val="1"/>
      </c:catAx>
      <c:valAx>
        <c:axId val="131772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5562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'Facility Dashboard'!$M$1</c:f>
          <c:strCache>
            <c:ptCount val="1"/>
            <c:pt idx="0">
              <c:v>SHOWING ESM TX_NEW DATA FROM 02-03-2020</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[0]!indexperiodfac</c:f>
              <c:numCache>
                <c:formatCode>m/d/yyyy</c:formatCode>
                <c:ptCount val="7"/>
                <c:pt idx="0">
                  <c:v>43892</c:v>
                </c:pt>
                <c:pt idx="1">
                  <c:v>43893</c:v>
                </c:pt>
                <c:pt idx="2">
                  <c:v>43894</c:v>
                </c:pt>
                <c:pt idx="3">
                  <c:v>43895</c:v>
                </c:pt>
                <c:pt idx="4">
                  <c:v>43896</c:v>
                </c:pt>
                <c:pt idx="5">
                  <c:v>43899</c:v>
                </c:pt>
                <c:pt idx="6">
                  <c:v>43900</c:v>
                </c:pt>
              </c:numCache>
            </c:numRef>
          </c:cat>
          <c:val>
            <c:numRef>
              <c:f>[0]!trythisfac2nd90</c:f>
              <c:numCache>
                <c:formatCode>General</c:formatCode>
                <c:ptCount val="7"/>
                <c:pt idx="0">
                  <c:v>15</c:v>
                </c:pt>
                <c:pt idx="1">
                  <c:v>17</c:v>
                </c:pt>
                <c:pt idx="2">
                  <c:v>16</c:v>
                </c:pt>
                <c:pt idx="3">
                  <c:v>16</c:v>
                </c:pt>
                <c:pt idx="4">
                  <c:v>9</c:v>
                </c:pt>
                <c:pt idx="5">
                  <c:v>20</c:v>
                </c:pt>
                <c:pt idx="6">
                  <c:v>18</c:v>
                </c:pt>
              </c:numCache>
            </c:numRef>
          </c:val>
          <c:smooth val="0"/>
          <c:extLst>
            <c:ext xmlns:c16="http://schemas.microsoft.com/office/drawing/2014/chart" uri="{C3380CC4-5D6E-409C-BE32-E72D297353CC}">
              <c16:uniqueId val="{00000000-2A60-4B47-ADC3-2FDE8ECDA55C}"/>
            </c:ext>
          </c:extLst>
        </c:ser>
        <c:dLbls>
          <c:dLblPos val="t"/>
          <c:showLegendKey val="0"/>
          <c:showVal val="1"/>
          <c:showCatName val="0"/>
          <c:showSerName val="0"/>
          <c:showPercent val="0"/>
          <c:showBubbleSize val="0"/>
        </c:dLbls>
        <c:marker val="1"/>
        <c:smooth val="0"/>
        <c:axId val="957748112"/>
        <c:axId val="1317719936"/>
      </c:lineChart>
      <c:catAx>
        <c:axId val="957748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17719936"/>
        <c:crosses val="autoZero"/>
        <c:auto val="0"/>
        <c:lblAlgn val="ctr"/>
        <c:lblOffset val="100"/>
        <c:noMultiLvlLbl val="1"/>
      </c:catAx>
      <c:valAx>
        <c:axId val="131771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5774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9136482939632541E-2"/>
          <c:y val="0.12240437158469945"/>
          <c:w val="0.81096303587051621"/>
          <c:h val="0.79804035970913467"/>
        </c:manualLayout>
      </c:layout>
      <c:barChart>
        <c:barDir val="col"/>
        <c:grouping val="clustered"/>
        <c:varyColors val="0"/>
        <c:ser>
          <c:idx val="0"/>
          <c:order val="0"/>
          <c:tx>
            <c:strRef>
              <c:f>'Facility Summary'!$AM$8</c:f>
              <c:strCache>
                <c:ptCount val="1"/>
                <c:pt idx="0">
                  <c:v>Eligible for TPT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'Facility Summary'!$AM$5</c:f>
              <c:strCache>
                <c:ptCount val="1"/>
                <c:pt idx="0">
                  <c:v>Eligible for TPT No. commenced on IPT Eligible Not Started</c:v>
                </c:pt>
              </c:strCache>
            </c:strRef>
          </c:cat>
          <c:val>
            <c:numRef>
              <c:f>'Facility Summary'!$AM$9</c:f>
              <c:numCache>
                <c:formatCode>General</c:formatCode>
                <c:ptCount val="1"/>
                <c:pt idx="0">
                  <c:v>103</c:v>
                </c:pt>
              </c:numCache>
            </c:numRef>
          </c:val>
          <c:extLst>
            <c:ext xmlns:c16="http://schemas.microsoft.com/office/drawing/2014/chart" uri="{C3380CC4-5D6E-409C-BE32-E72D297353CC}">
              <c16:uniqueId val="{00000000-A79C-454A-8030-914BC0B2E3F3}"/>
            </c:ext>
          </c:extLst>
        </c:ser>
        <c:ser>
          <c:idx val="1"/>
          <c:order val="1"/>
          <c:tx>
            <c:strRef>
              <c:f>'Facility Summary'!$AN$8</c:f>
              <c:strCache>
                <c:ptCount val="1"/>
                <c:pt idx="0">
                  <c:v>No. commenced on IPT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'Facility Summary'!$AM$5</c:f>
              <c:strCache>
                <c:ptCount val="1"/>
                <c:pt idx="0">
                  <c:v>Eligible for TPT No. commenced on IPT Eligible Not Started</c:v>
                </c:pt>
              </c:strCache>
            </c:strRef>
          </c:cat>
          <c:val>
            <c:numRef>
              <c:f>'Facility Summary'!$AN$9</c:f>
              <c:numCache>
                <c:formatCode>General</c:formatCode>
                <c:ptCount val="1"/>
                <c:pt idx="0">
                  <c:v>33</c:v>
                </c:pt>
              </c:numCache>
            </c:numRef>
          </c:val>
          <c:extLst>
            <c:ext xmlns:c16="http://schemas.microsoft.com/office/drawing/2014/chart" uri="{C3380CC4-5D6E-409C-BE32-E72D297353CC}">
              <c16:uniqueId val="{00000001-A79C-454A-8030-914BC0B2E3F3}"/>
            </c:ext>
          </c:extLst>
        </c:ser>
        <c:ser>
          <c:idx val="3"/>
          <c:order val="3"/>
          <c:tx>
            <c:strRef>
              <c:f>'Facility Summary'!$AP$8</c:f>
              <c:strCache>
                <c:ptCount val="1"/>
                <c:pt idx="0">
                  <c:v>Eligible Not Started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'Facility Summary'!$AM$5</c:f>
              <c:strCache>
                <c:ptCount val="1"/>
                <c:pt idx="0">
                  <c:v>Eligible for TPT No. commenced on IPT Eligible Not Started</c:v>
                </c:pt>
              </c:strCache>
            </c:strRef>
          </c:cat>
          <c:val>
            <c:numRef>
              <c:f>'Facility Summary'!$AP$9</c:f>
              <c:numCache>
                <c:formatCode>General</c:formatCode>
                <c:ptCount val="1"/>
                <c:pt idx="0">
                  <c:v>70</c:v>
                </c:pt>
              </c:numCache>
            </c:numRef>
          </c:val>
          <c:extLst>
            <c:ext xmlns:c16="http://schemas.microsoft.com/office/drawing/2014/chart" uri="{C3380CC4-5D6E-409C-BE32-E72D297353CC}">
              <c16:uniqueId val="{00000000-CA81-49F2-902D-A5789038FF82}"/>
            </c:ext>
          </c:extLst>
        </c:ser>
        <c:dLbls>
          <c:showLegendKey val="0"/>
          <c:showVal val="0"/>
          <c:showCatName val="0"/>
          <c:showSerName val="0"/>
          <c:showPercent val="0"/>
          <c:showBubbleSize val="0"/>
        </c:dLbls>
        <c:gapWidth val="150"/>
        <c:axId val="428583135"/>
        <c:axId val="337365551"/>
      </c:barChart>
      <c:lineChart>
        <c:grouping val="standard"/>
        <c:varyColors val="0"/>
        <c:ser>
          <c:idx val="2"/>
          <c:order val="2"/>
          <c:tx>
            <c:strRef>
              <c:f>'Facility Summary'!$AO$8</c:f>
              <c:strCache>
                <c:ptCount val="1"/>
                <c:pt idx="0">
                  <c:v>TPT UPTAKE</c:v>
                </c:pt>
              </c:strCache>
            </c:strRef>
          </c:tx>
          <c:spPr>
            <a:ln w="28575" cap="rnd">
              <a:solidFill>
                <a:schemeClr val="accent3"/>
              </a:solidFill>
              <a:round/>
            </a:ln>
            <a:effectLst/>
          </c:spPr>
          <c:marker>
            <c:symbol val="none"/>
          </c:marker>
          <c:dLbls>
            <c:dLbl>
              <c:idx val="0"/>
              <c:tx>
                <c:rich>
                  <a:bodyPr/>
                  <a:lstStyle/>
                  <a:p>
                    <a:r>
                      <a:rPr lang="en-US"/>
                      <a:t>32%</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17B-4D91-AD77-38FE4A1026F4}"/>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'Facility Summary'!$AQ$8</c:f>
              <c:strCache>
                <c:ptCount val="1"/>
                <c:pt idx="0">
                  <c:v>Results received VL results &lt;1000 copies Suppression Rate</c:v>
                </c:pt>
              </c:strCache>
            </c:strRef>
          </c:cat>
          <c:val>
            <c:numRef>
              <c:f>'Facility Summary'!$AO$9</c:f>
              <c:numCache>
                <c:formatCode>0%</c:formatCode>
                <c:ptCount val="1"/>
                <c:pt idx="0">
                  <c:v>1</c:v>
                </c:pt>
              </c:numCache>
            </c:numRef>
          </c:val>
          <c:smooth val="0"/>
          <c:extLst>
            <c:ext xmlns:c16="http://schemas.microsoft.com/office/drawing/2014/chart" uri="{C3380CC4-5D6E-409C-BE32-E72D297353CC}">
              <c16:uniqueId val="{00000002-A79C-454A-8030-914BC0B2E3F3}"/>
            </c:ext>
          </c:extLst>
        </c:ser>
        <c:dLbls>
          <c:showLegendKey val="0"/>
          <c:showVal val="0"/>
          <c:showCatName val="0"/>
          <c:showSerName val="0"/>
          <c:showPercent val="0"/>
          <c:showBubbleSize val="0"/>
        </c:dLbls>
        <c:marker val="1"/>
        <c:smooth val="0"/>
        <c:axId val="433978831"/>
        <c:axId val="342424847"/>
      </c:lineChart>
      <c:catAx>
        <c:axId val="42858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337365551"/>
        <c:crosses val="autoZero"/>
        <c:auto val="1"/>
        <c:lblAlgn val="ctr"/>
        <c:lblOffset val="100"/>
        <c:noMultiLvlLbl val="0"/>
      </c:catAx>
      <c:valAx>
        <c:axId val="33736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28583135"/>
        <c:crosses val="autoZero"/>
        <c:crossBetween val="between"/>
      </c:valAx>
      <c:valAx>
        <c:axId val="3424248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33978831"/>
        <c:crosses val="max"/>
        <c:crossBetween val="between"/>
      </c:valAx>
      <c:catAx>
        <c:axId val="433978831"/>
        <c:scaling>
          <c:orientation val="minMax"/>
        </c:scaling>
        <c:delete val="1"/>
        <c:axPos val="b"/>
        <c:numFmt formatCode="General" sourceLinked="1"/>
        <c:majorTickMark val="out"/>
        <c:minorTickMark val="none"/>
        <c:tickLblPos val="nextTo"/>
        <c:crossAx val="34242484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0"/>
          <c:tx>
            <c:strRef>
              <c:f>'Facility Summary'!$AM$14</c:f>
              <c:strCache>
                <c:ptCount val="1"/>
                <c:pt idx="0">
                  <c:v>Results received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'Facility Summary'!$AQ$8</c:f>
              <c:strCache>
                <c:ptCount val="1"/>
                <c:pt idx="0">
                  <c:v>Results received VL results &lt;1000 copies Suppression Rate</c:v>
                </c:pt>
              </c:strCache>
            </c:strRef>
          </c:cat>
          <c:val>
            <c:numRef>
              <c:f>'Facility Summary'!$AM$15</c:f>
              <c:numCache>
                <c:formatCode>General</c:formatCode>
                <c:ptCount val="1"/>
                <c:pt idx="0">
                  <c:v>13442</c:v>
                </c:pt>
              </c:numCache>
            </c:numRef>
          </c:val>
          <c:extLst>
            <c:ext xmlns:c16="http://schemas.microsoft.com/office/drawing/2014/chart" uri="{C3380CC4-5D6E-409C-BE32-E72D297353CC}">
              <c16:uniqueId val="{00000001-1D38-40CA-ABBB-C07530F18AAE}"/>
            </c:ext>
          </c:extLst>
        </c:ser>
        <c:ser>
          <c:idx val="2"/>
          <c:order val="1"/>
          <c:tx>
            <c:strRef>
              <c:f>'Facility Summary'!$AN$14</c:f>
              <c:strCache>
                <c:ptCount val="1"/>
                <c:pt idx="0">
                  <c:v>VL results &lt;1000 copies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'Facility Summary'!$AQ$8</c:f>
              <c:strCache>
                <c:ptCount val="1"/>
                <c:pt idx="0">
                  <c:v>Results received VL results &lt;1000 copies Suppression Rate</c:v>
                </c:pt>
              </c:strCache>
            </c:strRef>
          </c:cat>
          <c:val>
            <c:numRef>
              <c:f>'Facility Summary'!$AN$15</c:f>
              <c:numCache>
                <c:formatCode>General</c:formatCode>
                <c:ptCount val="1"/>
                <c:pt idx="0">
                  <c:v>11777</c:v>
                </c:pt>
              </c:numCache>
            </c:numRef>
          </c:val>
          <c:extLst>
            <c:ext xmlns:c16="http://schemas.microsoft.com/office/drawing/2014/chart" uri="{C3380CC4-5D6E-409C-BE32-E72D297353CC}">
              <c16:uniqueId val="{00000002-1D38-40CA-ABBB-C07530F18AAE}"/>
            </c:ext>
          </c:extLst>
        </c:ser>
        <c:dLbls>
          <c:showLegendKey val="0"/>
          <c:showVal val="0"/>
          <c:showCatName val="0"/>
          <c:showSerName val="0"/>
          <c:showPercent val="0"/>
          <c:showBubbleSize val="0"/>
        </c:dLbls>
        <c:gapWidth val="219"/>
        <c:axId val="337744751"/>
        <c:axId val="342424015"/>
      </c:barChart>
      <c:lineChart>
        <c:grouping val="standard"/>
        <c:varyColors val="0"/>
        <c:ser>
          <c:idx val="0"/>
          <c:order val="2"/>
          <c:tx>
            <c:strRef>
              <c:f>'Facility Summary'!$AO$14</c:f>
              <c:strCache>
                <c:ptCount val="1"/>
                <c:pt idx="0">
                  <c:v>Suppression Rate</c:v>
                </c:pt>
              </c:strCache>
            </c:strRef>
          </c:tx>
          <c:spPr>
            <a:ln w="28575" cap="rnd">
              <a:solidFill>
                <a:schemeClr val="accent1"/>
              </a:solidFill>
              <a:round/>
            </a:ln>
            <a:effectLst/>
          </c:spPr>
          <c:marker>
            <c:symbol val="circle"/>
            <c:size val="5"/>
            <c:spPr>
              <a:solidFill>
                <a:srgbClr val="00B05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'Facility Summary'!$AO$14</c:f>
              <c:strCache>
                <c:ptCount val="1"/>
                <c:pt idx="0">
                  <c:v>Suppression Rate</c:v>
                </c:pt>
              </c:strCache>
            </c:strRef>
          </c:cat>
          <c:val>
            <c:numRef>
              <c:f>'Facility Summary'!$AO$15</c:f>
              <c:numCache>
                <c:formatCode>0%</c:formatCode>
                <c:ptCount val="1"/>
                <c:pt idx="0">
                  <c:v>0.87613450379407831</c:v>
                </c:pt>
              </c:numCache>
            </c:numRef>
          </c:val>
          <c:smooth val="0"/>
          <c:extLst>
            <c:ext xmlns:c16="http://schemas.microsoft.com/office/drawing/2014/chart" uri="{C3380CC4-5D6E-409C-BE32-E72D297353CC}">
              <c16:uniqueId val="{00000000-1D38-40CA-ABBB-C07530F18AAE}"/>
            </c:ext>
          </c:extLst>
        </c:ser>
        <c:dLbls>
          <c:showLegendKey val="0"/>
          <c:showVal val="0"/>
          <c:showCatName val="0"/>
          <c:showSerName val="0"/>
          <c:showPercent val="0"/>
          <c:showBubbleSize val="0"/>
        </c:dLbls>
        <c:marker val="1"/>
        <c:smooth val="0"/>
        <c:axId val="475715471"/>
        <c:axId val="342412783"/>
      </c:lineChart>
      <c:catAx>
        <c:axId val="33774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G"/>
          </a:p>
        </c:txPr>
        <c:crossAx val="342424015"/>
        <c:crosses val="autoZero"/>
        <c:auto val="1"/>
        <c:lblAlgn val="ctr"/>
        <c:lblOffset val="100"/>
        <c:noMultiLvlLbl val="0"/>
      </c:catAx>
      <c:valAx>
        <c:axId val="342424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7744751"/>
        <c:crosses val="autoZero"/>
        <c:crossBetween val="between"/>
      </c:valAx>
      <c:valAx>
        <c:axId val="34241278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5715471"/>
        <c:crosses val="max"/>
        <c:crossBetween val="between"/>
      </c:valAx>
      <c:catAx>
        <c:axId val="475715471"/>
        <c:scaling>
          <c:orientation val="minMax"/>
        </c:scaling>
        <c:delete val="1"/>
        <c:axPos val="b"/>
        <c:numFmt formatCode="General" sourceLinked="1"/>
        <c:majorTickMark val="out"/>
        <c:minorTickMark val="none"/>
        <c:tickLblPos val="nextTo"/>
        <c:crossAx val="3424127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'Facility Dashboard'!$J$1</c:f>
          <c:strCache>
            <c:ptCount val="1"/>
            <c:pt idx="0">
              <c:v>LTFU TRACKING OUTCOMES FOR 09-03-2020</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bar"/>
        <c:grouping val="stacked"/>
        <c:varyColors val="0"/>
        <c:ser>
          <c:idx val="0"/>
          <c:order val="0"/>
          <c:spPr>
            <a:solidFill>
              <a:schemeClr val="accent1"/>
            </a:solidFill>
            <a:ln>
              <a:noFill/>
            </a:ln>
            <a:effectLst/>
          </c:spPr>
          <c:invertIfNegative val="0"/>
          <c:dLbls>
            <c:dLbl>
              <c:idx val="0"/>
              <c:layout>
                <c:manualLayout>
                  <c:x val="-0.13418147824316659"/>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3B-421E-9332-14A6D227AE44}"/>
                </c:ext>
              </c:extLst>
            </c:dLbl>
            <c:dLbl>
              <c:idx val="1"/>
              <c:layout>
                <c:manualLayout>
                  <c:x val="-3.4150391481495103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3B-421E-9332-14A6D227AE44}"/>
                </c:ext>
              </c:extLst>
            </c:dLbl>
            <c:dLbl>
              <c:idx val="2"/>
              <c:layout>
                <c:manualLayout>
                  <c:x val="5.974722785832268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3B-421E-9332-14A6D227AE44}"/>
                </c:ext>
              </c:extLst>
            </c:dLbl>
            <c:dLbl>
              <c:idx val="3"/>
              <c:layout>
                <c:manualLayout>
                  <c:x val="5.57041979225511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A3B-421E-9332-14A6D227AE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'Facility Summary'!$AM$17:$AP$17</c:f>
              <c:strCache>
                <c:ptCount val="4"/>
                <c:pt idx="0">
                  <c:v>Reached and Agreed to Return </c:v>
                </c:pt>
                <c:pt idx="1">
                  <c:v>Not reached</c:v>
                </c:pt>
                <c:pt idx="2">
                  <c:v>Undocumented transfer</c:v>
                </c:pt>
                <c:pt idx="3">
                  <c:v>Died</c:v>
                </c:pt>
              </c:strCache>
            </c:strRef>
          </c:cat>
          <c:val>
            <c:numRef>
              <c:f>'Facility Summary'!$AM$18:$AP$18</c:f>
              <c:numCache>
                <c:formatCode>General</c:formatCode>
                <c:ptCount val="4"/>
                <c:pt idx="0">
                  <c:v>168</c:v>
                </c:pt>
                <c:pt idx="1">
                  <c:v>56</c:v>
                </c:pt>
                <c:pt idx="2">
                  <c:v>3</c:v>
                </c:pt>
                <c:pt idx="3">
                  <c:v>3</c:v>
                </c:pt>
              </c:numCache>
            </c:numRef>
          </c:val>
          <c:extLst>
            <c:ext xmlns:c16="http://schemas.microsoft.com/office/drawing/2014/chart" uri="{C3380CC4-5D6E-409C-BE32-E72D297353CC}">
              <c16:uniqueId val="{00000000-CFF7-44A7-8604-D5614F16AA90}"/>
            </c:ext>
          </c:extLst>
        </c:ser>
        <c:dLbls>
          <c:dLblPos val="ctr"/>
          <c:showLegendKey val="0"/>
          <c:showVal val="1"/>
          <c:showCatName val="0"/>
          <c:showSerName val="0"/>
          <c:showPercent val="0"/>
          <c:showBubbleSize val="0"/>
        </c:dLbls>
        <c:gapWidth val="150"/>
        <c:overlap val="100"/>
        <c:axId val="475693071"/>
        <c:axId val="342411119"/>
      </c:barChart>
      <c:catAx>
        <c:axId val="475693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crossAx val="342411119"/>
        <c:crosses val="autoZero"/>
        <c:auto val="1"/>
        <c:lblAlgn val="ctr"/>
        <c:lblOffset val="100"/>
        <c:noMultiLvlLbl val="0"/>
      </c:catAx>
      <c:valAx>
        <c:axId val="342411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7569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'Facility Dashboard'!$R$1</c:f>
          <c:strCache>
            <c:ptCount val="1"/>
            <c:pt idx="0">
              <c:v>ESM HTS SNAPSHOT FOR 09-03-2020</c:v>
            </c:pt>
          </c:strCache>
        </c:strRef>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spPr>
            <a:gradFill>
              <a:gsLst>
                <a:gs pos="20000">
                  <a:srgbClr val="00B0F0"/>
                </a:gs>
                <a:gs pos="100000">
                  <a:schemeClr val="accent1">
                    <a:lumMod val="30000"/>
                    <a:lumOff val="7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'Facility Summary'!$AM$20:$AP$20</c:f>
              <c:strCache>
                <c:ptCount val="4"/>
                <c:pt idx="0">
                  <c:v>OPD ATTENDANCE</c:v>
                </c:pt>
                <c:pt idx="1">
                  <c:v>Screened</c:v>
                </c:pt>
                <c:pt idx="2">
                  <c:v>HTS_TST</c:v>
                </c:pt>
                <c:pt idx="3">
                  <c:v>HTS_TST_POS</c:v>
                </c:pt>
              </c:strCache>
            </c:strRef>
          </c:cat>
          <c:val>
            <c:numRef>
              <c:f>'Facility Summary'!$AM$21:$AP$21</c:f>
              <c:numCache>
                <c:formatCode>General</c:formatCode>
                <c:ptCount val="4"/>
                <c:pt idx="0">
                  <c:v>533</c:v>
                </c:pt>
                <c:pt idx="1">
                  <c:v>466</c:v>
                </c:pt>
                <c:pt idx="2">
                  <c:v>401</c:v>
                </c:pt>
                <c:pt idx="3">
                  <c:v>20</c:v>
                </c:pt>
              </c:numCache>
            </c:numRef>
          </c:val>
          <c:extLst>
            <c:ext xmlns:c16="http://schemas.microsoft.com/office/drawing/2014/chart" uri="{C3380CC4-5D6E-409C-BE32-E72D297353CC}">
              <c16:uniqueId val="{00000000-EC8C-4C3A-9652-AE667AA786FA}"/>
            </c:ext>
          </c:extLst>
        </c:ser>
        <c:dLbls>
          <c:dLblPos val="outEnd"/>
          <c:showLegendKey val="0"/>
          <c:showVal val="1"/>
          <c:showCatName val="0"/>
          <c:showSerName val="0"/>
          <c:showPercent val="0"/>
          <c:showBubbleSize val="0"/>
        </c:dLbls>
        <c:gapWidth val="219"/>
        <c:overlap val="-27"/>
        <c:axId val="557542607"/>
        <c:axId val="337365967"/>
      </c:barChart>
      <c:catAx>
        <c:axId val="55754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7365967"/>
        <c:crosses val="autoZero"/>
        <c:auto val="1"/>
        <c:lblAlgn val="ctr"/>
        <c:lblOffset val="100"/>
        <c:noMultiLvlLbl val="0"/>
      </c:catAx>
      <c:valAx>
        <c:axId val="337365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5754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bar"/>
        <c:grouping val="clustered"/>
        <c:varyColors val="0"/>
        <c:ser>
          <c:idx val="0"/>
          <c:order val="0"/>
          <c:tx>
            <c:strRef>
              <c:f>'PIVOT FOR AGESEX SLICING'!$E$14</c:f>
              <c:strCache>
                <c:ptCount val="1"/>
                <c:pt idx="0">
                  <c:v>Index Positives</c:v>
                </c:pt>
              </c:strCache>
            </c:strRef>
          </c:tx>
          <c:spPr>
            <a:solidFill>
              <a:schemeClr val="accent1"/>
            </a:solidFill>
            <a:ln>
              <a:noFill/>
            </a:ln>
            <a:effectLst/>
          </c:spPr>
          <c:invertIfNegative val="0"/>
          <c:cat>
            <c:strRef>
              <c:f>'PIVOT FOR AGESEX SLICING'!$D$15:$D$18</c:f>
              <c:strCache>
                <c:ptCount val="4"/>
                <c:pt idx="0">
                  <c:v>Female &lt;15</c:v>
                </c:pt>
                <c:pt idx="1">
                  <c:v>Female &gt;15</c:v>
                </c:pt>
                <c:pt idx="2">
                  <c:v>Male &lt;15</c:v>
                </c:pt>
                <c:pt idx="3">
                  <c:v>Male &gt;15</c:v>
                </c:pt>
              </c:strCache>
            </c:strRef>
          </c:cat>
          <c:val>
            <c:numRef>
              <c:f>'PIVOT FOR AGESEX SLICING'!$E$15:$E$18</c:f>
              <c:numCache>
                <c:formatCode>General</c:formatCode>
                <c:ptCount val="4"/>
                <c:pt idx="0">
                  <c:v>8</c:v>
                </c:pt>
                <c:pt idx="1">
                  <c:v>276</c:v>
                </c:pt>
                <c:pt idx="2">
                  <c:v>14</c:v>
                </c:pt>
                <c:pt idx="3">
                  <c:v>185</c:v>
                </c:pt>
              </c:numCache>
            </c:numRef>
          </c:val>
          <c:extLst>
            <c:ext xmlns:c16="http://schemas.microsoft.com/office/drawing/2014/chart" uri="{C3380CC4-5D6E-409C-BE32-E72D297353CC}">
              <c16:uniqueId val="{00000000-DC11-43A8-A887-36A42CE21F27}"/>
            </c:ext>
          </c:extLst>
        </c:ser>
        <c:dLbls>
          <c:showLegendKey val="0"/>
          <c:showVal val="0"/>
          <c:showCatName val="0"/>
          <c:showSerName val="0"/>
          <c:showPercent val="0"/>
          <c:showBubbleSize val="0"/>
        </c:dLbls>
        <c:gapWidth val="182"/>
        <c:axId val="655038128"/>
        <c:axId val="545939168"/>
      </c:barChart>
      <c:catAx>
        <c:axId val="65503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5939168"/>
        <c:crosses val="autoZero"/>
        <c:auto val="1"/>
        <c:lblAlgn val="ctr"/>
        <c:lblOffset val="100"/>
        <c:noMultiLvlLbl val="0"/>
      </c:catAx>
      <c:valAx>
        <c:axId val="545939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5503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Positives</a:t>
            </a:r>
            <a:r>
              <a:rPr lang="en-US" baseline="0"/>
              <a:t> By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7.6790265902690752E-2"/>
          <c:y val="8.2041122030962005E-2"/>
          <c:w val="0.89521769222613046"/>
          <c:h val="0.83814175833479876"/>
        </c:manualLayout>
      </c:layout>
      <c:bubbleChart>
        <c:varyColors val="0"/>
        <c:ser>
          <c:idx val="0"/>
          <c:order val="0"/>
          <c:tx>
            <c:v>location</c:v>
          </c:tx>
          <c:spPr>
            <a:solidFill>
              <a:schemeClr val="accent1"/>
            </a:solidFill>
            <a:ln w="25400">
              <a:noFill/>
            </a:ln>
            <a:effectLst/>
          </c:spPr>
          <c:invertIfNegative val="0"/>
          <c:dLbls>
            <c:dLbl>
              <c:idx val="0"/>
              <c:tx>
                <c:rich>
                  <a:bodyPr/>
                  <a:lstStyle/>
                  <a:p>
                    <a:fld id="{E2E01E2F-58FD-43D3-9FC4-117B7CDA8CE9}"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113-4949-AC1A-1C2F754869F6}"/>
                </c:ext>
              </c:extLst>
            </c:dLbl>
            <c:dLbl>
              <c:idx val="1"/>
              <c:tx>
                <c:rich>
                  <a:bodyPr/>
                  <a:lstStyle/>
                  <a:p>
                    <a:fld id="{9BE04CA0-A5B9-42C3-804E-BE9BAE2A4521}"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113-4949-AC1A-1C2F754869F6}"/>
                </c:ext>
              </c:extLst>
            </c:dLbl>
            <c:dLbl>
              <c:idx val="2"/>
              <c:tx>
                <c:rich>
                  <a:bodyPr/>
                  <a:lstStyle/>
                  <a:p>
                    <a:fld id="{5FF7484A-5A8F-44F3-B86F-BCA5C738FA28}"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113-4949-AC1A-1C2F754869F6}"/>
                </c:ext>
              </c:extLst>
            </c:dLbl>
            <c:dLbl>
              <c:idx val="3"/>
              <c:tx>
                <c:rich>
                  <a:bodyPr/>
                  <a:lstStyle/>
                  <a:p>
                    <a:fld id="{C2E9179B-A2FC-4826-A17A-0643CF5E3428}"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113-4949-AC1A-1C2F754869F6}"/>
                </c:ext>
              </c:extLst>
            </c:dLbl>
            <c:dLbl>
              <c:idx val="4"/>
              <c:tx>
                <c:rich>
                  <a:bodyPr/>
                  <a:lstStyle/>
                  <a:p>
                    <a:fld id="{91BD721D-6F88-43FD-81E2-ED329D90EAE1}"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113-4949-AC1A-1C2F754869F6}"/>
                </c:ext>
              </c:extLst>
            </c:dLbl>
            <c:dLbl>
              <c:idx val="5"/>
              <c:tx>
                <c:rich>
                  <a:bodyPr/>
                  <a:lstStyle/>
                  <a:p>
                    <a:fld id="{23A854D9-AE5A-41DF-9A35-992AA137750A}"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113-4949-AC1A-1C2F754869F6}"/>
                </c:ext>
              </c:extLst>
            </c:dLbl>
            <c:dLbl>
              <c:idx val="6"/>
              <c:tx>
                <c:rich>
                  <a:bodyPr/>
                  <a:lstStyle/>
                  <a:p>
                    <a:fld id="{265C8603-EC85-4B35-83FC-8692FE8C37EE}"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113-4949-AC1A-1C2F754869F6}"/>
                </c:ext>
              </c:extLst>
            </c:dLbl>
            <c:dLbl>
              <c:idx val="7"/>
              <c:tx>
                <c:rich>
                  <a:bodyPr/>
                  <a:lstStyle/>
                  <a:p>
                    <a:fld id="{5D3CDB78-E9A5-48A1-9AE4-271E7E27B582}"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113-4949-AC1A-1C2F754869F6}"/>
                </c:ext>
              </c:extLst>
            </c:dLbl>
            <c:dLbl>
              <c:idx val="8"/>
              <c:tx>
                <c:rich>
                  <a:bodyPr/>
                  <a:lstStyle/>
                  <a:p>
                    <a:fld id="{E43D123C-3C3B-499F-844B-D45D43BCE531}"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F113-4949-AC1A-1C2F754869F6}"/>
                </c:ext>
              </c:extLst>
            </c:dLbl>
            <c:dLbl>
              <c:idx val="9"/>
              <c:tx>
                <c:rich>
                  <a:bodyPr/>
                  <a:lstStyle/>
                  <a:p>
                    <a:fld id="{1BED9055-C0BE-47E6-83EE-D6B28C18BD0D}"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F113-4949-AC1A-1C2F754869F6}"/>
                </c:ext>
              </c:extLst>
            </c:dLbl>
            <c:dLbl>
              <c:idx val="10"/>
              <c:tx>
                <c:rich>
                  <a:bodyPr/>
                  <a:lstStyle/>
                  <a:p>
                    <a:fld id="{4CB988B0-64D9-4875-BC03-BFEF924381EB}"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F113-4949-AC1A-1C2F754869F6}"/>
                </c:ext>
              </c:extLst>
            </c:dLbl>
            <c:dLbl>
              <c:idx val="11"/>
              <c:tx>
                <c:rich>
                  <a:bodyPr/>
                  <a:lstStyle/>
                  <a:p>
                    <a:fld id="{2400A077-28D7-4088-B63A-D3C60B085D71}"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F113-4949-AC1A-1C2F754869F6}"/>
                </c:ext>
              </c:extLst>
            </c:dLbl>
            <c:dLbl>
              <c:idx val="12"/>
              <c:tx>
                <c:rich>
                  <a:bodyPr/>
                  <a:lstStyle/>
                  <a:p>
                    <a:fld id="{6E86F8CA-49C2-4342-AE49-D413B02ACB97}"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F113-4949-AC1A-1C2F754869F6}"/>
                </c:ext>
              </c:extLst>
            </c:dLbl>
            <c:dLbl>
              <c:idx val="13"/>
              <c:tx>
                <c:rich>
                  <a:bodyPr/>
                  <a:lstStyle/>
                  <a:p>
                    <a:fld id="{9F137458-2B31-4926-BBC2-81C82B5DE201}"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F113-4949-AC1A-1C2F754869F6}"/>
                </c:ext>
              </c:extLst>
            </c:dLbl>
            <c:dLbl>
              <c:idx val="14"/>
              <c:tx>
                <c:rich>
                  <a:bodyPr/>
                  <a:lstStyle/>
                  <a:p>
                    <a:fld id="{96E89475-CBB3-4D01-83D6-88C7BCFFBC12}"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F113-4949-AC1A-1C2F754869F6}"/>
                </c:ext>
              </c:extLst>
            </c:dLbl>
            <c:dLbl>
              <c:idx val="15"/>
              <c:tx>
                <c:rich>
                  <a:bodyPr/>
                  <a:lstStyle/>
                  <a:p>
                    <a:fld id="{3BC33ABD-1A84-4375-8D95-6DC1ED88ED37}"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F113-4949-AC1A-1C2F754869F6}"/>
                </c:ext>
              </c:extLst>
            </c:dLbl>
            <c:dLbl>
              <c:idx val="16"/>
              <c:tx>
                <c:rich>
                  <a:bodyPr/>
                  <a:lstStyle/>
                  <a:p>
                    <a:fld id="{45C9E88B-71B6-401A-9EBB-949672FB232C}"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F113-4949-AC1A-1C2F754869F6}"/>
                </c:ext>
              </c:extLst>
            </c:dLbl>
            <c:dLbl>
              <c:idx val="17"/>
              <c:tx>
                <c:rich>
                  <a:bodyPr/>
                  <a:lstStyle/>
                  <a:p>
                    <a:fld id="{3B1D72D8-1EEF-4DE8-8E47-684976E56B28}"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F113-4949-AC1A-1C2F754869F6}"/>
                </c:ext>
              </c:extLst>
            </c:dLbl>
            <c:dLbl>
              <c:idx val="18"/>
              <c:tx>
                <c:rich>
                  <a:bodyPr/>
                  <a:lstStyle/>
                  <a:p>
                    <a:fld id="{7BCF2CAE-76BC-4C49-986F-25C73AFA94E3}"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F113-4949-AC1A-1C2F754869F6}"/>
                </c:ext>
              </c:extLst>
            </c:dLbl>
            <c:dLbl>
              <c:idx val="19"/>
              <c:tx>
                <c:rich>
                  <a:bodyPr/>
                  <a:lstStyle/>
                  <a:p>
                    <a:fld id="{4CC4FDBC-799B-4A8F-8397-A10465794CD1}"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F113-4949-AC1A-1C2F754869F6}"/>
                </c:ext>
              </c:extLst>
            </c:dLbl>
            <c:dLbl>
              <c:idx val="20"/>
              <c:tx>
                <c:rich>
                  <a:bodyPr/>
                  <a:lstStyle/>
                  <a:p>
                    <a:fld id="{017E7520-A85B-4384-936B-3D510F031175}" type="CELLRANGE">
                      <a:rPr lang="en-NG"/>
                      <a:pPr/>
                      <a:t>[CELLRANGE]</a:t>
                    </a:fld>
                    <a:endParaRPr lang="en-NG"/>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F113-4949-AC1A-1C2F754869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FOR AGESEX SLICING'!$D$23:$D$43</c:f>
              <c:numCache>
                <c:formatCode>General</c:formatCode>
                <c:ptCount val="21"/>
                <c:pt idx="0">
                  <c:v>2.7</c:v>
                </c:pt>
                <c:pt idx="1">
                  <c:v>8</c:v>
                </c:pt>
                <c:pt idx="2">
                  <c:v>10</c:v>
                </c:pt>
                <c:pt idx="3">
                  <c:v>6</c:v>
                </c:pt>
                <c:pt idx="4">
                  <c:v>11</c:v>
                </c:pt>
                <c:pt idx="5">
                  <c:v>8</c:v>
                </c:pt>
                <c:pt idx="6">
                  <c:v>2</c:v>
                </c:pt>
                <c:pt idx="7">
                  <c:v>14</c:v>
                </c:pt>
                <c:pt idx="8">
                  <c:v>5</c:v>
                </c:pt>
                <c:pt idx="9">
                  <c:v>9.5</c:v>
                </c:pt>
                <c:pt idx="10">
                  <c:v>7</c:v>
                </c:pt>
                <c:pt idx="11">
                  <c:v>8</c:v>
                </c:pt>
                <c:pt idx="12">
                  <c:v>11</c:v>
                </c:pt>
                <c:pt idx="13">
                  <c:v>6.2</c:v>
                </c:pt>
                <c:pt idx="14">
                  <c:v>13</c:v>
                </c:pt>
                <c:pt idx="15">
                  <c:v>4.2</c:v>
                </c:pt>
                <c:pt idx="16">
                  <c:v>13</c:v>
                </c:pt>
                <c:pt idx="17">
                  <c:v>2</c:v>
                </c:pt>
                <c:pt idx="18">
                  <c:v>10</c:v>
                </c:pt>
                <c:pt idx="19">
                  <c:v>12</c:v>
                </c:pt>
                <c:pt idx="20">
                  <c:v>8</c:v>
                </c:pt>
              </c:numCache>
            </c:numRef>
          </c:xVal>
          <c:yVal>
            <c:numRef>
              <c:f>'PIVOT FOR AGESEX SLICING'!$E$23:$E$43</c:f>
              <c:numCache>
                <c:formatCode>General</c:formatCode>
                <c:ptCount val="21"/>
                <c:pt idx="0">
                  <c:v>1</c:v>
                </c:pt>
                <c:pt idx="1">
                  <c:v>4</c:v>
                </c:pt>
                <c:pt idx="2">
                  <c:v>4</c:v>
                </c:pt>
                <c:pt idx="3">
                  <c:v>8</c:v>
                </c:pt>
                <c:pt idx="4">
                  <c:v>2.5</c:v>
                </c:pt>
                <c:pt idx="5">
                  <c:v>13</c:v>
                </c:pt>
                <c:pt idx="6">
                  <c:v>3</c:v>
                </c:pt>
                <c:pt idx="7">
                  <c:v>4</c:v>
                </c:pt>
                <c:pt idx="8">
                  <c:v>5</c:v>
                </c:pt>
                <c:pt idx="9">
                  <c:v>10</c:v>
                </c:pt>
                <c:pt idx="10">
                  <c:v>11.2</c:v>
                </c:pt>
                <c:pt idx="11">
                  <c:v>8</c:v>
                </c:pt>
                <c:pt idx="12">
                  <c:v>10</c:v>
                </c:pt>
                <c:pt idx="13">
                  <c:v>4</c:v>
                </c:pt>
                <c:pt idx="14">
                  <c:v>9</c:v>
                </c:pt>
                <c:pt idx="15">
                  <c:v>11</c:v>
                </c:pt>
                <c:pt idx="16">
                  <c:v>8</c:v>
                </c:pt>
                <c:pt idx="17">
                  <c:v>12</c:v>
                </c:pt>
                <c:pt idx="18">
                  <c:v>14</c:v>
                </c:pt>
                <c:pt idx="19">
                  <c:v>7</c:v>
                </c:pt>
                <c:pt idx="20">
                  <c:v>16</c:v>
                </c:pt>
              </c:numCache>
            </c:numRef>
          </c:yVal>
          <c:bubbleSize>
            <c:numRef>
              <c:f>'PIVOT FOR AGESEX SLICING'!$C$23:$C$43</c:f>
              <c:numCache>
                <c:formatCode>General</c:formatCode>
                <c:ptCount val="21"/>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numCache>
            </c:numRef>
          </c:bubbleSize>
          <c:bubble3D val="0"/>
          <c:extLst>
            <c:ext xmlns:c15="http://schemas.microsoft.com/office/drawing/2012/chart" uri="{02D57815-91ED-43cb-92C2-25804820EDAC}">
              <c15:datalabelsRange>
                <c15:f>'PIVOT FOR AGESEX SLICING'!$B$23:$B$43</c15:f>
                <c15:dlblRangeCache>
                  <c:ptCount val="21"/>
                  <c:pt idx="0">
                    <c:v>4</c:v>
                  </c:pt>
                  <c:pt idx="1">
                    <c:v>14</c:v>
                  </c:pt>
                  <c:pt idx="2">
                    <c:v>8</c:v>
                  </c:pt>
                  <c:pt idx="3">
                    <c:v>1</c:v>
                  </c:pt>
                  <c:pt idx="4">
                    <c:v>10</c:v>
                  </c:pt>
                  <c:pt idx="5">
                    <c:v>2</c:v>
                  </c:pt>
                  <c:pt idx="6">
                    <c:v>8</c:v>
                  </c:pt>
                  <c:pt idx="7">
                    <c:v>29</c:v>
                  </c:pt>
                  <c:pt idx="8">
                    <c:v>5</c:v>
                  </c:pt>
                  <c:pt idx="9">
                    <c:v>0</c:v>
                  </c:pt>
                  <c:pt idx="10">
                    <c:v>1</c:v>
                  </c:pt>
                  <c:pt idx="11">
                    <c:v>0</c:v>
                  </c:pt>
                  <c:pt idx="12">
                    <c:v>26</c:v>
                  </c:pt>
                  <c:pt idx="13">
                    <c:v>9</c:v>
                  </c:pt>
                  <c:pt idx="14">
                    <c:v>4</c:v>
                  </c:pt>
                  <c:pt idx="15">
                    <c:v>18</c:v>
                  </c:pt>
                  <c:pt idx="16">
                    <c:v>11</c:v>
                  </c:pt>
                  <c:pt idx="17">
                    <c:v>2</c:v>
                  </c:pt>
                  <c:pt idx="18">
                    <c:v>3</c:v>
                  </c:pt>
                  <c:pt idx="19">
                    <c:v>7</c:v>
                  </c:pt>
                  <c:pt idx="20">
                    <c:v>9</c:v>
                  </c:pt>
                </c15:dlblRangeCache>
              </c15:datalabelsRange>
            </c:ext>
            <c:ext xmlns:c16="http://schemas.microsoft.com/office/drawing/2014/chart" uri="{C3380CC4-5D6E-409C-BE32-E72D297353CC}">
              <c16:uniqueId val="{00000000-F113-4949-AC1A-1C2F754869F6}"/>
            </c:ext>
          </c:extLst>
        </c:ser>
        <c:dLbls>
          <c:showLegendKey val="0"/>
          <c:showVal val="0"/>
          <c:showCatName val="0"/>
          <c:showSerName val="0"/>
          <c:showPercent val="0"/>
          <c:showBubbleSize val="0"/>
        </c:dLbls>
        <c:bubbleScale val="30"/>
        <c:showNegBubbles val="0"/>
        <c:axId val="1887170000"/>
        <c:axId val="20974831"/>
      </c:bubbleChart>
      <c:valAx>
        <c:axId val="1887170000"/>
        <c:scaling>
          <c:orientation val="minMax"/>
          <c:max val="16"/>
          <c:min val="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974831"/>
        <c:crosses val="autoZero"/>
        <c:crossBetween val="midCat"/>
      </c:valAx>
      <c:valAx>
        <c:axId val="20974831"/>
        <c:scaling>
          <c:orientation val="minMax"/>
          <c:max val="18"/>
          <c:min val="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7170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srcRect/>
      <a:stretch>
        <a:fillRect/>
      </a:stretch>
    </a:blip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doughnutChart>
        <c:varyColors val="1"/>
        <c:ser>
          <c:idx val="0"/>
          <c:order val="0"/>
          <c:spPr>
            <a:solidFill>
              <a:srgbClr val="00B0F0"/>
            </a:solidFill>
          </c:spPr>
          <c:dPt>
            <c:idx val="0"/>
            <c:bubble3D val="0"/>
            <c:spPr>
              <a:solidFill>
                <a:srgbClr val="00B0F0"/>
              </a:solidFill>
              <a:ln w="19050">
                <a:solidFill>
                  <a:schemeClr val="lt1"/>
                </a:solidFill>
              </a:ln>
              <a:effectLst/>
            </c:spPr>
            <c:extLst>
              <c:ext xmlns:c16="http://schemas.microsoft.com/office/drawing/2014/chart" uri="{C3380CC4-5D6E-409C-BE32-E72D297353CC}">
                <c16:uniqueId val="{00000001-E675-4865-8D72-550C79C616BF}"/>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E675-4865-8D72-550C79C616BF}"/>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E675-4865-8D72-550C79C616BF}"/>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E675-4865-8D72-550C79C616BF}"/>
              </c:ext>
            </c:extLst>
          </c:dPt>
          <c:dPt>
            <c:idx val="4"/>
            <c:bubble3D val="0"/>
            <c:spPr>
              <a:solidFill>
                <a:srgbClr val="00B0F0"/>
              </a:solidFill>
              <a:ln w="19050">
                <a:solidFill>
                  <a:schemeClr val="lt1"/>
                </a:solidFill>
              </a:ln>
              <a:effectLst/>
            </c:spPr>
            <c:extLst>
              <c:ext xmlns:c16="http://schemas.microsoft.com/office/drawing/2014/chart" uri="{C3380CC4-5D6E-409C-BE32-E72D297353CC}">
                <c16:uniqueId val="{00000009-E675-4865-8D72-550C79C616BF}"/>
              </c:ext>
            </c:extLst>
          </c:dPt>
          <c:dPt>
            <c:idx val="5"/>
            <c:bubble3D val="0"/>
            <c:spPr>
              <a:solidFill>
                <a:srgbClr val="00B0F0"/>
              </a:solidFill>
              <a:ln w="19050">
                <a:solidFill>
                  <a:schemeClr val="lt1"/>
                </a:solidFill>
              </a:ln>
              <a:effectLst/>
            </c:spPr>
            <c:extLst>
              <c:ext xmlns:c16="http://schemas.microsoft.com/office/drawing/2014/chart" uri="{C3380CC4-5D6E-409C-BE32-E72D297353CC}">
                <c16:uniqueId val="{0000000B-E675-4865-8D72-550C79C616BF}"/>
              </c:ext>
            </c:extLst>
          </c:dPt>
          <c:dPt>
            <c:idx val="6"/>
            <c:bubble3D val="0"/>
            <c:spPr>
              <a:solidFill>
                <a:srgbClr val="00B0F0"/>
              </a:solidFill>
              <a:ln w="19050">
                <a:solidFill>
                  <a:schemeClr val="lt1"/>
                </a:solidFill>
              </a:ln>
              <a:effectLst/>
            </c:spPr>
            <c:extLst>
              <c:ext xmlns:c16="http://schemas.microsoft.com/office/drawing/2014/chart" uri="{C3380CC4-5D6E-409C-BE32-E72D297353CC}">
                <c16:uniqueId val="{0000000D-E675-4865-8D72-550C79C616BF}"/>
              </c:ext>
            </c:extLst>
          </c:dPt>
          <c:dPt>
            <c:idx val="7"/>
            <c:bubble3D val="0"/>
            <c:spPr>
              <a:solidFill>
                <a:srgbClr val="00B0F0"/>
              </a:solidFill>
              <a:ln w="19050">
                <a:solidFill>
                  <a:schemeClr val="lt1"/>
                </a:solidFill>
              </a:ln>
              <a:effectLst/>
            </c:spPr>
            <c:extLst>
              <c:ext xmlns:c16="http://schemas.microsoft.com/office/drawing/2014/chart" uri="{C3380CC4-5D6E-409C-BE32-E72D297353CC}">
                <c16:uniqueId val="{0000000F-E675-4865-8D72-550C79C616BF}"/>
              </c:ext>
            </c:extLst>
          </c:dPt>
          <c:dPt>
            <c:idx val="8"/>
            <c:bubble3D val="0"/>
            <c:spPr>
              <a:solidFill>
                <a:srgbClr val="00B0F0"/>
              </a:solidFill>
              <a:ln w="19050">
                <a:solidFill>
                  <a:schemeClr val="lt1"/>
                </a:solidFill>
              </a:ln>
              <a:effectLst/>
            </c:spPr>
            <c:extLst>
              <c:ext xmlns:c16="http://schemas.microsoft.com/office/drawing/2014/chart" uri="{C3380CC4-5D6E-409C-BE32-E72D297353CC}">
                <c16:uniqueId val="{00000011-E675-4865-8D72-550C79C616BF}"/>
              </c:ext>
            </c:extLst>
          </c:dPt>
          <c:dPt>
            <c:idx val="9"/>
            <c:bubble3D val="0"/>
            <c:spPr>
              <a:solidFill>
                <a:srgbClr val="00B0F0"/>
              </a:solidFill>
              <a:ln w="19050">
                <a:solidFill>
                  <a:schemeClr val="lt1"/>
                </a:solidFill>
              </a:ln>
              <a:effectLst/>
            </c:spPr>
            <c:extLst>
              <c:ext xmlns:c16="http://schemas.microsoft.com/office/drawing/2014/chart" uri="{C3380CC4-5D6E-409C-BE32-E72D297353CC}">
                <c16:uniqueId val="{00000013-E675-4865-8D72-550C79C616BF}"/>
              </c:ext>
            </c:extLst>
          </c:dPt>
          <c:val>
            <c:numLit>
              <c:formatCode>General</c:formatCode>
              <c:ptCount val="10"/>
              <c:pt idx="0">
                <c:v>1</c:v>
              </c:pt>
              <c:pt idx="1">
                <c:v>1</c:v>
              </c:pt>
              <c:pt idx="2">
                <c:v>1</c:v>
              </c:pt>
              <c:pt idx="3">
                <c:v>1</c:v>
              </c:pt>
              <c:pt idx="4">
                <c:v>1</c:v>
              </c:pt>
              <c:pt idx="5">
                <c:v>1</c:v>
              </c:pt>
              <c:pt idx="6">
                <c:v>1</c:v>
              </c:pt>
              <c:pt idx="7">
                <c:v>1</c:v>
              </c:pt>
              <c:pt idx="8">
                <c:v>1</c:v>
              </c:pt>
              <c:pt idx="9">
                <c:v>1</c:v>
              </c:pt>
            </c:numLit>
          </c:val>
          <c:extLst>
            <c:ext xmlns:c16="http://schemas.microsoft.com/office/drawing/2014/chart" uri="{C3380CC4-5D6E-409C-BE32-E72D297353CC}">
              <c16:uniqueId val="{00000000-C972-4CF9-A2EA-BD7195AE70F9}"/>
            </c:ext>
          </c:extLst>
        </c:ser>
        <c:dLbls>
          <c:showLegendKey val="0"/>
          <c:showVal val="0"/>
          <c:showCatName val="0"/>
          <c:showSerName val="0"/>
          <c:showPercent val="0"/>
          <c:showBubbleSize val="0"/>
          <c:showLeaderLines val="1"/>
        </c:dLbls>
        <c:firstSliceAng val="0"/>
        <c:holeSize val="75"/>
      </c:doughnutChart>
      <c:doughnutChart>
        <c:varyColors val="1"/>
        <c:ser>
          <c:idx val="1"/>
          <c:order val="1"/>
          <c:dPt>
            <c:idx val="0"/>
            <c:bubble3D val="0"/>
            <c:spPr>
              <a:noFill/>
              <a:ln w="19050">
                <a:solidFill>
                  <a:schemeClr val="lt1"/>
                </a:solidFill>
              </a:ln>
              <a:effectLst/>
            </c:spPr>
            <c:extLst>
              <c:ext xmlns:c16="http://schemas.microsoft.com/office/drawing/2014/chart" uri="{C3380CC4-5D6E-409C-BE32-E72D297353CC}">
                <c16:uniqueId val="{00000003-C972-4CF9-A2EA-BD7195AE70F9}"/>
              </c:ext>
            </c:extLst>
          </c:dPt>
          <c:dPt>
            <c:idx val="1"/>
            <c:bubble3D val="0"/>
            <c:spPr>
              <a:solidFill>
                <a:schemeClr val="bg1">
                  <a:alpha val="70000"/>
                </a:schemeClr>
              </a:solidFill>
              <a:ln w="19050">
                <a:solidFill>
                  <a:schemeClr val="lt1"/>
                </a:solidFill>
              </a:ln>
              <a:effectLst/>
            </c:spPr>
            <c:extLst>
              <c:ext xmlns:c16="http://schemas.microsoft.com/office/drawing/2014/chart" uri="{C3380CC4-5D6E-409C-BE32-E72D297353CC}">
                <c16:uniqueId val="{00000004-C972-4CF9-A2EA-BD7195AE70F9}"/>
              </c:ext>
            </c:extLst>
          </c:dPt>
          <c:val>
            <c:numRef>
              <c:f>'STATE SUMMARY'!$AU$10:$AV$10</c:f>
              <c:numCache>
                <c:formatCode>0%</c:formatCode>
                <c:ptCount val="2"/>
                <c:pt idx="0">
                  <c:v>0.31645569620253167</c:v>
                </c:pt>
                <c:pt idx="1">
                  <c:v>0.68354430379746833</c:v>
                </c:pt>
              </c:numCache>
            </c:numRef>
          </c:val>
          <c:extLst>
            <c:ext xmlns:c16="http://schemas.microsoft.com/office/drawing/2014/chart" uri="{C3380CC4-5D6E-409C-BE32-E72D297353CC}">
              <c16:uniqueId val="{00000002-C972-4CF9-A2EA-BD7195AE70F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Sheet10!$K$1</c:f>
              <c:strCache>
                <c:ptCount val="1"/>
                <c:pt idx="0">
                  <c:v>HTS CTRR</c:v>
                </c:pt>
              </c:strCache>
            </c:strRef>
          </c:tx>
          <c:spPr>
            <a:solidFill>
              <a:schemeClr val="accent1"/>
            </a:solidFill>
            <a:ln>
              <a:noFill/>
            </a:ln>
            <a:effectLst/>
          </c:spPr>
          <c:invertIfNegative val="0"/>
          <c:cat>
            <c:strRef>
              <c:f>Sheet10!$A$2:$A$21</c:f>
              <c:strCache>
                <c:ptCount val="20"/>
                <c:pt idx="0">
                  <c:v>Week 40</c:v>
                </c:pt>
                <c:pt idx="1">
                  <c:v>Week 41</c:v>
                </c:pt>
                <c:pt idx="2">
                  <c:v>Week 42</c:v>
                </c:pt>
                <c:pt idx="3">
                  <c:v>Week 43</c:v>
                </c:pt>
                <c:pt idx="4">
                  <c:v>Week 44</c:v>
                </c:pt>
                <c:pt idx="5">
                  <c:v>Week 45</c:v>
                </c:pt>
                <c:pt idx="6">
                  <c:v>Week 46</c:v>
                </c:pt>
                <c:pt idx="7">
                  <c:v>Week 47</c:v>
                </c:pt>
                <c:pt idx="8">
                  <c:v>Week 48</c:v>
                </c:pt>
                <c:pt idx="9">
                  <c:v>Week 49</c:v>
                </c:pt>
                <c:pt idx="10">
                  <c:v>Week 50</c:v>
                </c:pt>
                <c:pt idx="11">
                  <c:v>Week 51</c:v>
                </c:pt>
                <c:pt idx="12">
                  <c:v>Week 52</c:v>
                </c:pt>
                <c:pt idx="13">
                  <c:v>Week 1</c:v>
                </c:pt>
                <c:pt idx="14">
                  <c:v>Week 2</c:v>
                </c:pt>
                <c:pt idx="15">
                  <c:v>Week 3</c:v>
                </c:pt>
                <c:pt idx="16">
                  <c:v>Week 4</c:v>
                </c:pt>
                <c:pt idx="17">
                  <c:v>Week 5</c:v>
                </c:pt>
                <c:pt idx="18">
                  <c:v>Week 6</c:v>
                </c:pt>
                <c:pt idx="19">
                  <c:v>Week 7</c:v>
                </c:pt>
              </c:strCache>
            </c:strRef>
          </c:cat>
          <c:val>
            <c:numRef>
              <c:f>Sheet10!$K$2:$K$21</c:f>
              <c:numCache>
                <c:formatCode>General</c:formatCode>
                <c:ptCount val="20"/>
                <c:pt idx="0">
                  <c:v>0</c:v>
                </c:pt>
                <c:pt idx="1">
                  <c:v>15978</c:v>
                </c:pt>
                <c:pt idx="2">
                  <c:v>19065</c:v>
                </c:pt>
                <c:pt idx="3">
                  <c:v>20142</c:v>
                </c:pt>
                <c:pt idx="4">
                  <c:v>20119</c:v>
                </c:pt>
                <c:pt idx="5">
                  <c:v>21200</c:v>
                </c:pt>
                <c:pt idx="6">
                  <c:v>22000</c:v>
                </c:pt>
                <c:pt idx="7">
                  <c:v>21083</c:v>
                </c:pt>
                <c:pt idx="8">
                  <c:v>22317</c:v>
                </c:pt>
                <c:pt idx="9">
                  <c:v>21493</c:v>
                </c:pt>
                <c:pt idx="10">
                  <c:v>23571</c:v>
                </c:pt>
                <c:pt idx="11">
                  <c:v>23844</c:v>
                </c:pt>
                <c:pt idx="12">
                  <c:v>12256</c:v>
                </c:pt>
                <c:pt idx="13">
                  <c:v>14966</c:v>
                </c:pt>
                <c:pt idx="14">
                  <c:v>20955</c:v>
                </c:pt>
                <c:pt idx="15">
                  <c:v>21981</c:v>
                </c:pt>
                <c:pt idx="16">
                  <c:v>22615</c:v>
                </c:pt>
                <c:pt idx="17">
                  <c:v>22341</c:v>
                </c:pt>
                <c:pt idx="18">
                  <c:v>20784</c:v>
                </c:pt>
                <c:pt idx="19">
                  <c:v>20374</c:v>
                </c:pt>
              </c:numCache>
            </c:numRef>
          </c:val>
          <c:extLst>
            <c:ext xmlns:c16="http://schemas.microsoft.com/office/drawing/2014/chart" uri="{C3380CC4-5D6E-409C-BE32-E72D297353CC}">
              <c16:uniqueId val="{00000000-0BE7-40BF-AFC4-733319BDBEC3}"/>
            </c:ext>
          </c:extLst>
        </c:ser>
        <c:dLbls>
          <c:showLegendKey val="0"/>
          <c:showVal val="0"/>
          <c:showCatName val="0"/>
          <c:showSerName val="0"/>
          <c:showPercent val="0"/>
          <c:showBubbleSize val="0"/>
        </c:dLbls>
        <c:gapWidth val="219"/>
        <c:overlap val="-27"/>
        <c:axId val="940108495"/>
        <c:axId val="777239296"/>
      </c:barChart>
      <c:catAx>
        <c:axId val="94010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77239296"/>
        <c:crosses val="autoZero"/>
        <c:auto val="1"/>
        <c:lblAlgn val="ctr"/>
        <c:lblOffset val="100"/>
        <c:noMultiLvlLbl val="0"/>
      </c:catAx>
      <c:valAx>
        <c:axId val="77723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4010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Sheet16!$B$10</c:f>
              <c:strCache>
                <c:ptCount val="1"/>
                <c:pt idx="0">
                  <c:v>South</c:v>
                </c:pt>
              </c:strCache>
            </c:strRef>
          </c:tx>
          <c:spPr>
            <a:solidFill>
              <a:schemeClr val="accent1"/>
            </a:solidFill>
            <a:ln>
              <a:noFill/>
            </a:ln>
            <a:effectLst/>
          </c:spPr>
          <c:invertIfNegative val="0"/>
          <c:cat>
            <c:strRef>
              <c:f>Sheet16!$C$9:$H$9</c:f>
              <c:strCache>
                <c:ptCount val="6"/>
                <c:pt idx="0">
                  <c:v>Jan</c:v>
                </c:pt>
                <c:pt idx="1">
                  <c:v>Feb</c:v>
                </c:pt>
                <c:pt idx="2">
                  <c:v>Mar</c:v>
                </c:pt>
                <c:pt idx="3">
                  <c:v>Apr</c:v>
                </c:pt>
                <c:pt idx="4">
                  <c:v>May</c:v>
                </c:pt>
                <c:pt idx="5">
                  <c:v>Jun</c:v>
                </c:pt>
              </c:strCache>
            </c:strRef>
          </c:cat>
          <c:val>
            <c:numRef>
              <c:f>Sheet16!$C$10:$H$10</c:f>
              <c:numCache>
                <c:formatCode>General</c:formatCode>
                <c:ptCount val="6"/>
                <c:pt idx="0">
                  <c:v>269</c:v>
                </c:pt>
                <c:pt idx="1">
                  <c:v>433</c:v>
                </c:pt>
                <c:pt idx="2">
                  <c:v>245</c:v>
                </c:pt>
                <c:pt idx="3">
                  <c:v>192</c:v>
                </c:pt>
                <c:pt idx="4">
                  <c:v>471</c:v>
                </c:pt>
                <c:pt idx="5">
                  <c:v>351</c:v>
                </c:pt>
              </c:numCache>
            </c:numRef>
          </c:val>
          <c:extLst>
            <c:ext xmlns:c16="http://schemas.microsoft.com/office/drawing/2014/chart" uri="{C3380CC4-5D6E-409C-BE32-E72D297353CC}">
              <c16:uniqueId val="{00000000-6A5C-4348-807E-B7441FE1E43C}"/>
            </c:ext>
          </c:extLst>
        </c:ser>
        <c:dLbls>
          <c:showLegendKey val="0"/>
          <c:showVal val="0"/>
          <c:showCatName val="0"/>
          <c:showSerName val="0"/>
          <c:showPercent val="0"/>
          <c:showBubbleSize val="0"/>
        </c:dLbls>
        <c:gapWidth val="219"/>
        <c:overlap val="-27"/>
        <c:axId val="940094495"/>
        <c:axId val="777011328"/>
      </c:barChart>
      <c:catAx>
        <c:axId val="94009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77011328"/>
        <c:crosses val="autoZero"/>
        <c:auto val="1"/>
        <c:lblAlgn val="ctr"/>
        <c:lblOffset val="100"/>
        <c:noMultiLvlLbl val="0"/>
      </c:catAx>
      <c:valAx>
        <c:axId val="77701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4009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Sheet17!$C$16</c:f>
              <c:strCache>
                <c:ptCount val="1"/>
                <c:pt idx="0">
                  <c:v>East</c:v>
                </c:pt>
              </c:strCache>
            </c:strRef>
          </c:tx>
          <c:spPr>
            <a:solidFill>
              <a:schemeClr val="accent1"/>
            </a:solidFill>
            <a:ln>
              <a:noFill/>
            </a:ln>
            <a:effectLst/>
          </c:spPr>
          <c:invertIfNegative val="0"/>
          <c:cat>
            <c:strRef>
              <c:f>Sheet17!$D$15:$I$15</c:f>
              <c:strCache>
                <c:ptCount val="6"/>
                <c:pt idx="0">
                  <c:v>Jan</c:v>
                </c:pt>
                <c:pt idx="1">
                  <c:v>Feb</c:v>
                </c:pt>
                <c:pt idx="2">
                  <c:v>Mar</c:v>
                </c:pt>
                <c:pt idx="3">
                  <c:v>Apr</c:v>
                </c:pt>
                <c:pt idx="4">
                  <c:v>May</c:v>
                </c:pt>
                <c:pt idx="5">
                  <c:v>Jun</c:v>
                </c:pt>
              </c:strCache>
            </c:strRef>
          </c:cat>
          <c:val>
            <c:numRef>
              <c:f>Sheet17!$D$16:$I$16</c:f>
              <c:numCache>
                <c:formatCode>General</c:formatCode>
                <c:ptCount val="6"/>
                <c:pt idx="0">
                  <c:v>326</c:v>
                </c:pt>
                <c:pt idx="1">
                  <c:v>324</c:v>
                </c:pt>
                <c:pt idx="2">
                  <c:v>217</c:v>
                </c:pt>
                <c:pt idx="3">
                  <c:v>492</c:v>
                </c:pt>
                <c:pt idx="4">
                  <c:v>403</c:v>
                </c:pt>
                <c:pt idx="5">
                  <c:v>500</c:v>
                </c:pt>
              </c:numCache>
            </c:numRef>
          </c:val>
          <c:extLst>
            <c:ext xmlns:c16="http://schemas.microsoft.com/office/drawing/2014/chart" uri="{C3380CC4-5D6E-409C-BE32-E72D297353CC}">
              <c16:uniqueId val="{00000000-0649-424B-B7F9-C572BE20ECE6}"/>
            </c:ext>
          </c:extLst>
        </c:ser>
        <c:dLbls>
          <c:showLegendKey val="0"/>
          <c:showVal val="0"/>
          <c:showCatName val="0"/>
          <c:showSerName val="0"/>
          <c:showPercent val="0"/>
          <c:showBubbleSize val="0"/>
        </c:dLbls>
        <c:gapWidth val="219"/>
        <c:overlap val="-27"/>
        <c:axId val="940102095"/>
        <c:axId val="777255520"/>
      </c:barChart>
      <c:catAx>
        <c:axId val="94010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77255520"/>
        <c:crosses val="autoZero"/>
        <c:auto val="1"/>
        <c:lblAlgn val="ctr"/>
        <c:lblOffset val="100"/>
        <c:noMultiLvlLbl val="0"/>
      </c:catAx>
      <c:valAx>
        <c:axId val="77725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4010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_xlchart.v2.0</cx:f>
      </cx:strDim>
      <cx:numDim type="val">
        <cx:f dir="row">_xlchart.v2.1</cx:f>
      </cx:numDim>
    </cx:data>
  </cx:chartData>
  <cx:chart>
    <cx:title pos="t" align="ctr" overlay="0">
      <cx:tx>
        <cx:txData>
          <cx:v>MONITORING ESM DEFAULTER TRACKING</cx:v>
        </cx:txData>
      </cx:tx>
      <cx:txPr>
        <a:bodyPr rot="0" spcFirstLastPara="1" vertOverflow="ellipsis" vert="horz" wrap="square" lIns="38100" tIns="19050" rIns="38100" bIns="19050" anchor="ctr" anchorCtr="1" compatLnSpc="0"/>
        <a:lstStyle/>
        <a:p>
          <a:pPr algn="ctr" rtl="0">
            <a:defRPr sz="1400" b="1"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rPr>
            <a:t>MONITORING ESM DEFAULTER TRACKING</a:t>
          </a:r>
        </a:p>
      </cx:txPr>
    </cx:title>
    <cx:plotArea>
      <cx:plotAreaRegion>
        <cx:series layoutId="funnel" uniqueId="{32848E41-4082-4916-8E14-129FA7EC951C}">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kern="1200" baseline="0">
                  <a:solidFill>
                    <a:schemeClr val="bg1"/>
                  </a:solidFill>
                  <a:latin typeface="Calibri" panose="020F0502020204030204"/>
                </a:endParaRPr>
              </a:p>
            </cx:txPr>
            <cx:visibility seriesName="0" categoryName="0" value="1"/>
          </cx:dataLabels>
          <cx:dataId val="0"/>
          <cx:layoutPr/>
        </cx:series>
      </cx:plotAreaRegion>
      <cx:axis id="0">
        <cx:cat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2" fmlaLink="$C$7" fmlaRange="$B$15:$H$18" noThreeD="1" sel="2" val="0"/>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3.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2.svg"/><Relationship Id="rId17" Type="http://schemas.openxmlformats.org/officeDocument/2006/relationships/chart" Target="../charts/chart19.xml"/><Relationship Id="rId2" Type="http://schemas.openxmlformats.org/officeDocument/2006/relationships/chart" Target="../charts/chart10.xml"/><Relationship Id="rId16" Type="http://schemas.openxmlformats.org/officeDocument/2006/relationships/image" Target="../media/image6.sv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1.png"/><Relationship Id="rId5" Type="http://schemas.openxmlformats.org/officeDocument/2006/relationships/chart" Target="../charts/chart13.xml"/><Relationship Id="rId15" Type="http://schemas.openxmlformats.org/officeDocument/2006/relationships/image" Target="../media/image5.png"/><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image" Target="../media/image4.svg"/></Relationships>
</file>

<file path=xl/drawings/_rels/drawing10.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5" Type="http://schemas.openxmlformats.org/officeDocument/2006/relationships/chart" Target="../charts/chart24.xml"/><Relationship Id="rId4"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7.xml"/><Relationship Id="rId7" Type="http://schemas.openxmlformats.org/officeDocument/2006/relationships/chart" Target="../charts/chart30.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29.xml"/><Relationship Id="rId5" Type="http://schemas.openxmlformats.org/officeDocument/2006/relationships/chart" Target="../charts/chart28.xml"/><Relationship Id="rId4" Type="http://schemas.microsoft.com/office/2014/relationships/chartEx" Target="../charts/chartEx1.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editAs="oneCell">
    <xdr:from>
      <xdr:col>25</xdr:col>
      <xdr:colOff>476250</xdr:colOff>
      <xdr:row>2</xdr:row>
      <xdr:rowOff>114300</xdr:rowOff>
    </xdr:from>
    <xdr:to>
      <xdr:col>28</xdr:col>
      <xdr:colOff>161925</xdr:colOff>
      <xdr:row>15</xdr:row>
      <xdr:rowOff>161925</xdr:rowOff>
    </xdr:to>
    <mc:AlternateContent xmlns:mc="http://schemas.openxmlformats.org/markup-compatibility/2006" xmlns:a14="http://schemas.microsoft.com/office/drawing/2010/main">
      <mc:Choice Requires="a14">
        <xdr:graphicFrame macro="">
          <xdr:nvGraphicFramePr>
            <xdr:cNvPr id="2" name="LGA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LGA 1"/>
            </a:graphicData>
          </a:graphic>
        </xdr:graphicFrame>
      </mc:Choice>
      <mc:Fallback xmlns="">
        <xdr:sp macro="" textlink="">
          <xdr:nvSpPr>
            <xdr:cNvPr id="0" name=""/>
            <xdr:cNvSpPr>
              <a:spLocks noTextEdit="1"/>
            </xdr:cNvSpPr>
          </xdr:nvSpPr>
          <xdr:spPr>
            <a:xfrm>
              <a:off x="19583400" y="495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142875</xdr:colOff>
      <xdr:row>1</xdr:row>
      <xdr:rowOff>161925</xdr:rowOff>
    </xdr:from>
    <xdr:to>
      <xdr:col>32</xdr:col>
      <xdr:colOff>542925</xdr:colOff>
      <xdr:row>15</xdr:row>
      <xdr:rowOff>19050</xdr:rowOff>
    </xdr:to>
    <mc:AlternateContent xmlns:mc="http://schemas.openxmlformats.org/markup-compatibility/2006" xmlns:a14="http://schemas.microsoft.com/office/drawing/2010/main">
      <mc:Choice Requires="a14">
        <xdr:graphicFrame macro="">
          <xdr:nvGraphicFramePr>
            <xdr:cNvPr id="3" name="AGE/SEX 1">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AGE/SEX 1"/>
            </a:graphicData>
          </a:graphic>
        </xdr:graphicFrame>
      </mc:Choice>
      <mc:Fallback xmlns="">
        <xdr:sp macro="" textlink="">
          <xdr:nvSpPr>
            <xdr:cNvPr id="0" name=""/>
            <xdr:cNvSpPr>
              <a:spLocks noTextEdit="1"/>
            </xdr:cNvSpPr>
          </xdr:nvSpPr>
          <xdr:spPr>
            <a:xfrm>
              <a:off x="22421850" y="352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42809</xdr:rowOff>
    </xdr:from>
    <xdr:to>
      <xdr:col>7</xdr:col>
      <xdr:colOff>652837</xdr:colOff>
      <xdr:row>16</xdr:row>
      <xdr:rowOff>174875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674991</xdr:colOff>
      <xdr:row>7</xdr:row>
      <xdr:rowOff>17980</xdr:rowOff>
    </xdr:from>
    <xdr:to>
      <xdr:col>15</xdr:col>
      <xdr:colOff>1178</xdr:colOff>
      <xdr:row>16</xdr:row>
      <xdr:rowOff>160534</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42809</xdr:colOff>
      <xdr:row>16</xdr:row>
      <xdr:rowOff>160535</xdr:rowOff>
    </xdr:from>
    <xdr:to>
      <xdr:col>6</xdr:col>
      <xdr:colOff>312506</xdr:colOff>
      <xdr:row>26</xdr:row>
      <xdr:rowOff>10703</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26</xdr:row>
      <xdr:rowOff>21404</xdr:rowOff>
    </xdr:from>
    <xdr:to>
      <xdr:col>12</xdr:col>
      <xdr:colOff>267556</xdr:colOff>
      <xdr:row>35</xdr:row>
      <xdr:rowOff>64213</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32107</xdr:colOff>
      <xdr:row>16</xdr:row>
      <xdr:rowOff>171236</xdr:rowOff>
    </xdr:from>
    <xdr:to>
      <xdr:col>14</xdr:col>
      <xdr:colOff>109163</xdr:colOff>
      <xdr:row>26</xdr:row>
      <xdr:rowOff>21404</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278260</xdr:colOff>
      <xdr:row>37</xdr:row>
      <xdr:rowOff>0</xdr:rowOff>
    </xdr:from>
    <xdr:to>
      <xdr:col>12</xdr:col>
      <xdr:colOff>599326</xdr:colOff>
      <xdr:row>46</xdr:row>
      <xdr:rowOff>64213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10702</xdr:colOff>
      <xdr:row>36</xdr:row>
      <xdr:rowOff>181939</xdr:rowOff>
    </xdr:from>
    <xdr:to>
      <xdr:col>6</xdr:col>
      <xdr:colOff>280399</xdr:colOff>
      <xdr:row>46</xdr:row>
      <xdr:rowOff>53511</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866882</xdr:colOff>
      <xdr:row>7</xdr:row>
      <xdr:rowOff>21404</xdr:rowOff>
    </xdr:from>
    <xdr:to>
      <xdr:col>20</xdr:col>
      <xdr:colOff>545815</xdr:colOff>
      <xdr:row>24</xdr:row>
      <xdr:rowOff>10702</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0.83953</cdr:x>
      <cdr:y>0.03046</cdr:y>
    </cdr:from>
    <cdr:to>
      <cdr:x>0.96679</cdr:x>
      <cdr:y>0.11634</cdr:y>
    </cdr:to>
    <cdr:sp macro="" textlink="">
      <cdr:nvSpPr>
        <cdr:cNvPr id="2" name="TextBox 1">
          <a:extLst xmlns:a="http://schemas.openxmlformats.org/drawingml/2006/main">
            <a:ext uri="{FF2B5EF4-FFF2-40B4-BE49-F238E27FC236}">
              <a16:creationId xmlns:a16="http://schemas.microsoft.com/office/drawing/2014/main" id="{97D9C0F7-097D-4DD1-B1E7-415E70E144E6}"/>
            </a:ext>
          </a:extLst>
        </cdr:cNvPr>
        <cdr:cNvSpPr txBox="1"/>
      </cdr:nvSpPr>
      <cdr:spPr>
        <a:xfrm xmlns:a="http://schemas.openxmlformats.org/drawingml/2006/main">
          <a:off x="4377218" y="56936"/>
          <a:ext cx="663539" cy="16053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0.78144</cdr:x>
      <cdr:y>0</cdr:y>
    </cdr:from>
    <cdr:to>
      <cdr:x>1</cdr:x>
      <cdr:y>0.13766</cdr:y>
    </cdr:to>
    <cdr:sp macro="" textlink="">
      <cdr:nvSpPr>
        <cdr:cNvPr id="3" name="TextBox 2">
          <a:extLst xmlns:a="http://schemas.openxmlformats.org/drawingml/2006/main">
            <a:ext uri="{FF2B5EF4-FFF2-40B4-BE49-F238E27FC236}">
              <a16:creationId xmlns:a16="http://schemas.microsoft.com/office/drawing/2014/main" id="{C248A17A-DA69-404B-9CC4-AA5FBFD8FDCE}"/>
            </a:ext>
          </a:extLst>
        </cdr:cNvPr>
        <cdr:cNvSpPr txBox="1"/>
      </cdr:nvSpPr>
      <cdr:spPr>
        <a:xfrm xmlns:a="http://schemas.openxmlformats.org/drawingml/2006/main">
          <a:off x="4056150" y="0"/>
          <a:ext cx="1134438" cy="25685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a:t>DAILY</a:t>
          </a:r>
          <a:r>
            <a:rPr lang="en-US" sz="1100" baseline="0"/>
            <a:t> </a:t>
          </a:r>
          <a:r>
            <a:rPr lang="en-US" sz="1100"/>
            <a:t>TARGET</a:t>
          </a:r>
        </a:p>
      </cdr:txBody>
    </cdr:sp>
  </cdr:relSizeAnchor>
  <cdr:relSizeAnchor xmlns:cdr="http://schemas.openxmlformats.org/drawingml/2006/chartDrawing">
    <cdr:from>
      <cdr:x>0.8866</cdr:x>
      <cdr:y>0.14913</cdr:y>
    </cdr:from>
    <cdr:to>
      <cdr:x>0.97526</cdr:x>
      <cdr:y>0.21797</cdr:y>
    </cdr:to>
    <cdr:sp macro="" textlink="">
      <cdr:nvSpPr>
        <cdr:cNvPr id="4" name="TextBox 3">
          <a:extLst xmlns:a="http://schemas.openxmlformats.org/drawingml/2006/main">
            <a:ext uri="{FF2B5EF4-FFF2-40B4-BE49-F238E27FC236}">
              <a16:creationId xmlns:a16="http://schemas.microsoft.com/office/drawing/2014/main" id="{834A0CCF-B431-4272-9E73-9C8051ECC0AC}"/>
            </a:ext>
          </a:extLst>
        </cdr:cNvPr>
        <cdr:cNvSpPr txBox="1"/>
      </cdr:nvSpPr>
      <cdr:spPr>
        <a:xfrm xmlns:a="http://schemas.openxmlformats.org/drawingml/2006/main">
          <a:off x="4601964" y="278259"/>
          <a:ext cx="460197" cy="12842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0.80853</cdr:x>
      <cdr:y>0.12619</cdr:y>
    </cdr:from>
    <cdr:to>
      <cdr:x>0.91574</cdr:x>
      <cdr:y>0.26959</cdr:y>
    </cdr:to>
    <cdr:sp macro="" textlink="'DASHBOARD STATE (2)'!$N$1">
      <cdr:nvSpPr>
        <cdr:cNvPr id="5" name="Rectangle 4">
          <a:extLst xmlns:a="http://schemas.openxmlformats.org/drawingml/2006/main">
            <a:ext uri="{FF2B5EF4-FFF2-40B4-BE49-F238E27FC236}">
              <a16:creationId xmlns:a16="http://schemas.microsoft.com/office/drawing/2014/main" id="{A67B98F8-0A2D-4A8B-9DED-FBDC9A6AB2AF}"/>
            </a:ext>
          </a:extLst>
        </cdr:cNvPr>
        <cdr:cNvSpPr/>
      </cdr:nvSpPr>
      <cdr:spPr>
        <a:xfrm xmlns:a="http://schemas.openxmlformats.org/drawingml/2006/main">
          <a:off x="4248648" y="235448"/>
          <a:ext cx="563367" cy="267560"/>
        </a:xfrm>
        <a:prstGeom xmlns:a="http://schemas.openxmlformats.org/drawingml/2006/main" prst="rect">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fld id="{F000F44C-2D9E-44D5-B6C5-A36974D5BBBA}" type="TxLink">
            <a:rPr lang="en-US" sz="1100" b="0" i="0" u="none" strike="noStrike">
              <a:solidFill>
                <a:srgbClr val="000000"/>
              </a:solidFill>
              <a:latin typeface="Calibri"/>
              <a:cs typeface="Calibri"/>
            </a:rPr>
            <a:pPr algn="ctr"/>
            <a:t>8954</a:t>
          </a:fld>
          <a:endParaRPr lang="en-US"/>
        </a:p>
      </cdr:txBody>
    </cdr:sp>
  </cdr:relSizeAnchor>
</c:userShapes>
</file>

<file path=xl/drawings/drawing4.xml><?xml version="1.0" encoding="utf-8"?>
<c:userShapes xmlns:c="http://schemas.openxmlformats.org/drawingml/2006/chart">
  <cdr:relSizeAnchor xmlns:cdr="http://schemas.openxmlformats.org/drawingml/2006/chartDrawing">
    <cdr:from>
      <cdr:x>0.1585</cdr:x>
      <cdr:y>0.06751</cdr:y>
    </cdr:from>
    <cdr:to>
      <cdr:x>0.91931</cdr:x>
      <cdr:y>0.98033</cdr:y>
    </cdr:to>
    <cdr:sp macro="" textlink="">
      <cdr:nvSpPr>
        <cdr:cNvPr id="2" name="Block Arc 1">
          <a:extLst xmlns:a="http://schemas.openxmlformats.org/drawingml/2006/main">
            <a:ext uri="{FF2B5EF4-FFF2-40B4-BE49-F238E27FC236}">
              <a16:creationId xmlns:a16="http://schemas.microsoft.com/office/drawing/2014/main" id="{63AB1289-5BEE-4BD3-A8CE-2D876772871D}"/>
            </a:ext>
          </a:extLst>
        </cdr:cNvPr>
        <cdr:cNvSpPr/>
      </cdr:nvSpPr>
      <cdr:spPr>
        <a:xfrm xmlns:a="http://schemas.openxmlformats.org/drawingml/2006/main">
          <a:off x="588623" y="220357"/>
          <a:ext cx="2825394" cy="2979615"/>
        </a:xfrm>
        <a:prstGeom xmlns:a="http://schemas.openxmlformats.org/drawingml/2006/main" prst="blockArc">
          <a:avLst>
            <a:gd name="adj1" fmla="val 11054916"/>
            <a:gd name="adj2" fmla="val 21363446"/>
            <a:gd name="adj3" fmla="val 11101"/>
          </a:avLst>
        </a:prstGeom>
        <a:solidFill xmlns:a="http://schemas.openxmlformats.org/drawingml/2006/main">
          <a:schemeClr val="tx1"/>
        </a:solidFill>
        <a:ln xmlns:a="http://schemas.openxmlformats.org/drawingml/2006/main">
          <a:noFill/>
        </a:ln>
        <a:effectLst xmlns:a="http://schemas.openxmlformats.org/drawingml/2006/main"/>
        <a:scene3d xmlns:a="http://schemas.openxmlformats.org/drawingml/2006/main">
          <a:camera prst="orthographicFront">
            <a:rot lat="0" lon="0" rev="0"/>
          </a:camera>
          <a:lightRig rig="contrasting" dir="t">
            <a:rot lat="0" lon="0" rev="7800000"/>
          </a:lightRig>
        </a:scene3d>
        <a:sp3d xmlns:a="http://schemas.openxmlformats.org/drawingml/2006/main">
          <a:bevelT w="139700" h="139700"/>
        </a:sp3d>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solidFill>
              <a:schemeClr val="tx1"/>
            </a:solidFill>
          </a:endParaRPr>
        </a:p>
      </cdr:txBody>
    </cdr:sp>
  </cdr:relSizeAnchor>
  <cdr:relSizeAnchor xmlns:cdr="http://schemas.openxmlformats.org/drawingml/2006/chartDrawing">
    <cdr:from>
      <cdr:x>0.21498</cdr:x>
      <cdr:y>0.19576</cdr:y>
    </cdr:from>
    <cdr:to>
      <cdr:x>0.26154</cdr:x>
      <cdr:y>0.44487</cdr:y>
    </cdr:to>
    <cdr:sp macro="" textlink="">
      <cdr:nvSpPr>
        <cdr:cNvPr id="3" name="TextBox 3">
          <a:extLst xmlns:a="http://schemas.openxmlformats.org/drawingml/2006/main">
            <a:ext uri="{FF2B5EF4-FFF2-40B4-BE49-F238E27FC236}">
              <a16:creationId xmlns:a16="http://schemas.microsoft.com/office/drawing/2014/main" id="{18C2BB73-AE9D-4F00-907A-CEE38911EEE1}"/>
            </a:ext>
          </a:extLst>
        </cdr:cNvPr>
        <cdr:cNvSpPr txBox="1"/>
      </cdr:nvSpPr>
      <cdr:spPr>
        <a:xfrm xmlns:a="http://schemas.openxmlformats.org/drawingml/2006/main" rot="17214710">
          <a:off x="478262" y="959116"/>
          <a:ext cx="813142" cy="17290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solidFill>
                <a:schemeClr val="bg1"/>
              </a:solidFill>
            </a:rPr>
            <a:t>Bad</a:t>
          </a:r>
        </a:p>
      </cdr:txBody>
    </cdr:sp>
  </cdr:relSizeAnchor>
  <cdr:relSizeAnchor xmlns:cdr="http://schemas.openxmlformats.org/drawingml/2006/chartDrawing">
    <cdr:from>
      <cdr:x>0.27305</cdr:x>
      <cdr:y>0.14229</cdr:y>
    </cdr:from>
    <cdr:to>
      <cdr:x>0.43976</cdr:x>
      <cdr:y>0.25639</cdr:y>
    </cdr:to>
    <cdr:sp macro="" textlink="">
      <cdr:nvSpPr>
        <cdr:cNvPr id="5" name="TextBox 6">
          <a:extLst xmlns:a="http://schemas.openxmlformats.org/drawingml/2006/main">
            <a:ext uri="{FF2B5EF4-FFF2-40B4-BE49-F238E27FC236}">
              <a16:creationId xmlns:a16="http://schemas.microsoft.com/office/drawing/2014/main" id="{9D56CC79-FCAE-4D0F-8AF5-8CE0FB6A9415}"/>
            </a:ext>
          </a:extLst>
        </cdr:cNvPr>
        <cdr:cNvSpPr txBox="1"/>
      </cdr:nvSpPr>
      <cdr:spPr>
        <a:xfrm xmlns:a="http://schemas.openxmlformats.org/drawingml/2006/main" rot="19128573">
          <a:off x="1014002" y="464463"/>
          <a:ext cx="619125" cy="37245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solidFill>
                <a:schemeClr val="bg1"/>
              </a:solidFill>
            </a:rPr>
            <a:t>Poor</a:t>
          </a:r>
        </a:p>
      </cdr:txBody>
    </cdr:sp>
  </cdr:relSizeAnchor>
  <cdr:relSizeAnchor xmlns:cdr="http://schemas.openxmlformats.org/drawingml/2006/chartDrawing">
    <cdr:from>
      <cdr:x>0.43155</cdr:x>
      <cdr:y>0.09017</cdr:y>
    </cdr:from>
    <cdr:to>
      <cdr:x>0.62135</cdr:x>
      <cdr:y>0.20427</cdr:y>
    </cdr:to>
    <cdr:sp macro="" textlink="">
      <cdr:nvSpPr>
        <cdr:cNvPr id="6" name="TextBox 7">
          <a:extLst xmlns:a="http://schemas.openxmlformats.org/drawingml/2006/main">
            <a:ext uri="{FF2B5EF4-FFF2-40B4-BE49-F238E27FC236}">
              <a16:creationId xmlns:a16="http://schemas.microsoft.com/office/drawing/2014/main" id="{2F7680AC-B9F7-4B08-BF7A-8E762795A70A}"/>
            </a:ext>
          </a:extLst>
        </cdr:cNvPr>
        <cdr:cNvSpPr txBox="1"/>
      </cdr:nvSpPr>
      <cdr:spPr>
        <a:xfrm xmlns:a="http://schemas.openxmlformats.org/drawingml/2006/main">
          <a:off x="1602627" y="294324"/>
          <a:ext cx="704851" cy="37245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solidFill>
                <a:schemeClr val="bg1"/>
              </a:solidFill>
            </a:rPr>
            <a:t>Average</a:t>
          </a:r>
        </a:p>
      </cdr:txBody>
    </cdr:sp>
  </cdr:relSizeAnchor>
  <cdr:relSizeAnchor xmlns:cdr="http://schemas.openxmlformats.org/drawingml/2006/chartDrawing">
    <cdr:from>
      <cdr:x>0.65345</cdr:x>
      <cdr:y>0.17306</cdr:y>
    </cdr:from>
    <cdr:to>
      <cdr:x>0.82016</cdr:x>
      <cdr:y>0.28716</cdr:y>
    </cdr:to>
    <cdr:sp macro="" textlink="">
      <cdr:nvSpPr>
        <cdr:cNvPr id="7" name="TextBox 8">
          <a:extLst xmlns:a="http://schemas.openxmlformats.org/drawingml/2006/main">
            <a:ext uri="{FF2B5EF4-FFF2-40B4-BE49-F238E27FC236}">
              <a16:creationId xmlns:a16="http://schemas.microsoft.com/office/drawing/2014/main" id="{C53F5EC4-44B4-44DC-A6BF-9BC334A06B6B}"/>
            </a:ext>
          </a:extLst>
        </cdr:cNvPr>
        <cdr:cNvSpPr txBox="1"/>
      </cdr:nvSpPr>
      <cdr:spPr>
        <a:xfrm xmlns:a="http://schemas.openxmlformats.org/drawingml/2006/main" rot="2441494">
          <a:off x="2426699" y="564901"/>
          <a:ext cx="619125" cy="37245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solidFill>
                <a:schemeClr val="bg1"/>
              </a:solidFill>
            </a:rPr>
            <a:t>Good</a:t>
          </a:r>
        </a:p>
      </cdr:txBody>
    </cdr:sp>
  </cdr:relSizeAnchor>
  <cdr:relSizeAnchor xmlns:cdr="http://schemas.openxmlformats.org/drawingml/2006/chartDrawing">
    <cdr:from>
      <cdr:x>0.84653</cdr:x>
      <cdr:y>0.33161</cdr:y>
    </cdr:from>
    <cdr:to>
      <cdr:x>0.91065</cdr:x>
      <cdr:y>0.62828</cdr:y>
    </cdr:to>
    <cdr:sp macro="" textlink="">
      <cdr:nvSpPr>
        <cdr:cNvPr id="8" name="TextBox 9">
          <a:extLst xmlns:a="http://schemas.openxmlformats.org/drawingml/2006/main">
            <a:ext uri="{FF2B5EF4-FFF2-40B4-BE49-F238E27FC236}">
              <a16:creationId xmlns:a16="http://schemas.microsoft.com/office/drawing/2014/main" id="{95D47BE2-3D3B-4567-9E99-EC96EDC6A8F0}"/>
            </a:ext>
          </a:extLst>
        </cdr:cNvPr>
        <cdr:cNvSpPr txBox="1"/>
      </cdr:nvSpPr>
      <cdr:spPr>
        <a:xfrm xmlns:a="http://schemas.openxmlformats.org/drawingml/2006/main" rot="4640856">
          <a:off x="2778624" y="1447574"/>
          <a:ext cx="968374" cy="23812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solidFill>
                <a:schemeClr val="bg1"/>
              </a:solidFill>
            </a:rPr>
            <a:t>Best</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1395636</xdr:colOff>
      <xdr:row>12</xdr:row>
      <xdr:rowOff>30802</xdr:rowOff>
    </xdr:from>
    <xdr:to>
      <xdr:col>3</xdr:col>
      <xdr:colOff>1144775</xdr:colOff>
      <xdr:row>23</xdr:row>
      <xdr:rowOff>153663</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26</xdr:row>
      <xdr:rowOff>12702</xdr:rowOff>
    </xdr:from>
    <xdr:to>
      <xdr:col>1</xdr:col>
      <xdr:colOff>1348483</xdr:colOff>
      <xdr:row>38</xdr:row>
      <xdr:rowOff>34105</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1361488</xdr:colOff>
      <xdr:row>26</xdr:row>
      <xdr:rowOff>114300</xdr:rowOff>
    </xdr:from>
    <xdr:to>
      <xdr:col>4</xdr:col>
      <xdr:colOff>995363</xdr:colOff>
      <xdr:row>37</xdr:row>
      <xdr:rowOff>85725</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574506</xdr:colOff>
      <xdr:row>50</xdr:row>
      <xdr:rowOff>77678</xdr:rowOff>
    </xdr:from>
    <xdr:to>
      <xdr:col>5</xdr:col>
      <xdr:colOff>1601922</xdr:colOff>
      <xdr:row>62</xdr:row>
      <xdr:rowOff>3222</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50</xdr:row>
      <xdr:rowOff>61991</xdr:rowOff>
    </xdr:from>
    <xdr:to>
      <xdr:col>3</xdr:col>
      <xdr:colOff>567219</xdr:colOff>
      <xdr:row>61</xdr:row>
      <xdr:rowOff>139323</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484554</xdr:colOff>
      <xdr:row>38</xdr:row>
      <xdr:rowOff>163681</xdr:rowOff>
    </xdr:from>
    <xdr:to>
      <xdr:col>5</xdr:col>
      <xdr:colOff>1554779</xdr:colOff>
      <xdr:row>49</xdr:row>
      <xdr:rowOff>142276</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40</xdr:row>
      <xdr:rowOff>32107</xdr:rowOff>
    </xdr:from>
    <xdr:to>
      <xdr:col>3</xdr:col>
      <xdr:colOff>460196</xdr:colOff>
      <xdr:row>49</xdr:row>
      <xdr:rowOff>32107</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19254</xdr:colOff>
      <xdr:row>0</xdr:row>
      <xdr:rowOff>337983</xdr:rowOff>
    </xdr:from>
    <xdr:to>
      <xdr:col>5</xdr:col>
      <xdr:colOff>951545</xdr:colOff>
      <xdr:row>16</xdr:row>
      <xdr:rowOff>73372</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1046647</xdr:colOff>
      <xdr:row>12</xdr:row>
      <xdr:rowOff>176553</xdr:rowOff>
    </xdr:from>
    <xdr:to>
      <xdr:col>7</xdr:col>
      <xdr:colOff>693686</xdr:colOff>
      <xdr:row>25</xdr:row>
      <xdr:rowOff>74059</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958202</xdr:colOff>
      <xdr:row>0</xdr:row>
      <xdr:rowOff>430162</xdr:rowOff>
    </xdr:from>
    <xdr:to>
      <xdr:col>7</xdr:col>
      <xdr:colOff>1101078</xdr:colOff>
      <xdr:row>11</xdr:row>
      <xdr:rowOff>73844</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1979916</xdr:colOff>
      <xdr:row>1</xdr:row>
      <xdr:rowOff>53511</xdr:rowOff>
    </xdr:from>
    <xdr:to>
      <xdr:col>1</xdr:col>
      <xdr:colOff>149832</xdr:colOff>
      <xdr:row>3</xdr:row>
      <xdr:rowOff>-1</xdr:rowOff>
    </xdr:to>
    <xdr:sp macro="" textlink="'STATE SUMMARY'!C39">
      <xdr:nvSpPr>
        <xdr:cNvPr id="3" name="TextBox 2">
          <a:extLst>
            <a:ext uri="{FF2B5EF4-FFF2-40B4-BE49-F238E27FC236}">
              <a16:creationId xmlns:a16="http://schemas.microsoft.com/office/drawing/2014/main" id="{00000000-0008-0000-0300-000003000000}"/>
            </a:ext>
          </a:extLst>
        </xdr:cNvPr>
        <xdr:cNvSpPr txBox="1"/>
      </xdr:nvSpPr>
      <xdr:spPr>
        <a:xfrm>
          <a:off x="1979916" y="599326"/>
          <a:ext cx="727753" cy="331769"/>
        </a:xfrm>
        <a:prstGeom prst="rect">
          <a:avLst/>
        </a:prstGeom>
        <a:gradFill flip="none" rotWithShape="1">
          <a:gsLst>
            <a:gs pos="0">
              <a:schemeClr val="tx2">
                <a:lumMod val="60000"/>
                <a:lumOff val="40000"/>
                <a:shade val="30000"/>
                <a:satMod val="115000"/>
              </a:schemeClr>
            </a:gs>
            <a:gs pos="50000">
              <a:schemeClr val="tx2">
                <a:lumMod val="60000"/>
                <a:lumOff val="40000"/>
                <a:shade val="67500"/>
                <a:satMod val="115000"/>
              </a:schemeClr>
            </a:gs>
            <a:gs pos="100000">
              <a:schemeClr val="tx2">
                <a:lumMod val="60000"/>
                <a:lumOff val="40000"/>
                <a:shade val="100000"/>
                <a:satMod val="115000"/>
              </a:schemeClr>
            </a:gs>
          </a:gsLst>
          <a:lin ang="2700000" scaled="1"/>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B509CA-E14B-4468-A608-501CE7027808}" type="TxLink">
            <a:rPr lang="en-US" sz="2000" b="1" i="0" u="none" strike="noStrike">
              <a:solidFill>
                <a:schemeClr val="bg2"/>
              </a:solidFill>
              <a:latin typeface="Calibri"/>
              <a:cs typeface="Calibri"/>
            </a:rPr>
            <a:pPr algn="ctr"/>
            <a:t>47%</a:t>
          </a:fld>
          <a:endParaRPr lang="en-US" sz="2000" b="1">
            <a:solidFill>
              <a:schemeClr val="bg2"/>
            </a:solidFill>
          </a:endParaRPr>
        </a:p>
      </xdr:txBody>
    </xdr:sp>
    <xdr:clientData/>
  </xdr:twoCellAnchor>
  <xdr:twoCellAnchor editAs="oneCell">
    <xdr:from>
      <xdr:col>0</xdr:col>
      <xdr:colOff>1262867</xdr:colOff>
      <xdr:row>1</xdr:row>
      <xdr:rowOff>32104</xdr:rowOff>
    </xdr:from>
    <xdr:to>
      <xdr:col>0</xdr:col>
      <xdr:colOff>1947809</xdr:colOff>
      <xdr:row>3</xdr:row>
      <xdr:rowOff>27780</xdr:rowOff>
    </xdr:to>
    <xdr:pic>
      <xdr:nvPicPr>
        <xdr:cNvPr id="15" name="Graphic 14" descr="Test tubes">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262867" y="577919"/>
          <a:ext cx="684942" cy="390482"/>
        </a:xfrm>
        <a:prstGeom prst="rect">
          <a:avLst/>
        </a:prstGeom>
      </xdr:spPr>
    </xdr:pic>
    <xdr:clientData/>
  </xdr:twoCellAnchor>
  <xdr:twoCellAnchor editAs="oneCell">
    <xdr:from>
      <xdr:col>0</xdr:col>
      <xdr:colOff>1348486</xdr:colOff>
      <xdr:row>3</xdr:row>
      <xdr:rowOff>53511</xdr:rowOff>
    </xdr:from>
    <xdr:to>
      <xdr:col>0</xdr:col>
      <xdr:colOff>1894298</xdr:colOff>
      <xdr:row>5</xdr:row>
      <xdr:rowOff>70235</xdr:rowOff>
    </xdr:to>
    <xdr:pic>
      <xdr:nvPicPr>
        <xdr:cNvPr id="17" name="Graphic 16" descr="Magnifying glass">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48486" y="984607"/>
          <a:ext cx="545812" cy="422232"/>
        </a:xfrm>
        <a:prstGeom prst="rect">
          <a:avLst/>
        </a:prstGeom>
      </xdr:spPr>
    </xdr:pic>
    <xdr:clientData/>
  </xdr:twoCellAnchor>
  <xdr:twoCellAnchor>
    <xdr:from>
      <xdr:col>0</xdr:col>
      <xdr:colOff>1990620</xdr:colOff>
      <xdr:row>3</xdr:row>
      <xdr:rowOff>128426</xdr:rowOff>
    </xdr:from>
    <xdr:to>
      <xdr:col>1</xdr:col>
      <xdr:colOff>149832</xdr:colOff>
      <xdr:row>5</xdr:row>
      <xdr:rowOff>64213</xdr:rowOff>
    </xdr:to>
    <xdr:sp macro="" textlink="'STATE SUMMARY'!D39">
      <xdr:nvSpPr>
        <xdr:cNvPr id="18" name="TextBox 17">
          <a:extLst>
            <a:ext uri="{FF2B5EF4-FFF2-40B4-BE49-F238E27FC236}">
              <a16:creationId xmlns:a16="http://schemas.microsoft.com/office/drawing/2014/main" id="{00000000-0008-0000-0300-000012000000}"/>
            </a:ext>
          </a:extLst>
        </xdr:cNvPr>
        <xdr:cNvSpPr txBox="1"/>
      </xdr:nvSpPr>
      <xdr:spPr>
        <a:xfrm>
          <a:off x="1990620" y="1059522"/>
          <a:ext cx="717049" cy="331770"/>
        </a:xfrm>
        <a:prstGeom prst="rect">
          <a:avLst/>
        </a:prstGeom>
        <a:gradFill flip="none" rotWithShape="1">
          <a:gsLst>
            <a:gs pos="0">
              <a:schemeClr val="tx2">
                <a:lumMod val="60000"/>
                <a:lumOff val="40000"/>
                <a:shade val="30000"/>
                <a:satMod val="115000"/>
              </a:schemeClr>
            </a:gs>
            <a:gs pos="50000">
              <a:schemeClr val="tx2">
                <a:lumMod val="60000"/>
                <a:lumOff val="40000"/>
                <a:shade val="67500"/>
                <a:satMod val="115000"/>
              </a:schemeClr>
            </a:gs>
            <a:gs pos="100000">
              <a:schemeClr val="tx2">
                <a:lumMod val="60000"/>
                <a:lumOff val="40000"/>
                <a:shade val="100000"/>
                <a:satMod val="115000"/>
              </a:schemeClr>
            </a:gs>
          </a:gsLst>
          <a:lin ang="0" scaled="1"/>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0AD52A-D62E-47B7-A62B-FA29513F6BE2}" type="TxLink">
            <a:rPr lang="en-US" sz="2000" b="1" i="0" u="none" strike="noStrike">
              <a:solidFill>
                <a:schemeClr val="bg2"/>
              </a:solidFill>
              <a:latin typeface="Calibri"/>
              <a:cs typeface="Calibri"/>
            </a:rPr>
            <a:pPr/>
            <a:t>38%</a:t>
          </a:fld>
          <a:endParaRPr lang="en-US" sz="2000" b="1">
            <a:solidFill>
              <a:schemeClr val="bg2"/>
            </a:solidFill>
          </a:endParaRPr>
        </a:p>
      </xdr:txBody>
    </xdr:sp>
    <xdr:clientData/>
  </xdr:twoCellAnchor>
  <xdr:twoCellAnchor>
    <xdr:from>
      <xdr:col>0</xdr:col>
      <xdr:colOff>1990617</xdr:colOff>
      <xdr:row>5</xdr:row>
      <xdr:rowOff>149830</xdr:rowOff>
    </xdr:from>
    <xdr:to>
      <xdr:col>1</xdr:col>
      <xdr:colOff>149831</xdr:colOff>
      <xdr:row>7</xdr:row>
      <xdr:rowOff>85618</xdr:rowOff>
    </xdr:to>
    <xdr:sp macro="" textlink="'STATE SUMMARY'!AP22">
      <xdr:nvSpPr>
        <xdr:cNvPr id="19" name="TextBox 18">
          <a:extLst>
            <a:ext uri="{FF2B5EF4-FFF2-40B4-BE49-F238E27FC236}">
              <a16:creationId xmlns:a16="http://schemas.microsoft.com/office/drawing/2014/main" id="{00000000-0008-0000-0300-000013000000}"/>
            </a:ext>
          </a:extLst>
        </xdr:cNvPr>
        <xdr:cNvSpPr txBox="1"/>
      </xdr:nvSpPr>
      <xdr:spPr>
        <a:xfrm>
          <a:off x="1990617" y="1476909"/>
          <a:ext cx="717051" cy="321069"/>
        </a:xfrm>
        <a:prstGeom prst="rect">
          <a:avLst/>
        </a:prstGeom>
        <a:gradFill flip="none" rotWithShape="1">
          <a:gsLst>
            <a:gs pos="0">
              <a:schemeClr val="tx2">
                <a:lumMod val="60000"/>
                <a:lumOff val="40000"/>
                <a:shade val="30000"/>
                <a:satMod val="115000"/>
              </a:schemeClr>
            </a:gs>
            <a:gs pos="50000">
              <a:schemeClr val="tx2">
                <a:lumMod val="60000"/>
                <a:lumOff val="40000"/>
                <a:shade val="67500"/>
                <a:satMod val="115000"/>
              </a:schemeClr>
            </a:gs>
            <a:gs pos="100000">
              <a:schemeClr val="tx2">
                <a:lumMod val="60000"/>
                <a:lumOff val="40000"/>
                <a:shade val="100000"/>
                <a:satMod val="115000"/>
              </a:schemeClr>
            </a:gs>
          </a:gsLst>
          <a:lin ang="0" scaled="1"/>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C555831-7569-4B72-8C19-B507A288AD3D}" type="TxLink">
            <a:rPr lang="en-US" sz="2000" b="1" i="0" u="none" strike="noStrike">
              <a:solidFill>
                <a:schemeClr val="bg2"/>
              </a:solidFill>
              <a:latin typeface="Calibri"/>
              <a:cs typeface="Calibri"/>
            </a:rPr>
            <a:pPr algn="ctr"/>
            <a:t>22%</a:t>
          </a:fld>
          <a:endParaRPr lang="en-US" sz="2000" b="1">
            <a:solidFill>
              <a:schemeClr val="bg2"/>
            </a:solidFill>
          </a:endParaRPr>
        </a:p>
      </xdr:txBody>
    </xdr:sp>
    <xdr:clientData/>
  </xdr:twoCellAnchor>
  <xdr:twoCellAnchor editAs="oneCell">
    <xdr:from>
      <xdr:col>0</xdr:col>
      <xdr:colOff>1434103</xdr:colOff>
      <xdr:row>5</xdr:row>
      <xdr:rowOff>192638</xdr:rowOff>
    </xdr:from>
    <xdr:to>
      <xdr:col>0</xdr:col>
      <xdr:colOff>1926405</xdr:colOff>
      <xdr:row>8</xdr:row>
      <xdr:rowOff>34461</xdr:rowOff>
    </xdr:to>
    <xdr:pic>
      <xdr:nvPicPr>
        <xdr:cNvPr id="21" name="Graphic 20" descr="Needle">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434103" y="1519717"/>
          <a:ext cx="492302" cy="438794"/>
        </a:xfrm>
        <a:prstGeom prst="rect">
          <a:avLst/>
        </a:prstGeom>
      </xdr:spPr>
    </xdr:pic>
    <xdr:clientData/>
  </xdr:twoCellAnchor>
  <xdr:twoCellAnchor>
    <xdr:from>
      <xdr:col>4</xdr:col>
      <xdr:colOff>931942</xdr:colOff>
      <xdr:row>26</xdr:row>
      <xdr:rowOff>135810</xdr:rowOff>
    </xdr:from>
    <xdr:to>
      <xdr:col>7</xdr:col>
      <xdr:colOff>798700</xdr:colOff>
      <xdr:row>38</xdr:row>
      <xdr:rowOff>108824</xdr:rowOff>
    </xdr:to>
    <xdr:graphicFrame macro="">
      <xdr:nvGraphicFramePr>
        <xdr:cNvPr id="22" name="Chart 21">
          <a:extLst>
            <a:ext uri="{FF2B5EF4-FFF2-40B4-BE49-F238E27FC236}">
              <a16:creationId xmlns:a16="http://schemas.microsoft.com/office/drawing/2014/main" id="{00000000-0008-0000-0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0</xdr:colOff>
      <xdr:row>14</xdr:row>
      <xdr:rowOff>48481</xdr:rowOff>
    </xdr:from>
    <xdr:to>
      <xdr:col>0</xdr:col>
      <xdr:colOff>1295400</xdr:colOff>
      <xdr:row>23</xdr:row>
      <xdr:rowOff>104775</xdr:rowOff>
    </xdr:to>
    <mc:AlternateContent xmlns:mc="http://schemas.openxmlformats.org/markup-compatibility/2006" xmlns:a14="http://schemas.microsoft.com/office/drawing/2010/main">
      <mc:Choice Requires="a14">
        <xdr:graphicFrame macro="">
          <xdr:nvGraphicFramePr>
            <xdr:cNvPr id="24" name="AGE/SEX 2">
              <a:extLst>
                <a:ext uri="{FF2B5EF4-FFF2-40B4-BE49-F238E27FC236}">
                  <a16:creationId xmlns:a16="http://schemas.microsoft.com/office/drawing/2014/main" id="{00000000-0008-0000-0300-000018000000}"/>
                </a:ext>
              </a:extLst>
            </xdr:cNvPr>
            <xdr:cNvGraphicFramePr/>
          </xdr:nvGraphicFramePr>
          <xdr:xfrm>
            <a:off x="0" y="0"/>
            <a:ext cx="0" cy="0"/>
          </xdr:xfrm>
          <a:graphic>
            <a:graphicData uri="http://schemas.microsoft.com/office/drawing/2010/slicer">
              <sle:slicer xmlns:sle="http://schemas.microsoft.com/office/drawing/2010/slicer" name="AGE/SEX 2"/>
            </a:graphicData>
          </a:graphic>
        </xdr:graphicFrame>
      </mc:Choice>
      <mc:Fallback xmlns="">
        <xdr:sp macro="" textlink="">
          <xdr:nvSpPr>
            <xdr:cNvPr id="0" name=""/>
            <xdr:cNvSpPr>
              <a:spLocks noTextEdit="1"/>
            </xdr:cNvSpPr>
          </xdr:nvSpPr>
          <xdr:spPr>
            <a:xfrm>
              <a:off x="0" y="3286981"/>
              <a:ext cx="1295400" cy="1770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7</xdr:col>
      <xdr:colOff>1457325</xdr:colOff>
      <xdr:row>0</xdr:row>
      <xdr:rowOff>428625</xdr:rowOff>
    </xdr:to>
    <xdr:sp macro="" textlink="">
      <xdr:nvSpPr>
        <xdr:cNvPr id="25" name="Rectangle 24">
          <a:extLst>
            <a:ext uri="{FF2B5EF4-FFF2-40B4-BE49-F238E27FC236}">
              <a16:creationId xmlns:a16="http://schemas.microsoft.com/office/drawing/2014/main" id="{00000000-0008-0000-0300-000019000000}"/>
            </a:ext>
          </a:extLst>
        </xdr:cNvPr>
        <xdr:cNvSpPr/>
      </xdr:nvSpPr>
      <xdr:spPr>
        <a:xfrm>
          <a:off x="0" y="0"/>
          <a:ext cx="12973050" cy="428625"/>
        </a:xfrm>
        <a:prstGeom prst="rect">
          <a:avLst/>
        </a:prstGeom>
        <a:gradFill flip="none" rotWithShape="1">
          <a:gsLst>
            <a:gs pos="0">
              <a:schemeClr val="tx2">
                <a:lumMod val="60000"/>
                <a:lumOff val="40000"/>
                <a:shade val="30000"/>
                <a:satMod val="115000"/>
              </a:schemeClr>
            </a:gs>
            <a:gs pos="50000">
              <a:schemeClr val="tx2">
                <a:lumMod val="60000"/>
                <a:lumOff val="40000"/>
                <a:shade val="67500"/>
                <a:satMod val="115000"/>
              </a:schemeClr>
            </a:gs>
            <a:gs pos="100000">
              <a:schemeClr val="tx2">
                <a:lumMod val="60000"/>
                <a:lumOff val="40000"/>
                <a:shade val="100000"/>
                <a:satMod val="11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a:solidFill>
                <a:schemeClr val="bg2"/>
              </a:solidFill>
              <a:latin typeface="Aparajita" panose="020B0502040204020203" pitchFamily="18" charset="0"/>
              <a:cs typeface="Aparajita" panose="020B0502040204020203" pitchFamily="18" charset="0"/>
            </a:rPr>
            <a:t>SURGE</a:t>
          </a:r>
          <a:r>
            <a:rPr lang="en-US" sz="3200" b="1" baseline="0">
              <a:solidFill>
                <a:schemeClr val="bg2"/>
              </a:solidFill>
              <a:latin typeface="Aparajita" panose="020B0502040204020203" pitchFamily="18" charset="0"/>
              <a:cs typeface="Aparajita" panose="020B0502040204020203" pitchFamily="18" charset="0"/>
            </a:rPr>
            <a:t> PERFORMANCE MONITORING DASHBOARD</a:t>
          </a:r>
        </a:p>
      </xdr:txBody>
    </xdr:sp>
    <xdr:clientData/>
  </xdr:twoCellAnchor>
  <xdr:twoCellAnchor>
    <xdr:from>
      <xdr:col>0</xdr:col>
      <xdr:colOff>0</xdr:colOff>
      <xdr:row>38</xdr:row>
      <xdr:rowOff>42810</xdr:rowOff>
    </xdr:from>
    <xdr:to>
      <xdr:col>5</xdr:col>
      <xdr:colOff>1573230</xdr:colOff>
      <xdr:row>49</xdr:row>
      <xdr:rowOff>107022</xdr:rowOff>
    </xdr:to>
    <xdr:sp macro="" textlink="">
      <xdr:nvSpPr>
        <xdr:cNvPr id="16" name="Rectangle 15">
          <a:extLst>
            <a:ext uri="{FF2B5EF4-FFF2-40B4-BE49-F238E27FC236}">
              <a16:creationId xmlns:a16="http://schemas.microsoft.com/office/drawing/2014/main" id="{00000000-0008-0000-0300-000010000000}"/>
            </a:ext>
          </a:extLst>
        </xdr:cNvPr>
        <xdr:cNvSpPr/>
      </xdr:nvSpPr>
      <xdr:spPr>
        <a:xfrm>
          <a:off x="0" y="7990552"/>
          <a:ext cx="10524682" cy="2204776"/>
        </a:xfrm>
        <a:prstGeom prst="rect">
          <a:avLst/>
        </a:prstGeom>
        <a:noFill/>
        <a:ln w="57150">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247650</xdr:colOff>
      <xdr:row>1</xdr:row>
      <xdr:rowOff>171450</xdr:rowOff>
    </xdr:from>
    <xdr:to>
      <xdr:col>1</xdr:col>
      <xdr:colOff>1028700</xdr:colOff>
      <xdr:row>2</xdr:row>
      <xdr:rowOff>123825</xdr:rowOff>
    </xdr:to>
    <xdr:sp macro="" textlink="">
      <xdr:nvSpPr>
        <xdr:cNvPr id="20" name="Arrow: Right 19">
          <a:extLst>
            <a:ext uri="{FF2B5EF4-FFF2-40B4-BE49-F238E27FC236}">
              <a16:creationId xmlns:a16="http://schemas.microsoft.com/office/drawing/2014/main" id="{00000000-0008-0000-0300-000014000000}"/>
            </a:ext>
          </a:extLst>
        </xdr:cNvPr>
        <xdr:cNvSpPr/>
      </xdr:nvSpPr>
      <xdr:spPr>
        <a:xfrm>
          <a:off x="2800350" y="714375"/>
          <a:ext cx="781050" cy="142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257175</xdr:colOff>
      <xdr:row>4</xdr:row>
      <xdr:rowOff>9525</xdr:rowOff>
    </xdr:from>
    <xdr:to>
      <xdr:col>1</xdr:col>
      <xdr:colOff>1038225</xdr:colOff>
      <xdr:row>4</xdr:row>
      <xdr:rowOff>152400</xdr:rowOff>
    </xdr:to>
    <xdr:sp macro="" textlink="">
      <xdr:nvSpPr>
        <xdr:cNvPr id="26" name="Arrow: Right 25">
          <a:extLst>
            <a:ext uri="{FF2B5EF4-FFF2-40B4-BE49-F238E27FC236}">
              <a16:creationId xmlns:a16="http://schemas.microsoft.com/office/drawing/2014/main" id="{00000000-0008-0000-0300-00001A000000}"/>
            </a:ext>
          </a:extLst>
        </xdr:cNvPr>
        <xdr:cNvSpPr/>
      </xdr:nvSpPr>
      <xdr:spPr>
        <a:xfrm>
          <a:off x="2809875" y="1133475"/>
          <a:ext cx="781050" cy="142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266700</xdr:colOff>
      <xdr:row>6</xdr:row>
      <xdr:rowOff>47625</xdr:rowOff>
    </xdr:from>
    <xdr:to>
      <xdr:col>1</xdr:col>
      <xdr:colOff>1047750</xdr:colOff>
      <xdr:row>7</xdr:row>
      <xdr:rowOff>0</xdr:rowOff>
    </xdr:to>
    <xdr:sp macro="" textlink="">
      <xdr:nvSpPr>
        <xdr:cNvPr id="27" name="Arrow: Right 26">
          <a:extLst>
            <a:ext uri="{FF2B5EF4-FFF2-40B4-BE49-F238E27FC236}">
              <a16:creationId xmlns:a16="http://schemas.microsoft.com/office/drawing/2014/main" id="{00000000-0008-0000-0300-00001B000000}"/>
            </a:ext>
          </a:extLst>
        </xdr:cNvPr>
        <xdr:cNvSpPr/>
      </xdr:nvSpPr>
      <xdr:spPr>
        <a:xfrm>
          <a:off x="2819400" y="1552575"/>
          <a:ext cx="781050" cy="142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xdr:row>
      <xdr:rowOff>51209</xdr:rowOff>
    </xdr:from>
    <xdr:to>
      <xdr:col>0</xdr:col>
      <xdr:colOff>1362177</xdr:colOff>
      <xdr:row>13</xdr:row>
      <xdr:rowOff>55818</xdr:rowOff>
    </xdr:to>
    <mc:AlternateContent xmlns:mc="http://schemas.openxmlformats.org/markup-compatibility/2006" xmlns:a14="http://schemas.microsoft.com/office/drawing/2010/main">
      <mc:Choice Requires="a14">
        <xdr:graphicFrame macro="">
          <xdr:nvGraphicFramePr>
            <xdr:cNvPr id="29" name="LGA 2">
              <a:extLst>
                <a:ext uri="{FF2B5EF4-FFF2-40B4-BE49-F238E27FC236}">
                  <a16:creationId xmlns:a16="http://schemas.microsoft.com/office/drawing/2014/main" id="{00000000-0008-0000-0300-00001D000000}"/>
                </a:ext>
              </a:extLst>
            </xdr:cNvPr>
            <xdr:cNvGraphicFramePr/>
          </xdr:nvGraphicFramePr>
          <xdr:xfrm>
            <a:off x="0" y="0"/>
            <a:ext cx="0" cy="0"/>
          </xdr:xfrm>
          <a:graphic>
            <a:graphicData uri="http://schemas.microsoft.com/office/drawing/2010/slicer">
              <sle:slicer xmlns:sle="http://schemas.microsoft.com/office/drawing/2010/slicer" name="LGA 2"/>
            </a:graphicData>
          </a:graphic>
        </xdr:graphicFrame>
      </mc:Choice>
      <mc:Fallback xmlns="">
        <xdr:sp macro="" textlink="">
          <xdr:nvSpPr>
            <xdr:cNvPr id="0" name=""/>
            <xdr:cNvSpPr>
              <a:spLocks noTextEdit="1"/>
            </xdr:cNvSpPr>
          </xdr:nvSpPr>
          <xdr:spPr>
            <a:xfrm>
              <a:off x="0" y="594032"/>
              <a:ext cx="136217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c:userShapes xmlns:c="http://schemas.openxmlformats.org/drawingml/2006/chart">
  <cdr:relSizeAnchor xmlns:cdr="http://schemas.openxmlformats.org/drawingml/2006/chartDrawing">
    <cdr:from>
      <cdr:x>0.83953</cdr:x>
      <cdr:y>0.03046</cdr:y>
    </cdr:from>
    <cdr:to>
      <cdr:x>0.96679</cdr:x>
      <cdr:y>0.11634</cdr:y>
    </cdr:to>
    <cdr:sp macro="" textlink="">
      <cdr:nvSpPr>
        <cdr:cNvPr id="2" name="TextBox 1">
          <a:extLst xmlns:a="http://schemas.openxmlformats.org/drawingml/2006/main">
            <a:ext uri="{FF2B5EF4-FFF2-40B4-BE49-F238E27FC236}">
              <a16:creationId xmlns:a16="http://schemas.microsoft.com/office/drawing/2014/main" id="{97D9C0F7-097D-4DD1-B1E7-415E70E144E6}"/>
            </a:ext>
          </a:extLst>
        </cdr:cNvPr>
        <cdr:cNvSpPr txBox="1"/>
      </cdr:nvSpPr>
      <cdr:spPr>
        <a:xfrm xmlns:a="http://schemas.openxmlformats.org/drawingml/2006/main">
          <a:off x="4377218" y="56936"/>
          <a:ext cx="663539" cy="16053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0.78144</cdr:x>
      <cdr:y>0</cdr:y>
    </cdr:from>
    <cdr:to>
      <cdr:x>1</cdr:x>
      <cdr:y>0.13766</cdr:y>
    </cdr:to>
    <cdr:sp macro="" textlink="">
      <cdr:nvSpPr>
        <cdr:cNvPr id="3" name="TextBox 2">
          <a:extLst xmlns:a="http://schemas.openxmlformats.org/drawingml/2006/main">
            <a:ext uri="{FF2B5EF4-FFF2-40B4-BE49-F238E27FC236}">
              <a16:creationId xmlns:a16="http://schemas.microsoft.com/office/drawing/2014/main" id="{C248A17A-DA69-404B-9CC4-AA5FBFD8FDCE}"/>
            </a:ext>
          </a:extLst>
        </cdr:cNvPr>
        <cdr:cNvSpPr txBox="1"/>
      </cdr:nvSpPr>
      <cdr:spPr>
        <a:xfrm xmlns:a="http://schemas.openxmlformats.org/drawingml/2006/main">
          <a:off x="4056150" y="0"/>
          <a:ext cx="1134438" cy="25685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a:t>DAILY</a:t>
          </a:r>
          <a:r>
            <a:rPr lang="en-US" sz="1100" baseline="0"/>
            <a:t> </a:t>
          </a:r>
          <a:r>
            <a:rPr lang="en-US" sz="1100"/>
            <a:t>TARGET</a:t>
          </a:r>
        </a:p>
      </cdr:txBody>
    </cdr:sp>
  </cdr:relSizeAnchor>
  <cdr:relSizeAnchor xmlns:cdr="http://schemas.openxmlformats.org/drawingml/2006/chartDrawing">
    <cdr:from>
      <cdr:x>0.8866</cdr:x>
      <cdr:y>0.14913</cdr:y>
    </cdr:from>
    <cdr:to>
      <cdr:x>0.97526</cdr:x>
      <cdr:y>0.21797</cdr:y>
    </cdr:to>
    <cdr:sp macro="" textlink="">
      <cdr:nvSpPr>
        <cdr:cNvPr id="4" name="TextBox 3">
          <a:extLst xmlns:a="http://schemas.openxmlformats.org/drawingml/2006/main">
            <a:ext uri="{FF2B5EF4-FFF2-40B4-BE49-F238E27FC236}">
              <a16:creationId xmlns:a16="http://schemas.microsoft.com/office/drawing/2014/main" id="{834A0CCF-B431-4272-9E73-9C8051ECC0AC}"/>
            </a:ext>
          </a:extLst>
        </cdr:cNvPr>
        <cdr:cNvSpPr txBox="1"/>
      </cdr:nvSpPr>
      <cdr:spPr>
        <a:xfrm xmlns:a="http://schemas.openxmlformats.org/drawingml/2006/main">
          <a:off x="4601964" y="278259"/>
          <a:ext cx="460197" cy="12842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0.83806</cdr:x>
      <cdr:y>0.09157</cdr:y>
    </cdr:from>
    <cdr:to>
      <cdr:x>0.94527</cdr:x>
      <cdr:y>0.20326</cdr:y>
    </cdr:to>
    <cdr:sp macro="" textlink="'DASHBOARD STATE'!$N$2">
      <cdr:nvSpPr>
        <cdr:cNvPr id="5" name="Rectangle 4">
          <a:extLst xmlns:a="http://schemas.openxmlformats.org/drawingml/2006/main">
            <a:ext uri="{FF2B5EF4-FFF2-40B4-BE49-F238E27FC236}">
              <a16:creationId xmlns:a16="http://schemas.microsoft.com/office/drawing/2014/main" id="{A67B98F8-0A2D-4A8B-9DED-FBDC9A6AB2AF}"/>
            </a:ext>
          </a:extLst>
        </cdr:cNvPr>
        <cdr:cNvSpPr/>
      </cdr:nvSpPr>
      <cdr:spPr>
        <a:xfrm xmlns:a="http://schemas.openxmlformats.org/drawingml/2006/main">
          <a:off x="3926961" y="209138"/>
          <a:ext cx="502360" cy="255087"/>
        </a:xfrm>
        <a:prstGeom xmlns:a="http://schemas.openxmlformats.org/drawingml/2006/main" prst="rect">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fld id="{F000F44C-2D9E-44D5-B6C5-A36974D5BBBA}" type="TxLink">
            <a:rPr lang="en-US" sz="1100" b="0" i="0" u="none" strike="noStrike">
              <a:solidFill>
                <a:srgbClr val="000000"/>
              </a:solidFill>
              <a:latin typeface="Calibri"/>
              <a:cs typeface="Calibri"/>
            </a:rPr>
            <a:pPr algn="ctr"/>
            <a:t>450</a:t>
          </a:fld>
          <a:endParaRPr lang="en-US"/>
        </a:p>
      </cdr:txBody>
    </cdr:sp>
  </cdr:relSizeAnchor>
</c:userShapes>
</file>

<file path=xl/drawings/drawing7.xml><?xml version="1.0" encoding="utf-8"?>
<c:userShapes xmlns:c="http://schemas.openxmlformats.org/drawingml/2006/chart">
  <cdr:relSizeAnchor xmlns:cdr="http://schemas.openxmlformats.org/drawingml/2006/chartDrawing">
    <cdr:from>
      <cdr:x>0.87272</cdr:x>
      <cdr:y>0.09054</cdr:y>
    </cdr:from>
    <cdr:to>
      <cdr:x>0.97775</cdr:x>
      <cdr:y>0.28388</cdr:y>
    </cdr:to>
    <cdr:sp macro="" textlink="'DASHBOARD STATE'!$D$2">
      <cdr:nvSpPr>
        <cdr:cNvPr id="2" name="Rectangle 1">
          <a:extLst xmlns:a="http://schemas.openxmlformats.org/drawingml/2006/main">
            <a:ext uri="{FF2B5EF4-FFF2-40B4-BE49-F238E27FC236}">
              <a16:creationId xmlns:a16="http://schemas.microsoft.com/office/drawing/2014/main" id="{7B170140-92D3-4C48-9A65-68A546CEED11}"/>
            </a:ext>
          </a:extLst>
        </cdr:cNvPr>
        <cdr:cNvSpPr/>
      </cdr:nvSpPr>
      <cdr:spPr>
        <a:xfrm xmlns:a="http://schemas.openxmlformats.org/drawingml/2006/main">
          <a:off x="3404654" y="208921"/>
          <a:ext cx="409741" cy="446114"/>
        </a:xfrm>
        <a:prstGeom xmlns:a="http://schemas.openxmlformats.org/drawingml/2006/main" prst="rect">
          <a:avLst/>
        </a:prstGeom>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fld id="{F51F5A70-5C4C-4E11-AAA6-F858114E8EB7}" type="TxLink">
            <a:rPr lang="en-US" sz="1100" b="0" i="0" u="none" strike="noStrike">
              <a:solidFill>
                <a:srgbClr val="000000"/>
              </a:solidFill>
              <a:latin typeface="Calibri"/>
              <a:cs typeface="Calibri"/>
            </a:rPr>
            <a:pPr algn="ctr"/>
            <a:t> </a:t>
          </a:fld>
          <a:endParaRPr lang="en-US"/>
        </a:p>
      </cdr:txBody>
    </cdr:sp>
  </cdr:relSizeAnchor>
  <cdr:relSizeAnchor xmlns:cdr="http://schemas.openxmlformats.org/drawingml/2006/chartDrawing">
    <cdr:from>
      <cdr:x>0.75845</cdr:x>
      <cdr:y>0.0164</cdr:y>
    </cdr:from>
    <cdr:to>
      <cdr:x>0.88571</cdr:x>
      <cdr:y>0.10228</cdr:y>
    </cdr:to>
    <cdr:sp macro="" textlink="">
      <cdr:nvSpPr>
        <cdr:cNvPr id="3" name="TextBox 1">
          <a:extLst xmlns:a="http://schemas.openxmlformats.org/drawingml/2006/main">
            <a:ext uri="{FF2B5EF4-FFF2-40B4-BE49-F238E27FC236}">
              <a16:creationId xmlns:a16="http://schemas.microsoft.com/office/drawing/2014/main" id="{97D9C0F7-097D-4DD1-B1E7-415E70E144E6}"/>
            </a:ext>
          </a:extLst>
        </cdr:cNvPr>
        <cdr:cNvSpPr txBox="1"/>
      </cdr:nvSpPr>
      <cdr:spPr>
        <a:xfrm xmlns:a="http://schemas.openxmlformats.org/drawingml/2006/main">
          <a:off x="6007019" y="37433"/>
          <a:ext cx="1007911" cy="19606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0.78144</cdr:x>
      <cdr:y>0</cdr:y>
    </cdr:from>
    <cdr:to>
      <cdr:x>1</cdr:x>
      <cdr:y>0.13766</cdr:y>
    </cdr:to>
    <cdr:sp macro="" textlink="">
      <cdr:nvSpPr>
        <cdr:cNvPr id="4" name="TextBox 2">
          <a:extLst xmlns:a="http://schemas.openxmlformats.org/drawingml/2006/main">
            <a:ext uri="{FF2B5EF4-FFF2-40B4-BE49-F238E27FC236}">
              <a16:creationId xmlns:a16="http://schemas.microsoft.com/office/drawing/2014/main" id="{C248A17A-DA69-404B-9CC4-AA5FBFD8FDCE}"/>
            </a:ext>
          </a:extLst>
        </cdr:cNvPr>
        <cdr:cNvSpPr txBox="1"/>
      </cdr:nvSpPr>
      <cdr:spPr>
        <a:xfrm xmlns:a="http://schemas.openxmlformats.org/drawingml/2006/main">
          <a:off x="4056150" y="0"/>
          <a:ext cx="1134438" cy="25685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a:t>DAILY</a:t>
          </a:r>
          <a:r>
            <a:rPr lang="en-US" sz="1100" baseline="0"/>
            <a:t> </a:t>
          </a:r>
          <a:r>
            <a:rPr lang="en-US" sz="1100"/>
            <a:t>TARGET</a:t>
          </a:r>
        </a:p>
      </cdr:txBody>
    </cdr:sp>
  </cdr:relSizeAnchor>
  <cdr:relSizeAnchor xmlns:cdr="http://schemas.openxmlformats.org/drawingml/2006/chartDrawing">
    <cdr:from>
      <cdr:x>0.8866</cdr:x>
      <cdr:y>0.14913</cdr:y>
    </cdr:from>
    <cdr:to>
      <cdr:x>0.97526</cdr:x>
      <cdr:y>0.21797</cdr:y>
    </cdr:to>
    <cdr:sp macro="" textlink="">
      <cdr:nvSpPr>
        <cdr:cNvPr id="5" name="TextBox 3">
          <a:extLst xmlns:a="http://schemas.openxmlformats.org/drawingml/2006/main">
            <a:ext uri="{FF2B5EF4-FFF2-40B4-BE49-F238E27FC236}">
              <a16:creationId xmlns:a16="http://schemas.microsoft.com/office/drawing/2014/main" id="{834A0CCF-B431-4272-9E73-9C8051ECC0AC}"/>
            </a:ext>
          </a:extLst>
        </cdr:cNvPr>
        <cdr:cNvSpPr txBox="1"/>
      </cdr:nvSpPr>
      <cdr:spPr>
        <a:xfrm xmlns:a="http://schemas.openxmlformats.org/drawingml/2006/main">
          <a:off x="4601964" y="278259"/>
          <a:ext cx="460197" cy="12842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0.1585</cdr:x>
      <cdr:y>0.06751</cdr:y>
    </cdr:from>
    <cdr:to>
      <cdr:x>0.91931</cdr:x>
      <cdr:y>0.98033</cdr:y>
    </cdr:to>
    <cdr:sp macro="" textlink="">
      <cdr:nvSpPr>
        <cdr:cNvPr id="2" name="Block Arc 1">
          <a:extLst xmlns:a="http://schemas.openxmlformats.org/drawingml/2006/main">
            <a:ext uri="{FF2B5EF4-FFF2-40B4-BE49-F238E27FC236}">
              <a16:creationId xmlns:a16="http://schemas.microsoft.com/office/drawing/2014/main" id="{63AB1289-5BEE-4BD3-A8CE-2D876772871D}"/>
            </a:ext>
          </a:extLst>
        </cdr:cNvPr>
        <cdr:cNvSpPr/>
      </cdr:nvSpPr>
      <cdr:spPr>
        <a:xfrm xmlns:a="http://schemas.openxmlformats.org/drawingml/2006/main">
          <a:off x="607175" y="230130"/>
          <a:ext cx="2914480" cy="3111648"/>
        </a:xfrm>
        <a:prstGeom xmlns:a="http://schemas.openxmlformats.org/drawingml/2006/main" prst="blockArc">
          <a:avLst>
            <a:gd name="adj1" fmla="val 11054916"/>
            <a:gd name="adj2" fmla="val 21363446"/>
            <a:gd name="adj3" fmla="val 11101"/>
          </a:avLst>
        </a:prstGeom>
        <a:solidFill xmlns:a="http://schemas.openxmlformats.org/drawingml/2006/main">
          <a:schemeClr val="tx1"/>
        </a:solidFill>
        <a:ln xmlns:a="http://schemas.openxmlformats.org/drawingml/2006/main">
          <a:noFill/>
        </a:ln>
        <a:effectLst xmlns:a="http://schemas.openxmlformats.org/drawingml/2006/main"/>
        <a:scene3d xmlns:a="http://schemas.openxmlformats.org/drawingml/2006/main">
          <a:camera prst="orthographicFront">
            <a:rot lat="0" lon="0" rev="0"/>
          </a:camera>
          <a:lightRig rig="contrasting" dir="t">
            <a:rot lat="0" lon="0" rev="7800000"/>
          </a:lightRig>
        </a:scene3d>
        <a:sp3d xmlns:a="http://schemas.openxmlformats.org/drawingml/2006/main">
          <a:bevelT w="139700" h="139700"/>
        </a:sp3d>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solidFill>
              <a:schemeClr val="tx1"/>
            </a:solidFill>
          </a:endParaRPr>
        </a:p>
      </cdr:txBody>
    </cdr:sp>
  </cdr:relSizeAnchor>
  <cdr:relSizeAnchor xmlns:cdr="http://schemas.openxmlformats.org/drawingml/2006/chartDrawing">
    <cdr:from>
      <cdr:x>0.21498</cdr:x>
      <cdr:y>0.19576</cdr:y>
    </cdr:from>
    <cdr:to>
      <cdr:x>0.26154</cdr:x>
      <cdr:y>0.44487</cdr:y>
    </cdr:to>
    <cdr:sp macro="" textlink="">
      <cdr:nvSpPr>
        <cdr:cNvPr id="3" name="TextBox 3">
          <a:extLst xmlns:a="http://schemas.openxmlformats.org/drawingml/2006/main">
            <a:ext uri="{FF2B5EF4-FFF2-40B4-BE49-F238E27FC236}">
              <a16:creationId xmlns:a16="http://schemas.microsoft.com/office/drawing/2014/main" id="{18C2BB73-AE9D-4F00-907A-CEE38911EEE1}"/>
            </a:ext>
          </a:extLst>
        </cdr:cNvPr>
        <cdr:cNvSpPr txBox="1"/>
      </cdr:nvSpPr>
      <cdr:spPr>
        <a:xfrm xmlns:a="http://schemas.openxmlformats.org/drawingml/2006/main" rot="17214710">
          <a:off x="478262" y="959116"/>
          <a:ext cx="813142" cy="17290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solidFill>
                <a:schemeClr val="bg1"/>
              </a:solidFill>
            </a:rPr>
            <a:t>Bad</a:t>
          </a:r>
        </a:p>
      </cdr:txBody>
    </cdr:sp>
  </cdr:relSizeAnchor>
  <cdr:relSizeAnchor xmlns:cdr="http://schemas.openxmlformats.org/drawingml/2006/chartDrawing">
    <cdr:from>
      <cdr:x>0.27305</cdr:x>
      <cdr:y>0.14229</cdr:y>
    </cdr:from>
    <cdr:to>
      <cdr:x>0.43976</cdr:x>
      <cdr:y>0.25639</cdr:y>
    </cdr:to>
    <cdr:sp macro="" textlink="">
      <cdr:nvSpPr>
        <cdr:cNvPr id="5" name="TextBox 6">
          <a:extLst xmlns:a="http://schemas.openxmlformats.org/drawingml/2006/main">
            <a:ext uri="{FF2B5EF4-FFF2-40B4-BE49-F238E27FC236}">
              <a16:creationId xmlns:a16="http://schemas.microsoft.com/office/drawing/2014/main" id="{9D56CC79-FCAE-4D0F-8AF5-8CE0FB6A9415}"/>
            </a:ext>
          </a:extLst>
        </cdr:cNvPr>
        <cdr:cNvSpPr txBox="1"/>
      </cdr:nvSpPr>
      <cdr:spPr>
        <a:xfrm xmlns:a="http://schemas.openxmlformats.org/drawingml/2006/main" rot="19128573">
          <a:off x="1014002" y="464463"/>
          <a:ext cx="619125" cy="37245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solidFill>
                <a:schemeClr val="bg1"/>
              </a:solidFill>
            </a:rPr>
            <a:t>Poor</a:t>
          </a:r>
        </a:p>
      </cdr:txBody>
    </cdr:sp>
  </cdr:relSizeAnchor>
  <cdr:relSizeAnchor xmlns:cdr="http://schemas.openxmlformats.org/drawingml/2006/chartDrawing">
    <cdr:from>
      <cdr:x>0.43155</cdr:x>
      <cdr:y>0.09017</cdr:y>
    </cdr:from>
    <cdr:to>
      <cdr:x>0.62135</cdr:x>
      <cdr:y>0.20427</cdr:y>
    </cdr:to>
    <cdr:sp macro="" textlink="">
      <cdr:nvSpPr>
        <cdr:cNvPr id="6" name="TextBox 7">
          <a:extLst xmlns:a="http://schemas.openxmlformats.org/drawingml/2006/main">
            <a:ext uri="{FF2B5EF4-FFF2-40B4-BE49-F238E27FC236}">
              <a16:creationId xmlns:a16="http://schemas.microsoft.com/office/drawing/2014/main" id="{2F7680AC-B9F7-4B08-BF7A-8E762795A70A}"/>
            </a:ext>
          </a:extLst>
        </cdr:cNvPr>
        <cdr:cNvSpPr txBox="1"/>
      </cdr:nvSpPr>
      <cdr:spPr>
        <a:xfrm xmlns:a="http://schemas.openxmlformats.org/drawingml/2006/main">
          <a:off x="1602627" y="294324"/>
          <a:ext cx="704851" cy="37245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solidFill>
                <a:schemeClr val="bg1"/>
              </a:solidFill>
            </a:rPr>
            <a:t>Average</a:t>
          </a:r>
        </a:p>
      </cdr:txBody>
    </cdr:sp>
  </cdr:relSizeAnchor>
  <cdr:relSizeAnchor xmlns:cdr="http://schemas.openxmlformats.org/drawingml/2006/chartDrawing">
    <cdr:from>
      <cdr:x>0.65345</cdr:x>
      <cdr:y>0.17306</cdr:y>
    </cdr:from>
    <cdr:to>
      <cdr:x>0.82016</cdr:x>
      <cdr:y>0.28716</cdr:y>
    </cdr:to>
    <cdr:sp macro="" textlink="">
      <cdr:nvSpPr>
        <cdr:cNvPr id="7" name="TextBox 8">
          <a:extLst xmlns:a="http://schemas.openxmlformats.org/drawingml/2006/main">
            <a:ext uri="{FF2B5EF4-FFF2-40B4-BE49-F238E27FC236}">
              <a16:creationId xmlns:a16="http://schemas.microsoft.com/office/drawing/2014/main" id="{C53F5EC4-44B4-44DC-A6BF-9BC334A06B6B}"/>
            </a:ext>
          </a:extLst>
        </cdr:cNvPr>
        <cdr:cNvSpPr txBox="1"/>
      </cdr:nvSpPr>
      <cdr:spPr>
        <a:xfrm xmlns:a="http://schemas.openxmlformats.org/drawingml/2006/main" rot="2441494">
          <a:off x="2426699" y="564901"/>
          <a:ext cx="619125" cy="37245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solidFill>
                <a:schemeClr val="bg1"/>
              </a:solidFill>
            </a:rPr>
            <a:t>Good</a:t>
          </a:r>
        </a:p>
      </cdr:txBody>
    </cdr:sp>
  </cdr:relSizeAnchor>
  <cdr:relSizeAnchor xmlns:cdr="http://schemas.openxmlformats.org/drawingml/2006/chartDrawing">
    <cdr:from>
      <cdr:x>0.84653</cdr:x>
      <cdr:y>0.33161</cdr:y>
    </cdr:from>
    <cdr:to>
      <cdr:x>0.91065</cdr:x>
      <cdr:y>0.62828</cdr:y>
    </cdr:to>
    <cdr:sp macro="" textlink="">
      <cdr:nvSpPr>
        <cdr:cNvPr id="8" name="TextBox 9">
          <a:extLst xmlns:a="http://schemas.openxmlformats.org/drawingml/2006/main">
            <a:ext uri="{FF2B5EF4-FFF2-40B4-BE49-F238E27FC236}">
              <a16:creationId xmlns:a16="http://schemas.microsoft.com/office/drawing/2014/main" id="{95D47BE2-3D3B-4567-9E99-EC96EDC6A8F0}"/>
            </a:ext>
          </a:extLst>
        </cdr:cNvPr>
        <cdr:cNvSpPr txBox="1"/>
      </cdr:nvSpPr>
      <cdr:spPr>
        <a:xfrm xmlns:a="http://schemas.openxmlformats.org/drawingml/2006/main" rot="4640856">
          <a:off x="2778624" y="1447574"/>
          <a:ext cx="968374" cy="23812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solidFill>
                <a:schemeClr val="bg1"/>
              </a:solidFill>
            </a:rPr>
            <a:t>Best</a:t>
          </a:r>
        </a:p>
      </cdr:txBody>
    </cdr:sp>
  </cdr:relSizeAnchor>
</c:userShapes>
</file>

<file path=xl/drawings/drawing9.xml><?xml version="1.0" encoding="utf-8"?>
<c:userShapes xmlns:c="http://schemas.openxmlformats.org/drawingml/2006/chart">
  <cdr:relSizeAnchor xmlns:cdr="http://schemas.openxmlformats.org/drawingml/2006/chartDrawing">
    <cdr:from>
      <cdr:x>0.36945</cdr:x>
      <cdr:y>0.43578</cdr:y>
    </cdr:from>
    <cdr:to>
      <cdr:x>0.59198</cdr:x>
      <cdr:y>0.74714</cdr:y>
    </cdr:to>
    <cdr:sp macro="" textlink="'STATE SUMMARY'!$AU$10">
      <cdr:nvSpPr>
        <cdr:cNvPr id="2" name="TextBox 1">
          <a:extLst xmlns:a="http://schemas.openxmlformats.org/drawingml/2006/main">
            <a:ext uri="{FF2B5EF4-FFF2-40B4-BE49-F238E27FC236}">
              <a16:creationId xmlns:a16="http://schemas.microsoft.com/office/drawing/2014/main" id="{5B0E4F8B-5AB8-4EC5-BB41-4A02A7245840}"/>
            </a:ext>
          </a:extLst>
        </cdr:cNvPr>
        <cdr:cNvSpPr txBox="1"/>
      </cdr:nvSpPr>
      <cdr:spPr>
        <a:xfrm xmlns:a="http://schemas.openxmlformats.org/drawingml/2006/main">
          <a:off x="974765" y="1046004"/>
          <a:ext cx="587123" cy="747349"/>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1D4F9F6-0968-44D2-9708-5DC3D64E0EE8}" type="TxLink">
            <a:rPr lang="en-US" sz="1800" b="1" i="0" u="none" strike="noStrike">
              <a:solidFill>
                <a:srgbClr val="002060"/>
              </a:solidFill>
              <a:latin typeface="Calibri"/>
              <a:cs typeface="Calibri"/>
            </a:rPr>
            <a:pPr algn="ctr"/>
            <a:t>32%</a:t>
          </a:fld>
          <a:endParaRPr lang="en-US" sz="1800" b="1">
            <a:solidFill>
              <a:srgbClr val="002060"/>
            </a:solidFill>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591478</xdr:colOff>
      <xdr:row>4</xdr:row>
      <xdr:rowOff>23232</xdr:rowOff>
    </xdr:from>
    <xdr:to>
      <xdr:col>11</xdr:col>
      <xdr:colOff>348784</xdr:colOff>
      <xdr:row>17</xdr:row>
      <xdr:rowOff>32757</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85802</xdr:colOff>
      <xdr:row>3</xdr:row>
      <xdr:rowOff>155188</xdr:rowOff>
    </xdr:from>
    <xdr:to>
      <xdr:col>23</xdr:col>
      <xdr:colOff>47703</xdr:colOff>
      <xdr:row>18</xdr:row>
      <xdr:rowOff>40888</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572969</xdr:colOff>
      <xdr:row>20</xdr:row>
      <xdr:rowOff>46463</xdr:rowOff>
    </xdr:from>
    <xdr:to>
      <xdr:col>6</xdr:col>
      <xdr:colOff>105758</xdr:colOff>
      <xdr:row>33</xdr:row>
      <xdr:rowOff>100891</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176893</xdr:colOff>
      <xdr:row>34</xdr:row>
      <xdr:rowOff>9525</xdr:rowOff>
    </xdr:from>
    <xdr:to>
      <xdr:col>13</xdr:col>
      <xdr:colOff>811440</xdr:colOff>
      <xdr:row>48</xdr:row>
      <xdr:rowOff>85725</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295485</xdr:colOff>
      <xdr:row>20</xdr:row>
      <xdr:rowOff>35200</xdr:rowOff>
    </xdr:from>
    <xdr:to>
      <xdr:col>17</xdr:col>
      <xdr:colOff>422485</xdr:colOff>
      <xdr:row>33</xdr:row>
      <xdr:rowOff>106754</xdr:rowOff>
    </xdr:to>
    <xdr:graphicFrame macro="">
      <xdr:nvGraphicFramePr>
        <xdr:cNvPr id="9" name="Chart 8">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33918</xdr:rowOff>
    </xdr:from>
    <xdr:to>
      <xdr:col>2</xdr:col>
      <xdr:colOff>329425</xdr:colOff>
      <xdr:row>13</xdr:row>
      <xdr:rowOff>110118</xdr:rowOff>
    </xdr:to>
    <mc:AlternateContent xmlns:mc="http://schemas.openxmlformats.org/markup-compatibility/2006" xmlns:a14="http://schemas.microsoft.com/office/drawing/2010/main">
      <mc:Choice Requires="a14">
        <xdr:graphicFrame macro="">
          <xdr:nvGraphicFramePr>
            <xdr:cNvPr id="10" name="COMMUNITY 1">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COMMUNITY 1"/>
            </a:graphicData>
          </a:graphic>
        </xdr:graphicFrame>
      </mc:Choice>
      <mc:Fallback xmlns="">
        <xdr:sp macro="" textlink="">
          <xdr:nvSpPr>
            <xdr:cNvPr id="0" name=""/>
            <xdr:cNvSpPr>
              <a:spLocks noTextEdit="1"/>
            </xdr:cNvSpPr>
          </xdr:nvSpPr>
          <xdr:spPr>
            <a:xfrm>
              <a:off x="0" y="33918"/>
              <a:ext cx="1537474" cy="2503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164945</xdr:rowOff>
    </xdr:from>
    <xdr:to>
      <xdr:col>2</xdr:col>
      <xdr:colOff>348475</xdr:colOff>
      <xdr:row>20</xdr:row>
      <xdr:rowOff>26716</xdr:rowOff>
    </xdr:to>
    <mc:AlternateContent xmlns:mc="http://schemas.openxmlformats.org/markup-compatibility/2006" xmlns:a14="http://schemas.microsoft.com/office/drawing/2010/main">
      <mc:Choice Requires="a14">
        <xdr:graphicFrame macro="">
          <xdr:nvGraphicFramePr>
            <xdr:cNvPr id="11" name="AGE/SEX 4">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microsoft.com/office/drawing/2010/slicer">
              <sle:slicer xmlns:sle="http://schemas.microsoft.com/office/drawing/2010/slicer" name="AGE/SEX 4"/>
            </a:graphicData>
          </a:graphic>
        </xdr:graphicFrame>
      </mc:Choice>
      <mc:Fallback xmlns="">
        <xdr:sp macro="" textlink="">
          <xdr:nvSpPr>
            <xdr:cNvPr id="0" name=""/>
            <xdr:cNvSpPr>
              <a:spLocks noTextEdit="1"/>
            </xdr:cNvSpPr>
          </xdr:nvSpPr>
          <xdr:spPr>
            <a:xfrm>
              <a:off x="0" y="2592658"/>
              <a:ext cx="1556524" cy="11627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7</xdr:row>
      <xdr:rowOff>66675</xdr:rowOff>
    </xdr:from>
    <xdr:to>
      <xdr:col>9</xdr:col>
      <xdr:colOff>371475</xdr:colOff>
      <xdr:row>21</xdr:row>
      <xdr:rowOff>142875</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374649</xdr:colOff>
      <xdr:row>7</xdr:row>
      <xdr:rowOff>34472</xdr:rowOff>
    </xdr:from>
    <xdr:to>
      <xdr:col>19</xdr:col>
      <xdr:colOff>384175</xdr:colOff>
      <xdr:row>21</xdr:row>
      <xdr:rowOff>110672</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19049</xdr:colOff>
      <xdr:row>21</xdr:row>
      <xdr:rowOff>142875</xdr:rowOff>
    </xdr:from>
    <xdr:to>
      <xdr:col>8</xdr:col>
      <xdr:colOff>466724</xdr:colOff>
      <xdr:row>37</xdr:row>
      <xdr:rowOff>0</xdr:rowOff>
    </xdr:to>
    <xdr:graphicFrame macro="">
      <xdr:nvGraphicFramePr>
        <xdr:cNvPr id="7" name="Chart 6">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485775</xdr:colOff>
      <xdr:row>21</xdr:row>
      <xdr:rowOff>161925</xdr:rowOff>
    </xdr:from>
    <xdr:to>
      <xdr:col>17</xdr:col>
      <xdr:colOff>38100</xdr:colOff>
      <xdr:row>36</xdr:row>
      <xdr:rowOff>161925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315075" y="4210050"/>
              <a:ext cx="5905500" cy="28575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104775</xdr:colOff>
      <xdr:row>37</xdr:row>
      <xdr:rowOff>85725</xdr:rowOff>
    </xdr:from>
    <xdr:to>
      <xdr:col>7</xdr:col>
      <xdr:colOff>244929</xdr:colOff>
      <xdr:row>51</xdr:row>
      <xdr:rowOff>161925</xdr:rowOff>
    </xdr:to>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168729</xdr:colOff>
      <xdr:row>37</xdr:row>
      <xdr:rowOff>112939</xdr:rowOff>
    </xdr:from>
    <xdr:to>
      <xdr:col>17</xdr:col>
      <xdr:colOff>69396</xdr:colOff>
      <xdr:row>51</xdr:row>
      <xdr:rowOff>189139</xdr:rowOff>
    </xdr:to>
    <xdr:graphicFrame macro="">
      <xdr:nvGraphicFramePr>
        <xdr:cNvPr id="10" name="Chart 9">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491217</xdr:colOff>
      <xdr:row>6</xdr:row>
      <xdr:rowOff>134257</xdr:rowOff>
    </xdr:from>
    <xdr:to>
      <xdr:col>27</xdr:col>
      <xdr:colOff>186417</xdr:colOff>
      <xdr:row>21</xdr:row>
      <xdr:rowOff>26307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7</xdr:row>
      <xdr:rowOff>133351</xdr:rowOff>
    </xdr:from>
    <xdr:to>
      <xdr:col>1</xdr:col>
      <xdr:colOff>466725</xdr:colOff>
      <xdr:row>20</xdr:row>
      <xdr:rowOff>1</xdr:rowOff>
    </xdr:to>
    <mc:AlternateContent xmlns:mc="http://schemas.openxmlformats.org/markup-compatibility/2006" xmlns:a14="http://schemas.microsoft.com/office/drawing/2010/main">
      <mc:Choice Requires="a14">
        <xdr:graphicFrame macro="">
          <xdr:nvGraphicFramePr>
            <xdr:cNvPr id="11" name="Facility 1">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Facility 1"/>
            </a:graphicData>
          </a:graphic>
        </xdr:graphicFrame>
      </mc:Choice>
      <mc:Fallback xmlns="">
        <xdr:sp macro="" textlink="">
          <xdr:nvSpPr>
            <xdr:cNvPr id="0" name=""/>
            <xdr:cNvSpPr>
              <a:spLocks noTextEdit="1"/>
            </xdr:cNvSpPr>
          </xdr:nvSpPr>
          <xdr:spPr>
            <a:xfrm>
              <a:off x="0" y="1514476"/>
              <a:ext cx="1076325" cy="2343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0</xdr:rowOff>
    </xdr:from>
    <xdr:to>
      <xdr:col>1</xdr:col>
      <xdr:colOff>333375</xdr:colOff>
      <xdr:row>7</xdr:row>
      <xdr:rowOff>66674</xdr:rowOff>
    </xdr:to>
    <mc:AlternateContent xmlns:mc="http://schemas.openxmlformats.org/markup-compatibility/2006" xmlns:a14="http://schemas.microsoft.com/office/drawing/2010/main">
      <mc:Choice Requires="a14">
        <xdr:graphicFrame macro="">
          <xdr:nvGraphicFramePr>
            <xdr:cNvPr id="12" name="AGE/SEX 6">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AGE/SEX 6"/>
            </a:graphicData>
          </a:graphic>
        </xdr:graphicFrame>
      </mc:Choice>
      <mc:Fallback xmlns="">
        <xdr:sp macro="" textlink="">
          <xdr:nvSpPr>
            <xdr:cNvPr id="0" name=""/>
            <xdr:cNvSpPr>
              <a:spLocks noTextEdit="1"/>
            </xdr:cNvSpPr>
          </xdr:nvSpPr>
          <xdr:spPr>
            <a:xfrm>
              <a:off x="0" y="190500"/>
              <a:ext cx="942975" cy="1257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c:userShapes xmlns:c="http://schemas.openxmlformats.org/drawingml/2006/chart">
  <cdr:relSizeAnchor xmlns:cdr="http://schemas.openxmlformats.org/drawingml/2006/chartDrawing">
    <cdr:from>
      <cdr:x>0.42337</cdr:x>
      <cdr:y>0.03279</cdr:y>
    </cdr:from>
    <cdr:to>
      <cdr:x>0.64947</cdr:x>
      <cdr:y>0.09508</cdr:y>
    </cdr:to>
    <cdr:sp macro="" textlink="">
      <cdr:nvSpPr>
        <cdr:cNvPr id="2" name="TextBox 1">
          <a:extLst xmlns:a="http://schemas.openxmlformats.org/drawingml/2006/main">
            <a:ext uri="{FF2B5EF4-FFF2-40B4-BE49-F238E27FC236}">
              <a16:creationId xmlns:a16="http://schemas.microsoft.com/office/drawing/2014/main" id="{EA8A42F4-02CA-441F-870B-CAA5CBD3158F}"/>
            </a:ext>
          </a:extLst>
        </cdr:cNvPr>
        <cdr:cNvSpPr txBox="1"/>
      </cdr:nvSpPr>
      <cdr:spPr>
        <a:xfrm xmlns:a="http://schemas.openxmlformats.org/drawingml/2006/main">
          <a:off x="2657476" y="95250"/>
          <a:ext cx="1419225" cy="1809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0.28225</cdr:x>
      <cdr:y>0.02623</cdr:y>
    </cdr:from>
    <cdr:to>
      <cdr:x>0.90895</cdr:x>
      <cdr:y>0.11803</cdr:y>
    </cdr:to>
    <cdr:sp macro="" textlink="'Facility Dashboard'!$E$1">
      <cdr:nvSpPr>
        <cdr:cNvPr id="3" name="TextBox 2">
          <a:extLst xmlns:a="http://schemas.openxmlformats.org/drawingml/2006/main">
            <a:ext uri="{FF2B5EF4-FFF2-40B4-BE49-F238E27FC236}">
              <a16:creationId xmlns:a16="http://schemas.microsoft.com/office/drawing/2014/main" id="{3E3D0A28-7BC0-47EA-BB16-5B0CAF98ECAF}"/>
            </a:ext>
          </a:extLst>
        </cdr:cNvPr>
        <cdr:cNvSpPr txBox="1"/>
      </cdr:nvSpPr>
      <cdr:spPr>
        <a:xfrm xmlns:a="http://schemas.openxmlformats.org/drawingml/2006/main">
          <a:off x="1771652" y="76200"/>
          <a:ext cx="3933824"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0182DAEC-9066-4BA0-8071-FE7755C8575E}" type="TxLink">
            <a:rPr lang="en-US" sz="1100" b="1" i="0" u="none" strike="noStrike">
              <a:solidFill>
                <a:srgbClr val="000000"/>
              </a:solidFill>
              <a:latin typeface="Calibri"/>
              <a:cs typeface="Calibri"/>
            </a:rPr>
            <a:pPr/>
            <a:t>SHOWING TPT UPTAKE HTS_TST_POS DATA FOR 09-03-2020</a:t>
          </a:fld>
          <a:endParaRPr lang="en-US" sz="1100" b="1"/>
        </a:p>
      </cdr:txBody>
    </cdr:sp>
  </cdr:relSizeAnchor>
</c:userShapes>
</file>

<file path=xl/drawings/drawing13.xml><?xml version="1.0" encoding="utf-8"?>
<xdr:wsDr xmlns:xdr="http://schemas.openxmlformats.org/drawingml/2006/spreadsheetDrawing" xmlns:a="http://schemas.openxmlformats.org/drawingml/2006/main">
  <xdr:twoCellAnchor>
    <xdr:from>
      <xdr:col>1</xdr:col>
      <xdr:colOff>323850</xdr:colOff>
      <xdr:row>4</xdr:row>
      <xdr:rowOff>4762</xdr:rowOff>
    </xdr:from>
    <xdr:to>
      <xdr:col>7</xdr:col>
      <xdr:colOff>152400</xdr:colOff>
      <xdr:row>18</xdr:row>
      <xdr:rowOff>80962</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114300</xdr:colOff>
      <xdr:row>21</xdr:row>
      <xdr:rowOff>171450</xdr:rowOff>
    </xdr:from>
    <xdr:to>
      <xdr:col>10</xdr:col>
      <xdr:colOff>57151</xdr:colOff>
      <xdr:row>42</xdr:row>
      <xdr:rowOff>9525</xdr:rowOff>
    </xdr:to>
    <xdr:graphicFrame macro="">
      <xdr:nvGraphicFramePr>
        <xdr:cNvPr id="4" name="Chart 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45</xdr:col>
      <xdr:colOff>1057275</xdr:colOff>
      <xdr:row>8</xdr:row>
      <xdr:rowOff>38100</xdr:rowOff>
    </xdr:from>
    <xdr:to>
      <xdr:col>46</xdr:col>
      <xdr:colOff>742950</xdr:colOff>
      <xdr:row>21</xdr:row>
      <xdr:rowOff>104775</xdr:rowOff>
    </xdr:to>
    <mc:AlternateContent xmlns:mc="http://schemas.openxmlformats.org/markup-compatibility/2006" xmlns:a14="http://schemas.microsoft.com/office/drawing/2010/main">
      <mc:Choice Requires="a14">
        <xdr:graphicFrame macro="">
          <xdr:nvGraphicFramePr>
            <xdr:cNvPr id="2" name="LGA">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LGA"/>
            </a:graphicData>
          </a:graphic>
        </xdr:graphicFrame>
      </mc:Choice>
      <mc:Fallback xmlns="">
        <xdr:sp macro="" textlink="">
          <xdr:nvSpPr>
            <xdr:cNvPr id="0" name=""/>
            <xdr:cNvSpPr>
              <a:spLocks noTextEdit="1"/>
            </xdr:cNvSpPr>
          </xdr:nvSpPr>
          <xdr:spPr>
            <a:xfrm>
              <a:off x="34642425" y="1752600"/>
              <a:ext cx="18192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209550</xdr:colOff>
      <xdr:row>10</xdr:row>
      <xdr:rowOff>57151</xdr:rowOff>
    </xdr:from>
    <xdr:to>
      <xdr:col>50</xdr:col>
      <xdr:colOff>609600</xdr:colOff>
      <xdr:row>17</xdr:row>
      <xdr:rowOff>142875</xdr:rowOff>
    </xdr:to>
    <mc:AlternateContent xmlns:mc="http://schemas.openxmlformats.org/markup-compatibility/2006" xmlns:a14="http://schemas.microsoft.com/office/drawing/2010/main">
      <mc:Choice Requires="a14">
        <xdr:graphicFrame macro="">
          <xdr:nvGraphicFramePr>
            <xdr:cNvPr id="3" name="AGE/SEX">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microsoft.com/office/drawing/2010/slicer">
              <sle:slicer xmlns:sle="http://schemas.microsoft.com/office/drawing/2010/slicer" name="AGE/SEX"/>
            </a:graphicData>
          </a:graphic>
        </xdr:graphicFrame>
      </mc:Choice>
      <mc:Fallback xmlns="">
        <xdr:sp macro="" textlink="">
          <xdr:nvSpPr>
            <xdr:cNvPr id="0" name=""/>
            <xdr:cNvSpPr>
              <a:spLocks noTextEdit="1"/>
            </xdr:cNvSpPr>
          </xdr:nvSpPr>
          <xdr:spPr>
            <a:xfrm>
              <a:off x="37738050" y="2152651"/>
              <a:ext cx="1828800" cy="1400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9525</xdr:colOff>
      <xdr:row>31</xdr:row>
      <xdr:rowOff>9525</xdr:rowOff>
    </xdr:from>
    <xdr:to>
      <xdr:col>12</xdr:col>
      <xdr:colOff>247650</xdr:colOff>
      <xdr:row>34</xdr:row>
      <xdr:rowOff>57150</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rot="17214710">
          <a:off x="7753350" y="6667500"/>
          <a:ext cx="6191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Worst</a:t>
          </a:r>
        </a:p>
      </xdr:txBody>
    </xdr:sp>
    <xdr:clientData/>
  </xdr:twoCellAnchor>
  <xdr:twoCellAnchor>
    <xdr:from>
      <xdr:col>15</xdr:col>
      <xdr:colOff>238123</xdr:colOff>
      <xdr:row>31</xdr:row>
      <xdr:rowOff>57150</xdr:rowOff>
    </xdr:from>
    <xdr:to>
      <xdr:col>15</xdr:col>
      <xdr:colOff>476248</xdr:colOff>
      <xdr:row>34</xdr:row>
      <xdr:rowOff>104775</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rot="4640856">
          <a:off x="9810748" y="6715125"/>
          <a:ext cx="6191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Best</a:t>
          </a:r>
        </a:p>
      </xdr:txBody>
    </xdr:sp>
    <xdr:clientData/>
  </xdr:twoCellAnchor>
  <xdr:twoCellAnchor>
    <xdr:from>
      <xdr:col>33</xdr:col>
      <xdr:colOff>352425</xdr:colOff>
      <xdr:row>2</xdr:row>
      <xdr:rowOff>47625</xdr:rowOff>
    </xdr:from>
    <xdr:to>
      <xdr:col>40</xdr:col>
      <xdr:colOff>257175</xdr:colOff>
      <xdr:row>13</xdr:row>
      <xdr:rowOff>133350</xdr:rowOff>
    </xdr:to>
    <xdr:graphicFrame macro="">
      <xdr:nvGraphicFramePr>
        <xdr:cNvPr id="5" name="Chart 4">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0.3875</cdr:x>
      <cdr:y>0.42708</cdr:y>
    </cdr:from>
    <cdr:to>
      <cdr:x>0.60208</cdr:x>
      <cdr:y>0.6875</cdr:y>
    </cdr:to>
    <cdr:sp macro="" textlink="'STATE SUMMARY'!$AU$10">
      <cdr:nvSpPr>
        <cdr:cNvPr id="2" name="TextBox 1">
          <a:extLst xmlns:a="http://schemas.openxmlformats.org/drawingml/2006/main">
            <a:ext uri="{FF2B5EF4-FFF2-40B4-BE49-F238E27FC236}">
              <a16:creationId xmlns:a16="http://schemas.microsoft.com/office/drawing/2014/main" id="{5B0E4F8B-5AB8-4EC5-BB41-4A02A7245840}"/>
            </a:ext>
          </a:extLst>
        </cdr:cNvPr>
        <cdr:cNvSpPr txBox="1"/>
      </cdr:nvSpPr>
      <cdr:spPr>
        <a:xfrm xmlns:a="http://schemas.openxmlformats.org/drawingml/2006/main">
          <a:off x="1771649" y="1171575"/>
          <a:ext cx="981075" cy="7143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1D4F9F6-0968-44D2-9708-5DC3D64E0EE8}" type="TxLink">
            <a:rPr lang="en-US" sz="3200" b="0" i="0" u="none" strike="noStrike">
              <a:solidFill>
                <a:srgbClr val="000000"/>
              </a:solidFill>
              <a:latin typeface="Calibri"/>
              <a:cs typeface="Calibri"/>
            </a:rPr>
            <a:pPr algn="ctr"/>
            <a:t>32%</a:t>
          </a:fld>
          <a:endParaRPr lang="en-US" sz="3200"/>
        </a:p>
      </cdr:txBody>
    </cdr:sp>
  </cdr:relSizeAnchor>
</c:userShapes>
</file>

<file path=xl/drawings/drawing17.xml><?xml version="1.0" encoding="utf-8"?>
<xdr:wsDr xmlns:xdr="http://schemas.openxmlformats.org/drawingml/2006/spreadsheetDrawing" xmlns:a="http://schemas.openxmlformats.org/drawingml/2006/main">
  <xdr:twoCellAnchor editAs="oneCell">
    <xdr:from>
      <xdr:col>8</xdr:col>
      <xdr:colOff>323850</xdr:colOff>
      <xdr:row>9</xdr:row>
      <xdr:rowOff>133350</xdr:rowOff>
    </xdr:from>
    <xdr:to>
      <xdr:col>10</xdr:col>
      <xdr:colOff>695325</xdr:colOff>
      <xdr:row>22</xdr:row>
      <xdr:rowOff>180975</xdr:rowOff>
    </xdr:to>
    <mc:AlternateContent xmlns:mc="http://schemas.openxmlformats.org/markup-compatibility/2006" xmlns:a14="http://schemas.microsoft.com/office/drawing/2010/main">
      <mc:Choice Requires="a14">
        <xdr:graphicFrame macro="">
          <xdr:nvGraphicFramePr>
            <xdr:cNvPr id="2" name="COMMUNITY">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MMUNITY"/>
            </a:graphicData>
          </a:graphic>
        </xdr:graphicFrame>
      </mc:Choice>
      <mc:Fallback xmlns="">
        <xdr:sp macro="" textlink="">
          <xdr:nvSpPr>
            <xdr:cNvPr id="0" name=""/>
            <xdr:cNvSpPr>
              <a:spLocks noTextEdit="1"/>
            </xdr:cNvSpPr>
          </xdr:nvSpPr>
          <xdr:spPr>
            <a:xfrm>
              <a:off x="7439025" y="1847850"/>
              <a:ext cx="18002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419100</xdr:colOff>
      <xdr:row>6</xdr:row>
      <xdr:rowOff>47625</xdr:rowOff>
    </xdr:from>
    <xdr:to>
      <xdr:col>5</xdr:col>
      <xdr:colOff>95250</xdr:colOff>
      <xdr:row>19</xdr:row>
      <xdr:rowOff>95250</xdr:rowOff>
    </xdr:to>
    <mc:AlternateContent xmlns:mc="http://schemas.openxmlformats.org/markup-compatibility/2006" xmlns:a14="http://schemas.microsoft.com/office/drawing/2010/main">
      <mc:Choice Requires="a14">
        <xdr:graphicFrame macro="">
          <xdr:nvGraphicFramePr>
            <xdr:cNvPr id="3" name="AGE/SEX 3">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AGE/SEX 3"/>
            </a:graphicData>
          </a:graphic>
        </xdr:graphicFrame>
      </mc:Choice>
      <mc:Fallback xmlns="">
        <xdr:sp macro="" textlink="">
          <xdr:nvSpPr>
            <xdr:cNvPr id="0" name=""/>
            <xdr:cNvSpPr>
              <a:spLocks noTextEdit="1"/>
            </xdr:cNvSpPr>
          </xdr:nvSpPr>
          <xdr:spPr>
            <a:xfrm>
              <a:off x="3648075" y="1190625"/>
              <a:ext cx="18192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590550</xdr:colOff>
      <xdr:row>2</xdr:row>
      <xdr:rowOff>114300</xdr:rowOff>
    </xdr:from>
    <xdr:to>
      <xdr:col>7</xdr:col>
      <xdr:colOff>238125</xdr:colOff>
      <xdr:row>15</xdr:row>
      <xdr:rowOff>161925</xdr:rowOff>
    </xdr:to>
    <mc:AlternateContent xmlns:mc="http://schemas.openxmlformats.org/markup-compatibility/2006" xmlns:a14="http://schemas.microsoft.com/office/drawing/2010/main">
      <mc:Choice Requires="a14">
        <xdr:graphicFrame macro="">
          <xdr:nvGraphicFramePr>
            <xdr:cNvPr id="2" name="Facility">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microsoft.com/office/drawing/2010/slicer">
              <sle:slicer xmlns:sle="http://schemas.microsoft.com/office/drawing/2010/slicer" name="Facility"/>
            </a:graphicData>
          </a:graphic>
        </xdr:graphicFrame>
      </mc:Choice>
      <mc:Fallback xmlns="">
        <xdr:sp macro="" textlink="">
          <xdr:nvSpPr>
            <xdr:cNvPr id="0" name=""/>
            <xdr:cNvSpPr>
              <a:spLocks noTextEdit="1"/>
            </xdr:cNvSpPr>
          </xdr:nvSpPr>
          <xdr:spPr>
            <a:xfrm>
              <a:off x="5248275" y="495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419100</xdr:colOff>
      <xdr:row>5</xdr:row>
      <xdr:rowOff>19050</xdr:rowOff>
    </xdr:from>
    <xdr:to>
      <xdr:col>8</xdr:col>
      <xdr:colOff>104775</xdr:colOff>
      <xdr:row>18</xdr:row>
      <xdr:rowOff>66675</xdr:rowOff>
    </xdr:to>
    <mc:AlternateContent xmlns:mc="http://schemas.openxmlformats.org/markup-compatibility/2006" xmlns:a14="http://schemas.microsoft.com/office/drawing/2010/main">
      <mc:Choice Requires="a14">
        <xdr:graphicFrame macro="">
          <xdr:nvGraphicFramePr>
            <xdr:cNvPr id="3" name="AGE/SEX 5">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microsoft.com/office/drawing/2010/slicer">
              <sle:slicer xmlns:sle="http://schemas.microsoft.com/office/drawing/2010/slicer" name="AGE/SEX 5"/>
            </a:graphicData>
          </a:graphic>
        </xdr:graphicFrame>
      </mc:Choice>
      <mc:Fallback xmlns="">
        <xdr:sp macro="" textlink="">
          <xdr:nvSpPr>
            <xdr:cNvPr id="0" name=""/>
            <xdr:cNvSpPr>
              <a:spLocks noTextEdit="1"/>
            </xdr:cNvSpPr>
          </xdr:nvSpPr>
          <xdr:spPr>
            <a:xfrm>
              <a:off x="5724525" y="971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257175</xdr:colOff>
      <xdr:row>1</xdr:row>
      <xdr:rowOff>123825</xdr:rowOff>
    </xdr:from>
    <xdr:to>
      <xdr:col>20</xdr:col>
      <xdr:colOff>561975</xdr:colOff>
      <xdr:row>16</xdr:row>
      <xdr:rowOff>9525</xdr:rowOff>
    </xdr:to>
    <xdr:graphicFrame macro="">
      <xdr:nvGraphicFramePr>
        <xdr:cNvPr id="7" name="Chart 6">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9</xdr:col>
      <xdr:colOff>190500</xdr:colOff>
      <xdr:row>3</xdr:row>
      <xdr:rowOff>104775</xdr:rowOff>
    </xdr:from>
    <xdr:to>
      <xdr:col>16</xdr:col>
      <xdr:colOff>495300</xdr:colOff>
      <xdr:row>18</xdr:row>
      <xdr:rowOff>180975</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47625</xdr:colOff>
          <xdr:row>1</xdr:row>
          <xdr:rowOff>123825</xdr:rowOff>
        </xdr:from>
        <xdr:to>
          <xdr:col>6</xdr:col>
          <xdr:colOff>342900</xdr:colOff>
          <xdr:row>3</xdr:row>
          <xdr:rowOff>95250</xdr:rowOff>
        </xdr:to>
        <xdr:sp macro="" textlink="">
          <xdr:nvSpPr>
            <xdr:cNvPr id="11268" name="Drop Down 4" hidden="1">
              <a:extLst>
                <a:ext uri="{63B3BB69-23CF-44E3-9099-C40C66FF867C}">
                  <a14:compatExt spid="_x0000_s11268"/>
                </a:ext>
                <a:ext uri="{FF2B5EF4-FFF2-40B4-BE49-F238E27FC236}">
                  <a16:creationId xmlns:a16="http://schemas.microsoft.com/office/drawing/2014/main" id="{00000000-0008-0000-11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xdr:twoCellAnchor>
    <xdr:from>
      <xdr:col>12</xdr:col>
      <xdr:colOff>228600</xdr:colOff>
      <xdr:row>0</xdr:row>
      <xdr:rowOff>152400</xdr:rowOff>
    </xdr:from>
    <xdr:to>
      <xdr:col>19</xdr:col>
      <xdr:colOff>533400</xdr:colOff>
      <xdr:row>15</xdr:row>
      <xdr:rowOff>38100</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damola" refreshedDate="43901.278913310183" createdVersion="6" refreshedVersion="6" minRefreshableVersion="3" recordCount="1680" xr:uid="{D928F665-9ADC-4FCF-BCAB-648E07E691C8}">
  <cacheSource type="worksheet">
    <worksheetSource name="Table5"/>
  </cacheSource>
  <cacheFields count="25">
    <cacheField name="LGA" numFmtId="0">
      <sharedItems count="84">
        <s v="ak Eastern Obolo Local Government Area M&lt;15"/>
        <s v="ak Eastern Obolo Local Government Area M&gt;15"/>
        <s v="ak Eastern Obolo Local Government Area F&lt;15"/>
        <s v="ak Eastern Obolo Local Government Area F&gt;15"/>
        <s v="ak Eket Local Government Area M&lt;15"/>
        <s v="ak Eket Local Government Area M&gt;15"/>
        <s v="ak Eket Local Government Area F&lt;15"/>
        <s v="ak Eket Local Government Area F&gt;15"/>
        <s v="ak Esit Eket Local Government Area M&lt;15"/>
        <s v="ak Esit Eket Local Government Area M&gt;15"/>
        <s v="ak Esit Eket Local Government Area F&lt;15"/>
        <s v="ak Esit Eket Local Government Area F&gt;15"/>
        <s v="ak Etinan Local Government Area M&lt;15"/>
        <s v="ak Etinan Local Government Area M&gt;15"/>
        <s v="ak Etinan Local Government Area F&lt;15"/>
        <s v="ak Etinan Local Government Area F&gt;15"/>
        <s v="ak Ibeno Local Government Area M&lt;15"/>
        <s v="ak Ibeno Local Government Area M&gt;15"/>
        <s v="ak Ibeno Local Government Area F&lt;15"/>
        <s v="ak Ibeno Local Government Area F&gt;15"/>
        <s v="ak Ibesikpo Asutan Local Government Area M&lt;15"/>
        <s v="ak Ibesikpo Asutan Local Government Area M&gt;15"/>
        <s v="ak Ibesikpo Asutan Local Government Area F&lt;15"/>
        <s v="ak Ibesikpo Asutan Local Government Area F&gt;15"/>
        <s v="ak Ikot Abasi Local Government Area M&lt;15"/>
        <s v="ak Ikot Abasi Local Government Area M&gt;15"/>
        <s v="ak Ikot Abasi Local Government Area F&lt;15"/>
        <s v="ak Ikot Abasi Local Government Area F&gt;15"/>
        <s v="ak Mbo Local Government Area M&lt;15"/>
        <s v="ak Mbo Local Government Area M&gt;15"/>
        <s v="ak Mbo Local Government Area F&lt;15"/>
        <s v="ak Mbo Local Government Area F&gt;15"/>
        <s v="ak Mkpat Enin Local Government Area M&lt;15"/>
        <s v="ak Mkpat Enin Local Government Area M&gt;15"/>
        <s v="ak Mkpat Enin Local Government Area F&lt;15"/>
        <s v="ak Mkpat Enin Local Government Area F&gt;15"/>
        <s v="ak Nsit Atai Local Government Area M&lt;15"/>
        <s v="ak Nsit Atai Local Government Area M&gt;15"/>
        <s v="ak Nsit Atai Local Government Area F&lt;15"/>
        <s v="ak Nsit Atai Local Government Area F&gt;15"/>
        <s v="ak Nsit Ibom Local Government Area M&lt;15"/>
        <s v="ak Nsit Ibom Local Government Area M&gt;15"/>
        <s v="ak Nsit Ibom Local Government Area F&lt;15"/>
        <s v="ak Nsit Ibom Local Government Area F&gt;15"/>
        <s v="ak Nsit Ubium Local Government Area M&lt;15"/>
        <s v="ak Nsit Ubium Local Government Area M&gt;15"/>
        <s v="ak Nsit Ubium Local Government Area F&lt;15"/>
        <s v="ak Nsit Ubium Local Government Area F&gt;15"/>
        <s v="ak Okobo Local Government Area M&lt;15"/>
        <s v="ak Okobo Local Government Area M&gt;15"/>
        <s v="ak Okobo Local Government Area F&lt;15"/>
        <s v="ak Okobo Local Government Area F&gt;15"/>
        <s v="ak Onna Local Government Area M&lt;15"/>
        <s v="ak Onna Local Government Area M&gt;15"/>
        <s v="ak Onna Local Government Area F&lt;15"/>
        <s v="ak Onna Local Government Area F&gt;15"/>
        <s v="ak Oron Local Government Area M&lt;15"/>
        <s v="ak Oron Local Government Area M&gt;15"/>
        <s v="ak Oron Local Government Area F&lt;15"/>
        <s v="ak Oron Local Government Area F&gt;15"/>
        <s v="ak Oruk Anam Local Government Area M&lt;15"/>
        <s v="ak Oruk Anam Local Government Area M&gt;15"/>
        <s v="ak Oruk Anam Local Government Area F&lt;15"/>
        <s v="ak Oruk Anam Local Government Area F&gt;15"/>
        <s v="ak Udung Uko Local Government Area M&lt;15"/>
        <s v="ak Udung Uko Local Government Area M&gt;15"/>
        <s v="ak Udung Uko Local Government Area F&lt;15"/>
        <s v="ak Udung Uko Local Government Area F&gt;15"/>
        <s v="ak Ukanafun Local Government Area M&lt;15"/>
        <s v="ak Ukanafun Local Government Area M&gt;15"/>
        <s v="ak Ukanafun Local Government Area F&lt;15"/>
        <s v="ak Ukanafun Local Government Area F&gt;15"/>
        <s v="ak Uruan Local Government Area M&lt;15"/>
        <s v="ak Uruan Local Government Area M&gt;15"/>
        <s v="ak Uruan Local Government Area F&lt;15"/>
        <s v="ak Uruan Local Government Area F&gt;15"/>
        <s v="ak Urue Offong/Oruko Local Government Area M&lt;15"/>
        <s v="ak Urue Offong/Oruko Local Government Area M&gt;15"/>
        <s v="ak Urue Offong/Oruko Local Government Area F&lt;15"/>
        <s v="ak Urue Offong/Oruko Local Government Area F&gt;15"/>
        <s v="ak Uyo Local Government Area M&lt;15"/>
        <s v="ak Uyo Local Government Area M&gt;15"/>
        <s v="ak Uyo Local Government Area F&lt;15"/>
        <s v="ak Uyo Local Government Area F&gt;15"/>
      </sharedItems>
    </cacheField>
    <cacheField name="AGE/SEX" numFmtId="0">
      <sharedItems count="4">
        <s v="M&lt;15"/>
        <s v="M&gt;15"/>
        <s v="F&lt;15"/>
        <s v="F&gt;15"/>
      </sharedItems>
    </cacheField>
    <cacheField name="DATE" numFmtId="14">
      <sharedItems containsSemiMixedTypes="0" containsNonDate="0" containsDate="1" containsString="0" minDate="2020-02-03T00:00:00" maxDate="2020-02-29T00:00:00" count="2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sharedItems>
    </cacheField>
    <cacheField name="Screened for HIV" numFmtId="0">
      <sharedItems containsSemiMixedTypes="0" containsString="0" containsNumber="1" containsInteger="1" minValue="0" maxValue="330"/>
    </cacheField>
    <cacheField name="HTS_TST" numFmtId="0">
      <sharedItems containsSemiMixedTypes="0" containsString="0" containsNumber="1" containsInteger="1" minValue="0" maxValue="270"/>
    </cacheField>
    <cacheField name="HTS_TST_POS" numFmtId="0">
      <sharedItems containsSemiMixedTypes="0" containsString="0" containsNumber="1" containsInteger="1" minValue="0" maxValue="13"/>
    </cacheField>
    <cacheField name="Index_TST" numFmtId="0">
      <sharedItems containsSemiMixedTypes="0" containsString="0" containsNumber="1" containsInteger="1" minValue="0" maxValue="13"/>
    </cacheField>
    <cacheField name="Index_TST_POS" numFmtId="0">
      <sharedItems containsSemiMixedTypes="0" containsString="0" containsNumber="1" containsInteger="1" minValue="0" maxValue="5"/>
    </cacheField>
    <cacheField name="TX_NEW" numFmtId="0">
      <sharedItems containsSemiMixedTypes="0" containsString="0" containsNumber="1" containsInteger="1" minValue="0" maxValue="13"/>
    </cacheField>
    <cacheField name="TPT_Eligible" numFmtId="0">
      <sharedItems containsSemiMixedTypes="0" containsString="0" containsNumber="1" containsInteger="1" minValue="0" maxValue="26"/>
    </cacheField>
    <cacheField name="TB_Prev(D)" numFmtId="0">
      <sharedItems containsSemiMixedTypes="0" containsString="0" containsNumber="1" containsInteger="1" minValue="0" maxValue="21"/>
    </cacheField>
    <cacheField name="TLD" numFmtId="0">
      <sharedItems containsSemiMixedTypes="0" containsString="0" containsNumber="1" containsInteger="1" minValue="0" maxValue="13"/>
    </cacheField>
    <cacheField name="MMD" numFmtId="0">
      <sharedItems containsSemiMixedTypes="0" containsString="0" containsNumber="1" containsInteger="1" minValue="0" maxValue="701"/>
    </cacheField>
    <cacheField name="VL_SAMPLE" numFmtId="0">
      <sharedItems containsSemiMixedTypes="0" containsString="0" containsNumber="1" containsInteger="1" minValue="0" maxValue="43"/>
    </cacheField>
    <cacheField name="VL_RESULT" numFmtId="0">
      <sharedItems containsSemiMixedTypes="0" containsString="0" containsNumber="1" containsInteger="1" minValue="0" maxValue="703"/>
    </cacheField>
    <cacheField name="VL_SUPPRESSED" numFmtId="0">
      <sharedItems containsSemiMixedTypes="0" containsString="0" containsNumber="1" containsInteger="1" minValue="0" maxValue="562"/>
    </cacheField>
    <cacheField name="Expected clinic visits" numFmtId="0">
      <sharedItems containsSemiMixedTypes="0" containsString="0" containsNumber="1" containsInteger="1" minValue="0" maxValue="115"/>
    </cacheField>
    <cacheField name="Missed Clinic Appointment" numFmtId="0">
      <sharedItems containsSemiMixedTypes="0" containsString="0" containsNumber="1" containsInteger="1" minValue="0" maxValue="30"/>
    </cacheField>
    <cacheField name="Tracked" numFmtId="0">
      <sharedItems containsSemiMixedTypes="0" containsString="0" containsNumber="1" containsInteger="1" minValue="0" maxValue="60"/>
    </cacheField>
    <cacheField name="Return to care" numFmtId="0">
      <sharedItems containsSemiMixedTypes="0" containsString="0" containsNumber="1" containsInteger="1" minValue="0" maxValue="41"/>
    </cacheField>
    <cacheField name="HTS_TST_POS Target" numFmtId="0">
      <sharedItems containsSemiMixedTypes="0" containsString="0" containsNumber="1" containsInteger="1" minValue="0" maxValue="0"/>
    </cacheField>
    <cacheField name="TPT Target" numFmtId="0">
      <sharedItems containsSemiMixedTypes="0" containsString="0" containsNumber="1" containsInteger="1" minValue="0" maxValue="0"/>
    </cacheField>
    <cacheField name="VL Target" numFmtId="0">
      <sharedItems containsSemiMixedTypes="0" containsString="0" containsNumber="1" containsInteger="1" minValue="0" maxValue="0"/>
    </cacheField>
    <cacheField name="TX_NEW Target" numFmtId="0">
      <sharedItems containsSemiMixedTypes="0" containsString="0" containsNumber="1" containsInteger="1" minValue="0" maxValue="0"/>
    </cacheField>
    <cacheField name="Started ART Prev. 3month"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9459331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damola" refreshedDate="43901.278913888891" createdVersion="6" refreshedVersion="6" minRefreshableVersion="3" recordCount="2268" xr:uid="{00942978-1F25-4833-97B6-0137BB7751A3}">
  <cacheSource type="worksheet">
    <worksheetSource name="Table7"/>
  </cacheSource>
  <cacheFields count="29">
    <cacheField name="LGA" numFmtId="0">
      <sharedItems count="21">
        <s v="ak Eastern Obolo Local Government Area"/>
        <s v="ak Eket Local Government Area"/>
        <s v="ak Esit Eket Local Government Area"/>
        <s v="ak Etinan Local Government Area"/>
        <s v="ak Ibeno Local Government Area"/>
        <s v="ak Ibesikpo Asutan Local Government Area"/>
        <s v="ak Ikot Abasi Local Government Area"/>
        <s v="ak Mbo Local Government Area"/>
        <s v="ak Mkpat Enin Local Government Area"/>
        <s v="ak Nsit Atai Local Government Area"/>
        <s v="ak Nsit Ibom Local Government Area"/>
        <s v="ak Nsit Ubium Local Government Area"/>
        <s v="ak Okobo Local Government Area"/>
        <s v="ak Onna Local Government Area"/>
        <s v="ak Oron Local Government Area"/>
        <s v="ak Oruk Anam Local Government Area"/>
        <s v="ak Udung Uko Local Government Area"/>
        <s v="ak Ukanafun Local Government Area"/>
        <s v="ak Uruan Local Government Area"/>
        <s v="ak Urue Offong/Oruko Local Government Area"/>
        <s v="ak Uyo Local Government Area"/>
      </sharedItems>
    </cacheField>
    <cacheField name="AGE/SEX" numFmtId="0">
      <sharedItems count="4">
        <s v="M&lt;15"/>
        <s v="M&gt;15"/>
        <s v="F&lt;15"/>
        <s v="F&gt;15"/>
      </sharedItems>
    </cacheField>
    <cacheField name="DATE" numFmtId="14">
      <sharedItems containsSemiMixedTypes="0" containsNonDate="0" containsDate="1" containsString="0" minDate="2019-10-31T00:00:00" maxDate="2020-04-01T00:00:00" count="46">
        <d v="2019-10-31T00:00:00"/>
        <d v="2019-11-30T00:00:00"/>
        <d v="2019-12-31T00:00:00"/>
        <d v="2020-01-31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2-21T00:00:00" u="1"/>
        <d v="2020-02-14T00:00:00" u="1"/>
        <d v="2020-02-07T00:00:00" u="1"/>
        <d v="2020-02-26T00:00:00" u="1"/>
        <d v="2020-02-19T00:00:00" u="1"/>
        <d v="2020-02-12T00:00:00" u="1"/>
        <d v="2020-02-05T00:00:00" u="1"/>
        <d v="2020-02-24T00:00:00" u="1"/>
        <d v="2020-02-17T00:00:00" u="1"/>
        <d v="2020-02-10T00:00:00" u="1"/>
        <d v="2020-02-03T00:00:00" u="1"/>
        <d v="2020-02-27T00:00:00" u="1"/>
        <d v="2020-02-20T00:00:00" u="1"/>
        <d v="2020-02-13T00:00:00" u="1"/>
        <d v="2020-02-06T00:00:00" u="1"/>
        <d v="2020-02-25T00:00:00" u="1"/>
        <d v="2020-02-18T00:00:00" u="1"/>
        <d v="2020-02-11T00:00:00" u="1"/>
        <d v="2020-02-04T00:00:00" u="1"/>
      </sharedItems>
    </cacheField>
    <cacheField name="Screened for HIV" numFmtId="0">
      <sharedItems containsSemiMixedTypes="0" containsString="0" containsNumber="1" containsInteger="1" minValue="0" maxValue="9234"/>
    </cacheField>
    <cacheField name="HTS_TST" numFmtId="0">
      <sharedItems containsSemiMixedTypes="0" containsString="0" containsNumber="1" containsInteger="1" minValue="0" maxValue="6816"/>
    </cacheField>
    <cacheField name="HTS_TST_POS" numFmtId="0">
      <sharedItems containsSemiMixedTypes="0" containsString="0" containsNumber="1" containsInteger="1" minValue="0" maxValue="363"/>
    </cacheField>
    <cacheField name="Index_TST" numFmtId="0">
      <sharedItems containsSemiMixedTypes="0" containsString="0" containsNumber="1" containsInteger="1" minValue="0" maxValue="380"/>
    </cacheField>
    <cacheField name="Index_TST_POS" numFmtId="0">
      <sharedItems containsSemiMixedTypes="0" containsString="0" containsNumber="1" containsInteger="1" minValue="0" maxValue="152"/>
    </cacheField>
    <cacheField name="TX_NEW" numFmtId="0">
      <sharedItems containsSemiMixedTypes="0" containsString="0" containsNumber="1" containsInteger="1" minValue="0" maxValue="362"/>
    </cacheField>
    <cacheField name="TPT_Eligible" numFmtId="0">
      <sharedItems containsSemiMixedTypes="0" containsString="0" containsNumber="1" containsInteger="1" minValue="0" maxValue="950"/>
    </cacheField>
    <cacheField name="TB_Prev(D)" numFmtId="0">
      <sharedItems containsSemiMixedTypes="0" containsString="0" containsNumber="1" containsInteger="1" minValue="0" maxValue="296"/>
    </cacheField>
    <cacheField name="TLD" numFmtId="0">
      <sharedItems containsSemiMixedTypes="0" containsString="0" containsNumber="1" containsInteger="1" minValue="0" maxValue="361"/>
    </cacheField>
    <cacheField name="MMD" numFmtId="0">
      <sharedItems containsSemiMixedTypes="0" containsString="0" containsNumber="1" containsInteger="1" minValue="0" maxValue="4619"/>
    </cacheField>
    <cacheField name="VL_SAMPLE" numFmtId="0">
      <sharedItems containsSemiMixedTypes="0" containsString="0" containsNumber="1" containsInteger="1" minValue="0" maxValue="1263"/>
    </cacheField>
    <cacheField name="VL_RESULT" numFmtId="0">
      <sharedItems containsSemiMixedTypes="0" containsString="0" containsNumber="1" containsInteger="1" minValue="0" maxValue="5731"/>
    </cacheField>
    <cacheField name="VL_SUPPRESSED" numFmtId="0">
      <sharedItems containsSemiMixedTypes="0" containsString="0" containsNumber="1" containsInteger="1" minValue="0" maxValue="4603"/>
    </cacheField>
    <cacheField name="Expected clinic visits" numFmtId="0">
      <sharedItems containsSemiMixedTypes="0" containsString="0" containsNumber="1" containsInteger="1" minValue="0" maxValue="2944"/>
    </cacheField>
    <cacheField name="Missed Clinic Appointment" numFmtId="0">
      <sharedItems containsSemiMixedTypes="0" containsString="0" containsNumber="1" containsInteger="1" minValue="0" maxValue="844"/>
    </cacheField>
    <cacheField name="Tracked" numFmtId="0">
      <sharedItems containsSemiMixedTypes="0" containsString="0" containsNumber="1" containsInteger="1" minValue="0" maxValue="828"/>
    </cacheField>
    <cacheField name="Return to care" numFmtId="0">
      <sharedItems containsSemiMixedTypes="0" containsString="0" containsNumber="1" containsInteger="1" minValue="0" maxValue="786"/>
    </cacheField>
    <cacheField name="Died" numFmtId="0">
      <sharedItems containsSemiMixedTypes="0" containsString="0" containsNumber="1" containsInteger="1" minValue="0" maxValue="12"/>
    </cacheField>
    <cacheField name="Undocumented transfer" numFmtId="0">
      <sharedItems containsSemiMixedTypes="0" containsString="0" containsNumber="1" containsInteger="1" minValue="0" maxValue="70"/>
    </cacheField>
    <cacheField name="Not Reached" numFmtId="0">
      <sharedItems containsSemiMixedTypes="0" containsString="0" containsNumber="1" containsInteger="1" minValue="0" maxValue="158"/>
    </cacheField>
    <cacheField name="Reached Agreed to return" numFmtId="0">
      <sharedItems containsSemiMixedTypes="0" containsString="0" containsNumber="1" containsInteger="1" minValue="0" maxValue="681"/>
    </cacheField>
    <cacheField name="HTS_TST_POS Target" numFmtId="0">
      <sharedItems containsSemiMixedTypes="0" containsString="0" containsNumber="1" containsInteger="1" minValue="0" maxValue="0"/>
    </cacheField>
    <cacheField name="TPT Target" numFmtId="0">
      <sharedItems containsSemiMixedTypes="0" containsString="0" containsNumber="1" containsInteger="1" minValue="0" maxValue="0"/>
    </cacheField>
    <cacheField name="VL Target" numFmtId="0">
      <sharedItems containsSemiMixedTypes="0" containsString="0" containsNumber="1" containsInteger="1" minValue="0" maxValue="0"/>
    </cacheField>
    <cacheField name="TX_NEW Target" numFmtId="0">
      <sharedItems containsSemiMixedTypes="0" containsString="0" containsNumber="1" containsInteger="1" minValue="0" maxValue="0"/>
    </cacheField>
    <cacheField name="Started ART Prev. 3month"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2247603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damola" refreshedDate="43901.278914814815" createdVersion="6" refreshedVersion="6" minRefreshableVersion="3" recordCount="2272" xr:uid="{E864D9D6-C14C-4DD4-8292-F1C474FA8917}">
  <cacheSource type="worksheet">
    <worksheetSource ref="AG1:BF3333" sheet="DATA ENTRY SHEET"/>
  </cacheSource>
  <cacheFields count="26">
    <cacheField name="COMMUNITY" numFmtId="0">
      <sharedItems containsBlank="1" count="22">
        <s v="ak Eastern Obolo Local Government Area"/>
        <s v="ak Eket Local Government Area"/>
        <s v="ak Esit Eket Local Government Area"/>
        <s v="ak Etinan Local Government Area"/>
        <s v="ak Ibeno Local Government Area"/>
        <s v="ak Ibesikpo Asutan Local Government Area"/>
        <s v="ak Ikot Abasi Local Government Area"/>
        <s v="ak Mbo Local Government Area"/>
        <s v="ak Mkpat Enin Local Government Area"/>
        <s v="ak Nsit Atai Local Government Area"/>
        <s v="ak Nsit Ibom Local Government Area"/>
        <s v="ak Nsit Ubium Local Government Area"/>
        <s v="ak Okobo Local Government Area"/>
        <s v="ak Onna Local Government Area"/>
        <s v="ak Oron Local Government Area"/>
        <s v="ak Oruk Anam Local Government Area"/>
        <s v="ak Udung Uko Local Government Area"/>
        <s v="ak Ukanafun Local Government Area"/>
        <s v="ak Uruan Local Government Area"/>
        <s v="ak Urue Offong/Oruko Local Government Area"/>
        <s v="ak Uyo Local Government Area"/>
        <m/>
      </sharedItems>
    </cacheField>
    <cacheField name="AGE/SEX" numFmtId="0">
      <sharedItems containsBlank="1" count="5">
        <s v="M&lt;15"/>
        <s v="M&gt;15"/>
        <s v="F&lt;15"/>
        <s v="F&gt;15"/>
        <m/>
      </sharedItems>
    </cacheField>
    <cacheField name="DATE" numFmtId="0">
      <sharedItems containsNonDate="0" containsDate="1" containsString="0" containsBlank="1" minDate="2019-10-31T00:00:00" maxDate="2020-04-01T00:00:00" count="47">
        <d v="2019-10-31T00:00:00"/>
        <d v="2019-11-30T00:00:00"/>
        <d v="2019-12-31T00:00:00"/>
        <d v="2020-01-31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m/>
        <d v="2020-02-21T00:00:00" u="1"/>
        <d v="2020-02-14T00:00:00" u="1"/>
        <d v="2020-02-07T00:00:00" u="1"/>
        <d v="2020-02-26T00:00:00" u="1"/>
        <d v="2020-02-19T00:00:00" u="1"/>
        <d v="2020-02-12T00:00:00" u="1"/>
        <d v="2020-02-05T00:00:00" u="1"/>
        <d v="2020-02-24T00:00:00" u="1"/>
        <d v="2020-02-17T00:00:00" u="1"/>
        <d v="2020-02-10T00:00:00" u="1"/>
        <d v="2020-02-03T00:00:00" u="1"/>
        <d v="2020-02-27T00:00:00" u="1"/>
        <d v="2020-02-20T00:00:00" u="1"/>
        <d v="2020-02-13T00:00:00" u="1"/>
        <d v="2020-02-06T00:00:00" u="1"/>
        <d v="2020-02-25T00:00:00" u="1"/>
        <d v="2020-02-18T00:00:00" u="1"/>
        <d v="2020-02-11T00:00:00" u="1"/>
        <d v="2020-02-04T00:00:00" u="1"/>
      </sharedItems>
    </cacheField>
    <cacheField name="Screened for HIV" numFmtId="0">
      <sharedItems containsString="0" containsBlank="1" containsNumber="1" containsInteger="1" minValue="0" maxValue="9090"/>
    </cacheField>
    <cacheField name="HTS_TST" numFmtId="0">
      <sharedItems containsString="0" containsBlank="1" containsNumber="1" containsInteger="1" minValue="0" maxValue="6515"/>
    </cacheField>
    <cacheField name="HTS_TST_POS" numFmtId="0">
      <sharedItems containsString="0" containsBlank="1" containsNumber="1" containsInteger="1" minValue="0" maxValue="348"/>
    </cacheField>
    <cacheField name="Index_TST" numFmtId="0">
      <sharedItems containsString="0" containsBlank="1" containsNumber="1" containsInteger="1" minValue="0" maxValue="349"/>
    </cacheField>
    <cacheField name="Index_TST_POS" numFmtId="0">
      <sharedItems containsString="0" containsBlank="1" containsNumber="1" containsInteger="1" minValue="0" maxValue="149"/>
    </cacheField>
    <cacheField name="TX_NEW" numFmtId="0">
      <sharedItems containsString="0" containsBlank="1" containsNumber="1" containsInteger="1" minValue="0" maxValue="349"/>
    </cacheField>
    <cacheField name="TPT_Eligible" numFmtId="0">
      <sharedItems containsString="0" containsBlank="1" containsNumber="1" containsInteger="1" minValue="0" maxValue="581"/>
    </cacheField>
    <cacheField name="TB_Prev(D)" numFmtId="0">
      <sharedItems containsString="0" containsBlank="1" containsNumber="1" containsInteger="1" minValue="0" maxValue="256"/>
    </cacheField>
    <cacheField name="TLD" numFmtId="0">
      <sharedItems containsString="0" containsBlank="1" containsNumber="1" containsInteger="1" minValue="0" maxValue="348"/>
    </cacheField>
    <cacheField name="MMD" numFmtId="0">
      <sharedItems containsString="0" containsBlank="1" containsNumber="1" containsInteger="1" minValue="0" maxValue="12"/>
    </cacheField>
    <cacheField name="Expected clinic visits" numFmtId="0">
      <sharedItems containsString="0" containsBlank="1" containsNumber="1" containsInteger="1" minValue="0" maxValue="898"/>
    </cacheField>
    <cacheField name="Missed Clinic Appointment" numFmtId="0">
      <sharedItems containsString="0" containsBlank="1" containsNumber="1" containsInteger="1" minValue="0" maxValue="92"/>
    </cacheField>
    <cacheField name="Tracked" numFmtId="0">
      <sharedItems containsString="0" containsBlank="1" containsNumber="1" containsInteger="1" minValue="0" maxValue="60"/>
    </cacheField>
    <cacheField name="Return to care" numFmtId="0">
      <sharedItems containsString="0" containsBlank="1" containsNumber="1" containsInteger="1" minValue="0" maxValue="49"/>
    </cacheField>
    <cacheField name="Died" numFmtId="0">
      <sharedItems containsString="0" containsBlank="1" containsNumber="1" containsInteger="1" minValue="0" maxValue="4"/>
    </cacheField>
    <cacheField name="Undocumented transfer" numFmtId="0">
      <sharedItems containsString="0" containsBlank="1" containsNumber="1" containsInteger="1" minValue="0" maxValue="10"/>
    </cacheField>
    <cacheField name="Not Reached" numFmtId="0">
      <sharedItems containsString="0" containsBlank="1" containsNumber="1" containsInteger="1" minValue="0" maxValue="16"/>
    </cacheField>
    <cacheField name="Reached Agreed to return" numFmtId="0">
      <sharedItems containsString="0" containsBlank="1" containsNumber="1" containsInteger="1" minValue="0" maxValue="56"/>
    </cacheField>
    <cacheField name="HTS_TST_POS Target" numFmtId="0">
      <sharedItems containsString="0" containsBlank="1" containsNumber="1" containsInteger="1" minValue="0" maxValue="0"/>
    </cacheField>
    <cacheField name="TPT Target" numFmtId="0">
      <sharedItems containsString="0" containsBlank="1" containsNumber="1" containsInteger="1" minValue="0" maxValue="0"/>
    </cacheField>
    <cacheField name="VL Target" numFmtId="0">
      <sharedItems containsString="0" containsBlank="1" containsNumber="1" containsInteger="1" minValue="0" maxValue="0"/>
    </cacheField>
    <cacheField name="TX_NEW Target" numFmtId="0">
      <sharedItems containsString="0" containsBlank="1" containsNumber="1" containsInteger="1" minValue="0" maxValue="0"/>
    </cacheField>
    <cacheField name="Started ART Prev. 3month" numFmtId="0">
      <sharedItems containsString="0" containsBlank="1" containsNumber="1" containsInteger="1" minValue="0" maxValue="0"/>
    </cacheField>
  </cacheFields>
  <extLst>
    <ext xmlns:x14="http://schemas.microsoft.com/office/spreadsheetml/2009/9/main" uri="{725AE2AE-9491-48be-B2B4-4EB974FC3084}">
      <x14:pivotCacheDefinition pivotCacheId="1569415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damola" refreshedDate="43901.278915393515" createdVersion="6" refreshedVersion="6" minRefreshableVersion="3" recordCount="2376" xr:uid="{DD92C56C-2D59-438E-80BF-CF2679DBCA9C}">
  <cacheSource type="worksheet">
    <worksheetSource ref="BK1:CN2377" sheet="DATA ENTRY SHEET"/>
  </cacheSource>
  <cacheFields count="30">
    <cacheField name="Facility" numFmtId="0">
      <sharedItems count="22">
        <s v="ak Afaha Effiong OP Base Model Primary Health Centre"/>
        <s v="ak Base Ikot Abasi Primary Health Centre"/>
        <s v="ak Enwang Primary Health Centre"/>
        <s v="ak Etinan General Hospital"/>
        <s v="ak Eyo Okponung Primary Health Centre"/>
        <s v="ak Ibeno Cottage Hospital"/>
        <s v="ak Ikot Abasi General Hospital"/>
        <s v="ak Ikot Ebak Poly Clinic"/>
        <s v="ak Ikot Okoro General Hospital"/>
        <s v="ak Immanuel General Hospital"/>
        <s v="ak Ituk Mbang Methodist General Hospital"/>
        <s v="ak Mkpat Enin Primary Health Centre"/>
        <s v="ak Nung Udoe Primary Health Centre"/>
        <s v="ak Okobo General Hospital"/>
        <s v="ak Okopedi Primary Health Centre"/>
        <s v="ak Onna Comprehensive Health Centre"/>
        <s v="ak Oron General Hospital (Iquita)"/>
        <s v="ak Oron Operational Base Primary Health Centre"/>
        <s v="ak Oruko General Hospital"/>
        <s v="ak St. Luke's Hospital Anua"/>
        <s v="ak University Teaching Hospital"/>
        <s v="ak Uyo Base Primary Health Centre"/>
      </sharedItems>
    </cacheField>
    <cacheField name="AGE/SEX" numFmtId="0">
      <sharedItems count="4">
        <s v="M&lt;15"/>
        <s v="M&gt;15"/>
        <s v="F&lt;15"/>
        <s v="F&gt;15"/>
      </sharedItems>
    </cacheField>
    <cacheField name="DATE" numFmtId="14">
      <sharedItems containsSemiMixedTypes="0" containsNonDate="0" containsDate="1" containsString="0" minDate="2019-10-31T00:00:00" maxDate="2020-04-01T00:00:00" count="27">
        <d v="2019-10-31T00:00:00"/>
        <d v="2019-11-30T00:00:00"/>
        <d v="2019-12-31T00:00:00"/>
        <d v="2020-01-31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sharedItems>
    </cacheField>
    <cacheField name="Screened for HIV" numFmtId="0">
      <sharedItems containsSemiMixedTypes="0" containsString="0" containsNumber="1" containsInteger="1" minValue="0" maxValue="564"/>
    </cacheField>
    <cacheField name="HTS_TST" numFmtId="0">
      <sharedItems containsSemiMixedTypes="0" containsString="0" containsNumber="1" containsInteger="1" minValue="0" maxValue="726"/>
    </cacheField>
    <cacheField name="HTS_TST_POS" numFmtId="0">
      <sharedItems containsSemiMixedTypes="0" containsString="0" containsNumber="1" containsInteger="1" minValue="0" maxValue="33"/>
    </cacheField>
    <cacheField name="Index_TST" numFmtId="0">
      <sharedItems containsSemiMixedTypes="0" containsString="0" containsNumber="1" containsInteger="1" minValue="0" maxValue="98"/>
    </cacheField>
    <cacheField name="Index_TST_POS" numFmtId="0">
      <sharedItems containsSemiMixedTypes="0" containsString="0" containsNumber="1" containsInteger="1" minValue="0" maxValue="13"/>
    </cacheField>
    <cacheField name="TX_NEW" numFmtId="0">
      <sharedItems containsSemiMixedTypes="0" containsString="0" containsNumber="1" containsInteger="1" minValue="0" maxValue="39"/>
    </cacheField>
    <cacheField name="TPT_Eligible" numFmtId="0">
      <sharedItems containsSemiMixedTypes="0" containsString="0" containsNumber="1" containsInteger="1" minValue="0" maxValue="240"/>
    </cacheField>
    <cacheField name="TB_Prev(D)" numFmtId="0">
      <sharedItems containsSemiMixedTypes="0" containsString="0" containsNumber="1" containsInteger="1" minValue="0" maxValue="138"/>
    </cacheField>
    <cacheField name="TLD" numFmtId="0">
      <sharedItems containsSemiMixedTypes="0" containsString="0" containsNumber="1" containsInteger="1" minValue="0" maxValue="39"/>
    </cacheField>
    <cacheField name="MMD" numFmtId="0">
      <sharedItems containsSemiMixedTypes="0" containsString="0" containsNumber="1" containsInteger="1" minValue="0" maxValue="2614"/>
    </cacheField>
    <cacheField name="VL_SAMPLE" numFmtId="0">
      <sharedItems containsSemiMixedTypes="0" containsString="0" containsNumber="1" containsInteger="1" minValue="0" maxValue="1236"/>
    </cacheField>
    <cacheField name="VL_RESULT" numFmtId="0">
      <sharedItems containsSemiMixedTypes="0" containsString="0" containsNumber="1" containsInteger="1" minValue="0" maxValue="5570"/>
    </cacheField>
    <cacheField name="VL_SUPPRESSED" numFmtId="0">
      <sharedItems containsSemiMixedTypes="0" containsString="0" containsNumber="1" containsInteger="1" minValue="0" maxValue="4464"/>
    </cacheField>
    <cacheField name="Expected clinic visits" numFmtId="0">
      <sharedItems containsSemiMixedTypes="0" containsString="0" containsNumber="1" containsInteger="1" minValue="0" maxValue="1128"/>
    </cacheField>
    <cacheField name="Missed Clinic Appointment" numFmtId="0">
      <sharedItems containsSemiMixedTypes="0" containsString="0" containsNumber="1" containsInteger="1" minValue="0" maxValue="553"/>
    </cacheField>
    <cacheField name="Tracked" numFmtId="0">
      <sharedItems containsSemiMixedTypes="0" containsString="0" containsNumber="1" containsInteger="1" minValue="0" maxValue="592"/>
    </cacheField>
    <cacheField name="Return to care" numFmtId="0">
      <sharedItems containsSemiMixedTypes="0" containsString="0" containsNumber="1" containsInteger="1" minValue="0" maxValue="622"/>
    </cacheField>
    <cacheField name="Died" numFmtId="0">
      <sharedItems containsSemiMixedTypes="0" containsString="0" containsNumber="1" containsInteger="1" minValue="0" maxValue="12"/>
    </cacheField>
    <cacheField name="Undocumented transfer" numFmtId="0">
      <sharedItems containsSemiMixedTypes="0" containsString="0" containsNumber="1" containsInteger="1" minValue="0" maxValue="158"/>
    </cacheField>
    <cacheField name="Not Reached" numFmtId="0">
      <sharedItems containsSemiMixedTypes="0" containsString="0" containsNumber="1" containsInteger="1" minValue="0" maxValue="375"/>
    </cacheField>
    <cacheField name="Reached Agreed to return" numFmtId="0">
      <sharedItems containsSemiMixedTypes="0" containsString="0" containsNumber="1" containsInteger="1" minValue="0" maxValue="186"/>
    </cacheField>
    <cacheField name="HTS_TST_POS Target" numFmtId="0">
      <sharedItems containsSemiMixedTypes="0" containsString="0" containsNumber="1" containsInteger="1" minValue="0" maxValue="0"/>
    </cacheField>
    <cacheField name="TPT Target" numFmtId="0">
      <sharedItems containsSemiMixedTypes="0" containsString="0" containsNumber="1" containsInteger="1" minValue="0" maxValue="0"/>
    </cacheField>
    <cacheField name="VL Target" numFmtId="0">
      <sharedItems containsSemiMixedTypes="0" containsString="0" containsNumber="1" containsInteger="1" minValue="0" maxValue="0"/>
    </cacheField>
    <cacheField name="TX_NEW Target" numFmtId="0">
      <sharedItems containsSemiMixedTypes="0" containsString="0" containsNumber="1" containsInteger="1" minValue="0" maxValue="0"/>
    </cacheField>
    <cacheField name="Started ART Prev. 3month" numFmtId="0">
      <sharedItems containsSemiMixedTypes="0" containsString="0" containsNumber="1" containsInteger="1" minValue="0" maxValue="0"/>
    </cacheField>
    <cacheField name="OPD ATTENDANCE" numFmtId="0">
      <sharedItems containsSemiMixedTypes="0" containsString="0" containsNumber="1" containsInteger="1" minValue="0" maxValue="246"/>
    </cacheField>
  </cacheFields>
  <extLst>
    <ext xmlns:x14="http://schemas.microsoft.com/office/spreadsheetml/2009/9/main" uri="{725AE2AE-9491-48be-B2B4-4EB974FC3084}">
      <x14:pivotCacheDefinition pivotCacheId="18767693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0">
  <r>
    <x v="0"/>
    <x v="0"/>
    <x v="0"/>
    <n v="0"/>
    <n v="0"/>
    <n v="0"/>
    <n v="0"/>
    <n v="0"/>
    <n v="0"/>
    <n v="0"/>
    <n v="0"/>
    <n v="0"/>
    <n v="0"/>
    <n v="0"/>
    <n v="0"/>
    <n v="0"/>
    <n v="0"/>
    <n v="0"/>
    <n v="0"/>
    <n v="0"/>
    <n v="0"/>
    <n v="0"/>
    <n v="0"/>
    <n v="0"/>
    <n v="0"/>
  </r>
  <r>
    <x v="1"/>
    <x v="1"/>
    <x v="0"/>
    <n v="0"/>
    <n v="0"/>
    <n v="0"/>
    <n v="0"/>
    <n v="0"/>
    <n v="0"/>
    <n v="0"/>
    <n v="0"/>
    <n v="0"/>
    <n v="0"/>
    <n v="0"/>
    <n v="0"/>
    <n v="0"/>
    <n v="0"/>
    <n v="0"/>
    <n v="0"/>
    <n v="0"/>
    <n v="0"/>
    <n v="0"/>
    <n v="0"/>
    <n v="0"/>
    <n v="0"/>
  </r>
  <r>
    <x v="2"/>
    <x v="2"/>
    <x v="0"/>
    <n v="0"/>
    <n v="0"/>
    <n v="0"/>
    <n v="0"/>
    <n v="0"/>
    <n v="0"/>
    <n v="0"/>
    <n v="0"/>
    <n v="0"/>
    <n v="0"/>
    <n v="0"/>
    <n v="0"/>
    <n v="0"/>
    <n v="0"/>
    <n v="0"/>
    <n v="0"/>
    <n v="0"/>
    <n v="0"/>
    <n v="0"/>
    <n v="0"/>
    <n v="0"/>
    <n v="0"/>
  </r>
  <r>
    <x v="3"/>
    <x v="3"/>
    <x v="0"/>
    <n v="0"/>
    <n v="0"/>
    <n v="0"/>
    <n v="0"/>
    <n v="0"/>
    <n v="0"/>
    <n v="0"/>
    <n v="0"/>
    <n v="0"/>
    <n v="0"/>
    <n v="0"/>
    <n v="0"/>
    <n v="0"/>
    <n v="0"/>
    <n v="0"/>
    <n v="0"/>
    <n v="0"/>
    <n v="0"/>
    <n v="0"/>
    <n v="0"/>
    <n v="0"/>
    <n v="0"/>
  </r>
  <r>
    <x v="4"/>
    <x v="0"/>
    <x v="0"/>
    <n v="0"/>
    <n v="0"/>
    <n v="0"/>
    <n v="0"/>
    <n v="0"/>
    <n v="0"/>
    <n v="0"/>
    <n v="0"/>
    <n v="0"/>
    <n v="0"/>
    <n v="0"/>
    <n v="0"/>
    <n v="0"/>
    <n v="0"/>
    <n v="0"/>
    <n v="0"/>
    <n v="0"/>
    <n v="0"/>
    <n v="0"/>
    <n v="0"/>
    <n v="0"/>
    <n v="0"/>
  </r>
  <r>
    <x v="5"/>
    <x v="1"/>
    <x v="0"/>
    <n v="0"/>
    <n v="0"/>
    <n v="0"/>
    <n v="0"/>
    <n v="0"/>
    <n v="0"/>
    <n v="0"/>
    <n v="0"/>
    <n v="0"/>
    <n v="0"/>
    <n v="0"/>
    <n v="0"/>
    <n v="0"/>
    <n v="0"/>
    <n v="0"/>
    <n v="0"/>
    <n v="0"/>
    <n v="0"/>
    <n v="0"/>
    <n v="0"/>
    <n v="0"/>
    <n v="0"/>
  </r>
  <r>
    <x v="6"/>
    <x v="2"/>
    <x v="0"/>
    <n v="0"/>
    <n v="0"/>
    <n v="0"/>
    <n v="0"/>
    <n v="0"/>
    <n v="0"/>
    <n v="0"/>
    <n v="0"/>
    <n v="0"/>
    <n v="0"/>
    <n v="0"/>
    <n v="0"/>
    <n v="0"/>
    <n v="0"/>
    <n v="0"/>
    <n v="0"/>
    <n v="0"/>
    <n v="0"/>
    <n v="0"/>
    <n v="0"/>
    <n v="0"/>
    <n v="0"/>
  </r>
  <r>
    <x v="7"/>
    <x v="3"/>
    <x v="0"/>
    <n v="0"/>
    <n v="0"/>
    <n v="0"/>
    <n v="0"/>
    <n v="0"/>
    <n v="0"/>
    <n v="0"/>
    <n v="0"/>
    <n v="0"/>
    <n v="0"/>
    <n v="0"/>
    <n v="0"/>
    <n v="0"/>
    <n v="0"/>
    <n v="0"/>
    <n v="0"/>
    <n v="0"/>
    <n v="0"/>
    <n v="0"/>
    <n v="0"/>
    <n v="0"/>
    <n v="0"/>
  </r>
  <r>
    <x v="8"/>
    <x v="0"/>
    <x v="0"/>
    <n v="0"/>
    <n v="0"/>
    <n v="0"/>
    <n v="0"/>
    <n v="0"/>
    <n v="0"/>
    <n v="0"/>
    <n v="0"/>
    <n v="0"/>
    <n v="0"/>
    <n v="0"/>
    <n v="0"/>
    <n v="0"/>
    <n v="0"/>
    <n v="0"/>
    <n v="0"/>
    <n v="0"/>
    <n v="0"/>
    <n v="0"/>
    <n v="0"/>
    <n v="0"/>
    <n v="0"/>
  </r>
  <r>
    <x v="9"/>
    <x v="1"/>
    <x v="0"/>
    <n v="0"/>
    <n v="0"/>
    <n v="0"/>
    <n v="0"/>
    <n v="0"/>
    <n v="0"/>
    <n v="0"/>
    <n v="0"/>
    <n v="0"/>
    <n v="0"/>
    <n v="0"/>
    <n v="0"/>
    <n v="0"/>
    <n v="0"/>
    <n v="0"/>
    <n v="0"/>
    <n v="0"/>
    <n v="0"/>
    <n v="0"/>
    <n v="0"/>
    <n v="0"/>
    <n v="0"/>
  </r>
  <r>
    <x v="10"/>
    <x v="2"/>
    <x v="0"/>
    <n v="0"/>
    <n v="0"/>
    <n v="0"/>
    <n v="0"/>
    <n v="0"/>
    <n v="0"/>
    <n v="0"/>
    <n v="0"/>
    <n v="0"/>
    <n v="0"/>
    <n v="0"/>
    <n v="0"/>
    <n v="0"/>
    <n v="0"/>
    <n v="0"/>
    <n v="0"/>
    <n v="0"/>
    <n v="0"/>
    <n v="0"/>
    <n v="0"/>
    <n v="0"/>
    <n v="0"/>
  </r>
  <r>
    <x v="11"/>
    <x v="3"/>
    <x v="0"/>
    <n v="0"/>
    <n v="0"/>
    <n v="0"/>
    <n v="0"/>
    <n v="0"/>
    <n v="0"/>
    <n v="0"/>
    <n v="0"/>
    <n v="0"/>
    <n v="0"/>
    <n v="0"/>
    <n v="0"/>
    <n v="0"/>
    <n v="0"/>
    <n v="0"/>
    <n v="0"/>
    <n v="0"/>
    <n v="0"/>
    <n v="0"/>
    <n v="0"/>
    <n v="0"/>
    <n v="0"/>
  </r>
  <r>
    <x v="12"/>
    <x v="0"/>
    <x v="0"/>
    <n v="0"/>
    <n v="0"/>
    <n v="0"/>
    <n v="0"/>
    <n v="0"/>
    <n v="0"/>
    <n v="0"/>
    <n v="0"/>
    <n v="0"/>
    <n v="0"/>
    <n v="0"/>
    <n v="0"/>
    <n v="0"/>
    <n v="0"/>
    <n v="0"/>
    <n v="0"/>
    <n v="0"/>
    <n v="0"/>
    <n v="0"/>
    <n v="0"/>
    <n v="0"/>
    <n v="0"/>
  </r>
  <r>
    <x v="13"/>
    <x v="1"/>
    <x v="0"/>
    <n v="0"/>
    <n v="0"/>
    <n v="0"/>
    <n v="0"/>
    <n v="0"/>
    <n v="0"/>
    <n v="0"/>
    <n v="0"/>
    <n v="0"/>
    <n v="0"/>
    <n v="0"/>
    <n v="0"/>
    <n v="0"/>
    <n v="0"/>
    <n v="0"/>
    <n v="0"/>
    <n v="0"/>
    <n v="0"/>
    <n v="0"/>
    <n v="0"/>
    <n v="0"/>
    <n v="0"/>
  </r>
  <r>
    <x v="14"/>
    <x v="2"/>
    <x v="0"/>
    <n v="0"/>
    <n v="0"/>
    <n v="0"/>
    <n v="0"/>
    <n v="0"/>
    <n v="0"/>
    <n v="0"/>
    <n v="0"/>
    <n v="0"/>
    <n v="0"/>
    <n v="0"/>
    <n v="0"/>
    <n v="0"/>
    <n v="0"/>
    <n v="0"/>
    <n v="0"/>
    <n v="0"/>
    <n v="0"/>
    <n v="0"/>
    <n v="0"/>
    <n v="0"/>
    <n v="0"/>
  </r>
  <r>
    <x v="15"/>
    <x v="3"/>
    <x v="0"/>
    <n v="0"/>
    <n v="0"/>
    <n v="0"/>
    <n v="0"/>
    <n v="0"/>
    <n v="0"/>
    <n v="0"/>
    <n v="0"/>
    <n v="0"/>
    <n v="0"/>
    <n v="0"/>
    <n v="0"/>
    <n v="0"/>
    <n v="0"/>
    <n v="0"/>
    <n v="0"/>
    <n v="0"/>
    <n v="0"/>
    <n v="0"/>
    <n v="0"/>
    <n v="0"/>
    <n v="0"/>
  </r>
  <r>
    <x v="16"/>
    <x v="0"/>
    <x v="0"/>
    <n v="0"/>
    <n v="0"/>
    <n v="0"/>
    <n v="0"/>
    <n v="0"/>
    <n v="0"/>
    <n v="0"/>
    <n v="0"/>
    <n v="0"/>
    <n v="0"/>
    <n v="0"/>
    <n v="0"/>
    <n v="0"/>
    <n v="0"/>
    <n v="0"/>
    <n v="0"/>
    <n v="0"/>
    <n v="0"/>
    <n v="0"/>
    <n v="0"/>
    <n v="0"/>
    <n v="0"/>
  </r>
  <r>
    <x v="17"/>
    <x v="1"/>
    <x v="0"/>
    <n v="0"/>
    <n v="0"/>
    <n v="0"/>
    <n v="0"/>
    <n v="0"/>
    <n v="0"/>
    <n v="0"/>
    <n v="0"/>
    <n v="0"/>
    <n v="0"/>
    <n v="0"/>
    <n v="0"/>
    <n v="0"/>
    <n v="0"/>
    <n v="0"/>
    <n v="0"/>
    <n v="0"/>
    <n v="0"/>
    <n v="0"/>
    <n v="0"/>
    <n v="0"/>
    <n v="0"/>
  </r>
  <r>
    <x v="18"/>
    <x v="2"/>
    <x v="0"/>
    <n v="0"/>
    <n v="0"/>
    <n v="0"/>
    <n v="0"/>
    <n v="0"/>
    <n v="0"/>
    <n v="0"/>
    <n v="0"/>
    <n v="0"/>
    <n v="0"/>
    <n v="0"/>
    <n v="0"/>
    <n v="0"/>
    <n v="0"/>
    <n v="0"/>
    <n v="0"/>
    <n v="0"/>
    <n v="0"/>
    <n v="0"/>
    <n v="0"/>
    <n v="0"/>
    <n v="0"/>
  </r>
  <r>
    <x v="19"/>
    <x v="3"/>
    <x v="0"/>
    <n v="0"/>
    <n v="0"/>
    <n v="0"/>
    <n v="0"/>
    <n v="0"/>
    <n v="0"/>
    <n v="0"/>
    <n v="0"/>
    <n v="0"/>
    <n v="0"/>
    <n v="0"/>
    <n v="0"/>
    <n v="0"/>
    <n v="0"/>
    <n v="0"/>
    <n v="0"/>
    <n v="0"/>
    <n v="0"/>
    <n v="0"/>
    <n v="0"/>
    <n v="0"/>
    <n v="0"/>
  </r>
  <r>
    <x v="20"/>
    <x v="0"/>
    <x v="0"/>
    <n v="0"/>
    <n v="0"/>
    <n v="0"/>
    <n v="0"/>
    <n v="0"/>
    <n v="0"/>
    <n v="0"/>
    <n v="0"/>
    <n v="0"/>
    <n v="0"/>
    <n v="0"/>
    <n v="0"/>
    <n v="0"/>
    <n v="0"/>
    <n v="0"/>
    <n v="0"/>
    <n v="0"/>
    <n v="0"/>
    <n v="0"/>
    <n v="0"/>
    <n v="0"/>
    <n v="0"/>
  </r>
  <r>
    <x v="21"/>
    <x v="1"/>
    <x v="0"/>
    <n v="0"/>
    <n v="0"/>
    <n v="0"/>
    <n v="0"/>
    <n v="0"/>
    <n v="0"/>
    <n v="0"/>
    <n v="0"/>
    <n v="0"/>
    <n v="0"/>
    <n v="0"/>
    <n v="0"/>
    <n v="0"/>
    <n v="0"/>
    <n v="0"/>
    <n v="0"/>
    <n v="0"/>
    <n v="0"/>
    <n v="0"/>
    <n v="0"/>
    <n v="0"/>
    <n v="0"/>
  </r>
  <r>
    <x v="22"/>
    <x v="2"/>
    <x v="0"/>
    <n v="0"/>
    <n v="0"/>
    <n v="0"/>
    <n v="0"/>
    <n v="0"/>
    <n v="0"/>
    <n v="0"/>
    <n v="0"/>
    <n v="0"/>
    <n v="0"/>
    <n v="0"/>
    <n v="0"/>
    <n v="0"/>
    <n v="0"/>
    <n v="0"/>
    <n v="0"/>
    <n v="0"/>
    <n v="0"/>
    <n v="0"/>
    <n v="0"/>
    <n v="0"/>
    <n v="0"/>
  </r>
  <r>
    <x v="23"/>
    <x v="3"/>
    <x v="0"/>
    <n v="0"/>
    <n v="0"/>
    <n v="0"/>
    <n v="0"/>
    <n v="0"/>
    <n v="0"/>
    <n v="0"/>
    <n v="0"/>
    <n v="0"/>
    <n v="0"/>
    <n v="0"/>
    <n v="0"/>
    <n v="0"/>
    <n v="0"/>
    <n v="0"/>
    <n v="0"/>
    <n v="0"/>
    <n v="0"/>
    <n v="0"/>
    <n v="0"/>
    <n v="0"/>
    <n v="0"/>
  </r>
  <r>
    <x v="24"/>
    <x v="0"/>
    <x v="0"/>
    <n v="0"/>
    <n v="0"/>
    <n v="0"/>
    <n v="0"/>
    <n v="0"/>
    <n v="0"/>
    <n v="0"/>
    <n v="0"/>
    <n v="0"/>
    <n v="0"/>
    <n v="0"/>
    <n v="0"/>
    <n v="0"/>
    <n v="0"/>
    <n v="0"/>
    <n v="0"/>
    <n v="0"/>
    <n v="0"/>
    <n v="0"/>
    <n v="0"/>
    <n v="0"/>
    <n v="0"/>
  </r>
  <r>
    <x v="25"/>
    <x v="1"/>
    <x v="0"/>
    <n v="0"/>
    <n v="0"/>
    <n v="0"/>
    <n v="0"/>
    <n v="0"/>
    <n v="0"/>
    <n v="0"/>
    <n v="0"/>
    <n v="0"/>
    <n v="0"/>
    <n v="0"/>
    <n v="0"/>
    <n v="0"/>
    <n v="0"/>
    <n v="0"/>
    <n v="0"/>
    <n v="0"/>
    <n v="0"/>
    <n v="0"/>
    <n v="0"/>
    <n v="0"/>
    <n v="0"/>
  </r>
  <r>
    <x v="26"/>
    <x v="2"/>
    <x v="0"/>
    <n v="0"/>
    <n v="0"/>
    <n v="0"/>
    <n v="0"/>
    <n v="0"/>
    <n v="0"/>
    <n v="0"/>
    <n v="0"/>
    <n v="0"/>
    <n v="0"/>
    <n v="0"/>
    <n v="0"/>
    <n v="0"/>
    <n v="0"/>
    <n v="0"/>
    <n v="0"/>
    <n v="0"/>
    <n v="0"/>
    <n v="0"/>
    <n v="0"/>
    <n v="0"/>
    <n v="0"/>
  </r>
  <r>
    <x v="27"/>
    <x v="3"/>
    <x v="0"/>
    <n v="0"/>
    <n v="0"/>
    <n v="0"/>
    <n v="0"/>
    <n v="0"/>
    <n v="0"/>
    <n v="0"/>
    <n v="0"/>
    <n v="0"/>
    <n v="0"/>
    <n v="0"/>
    <n v="0"/>
    <n v="0"/>
    <n v="0"/>
    <n v="0"/>
    <n v="0"/>
    <n v="0"/>
    <n v="0"/>
    <n v="0"/>
    <n v="0"/>
    <n v="0"/>
    <n v="0"/>
  </r>
  <r>
    <x v="28"/>
    <x v="0"/>
    <x v="0"/>
    <n v="0"/>
    <n v="0"/>
    <n v="0"/>
    <n v="0"/>
    <n v="0"/>
    <n v="0"/>
    <n v="0"/>
    <n v="0"/>
    <n v="0"/>
    <n v="0"/>
    <n v="0"/>
    <n v="0"/>
    <n v="0"/>
    <n v="0"/>
    <n v="0"/>
    <n v="0"/>
    <n v="0"/>
    <n v="0"/>
    <n v="0"/>
    <n v="0"/>
    <n v="0"/>
    <n v="0"/>
  </r>
  <r>
    <x v="29"/>
    <x v="1"/>
    <x v="0"/>
    <n v="0"/>
    <n v="0"/>
    <n v="0"/>
    <n v="0"/>
    <n v="0"/>
    <n v="0"/>
    <n v="0"/>
    <n v="0"/>
    <n v="0"/>
    <n v="0"/>
    <n v="0"/>
    <n v="0"/>
    <n v="0"/>
    <n v="0"/>
    <n v="0"/>
    <n v="0"/>
    <n v="0"/>
    <n v="0"/>
    <n v="0"/>
    <n v="0"/>
    <n v="0"/>
    <n v="0"/>
  </r>
  <r>
    <x v="30"/>
    <x v="2"/>
    <x v="0"/>
    <n v="0"/>
    <n v="0"/>
    <n v="0"/>
    <n v="0"/>
    <n v="0"/>
    <n v="0"/>
    <n v="0"/>
    <n v="0"/>
    <n v="0"/>
    <n v="0"/>
    <n v="0"/>
    <n v="0"/>
    <n v="0"/>
    <n v="0"/>
    <n v="0"/>
    <n v="0"/>
    <n v="0"/>
    <n v="0"/>
    <n v="0"/>
    <n v="0"/>
    <n v="0"/>
    <n v="0"/>
  </r>
  <r>
    <x v="31"/>
    <x v="3"/>
    <x v="0"/>
    <n v="0"/>
    <n v="0"/>
    <n v="0"/>
    <n v="0"/>
    <n v="0"/>
    <n v="0"/>
    <n v="0"/>
    <n v="0"/>
    <n v="0"/>
    <n v="0"/>
    <n v="0"/>
    <n v="0"/>
    <n v="0"/>
    <n v="0"/>
    <n v="0"/>
    <n v="0"/>
    <n v="0"/>
    <n v="0"/>
    <n v="0"/>
    <n v="0"/>
    <n v="0"/>
    <n v="0"/>
  </r>
  <r>
    <x v="32"/>
    <x v="0"/>
    <x v="0"/>
    <n v="0"/>
    <n v="0"/>
    <n v="0"/>
    <n v="0"/>
    <n v="0"/>
    <n v="0"/>
    <n v="0"/>
    <n v="0"/>
    <n v="0"/>
    <n v="0"/>
    <n v="0"/>
    <n v="0"/>
    <n v="0"/>
    <n v="0"/>
    <n v="0"/>
    <n v="0"/>
    <n v="0"/>
    <n v="0"/>
    <n v="0"/>
    <n v="0"/>
    <n v="0"/>
    <n v="0"/>
  </r>
  <r>
    <x v="33"/>
    <x v="1"/>
    <x v="0"/>
    <n v="0"/>
    <n v="0"/>
    <n v="0"/>
    <n v="0"/>
    <n v="0"/>
    <n v="0"/>
    <n v="0"/>
    <n v="0"/>
    <n v="0"/>
    <n v="0"/>
    <n v="0"/>
    <n v="0"/>
    <n v="0"/>
    <n v="0"/>
    <n v="0"/>
    <n v="0"/>
    <n v="0"/>
    <n v="0"/>
    <n v="0"/>
    <n v="0"/>
    <n v="0"/>
    <n v="0"/>
  </r>
  <r>
    <x v="34"/>
    <x v="2"/>
    <x v="0"/>
    <n v="0"/>
    <n v="0"/>
    <n v="0"/>
    <n v="0"/>
    <n v="0"/>
    <n v="0"/>
    <n v="0"/>
    <n v="0"/>
    <n v="0"/>
    <n v="0"/>
    <n v="0"/>
    <n v="0"/>
    <n v="0"/>
    <n v="0"/>
    <n v="0"/>
    <n v="0"/>
    <n v="0"/>
    <n v="0"/>
    <n v="0"/>
    <n v="0"/>
    <n v="0"/>
    <n v="0"/>
  </r>
  <r>
    <x v="35"/>
    <x v="3"/>
    <x v="0"/>
    <n v="0"/>
    <n v="0"/>
    <n v="0"/>
    <n v="0"/>
    <n v="0"/>
    <n v="0"/>
    <n v="0"/>
    <n v="0"/>
    <n v="0"/>
    <n v="0"/>
    <n v="0"/>
    <n v="0"/>
    <n v="0"/>
    <n v="0"/>
    <n v="0"/>
    <n v="0"/>
    <n v="0"/>
    <n v="0"/>
    <n v="0"/>
    <n v="0"/>
    <n v="0"/>
    <n v="0"/>
  </r>
  <r>
    <x v="36"/>
    <x v="0"/>
    <x v="0"/>
    <n v="0"/>
    <n v="0"/>
    <n v="0"/>
    <n v="0"/>
    <n v="0"/>
    <n v="0"/>
    <n v="0"/>
    <n v="0"/>
    <n v="0"/>
    <n v="0"/>
    <n v="0"/>
    <n v="0"/>
    <n v="0"/>
    <n v="0"/>
    <n v="0"/>
    <n v="0"/>
    <n v="0"/>
    <n v="0"/>
    <n v="0"/>
    <n v="0"/>
    <n v="0"/>
    <n v="0"/>
  </r>
  <r>
    <x v="37"/>
    <x v="1"/>
    <x v="0"/>
    <n v="0"/>
    <n v="0"/>
    <n v="0"/>
    <n v="0"/>
    <n v="0"/>
    <n v="0"/>
    <n v="0"/>
    <n v="0"/>
    <n v="0"/>
    <n v="0"/>
    <n v="0"/>
    <n v="0"/>
    <n v="0"/>
    <n v="0"/>
    <n v="0"/>
    <n v="0"/>
    <n v="0"/>
    <n v="0"/>
    <n v="0"/>
    <n v="0"/>
    <n v="0"/>
    <n v="0"/>
  </r>
  <r>
    <x v="38"/>
    <x v="2"/>
    <x v="0"/>
    <n v="0"/>
    <n v="0"/>
    <n v="0"/>
    <n v="0"/>
    <n v="0"/>
    <n v="0"/>
    <n v="0"/>
    <n v="0"/>
    <n v="0"/>
    <n v="0"/>
    <n v="0"/>
    <n v="0"/>
    <n v="0"/>
    <n v="0"/>
    <n v="0"/>
    <n v="0"/>
    <n v="0"/>
    <n v="0"/>
    <n v="0"/>
    <n v="0"/>
    <n v="0"/>
    <n v="0"/>
  </r>
  <r>
    <x v="39"/>
    <x v="3"/>
    <x v="0"/>
    <n v="0"/>
    <n v="0"/>
    <n v="0"/>
    <n v="0"/>
    <n v="0"/>
    <n v="0"/>
    <n v="0"/>
    <n v="0"/>
    <n v="0"/>
    <n v="0"/>
    <n v="0"/>
    <n v="0"/>
    <n v="0"/>
    <n v="0"/>
    <n v="0"/>
    <n v="0"/>
    <n v="0"/>
    <n v="0"/>
    <n v="0"/>
    <n v="0"/>
    <n v="0"/>
    <n v="0"/>
  </r>
  <r>
    <x v="40"/>
    <x v="0"/>
    <x v="0"/>
    <n v="0"/>
    <n v="0"/>
    <n v="0"/>
    <n v="0"/>
    <n v="0"/>
    <n v="0"/>
    <n v="0"/>
    <n v="0"/>
    <n v="0"/>
    <n v="0"/>
    <n v="0"/>
    <n v="0"/>
    <n v="0"/>
    <n v="0"/>
    <n v="0"/>
    <n v="0"/>
    <n v="0"/>
    <n v="0"/>
    <n v="0"/>
    <n v="0"/>
    <n v="0"/>
    <n v="0"/>
  </r>
  <r>
    <x v="41"/>
    <x v="1"/>
    <x v="0"/>
    <n v="0"/>
    <n v="0"/>
    <n v="0"/>
    <n v="0"/>
    <n v="0"/>
    <n v="0"/>
    <n v="0"/>
    <n v="0"/>
    <n v="0"/>
    <n v="0"/>
    <n v="0"/>
    <n v="0"/>
    <n v="0"/>
    <n v="0"/>
    <n v="0"/>
    <n v="0"/>
    <n v="0"/>
    <n v="0"/>
    <n v="0"/>
    <n v="0"/>
    <n v="0"/>
    <n v="0"/>
  </r>
  <r>
    <x v="42"/>
    <x v="2"/>
    <x v="0"/>
    <n v="0"/>
    <n v="0"/>
    <n v="0"/>
    <n v="0"/>
    <n v="0"/>
    <n v="0"/>
    <n v="0"/>
    <n v="0"/>
    <n v="0"/>
    <n v="0"/>
    <n v="0"/>
    <n v="0"/>
    <n v="0"/>
    <n v="0"/>
    <n v="0"/>
    <n v="0"/>
    <n v="0"/>
    <n v="0"/>
    <n v="0"/>
    <n v="0"/>
    <n v="0"/>
    <n v="0"/>
  </r>
  <r>
    <x v="43"/>
    <x v="3"/>
    <x v="0"/>
    <n v="0"/>
    <n v="0"/>
    <n v="0"/>
    <n v="0"/>
    <n v="0"/>
    <n v="0"/>
    <n v="0"/>
    <n v="0"/>
    <n v="0"/>
    <n v="0"/>
    <n v="0"/>
    <n v="0"/>
    <n v="0"/>
    <n v="0"/>
    <n v="0"/>
    <n v="0"/>
    <n v="0"/>
    <n v="0"/>
    <n v="0"/>
    <n v="0"/>
    <n v="0"/>
    <n v="0"/>
  </r>
  <r>
    <x v="44"/>
    <x v="0"/>
    <x v="0"/>
    <n v="0"/>
    <n v="0"/>
    <n v="0"/>
    <n v="0"/>
    <n v="0"/>
    <n v="0"/>
    <n v="0"/>
    <n v="0"/>
    <n v="0"/>
    <n v="0"/>
    <n v="0"/>
    <n v="0"/>
    <n v="0"/>
    <n v="0"/>
    <n v="0"/>
    <n v="0"/>
    <n v="0"/>
    <n v="0"/>
    <n v="0"/>
    <n v="0"/>
    <n v="0"/>
    <n v="0"/>
  </r>
  <r>
    <x v="45"/>
    <x v="1"/>
    <x v="0"/>
    <n v="0"/>
    <n v="0"/>
    <n v="0"/>
    <n v="0"/>
    <n v="0"/>
    <n v="0"/>
    <n v="0"/>
    <n v="0"/>
    <n v="0"/>
    <n v="0"/>
    <n v="0"/>
    <n v="0"/>
    <n v="0"/>
    <n v="0"/>
    <n v="0"/>
    <n v="0"/>
    <n v="0"/>
    <n v="0"/>
    <n v="0"/>
    <n v="0"/>
    <n v="0"/>
    <n v="0"/>
  </r>
  <r>
    <x v="46"/>
    <x v="2"/>
    <x v="0"/>
    <n v="0"/>
    <n v="0"/>
    <n v="0"/>
    <n v="0"/>
    <n v="0"/>
    <n v="0"/>
    <n v="0"/>
    <n v="0"/>
    <n v="0"/>
    <n v="0"/>
    <n v="0"/>
    <n v="0"/>
    <n v="0"/>
    <n v="0"/>
    <n v="0"/>
    <n v="0"/>
    <n v="0"/>
    <n v="0"/>
    <n v="0"/>
    <n v="0"/>
    <n v="0"/>
    <n v="0"/>
  </r>
  <r>
    <x v="47"/>
    <x v="3"/>
    <x v="0"/>
    <n v="0"/>
    <n v="0"/>
    <n v="0"/>
    <n v="0"/>
    <n v="0"/>
    <n v="0"/>
    <n v="0"/>
    <n v="0"/>
    <n v="0"/>
    <n v="0"/>
    <n v="0"/>
    <n v="0"/>
    <n v="0"/>
    <n v="0"/>
    <n v="0"/>
    <n v="0"/>
    <n v="0"/>
    <n v="0"/>
    <n v="0"/>
    <n v="0"/>
    <n v="0"/>
    <n v="0"/>
  </r>
  <r>
    <x v="48"/>
    <x v="0"/>
    <x v="0"/>
    <n v="0"/>
    <n v="0"/>
    <n v="0"/>
    <n v="0"/>
    <n v="0"/>
    <n v="0"/>
    <n v="0"/>
    <n v="0"/>
    <n v="0"/>
    <n v="0"/>
    <n v="0"/>
    <n v="0"/>
    <n v="0"/>
    <n v="0"/>
    <n v="0"/>
    <n v="0"/>
    <n v="0"/>
    <n v="0"/>
    <n v="0"/>
    <n v="0"/>
    <n v="0"/>
    <n v="0"/>
  </r>
  <r>
    <x v="49"/>
    <x v="1"/>
    <x v="0"/>
    <n v="0"/>
    <n v="0"/>
    <n v="0"/>
    <n v="0"/>
    <n v="0"/>
    <n v="0"/>
    <n v="0"/>
    <n v="0"/>
    <n v="0"/>
    <n v="0"/>
    <n v="0"/>
    <n v="0"/>
    <n v="0"/>
    <n v="0"/>
    <n v="0"/>
    <n v="0"/>
    <n v="0"/>
    <n v="0"/>
    <n v="0"/>
    <n v="0"/>
    <n v="0"/>
    <n v="0"/>
  </r>
  <r>
    <x v="50"/>
    <x v="2"/>
    <x v="0"/>
    <n v="0"/>
    <n v="0"/>
    <n v="0"/>
    <n v="0"/>
    <n v="0"/>
    <n v="0"/>
    <n v="0"/>
    <n v="0"/>
    <n v="0"/>
    <n v="0"/>
    <n v="0"/>
    <n v="0"/>
    <n v="0"/>
    <n v="0"/>
    <n v="0"/>
    <n v="0"/>
    <n v="0"/>
    <n v="0"/>
    <n v="0"/>
    <n v="0"/>
    <n v="0"/>
    <n v="0"/>
  </r>
  <r>
    <x v="51"/>
    <x v="3"/>
    <x v="0"/>
    <n v="0"/>
    <n v="0"/>
    <n v="0"/>
    <n v="0"/>
    <n v="0"/>
    <n v="0"/>
    <n v="0"/>
    <n v="0"/>
    <n v="0"/>
    <n v="0"/>
    <n v="0"/>
    <n v="0"/>
    <n v="0"/>
    <n v="0"/>
    <n v="0"/>
    <n v="0"/>
    <n v="0"/>
    <n v="0"/>
    <n v="0"/>
    <n v="0"/>
    <n v="0"/>
    <n v="0"/>
  </r>
  <r>
    <x v="52"/>
    <x v="0"/>
    <x v="0"/>
    <n v="0"/>
    <n v="0"/>
    <n v="0"/>
    <n v="0"/>
    <n v="0"/>
    <n v="0"/>
    <n v="0"/>
    <n v="0"/>
    <n v="0"/>
    <n v="0"/>
    <n v="0"/>
    <n v="0"/>
    <n v="0"/>
    <n v="0"/>
    <n v="0"/>
    <n v="0"/>
    <n v="0"/>
    <n v="0"/>
    <n v="0"/>
    <n v="0"/>
    <n v="0"/>
    <n v="0"/>
  </r>
  <r>
    <x v="53"/>
    <x v="1"/>
    <x v="0"/>
    <n v="0"/>
    <n v="0"/>
    <n v="0"/>
    <n v="0"/>
    <n v="0"/>
    <n v="0"/>
    <n v="0"/>
    <n v="0"/>
    <n v="0"/>
    <n v="0"/>
    <n v="0"/>
    <n v="0"/>
    <n v="0"/>
    <n v="0"/>
    <n v="0"/>
    <n v="0"/>
    <n v="0"/>
    <n v="0"/>
    <n v="0"/>
    <n v="0"/>
    <n v="0"/>
    <n v="0"/>
  </r>
  <r>
    <x v="54"/>
    <x v="2"/>
    <x v="0"/>
    <n v="0"/>
    <n v="0"/>
    <n v="0"/>
    <n v="0"/>
    <n v="0"/>
    <n v="0"/>
    <n v="0"/>
    <n v="0"/>
    <n v="0"/>
    <n v="0"/>
    <n v="0"/>
    <n v="0"/>
    <n v="0"/>
    <n v="0"/>
    <n v="0"/>
    <n v="0"/>
    <n v="0"/>
    <n v="0"/>
    <n v="0"/>
    <n v="0"/>
    <n v="0"/>
    <n v="0"/>
  </r>
  <r>
    <x v="55"/>
    <x v="3"/>
    <x v="0"/>
    <n v="0"/>
    <n v="0"/>
    <n v="0"/>
    <n v="0"/>
    <n v="0"/>
    <n v="0"/>
    <n v="0"/>
    <n v="0"/>
    <n v="0"/>
    <n v="0"/>
    <n v="0"/>
    <n v="0"/>
    <n v="0"/>
    <n v="0"/>
    <n v="0"/>
    <n v="0"/>
    <n v="0"/>
    <n v="0"/>
    <n v="0"/>
    <n v="0"/>
    <n v="0"/>
    <n v="0"/>
  </r>
  <r>
    <x v="56"/>
    <x v="0"/>
    <x v="0"/>
    <n v="0"/>
    <n v="0"/>
    <n v="0"/>
    <n v="0"/>
    <n v="0"/>
    <n v="0"/>
    <n v="0"/>
    <n v="0"/>
    <n v="0"/>
    <n v="0"/>
    <n v="0"/>
    <n v="0"/>
    <n v="0"/>
    <n v="0"/>
    <n v="0"/>
    <n v="0"/>
    <n v="0"/>
    <n v="0"/>
    <n v="0"/>
    <n v="0"/>
    <n v="0"/>
    <n v="0"/>
  </r>
  <r>
    <x v="57"/>
    <x v="1"/>
    <x v="0"/>
    <n v="0"/>
    <n v="0"/>
    <n v="0"/>
    <n v="0"/>
    <n v="0"/>
    <n v="0"/>
    <n v="0"/>
    <n v="0"/>
    <n v="0"/>
    <n v="0"/>
    <n v="0"/>
    <n v="0"/>
    <n v="0"/>
    <n v="0"/>
    <n v="0"/>
    <n v="0"/>
    <n v="0"/>
    <n v="0"/>
    <n v="0"/>
    <n v="0"/>
    <n v="0"/>
    <n v="0"/>
  </r>
  <r>
    <x v="58"/>
    <x v="2"/>
    <x v="0"/>
    <n v="0"/>
    <n v="0"/>
    <n v="0"/>
    <n v="0"/>
    <n v="0"/>
    <n v="0"/>
    <n v="0"/>
    <n v="0"/>
    <n v="0"/>
    <n v="0"/>
    <n v="0"/>
    <n v="0"/>
    <n v="0"/>
    <n v="0"/>
    <n v="0"/>
    <n v="0"/>
    <n v="0"/>
    <n v="0"/>
    <n v="0"/>
    <n v="0"/>
    <n v="0"/>
    <n v="0"/>
  </r>
  <r>
    <x v="59"/>
    <x v="3"/>
    <x v="0"/>
    <n v="0"/>
    <n v="0"/>
    <n v="0"/>
    <n v="0"/>
    <n v="0"/>
    <n v="0"/>
    <n v="0"/>
    <n v="0"/>
    <n v="0"/>
    <n v="0"/>
    <n v="0"/>
    <n v="0"/>
    <n v="0"/>
    <n v="0"/>
    <n v="0"/>
    <n v="0"/>
    <n v="0"/>
    <n v="0"/>
    <n v="0"/>
    <n v="0"/>
    <n v="0"/>
    <n v="0"/>
  </r>
  <r>
    <x v="60"/>
    <x v="0"/>
    <x v="0"/>
    <n v="0"/>
    <n v="0"/>
    <n v="0"/>
    <n v="0"/>
    <n v="0"/>
    <n v="0"/>
    <n v="0"/>
    <n v="0"/>
    <n v="0"/>
    <n v="0"/>
    <n v="0"/>
    <n v="0"/>
    <n v="0"/>
    <n v="0"/>
    <n v="0"/>
    <n v="0"/>
    <n v="0"/>
    <n v="0"/>
    <n v="0"/>
    <n v="0"/>
    <n v="0"/>
    <n v="0"/>
  </r>
  <r>
    <x v="61"/>
    <x v="1"/>
    <x v="0"/>
    <n v="0"/>
    <n v="0"/>
    <n v="0"/>
    <n v="0"/>
    <n v="0"/>
    <n v="0"/>
    <n v="0"/>
    <n v="0"/>
    <n v="0"/>
    <n v="0"/>
    <n v="0"/>
    <n v="0"/>
    <n v="0"/>
    <n v="0"/>
    <n v="0"/>
    <n v="0"/>
    <n v="0"/>
    <n v="0"/>
    <n v="0"/>
    <n v="0"/>
    <n v="0"/>
    <n v="0"/>
  </r>
  <r>
    <x v="62"/>
    <x v="2"/>
    <x v="0"/>
    <n v="0"/>
    <n v="0"/>
    <n v="0"/>
    <n v="0"/>
    <n v="0"/>
    <n v="0"/>
    <n v="0"/>
    <n v="0"/>
    <n v="0"/>
    <n v="0"/>
    <n v="0"/>
    <n v="0"/>
    <n v="0"/>
    <n v="0"/>
    <n v="0"/>
    <n v="0"/>
    <n v="0"/>
    <n v="0"/>
    <n v="0"/>
    <n v="0"/>
    <n v="0"/>
    <n v="0"/>
  </r>
  <r>
    <x v="63"/>
    <x v="3"/>
    <x v="0"/>
    <n v="0"/>
    <n v="0"/>
    <n v="0"/>
    <n v="0"/>
    <n v="0"/>
    <n v="0"/>
    <n v="0"/>
    <n v="0"/>
    <n v="0"/>
    <n v="0"/>
    <n v="0"/>
    <n v="0"/>
    <n v="0"/>
    <n v="0"/>
    <n v="0"/>
    <n v="0"/>
    <n v="0"/>
    <n v="0"/>
    <n v="0"/>
    <n v="0"/>
    <n v="0"/>
    <n v="0"/>
  </r>
  <r>
    <x v="64"/>
    <x v="0"/>
    <x v="0"/>
    <n v="0"/>
    <n v="0"/>
    <n v="0"/>
    <n v="0"/>
    <n v="0"/>
    <n v="0"/>
    <n v="0"/>
    <n v="0"/>
    <n v="0"/>
    <n v="0"/>
    <n v="0"/>
    <n v="0"/>
    <n v="0"/>
    <n v="0"/>
    <n v="0"/>
    <n v="0"/>
    <n v="0"/>
    <n v="0"/>
    <n v="0"/>
    <n v="0"/>
    <n v="0"/>
    <n v="0"/>
  </r>
  <r>
    <x v="65"/>
    <x v="1"/>
    <x v="0"/>
    <n v="0"/>
    <n v="0"/>
    <n v="0"/>
    <n v="0"/>
    <n v="0"/>
    <n v="0"/>
    <n v="0"/>
    <n v="0"/>
    <n v="0"/>
    <n v="0"/>
    <n v="0"/>
    <n v="0"/>
    <n v="0"/>
    <n v="0"/>
    <n v="0"/>
    <n v="0"/>
    <n v="0"/>
    <n v="0"/>
    <n v="0"/>
    <n v="0"/>
    <n v="0"/>
    <n v="0"/>
  </r>
  <r>
    <x v="66"/>
    <x v="2"/>
    <x v="0"/>
    <n v="0"/>
    <n v="0"/>
    <n v="0"/>
    <n v="0"/>
    <n v="0"/>
    <n v="0"/>
    <n v="0"/>
    <n v="0"/>
    <n v="0"/>
    <n v="0"/>
    <n v="0"/>
    <n v="0"/>
    <n v="0"/>
    <n v="0"/>
    <n v="0"/>
    <n v="0"/>
    <n v="0"/>
    <n v="0"/>
    <n v="0"/>
    <n v="0"/>
    <n v="0"/>
    <n v="0"/>
  </r>
  <r>
    <x v="67"/>
    <x v="3"/>
    <x v="0"/>
    <n v="0"/>
    <n v="0"/>
    <n v="0"/>
    <n v="0"/>
    <n v="0"/>
    <n v="0"/>
    <n v="0"/>
    <n v="0"/>
    <n v="0"/>
    <n v="0"/>
    <n v="0"/>
    <n v="0"/>
    <n v="0"/>
    <n v="0"/>
    <n v="0"/>
    <n v="0"/>
    <n v="0"/>
    <n v="0"/>
    <n v="0"/>
    <n v="0"/>
    <n v="0"/>
    <n v="0"/>
  </r>
  <r>
    <x v="68"/>
    <x v="0"/>
    <x v="0"/>
    <n v="0"/>
    <n v="0"/>
    <n v="0"/>
    <n v="0"/>
    <n v="0"/>
    <n v="0"/>
    <n v="0"/>
    <n v="0"/>
    <n v="0"/>
    <n v="0"/>
    <n v="0"/>
    <n v="0"/>
    <n v="0"/>
    <n v="0"/>
    <n v="0"/>
    <n v="0"/>
    <n v="0"/>
    <n v="0"/>
    <n v="0"/>
    <n v="0"/>
    <n v="0"/>
    <n v="0"/>
  </r>
  <r>
    <x v="69"/>
    <x v="1"/>
    <x v="0"/>
    <n v="0"/>
    <n v="0"/>
    <n v="0"/>
    <n v="0"/>
    <n v="0"/>
    <n v="0"/>
    <n v="0"/>
    <n v="0"/>
    <n v="0"/>
    <n v="0"/>
    <n v="0"/>
    <n v="0"/>
    <n v="0"/>
    <n v="0"/>
    <n v="0"/>
    <n v="0"/>
    <n v="0"/>
    <n v="0"/>
    <n v="0"/>
    <n v="0"/>
    <n v="0"/>
    <n v="0"/>
  </r>
  <r>
    <x v="70"/>
    <x v="2"/>
    <x v="0"/>
    <n v="0"/>
    <n v="0"/>
    <n v="0"/>
    <n v="0"/>
    <n v="0"/>
    <n v="0"/>
    <n v="0"/>
    <n v="0"/>
    <n v="0"/>
    <n v="0"/>
    <n v="0"/>
    <n v="0"/>
    <n v="0"/>
    <n v="0"/>
    <n v="0"/>
    <n v="0"/>
    <n v="0"/>
    <n v="0"/>
    <n v="0"/>
    <n v="0"/>
    <n v="0"/>
    <n v="0"/>
  </r>
  <r>
    <x v="71"/>
    <x v="3"/>
    <x v="0"/>
    <n v="0"/>
    <n v="0"/>
    <n v="0"/>
    <n v="0"/>
    <n v="0"/>
    <n v="0"/>
    <n v="0"/>
    <n v="0"/>
    <n v="0"/>
    <n v="0"/>
    <n v="0"/>
    <n v="0"/>
    <n v="0"/>
    <n v="0"/>
    <n v="0"/>
    <n v="0"/>
    <n v="0"/>
    <n v="0"/>
    <n v="0"/>
    <n v="0"/>
    <n v="0"/>
    <n v="0"/>
  </r>
  <r>
    <x v="72"/>
    <x v="0"/>
    <x v="0"/>
    <n v="0"/>
    <n v="0"/>
    <n v="0"/>
    <n v="0"/>
    <n v="0"/>
    <n v="0"/>
    <n v="0"/>
    <n v="0"/>
    <n v="0"/>
    <n v="0"/>
    <n v="0"/>
    <n v="0"/>
    <n v="0"/>
    <n v="0"/>
    <n v="0"/>
    <n v="0"/>
    <n v="0"/>
    <n v="0"/>
    <n v="0"/>
    <n v="0"/>
    <n v="0"/>
    <n v="0"/>
  </r>
  <r>
    <x v="73"/>
    <x v="1"/>
    <x v="0"/>
    <n v="0"/>
    <n v="0"/>
    <n v="0"/>
    <n v="0"/>
    <n v="0"/>
    <n v="0"/>
    <n v="0"/>
    <n v="0"/>
    <n v="0"/>
    <n v="0"/>
    <n v="0"/>
    <n v="0"/>
    <n v="0"/>
    <n v="0"/>
    <n v="0"/>
    <n v="0"/>
    <n v="0"/>
    <n v="0"/>
    <n v="0"/>
    <n v="0"/>
    <n v="0"/>
    <n v="0"/>
  </r>
  <r>
    <x v="74"/>
    <x v="2"/>
    <x v="0"/>
    <n v="0"/>
    <n v="0"/>
    <n v="0"/>
    <n v="0"/>
    <n v="0"/>
    <n v="0"/>
    <n v="0"/>
    <n v="0"/>
    <n v="0"/>
    <n v="0"/>
    <n v="0"/>
    <n v="0"/>
    <n v="0"/>
    <n v="0"/>
    <n v="0"/>
    <n v="0"/>
    <n v="0"/>
    <n v="0"/>
    <n v="0"/>
    <n v="0"/>
    <n v="0"/>
    <n v="0"/>
  </r>
  <r>
    <x v="75"/>
    <x v="3"/>
    <x v="0"/>
    <n v="0"/>
    <n v="0"/>
    <n v="0"/>
    <n v="0"/>
    <n v="0"/>
    <n v="0"/>
    <n v="0"/>
    <n v="0"/>
    <n v="0"/>
    <n v="0"/>
    <n v="0"/>
    <n v="0"/>
    <n v="0"/>
    <n v="0"/>
    <n v="0"/>
    <n v="0"/>
    <n v="0"/>
    <n v="0"/>
    <n v="0"/>
    <n v="0"/>
    <n v="0"/>
    <n v="0"/>
  </r>
  <r>
    <x v="76"/>
    <x v="0"/>
    <x v="0"/>
    <n v="0"/>
    <n v="0"/>
    <n v="0"/>
    <n v="0"/>
    <n v="0"/>
    <n v="0"/>
    <n v="0"/>
    <n v="0"/>
    <n v="0"/>
    <n v="0"/>
    <n v="0"/>
    <n v="0"/>
    <n v="0"/>
    <n v="0"/>
    <n v="0"/>
    <n v="0"/>
    <n v="0"/>
    <n v="0"/>
    <n v="0"/>
    <n v="0"/>
    <n v="0"/>
    <n v="0"/>
  </r>
  <r>
    <x v="77"/>
    <x v="1"/>
    <x v="0"/>
    <n v="0"/>
    <n v="0"/>
    <n v="0"/>
    <n v="0"/>
    <n v="0"/>
    <n v="0"/>
    <n v="0"/>
    <n v="0"/>
    <n v="0"/>
    <n v="0"/>
    <n v="0"/>
    <n v="0"/>
    <n v="0"/>
    <n v="0"/>
    <n v="0"/>
    <n v="0"/>
    <n v="0"/>
    <n v="0"/>
    <n v="0"/>
    <n v="0"/>
    <n v="0"/>
    <n v="0"/>
  </r>
  <r>
    <x v="78"/>
    <x v="2"/>
    <x v="0"/>
    <n v="0"/>
    <n v="0"/>
    <n v="0"/>
    <n v="0"/>
    <n v="0"/>
    <n v="0"/>
    <n v="0"/>
    <n v="0"/>
    <n v="0"/>
    <n v="0"/>
    <n v="0"/>
    <n v="0"/>
    <n v="0"/>
    <n v="0"/>
    <n v="0"/>
    <n v="0"/>
    <n v="0"/>
    <n v="0"/>
    <n v="0"/>
    <n v="0"/>
    <n v="0"/>
    <n v="0"/>
  </r>
  <r>
    <x v="79"/>
    <x v="3"/>
    <x v="0"/>
    <n v="0"/>
    <n v="0"/>
    <n v="0"/>
    <n v="0"/>
    <n v="0"/>
    <n v="0"/>
    <n v="0"/>
    <n v="0"/>
    <n v="0"/>
    <n v="0"/>
    <n v="0"/>
    <n v="0"/>
    <n v="0"/>
    <n v="0"/>
    <n v="0"/>
    <n v="0"/>
    <n v="0"/>
    <n v="0"/>
    <n v="0"/>
    <n v="0"/>
    <n v="0"/>
    <n v="0"/>
  </r>
  <r>
    <x v="80"/>
    <x v="0"/>
    <x v="0"/>
    <n v="0"/>
    <n v="0"/>
    <n v="0"/>
    <n v="0"/>
    <n v="0"/>
    <n v="0"/>
    <n v="0"/>
    <n v="0"/>
    <n v="0"/>
    <n v="0"/>
    <n v="0"/>
    <n v="0"/>
    <n v="0"/>
    <n v="0"/>
    <n v="0"/>
    <n v="0"/>
    <n v="0"/>
    <n v="0"/>
    <n v="0"/>
    <n v="0"/>
    <n v="0"/>
    <n v="0"/>
  </r>
  <r>
    <x v="81"/>
    <x v="1"/>
    <x v="0"/>
    <n v="0"/>
    <n v="0"/>
    <n v="0"/>
    <n v="0"/>
    <n v="0"/>
    <n v="0"/>
    <n v="0"/>
    <n v="0"/>
    <n v="0"/>
    <n v="0"/>
    <n v="0"/>
    <n v="0"/>
    <n v="0"/>
    <n v="0"/>
    <n v="0"/>
    <n v="0"/>
    <n v="0"/>
    <n v="0"/>
    <n v="0"/>
    <n v="0"/>
    <n v="0"/>
    <n v="0"/>
  </r>
  <r>
    <x v="82"/>
    <x v="2"/>
    <x v="0"/>
    <n v="0"/>
    <n v="0"/>
    <n v="0"/>
    <n v="0"/>
    <n v="0"/>
    <n v="0"/>
    <n v="0"/>
    <n v="0"/>
    <n v="0"/>
    <n v="0"/>
    <n v="0"/>
    <n v="0"/>
    <n v="0"/>
    <n v="0"/>
    <n v="0"/>
    <n v="0"/>
    <n v="0"/>
    <n v="0"/>
    <n v="0"/>
    <n v="0"/>
    <n v="0"/>
    <n v="0"/>
  </r>
  <r>
    <x v="83"/>
    <x v="3"/>
    <x v="0"/>
    <n v="0"/>
    <n v="0"/>
    <n v="0"/>
    <n v="0"/>
    <n v="0"/>
    <n v="0"/>
    <n v="0"/>
    <n v="0"/>
    <n v="0"/>
    <n v="0"/>
    <n v="0"/>
    <n v="0"/>
    <n v="0"/>
    <n v="0"/>
    <n v="0"/>
    <n v="0"/>
    <n v="0"/>
    <n v="0"/>
    <n v="0"/>
    <n v="0"/>
    <n v="0"/>
    <n v="0"/>
  </r>
  <r>
    <x v="0"/>
    <x v="0"/>
    <x v="1"/>
    <n v="0"/>
    <n v="0"/>
    <n v="0"/>
    <n v="0"/>
    <n v="0"/>
    <n v="0"/>
    <n v="0"/>
    <n v="0"/>
    <n v="0"/>
    <n v="0"/>
    <n v="0"/>
    <n v="0"/>
    <n v="0"/>
    <n v="0"/>
    <n v="0"/>
    <n v="0"/>
    <n v="0"/>
    <n v="0"/>
    <n v="0"/>
    <n v="0"/>
    <n v="0"/>
    <n v="0"/>
  </r>
  <r>
    <x v="1"/>
    <x v="1"/>
    <x v="1"/>
    <n v="0"/>
    <n v="0"/>
    <n v="0"/>
    <n v="0"/>
    <n v="0"/>
    <n v="0"/>
    <n v="0"/>
    <n v="0"/>
    <n v="0"/>
    <n v="0"/>
    <n v="0"/>
    <n v="0"/>
    <n v="0"/>
    <n v="0"/>
    <n v="0"/>
    <n v="0"/>
    <n v="0"/>
    <n v="0"/>
    <n v="0"/>
    <n v="0"/>
    <n v="0"/>
    <n v="0"/>
  </r>
  <r>
    <x v="2"/>
    <x v="2"/>
    <x v="1"/>
    <n v="0"/>
    <n v="0"/>
    <n v="0"/>
    <n v="0"/>
    <n v="0"/>
    <n v="0"/>
    <n v="0"/>
    <n v="0"/>
    <n v="0"/>
    <n v="0"/>
    <n v="0"/>
    <n v="0"/>
    <n v="0"/>
    <n v="0"/>
    <n v="0"/>
    <n v="0"/>
    <n v="0"/>
    <n v="0"/>
    <n v="0"/>
    <n v="0"/>
    <n v="0"/>
    <n v="0"/>
  </r>
  <r>
    <x v="3"/>
    <x v="3"/>
    <x v="1"/>
    <n v="0"/>
    <n v="0"/>
    <n v="0"/>
    <n v="0"/>
    <n v="0"/>
    <n v="0"/>
    <n v="0"/>
    <n v="0"/>
    <n v="0"/>
    <n v="0"/>
    <n v="0"/>
    <n v="0"/>
    <n v="0"/>
    <n v="0"/>
    <n v="0"/>
    <n v="0"/>
    <n v="0"/>
    <n v="0"/>
    <n v="0"/>
    <n v="0"/>
    <n v="0"/>
    <n v="0"/>
  </r>
  <r>
    <x v="4"/>
    <x v="0"/>
    <x v="1"/>
    <n v="0"/>
    <n v="0"/>
    <n v="0"/>
    <n v="0"/>
    <n v="0"/>
    <n v="0"/>
    <n v="0"/>
    <n v="0"/>
    <n v="0"/>
    <n v="0"/>
    <n v="0"/>
    <n v="0"/>
    <n v="0"/>
    <n v="0"/>
    <n v="0"/>
    <n v="0"/>
    <n v="0"/>
    <n v="0"/>
    <n v="0"/>
    <n v="0"/>
    <n v="0"/>
    <n v="0"/>
  </r>
  <r>
    <x v="5"/>
    <x v="1"/>
    <x v="1"/>
    <n v="0"/>
    <n v="0"/>
    <n v="0"/>
    <n v="0"/>
    <n v="0"/>
    <n v="0"/>
    <n v="0"/>
    <n v="0"/>
    <n v="0"/>
    <n v="0"/>
    <n v="0"/>
    <n v="0"/>
    <n v="0"/>
    <n v="0"/>
    <n v="0"/>
    <n v="0"/>
    <n v="0"/>
    <n v="0"/>
    <n v="0"/>
    <n v="0"/>
    <n v="0"/>
    <n v="0"/>
  </r>
  <r>
    <x v="6"/>
    <x v="2"/>
    <x v="1"/>
    <n v="0"/>
    <n v="0"/>
    <n v="0"/>
    <n v="0"/>
    <n v="0"/>
    <n v="0"/>
    <n v="0"/>
    <n v="0"/>
    <n v="0"/>
    <n v="0"/>
    <n v="0"/>
    <n v="0"/>
    <n v="0"/>
    <n v="0"/>
    <n v="0"/>
    <n v="0"/>
    <n v="0"/>
    <n v="0"/>
    <n v="0"/>
    <n v="0"/>
    <n v="0"/>
    <n v="0"/>
  </r>
  <r>
    <x v="7"/>
    <x v="3"/>
    <x v="1"/>
    <n v="0"/>
    <n v="0"/>
    <n v="0"/>
    <n v="0"/>
    <n v="0"/>
    <n v="0"/>
    <n v="0"/>
    <n v="0"/>
    <n v="0"/>
    <n v="0"/>
    <n v="0"/>
    <n v="0"/>
    <n v="0"/>
    <n v="0"/>
    <n v="0"/>
    <n v="0"/>
    <n v="0"/>
    <n v="0"/>
    <n v="0"/>
    <n v="0"/>
    <n v="0"/>
    <n v="0"/>
  </r>
  <r>
    <x v="8"/>
    <x v="0"/>
    <x v="1"/>
    <n v="0"/>
    <n v="0"/>
    <n v="0"/>
    <n v="0"/>
    <n v="0"/>
    <n v="0"/>
    <n v="0"/>
    <n v="0"/>
    <n v="0"/>
    <n v="0"/>
    <n v="0"/>
    <n v="0"/>
    <n v="0"/>
    <n v="0"/>
    <n v="0"/>
    <n v="0"/>
    <n v="0"/>
    <n v="0"/>
    <n v="0"/>
    <n v="0"/>
    <n v="0"/>
    <n v="0"/>
  </r>
  <r>
    <x v="9"/>
    <x v="1"/>
    <x v="1"/>
    <n v="0"/>
    <n v="0"/>
    <n v="0"/>
    <n v="0"/>
    <n v="0"/>
    <n v="0"/>
    <n v="0"/>
    <n v="0"/>
    <n v="0"/>
    <n v="0"/>
    <n v="0"/>
    <n v="0"/>
    <n v="0"/>
    <n v="0"/>
    <n v="0"/>
    <n v="0"/>
    <n v="0"/>
    <n v="0"/>
    <n v="0"/>
    <n v="0"/>
    <n v="0"/>
    <n v="0"/>
  </r>
  <r>
    <x v="10"/>
    <x v="2"/>
    <x v="1"/>
    <n v="0"/>
    <n v="0"/>
    <n v="0"/>
    <n v="0"/>
    <n v="0"/>
    <n v="0"/>
    <n v="0"/>
    <n v="0"/>
    <n v="0"/>
    <n v="0"/>
    <n v="0"/>
    <n v="0"/>
    <n v="0"/>
    <n v="0"/>
    <n v="0"/>
    <n v="0"/>
    <n v="0"/>
    <n v="0"/>
    <n v="0"/>
    <n v="0"/>
    <n v="0"/>
    <n v="0"/>
  </r>
  <r>
    <x v="11"/>
    <x v="3"/>
    <x v="1"/>
    <n v="0"/>
    <n v="0"/>
    <n v="0"/>
    <n v="0"/>
    <n v="0"/>
    <n v="0"/>
    <n v="0"/>
    <n v="0"/>
    <n v="0"/>
    <n v="0"/>
    <n v="0"/>
    <n v="0"/>
    <n v="0"/>
    <n v="0"/>
    <n v="0"/>
    <n v="0"/>
    <n v="0"/>
    <n v="0"/>
    <n v="0"/>
    <n v="0"/>
    <n v="0"/>
    <n v="0"/>
  </r>
  <r>
    <x v="12"/>
    <x v="0"/>
    <x v="1"/>
    <n v="0"/>
    <n v="0"/>
    <n v="0"/>
    <n v="0"/>
    <n v="0"/>
    <n v="0"/>
    <n v="0"/>
    <n v="0"/>
    <n v="0"/>
    <n v="0"/>
    <n v="0"/>
    <n v="0"/>
    <n v="0"/>
    <n v="0"/>
    <n v="0"/>
    <n v="0"/>
    <n v="0"/>
    <n v="0"/>
    <n v="0"/>
    <n v="0"/>
    <n v="0"/>
    <n v="0"/>
  </r>
  <r>
    <x v="13"/>
    <x v="1"/>
    <x v="1"/>
    <n v="0"/>
    <n v="0"/>
    <n v="0"/>
    <n v="0"/>
    <n v="0"/>
    <n v="0"/>
    <n v="0"/>
    <n v="0"/>
    <n v="0"/>
    <n v="0"/>
    <n v="0"/>
    <n v="0"/>
    <n v="0"/>
    <n v="0"/>
    <n v="0"/>
    <n v="0"/>
    <n v="0"/>
    <n v="0"/>
    <n v="0"/>
    <n v="0"/>
    <n v="0"/>
    <n v="0"/>
  </r>
  <r>
    <x v="14"/>
    <x v="2"/>
    <x v="1"/>
    <n v="0"/>
    <n v="0"/>
    <n v="0"/>
    <n v="0"/>
    <n v="0"/>
    <n v="0"/>
    <n v="0"/>
    <n v="0"/>
    <n v="0"/>
    <n v="0"/>
    <n v="0"/>
    <n v="0"/>
    <n v="0"/>
    <n v="0"/>
    <n v="0"/>
    <n v="0"/>
    <n v="0"/>
    <n v="0"/>
    <n v="0"/>
    <n v="0"/>
    <n v="0"/>
    <n v="0"/>
  </r>
  <r>
    <x v="15"/>
    <x v="3"/>
    <x v="1"/>
    <n v="0"/>
    <n v="0"/>
    <n v="0"/>
    <n v="0"/>
    <n v="0"/>
    <n v="0"/>
    <n v="0"/>
    <n v="0"/>
    <n v="0"/>
    <n v="0"/>
    <n v="0"/>
    <n v="0"/>
    <n v="0"/>
    <n v="0"/>
    <n v="0"/>
    <n v="0"/>
    <n v="0"/>
    <n v="0"/>
    <n v="0"/>
    <n v="0"/>
    <n v="0"/>
    <n v="0"/>
  </r>
  <r>
    <x v="16"/>
    <x v="0"/>
    <x v="1"/>
    <n v="0"/>
    <n v="0"/>
    <n v="0"/>
    <n v="0"/>
    <n v="0"/>
    <n v="0"/>
    <n v="0"/>
    <n v="0"/>
    <n v="0"/>
    <n v="0"/>
    <n v="0"/>
    <n v="0"/>
    <n v="0"/>
    <n v="0"/>
    <n v="0"/>
    <n v="0"/>
    <n v="0"/>
    <n v="0"/>
    <n v="0"/>
    <n v="0"/>
    <n v="0"/>
    <n v="0"/>
  </r>
  <r>
    <x v="17"/>
    <x v="1"/>
    <x v="1"/>
    <n v="0"/>
    <n v="0"/>
    <n v="0"/>
    <n v="0"/>
    <n v="0"/>
    <n v="0"/>
    <n v="0"/>
    <n v="0"/>
    <n v="0"/>
    <n v="0"/>
    <n v="0"/>
    <n v="0"/>
    <n v="0"/>
    <n v="0"/>
    <n v="0"/>
    <n v="0"/>
    <n v="0"/>
    <n v="0"/>
    <n v="0"/>
    <n v="0"/>
    <n v="0"/>
    <n v="0"/>
  </r>
  <r>
    <x v="18"/>
    <x v="2"/>
    <x v="1"/>
    <n v="0"/>
    <n v="0"/>
    <n v="0"/>
    <n v="0"/>
    <n v="0"/>
    <n v="0"/>
    <n v="0"/>
    <n v="0"/>
    <n v="0"/>
    <n v="0"/>
    <n v="0"/>
    <n v="0"/>
    <n v="0"/>
    <n v="0"/>
    <n v="0"/>
    <n v="0"/>
    <n v="0"/>
    <n v="0"/>
    <n v="0"/>
    <n v="0"/>
    <n v="0"/>
    <n v="0"/>
  </r>
  <r>
    <x v="19"/>
    <x v="3"/>
    <x v="1"/>
    <n v="0"/>
    <n v="0"/>
    <n v="0"/>
    <n v="0"/>
    <n v="0"/>
    <n v="0"/>
    <n v="0"/>
    <n v="0"/>
    <n v="0"/>
    <n v="0"/>
    <n v="0"/>
    <n v="0"/>
    <n v="0"/>
    <n v="0"/>
    <n v="0"/>
    <n v="0"/>
    <n v="0"/>
    <n v="0"/>
    <n v="0"/>
    <n v="0"/>
    <n v="0"/>
    <n v="0"/>
  </r>
  <r>
    <x v="20"/>
    <x v="0"/>
    <x v="1"/>
    <n v="0"/>
    <n v="0"/>
    <n v="0"/>
    <n v="0"/>
    <n v="0"/>
    <n v="0"/>
    <n v="0"/>
    <n v="0"/>
    <n v="0"/>
    <n v="0"/>
    <n v="0"/>
    <n v="0"/>
    <n v="0"/>
    <n v="0"/>
    <n v="0"/>
    <n v="0"/>
    <n v="0"/>
    <n v="0"/>
    <n v="0"/>
    <n v="0"/>
    <n v="0"/>
    <n v="0"/>
  </r>
  <r>
    <x v="21"/>
    <x v="1"/>
    <x v="1"/>
    <n v="0"/>
    <n v="0"/>
    <n v="0"/>
    <n v="0"/>
    <n v="0"/>
    <n v="0"/>
    <n v="0"/>
    <n v="0"/>
    <n v="0"/>
    <n v="0"/>
    <n v="0"/>
    <n v="0"/>
    <n v="0"/>
    <n v="0"/>
    <n v="0"/>
    <n v="0"/>
    <n v="0"/>
    <n v="0"/>
    <n v="0"/>
    <n v="0"/>
    <n v="0"/>
    <n v="0"/>
  </r>
  <r>
    <x v="22"/>
    <x v="2"/>
    <x v="1"/>
    <n v="0"/>
    <n v="0"/>
    <n v="0"/>
    <n v="0"/>
    <n v="0"/>
    <n v="0"/>
    <n v="0"/>
    <n v="0"/>
    <n v="0"/>
    <n v="0"/>
    <n v="0"/>
    <n v="0"/>
    <n v="0"/>
    <n v="0"/>
    <n v="0"/>
    <n v="0"/>
    <n v="0"/>
    <n v="0"/>
    <n v="0"/>
    <n v="0"/>
    <n v="0"/>
    <n v="0"/>
  </r>
  <r>
    <x v="23"/>
    <x v="3"/>
    <x v="1"/>
    <n v="0"/>
    <n v="0"/>
    <n v="0"/>
    <n v="0"/>
    <n v="0"/>
    <n v="0"/>
    <n v="0"/>
    <n v="0"/>
    <n v="0"/>
    <n v="0"/>
    <n v="0"/>
    <n v="0"/>
    <n v="0"/>
    <n v="0"/>
    <n v="0"/>
    <n v="0"/>
    <n v="0"/>
    <n v="0"/>
    <n v="0"/>
    <n v="0"/>
    <n v="0"/>
    <n v="0"/>
  </r>
  <r>
    <x v="24"/>
    <x v="0"/>
    <x v="1"/>
    <n v="0"/>
    <n v="0"/>
    <n v="0"/>
    <n v="0"/>
    <n v="0"/>
    <n v="0"/>
    <n v="0"/>
    <n v="0"/>
    <n v="0"/>
    <n v="0"/>
    <n v="0"/>
    <n v="0"/>
    <n v="0"/>
    <n v="0"/>
    <n v="0"/>
    <n v="0"/>
    <n v="0"/>
    <n v="0"/>
    <n v="0"/>
    <n v="0"/>
    <n v="0"/>
    <n v="0"/>
  </r>
  <r>
    <x v="25"/>
    <x v="1"/>
    <x v="1"/>
    <n v="0"/>
    <n v="0"/>
    <n v="0"/>
    <n v="0"/>
    <n v="0"/>
    <n v="0"/>
    <n v="0"/>
    <n v="0"/>
    <n v="0"/>
    <n v="0"/>
    <n v="0"/>
    <n v="0"/>
    <n v="0"/>
    <n v="0"/>
    <n v="0"/>
    <n v="0"/>
    <n v="0"/>
    <n v="0"/>
    <n v="0"/>
    <n v="0"/>
    <n v="0"/>
    <n v="0"/>
  </r>
  <r>
    <x v="26"/>
    <x v="2"/>
    <x v="1"/>
    <n v="0"/>
    <n v="0"/>
    <n v="0"/>
    <n v="0"/>
    <n v="0"/>
    <n v="0"/>
    <n v="0"/>
    <n v="0"/>
    <n v="0"/>
    <n v="0"/>
    <n v="0"/>
    <n v="0"/>
    <n v="0"/>
    <n v="0"/>
    <n v="0"/>
    <n v="0"/>
    <n v="0"/>
    <n v="0"/>
    <n v="0"/>
    <n v="0"/>
    <n v="0"/>
    <n v="0"/>
  </r>
  <r>
    <x v="27"/>
    <x v="3"/>
    <x v="1"/>
    <n v="0"/>
    <n v="0"/>
    <n v="0"/>
    <n v="0"/>
    <n v="0"/>
    <n v="0"/>
    <n v="0"/>
    <n v="0"/>
    <n v="0"/>
    <n v="0"/>
    <n v="0"/>
    <n v="0"/>
    <n v="0"/>
    <n v="0"/>
    <n v="0"/>
    <n v="0"/>
    <n v="0"/>
    <n v="0"/>
    <n v="0"/>
    <n v="0"/>
    <n v="0"/>
    <n v="0"/>
  </r>
  <r>
    <x v="28"/>
    <x v="0"/>
    <x v="1"/>
    <n v="0"/>
    <n v="0"/>
    <n v="0"/>
    <n v="0"/>
    <n v="0"/>
    <n v="0"/>
    <n v="0"/>
    <n v="0"/>
    <n v="0"/>
    <n v="0"/>
    <n v="0"/>
    <n v="0"/>
    <n v="0"/>
    <n v="0"/>
    <n v="0"/>
    <n v="0"/>
    <n v="0"/>
    <n v="0"/>
    <n v="0"/>
    <n v="0"/>
    <n v="0"/>
    <n v="0"/>
  </r>
  <r>
    <x v="29"/>
    <x v="1"/>
    <x v="1"/>
    <n v="0"/>
    <n v="0"/>
    <n v="0"/>
    <n v="0"/>
    <n v="0"/>
    <n v="0"/>
    <n v="0"/>
    <n v="0"/>
    <n v="0"/>
    <n v="0"/>
    <n v="0"/>
    <n v="0"/>
    <n v="0"/>
    <n v="0"/>
    <n v="0"/>
    <n v="0"/>
    <n v="0"/>
    <n v="0"/>
    <n v="0"/>
    <n v="0"/>
    <n v="0"/>
    <n v="0"/>
  </r>
  <r>
    <x v="30"/>
    <x v="2"/>
    <x v="1"/>
    <n v="0"/>
    <n v="0"/>
    <n v="0"/>
    <n v="0"/>
    <n v="0"/>
    <n v="0"/>
    <n v="0"/>
    <n v="0"/>
    <n v="0"/>
    <n v="0"/>
    <n v="0"/>
    <n v="0"/>
    <n v="0"/>
    <n v="0"/>
    <n v="0"/>
    <n v="0"/>
    <n v="0"/>
    <n v="0"/>
    <n v="0"/>
    <n v="0"/>
    <n v="0"/>
    <n v="0"/>
  </r>
  <r>
    <x v="31"/>
    <x v="3"/>
    <x v="1"/>
    <n v="0"/>
    <n v="0"/>
    <n v="0"/>
    <n v="0"/>
    <n v="0"/>
    <n v="0"/>
    <n v="0"/>
    <n v="0"/>
    <n v="0"/>
    <n v="0"/>
    <n v="0"/>
    <n v="0"/>
    <n v="0"/>
    <n v="0"/>
    <n v="0"/>
    <n v="0"/>
    <n v="0"/>
    <n v="0"/>
    <n v="0"/>
    <n v="0"/>
    <n v="0"/>
    <n v="0"/>
  </r>
  <r>
    <x v="32"/>
    <x v="0"/>
    <x v="1"/>
    <n v="0"/>
    <n v="0"/>
    <n v="0"/>
    <n v="0"/>
    <n v="0"/>
    <n v="0"/>
    <n v="0"/>
    <n v="0"/>
    <n v="0"/>
    <n v="0"/>
    <n v="0"/>
    <n v="0"/>
    <n v="0"/>
    <n v="0"/>
    <n v="0"/>
    <n v="0"/>
    <n v="0"/>
    <n v="0"/>
    <n v="0"/>
    <n v="0"/>
    <n v="0"/>
    <n v="0"/>
  </r>
  <r>
    <x v="33"/>
    <x v="1"/>
    <x v="1"/>
    <n v="0"/>
    <n v="0"/>
    <n v="0"/>
    <n v="0"/>
    <n v="0"/>
    <n v="0"/>
    <n v="0"/>
    <n v="0"/>
    <n v="0"/>
    <n v="0"/>
    <n v="0"/>
    <n v="0"/>
    <n v="0"/>
    <n v="0"/>
    <n v="0"/>
    <n v="0"/>
    <n v="0"/>
    <n v="0"/>
    <n v="0"/>
    <n v="0"/>
    <n v="0"/>
    <n v="0"/>
  </r>
  <r>
    <x v="34"/>
    <x v="2"/>
    <x v="1"/>
    <n v="0"/>
    <n v="0"/>
    <n v="0"/>
    <n v="0"/>
    <n v="0"/>
    <n v="0"/>
    <n v="0"/>
    <n v="0"/>
    <n v="0"/>
    <n v="0"/>
    <n v="0"/>
    <n v="0"/>
    <n v="0"/>
    <n v="0"/>
    <n v="0"/>
    <n v="0"/>
    <n v="0"/>
    <n v="0"/>
    <n v="0"/>
    <n v="0"/>
    <n v="0"/>
    <n v="0"/>
  </r>
  <r>
    <x v="35"/>
    <x v="3"/>
    <x v="1"/>
    <n v="0"/>
    <n v="0"/>
    <n v="0"/>
    <n v="0"/>
    <n v="0"/>
    <n v="0"/>
    <n v="0"/>
    <n v="0"/>
    <n v="0"/>
    <n v="0"/>
    <n v="0"/>
    <n v="0"/>
    <n v="0"/>
    <n v="0"/>
    <n v="0"/>
    <n v="0"/>
    <n v="0"/>
    <n v="0"/>
    <n v="0"/>
    <n v="0"/>
    <n v="0"/>
    <n v="0"/>
  </r>
  <r>
    <x v="36"/>
    <x v="0"/>
    <x v="1"/>
    <n v="0"/>
    <n v="0"/>
    <n v="0"/>
    <n v="0"/>
    <n v="0"/>
    <n v="0"/>
    <n v="0"/>
    <n v="0"/>
    <n v="0"/>
    <n v="0"/>
    <n v="0"/>
    <n v="0"/>
    <n v="0"/>
    <n v="0"/>
    <n v="0"/>
    <n v="0"/>
    <n v="0"/>
    <n v="0"/>
    <n v="0"/>
    <n v="0"/>
    <n v="0"/>
    <n v="0"/>
  </r>
  <r>
    <x v="37"/>
    <x v="1"/>
    <x v="1"/>
    <n v="0"/>
    <n v="0"/>
    <n v="0"/>
    <n v="0"/>
    <n v="0"/>
    <n v="0"/>
    <n v="0"/>
    <n v="0"/>
    <n v="0"/>
    <n v="0"/>
    <n v="0"/>
    <n v="0"/>
    <n v="0"/>
    <n v="0"/>
    <n v="0"/>
    <n v="0"/>
    <n v="0"/>
    <n v="0"/>
    <n v="0"/>
    <n v="0"/>
    <n v="0"/>
    <n v="0"/>
  </r>
  <r>
    <x v="38"/>
    <x v="2"/>
    <x v="1"/>
    <n v="0"/>
    <n v="0"/>
    <n v="0"/>
    <n v="0"/>
    <n v="0"/>
    <n v="0"/>
    <n v="0"/>
    <n v="0"/>
    <n v="0"/>
    <n v="0"/>
    <n v="0"/>
    <n v="0"/>
    <n v="0"/>
    <n v="0"/>
    <n v="0"/>
    <n v="0"/>
    <n v="0"/>
    <n v="0"/>
    <n v="0"/>
    <n v="0"/>
    <n v="0"/>
    <n v="0"/>
  </r>
  <r>
    <x v="39"/>
    <x v="3"/>
    <x v="1"/>
    <n v="0"/>
    <n v="0"/>
    <n v="0"/>
    <n v="0"/>
    <n v="0"/>
    <n v="0"/>
    <n v="0"/>
    <n v="0"/>
    <n v="0"/>
    <n v="0"/>
    <n v="0"/>
    <n v="0"/>
    <n v="0"/>
    <n v="0"/>
    <n v="0"/>
    <n v="0"/>
    <n v="0"/>
    <n v="0"/>
    <n v="0"/>
    <n v="0"/>
    <n v="0"/>
    <n v="0"/>
  </r>
  <r>
    <x v="40"/>
    <x v="0"/>
    <x v="1"/>
    <n v="0"/>
    <n v="0"/>
    <n v="0"/>
    <n v="0"/>
    <n v="0"/>
    <n v="0"/>
    <n v="0"/>
    <n v="0"/>
    <n v="0"/>
    <n v="0"/>
    <n v="0"/>
    <n v="0"/>
    <n v="0"/>
    <n v="0"/>
    <n v="0"/>
    <n v="0"/>
    <n v="0"/>
    <n v="0"/>
    <n v="0"/>
    <n v="0"/>
    <n v="0"/>
    <n v="0"/>
  </r>
  <r>
    <x v="41"/>
    <x v="1"/>
    <x v="1"/>
    <n v="0"/>
    <n v="0"/>
    <n v="0"/>
    <n v="0"/>
    <n v="0"/>
    <n v="0"/>
    <n v="0"/>
    <n v="0"/>
    <n v="0"/>
    <n v="0"/>
    <n v="0"/>
    <n v="0"/>
    <n v="0"/>
    <n v="0"/>
    <n v="0"/>
    <n v="0"/>
    <n v="0"/>
    <n v="0"/>
    <n v="0"/>
    <n v="0"/>
    <n v="0"/>
    <n v="0"/>
  </r>
  <r>
    <x v="42"/>
    <x v="2"/>
    <x v="1"/>
    <n v="0"/>
    <n v="0"/>
    <n v="0"/>
    <n v="0"/>
    <n v="0"/>
    <n v="0"/>
    <n v="0"/>
    <n v="0"/>
    <n v="0"/>
    <n v="0"/>
    <n v="0"/>
    <n v="0"/>
    <n v="0"/>
    <n v="0"/>
    <n v="0"/>
    <n v="0"/>
    <n v="0"/>
    <n v="0"/>
    <n v="0"/>
    <n v="0"/>
    <n v="0"/>
    <n v="0"/>
  </r>
  <r>
    <x v="43"/>
    <x v="3"/>
    <x v="1"/>
    <n v="0"/>
    <n v="0"/>
    <n v="0"/>
    <n v="0"/>
    <n v="0"/>
    <n v="0"/>
    <n v="0"/>
    <n v="0"/>
    <n v="0"/>
    <n v="0"/>
    <n v="0"/>
    <n v="0"/>
    <n v="0"/>
    <n v="0"/>
    <n v="0"/>
    <n v="0"/>
    <n v="0"/>
    <n v="0"/>
    <n v="0"/>
    <n v="0"/>
    <n v="0"/>
    <n v="0"/>
  </r>
  <r>
    <x v="44"/>
    <x v="0"/>
    <x v="1"/>
    <n v="0"/>
    <n v="0"/>
    <n v="0"/>
    <n v="0"/>
    <n v="0"/>
    <n v="0"/>
    <n v="0"/>
    <n v="0"/>
    <n v="0"/>
    <n v="0"/>
    <n v="0"/>
    <n v="0"/>
    <n v="0"/>
    <n v="0"/>
    <n v="0"/>
    <n v="0"/>
    <n v="0"/>
    <n v="0"/>
    <n v="0"/>
    <n v="0"/>
    <n v="0"/>
    <n v="0"/>
  </r>
  <r>
    <x v="45"/>
    <x v="1"/>
    <x v="1"/>
    <n v="0"/>
    <n v="0"/>
    <n v="0"/>
    <n v="0"/>
    <n v="0"/>
    <n v="0"/>
    <n v="0"/>
    <n v="0"/>
    <n v="0"/>
    <n v="0"/>
    <n v="0"/>
    <n v="0"/>
    <n v="0"/>
    <n v="0"/>
    <n v="0"/>
    <n v="0"/>
    <n v="0"/>
    <n v="0"/>
    <n v="0"/>
    <n v="0"/>
    <n v="0"/>
    <n v="0"/>
  </r>
  <r>
    <x v="46"/>
    <x v="2"/>
    <x v="1"/>
    <n v="0"/>
    <n v="0"/>
    <n v="0"/>
    <n v="0"/>
    <n v="0"/>
    <n v="0"/>
    <n v="0"/>
    <n v="0"/>
    <n v="0"/>
    <n v="0"/>
    <n v="0"/>
    <n v="0"/>
    <n v="0"/>
    <n v="0"/>
    <n v="0"/>
    <n v="0"/>
    <n v="0"/>
    <n v="0"/>
    <n v="0"/>
    <n v="0"/>
    <n v="0"/>
    <n v="0"/>
  </r>
  <r>
    <x v="47"/>
    <x v="3"/>
    <x v="1"/>
    <n v="0"/>
    <n v="0"/>
    <n v="0"/>
    <n v="0"/>
    <n v="0"/>
    <n v="0"/>
    <n v="0"/>
    <n v="0"/>
    <n v="0"/>
    <n v="0"/>
    <n v="0"/>
    <n v="0"/>
    <n v="0"/>
    <n v="0"/>
    <n v="0"/>
    <n v="0"/>
    <n v="0"/>
    <n v="0"/>
    <n v="0"/>
    <n v="0"/>
    <n v="0"/>
    <n v="0"/>
  </r>
  <r>
    <x v="48"/>
    <x v="0"/>
    <x v="1"/>
    <n v="0"/>
    <n v="0"/>
    <n v="0"/>
    <n v="0"/>
    <n v="0"/>
    <n v="0"/>
    <n v="0"/>
    <n v="0"/>
    <n v="0"/>
    <n v="0"/>
    <n v="0"/>
    <n v="0"/>
    <n v="0"/>
    <n v="0"/>
    <n v="0"/>
    <n v="0"/>
    <n v="0"/>
    <n v="0"/>
    <n v="0"/>
    <n v="0"/>
    <n v="0"/>
    <n v="0"/>
  </r>
  <r>
    <x v="49"/>
    <x v="1"/>
    <x v="1"/>
    <n v="0"/>
    <n v="0"/>
    <n v="0"/>
    <n v="0"/>
    <n v="0"/>
    <n v="0"/>
    <n v="0"/>
    <n v="0"/>
    <n v="0"/>
    <n v="0"/>
    <n v="0"/>
    <n v="0"/>
    <n v="0"/>
    <n v="0"/>
    <n v="0"/>
    <n v="0"/>
    <n v="0"/>
    <n v="0"/>
    <n v="0"/>
    <n v="0"/>
    <n v="0"/>
    <n v="0"/>
  </r>
  <r>
    <x v="50"/>
    <x v="2"/>
    <x v="1"/>
    <n v="0"/>
    <n v="0"/>
    <n v="0"/>
    <n v="0"/>
    <n v="0"/>
    <n v="0"/>
    <n v="0"/>
    <n v="0"/>
    <n v="0"/>
    <n v="0"/>
    <n v="0"/>
    <n v="0"/>
    <n v="0"/>
    <n v="0"/>
    <n v="0"/>
    <n v="0"/>
    <n v="0"/>
    <n v="0"/>
    <n v="0"/>
    <n v="0"/>
    <n v="0"/>
    <n v="0"/>
  </r>
  <r>
    <x v="51"/>
    <x v="3"/>
    <x v="1"/>
    <n v="0"/>
    <n v="0"/>
    <n v="0"/>
    <n v="0"/>
    <n v="0"/>
    <n v="0"/>
    <n v="0"/>
    <n v="0"/>
    <n v="0"/>
    <n v="0"/>
    <n v="0"/>
    <n v="0"/>
    <n v="0"/>
    <n v="0"/>
    <n v="0"/>
    <n v="0"/>
    <n v="0"/>
    <n v="0"/>
    <n v="0"/>
    <n v="0"/>
    <n v="0"/>
    <n v="0"/>
  </r>
  <r>
    <x v="52"/>
    <x v="0"/>
    <x v="1"/>
    <n v="0"/>
    <n v="0"/>
    <n v="0"/>
    <n v="0"/>
    <n v="0"/>
    <n v="0"/>
    <n v="0"/>
    <n v="0"/>
    <n v="0"/>
    <n v="0"/>
    <n v="0"/>
    <n v="0"/>
    <n v="0"/>
    <n v="0"/>
    <n v="0"/>
    <n v="0"/>
    <n v="0"/>
    <n v="0"/>
    <n v="0"/>
    <n v="0"/>
    <n v="0"/>
    <n v="0"/>
  </r>
  <r>
    <x v="53"/>
    <x v="1"/>
    <x v="1"/>
    <n v="0"/>
    <n v="0"/>
    <n v="0"/>
    <n v="0"/>
    <n v="0"/>
    <n v="0"/>
    <n v="0"/>
    <n v="0"/>
    <n v="0"/>
    <n v="0"/>
    <n v="0"/>
    <n v="0"/>
    <n v="0"/>
    <n v="0"/>
    <n v="0"/>
    <n v="0"/>
    <n v="0"/>
    <n v="0"/>
    <n v="0"/>
    <n v="0"/>
    <n v="0"/>
    <n v="0"/>
  </r>
  <r>
    <x v="54"/>
    <x v="2"/>
    <x v="1"/>
    <n v="0"/>
    <n v="0"/>
    <n v="0"/>
    <n v="0"/>
    <n v="0"/>
    <n v="0"/>
    <n v="0"/>
    <n v="0"/>
    <n v="0"/>
    <n v="0"/>
    <n v="0"/>
    <n v="0"/>
    <n v="0"/>
    <n v="0"/>
    <n v="0"/>
    <n v="0"/>
    <n v="0"/>
    <n v="0"/>
    <n v="0"/>
    <n v="0"/>
    <n v="0"/>
    <n v="0"/>
  </r>
  <r>
    <x v="55"/>
    <x v="3"/>
    <x v="1"/>
    <n v="0"/>
    <n v="0"/>
    <n v="0"/>
    <n v="0"/>
    <n v="0"/>
    <n v="0"/>
    <n v="0"/>
    <n v="0"/>
    <n v="0"/>
    <n v="0"/>
    <n v="0"/>
    <n v="0"/>
    <n v="0"/>
    <n v="0"/>
    <n v="0"/>
    <n v="0"/>
    <n v="0"/>
    <n v="0"/>
    <n v="0"/>
    <n v="0"/>
    <n v="0"/>
    <n v="0"/>
  </r>
  <r>
    <x v="56"/>
    <x v="0"/>
    <x v="1"/>
    <n v="0"/>
    <n v="0"/>
    <n v="0"/>
    <n v="0"/>
    <n v="0"/>
    <n v="0"/>
    <n v="0"/>
    <n v="0"/>
    <n v="0"/>
    <n v="0"/>
    <n v="0"/>
    <n v="0"/>
    <n v="0"/>
    <n v="0"/>
    <n v="0"/>
    <n v="0"/>
    <n v="0"/>
    <n v="0"/>
    <n v="0"/>
    <n v="0"/>
    <n v="0"/>
    <n v="0"/>
  </r>
  <r>
    <x v="57"/>
    <x v="1"/>
    <x v="1"/>
    <n v="0"/>
    <n v="0"/>
    <n v="0"/>
    <n v="0"/>
    <n v="0"/>
    <n v="0"/>
    <n v="0"/>
    <n v="0"/>
    <n v="0"/>
    <n v="0"/>
    <n v="0"/>
    <n v="0"/>
    <n v="0"/>
    <n v="0"/>
    <n v="0"/>
    <n v="0"/>
    <n v="0"/>
    <n v="0"/>
    <n v="0"/>
    <n v="0"/>
    <n v="0"/>
    <n v="0"/>
  </r>
  <r>
    <x v="58"/>
    <x v="2"/>
    <x v="1"/>
    <n v="0"/>
    <n v="0"/>
    <n v="0"/>
    <n v="0"/>
    <n v="0"/>
    <n v="0"/>
    <n v="0"/>
    <n v="0"/>
    <n v="0"/>
    <n v="0"/>
    <n v="0"/>
    <n v="0"/>
    <n v="0"/>
    <n v="0"/>
    <n v="0"/>
    <n v="0"/>
    <n v="0"/>
    <n v="0"/>
    <n v="0"/>
    <n v="0"/>
    <n v="0"/>
    <n v="0"/>
  </r>
  <r>
    <x v="59"/>
    <x v="3"/>
    <x v="1"/>
    <n v="0"/>
    <n v="0"/>
    <n v="0"/>
    <n v="0"/>
    <n v="0"/>
    <n v="0"/>
    <n v="0"/>
    <n v="0"/>
    <n v="0"/>
    <n v="0"/>
    <n v="0"/>
    <n v="0"/>
    <n v="0"/>
    <n v="0"/>
    <n v="0"/>
    <n v="0"/>
    <n v="0"/>
    <n v="0"/>
    <n v="0"/>
    <n v="0"/>
    <n v="0"/>
    <n v="0"/>
  </r>
  <r>
    <x v="60"/>
    <x v="0"/>
    <x v="1"/>
    <n v="0"/>
    <n v="0"/>
    <n v="0"/>
    <n v="0"/>
    <n v="0"/>
    <n v="0"/>
    <n v="0"/>
    <n v="0"/>
    <n v="0"/>
    <n v="0"/>
    <n v="0"/>
    <n v="0"/>
    <n v="0"/>
    <n v="0"/>
    <n v="0"/>
    <n v="0"/>
    <n v="0"/>
    <n v="0"/>
    <n v="0"/>
    <n v="0"/>
    <n v="0"/>
    <n v="0"/>
  </r>
  <r>
    <x v="61"/>
    <x v="1"/>
    <x v="1"/>
    <n v="0"/>
    <n v="0"/>
    <n v="0"/>
    <n v="0"/>
    <n v="0"/>
    <n v="0"/>
    <n v="0"/>
    <n v="0"/>
    <n v="0"/>
    <n v="0"/>
    <n v="0"/>
    <n v="0"/>
    <n v="0"/>
    <n v="0"/>
    <n v="0"/>
    <n v="0"/>
    <n v="0"/>
    <n v="0"/>
    <n v="0"/>
    <n v="0"/>
    <n v="0"/>
    <n v="0"/>
  </r>
  <r>
    <x v="62"/>
    <x v="2"/>
    <x v="1"/>
    <n v="0"/>
    <n v="0"/>
    <n v="0"/>
    <n v="0"/>
    <n v="0"/>
    <n v="0"/>
    <n v="0"/>
    <n v="0"/>
    <n v="0"/>
    <n v="0"/>
    <n v="0"/>
    <n v="0"/>
    <n v="0"/>
    <n v="0"/>
    <n v="0"/>
    <n v="0"/>
    <n v="0"/>
    <n v="0"/>
    <n v="0"/>
    <n v="0"/>
    <n v="0"/>
    <n v="0"/>
  </r>
  <r>
    <x v="63"/>
    <x v="3"/>
    <x v="1"/>
    <n v="0"/>
    <n v="0"/>
    <n v="0"/>
    <n v="0"/>
    <n v="0"/>
    <n v="0"/>
    <n v="0"/>
    <n v="0"/>
    <n v="0"/>
    <n v="0"/>
    <n v="0"/>
    <n v="0"/>
    <n v="0"/>
    <n v="0"/>
    <n v="0"/>
    <n v="0"/>
    <n v="0"/>
    <n v="0"/>
    <n v="0"/>
    <n v="0"/>
    <n v="0"/>
    <n v="0"/>
  </r>
  <r>
    <x v="64"/>
    <x v="0"/>
    <x v="1"/>
    <n v="0"/>
    <n v="0"/>
    <n v="0"/>
    <n v="0"/>
    <n v="0"/>
    <n v="0"/>
    <n v="0"/>
    <n v="0"/>
    <n v="0"/>
    <n v="0"/>
    <n v="0"/>
    <n v="0"/>
    <n v="0"/>
    <n v="0"/>
    <n v="0"/>
    <n v="0"/>
    <n v="0"/>
    <n v="0"/>
    <n v="0"/>
    <n v="0"/>
    <n v="0"/>
    <n v="0"/>
  </r>
  <r>
    <x v="65"/>
    <x v="1"/>
    <x v="1"/>
    <n v="0"/>
    <n v="0"/>
    <n v="0"/>
    <n v="0"/>
    <n v="0"/>
    <n v="0"/>
    <n v="0"/>
    <n v="0"/>
    <n v="0"/>
    <n v="0"/>
    <n v="0"/>
    <n v="0"/>
    <n v="0"/>
    <n v="0"/>
    <n v="0"/>
    <n v="0"/>
    <n v="0"/>
    <n v="0"/>
    <n v="0"/>
    <n v="0"/>
    <n v="0"/>
    <n v="0"/>
  </r>
  <r>
    <x v="66"/>
    <x v="2"/>
    <x v="1"/>
    <n v="0"/>
    <n v="0"/>
    <n v="0"/>
    <n v="0"/>
    <n v="0"/>
    <n v="0"/>
    <n v="0"/>
    <n v="0"/>
    <n v="0"/>
    <n v="0"/>
    <n v="0"/>
    <n v="0"/>
    <n v="0"/>
    <n v="0"/>
    <n v="0"/>
    <n v="0"/>
    <n v="0"/>
    <n v="0"/>
    <n v="0"/>
    <n v="0"/>
    <n v="0"/>
    <n v="0"/>
  </r>
  <r>
    <x v="67"/>
    <x v="3"/>
    <x v="1"/>
    <n v="0"/>
    <n v="0"/>
    <n v="0"/>
    <n v="0"/>
    <n v="0"/>
    <n v="0"/>
    <n v="0"/>
    <n v="0"/>
    <n v="0"/>
    <n v="0"/>
    <n v="0"/>
    <n v="0"/>
    <n v="0"/>
    <n v="0"/>
    <n v="0"/>
    <n v="0"/>
    <n v="0"/>
    <n v="0"/>
    <n v="0"/>
    <n v="0"/>
    <n v="0"/>
    <n v="0"/>
  </r>
  <r>
    <x v="68"/>
    <x v="0"/>
    <x v="1"/>
    <n v="0"/>
    <n v="0"/>
    <n v="0"/>
    <n v="0"/>
    <n v="0"/>
    <n v="0"/>
    <n v="0"/>
    <n v="0"/>
    <n v="0"/>
    <n v="0"/>
    <n v="0"/>
    <n v="0"/>
    <n v="0"/>
    <n v="0"/>
    <n v="0"/>
    <n v="0"/>
    <n v="0"/>
    <n v="0"/>
    <n v="0"/>
    <n v="0"/>
    <n v="0"/>
    <n v="0"/>
  </r>
  <r>
    <x v="69"/>
    <x v="1"/>
    <x v="1"/>
    <n v="0"/>
    <n v="0"/>
    <n v="0"/>
    <n v="0"/>
    <n v="0"/>
    <n v="0"/>
    <n v="0"/>
    <n v="0"/>
    <n v="0"/>
    <n v="0"/>
    <n v="0"/>
    <n v="0"/>
    <n v="0"/>
    <n v="0"/>
    <n v="0"/>
    <n v="0"/>
    <n v="0"/>
    <n v="0"/>
    <n v="0"/>
    <n v="0"/>
    <n v="0"/>
    <n v="0"/>
  </r>
  <r>
    <x v="70"/>
    <x v="2"/>
    <x v="1"/>
    <n v="0"/>
    <n v="0"/>
    <n v="0"/>
    <n v="0"/>
    <n v="0"/>
    <n v="0"/>
    <n v="0"/>
    <n v="0"/>
    <n v="0"/>
    <n v="0"/>
    <n v="0"/>
    <n v="0"/>
    <n v="0"/>
    <n v="0"/>
    <n v="0"/>
    <n v="0"/>
    <n v="0"/>
    <n v="0"/>
    <n v="0"/>
    <n v="0"/>
    <n v="0"/>
    <n v="0"/>
  </r>
  <r>
    <x v="71"/>
    <x v="3"/>
    <x v="1"/>
    <n v="0"/>
    <n v="0"/>
    <n v="0"/>
    <n v="0"/>
    <n v="0"/>
    <n v="0"/>
    <n v="0"/>
    <n v="0"/>
    <n v="0"/>
    <n v="0"/>
    <n v="0"/>
    <n v="0"/>
    <n v="0"/>
    <n v="0"/>
    <n v="0"/>
    <n v="0"/>
    <n v="0"/>
    <n v="0"/>
    <n v="0"/>
    <n v="0"/>
    <n v="0"/>
    <n v="0"/>
  </r>
  <r>
    <x v="72"/>
    <x v="0"/>
    <x v="1"/>
    <n v="0"/>
    <n v="0"/>
    <n v="0"/>
    <n v="0"/>
    <n v="0"/>
    <n v="0"/>
    <n v="0"/>
    <n v="0"/>
    <n v="0"/>
    <n v="0"/>
    <n v="0"/>
    <n v="0"/>
    <n v="0"/>
    <n v="0"/>
    <n v="0"/>
    <n v="0"/>
    <n v="0"/>
    <n v="0"/>
    <n v="0"/>
    <n v="0"/>
    <n v="0"/>
    <n v="0"/>
  </r>
  <r>
    <x v="73"/>
    <x v="1"/>
    <x v="1"/>
    <n v="0"/>
    <n v="0"/>
    <n v="0"/>
    <n v="0"/>
    <n v="0"/>
    <n v="0"/>
    <n v="0"/>
    <n v="0"/>
    <n v="0"/>
    <n v="0"/>
    <n v="0"/>
    <n v="0"/>
    <n v="0"/>
    <n v="0"/>
    <n v="0"/>
    <n v="0"/>
    <n v="0"/>
    <n v="0"/>
    <n v="0"/>
    <n v="0"/>
    <n v="0"/>
    <n v="0"/>
  </r>
  <r>
    <x v="74"/>
    <x v="2"/>
    <x v="1"/>
    <n v="0"/>
    <n v="0"/>
    <n v="0"/>
    <n v="0"/>
    <n v="0"/>
    <n v="0"/>
    <n v="0"/>
    <n v="0"/>
    <n v="0"/>
    <n v="0"/>
    <n v="0"/>
    <n v="0"/>
    <n v="0"/>
    <n v="0"/>
    <n v="0"/>
    <n v="0"/>
    <n v="0"/>
    <n v="0"/>
    <n v="0"/>
    <n v="0"/>
    <n v="0"/>
    <n v="0"/>
  </r>
  <r>
    <x v="75"/>
    <x v="3"/>
    <x v="1"/>
    <n v="0"/>
    <n v="0"/>
    <n v="0"/>
    <n v="0"/>
    <n v="0"/>
    <n v="0"/>
    <n v="0"/>
    <n v="0"/>
    <n v="0"/>
    <n v="0"/>
    <n v="0"/>
    <n v="0"/>
    <n v="0"/>
    <n v="0"/>
    <n v="0"/>
    <n v="0"/>
    <n v="0"/>
    <n v="0"/>
    <n v="0"/>
    <n v="0"/>
    <n v="0"/>
    <n v="0"/>
  </r>
  <r>
    <x v="76"/>
    <x v="0"/>
    <x v="1"/>
    <n v="0"/>
    <n v="0"/>
    <n v="0"/>
    <n v="0"/>
    <n v="0"/>
    <n v="0"/>
    <n v="0"/>
    <n v="0"/>
    <n v="0"/>
    <n v="0"/>
    <n v="0"/>
    <n v="0"/>
    <n v="0"/>
    <n v="0"/>
    <n v="0"/>
    <n v="0"/>
    <n v="0"/>
    <n v="0"/>
    <n v="0"/>
    <n v="0"/>
    <n v="0"/>
    <n v="0"/>
  </r>
  <r>
    <x v="77"/>
    <x v="1"/>
    <x v="1"/>
    <n v="0"/>
    <n v="0"/>
    <n v="0"/>
    <n v="0"/>
    <n v="0"/>
    <n v="0"/>
    <n v="0"/>
    <n v="0"/>
    <n v="0"/>
    <n v="0"/>
    <n v="0"/>
    <n v="0"/>
    <n v="0"/>
    <n v="0"/>
    <n v="0"/>
    <n v="0"/>
    <n v="0"/>
    <n v="0"/>
    <n v="0"/>
    <n v="0"/>
    <n v="0"/>
    <n v="0"/>
  </r>
  <r>
    <x v="78"/>
    <x v="2"/>
    <x v="1"/>
    <n v="0"/>
    <n v="0"/>
    <n v="0"/>
    <n v="0"/>
    <n v="0"/>
    <n v="0"/>
    <n v="0"/>
    <n v="0"/>
    <n v="0"/>
    <n v="0"/>
    <n v="0"/>
    <n v="0"/>
    <n v="0"/>
    <n v="0"/>
    <n v="0"/>
    <n v="0"/>
    <n v="0"/>
    <n v="0"/>
    <n v="0"/>
    <n v="0"/>
    <n v="0"/>
    <n v="0"/>
  </r>
  <r>
    <x v="79"/>
    <x v="3"/>
    <x v="1"/>
    <n v="0"/>
    <n v="0"/>
    <n v="0"/>
    <n v="0"/>
    <n v="0"/>
    <n v="0"/>
    <n v="0"/>
    <n v="0"/>
    <n v="0"/>
    <n v="0"/>
    <n v="0"/>
    <n v="0"/>
    <n v="0"/>
    <n v="0"/>
    <n v="0"/>
    <n v="0"/>
    <n v="0"/>
    <n v="0"/>
    <n v="0"/>
    <n v="0"/>
    <n v="0"/>
    <n v="0"/>
  </r>
  <r>
    <x v="80"/>
    <x v="0"/>
    <x v="1"/>
    <n v="0"/>
    <n v="0"/>
    <n v="0"/>
    <n v="0"/>
    <n v="0"/>
    <n v="0"/>
    <n v="0"/>
    <n v="0"/>
    <n v="0"/>
    <n v="0"/>
    <n v="0"/>
    <n v="0"/>
    <n v="0"/>
    <n v="0"/>
    <n v="0"/>
    <n v="0"/>
    <n v="0"/>
    <n v="0"/>
    <n v="0"/>
    <n v="0"/>
    <n v="0"/>
    <n v="0"/>
  </r>
  <r>
    <x v="81"/>
    <x v="1"/>
    <x v="1"/>
    <n v="0"/>
    <n v="0"/>
    <n v="0"/>
    <n v="0"/>
    <n v="0"/>
    <n v="0"/>
    <n v="0"/>
    <n v="0"/>
    <n v="0"/>
    <n v="0"/>
    <n v="0"/>
    <n v="0"/>
    <n v="0"/>
    <n v="0"/>
    <n v="0"/>
    <n v="0"/>
    <n v="0"/>
    <n v="0"/>
    <n v="0"/>
    <n v="0"/>
    <n v="0"/>
    <n v="0"/>
  </r>
  <r>
    <x v="82"/>
    <x v="2"/>
    <x v="1"/>
    <n v="0"/>
    <n v="0"/>
    <n v="0"/>
    <n v="0"/>
    <n v="0"/>
    <n v="0"/>
    <n v="0"/>
    <n v="0"/>
    <n v="0"/>
    <n v="0"/>
    <n v="0"/>
    <n v="0"/>
    <n v="0"/>
    <n v="0"/>
    <n v="0"/>
    <n v="0"/>
    <n v="0"/>
    <n v="0"/>
    <n v="0"/>
    <n v="0"/>
    <n v="0"/>
    <n v="0"/>
  </r>
  <r>
    <x v="83"/>
    <x v="3"/>
    <x v="1"/>
    <n v="0"/>
    <n v="0"/>
    <n v="0"/>
    <n v="0"/>
    <n v="0"/>
    <n v="0"/>
    <n v="0"/>
    <n v="0"/>
    <n v="0"/>
    <n v="0"/>
    <n v="0"/>
    <n v="0"/>
    <n v="0"/>
    <n v="0"/>
    <n v="0"/>
    <n v="0"/>
    <n v="0"/>
    <n v="0"/>
    <n v="0"/>
    <n v="0"/>
    <n v="0"/>
    <n v="0"/>
  </r>
  <r>
    <x v="0"/>
    <x v="0"/>
    <x v="2"/>
    <n v="0"/>
    <n v="0"/>
    <n v="0"/>
    <n v="0"/>
    <n v="0"/>
    <n v="0"/>
    <n v="0"/>
    <n v="0"/>
    <n v="0"/>
    <n v="0"/>
    <n v="0"/>
    <n v="0"/>
    <n v="0"/>
    <n v="0"/>
    <n v="0"/>
    <n v="0"/>
    <n v="0"/>
    <n v="0"/>
    <n v="0"/>
    <n v="0"/>
    <n v="0"/>
    <n v="0"/>
  </r>
  <r>
    <x v="1"/>
    <x v="1"/>
    <x v="2"/>
    <n v="0"/>
    <n v="0"/>
    <n v="0"/>
    <n v="0"/>
    <n v="0"/>
    <n v="0"/>
    <n v="0"/>
    <n v="0"/>
    <n v="0"/>
    <n v="0"/>
    <n v="0"/>
    <n v="0"/>
    <n v="0"/>
    <n v="0"/>
    <n v="0"/>
    <n v="0"/>
    <n v="0"/>
    <n v="0"/>
    <n v="0"/>
    <n v="0"/>
    <n v="0"/>
    <n v="0"/>
  </r>
  <r>
    <x v="2"/>
    <x v="2"/>
    <x v="2"/>
    <n v="0"/>
    <n v="0"/>
    <n v="0"/>
    <n v="0"/>
    <n v="0"/>
    <n v="0"/>
    <n v="0"/>
    <n v="0"/>
    <n v="0"/>
    <n v="0"/>
    <n v="0"/>
    <n v="0"/>
    <n v="0"/>
    <n v="0"/>
    <n v="0"/>
    <n v="0"/>
    <n v="0"/>
    <n v="0"/>
    <n v="0"/>
    <n v="0"/>
    <n v="0"/>
    <n v="0"/>
  </r>
  <r>
    <x v="3"/>
    <x v="3"/>
    <x v="2"/>
    <n v="0"/>
    <n v="0"/>
    <n v="0"/>
    <n v="0"/>
    <n v="0"/>
    <n v="0"/>
    <n v="0"/>
    <n v="0"/>
    <n v="0"/>
    <n v="0"/>
    <n v="0"/>
    <n v="0"/>
    <n v="0"/>
    <n v="0"/>
    <n v="0"/>
    <n v="0"/>
    <n v="0"/>
    <n v="0"/>
    <n v="0"/>
    <n v="0"/>
    <n v="0"/>
    <n v="0"/>
  </r>
  <r>
    <x v="4"/>
    <x v="0"/>
    <x v="2"/>
    <n v="0"/>
    <n v="0"/>
    <n v="0"/>
    <n v="0"/>
    <n v="0"/>
    <n v="0"/>
    <n v="0"/>
    <n v="0"/>
    <n v="0"/>
    <n v="0"/>
    <n v="0"/>
    <n v="0"/>
    <n v="0"/>
    <n v="0"/>
    <n v="0"/>
    <n v="0"/>
    <n v="0"/>
    <n v="0"/>
    <n v="0"/>
    <n v="0"/>
    <n v="0"/>
    <n v="0"/>
  </r>
  <r>
    <x v="5"/>
    <x v="1"/>
    <x v="2"/>
    <n v="0"/>
    <n v="0"/>
    <n v="0"/>
    <n v="0"/>
    <n v="0"/>
    <n v="0"/>
    <n v="0"/>
    <n v="0"/>
    <n v="0"/>
    <n v="0"/>
    <n v="0"/>
    <n v="0"/>
    <n v="0"/>
    <n v="0"/>
    <n v="0"/>
    <n v="0"/>
    <n v="0"/>
    <n v="0"/>
    <n v="0"/>
    <n v="0"/>
    <n v="0"/>
    <n v="0"/>
  </r>
  <r>
    <x v="6"/>
    <x v="2"/>
    <x v="2"/>
    <n v="0"/>
    <n v="0"/>
    <n v="0"/>
    <n v="0"/>
    <n v="0"/>
    <n v="0"/>
    <n v="0"/>
    <n v="0"/>
    <n v="0"/>
    <n v="0"/>
    <n v="0"/>
    <n v="0"/>
    <n v="0"/>
    <n v="0"/>
    <n v="0"/>
    <n v="0"/>
    <n v="0"/>
    <n v="0"/>
    <n v="0"/>
    <n v="0"/>
    <n v="0"/>
    <n v="0"/>
  </r>
  <r>
    <x v="7"/>
    <x v="3"/>
    <x v="2"/>
    <n v="0"/>
    <n v="0"/>
    <n v="0"/>
    <n v="0"/>
    <n v="0"/>
    <n v="0"/>
    <n v="0"/>
    <n v="0"/>
    <n v="0"/>
    <n v="0"/>
    <n v="0"/>
    <n v="0"/>
    <n v="0"/>
    <n v="0"/>
    <n v="0"/>
    <n v="0"/>
    <n v="0"/>
    <n v="0"/>
    <n v="0"/>
    <n v="0"/>
    <n v="0"/>
    <n v="0"/>
  </r>
  <r>
    <x v="8"/>
    <x v="0"/>
    <x v="2"/>
    <n v="0"/>
    <n v="0"/>
    <n v="0"/>
    <n v="0"/>
    <n v="0"/>
    <n v="0"/>
    <n v="0"/>
    <n v="0"/>
    <n v="0"/>
    <n v="0"/>
    <n v="0"/>
    <n v="0"/>
    <n v="0"/>
    <n v="0"/>
    <n v="0"/>
    <n v="0"/>
    <n v="0"/>
    <n v="0"/>
    <n v="0"/>
    <n v="0"/>
    <n v="0"/>
    <n v="0"/>
  </r>
  <r>
    <x v="9"/>
    <x v="1"/>
    <x v="2"/>
    <n v="0"/>
    <n v="0"/>
    <n v="0"/>
    <n v="0"/>
    <n v="0"/>
    <n v="0"/>
    <n v="0"/>
    <n v="0"/>
    <n v="0"/>
    <n v="0"/>
    <n v="0"/>
    <n v="0"/>
    <n v="0"/>
    <n v="0"/>
    <n v="0"/>
    <n v="0"/>
    <n v="0"/>
    <n v="0"/>
    <n v="0"/>
    <n v="0"/>
    <n v="0"/>
    <n v="0"/>
  </r>
  <r>
    <x v="10"/>
    <x v="2"/>
    <x v="2"/>
    <n v="0"/>
    <n v="0"/>
    <n v="0"/>
    <n v="0"/>
    <n v="0"/>
    <n v="0"/>
    <n v="0"/>
    <n v="0"/>
    <n v="0"/>
    <n v="0"/>
    <n v="0"/>
    <n v="0"/>
    <n v="0"/>
    <n v="0"/>
    <n v="0"/>
    <n v="0"/>
    <n v="0"/>
    <n v="0"/>
    <n v="0"/>
    <n v="0"/>
    <n v="0"/>
    <n v="0"/>
  </r>
  <r>
    <x v="11"/>
    <x v="3"/>
    <x v="2"/>
    <n v="0"/>
    <n v="0"/>
    <n v="0"/>
    <n v="0"/>
    <n v="0"/>
    <n v="0"/>
    <n v="0"/>
    <n v="0"/>
    <n v="0"/>
    <n v="0"/>
    <n v="0"/>
    <n v="0"/>
    <n v="0"/>
    <n v="0"/>
    <n v="0"/>
    <n v="0"/>
    <n v="0"/>
    <n v="0"/>
    <n v="0"/>
    <n v="0"/>
    <n v="0"/>
    <n v="0"/>
  </r>
  <r>
    <x v="12"/>
    <x v="0"/>
    <x v="2"/>
    <n v="0"/>
    <n v="0"/>
    <n v="0"/>
    <n v="0"/>
    <n v="0"/>
    <n v="0"/>
    <n v="0"/>
    <n v="0"/>
    <n v="0"/>
    <n v="0"/>
    <n v="0"/>
    <n v="0"/>
    <n v="0"/>
    <n v="0"/>
    <n v="0"/>
    <n v="0"/>
    <n v="0"/>
    <n v="0"/>
    <n v="0"/>
    <n v="0"/>
    <n v="0"/>
    <n v="0"/>
  </r>
  <r>
    <x v="13"/>
    <x v="1"/>
    <x v="2"/>
    <n v="0"/>
    <n v="0"/>
    <n v="0"/>
    <n v="0"/>
    <n v="0"/>
    <n v="0"/>
    <n v="0"/>
    <n v="0"/>
    <n v="0"/>
    <n v="0"/>
    <n v="0"/>
    <n v="0"/>
    <n v="0"/>
    <n v="0"/>
    <n v="0"/>
    <n v="0"/>
    <n v="0"/>
    <n v="0"/>
    <n v="0"/>
    <n v="0"/>
    <n v="0"/>
    <n v="0"/>
  </r>
  <r>
    <x v="14"/>
    <x v="2"/>
    <x v="2"/>
    <n v="0"/>
    <n v="0"/>
    <n v="0"/>
    <n v="0"/>
    <n v="0"/>
    <n v="0"/>
    <n v="0"/>
    <n v="0"/>
    <n v="0"/>
    <n v="0"/>
    <n v="0"/>
    <n v="0"/>
    <n v="0"/>
    <n v="0"/>
    <n v="0"/>
    <n v="0"/>
    <n v="0"/>
    <n v="0"/>
    <n v="0"/>
    <n v="0"/>
    <n v="0"/>
    <n v="0"/>
  </r>
  <r>
    <x v="15"/>
    <x v="3"/>
    <x v="2"/>
    <n v="0"/>
    <n v="0"/>
    <n v="0"/>
    <n v="0"/>
    <n v="0"/>
    <n v="0"/>
    <n v="0"/>
    <n v="0"/>
    <n v="0"/>
    <n v="0"/>
    <n v="0"/>
    <n v="0"/>
    <n v="0"/>
    <n v="0"/>
    <n v="0"/>
    <n v="0"/>
    <n v="0"/>
    <n v="0"/>
    <n v="0"/>
    <n v="0"/>
    <n v="0"/>
    <n v="0"/>
  </r>
  <r>
    <x v="16"/>
    <x v="0"/>
    <x v="2"/>
    <n v="0"/>
    <n v="0"/>
    <n v="0"/>
    <n v="0"/>
    <n v="0"/>
    <n v="0"/>
    <n v="0"/>
    <n v="0"/>
    <n v="0"/>
    <n v="0"/>
    <n v="0"/>
    <n v="0"/>
    <n v="0"/>
    <n v="0"/>
    <n v="0"/>
    <n v="0"/>
    <n v="0"/>
    <n v="0"/>
    <n v="0"/>
    <n v="0"/>
    <n v="0"/>
    <n v="0"/>
  </r>
  <r>
    <x v="17"/>
    <x v="1"/>
    <x v="2"/>
    <n v="0"/>
    <n v="0"/>
    <n v="0"/>
    <n v="0"/>
    <n v="0"/>
    <n v="0"/>
    <n v="0"/>
    <n v="0"/>
    <n v="0"/>
    <n v="0"/>
    <n v="0"/>
    <n v="0"/>
    <n v="0"/>
    <n v="0"/>
    <n v="0"/>
    <n v="0"/>
    <n v="0"/>
    <n v="0"/>
    <n v="0"/>
    <n v="0"/>
    <n v="0"/>
    <n v="0"/>
  </r>
  <r>
    <x v="18"/>
    <x v="2"/>
    <x v="2"/>
    <n v="0"/>
    <n v="0"/>
    <n v="0"/>
    <n v="0"/>
    <n v="0"/>
    <n v="0"/>
    <n v="0"/>
    <n v="0"/>
    <n v="0"/>
    <n v="0"/>
    <n v="0"/>
    <n v="0"/>
    <n v="0"/>
    <n v="0"/>
    <n v="0"/>
    <n v="0"/>
    <n v="0"/>
    <n v="0"/>
    <n v="0"/>
    <n v="0"/>
    <n v="0"/>
    <n v="0"/>
  </r>
  <r>
    <x v="19"/>
    <x v="3"/>
    <x v="2"/>
    <n v="0"/>
    <n v="0"/>
    <n v="0"/>
    <n v="0"/>
    <n v="0"/>
    <n v="0"/>
    <n v="0"/>
    <n v="0"/>
    <n v="0"/>
    <n v="0"/>
    <n v="0"/>
    <n v="0"/>
    <n v="0"/>
    <n v="0"/>
    <n v="0"/>
    <n v="0"/>
    <n v="0"/>
    <n v="0"/>
    <n v="0"/>
    <n v="0"/>
    <n v="0"/>
    <n v="0"/>
  </r>
  <r>
    <x v="20"/>
    <x v="0"/>
    <x v="2"/>
    <n v="0"/>
    <n v="0"/>
    <n v="0"/>
    <n v="0"/>
    <n v="0"/>
    <n v="0"/>
    <n v="0"/>
    <n v="0"/>
    <n v="0"/>
    <n v="0"/>
    <n v="0"/>
    <n v="0"/>
    <n v="0"/>
    <n v="0"/>
    <n v="0"/>
    <n v="0"/>
    <n v="0"/>
    <n v="0"/>
    <n v="0"/>
    <n v="0"/>
    <n v="0"/>
    <n v="0"/>
  </r>
  <r>
    <x v="21"/>
    <x v="1"/>
    <x v="2"/>
    <n v="0"/>
    <n v="0"/>
    <n v="0"/>
    <n v="0"/>
    <n v="0"/>
    <n v="0"/>
    <n v="0"/>
    <n v="0"/>
    <n v="0"/>
    <n v="0"/>
    <n v="0"/>
    <n v="0"/>
    <n v="0"/>
    <n v="0"/>
    <n v="0"/>
    <n v="0"/>
    <n v="0"/>
    <n v="0"/>
    <n v="0"/>
    <n v="0"/>
    <n v="0"/>
    <n v="0"/>
  </r>
  <r>
    <x v="22"/>
    <x v="2"/>
    <x v="2"/>
    <n v="0"/>
    <n v="0"/>
    <n v="0"/>
    <n v="0"/>
    <n v="0"/>
    <n v="0"/>
    <n v="0"/>
    <n v="0"/>
    <n v="0"/>
    <n v="0"/>
    <n v="0"/>
    <n v="0"/>
    <n v="0"/>
    <n v="0"/>
    <n v="0"/>
    <n v="0"/>
    <n v="0"/>
    <n v="0"/>
    <n v="0"/>
    <n v="0"/>
    <n v="0"/>
    <n v="0"/>
  </r>
  <r>
    <x v="23"/>
    <x v="3"/>
    <x v="2"/>
    <n v="0"/>
    <n v="0"/>
    <n v="0"/>
    <n v="0"/>
    <n v="0"/>
    <n v="0"/>
    <n v="0"/>
    <n v="0"/>
    <n v="0"/>
    <n v="0"/>
    <n v="0"/>
    <n v="0"/>
    <n v="0"/>
    <n v="0"/>
    <n v="0"/>
    <n v="0"/>
    <n v="0"/>
    <n v="0"/>
    <n v="0"/>
    <n v="0"/>
    <n v="0"/>
    <n v="0"/>
  </r>
  <r>
    <x v="24"/>
    <x v="0"/>
    <x v="2"/>
    <n v="0"/>
    <n v="0"/>
    <n v="0"/>
    <n v="0"/>
    <n v="0"/>
    <n v="0"/>
    <n v="0"/>
    <n v="0"/>
    <n v="0"/>
    <n v="0"/>
    <n v="0"/>
    <n v="0"/>
    <n v="0"/>
    <n v="0"/>
    <n v="0"/>
    <n v="0"/>
    <n v="0"/>
    <n v="0"/>
    <n v="0"/>
    <n v="0"/>
    <n v="0"/>
    <n v="0"/>
  </r>
  <r>
    <x v="25"/>
    <x v="1"/>
    <x v="2"/>
    <n v="0"/>
    <n v="0"/>
    <n v="0"/>
    <n v="0"/>
    <n v="0"/>
    <n v="0"/>
    <n v="0"/>
    <n v="0"/>
    <n v="0"/>
    <n v="0"/>
    <n v="0"/>
    <n v="0"/>
    <n v="0"/>
    <n v="0"/>
    <n v="0"/>
    <n v="0"/>
    <n v="0"/>
    <n v="0"/>
    <n v="0"/>
    <n v="0"/>
    <n v="0"/>
    <n v="0"/>
  </r>
  <r>
    <x v="26"/>
    <x v="2"/>
    <x v="2"/>
    <n v="0"/>
    <n v="0"/>
    <n v="0"/>
    <n v="0"/>
    <n v="0"/>
    <n v="0"/>
    <n v="0"/>
    <n v="0"/>
    <n v="0"/>
    <n v="0"/>
    <n v="0"/>
    <n v="0"/>
    <n v="0"/>
    <n v="0"/>
    <n v="0"/>
    <n v="0"/>
    <n v="0"/>
    <n v="0"/>
    <n v="0"/>
    <n v="0"/>
    <n v="0"/>
    <n v="0"/>
  </r>
  <r>
    <x v="27"/>
    <x v="3"/>
    <x v="2"/>
    <n v="0"/>
    <n v="0"/>
    <n v="0"/>
    <n v="0"/>
    <n v="0"/>
    <n v="0"/>
    <n v="0"/>
    <n v="0"/>
    <n v="0"/>
    <n v="0"/>
    <n v="0"/>
    <n v="0"/>
    <n v="0"/>
    <n v="0"/>
    <n v="0"/>
    <n v="0"/>
    <n v="0"/>
    <n v="0"/>
    <n v="0"/>
    <n v="0"/>
    <n v="0"/>
    <n v="0"/>
  </r>
  <r>
    <x v="28"/>
    <x v="0"/>
    <x v="2"/>
    <n v="0"/>
    <n v="0"/>
    <n v="0"/>
    <n v="0"/>
    <n v="0"/>
    <n v="0"/>
    <n v="0"/>
    <n v="0"/>
    <n v="0"/>
    <n v="0"/>
    <n v="0"/>
    <n v="0"/>
    <n v="0"/>
    <n v="0"/>
    <n v="0"/>
    <n v="0"/>
    <n v="0"/>
    <n v="0"/>
    <n v="0"/>
    <n v="0"/>
    <n v="0"/>
    <n v="0"/>
  </r>
  <r>
    <x v="29"/>
    <x v="1"/>
    <x v="2"/>
    <n v="0"/>
    <n v="0"/>
    <n v="0"/>
    <n v="0"/>
    <n v="0"/>
    <n v="0"/>
    <n v="0"/>
    <n v="0"/>
    <n v="0"/>
    <n v="0"/>
    <n v="0"/>
    <n v="0"/>
    <n v="0"/>
    <n v="0"/>
    <n v="0"/>
    <n v="0"/>
    <n v="0"/>
    <n v="0"/>
    <n v="0"/>
    <n v="0"/>
    <n v="0"/>
    <n v="0"/>
  </r>
  <r>
    <x v="30"/>
    <x v="2"/>
    <x v="2"/>
    <n v="0"/>
    <n v="0"/>
    <n v="0"/>
    <n v="0"/>
    <n v="0"/>
    <n v="0"/>
    <n v="0"/>
    <n v="0"/>
    <n v="0"/>
    <n v="0"/>
    <n v="0"/>
    <n v="0"/>
    <n v="0"/>
    <n v="0"/>
    <n v="0"/>
    <n v="0"/>
    <n v="0"/>
    <n v="0"/>
    <n v="0"/>
    <n v="0"/>
    <n v="0"/>
    <n v="0"/>
  </r>
  <r>
    <x v="31"/>
    <x v="3"/>
    <x v="2"/>
    <n v="0"/>
    <n v="0"/>
    <n v="0"/>
    <n v="0"/>
    <n v="0"/>
    <n v="0"/>
    <n v="0"/>
    <n v="0"/>
    <n v="0"/>
    <n v="0"/>
    <n v="0"/>
    <n v="0"/>
    <n v="0"/>
    <n v="0"/>
    <n v="0"/>
    <n v="0"/>
    <n v="0"/>
    <n v="0"/>
    <n v="0"/>
    <n v="0"/>
    <n v="0"/>
    <n v="0"/>
  </r>
  <r>
    <x v="32"/>
    <x v="0"/>
    <x v="2"/>
    <n v="0"/>
    <n v="0"/>
    <n v="0"/>
    <n v="0"/>
    <n v="0"/>
    <n v="0"/>
    <n v="0"/>
    <n v="0"/>
    <n v="0"/>
    <n v="0"/>
    <n v="0"/>
    <n v="0"/>
    <n v="0"/>
    <n v="0"/>
    <n v="0"/>
    <n v="0"/>
    <n v="0"/>
    <n v="0"/>
    <n v="0"/>
    <n v="0"/>
    <n v="0"/>
    <n v="0"/>
  </r>
  <r>
    <x v="33"/>
    <x v="1"/>
    <x v="2"/>
    <n v="0"/>
    <n v="0"/>
    <n v="0"/>
    <n v="0"/>
    <n v="0"/>
    <n v="0"/>
    <n v="0"/>
    <n v="0"/>
    <n v="0"/>
    <n v="0"/>
    <n v="0"/>
    <n v="0"/>
    <n v="0"/>
    <n v="0"/>
    <n v="0"/>
    <n v="0"/>
    <n v="0"/>
    <n v="0"/>
    <n v="0"/>
    <n v="0"/>
    <n v="0"/>
    <n v="0"/>
  </r>
  <r>
    <x v="34"/>
    <x v="2"/>
    <x v="2"/>
    <n v="0"/>
    <n v="0"/>
    <n v="0"/>
    <n v="0"/>
    <n v="0"/>
    <n v="0"/>
    <n v="0"/>
    <n v="0"/>
    <n v="0"/>
    <n v="0"/>
    <n v="0"/>
    <n v="0"/>
    <n v="0"/>
    <n v="0"/>
    <n v="0"/>
    <n v="0"/>
    <n v="0"/>
    <n v="0"/>
    <n v="0"/>
    <n v="0"/>
    <n v="0"/>
    <n v="0"/>
  </r>
  <r>
    <x v="35"/>
    <x v="3"/>
    <x v="2"/>
    <n v="0"/>
    <n v="0"/>
    <n v="0"/>
    <n v="0"/>
    <n v="0"/>
    <n v="0"/>
    <n v="0"/>
    <n v="0"/>
    <n v="0"/>
    <n v="0"/>
    <n v="0"/>
    <n v="0"/>
    <n v="0"/>
    <n v="0"/>
    <n v="0"/>
    <n v="0"/>
    <n v="0"/>
    <n v="0"/>
    <n v="0"/>
    <n v="0"/>
    <n v="0"/>
    <n v="0"/>
  </r>
  <r>
    <x v="36"/>
    <x v="0"/>
    <x v="2"/>
    <n v="0"/>
    <n v="0"/>
    <n v="0"/>
    <n v="0"/>
    <n v="0"/>
    <n v="0"/>
    <n v="0"/>
    <n v="0"/>
    <n v="0"/>
    <n v="0"/>
    <n v="0"/>
    <n v="0"/>
    <n v="0"/>
    <n v="0"/>
    <n v="0"/>
    <n v="0"/>
    <n v="0"/>
    <n v="0"/>
    <n v="0"/>
    <n v="0"/>
    <n v="0"/>
    <n v="0"/>
  </r>
  <r>
    <x v="37"/>
    <x v="1"/>
    <x v="2"/>
    <n v="0"/>
    <n v="0"/>
    <n v="0"/>
    <n v="0"/>
    <n v="0"/>
    <n v="0"/>
    <n v="0"/>
    <n v="0"/>
    <n v="0"/>
    <n v="0"/>
    <n v="0"/>
    <n v="0"/>
    <n v="0"/>
    <n v="0"/>
    <n v="0"/>
    <n v="0"/>
    <n v="0"/>
    <n v="0"/>
    <n v="0"/>
    <n v="0"/>
    <n v="0"/>
    <n v="0"/>
  </r>
  <r>
    <x v="38"/>
    <x v="2"/>
    <x v="2"/>
    <n v="0"/>
    <n v="0"/>
    <n v="0"/>
    <n v="0"/>
    <n v="0"/>
    <n v="0"/>
    <n v="0"/>
    <n v="0"/>
    <n v="0"/>
    <n v="0"/>
    <n v="0"/>
    <n v="0"/>
    <n v="0"/>
    <n v="0"/>
    <n v="0"/>
    <n v="0"/>
    <n v="0"/>
    <n v="0"/>
    <n v="0"/>
    <n v="0"/>
    <n v="0"/>
    <n v="0"/>
  </r>
  <r>
    <x v="39"/>
    <x v="3"/>
    <x v="2"/>
    <n v="0"/>
    <n v="0"/>
    <n v="0"/>
    <n v="0"/>
    <n v="0"/>
    <n v="0"/>
    <n v="0"/>
    <n v="0"/>
    <n v="0"/>
    <n v="0"/>
    <n v="0"/>
    <n v="0"/>
    <n v="0"/>
    <n v="0"/>
    <n v="0"/>
    <n v="0"/>
    <n v="0"/>
    <n v="0"/>
    <n v="0"/>
    <n v="0"/>
    <n v="0"/>
    <n v="0"/>
  </r>
  <r>
    <x v="40"/>
    <x v="0"/>
    <x v="2"/>
    <n v="0"/>
    <n v="0"/>
    <n v="0"/>
    <n v="0"/>
    <n v="0"/>
    <n v="0"/>
    <n v="0"/>
    <n v="0"/>
    <n v="0"/>
    <n v="0"/>
    <n v="0"/>
    <n v="0"/>
    <n v="0"/>
    <n v="0"/>
    <n v="0"/>
    <n v="0"/>
    <n v="0"/>
    <n v="0"/>
    <n v="0"/>
    <n v="0"/>
    <n v="0"/>
    <n v="0"/>
  </r>
  <r>
    <x v="41"/>
    <x v="1"/>
    <x v="2"/>
    <n v="0"/>
    <n v="0"/>
    <n v="0"/>
    <n v="0"/>
    <n v="0"/>
    <n v="0"/>
    <n v="0"/>
    <n v="0"/>
    <n v="0"/>
    <n v="0"/>
    <n v="0"/>
    <n v="0"/>
    <n v="0"/>
    <n v="0"/>
    <n v="0"/>
    <n v="0"/>
    <n v="0"/>
    <n v="0"/>
    <n v="0"/>
    <n v="0"/>
    <n v="0"/>
    <n v="0"/>
  </r>
  <r>
    <x v="42"/>
    <x v="2"/>
    <x v="2"/>
    <n v="0"/>
    <n v="0"/>
    <n v="0"/>
    <n v="0"/>
    <n v="0"/>
    <n v="0"/>
    <n v="0"/>
    <n v="0"/>
    <n v="0"/>
    <n v="0"/>
    <n v="0"/>
    <n v="0"/>
    <n v="0"/>
    <n v="0"/>
    <n v="0"/>
    <n v="0"/>
    <n v="0"/>
    <n v="0"/>
    <n v="0"/>
    <n v="0"/>
    <n v="0"/>
    <n v="0"/>
  </r>
  <r>
    <x v="43"/>
    <x v="3"/>
    <x v="2"/>
    <n v="0"/>
    <n v="0"/>
    <n v="0"/>
    <n v="0"/>
    <n v="0"/>
    <n v="0"/>
    <n v="0"/>
    <n v="0"/>
    <n v="0"/>
    <n v="0"/>
    <n v="0"/>
    <n v="0"/>
    <n v="0"/>
    <n v="0"/>
    <n v="0"/>
    <n v="0"/>
    <n v="0"/>
    <n v="0"/>
    <n v="0"/>
    <n v="0"/>
    <n v="0"/>
    <n v="0"/>
  </r>
  <r>
    <x v="44"/>
    <x v="0"/>
    <x v="2"/>
    <n v="0"/>
    <n v="0"/>
    <n v="0"/>
    <n v="0"/>
    <n v="0"/>
    <n v="0"/>
    <n v="0"/>
    <n v="0"/>
    <n v="0"/>
    <n v="0"/>
    <n v="0"/>
    <n v="0"/>
    <n v="0"/>
    <n v="0"/>
    <n v="0"/>
    <n v="0"/>
    <n v="0"/>
    <n v="0"/>
    <n v="0"/>
    <n v="0"/>
    <n v="0"/>
    <n v="0"/>
  </r>
  <r>
    <x v="45"/>
    <x v="1"/>
    <x v="2"/>
    <n v="0"/>
    <n v="0"/>
    <n v="0"/>
    <n v="0"/>
    <n v="0"/>
    <n v="0"/>
    <n v="0"/>
    <n v="0"/>
    <n v="0"/>
    <n v="0"/>
    <n v="0"/>
    <n v="0"/>
    <n v="0"/>
    <n v="0"/>
    <n v="0"/>
    <n v="0"/>
    <n v="0"/>
    <n v="0"/>
    <n v="0"/>
    <n v="0"/>
    <n v="0"/>
    <n v="0"/>
  </r>
  <r>
    <x v="46"/>
    <x v="2"/>
    <x v="2"/>
    <n v="0"/>
    <n v="0"/>
    <n v="0"/>
    <n v="0"/>
    <n v="0"/>
    <n v="0"/>
    <n v="0"/>
    <n v="0"/>
    <n v="0"/>
    <n v="0"/>
    <n v="0"/>
    <n v="0"/>
    <n v="0"/>
    <n v="0"/>
    <n v="0"/>
    <n v="0"/>
    <n v="0"/>
    <n v="0"/>
    <n v="0"/>
    <n v="0"/>
    <n v="0"/>
    <n v="0"/>
  </r>
  <r>
    <x v="47"/>
    <x v="3"/>
    <x v="2"/>
    <n v="0"/>
    <n v="0"/>
    <n v="0"/>
    <n v="0"/>
    <n v="0"/>
    <n v="0"/>
    <n v="0"/>
    <n v="0"/>
    <n v="0"/>
    <n v="0"/>
    <n v="0"/>
    <n v="0"/>
    <n v="0"/>
    <n v="0"/>
    <n v="0"/>
    <n v="0"/>
    <n v="0"/>
    <n v="0"/>
    <n v="0"/>
    <n v="0"/>
    <n v="0"/>
    <n v="0"/>
  </r>
  <r>
    <x v="48"/>
    <x v="0"/>
    <x v="2"/>
    <n v="0"/>
    <n v="0"/>
    <n v="0"/>
    <n v="0"/>
    <n v="0"/>
    <n v="0"/>
    <n v="0"/>
    <n v="0"/>
    <n v="0"/>
    <n v="0"/>
    <n v="0"/>
    <n v="0"/>
    <n v="0"/>
    <n v="0"/>
    <n v="0"/>
    <n v="0"/>
    <n v="0"/>
    <n v="0"/>
    <n v="0"/>
    <n v="0"/>
    <n v="0"/>
    <n v="0"/>
  </r>
  <r>
    <x v="49"/>
    <x v="1"/>
    <x v="2"/>
    <n v="0"/>
    <n v="0"/>
    <n v="0"/>
    <n v="0"/>
    <n v="0"/>
    <n v="0"/>
    <n v="0"/>
    <n v="0"/>
    <n v="0"/>
    <n v="0"/>
    <n v="0"/>
    <n v="0"/>
    <n v="0"/>
    <n v="0"/>
    <n v="0"/>
    <n v="0"/>
    <n v="0"/>
    <n v="0"/>
    <n v="0"/>
    <n v="0"/>
    <n v="0"/>
    <n v="0"/>
  </r>
  <r>
    <x v="50"/>
    <x v="2"/>
    <x v="2"/>
    <n v="0"/>
    <n v="0"/>
    <n v="0"/>
    <n v="0"/>
    <n v="0"/>
    <n v="0"/>
    <n v="0"/>
    <n v="0"/>
    <n v="0"/>
    <n v="0"/>
    <n v="0"/>
    <n v="0"/>
    <n v="0"/>
    <n v="0"/>
    <n v="0"/>
    <n v="0"/>
    <n v="0"/>
    <n v="0"/>
    <n v="0"/>
    <n v="0"/>
    <n v="0"/>
    <n v="0"/>
  </r>
  <r>
    <x v="51"/>
    <x v="3"/>
    <x v="2"/>
    <n v="0"/>
    <n v="0"/>
    <n v="0"/>
    <n v="0"/>
    <n v="0"/>
    <n v="0"/>
    <n v="0"/>
    <n v="0"/>
    <n v="0"/>
    <n v="0"/>
    <n v="0"/>
    <n v="0"/>
    <n v="0"/>
    <n v="0"/>
    <n v="0"/>
    <n v="0"/>
    <n v="0"/>
    <n v="0"/>
    <n v="0"/>
    <n v="0"/>
    <n v="0"/>
    <n v="0"/>
  </r>
  <r>
    <x v="52"/>
    <x v="0"/>
    <x v="2"/>
    <n v="0"/>
    <n v="0"/>
    <n v="0"/>
    <n v="0"/>
    <n v="0"/>
    <n v="0"/>
    <n v="0"/>
    <n v="0"/>
    <n v="0"/>
    <n v="0"/>
    <n v="0"/>
    <n v="0"/>
    <n v="0"/>
    <n v="0"/>
    <n v="0"/>
    <n v="0"/>
    <n v="0"/>
    <n v="0"/>
    <n v="0"/>
    <n v="0"/>
    <n v="0"/>
    <n v="0"/>
  </r>
  <r>
    <x v="53"/>
    <x v="1"/>
    <x v="2"/>
    <n v="0"/>
    <n v="0"/>
    <n v="0"/>
    <n v="0"/>
    <n v="0"/>
    <n v="0"/>
    <n v="0"/>
    <n v="0"/>
    <n v="0"/>
    <n v="0"/>
    <n v="0"/>
    <n v="0"/>
    <n v="0"/>
    <n v="0"/>
    <n v="0"/>
    <n v="0"/>
    <n v="0"/>
    <n v="0"/>
    <n v="0"/>
    <n v="0"/>
    <n v="0"/>
    <n v="0"/>
  </r>
  <r>
    <x v="54"/>
    <x v="2"/>
    <x v="2"/>
    <n v="0"/>
    <n v="0"/>
    <n v="0"/>
    <n v="0"/>
    <n v="0"/>
    <n v="0"/>
    <n v="0"/>
    <n v="0"/>
    <n v="0"/>
    <n v="0"/>
    <n v="0"/>
    <n v="0"/>
    <n v="0"/>
    <n v="0"/>
    <n v="0"/>
    <n v="0"/>
    <n v="0"/>
    <n v="0"/>
    <n v="0"/>
    <n v="0"/>
    <n v="0"/>
    <n v="0"/>
  </r>
  <r>
    <x v="55"/>
    <x v="3"/>
    <x v="2"/>
    <n v="0"/>
    <n v="0"/>
    <n v="0"/>
    <n v="0"/>
    <n v="0"/>
    <n v="0"/>
    <n v="0"/>
    <n v="0"/>
    <n v="0"/>
    <n v="0"/>
    <n v="0"/>
    <n v="0"/>
    <n v="0"/>
    <n v="0"/>
    <n v="0"/>
    <n v="0"/>
    <n v="0"/>
    <n v="0"/>
    <n v="0"/>
    <n v="0"/>
    <n v="0"/>
    <n v="0"/>
  </r>
  <r>
    <x v="56"/>
    <x v="0"/>
    <x v="2"/>
    <n v="0"/>
    <n v="0"/>
    <n v="0"/>
    <n v="0"/>
    <n v="0"/>
    <n v="0"/>
    <n v="0"/>
    <n v="0"/>
    <n v="0"/>
    <n v="0"/>
    <n v="0"/>
    <n v="0"/>
    <n v="0"/>
    <n v="0"/>
    <n v="0"/>
    <n v="0"/>
    <n v="0"/>
    <n v="0"/>
    <n v="0"/>
    <n v="0"/>
    <n v="0"/>
    <n v="0"/>
  </r>
  <r>
    <x v="57"/>
    <x v="1"/>
    <x v="2"/>
    <n v="0"/>
    <n v="0"/>
    <n v="0"/>
    <n v="0"/>
    <n v="0"/>
    <n v="0"/>
    <n v="0"/>
    <n v="0"/>
    <n v="0"/>
    <n v="0"/>
    <n v="0"/>
    <n v="0"/>
    <n v="0"/>
    <n v="0"/>
    <n v="0"/>
    <n v="0"/>
    <n v="0"/>
    <n v="0"/>
    <n v="0"/>
    <n v="0"/>
    <n v="0"/>
    <n v="0"/>
  </r>
  <r>
    <x v="58"/>
    <x v="2"/>
    <x v="2"/>
    <n v="0"/>
    <n v="0"/>
    <n v="0"/>
    <n v="0"/>
    <n v="0"/>
    <n v="0"/>
    <n v="0"/>
    <n v="0"/>
    <n v="0"/>
    <n v="0"/>
    <n v="0"/>
    <n v="0"/>
    <n v="0"/>
    <n v="0"/>
    <n v="0"/>
    <n v="0"/>
    <n v="0"/>
    <n v="0"/>
    <n v="0"/>
    <n v="0"/>
    <n v="0"/>
    <n v="0"/>
  </r>
  <r>
    <x v="59"/>
    <x v="3"/>
    <x v="2"/>
    <n v="0"/>
    <n v="0"/>
    <n v="0"/>
    <n v="0"/>
    <n v="0"/>
    <n v="0"/>
    <n v="0"/>
    <n v="0"/>
    <n v="0"/>
    <n v="0"/>
    <n v="0"/>
    <n v="0"/>
    <n v="0"/>
    <n v="0"/>
    <n v="0"/>
    <n v="0"/>
    <n v="0"/>
    <n v="0"/>
    <n v="0"/>
    <n v="0"/>
    <n v="0"/>
    <n v="0"/>
  </r>
  <r>
    <x v="60"/>
    <x v="0"/>
    <x v="2"/>
    <n v="0"/>
    <n v="0"/>
    <n v="0"/>
    <n v="0"/>
    <n v="0"/>
    <n v="0"/>
    <n v="0"/>
    <n v="0"/>
    <n v="0"/>
    <n v="0"/>
    <n v="0"/>
    <n v="0"/>
    <n v="0"/>
    <n v="0"/>
    <n v="0"/>
    <n v="0"/>
    <n v="0"/>
    <n v="0"/>
    <n v="0"/>
    <n v="0"/>
    <n v="0"/>
    <n v="0"/>
  </r>
  <r>
    <x v="61"/>
    <x v="1"/>
    <x v="2"/>
    <n v="0"/>
    <n v="0"/>
    <n v="0"/>
    <n v="0"/>
    <n v="0"/>
    <n v="0"/>
    <n v="0"/>
    <n v="0"/>
    <n v="0"/>
    <n v="0"/>
    <n v="0"/>
    <n v="0"/>
    <n v="0"/>
    <n v="0"/>
    <n v="0"/>
    <n v="0"/>
    <n v="0"/>
    <n v="0"/>
    <n v="0"/>
    <n v="0"/>
    <n v="0"/>
    <n v="0"/>
  </r>
  <r>
    <x v="62"/>
    <x v="2"/>
    <x v="2"/>
    <n v="0"/>
    <n v="0"/>
    <n v="0"/>
    <n v="0"/>
    <n v="0"/>
    <n v="0"/>
    <n v="0"/>
    <n v="0"/>
    <n v="0"/>
    <n v="0"/>
    <n v="0"/>
    <n v="0"/>
    <n v="0"/>
    <n v="0"/>
    <n v="0"/>
    <n v="0"/>
    <n v="0"/>
    <n v="0"/>
    <n v="0"/>
    <n v="0"/>
    <n v="0"/>
    <n v="0"/>
  </r>
  <r>
    <x v="63"/>
    <x v="3"/>
    <x v="2"/>
    <n v="0"/>
    <n v="0"/>
    <n v="0"/>
    <n v="0"/>
    <n v="0"/>
    <n v="0"/>
    <n v="0"/>
    <n v="0"/>
    <n v="0"/>
    <n v="0"/>
    <n v="0"/>
    <n v="0"/>
    <n v="0"/>
    <n v="0"/>
    <n v="0"/>
    <n v="0"/>
    <n v="0"/>
    <n v="0"/>
    <n v="0"/>
    <n v="0"/>
    <n v="0"/>
    <n v="0"/>
  </r>
  <r>
    <x v="64"/>
    <x v="0"/>
    <x v="2"/>
    <n v="0"/>
    <n v="0"/>
    <n v="0"/>
    <n v="0"/>
    <n v="0"/>
    <n v="0"/>
    <n v="0"/>
    <n v="0"/>
    <n v="0"/>
    <n v="0"/>
    <n v="0"/>
    <n v="0"/>
    <n v="0"/>
    <n v="0"/>
    <n v="0"/>
    <n v="0"/>
    <n v="0"/>
    <n v="0"/>
    <n v="0"/>
    <n v="0"/>
    <n v="0"/>
    <n v="0"/>
  </r>
  <r>
    <x v="65"/>
    <x v="1"/>
    <x v="2"/>
    <n v="0"/>
    <n v="0"/>
    <n v="0"/>
    <n v="0"/>
    <n v="0"/>
    <n v="0"/>
    <n v="0"/>
    <n v="0"/>
    <n v="0"/>
    <n v="0"/>
    <n v="0"/>
    <n v="0"/>
    <n v="0"/>
    <n v="0"/>
    <n v="0"/>
    <n v="0"/>
    <n v="0"/>
    <n v="0"/>
    <n v="0"/>
    <n v="0"/>
    <n v="0"/>
    <n v="0"/>
  </r>
  <r>
    <x v="66"/>
    <x v="2"/>
    <x v="2"/>
    <n v="0"/>
    <n v="0"/>
    <n v="0"/>
    <n v="0"/>
    <n v="0"/>
    <n v="0"/>
    <n v="0"/>
    <n v="0"/>
    <n v="0"/>
    <n v="0"/>
    <n v="0"/>
    <n v="0"/>
    <n v="0"/>
    <n v="0"/>
    <n v="0"/>
    <n v="0"/>
    <n v="0"/>
    <n v="0"/>
    <n v="0"/>
    <n v="0"/>
    <n v="0"/>
    <n v="0"/>
  </r>
  <r>
    <x v="67"/>
    <x v="3"/>
    <x v="2"/>
    <n v="0"/>
    <n v="0"/>
    <n v="0"/>
    <n v="0"/>
    <n v="0"/>
    <n v="0"/>
    <n v="0"/>
    <n v="0"/>
    <n v="0"/>
    <n v="0"/>
    <n v="0"/>
    <n v="0"/>
    <n v="0"/>
    <n v="0"/>
    <n v="0"/>
    <n v="0"/>
    <n v="0"/>
    <n v="0"/>
    <n v="0"/>
    <n v="0"/>
    <n v="0"/>
    <n v="0"/>
  </r>
  <r>
    <x v="68"/>
    <x v="0"/>
    <x v="2"/>
    <n v="0"/>
    <n v="0"/>
    <n v="0"/>
    <n v="0"/>
    <n v="0"/>
    <n v="0"/>
    <n v="0"/>
    <n v="0"/>
    <n v="0"/>
    <n v="0"/>
    <n v="0"/>
    <n v="0"/>
    <n v="0"/>
    <n v="0"/>
    <n v="0"/>
    <n v="0"/>
    <n v="0"/>
    <n v="0"/>
    <n v="0"/>
    <n v="0"/>
    <n v="0"/>
    <n v="0"/>
  </r>
  <r>
    <x v="69"/>
    <x v="1"/>
    <x v="2"/>
    <n v="0"/>
    <n v="0"/>
    <n v="0"/>
    <n v="0"/>
    <n v="0"/>
    <n v="0"/>
    <n v="0"/>
    <n v="0"/>
    <n v="0"/>
    <n v="0"/>
    <n v="0"/>
    <n v="0"/>
    <n v="0"/>
    <n v="0"/>
    <n v="0"/>
    <n v="0"/>
    <n v="0"/>
    <n v="0"/>
    <n v="0"/>
    <n v="0"/>
    <n v="0"/>
    <n v="0"/>
  </r>
  <r>
    <x v="70"/>
    <x v="2"/>
    <x v="2"/>
    <n v="0"/>
    <n v="0"/>
    <n v="0"/>
    <n v="0"/>
    <n v="0"/>
    <n v="0"/>
    <n v="0"/>
    <n v="0"/>
    <n v="0"/>
    <n v="0"/>
    <n v="0"/>
    <n v="0"/>
    <n v="0"/>
    <n v="0"/>
    <n v="0"/>
    <n v="0"/>
    <n v="0"/>
    <n v="0"/>
    <n v="0"/>
    <n v="0"/>
    <n v="0"/>
    <n v="0"/>
  </r>
  <r>
    <x v="71"/>
    <x v="3"/>
    <x v="2"/>
    <n v="0"/>
    <n v="0"/>
    <n v="0"/>
    <n v="0"/>
    <n v="0"/>
    <n v="0"/>
    <n v="0"/>
    <n v="0"/>
    <n v="0"/>
    <n v="0"/>
    <n v="0"/>
    <n v="0"/>
    <n v="0"/>
    <n v="0"/>
    <n v="0"/>
    <n v="0"/>
    <n v="0"/>
    <n v="0"/>
    <n v="0"/>
    <n v="0"/>
    <n v="0"/>
    <n v="0"/>
  </r>
  <r>
    <x v="72"/>
    <x v="0"/>
    <x v="2"/>
    <n v="0"/>
    <n v="0"/>
    <n v="0"/>
    <n v="0"/>
    <n v="0"/>
    <n v="0"/>
    <n v="0"/>
    <n v="0"/>
    <n v="0"/>
    <n v="0"/>
    <n v="0"/>
    <n v="0"/>
    <n v="0"/>
    <n v="0"/>
    <n v="0"/>
    <n v="0"/>
    <n v="0"/>
    <n v="0"/>
    <n v="0"/>
    <n v="0"/>
    <n v="0"/>
    <n v="0"/>
  </r>
  <r>
    <x v="73"/>
    <x v="1"/>
    <x v="2"/>
    <n v="0"/>
    <n v="0"/>
    <n v="0"/>
    <n v="0"/>
    <n v="0"/>
    <n v="0"/>
    <n v="0"/>
    <n v="0"/>
    <n v="0"/>
    <n v="0"/>
    <n v="0"/>
    <n v="0"/>
    <n v="0"/>
    <n v="0"/>
    <n v="0"/>
    <n v="0"/>
    <n v="0"/>
    <n v="0"/>
    <n v="0"/>
    <n v="0"/>
    <n v="0"/>
    <n v="0"/>
  </r>
  <r>
    <x v="74"/>
    <x v="2"/>
    <x v="2"/>
    <n v="0"/>
    <n v="0"/>
    <n v="0"/>
    <n v="0"/>
    <n v="0"/>
    <n v="0"/>
    <n v="0"/>
    <n v="0"/>
    <n v="0"/>
    <n v="0"/>
    <n v="0"/>
    <n v="0"/>
    <n v="0"/>
    <n v="0"/>
    <n v="0"/>
    <n v="0"/>
    <n v="0"/>
    <n v="0"/>
    <n v="0"/>
    <n v="0"/>
    <n v="0"/>
    <n v="0"/>
  </r>
  <r>
    <x v="75"/>
    <x v="3"/>
    <x v="2"/>
    <n v="0"/>
    <n v="0"/>
    <n v="0"/>
    <n v="0"/>
    <n v="0"/>
    <n v="0"/>
    <n v="0"/>
    <n v="0"/>
    <n v="0"/>
    <n v="0"/>
    <n v="0"/>
    <n v="0"/>
    <n v="0"/>
    <n v="0"/>
    <n v="0"/>
    <n v="0"/>
    <n v="0"/>
    <n v="0"/>
    <n v="0"/>
    <n v="0"/>
    <n v="0"/>
    <n v="0"/>
  </r>
  <r>
    <x v="76"/>
    <x v="0"/>
    <x v="2"/>
    <n v="0"/>
    <n v="0"/>
    <n v="0"/>
    <n v="0"/>
    <n v="0"/>
    <n v="0"/>
    <n v="0"/>
    <n v="0"/>
    <n v="0"/>
    <n v="0"/>
    <n v="0"/>
    <n v="0"/>
    <n v="0"/>
    <n v="0"/>
    <n v="0"/>
    <n v="0"/>
    <n v="0"/>
    <n v="0"/>
    <n v="0"/>
    <n v="0"/>
    <n v="0"/>
    <n v="0"/>
  </r>
  <r>
    <x v="77"/>
    <x v="1"/>
    <x v="2"/>
    <n v="0"/>
    <n v="0"/>
    <n v="0"/>
    <n v="0"/>
    <n v="0"/>
    <n v="0"/>
    <n v="0"/>
    <n v="0"/>
    <n v="0"/>
    <n v="0"/>
    <n v="0"/>
    <n v="0"/>
    <n v="0"/>
    <n v="0"/>
    <n v="0"/>
    <n v="0"/>
    <n v="0"/>
    <n v="0"/>
    <n v="0"/>
    <n v="0"/>
    <n v="0"/>
    <n v="0"/>
  </r>
  <r>
    <x v="78"/>
    <x v="2"/>
    <x v="2"/>
    <n v="0"/>
    <n v="0"/>
    <n v="0"/>
    <n v="0"/>
    <n v="0"/>
    <n v="0"/>
    <n v="0"/>
    <n v="0"/>
    <n v="0"/>
    <n v="0"/>
    <n v="0"/>
    <n v="0"/>
    <n v="0"/>
    <n v="0"/>
    <n v="0"/>
    <n v="0"/>
    <n v="0"/>
    <n v="0"/>
    <n v="0"/>
    <n v="0"/>
    <n v="0"/>
    <n v="0"/>
  </r>
  <r>
    <x v="79"/>
    <x v="3"/>
    <x v="2"/>
    <n v="0"/>
    <n v="0"/>
    <n v="0"/>
    <n v="0"/>
    <n v="0"/>
    <n v="0"/>
    <n v="0"/>
    <n v="0"/>
    <n v="0"/>
    <n v="0"/>
    <n v="0"/>
    <n v="0"/>
    <n v="0"/>
    <n v="0"/>
    <n v="0"/>
    <n v="0"/>
    <n v="0"/>
    <n v="0"/>
    <n v="0"/>
    <n v="0"/>
    <n v="0"/>
    <n v="0"/>
  </r>
  <r>
    <x v="80"/>
    <x v="0"/>
    <x v="2"/>
    <n v="0"/>
    <n v="0"/>
    <n v="0"/>
    <n v="0"/>
    <n v="0"/>
    <n v="0"/>
    <n v="0"/>
    <n v="0"/>
    <n v="0"/>
    <n v="0"/>
    <n v="0"/>
    <n v="0"/>
    <n v="0"/>
    <n v="0"/>
    <n v="0"/>
    <n v="0"/>
    <n v="0"/>
    <n v="0"/>
    <n v="0"/>
    <n v="0"/>
    <n v="0"/>
    <n v="0"/>
  </r>
  <r>
    <x v="81"/>
    <x v="1"/>
    <x v="2"/>
    <n v="0"/>
    <n v="0"/>
    <n v="0"/>
    <n v="0"/>
    <n v="0"/>
    <n v="0"/>
    <n v="0"/>
    <n v="0"/>
    <n v="0"/>
    <n v="0"/>
    <n v="0"/>
    <n v="0"/>
    <n v="0"/>
    <n v="0"/>
    <n v="0"/>
    <n v="0"/>
    <n v="0"/>
    <n v="0"/>
    <n v="0"/>
    <n v="0"/>
    <n v="0"/>
    <n v="0"/>
  </r>
  <r>
    <x v="82"/>
    <x v="2"/>
    <x v="2"/>
    <n v="0"/>
    <n v="0"/>
    <n v="0"/>
    <n v="0"/>
    <n v="0"/>
    <n v="0"/>
    <n v="0"/>
    <n v="0"/>
    <n v="0"/>
    <n v="0"/>
    <n v="0"/>
    <n v="0"/>
    <n v="0"/>
    <n v="0"/>
    <n v="0"/>
    <n v="0"/>
    <n v="0"/>
    <n v="0"/>
    <n v="0"/>
    <n v="0"/>
    <n v="0"/>
    <n v="0"/>
  </r>
  <r>
    <x v="83"/>
    <x v="3"/>
    <x v="2"/>
    <n v="0"/>
    <n v="0"/>
    <n v="0"/>
    <n v="0"/>
    <n v="0"/>
    <n v="0"/>
    <n v="0"/>
    <n v="0"/>
    <n v="0"/>
    <n v="0"/>
    <n v="0"/>
    <n v="0"/>
    <n v="0"/>
    <n v="0"/>
    <n v="0"/>
    <n v="0"/>
    <n v="0"/>
    <n v="0"/>
    <n v="0"/>
    <n v="0"/>
    <n v="0"/>
    <n v="0"/>
  </r>
  <r>
    <x v="0"/>
    <x v="0"/>
    <x v="3"/>
    <n v="0"/>
    <n v="0"/>
    <n v="0"/>
    <n v="0"/>
    <n v="0"/>
    <n v="0"/>
    <n v="0"/>
    <n v="0"/>
    <n v="0"/>
    <n v="0"/>
    <n v="0"/>
    <n v="0"/>
    <n v="0"/>
    <n v="0"/>
    <n v="0"/>
    <n v="0"/>
    <n v="0"/>
    <n v="0"/>
    <n v="0"/>
    <n v="0"/>
    <n v="0"/>
    <n v="0"/>
  </r>
  <r>
    <x v="1"/>
    <x v="1"/>
    <x v="3"/>
    <n v="0"/>
    <n v="0"/>
    <n v="0"/>
    <n v="0"/>
    <n v="0"/>
    <n v="0"/>
    <n v="0"/>
    <n v="0"/>
    <n v="0"/>
    <n v="0"/>
    <n v="0"/>
    <n v="0"/>
    <n v="0"/>
    <n v="0"/>
    <n v="0"/>
    <n v="0"/>
    <n v="0"/>
    <n v="0"/>
    <n v="0"/>
    <n v="0"/>
    <n v="0"/>
    <n v="0"/>
  </r>
  <r>
    <x v="2"/>
    <x v="2"/>
    <x v="3"/>
    <n v="0"/>
    <n v="0"/>
    <n v="0"/>
    <n v="0"/>
    <n v="0"/>
    <n v="0"/>
    <n v="0"/>
    <n v="0"/>
    <n v="0"/>
    <n v="0"/>
    <n v="0"/>
    <n v="0"/>
    <n v="0"/>
    <n v="0"/>
    <n v="0"/>
    <n v="0"/>
    <n v="0"/>
    <n v="0"/>
    <n v="0"/>
    <n v="0"/>
    <n v="0"/>
    <n v="0"/>
  </r>
  <r>
    <x v="3"/>
    <x v="3"/>
    <x v="3"/>
    <n v="0"/>
    <n v="0"/>
    <n v="0"/>
    <n v="0"/>
    <n v="0"/>
    <n v="0"/>
    <n v="0"/>
    <n v="0"/>
    <n v="0"/>
    <n v="0"/>
    <n v="0"/>
    <n v="0"/>
    <n v="0"/>
    <n v="0"/>
    <n v="0"/>
    <n v="0"/>
    <n v="0"/>
    <n v="0"/>
    <n v="0"/>
    <n v="0"/>
    <n v="0"/>
    <n v="0"/>
  </r>
  <r>
    <x v="4"/>
    <x v="0"/>
    <x v="3"/>
    <n v="0"/>
    <n v="0"/>
    <n v="0"/>
    <n v="0"/>
    <n v="0"/>
    <n v="0"/>
    <n v="0"/>
    <n v="0"/>
    <n v="0"/>
    <n v="0"/>
    <n v="0"/>
    <n v="0"/>
    <n v="0"/>
    <n v="0"/>
    <n v="0"/>
    <n v="0"/>
    <n v="0"/>
    <n v="0"/>
    <n v="0"/>
    <n v="0"/>
    <n v="0"/>
    <n v="0"/>
  </r>
  <r>
    <x v="5"/>
    <x v="1"/>
    <x v="3"/>
    <n v="0"/>
    <n v="0"/>
    <n v="0"/>
    <n v="0"/>
    <n v="0"/>
    <n v="0"/>
    <n v="0"/>
    <n v="0"/>
    <n v="0"/>
    <n v="0"/>
    <n v="0"/>
    <n v="0"/>
    <n v="0"/>
    <n v="0"/>
    <n v="0"/>
    <n v="0"/>
    <n v="0"/>
    <n v="0"/>
    <n v="0"/>
    <n v="0"/>
    <n v="0"/>
    <n v="0"/>
  </r>
  <r>
    <x v="6"/>
    <x v="2"/>
    <x v="3"/>
    <n v="0"/>
    <n v="0"/>
    <n v="0"/>
    <n v="0"/>
    <n v="0"/>
    <n v="0"/>
    <n v="0"/>
    <n v="0"/>
    <n v="0"/>
    <n v="0"/>
    <n v="0"/>
    <n v="0"/>
    <n v="0"/>
    <n v="0"/>
    <n v="0"/>
    <n v="0"/>
    <n v="0"/>
    <n v="0"/>
    <n v="0"/>
    <n v="0"/>
    <n v="0"/>
    <n v="0"/>
  </r>
  <r>
    <x v="7"/>
    <x v="3"/>
    <x v="3"/>
    <n v="0"/>
    <n v="0"/>
    <n v="0"/>
    <n v="0"/>
    <n v="0"/>
    <n v="0"/>
    <n v="0"/>
    <n v="0"/>
    <n v="0"/>
    <n v="0"/>
    <n v="0"/>
    <n v="0"/>
    <n v="0"/>
    <n v="0"/>
    <n v="0"/>
    <n v="0"/>
    <n v="0"/>
    <n v="0"/>
    <n v="0"/>
    <n v="0"/>
    <n v="0"/>
    <n v="0"/>
  </r>
  <r>
    <x v="8"/>
    <x v="0"/>
    <x v="3"/>
    <n v="0"/>
    <n v="0"/>
    <n v="0"/>
    <n v="0"/>
    <n v="0"/>
    <n v="0"/>
    <n v="0"/>
    <n v="0"/>
    <n v="0"/>
    <n v="0"/>
    <n v="0"/>
    <n v="0"/>
    <n v="0"/>
    <n v="0"/>
    <n v="0"/>
    <n v="0"/>
    <n v="0"/>
    <n v="0"/>
    <n v="0"/>
    <n v="0"/>
    <n v="0"/>
    <n v="0"/>
  </r>
  <r>
    <x v="9"/>
    <x v="1"/>
    <x v="3"/>
    <n v="0"/>
    <n v="0"/>
    <n v="0"/>
    <n v="0"/>
    <n v="0"/>
    <n v="0"/>
    <n v="0"/>
    <n v="0"/>
    <n v="0"/>
    <n v="0"/>
    <n v="0"/>
    <n v="0"/>
    <n v="0"/>
    <n v="0"/>
    <n v="0"/>
    <n v="0"/>
    <n v="0"/>
    <n v="0"/>
    <n v="0"/>
    <n v="0"/>
    <n v="0"/>
    <n v="0"/>
  </r>
  <r>
    <x v="10"/>
    <x v="2"/>
    <x v="3"/>
    <n v="0"/>
    <n v="0"/>
    <n v="0"/>
    <n v="0"/>
    <n v="0"/>
    <n v="0"/>
    <n v="0"/>
    <n v="0"/>
    <n v="0"/>
    <n v="0"/>
    <n v="0"/>
    <n v="0"/>
    <n v="0"/>
    <n v="0"/>
    <n v="0"/>
    <n v="0"/>
    <n v="0"/>
    <n v="0"/>
    <n v="0"/>
    <n v="0"/>
    <n v="0"/>
    <n v="0"/>
  </r>
  <r>
    <x v="11"/>
    <x v="3"/>
    <x v="3"/>
    <n v="0"/>
    <n v="0"/>
    <n v="0"/>
    <n v="0"/>
    <n v="0"/>
    <n v="0"/>
    <n v="0"/>
    <n v="0"/>
    <n v="0"/>
    <n v="0"/>
    <n v="0"/>
    <n v="0"/>
    <n v="0"/>
    <n v="0"/>
    <n v="0"/>
    <n v="0"/>
    <n v="0"/>
    <n v="0"/>
    <n v="0"/>
    <n v="0"/>
    <n v="0"/>
    <n v="0"/>
  </r>
  <r>
    <x v="12"/>
    <x v="0"/>
    <x v="3"/>
    <n v="0"/>
    <n v="0"/>
    <n v="0"/>
    <n v="0"/>
    <n v="0"/>
    <n v="0"/>
    <n v="0"/>
    <n v="0"/>
    <n v="0"/>
    <n v="0"/>
    <n v="0"/>
    <n v="0"/>
    <n v="0"/>
    <n v="0"/>
    <n v="0"/>
    <n v="0"/>
    <n v="0"/>
    <n v="0"/>
    <n v="0"/>
    <n v="0"/>
    <n v="0"/>
    <n v="0"/>
  </r>
  <r>
    <x v="13"/>
    <x v="1"/>
    <x v="3"/>
    <n v="0"/>
    <n v="0"/>
    <n v="0"/>
    <n v="0"/>
    <n v="0"/>
    <n v="0"/>
    <n v="0"/>
    <n v="0"/>
    <n v="0"/>
    <n v="0"/>
    <n v="0"/>
    <n v="0"/>
    <n v="0"/>
    <n v="0"/>
    <n v="0"/>
    <n v="0"/>
    <n v="0"/>
    <n v="0"/>
    <n v="0"/>
    <n v="0"/>
    <n v="0"/>
    <n v="0"/>
  </r>
  <r>
    <x v="14"/>
    <x v="2"/>
    <x v="3"/>
    <n v="0"/>
    <n v="0"/>
    <n v="0"/>
    <n v="0"/>
    <n v="0"/>
    <n v="0"/>
    <n v="0"/>
    <n v="0"/>
    <n v="0"/>
    <n v="0"/>
    <n v="0"/>
    <n v="0"/>
    <n v="0"/>
    <n v="0"/>
    <n v="0"/>
    <n v="0"/>
    <n v="0"/>
    <n v="0"/>
    <n v="0"/>
    <n v="0"/>
    <n v="0"/>
    <n v="0"/>
  </r>
  <r>
    <x v="15"/>
    <x v="3"/>
    <x v="3"/>
    <n v="0"/>
    <n v="0"/>
    <n v="0"/>
    <n v="0"/>
    <n v="0"/>
    <n v="0"/>
    <n v="0"/>
    <n v="0"/>
    <n v="0"/>
    <n v="0"/>
    <n v="0"/>
    <n v="0"/>
    <n v="0"/>
    <n v="0"/>
    <n v="0"/>
    <n v="0"/>
    <n v="0"/>
    <n v="0"/>
    <n v="0"/>
    <n v="0"/>
    <n v="0"/>
    <n v="0"/>
  </r>
  <r>
    <x v="16"/>
    <x v="0"/>
    <x v="3"/>
    <n v="0"/>
    <n v="0"/>
    <n v="0"/>
    <n v="0"/>
    <n v="0"/>
    <n v="0"/>
    <n v="0"/>
    <n v="0"/>
    <n v="0"/>
    <n v="0"/>
    <n v="0"/>
    <n v="0"/>
    <n v="0"/>
    <n v="0"/>
    <n v="0"/>
    <n v="0"/>
    <n v="0"/>
    <n v="0"/>
    <n v="0"/>
    <n v="0"/>
    <n v="0"/>
    <n v="0"/>
  </r>
  <r>
    <x v="17"/>
    <x v="1"/>
    <x v="3"/>
    <n v="0"/>
    <n v="0"/>
    <n v="0"/>
    <n v="0"/>
    <n v="0"/>
    <n v="0"/>
    <n v="0"/>
    <n v="0"/>
    <n v="0"/>
    <n v="0"/>
    <n v="0"/>
    <n v="0"/>
    <n v="0"/>
    <n v="0"/>
    <n v="0"/>
    <n v="0"/>
    <n v="0"/>
    <n v="0"/>
    <n v="0"/>
    <n v="0"/>
    <n v="0"/>
    <n v="0"/>
  </r>
  <r>
    <x v="18"/>
    <x v="2"/>
    <x v="3"/>
    <n v="0"/>
    <n v="0"/>
    <n v="0"/>
    <n v="0"/>
    <n v="0"/>
    <n v="0"/>
    <n v="0"/>
    <n v="0"/>
    <n v="0"/>
    <n v="0"/>
    <n v="0"/>
    <n v="0"/>
    <n v="0"/>
    <n v="0"/>
    <n v="0"/>
    <n v="0"/>
    <n v="0"/>
    <n v="0"/>
    <n v="0"/>
    <n v="0"/>
    <n v="0"/>
    <n v="0"/>
  </r>
  <r>
    <x v="19"/>
    <x v="3"/>
    <x v="3"/>
    <n v="0"/>
    <n v="0"/>
    <n v="0"/>
    <n v="0"/>
    <n v="0"/>
    <n v="0"/>
    <n v="0"/>
    <n v="0"/>
    <n v="0"/>
    <n v="0"/>
    <n v="0"/>
    <n v="0"/>
    <n v="0"/>
    <n v="0"/>
    <n v="0"/>
    <n v="0"/>
    <n v="0"/>
    <n v="0"/>
    <n v="0"/>
    <n v="0"/>
    <n v="0"/>
    <n v="0"/>
  </r>
  <r>
    <x v="20"/>
    <x v="0"/>
    <x v="3"/>
    <n v="0"/>
    <n v="0"/>
    <n v="0"/>
    <n v="0"/>
    <n v="0"/>
    <n v="0"/>
    <n v="0"/>
    <n v="0"/>
    <n v="0"/>
    <n v="0"/>
    <n v="0"/>
    <n v="0"/>
    <n v="0"/>
    <n v="0"/>
    <n v="0"/>
    <n v="0"/>
    <n v="0"/>
    <n v="0"/>
    <n v="0"/>
    <n v="0"/>
    <n v="0"/>
    <n v="0"/>
  </r>
  <r>
    <x v="21"/>
    <x v="1"/>
    <x v="3"/>
    <n v="0"/>
    <n v="0"/>
    <n v="0"/>
    <n v="0"/>
    <n v="0"/>
    <n v="0"/>
    <n v="0"/>
    <n v="0"/>
    <n v="0"/>
    <n v="0"/>
    <n v="0"/>
    <n v="0"/>
    <n v="0"/>
    <n v="0"/>
    <n v="0"/>
    <n v="0"/>
    <n v="0"/>
    <n v="0"/>
    <n v="0"/>
    <n v="0"/>
    <n v="0"/>
    <n v="0"/>
  </r>
  <r>
    <x v="22"/>
    <x v="2"/>
    <x v="3"/>
    <n v="0"/>
    <n v="0"/>
    <n v="0"/>
    <n v="0"/>
    <n v="0"/>
    <n v="0"/>
    <n v="0"/>
    <n v="0"/>
    <n v="0"/>
    <n v="0"/>
    <n v="0"/>
    <n v="0"/>
    <n v="0"/>
    <n v="0"/>
    <n v="0"/>
    <n v="0"/>
    <n v="0"/>
    <n v="0"/>
    <n v="0"/>
    <n v="0"/>
    <n v="0"/>
    <n v="0"/>
  </r>
  <r>
    <x v="23"/>
    <x v="3"/>
    <x v="3"/>
    <n v="0"/>
    <n v="0"/>
    <n v="0"/>
    <n v="0"/>
    <n v="0"/>
    <n v="0"/>
    <n v="0"/>
    <n v="0"/>
    <n v="0"/>
    <n v="0"/>
    <n v="0"/>
    <n v="0"/>
    <n v="0"/>
    <n v="0"/>
    <n v="0"/>
    <n v="0"/>
    <n v="0"/>
    <n v="0"/>
    <n v="0"/>
    <n v="0"/>
    <n v="0"/>
    <n v="0"/>
  </r>
  <r>
    <x v="24"/>
    <x v="0"/>
    <x v="3"/>
    <n v="0"/>
    <n v="0"/>
    <n v="0"/>
    <n v="0"/>
    <n v="0"/>
    <n v="0"/>
    <n v="0"/>
    <n v="0"/>
    <n v="0"/>
    <n v="0"/>
    <n v="0"/>
    <n v="0"/>
    <n v="0"/>
    <n v="0"/>
    <n v="0"/>
    <n v="0"/>
    <n v="0"/>
    <n v="0"/>
    <n v="0"/>
    <n v="0"/>
    <n v="0"/>
    <n v="0"/>
  </r>
  <r>
    <x v="25"/>
    <x v="1"/>
    <x v="3"/>
    <n v="0"/>
    <n v="0"/>
    <n v="0"/>
    <n v="0"/>
    <n v="0"/>
    <n v="0"/>
    <n v="0"/>
    <n v="0"/>
    <n v="0"/>
    <n v="0"/>
    <n v="0"/>
    <n v="0"/>
    <n v="0"/>
    <n v="0"/>
    <n v="0"/>
    <n v="0"/>
    <n v="0"/>
    <n v="0"/>
    <n v="0"/>
    <n v="0"/>
    <n v="0"/>
    <n v="0"/>
  </r>
  <r>
    <x v="26"/>
    <x v="2"/>
    <x v="3"/>
    <n v="0"/>
    <n v="0"/>
    <n v="0"/>
    <n v="0"/>
    <n v="0"/>
    <n v="0"/>
    <n v="0"/>
    <n v="0"/>
    <n v="0"/>
    <n v="0"/>
    <n v="0"/>
    <n v="0"/>
    <n v="0"/>
    <n v="0"/>
    <n v="0"/>
    <n v="0"/>
    <n v="0"/>
    <n v="0"/>
    <n v="0"/>
    <n v="0"/>
    <n v="0"/>
    <n v="0"/>
  </r>
  <r>
    <x v="27"/>
    <x v="3"/>
    <x v="3"/>
    <n v="0"/>
    <n v="0"/>
    <n v="0"/>
    <n v="0"/>
    <n v="0"/>
    <n v="0"/>
    <n v="0"/>
    <n v="0"/>
    <n v="0"/>
    <n v="0"/>
    <n v="0"/>
    <n v="0"/>
    <n v="0"/>
    <n v="0"/>
    <n v="0"/>
    <n v="0"/>
    <n v="0"/>
    <n v="0"/>
    <n v="0"/>
    <n v="0"/>
    <n v="0"/>
    <n v="0"/>
  </r>
  <r>
    <x v="28"/>
    <x v="0"/>
    <x v="3"/>
    <n v="0"/>
    <n v="0"/>
    <n v="0"/>
    <n v="0"/>
    <n v="0"/>
    <n v="0"/>
    <n v="0"/>
    <n v="0"/>
    <n v="0"/>
    <n v="0"/>
    <n v="0"/>
    <n v="0"/>
    <n v="0"/>
    <n v="0"/>
    <n v="0"/>
    <n v="0"/>
    <n v="0"/>
    <n v="0"/>
    <n v="0"/>
    <n v="0"/>
    <n v="0"/>
    <n v="0"/>
  </r>
  <r>
    <x v="29"/>
    <x v="1"/>
    <x v="3"/>
    <n v="0"/>
    <n v="0"/>
    <n v="0"/>
    <n v="0"/>
    <n v="0"/>
    <n v="0"/>
    <n v="0"/>
    <n v="0"/>
    <n v="0"/>
    <n v="0"/>
    <n v="0"/>
    <n v="0"/>
    <n v="0"/>
    <n v="0"/>
    <n v="0"/>
    <n v="0"/>
    <n v="0"/>
    <n v="0"/>
    <n v="0"/>
    <n v="0"/>
    <n v="0"/>
    <n v="0"/>
  </r>
  <r>
    <x v="30"/>
    <x v="2"/>
    <x v="3"/>
    <n v="0"/>
    <n v="0"/>
    <n v="0"/>
    <n v="0"/>
    <n v="0"/>
    <n v="0"/>
    <n v="0"/>
    <n v="0"/>
    <n v="0"/>
    <n v="0"/>
    <n v="0"/>
    <n v="0"/>
    <n v="0"/>
    <n v="0"/>
    <n v="0"/>
    <n v="0"/>
    <n v="0"/>
    <n v="0"/>
    <n v="0"/>
    <n v="0"/>
    <n v="0"/>
    <n v="0"/>
  </r>
  <r>
    <x v="31"/>
    <x v="3"/>
    <x v="3"/>
    <n v="0"/>
    <n v="0"/>
    <n v="0"/>
    <n v="0"/>
    <n v="0"/>
    <n v="0"/>
    <n v="0"/>
    <n v="0"/>
    <n v="0"/>
    <n v="0"/>
    <n v="0"/>
    <n v="0"/>
    <n v="0"/>
    <n v="0"/>
    <n v="0"/>
    <n v="0"/>
    <n v="0"/>
    <n v="0"/>
    <n v="0"/>
    <n v="0"/>
    <n v="0"/>
    <n v="0"/>
  </r>
  <r>
    <x v="32"/>
    <x v="0"/>
    <x v="3"/>
    <n v="0"/>
    <n v="0"/>
    <n v="0"/>
    <n v="0"/>
    <n v="0"/>
    <n v="0"/>
    <n v="0"/>
    <n v="0"/>
    <n v="0"/>
    <n v="0"/>
    <n v="0"/>
    <n v="0"/>
    <n v="0"/>
    <n v="0"/>
    <n v="0"/>
    <n v="0"/>
    <n v="0"/>
    <n v="0"/>
    <n v="0"/>
    <n v="0"/>
    <n v="0"/>
    <n v="0"/>
  </r>
  <r>
    <x v="33"/>
    <x v="1"/>
    <x v="3"/>
    <n v="0"/>
    <n v="0"/>
    <n v="0"/>
    <n v="0"/>
    <n v="0"/>
    <n v="0"/>
    <n v="0"/>
    <n v="0"/>
    <n v="0"/>
    <n v="0"/>
    <n v="0"/>
    <n v="0"/>
    <n v="0"/>
    <n v="0"/>
    <n v="0"/>
    <n v="0"/>
    <n v="0"/>
    <n v="0"/>
    <n v="0"/>
    <n v="0"/>
    <n v="0"/>
    <n v="0"/>
  </r>
  <r>
    <x v="34"/>
    <x v="2"/>
    <x v="3"/>
    <n v="0"/>
    <n v="0"/>
    <n v="0"/>
    <n v="0"/>
    <n v="0"/>
    <n v="0"/>
    <n v="0"/>
    <n v="0"/>
    <n v="0"/>
    <n v="0"/>
    <n v="0"/>
    <n v="0"/>
    <n v="0"/>
    <n v="0"/>
    <n v="0"/>
    <n v="0"/>
    <n v="0"/>
    <n v="0"/>
    <n v="0"/>
    <n v="0"/>
    <n v="0"/>
    <n v="0"/>
  </r>
  <r>
    <x v="35"/>
    <x v="3"/>
    <x v="3"/>
    <n v="0"/>
    <n v="0"/>
    <n v="0"/>
    <n v="0"/>
    <n v="0"/>
    <n v="0"/>
    <n v="0"/>
    <n v="0"/>
    <n v="0"/>
    <n v="0"/>
    <n v="0"/>
    <n v="0"/>
    <n v="0"/>
    <n v="0"/>
    <n v="0"/>
    <n v="0"/>
    <n v="0"/>
    <n v="0"/>
    <n v="0"/>
    <n v="0"/>
    <n v="0"/>
    <n v="0"/>
  </r>
  <r>
    <x v="36"/>
    <x v="0"/>
    <x v="3"/>
    <n v="0"/>
    <n v="0"/>
    <n v="0"/>
    <n v="0"/>
    <n v="0"/>
    <n v="0"/>
    <n v="0"/>
    <n v="0"/>
    <n v="0"/>
    <n v="0"/>
    <n v="0"/>
    <n v="0"/>
    <n v="0"/>
    <n v="0"/>
    <n v="0"/>
    <n v="0"/>
    <n v="0"/>
    <n v="0"/>
    <n v="0"/>
    <n v="0"/>
    <n v="0"/>
    <n v="0"/>
  </r>
  <r>
    <x v="37"/>
    <x v="1"/>
    <x v="3"/>
    <n v="0"/>
    <n v="0"/>
    <n v="0"/>
    <n v="0"/>
    <n v="0"/>
    <n v="0"/>
    <n v="0"/>
    <n v="0"/>
    <n v="0"/>
    <n v="0"/>
    <n v="0"/>
    <n v="0"/>
    <n v="0"/>
    <n v="0"/>
    <n v="0"/>
    <n v="0"/>
    <n v="0"/>
    <n v="0"/>
    <n v="0"/>
    <n v="0"/>
    <n v="0"/>
    <n v="0"/>
  </r>
  <r>
    <x v="38"/>
    <x v="2"/>
    <x v="3"/>
    <n v="0"/>
    <n v="0"/>
    <n v="0"/>
    <n v="0"/>
    <n v="0"/>
    <n v="0"/>
    <n v="0"/>
    <n v="0"/>
    <n v="0"/>
    <n v="0"/>
    <n v="0"/>
    <n v="0"/>
    <n v="0"/>
    <n v="0"/>
    <n v="0"/>
    <n v="0"/>
    <n v="0"/>
    <n v="0"/>
    <n v="0"/>
    <n v="0"/>
    <n v="0"/>
    <n v="0"/>
  </r>
  <r>
    <x v="39"/>
    <x v="3"/>
    <x v="3"/>
    <n v="0"/>
    <n v="0"/>
    <n v="0"/>
    <n v="0"/>
    <n v="0"/>
    <n v="0"/>
    <n v="0"/>
    <n v="0"/>
    <n v="0"/>
    <n v="0"/>
    <n v="0"/>
    <n v="0"/>
    <n v="0"/>
    <n v="0"/>
    <n v="0"/>
    <n v="0"/>
    <n v="0"/>
    <n v="0"/>
    <n v="0"/>
    <n v="0"/>
    <n v="0"/>
    <n v="0"/>
  </r>
  <r>
    <x v="40"/>
    <x v="0"/>
    <x v="3"/>
    <n v="0"/>
    <n v="0"/>
    <n v="0"/>
    <n v="0"/>
    <n v="0"/>
    <n v="0"/>
    <n v="0"/>
    <n v="0"/>
    <n v="0"/>
    <n v="0"/>
    <n v="0"/>
    <n v="0"/>
    <n v="0"/>
    <n v="0"/>
    <n v="0"/>
    <n v="0"/>
    <n v="0"/>
    <n v="0"/>
    <n v="0"/>
    <n v="0"/>
    <n v="0"/>
    <n v="0"/>
  </r>
  <r>
    <x v="41"/>
    <x v="1"/>
    <x v="3"/>
    <n v="0"/>
    <n v="0"/>
    <n v="0"/>
    <n v="0"/>
    <n v="0"/>
    <n v="0"/>
    <n v="0"/>
    <n v="0"/>
    <n v="0"/>
    <n v="0"/>
    <n v="0"/>
    <n v="0"/>
    <n v="0"/>
    <n v="0"/>
    <n v="0"/>
    <n v="0"/>
    <n v="0"/>
    <n v="0"/>
    <n v="0"/>
    <n v="0"/>
    <n v="0"/>
    <n v="0"/>
  </r>
  <r>
    <x v="42"/>
    <x v="2"/>
    <x v="3"/>
    <n v="0"/>
    <n v="0"/>
    <n v="0"/>
    <n v="0"/>
    <n v="0"/>
    <n v="0"/>
    <n v="0"/>
    <n v="0"/>
    <n v="0"/>
    <n v="0"/>
    <n v="0"/>
    <n v="0"/>
    <n v="0"/>
    <n v="0"/>
    <n v="0"/>
    <n v="0"/>
    <n v="0"/>
    <n v="0"/>
    <n v="0"/>
    <n v="0"/>
    <n v="0"/>
    <n v="0"/>
  </r>
  <r>
    <x v="43"/>
    <x v="3"/>
    <x v="3"/>
    <n v="0"/>
    <n v="0"/>
    <n v="0"/>
    <n v="0"/>
    <n v="0"/>
    <n v="0"/>
    <n v="0"/>
    <n v="0"/>
    <n v="0"/>
    <n v="0"/>
    <n v="0"/>
    <n v="0"/>
    <n v="0"/>
    <n v="0"/>
    <n v="0"/>
    <n v="0"/>
    <n v="0"/>
    <n v="0"/>
    <n v="0"/>
    <n v="0"/>
    <n v="0"/>
    <n v="0"/>
  </r>
  <r>
    <x v="44"/>
    <x v="0"/>
    <x v="3"/>
    <n v="0"/>
    <n v="0"/>
    <n v="0"/>
    <n v="0"/>
    <n v="0"/>
    <n v="0"/>
    <n v="0"/>
    <n v="0"/>
    <n v="0"/>
    <n v="0"/>
    <n v="0"/>
    <n v="0"/>
    <n v="0"/>
    <n v="0"/>
    <n v="0"/>
    <n v="0"/>
    <n v="0"/>
    <n v="0"/>
    <n v="0"/>
    <n v="0"/>
    <n v="0"/>
    <n v="0"/>
  </r>
  <r>
    <x v="45"/>
    <x v="1"/>
    <x v="3"/>
    <n v="0"/>
    <n v="0"/>
    <n v="0"/>
    <n v="0"/>
    <n v="0"/>
    <n v="0"/>
    <n v="0"/>
    <n v="0"/>
    <n v="0"/>
    <n v="0"/>
    <n v="0"/>
    <n v="0"/>
    <n v="0"/>
    <n v="0"/>
    <n v="0"/>
    <n v="0"/>
    <n v="0"/>
    <n v="0"/>
    <n v="0"/>
    <n v="0"/>
    <n v="0"/>
    <n v="0"/>
  </r>
  <r>
    <x v="46"/>
    <x v="2"/>
    <x v="3"/>
    <n v="0"/>
    <n v="0"/>
    <n v="0"/>
    <n v="0"/>
    <n v="0"/>
    <n v="0"/>
    <n v="0"/>
    <n v="0"/>
    <n v="0"/>
    <n v="0"/>
    <n v="0"/>
    <n v="0"/>
    <n v="0"/>
    <n v="0"/>
    <n v="0"/>
    <n v="0"/>
    <n v="0"/>
    <n v="0"/>
    <n v="0"/>
    <n v="0"/>
    <n v="0"/>
    <n v="0"/>
  </r>
  <r>
    <x v="47"/>
    <x v="3"/>
    <x v="3"/>
    <n v="0"/>
    <n v="0"/>
    <n v="0"/>
    <n v="0"/>
    <n v="0"/>
    <n v="0"/>
    <n v="0"/>
    <n v="0"/>
    <n v="0"/>
    <n v="0"/>
    <n v="0"/>
    <n v="0"/>
    <n v="0"/>
    <n v="0"/>
    <n v="0"/>
    <n v="0"/>
    <n v="0"/>
    <n v="0"/>
    <n v="0"/>
    <n v="0"/>
    <n v="0"/>
    <n v="0"/>
  </r>
  <r>
    <x v="48"/>
    <x v="0"/>
    <x v="3"/>
    <n v="0"/>
    <n v="0"/>
    <n v="0"/>
    <n v="0"/>
    <n v="0"/>
    <n v="0"/>
    <n v="0"/>
    <n v="0"/>
    <n v="0"/>
    <n v="0"/>
    <n v="0"/>
    <n v="0"/>
    <n v="0"/>
    <n v="0"/>
    <n v="0"/>
    <n v="0"/>
    <n v="0"/>
    <n v="0"/>
    <n v="0"/>
    <n v="0"/>
    <n v="0"/>
    <n v="0"/>
  </r>
  <r>
    <x v="49"/>
    <x v="1"/>
    <x v="3"/>
    <n v="0"/>
    <n v="0"/>
    <n v="0"/>
    <n v="0"/>
    <n v="0"/>
    <n v="0"/>
    <n v="0"/>
    <n v="0"/>
    <n v="0"/>
    <n v="0"/>
    <n v="0"/>
    <n v="0"/>
    <n v="0"/>
    <n v="0"/>
    <n v="0"/>
    <n v="0"/>
    <n v="0"/>
    <n v="0"/>
    <n v="0"/>
    <n v="0"/>
    <n v="0"/>
    <n v="0"/>
  </r>
  <r>
    <x v="50"/>
    <x v="2"/>
    <x v="3"/>
    <n v="0"/>
    <n v="0"/>
    <n v="0"/>
    <n v="0"/>
    <n v="0"/>
    <n v="0"/>
    <n v="0"/>
    <n v="0"/>
    <n v="0"/>
    <n v="0"/>
    <n v="0"/>
    <n v="0"/>
    <n v="0"/>
    <n v="0"/>
    <n v="0"/>
    <n v="0"/>
    <n v="0"/>
    <n v="0"/>
    <n v="0"/>
    <n v="0"/>
    <n v="0"/>
    <n v="0"/>
  </r>
  <r>
    <x v="51"/>
    <x v="3"/>
    <x v="3"/>
    <n v="0"/>
    <n v="0"/>
    <n v="0"/>
    <n v="0"/>
    <n v="0"/>
    <n v="0"/>
    <n v="0"/>
    <n v="0"/>
    <n v="0"/>
    <n v="0"/>
    <n v="0"/>
    <n v="0"/>
    <n v="0"/>
    <n v="0"/>
    <n v="0"/>
    <n v="0"/>
    <n v="0"/>
    <n v="0"/>
    <n v="0"/>
    <n v="0"/>
    <n v="0"/>
    <n v="0"/>
  </r>
  <r>
    <x v="52"/>
    <x v="0"/>
    <x v="3"/>
    <n v="0"/>
    <n v="0"/>
    <n v="0"/>
    <n v="0"/>
    <n v="0"/>
    <n v="0"/>
    <n v="0"/>
    <n v="0"/>
    <n v="0"/>
    <n v="0"/>
    <n v="0"/>
    <n v="0"/>
    <n v="0"/>
    <n v="0"/>
    <n v="0"/>
    <n v="0"/>
    <n v="0"/>
    <n v="0"/>
    <n v="0"/>
    <n v="0"/>
    <n v="0"/>
    <n v="0"/>
  </r>
  <r>
    <x v="53"/>
    <x v="1"/>
    <x v="3"/>
    <n v="0"/>
    <n v="0"/>
    <n v="0"/>
    <n v="0"/>
    <n v="0"/>
    <n v="0"/>
    <n v="0"/>
    <n v="0"/>
    <n v="0"/>
    <n v="0"/>
    <n v="0"/>
    <n v="0"/>
    <n v="0"/>
    <n v="0"/>
    <n v="0"/>
    <n v="0"/>
    <n v="0"/>
    <n v="0"/>
    <n v="0"/>
    <n v="0"/>
    <n v="0"/>
    <n v="0"/>
  </r>
  <r>
    <x v="54"/>
    <x v="2"/>
    <x v="3"/>
    <n v="0"/>
    <n v="0"/>
    <n v="0"/>
    <n v="0"/>
    <n v="0"/>
    <n v="0"/>
    <n v="0"/>
    <n v="0"/>
    <n v="0"/>
    <n v="0"/>
    <n v="0"/>
    <n v="0"/>
    <n v="0"/>
    <n v="0"/>
    <n v="0"/>
    <n v="0"/>
    <n v="0"/>
    <n v="0"/>
    <n v="0"/>
    <n v="0"/>
    <n v="0"/>
    <n v="0"/>
  </r>
  <r>
    <x v="55"/>
    <x v="3"/>
    <x v="3"/>
    <n v="0"/>
    <n v="0"/>
    <n v="0"/>
    <n v="0"/>
    <n v="0"/>
    <n v="0"/>
    <n v="0"/>
    <n v="0"/>
    <n v="0"/>
    <n v="0"/>
    <n v="0"/>
    <n v="0"/>
    <n v="0"/>
    <n v="0"/>
    <n v="0"/>
    <n v="0"/>
    <n v="0"/>
    <n v="0"/>
    <n v="0"/>
    <n v="0"/>
    <n v="0"/>
    <n v="0"/>
  </r>
  <r>
    <x v="56"/>
    <x v="0"/>
    <x v="3"/>
    <n v="0"/>
    <n v="0"/>
    <n v="0"/>
    <n v="0"/>
    <n v="0"/>
    <n v="0"/>
    <n v="0"/>
    <n v="0"/>
    <n v="0"/>
    <n v="0"/>
    <n v="0"/>
    <n v="0"/>
    <n v="0"/>
    <n v="0"/>
    <n v="0"/>
    <n v="0"/>
    <n v="0"/>
    <n v="0"/>
    <n v="0"/>
    <n v="0"/>
    <n v="0"/>
    <n v="0"/>
  </r>
  <r>
    <x v="57"/>
    <x v="1"/>
    <x v="3"/>
    <n v="0"/>
    <n v="0"/>
    <n v="0"/>
    <n v="0"/>
    <n v="0"/>
    <n v="0"/>
    <n v="0"/>
    <n v="0"/>
    <n v="0"/>
    <n v="0"/>
    <n v="0"/>
    <n v="0"/>
    <n v="0"/>
    <n v="0"/>
    <n v="0"/>
    <n v="0"/>
    <n v="0"/>
    <n v="0"/>
    <n v="0"/>
    <n v="0"/>
    <n v="0"/>
    <n v="0"/>
  </r>
  <r>
    <x v="58"/>
    <x v="2"/>
    <x v="3"/>
    <n v="0"/>
    <n v="0"/>
    <n v="0"/>
    <n v="0"/>
    <n v="0"/>
    <n v="0"/>
    <n v="0"/>
    <n v="0"/>
    <n v="0"/>
    <n v="0"/>
    <n v="0"/>
    <n v="0"/>
    <n v="0"/>
    <n v="0"/>
    <n v="0"/>
    <n v="0"/>
    <n v="0"/>
    <n v="0"/>
    <n v="0"/>
    <n v="0"/>
    <n v="0"/>
    <n v="0"/>
  </r>
  <r>
    <x v="59"/>
    <x v="3"/>
    <x v="3"/>
    <n v="0"/>
    <n v="0"/>
    <n v="0"/>
    <n v="0"/>
    <n v="0"/>
    <n v="0"/>
    <n v="0"/>
    <n v="0"/>
    <n v="0"/>
    <n v="0"/>
    <n v="0"/>
    <n v="0"/>
    <n v="0"/>
    <n v="0"/>
    <n v="0"/>
    <n v="0"/>
    <n v="0"/>
    <n v="0"/>
    <n v="0"/>
    <n v="0"/>
    <n v="0"/>
    <n v="0"/>
  </r>
  <r>
    <x v="60"/>
    <x v="0"/>
    <x v="3"/>
    <n v="0"/>
    <n v="0"/>
    <n v="0"/>
    <n v="0"/>
    <n v="0"/>
    <n v="0"/>
    <n v="0"/>
    <n v="0"/>
    <n v="0"/>
    <n v="0"/>
    <n v="0"/>
    <n v="0"/>
    <n v="0"/>
    <n v="0"/>
    <n v="0"/>
    <n v="0"/>
    <n v="0"/>
    <n v="0"/>
    <n v="0"/>
    <n v="0"/>
    <n v="0"/>
    <n v="0"/>
  </r>
  <r>
    <x v="61"/>
    <x v="1"/>
    <x v="3"/>
    <n v="0"/>
    <n v="0"/>
    <n v="0"/>
    <n v="0"/>
    <n v="0"/>
    <n v="0"/>
    <n v="0"/>
    <n v="0"/>
    <n v="0"/>
    <n v="0"/>
    <n v="0"/>
    <n v="0"/>
    <n v="0"/>
    <n v="0"/>
    <n v="0"/>
    <n v="0"/>
    <n v="0"/>
    <n v="0"/>
    <n v="0"/>
    <n v="0"/>
    <n v="0"/>
    <n v="0"/>
  </r>
  <r>
    <x v="62"/>
    <x v="2"/>
    <x v="3"/>
    <n v="0"/>
    <n v="0"/>
    <n v="0"/>
    <n v="0"/>
    <n v="0"/>
    <n v="0"/>
    <n v="0"/>
    <n v="0"/>
    <n v="0"/>
    <n v="0"/>
    <n v="0"/>
    <n v="0"/>
    <n v="0"/>
    <n v="0"/>
    <n v="0"/>
    <n v="0"/>
    <n v="0"/>
    <n v="0"/>
    <n v="0"/>
    <n v="0"/>
    <n v="0"/>
    <n v="0"/>
  </r>
  <r>
    <x v="63"/>
    <x v="3"/>
    <x v="3"/>
    <n v="0"/>
    <n v="0"/>
    <n v="0"/>
    <n v="0"/>
    <n v="0"/>
    <n v="0"/>
    <n v="0"/>
    <n v="0"/>
    <n v="0"/>
    <n v="0"/>
    <n v="0"/>
    <n v="0"/>
    <n v="0"/>
    <n v="0"/>
    <n v="0"/>
    <n v="0"/>
    <n v="0"/>
    <n v="0"/>
    <n v="0"/>
    <n v="0"/>
    <n v="0"/>
    <n v="0"/>
  </r>
  <r>
    <x v="64"/>
    <x v="0"/>
    <x v="3"/>
    <n v="0"/>
    <n v="0"/>
    <n v="0"/>
    <n v="0"/>
    <n v="0"/>
    <n v="0"/>
    <n v="0"/>
    <n v="0"/>
    <n v="0"/>
    <n v="0"/>
    <n v="0"/>
    <n v="0"/>
    <n v="0"/>
    <n v="0"/>
    <n v="0"/>
    <n v="0"/>
    <n v="0"/>
    <n v="0"/>
    <n v="0"/>
    <n v="0"/>
    <n v="0"/>
    <n v="0"/>
  </r>
  <r>
    <x v="65"/>
    <x v="1"/>
    <x v="3"/>
    <n v="0"/>
    <n v="0"/>
    <n v="0"/>
    <n v="0"/>
    <n v="0"/>
    <n v="0"/>
    <n v="0"/>
    <n v="0"/>
    <n v="0"/>
    <n v="0"/>
    <n v="0"/>
    <n v="0"/>
    <n v="0"/>
    <n v="0"/>
    <n v="0"/>
    <n v="0"/>
    <n v="0"/>
    <n v="0"/>
    <n v="0"/>
    <n v="0"/>
    <n v="0"/>
    <n v="0"/>
  </r>
  <r>
    <x v="66"/>
    <x v="2"/>
    <x v="3"/>
    <n v="0"/>
    <n v="0"/>
    <n v="0"/>
    <n v="0"/>
    <n v="0"/>
    <n v="0"/>
    <n v="0"/>
    <n v="0"/>
    <n v="0"/>
    <n v="0"/>
    <n v="0"/>
    <n v="0"/>
    <n v="0"/>
    <n v="0"/>
    <n v="0"/>
    <n v="0"/>
    <n v="0"/>
    <n v="0"/>
    <n v="0"/>
    <n v="0"/>
    <n v="0"/>
    <n v="0"/>
  </r>
  <r>
    <x v="67"/>
    <x v="3"/>
    <x v="3"/>
    <n v="0"/>
    <n v="0"/>
    <n v="0"/>
    <n v="0"/>
    <n v="0"/>
    <n v="0"/>
    <n v="0"/>
    <n v="0"/>
    <n v="0"/>
    <n v="0"/>
    <n v="0"/>
    <n v="0"/>
    <n v="0"/>
    <n v="0"/>
    <n v="0"/>
    <n v="0"/>
    <n v="0"/>
    <n v="0"/>
    <n v="0"/>
    <n v="0"/>
    <n v="0"/>
    <n v="0"/>
  </r>
  <r>
    <x v="68"/>
    <x v="0"/>
    <x v="3"/>
    <n v="0"/>
    <n v="0"/>
    <n v="0"/>
    <n v="0"/>
    <n v="0"/>
    <n v="0"/>
    <n v="0"/>
    <n v="0"/>
    <n v="0"/>
    <n v="0"/>
    <n v="0"/>
    <n v="0"/>
    <n v="0"/>
    <n v="0"/>
    <n v="0"/>
    <n v="0"/>
    <n v="0"/>
    <n v="0"/>
    <n v="0"/>
    <n v="0"/>
    <n v="0"/>
    <n v="0"/>
  </r>
  <r>
    <x v="69"/>
    <x v="1"/>
    <x v="3"/>
    <n v="0"/>
    <n v="0"/>
    <n v="0"/>
    <n v="0"/>
    <n v="0"/>
    <n v="0"/>
    <n v="0"/>
    <n v="0"/>
    <n v="0"/>
    <n v="0"/>
    <n v="0"/>
    <n v="0"/>
    <n v="0"/>
    <n v="0"/>
    <n v="0"/>
    <n v="0"/>
    <n v="0"/>
    <n v="0"/>
    <n v="0"/>
    <n v="0"/>
    <n v="0"/>
    <n v="0"/>
  </r>
  <r>
    <x v="70"/>
    <x v="2"/>
    <x v="3"/>
    <n v="0"/>
    <n v="0"/>
    <n v="0"/>
    <n v="0"/>
    <n v="0"/>
    <n v="0"/>
    <n v="0"/>
    <n v="0"/>
    <n v="0"/>
    <n v="0"/>
    <n v="0"/>
    <n v="0"/>
    <n v="0"/>
    <n v="0"/>
    <n v="0"/>
    <n v="0"/>
    <n v="0"/>
    <n v="0"/>
    <n v="0"/>
    <n v="0"/>
    <n v="0"/>
    <n v="0"/>
  </r>
  <r>
    <x v="71"/>
    <x v="3"/>
    <x v="3"/>
    <n v="0"/>
    <n v="0"/>
    <n v="0"/>
    <n v="0"/>
    <n v="0"/>
    <n v="0"/>
    <n v="0"/>
    <n v="0"/>
    <n v="0"/>
    <n v="0"/>
    <n v="0"/>
    <n v="0"/>
    <n v="0"/>
    <n v="0"/>
    <n v="0"/>
    <n v="0"/>
    <n v="0"/>
    <n v="0"/>
    <n v="0"/>
    <n v="0"/>
    <n v="0"/>
    <n v="0"/>
  </r>
  <r>
    <x v="72"/>
    <x v="0"/>
    <x v="3"/>
    <n v="0"/>
    <n v="0"/>
    <n v="0"/>
    <n v="0"/>
    <n v="0"/>
    <n v="0"/>
    <n v="0"/>
    <n v="0"/>
    <n v="0"/>
    <n v="0"/>
    <n v="0"/>
    <n v="0"/>
    <n v="0"/>
    <n v="0"/>
    <n v="0"/>
    <n v="0"/>
    <n v="0"/>
    <n v="0"/>
    <n v="0"/>
    <n v="0"/>
    <n v="0"/>
    <n v="0"/>
  </r>
  <r>
    <x v="73"/>
    <x v="1"/>
    <x v="3"/>
    <n v="0"/>
    <n v="0"/>
    <n v="0"/>
    <n v="0"/>
    <n v="0"/>
    <n v="0"/>
    <n v="0"/>
    <n v="0"/>
    <n v="0"/>
    <n v="0"/>
    <n v="0"/>
    <n v="0"/>
    <n v="0"/>
    <n v="0"/>
    <n v="0"/>
    <n v="0"/>
    <n v="0"/>
    <n v="0"/>
    <n v="0"/>
    <n v="0"/>
    <n v="0"/>
    <n v="0"/>
  </r>
  <r>
    <x v="74"/>
    <x v="2"/>
    <x v="3"/>
    <n v="0"/>
    <n v="0"/>
    <n v="0"/>
    <n v="0"/>
    <n v="0"/>
    <n v="0"/>
    <n v="0"/>
    <n v="0"/>
    <n v="0"/>
    <n v="0"/>
    <n v="0"/>
    <n v="0"/>
    <n v="0"/>
    <n v="0"/>
    <n v="0"/>
    <n v="0"/>
    <n v="0"/>
    <n v="0"/>
    <n v="0"/>
    <n v="0"/>
    <n v="0"/>
    <n v="0"/>
  </r>
  <r>
    <x v="75"/>
    <x v="3"/>
    <x v="3"/>
    <n v="0"/>
    <n v="0"/>
    <n v="0"/>
    <n v="0"/>
    <n v="0"/>
    <n v="0"/>
    <n v="0"/>
    <n v="0"/>
    <n v="0"/>
    <n v="0"/>
    <n v="0"/>
    <n v="0"/>
    <n v="0"/>
    <n v="0"/>
    <n v="0"/>
    <n v="0"/>
    <n v="0"/>
    <n v="0"/>
    <n v="0"/>
    <n v="0"/>
    <n v="0"/>
    <n v="0"/>
  </r>
  <r>
    <x v="76"/>
    <x v="0"/>
    <x v="3"/>
    <n v="0"/>
    <n v="0"/>
    <n v="0"/>
    <n v="0"/>
    <n v="0"/>
    <n v="0"/>
    <n v="0"/>
    <n v="0"/>
    <n v="0"/>
    <n v="0"/>
    <n v="0"/>
    <n v="0"/>
    <n v="0"/>
    <n v="0"/>
    <n v="0"/>
    <n v="0"/>
    <n v="0"/>
    <n v="0"/>
    <n v="0"/>
    <n v="0"/>
    <n v="0"/>
    <n v="0"/>
  </r>
  <r>
    <x v="77"/>
    <x v="1"/>
    <x v="3"/>
    <n v="0"/>
    <n v="0"/>
    <n v="0"/>
    <n v="0"/>
    <n v="0"/>
    <n v="0"/>
    <n v="0"/>
    <n v="0"/>
    <n v="0"/>
    <n v="0"/>
    <n v="0"/>
    <n v="0"/>
    <n v="0"/>
    <n v="0"/>
    <n v="0"/>
    <n v="0"/>
    <n v="0"/>
    <n v="0"/>
    <n v="0"/>
    <n v="0"/>
    <n v="0"/>
    <n v="0"/>
  </r>
  <r>
    <x v="78"/>
    <x v="2"/>
    <x v="3"/>
    <n v="0"/>
    <n v="0"/>
    <n v="0"/>
    <n v="0"/>
    <n v="0"/>
    <n v="0"/>
    <n v="0"/>
    <n v="0"/>
    <n v="0"/>
    <n v="0"/>
    <n v="0"/>
    <n v="0"/>
    <n v="0"/>
    <n v="0"/>
    <n v="0"/>
    <n v="0"/>
    <n v="0"/>
    <n v="0"/>
    <n v="0"/>
    <n v="0"/>
    <n v="0"/>
    <n v="0"/>
  </r>
  <r>
    <x v="79"/>
    <x v="3"/>
    <x v="3"/>
    <n v="0"/>
    <n v="0"/>
    <n v="0"/>
    <n v="0"/>
    <n v="0"/>
    <n v="0"/>
    <n v="0"/>
    <n v="0"/>
    <n v="0"/>
    <n v="0"/>
    <n v="0"/>
    <n v="0"/>
    <n v="0"/>
    <n v="0"/>
    <n v="0"/>
    <n v="0"/>
    <n v="0"/>
    <n v="0"/>
    <n v="0"/>
    <n v="0"/>
    <n v="0"/>
    <n v="0"/>
  </r>
  <r>
    <x v="80"/>
    <x v="0"/>
    <x v="3"/>
    <n v="0"/>
    <n v="0"/>
    <n v="0"/>
    <n v="0"/>
    <n v="0"/>
    <n v="0"/>
    <n v="0"/>
    <n v="0"/>
    <n v="0"/>
    <n v="0"/>
    <n v="0"/>
    <n v="0"/>
    <n v="0"/>
    <n v="0"/>
    <n v="0"/>
    <n v="0"/>
    <n v="0"/>
    <n v="0"/>
    <n v="0"/>
    <n v="0"/>
    <n v="0"/>
    <n v="0"/>
  </r>
  <r>
    <x v="81"/>
    <x v="1"/>
    <x v="3"/>
    <n v="0"/>
    <n v="0"/>
    <n v="0"/>
    <n v="0"/>
    <n v="0"/>
    <n v="0"/>
    <n v="0"/>
    <n v="0"/>
    <n v="0"/>
    <n v="0"/>
    <n v="0"/>
    <n v="0"/>
    <n v="0"/>
    <n v="0"/>
    <n v="0"/>
    <n v="0"/>
    <n v="0"/>
    <n v="0"/>
    <n v="0"/>
    <n v="0"/>
    <n v="0"/>
    <n v="0"/>
  </r>
  <r>
    <x v="82"/>
    <x v="2"/>
    <x v="3"/>
    <n v="0"/>
    <n v="0"/>
    <n v="0"/>
    <n v="0"/>
    <n v="0"/>
    <n v="0"/>
    <n v="0"/>
    <n v="0"/>
    <n v="0"/>
    <n v="0"/>
    <n v="0"/>
    <n v="0"/>
    <n v="0"/>
    <n v="0"/>
    <n v="0"/>
    <n v="0"/>
    <n v="0"/>
    <n v="0"/>
    <n v="0"/>
    <n v="0"/>
    <n v="0"/>
    <n v="0"/>
  </r>
  <r>
    <x v="83"/>
    <x v="3"/>
    <x v="3"/>
    <n v="0"/>
    <n v="0"/>
    <n v="0"/>
    <n v="0"/>
    <n v="0"/>
    <n v="0"/>
    <n v="0"/>
    <n v="0"/>
    <n v="0"/>
    <n v="0"/>
    <n v="0"/>
    <n v="0"/>
    <n v="0"/>
    <n v="0"/>
    <n v="0"/>
    <n v="0"/>
    <n v="0"/>
    <n v="0"/>
    <n v="0"/>
    <n v="0"/>
    <n v="0"/>
    <n v="0"/>
  </r>
  <r>
    <x v="0"/>
    <x v="0"/>
    <x v="4"/>
    <n v="0"/>
    <n v="0"/>
    <n v="0"/>
    <n v="0"/>
    <n v="0"/>
    <n v="0"/>
    <n v="0"/>
    <n v="0"/>
    <n v="0"/>
    <n v="0"/>
    <n v="0"/>
    <n v="0"/>
    <n v="0"/>
    <n v="0"/>
    <n v="0"/>
    <n v="0"/>
    <n v="0"/>
    <n v="0"/>
    <n v="0"/>
    <n v="0"/>
    <n v="0"/>
    <n v="0"/>
  </r>
  <r>
    <x v="1"/>
    <x v="1"/>
    <x v="4"/>
    <n v="0"/>
    <n v="0"/>
    <n v="0"/>
    <n v="0"/>
    <n v="0"/>
    <n v="0"/>
    <n v="0"/>
    <n v="0"/>
    <n v="0"/>
    <n v="0"/>
    <n v="0"/>
    <n v="0"/>
    <n v="0"/>
    <n v="0"/>
    <n v="0"/>
    <n v="0"/>
    <n v="0"/>
    <n v="0"/>
    <n v="0"/>
    <n v="0"/>
    <n v="0"/>
    <n v="0"/>
  </r>
  <r>
    <x v="2"/>
    <x v="2"/>
    <x v="4"/>
    <n v="0"/>
    <n v="0"/>
    <n v="0"/>
    <n v="0"/>
    <n v="0"/>
    <n v="0"/>
    <n v="0"/>
    <n v="0"/>
    <n v="0"/>
    <n v="0"/>
    <n v="0"/>
    <n v="0"/>
    <n v="0"/>
    <n v="0"/>
    <n v="0"/>
    <n v="0"/>
    <n v="0"/>
    <n v="0"/>
    <n v="0"/>
    <n v="0"/>
    <n v="0"/>
    <n v="0"/>
  </r>
  <r>
    <x v="3"/>
    <x v="3"/>
    <x v="4"/>
    <n v="0"/>
    <n v="0"/>
    <n v="0"/>
    <n v="0"/>
    <n v="0"/>
    <n v="0"/>
    <n v="0"/>
    <n v="0"/>
    <n v="0"/>
    <n v="0"/>
    <n v="0"/>
    <n v="0"/>
    <n v="0"/>
    <n v="0"/>
    <n v="0"/>
    <n v="0"/>
    <n v="0"/>
    <n v="0"/>
    <n v="0"/>
    <n v="0"/>
    <n v="0"/>
    <n v="0"/>
  </r>
  <r>
    <x v="4"/>
    <x v="0"/>
    <x v="4"/>
    <n v="0"/>
    <n v="0"/>
    <n v="0"/>
    <n v="0"/>
    <n v="0"/>
    <n v="0"/>
    <n v="0"/>
    <n v="0"/>
    <n v="0"/>
    <n v="0"/>
    <n v="0"/>
    <n v="0"/>
    <n v="0"/>
    <n v="0"/>
    <n v="0"/>
    <n v="0"/>
    <n v="0"/>
    <n v="0"/>
    <n v="0"/>
    <n v="0"/>
    <n v="0"/>
    <n v="0"/>
  </r>
  <r>
    <x v="5"/>
    <x v="1"/>
    <x v="4"/>
    <n v="0"/>
    <n v="0"/>
    <n v="0"/>
    <n v="0"/>
    <n v="0"/>
    <n v="0"/>
    <n v="0"/>
    <n v="0"/>
    <n v="0"/>
    <n v="0"/>
    <n v="0"/>
    <n v="0"/>
    <n v="0"/>
    <n v="0"/>
    <n v="0"/>
    <n v="0"/>
    <n v="0"/>
    <n v="0"/>
    <n v="0"/>
    <n v="0"/>
    <n v="0"/>
    <n v="0"/>
  </r>
  <r>
    <x v="6"/>
    <x v="2"/>
    <x v="4"/>
    <n v="0"/>
    <n v="0"/>
    <n v="0"/>
    <n v="0"/>
    <n v="0"/>
    <n v="0"/>
    <n v="0"/>
    <n v="0"/>
    <n v="0"/>
    <n v="0"/>
    <n v="0"/>
    <n v="0"/>
    <n v="0"/>
    <n v="0"/>
    <n v="0"/>
    <n v="0"/>
    <n v="0"/>
    <n v="0"/>
    <n v="0"/>
    <n v="0"/>
    <n v="0"/>
    <n v="0"/>
  </r>
  <r>
    <x v="7"/>
    <x v="3"/>
    <x v="4"/>
    <n v="0"/>
    <n v="0"/>
    <n v="0"/>
    <n v="0"/>
    <n v="0"/>
    <n v="0"/>
    <n v="0"/>
    <n v="0"/>
    <n v="0"/>
    <n v="0"/>
    <n v="0"/>
    <n v="0"/>
    <n v="0"/>
    <n v="0"/>
    <n v="0"/>
    <n v="0"/>
    <n v="0"/>
    <n v="0"/>
    <n v="0"/>
    <n v="0"/>
    <n v="0"/>
    <n v="0"/>
  </r>
  <r>
    <x v="8"/>
    <x v="0"/>
    <x v="4"/>
    <n v="0"/>
    <n v="0"/>
    <n v="0"/>
    <n v="0"/>
    <n v="0"/>
    <n v="0"/>
    <n v="0"/>
    <n v="0"/>
    <n v="0"/>
    <n v="0"/>
    <n v="0"/>
    <n v="0"/>
    <n v="0"/>
    <n v="0"/>
    <n v="0"/>
    <n v="0"/>
    <n v="0"/>
    <n v="0"/>
    <n v="0"/>
    <n v="0"/>
    <n v="0"/>
    <n v="0"/>
  </r>
  <r>
    <x v="9"/>
    <x v="1"/>
    <x v="4"/>
    <n v="0"/>
    <n v="0"/>
    <n v="0"/>
    <n v="0"/>
    <n v="0"/>
    <n v="0"/>
    <n v="0"/>
    <n v="0"/>
    <n v="0"/>
    <n v="0"/>
    <n v="0"/>
    <n v="0"/>
    <n v="0"/>
    <n v="0"/>
    <n v="0"/>
    <n v="0"/>
    <n v="0"/>
    <n v="0"/>
    <n v="0"/>
    <n v="0"/>
    <n v="0"/>
    <n v="0"/>
  </r>
  <r>
    <x v="10"/>
    <x v="2"/>
    <x v="4"/>
    <n v="0"/>
    <n v="0"/>
    <n v="0"/>
    <n v="0"/>
    <n v="0"/>
    <n v="0"/>
    <n v="0"/>
    <n v="0"/>
    <n v="0"/>
    <n v="0"/>
    <n v="0"/>
    <n v="0"/>
    <n v="0"/>
    <n v="0"/>
    <n v="0"/>
    <n v="0"/>
    <n v="0"/>
    <n v="0"/>
    <n v="0"/>
    <n v="0"/>
    <n v="0"/>
    <n v="0"/>
  </r>
  <r>
    <x v="11"/>
    <x v="3"/>
    <x v="4"/>
    <n v="0"/>
    <n v="0"/>
    <n v="0"/>
    <n v="0"/>
    <n v="0"/>
    <n v="0"/>
    <n v="0"/>
    <n v="0"/>
    <n v="0"/>
    <n v="0"/>
    <n v="0"/>
    <n v="0"/>
    <n v="0"/>
    <n v="0"/>
    <n v="0"/>
    <n v="0"/>
    <n v="0"/>
    <n v="0"/>
    <n v="0"/>
    <n v="0"/>
    <n v="0"/>
    <n v="0"/>
  </r>
  <r>
    <x v="12"/>
    <x v="0"/>
    <x v="4"/>
    <n v="0"/>
    <n v="0"/>
    <n v="0"/>
    <n v="0"/>
    <n v="0"/>
    <n v="0"/>
    <n v="0"/>
    <n v="0"/>
    <n v="0"/>
    <n v="0"/>
    <n v="0"/>
    <n v="0"/>
    <n v="0"/>
    <n v="0"/>
    <n v="0"/>
    <n v="0"/>
    <n v="0"/>
    <n v="0"/>
    <n v="0"/>
    <n v="0"/>
    <n v="0"/>
    <n v="0"/>
  </r>
  <r>
    <x v="13"/>
    <x v="1"/>
    <x v="4"/>
    <n v="0"/>
    <n v="0"/>
    <n v="0"/>
    <n v="0"/>
    <n v="0"/>
    <n v="0"/>
    <n v="0"/>
    <n v="0"/>
    <n v="0"/>
    <n v="0"/>
    <n v="0"/>
    <n v="0"/>
    <n v="0"/>
    <n v="0"/>
    <n v="0"/>
    <n v="0"/>
    <n v="0"/>
    <n v="0"/>
    <n v="0"/>
    <n v="0"/>
    <n v="0"/>
    <n v="0"/>
  </r>
  <r>
    <x v="14"/>
    <x v="2"/>
    <x v="4"/>
    <n v="0"/>
    <n v="0"/>
    <n v="0"/>
    <n v="0"/>
    <n v="0"/>
    <n v="0"/>
    <n v="0"/>
    <n v="0"/>
    <n v="0"/>
    <n v="0"/>
    <n v="0"/>
    <n v="0"/>
    <n v="0"/>
    <n v="0"/>
    <n v="0"/>
    <n v="0"/>
    <n v="0"/>
    <n v="0"/>
    <n v="0"/>
    <n v="0"/>
    <n v="0"/>
    <n v="0"/>
  </r>
  <r>
    <x v="15"/>
    <x v="3"/>
    <x v="4"/>
    <n v="0"/>
    <n v="0"/>
    <n v="0"/>
    <n v="0"/>
    <n v="0"/>
    <n v="0"/>
    <n v="0"/>
    <n v="0"/>
    <n v="0"/>
    <n v="0"/>
    <n v="0"/>
    <n v="0"/>
    <n v="0"/>
    <n v="0"/>
    <n v="0"/>
    <n v="0"/>
    <n v="0"/>
    <n v="0"/>
    <n v="0"/>
    <n v="0"/>
    <n v="0"/>
    <n v="0"/>
  </r>
  <r>
    <x v="16"/>
    <x v="0"/>
    <x v="4"/>
    <n v="0"/>
    <n v="0"/>
    <n v="0"/>
    <n v="0"/>
    <n v="0"/>
    <n v="0"/>
    <n v="0"/>
    <n v="0"/>
    <n v="0"/>
    <n v="0"/>
    <n v="0"/>
    <n v="0"/>
    <n v="0"/>
    <n v="0"/>
    <n v="0"/>
    <n v="0"/>
    <n v="0"/>
    <n v="0"/>
    <n v="0"/>
    <n v="0"/>
    <n v="0"/>
    <n v="0"/>
  </r>
  <r>
    <x v="17"/>
    <x v="1"/>
    <x v="4"/>
    <n v="0"/>
    <n v="0"/>
    <n v="0"/>
    <n v="0"/>
    <n v="0"/>
    <n v="0"/>
    <n v="0"/>
    <n v="0"/>
    <n v="0"/>
    <n v="0"/>
    <n v="0"/>
    <n v="0"/>
    <n v="0"/>
    <n v="0"/>
    <n v="0"/>
    <n v="0"/>
    <n v="0"/>
    <n v="0"/>
    <n v="0"/>
    <n v="0"/>
    <n v="0"/>
    <n v="0"/>
  </r>
  <r>
    <x v="18"/>
    <x v="2"/>
    <x v="4"/>
    <n v="0"/>
    <n v="0"/>
    <n v="0"/>
    <n v="0"/>
    <n v="0"/>
    <n v="0"/>
    <n v="0"/>
    <n v="0"/>
    <n v="0"/>
    <n v="0"/>
    <n v="0"/>
    <n v="0"/>
    <n v="0"/>
    <n v="0"/>
    <n v="0"/>
    <n v="0"/>
    <n v="0"/>
    <n v="0"/>
    <n v="0"/>
    <n v="0"/>
    <n v="0"/>
    <n v="0"/>
  </r>
  <r>
    <x v="19"/>
    <x v="3"/>
    <x v="4"/>
    <n v="0"/>
    <n v="0"/>
    <n v="0"/>
    <n v="0"/>
    <n v="0"/>
    <n v="0"/>
    <n v="0"/>
    <n v="0"/>
    <n v="0"/>
    <n v="0"/>
    <n v="0"/>
    <n v="0"/>
    <n v="0"/>
    <n v="0"/>
    <n v="0"/>
    <n v="0"/>
    <n v="0"/>
    <n v="0"/>
    <n v="0"/>
    <n v="0"/>
    <n v="0"/>
    <n v="0"/>
  </r>
  <r>
    <x v="20"/>
    <x v="0"/>
    <x v="4"/>
    <n v="0"/>
    <n v="0"/>
    <n v="0"/>
    <n v="0"/>
    <n v="0"/>
    <n v="0"/>
    <n v="0"/>
    <n v="0"/>
    <n v="0"/>
    <n v="0"/>
    <n v="0"/>
    <n v="0"/>
    <n v="0"/>
    <n v="0"/>
    <n v="0"/>
    <n v="0"/>
    <n v="0"/>
    <n v="0"/>
    <n v="0"/>
    <n v="0"/>
    <n v="0"/>
    <n v="0"/>
  </r>
  <r>
    <x v="21"/>
    <x v="1"/>
    <x v="4"/>
    <n v="0"/>
    <n v="0"/>
    <n v="0"/>
    <n v="0"/>
    <n v="0"/>
    <n v="0"/>
    <n v="0"/>
    <n v="0"/>
    <n v="0"/>
    <n v="0"/>
    <n v="0"/>
    <n v="0"/>
    <n v="0"/>
    <n v="0"/>
    <n v="0"/>
    <n v="0"/>
    <n v="0"/>
    <n v="0"/>
    <n v="0"/>
    <n v="0"/>
    <n v="0"/>
    <n v="0"/>
  </r>
  <r>
    <x v="22"/>
    <x v="2"/>
    <x v="4"/>
    <n v="0"/>
    <n v="0"/>
    <n v="0"/>
    <n v="0"/>
    <n v="0"/>
    <n v="0"/>
    <n v="0"/>
    <n v="0"/>
    <n v="0"/>
    <n v="0"/>
    <n v="0"/>
    <n v="0"/>
    <n v="0"/>
    <n v="0"/>
    <n v="0"/>
    <n v="0"/>
    <n v="0"/>
    <n v="0"/>
    <n v="0"/>
    <n v="0"/>
    <n v="0"/>
    <n v="0"/>
  </r>
  <r>
    <x v="23"/>
    <x v="3"/>
    <x v="4"/>
    <n v="0"/>
    <n v="0"/>
    <n v="0"/>
    <n v="0"/>
    <n v="0"/>
    <n v="0"/>
    <n v="0"/>
    <n v="0"/>
    <n v="0"/>
    <n v="0"/>
    <n v="0"/>
    <n v="0"/>
    <n v="0"/>
    <n v="0"/>
    <n v="0"/>
    <n v="0"/>
    <n v="0"/>
    <n v="0"/>
    <n v="0"/>
    <n v="0"/>
    <n v="0"/>
    <n v="0"/>
  </r>
  <r>
    <x v="24"/>
    <x v="0"/>
    <x v="4"/>
    <n v="0"/>
    <n v="0"/>
    <n v="0"/>
    <n v="0"/>
    <n v="0"/>
    <n v="0"/>
    <n v="0"/>
    <n v="0"/>
    <n v="0"/>
    <n v="0"/>
    <n v="0"/>
    <n v="0"/>
    <n v="0"/>
    <n v="0"/>
    <n v="0"/>
    <n v="0"/>
    <n v="0"/>
    <n v="0"/>
    <n v="0"/>
    <n v="0"/>
    <n v="0"/>
    <n v="0"/>
  </r>
  <r>
    <x v="25"/>
    <x v="1"/>
    <x v="4"/>
    <n v="0"/>
    <n v="0"/>
    <n v="0"/>
    <n v="0"/>
    <n v="0"/>
    <n v="0"/>
    <n v="0"/>
    <n v="0"/>
    <n v="0"/>
    <n v="0"/>
    <n v="0"/>
    <n v="0"/>
    <n v="0"/>
    <n v="0"/>
    <n v="0"/>
    <n v="0"/>
    <n v="0"/>
    <n v="0"/>
    <n v="0"/>
    <n v="0"/>
    <n v="0"/>
    <n v="0"/>
  </r>
  <r>
    <x v="26"/>
    <x v="2"/>
    <x v="4"/>
    <n v="0"/>
    <n v="0"/>
    <n v="0"/>
    <n v="0"/>
    <n v="0"/>
    <n v="0"/>
    <n v="0"/>
    <n v="0"/>
    <n v="0"/>
    <n v="0"/>
    <n v="0"/>
    <n v="0"/>
    <n v="0"/>
    <n v="0"/>
    <n v="0"/>
    <n v="0"/>
    <n v="0"/>
    <n v="0"/>
    <n v="0"/>
    <n v="0"/>
    <n v="0"/>
    <n v="0"/>
  </r>
  <r>
    <x v="27"/>
    <x v="3"/>
    <x v="4"/>
    <n v="0"/>
    <n v="0"/>
    <n v="0"/>
    <n v="0"/>
    <n v="0"/>
    <n v="0"/>
    <n v="0"/>
    <n v="0"/>
    <n v="0"/>
    <n v="0"/>
    <n v="0"/>
    <n v="0"/>
    <n v="0"/>
    <n v="0"/>
    <n v="0"/>
    <n v="0"/>
    <n v="0"/>
    <n v="0"/>
    <n v="0"/>
    <n v="0"/>
    <n v="0"/>
    <n v="0"/>
  </r>
  <r>
    <x v="28"/>
    <x v="0"/>
    <x v="4"/>
    <n v="0"/>
    <n v="0"/>
    <n v="0"/>
    <n v="0"/>
    <n v="0"/>
    <n v="0"/>
    <n v="0"/>
    <n v="0"/>
    <n v="0"/>
    <n v="0"/>
    <n v="0"/>
    <n v="0"/>
    <n v="0"/>
    <n v="0"/>
    <n v="0"/>
    <n v="0"/>
    <n v="0"/>
    <n v="0"/>
    <n v="0"/>
    <n v="0"/>
    <n v="0"/>
    <n v="0"/>
  </r>
  <r>
    <x v="29"/>
    <x v="1"/>
    <x v="4"/>
    <n v="0"/>
    <n v="0"/>
    <n v="0"/>
    <n v="0"/>
    <n v="0"/>
    <n v="0"/>
    <n v="0"/>
    <n v="0"/>
    <n v="0"/>
    <n v="0"/>
    <n v="0"/>
    <n v="0"/>
    <n v="0"/>
    <n v="0"/>
    <n v="0"/>
    <n v="0"/>
    <n v="0"/>
    <n v="0"/>
    <n v="0"/>
    <n v="0"/>
    <n v="0"/>
    <n v="0"/>
  </r>
  <r>
    <x v="30"/>
    <x v="2"/>
    <x v="4"/>
    <n v="0"/>
    <n v="0"/>
    <n v="0"/>
    <n v="0"/>
    <n v="0"/>
    <n v="0"/>
    <n v="0"/>
    <n v="0"/>
    <n v="0"/>
    <n v="0"/>
    <n v="0"/>
    <n v="0"/>
    <n v="0"/>
    <n v="0"/>
    <n v="0"/>
    <n v="0"/>
    <n v="0"/>
    <n v="0"/>
    <n v="0"/>
    <n v="0"/>
    <n v="0"/>
    <n v="0"/>
  </r>
  <r>
    <x v="31"/>
    <x v="3"/>
    <x v="4"/>
    <n v="0"/>
    <n v="0"/>
    <n v="0"/>
    <n v="0"/>
    <n v="0"/>
    <n v="0"/>
    <n v="0"/>
    <n v="0"/>
    <n v="0"/>
    <n v="0"/>
    <n v="0"/>
    <n v="0"/>
    <n v="0"/>
    <n v="0"/>
    <n v="0"/>
    <n v="0"/>
    <n v="0"/>
    <n v="0"/>
    <n v="0"/>
    <n v="0"/>
    <n v="0"/>
    <n v="0"/>
  </r>
  <r>
    <x v="32"/>
    <x v="0"/>
    <x v="4"/>
    <n v="0"/>
    <n v="0"/>
    <n v="0"/>
    <n v="0"/>
    <n v="0"/>
    <n v="0"/>
    <n v="0"/>
    <n v="0"/>
    <n v="0"/>
    <n v="0"/>
    <n v="0"/>
    <n v="0"/>
    <n v="0"/>
    <n v="0"/>
    <n v="0"/>
    <n v="0"/>
    <n v="0"/>
    <n v="0"/>
    <n v="0"/>
    <n v="0"/>
    <n v="0"/>
    <n v="0"/>
  </r>
  <r>
    <x v="33"/>
    <x v="1"/>
    <x v="4"/>
    <n v="0"/>
    <n v="0"/>
    <n v="0"/>
    <n v="0"/>
    <n v="0"/>
    <n v="0"/>
    <n v="0"/>
    <n v="0"/>
    <n v="0"/>
    <n v="0"/>
    <n v="0"/>
    <n v="0"/>
    <n v="0"/>
    <n v="0"/>
    <n v="0"/>
    <n v="0"/>
    <n v="0"/>
    <n v="0"/>
    <n v="0"/>
    <n v="0"/>
    <n v="0"/>
    <n v="0"/>
  </r>
  <r>
    <x v="34"/>
    <x v="2"/>
    <x v="4"/>
    <n v="0"/>
    <n v="0"/>
    <n v="0"/>
    <n v="0"/>
    <n v="0"/>
    <n v="0"/>
    <n v="0"/>
    <n v="0"/>
    <n v="0"/>
    <n v="0"/>
    <n v="0"/>
    <n v="0"/>
    <n v="0"/>
    <n v="0"/>
    <n v="0"/>
    <n v="0"/>
    <n v="0"/>
    <n v="0"/>
    <n v="0"/>
    <n v="0"/>
    <n v="0"/>
    <n v="0"/>
  </r>
  <r>
    <x v="35"/>
    <x v="3"/>
    <x v="4"/>
    <n v="0"/>
    <n v="0"/>
    <n v="0"/>
    <n v="0"/>
    <n v="0"/>
    <n v="0"/>
    <n v="0"/>
    <n v="0"/>
    <n v="0"/>
    <n v="0"/>
    <n v="0"/>
    <n v="0"/>
    <n v="0"/>
    <n v="0"/>
    <n v="0"/>
    <n v="0"/>
    <n v="0"/>
    <n v="0"/>
    <n v="0"/>
    <n v="0"/>
    <n v="0"/>
    <n v="0"/>
  </r>
  <r>
    <x v="36"/>
    <x v="0"/>
    <x v="4"/>
    <n v="0"/>
    <n v="0"/>
    <n v="0"/>
    <n v="0"/>
    <n v="0"/>
    <n v="0"/>
    <n v="0"/>
    <n v="0"/>
    <n v="0"/>
    <n v="0"/>
    <n v="0"/>
    <n v="0"/>
    <n v="0"/>
    <n v="0"/>
    <n v="0"/>
    <n v="0"/>
    <n v="0"/>
    <n v="0"/>
    <n v="0"/>
    <n v="0"/>
    <n v="0"/>
    <n v="0"/>
  </r>
  <r>
    <x v="37"/>
    <x v="1"/>
    <x v="4"/>
    <n v="0"/>
    <n v="0"/>
    <n v="0"/>
    <n v="0"/>
    <n v="0"/>
    <n v="0"/>
    <n v="0"/>
    <n v="0"/>
    <n v="0"/>
    <n v="0"/>
    <n v="0"/>
    <n v="0"/>
    <n v="0"/>
    <n v="0"/>
    <n v="0"/>
    <n v="0"/>
    <n v="0"/>
    <n v="0"/>
    <n v="0"/>
    <n v="0"/>
    <n v="0"/>
    <n v="0"/>
  </r>
  <r>
    <x v="38"/>
    <x v="2"/>
    <x v="4"/>
    <n v="0"/>
    <n v="0"/>
    <n v="0"/>
    <n v="0"/>
    <n v="0"/>
    <n v="0"/>
    <n v="0"/>
    <n v="0"/>
    <n v="0"/>
    <n v="0"/>
    <n v="0"/>
    <n v="0"/>
    <n v="0"/>
    <n v="0"/>
    <n v="0"/>
    <n v="0"/>
    <n v="0"/>
    <n v="0"/>
    <n v="0"/>
    <n v="0"/>
    <n v="0"/>
    <n v="0"/>
  </r>
  <r>
    <x v="39"/>
    <x v="3"/>
    <x v="4"/>
    <n v="0"/>
    <n v="0"/>
    <n v="0"/>
    <n v="0"/>
    <n v="0"/>
    <n v="0"/>
    <n v="0"/>
    <n v="0"/>
    <n v="0"/>
    <n v="0"/>
    <n v="0"/>
    <n v="0"/>
    <n v="0"/>
    <n v="0"/>
    <n v="0"/>
    <n v="0"/>
    <n v="0"/>
    <n v="0"/>
    <n v="0"/>
    <n v="0"/>
    <n v="0"/>
    <n v="0"/>
  </r>
  <r>
    <x v="40"/>
    <x v="0"/>
    <x v="4"/>
    <n v="0"/>
    <n v="0"/>
    <n v="0"/>
    <n v="0"/>
    <n v="0"/>
    <n v="0"/>
    <n v="0"/>
    <n v="0"/>
    <n v="0"/>
    <n v="0"/>
    <n v="0"/>
    <n v="0"/>
    <n v="0"/>
    <n v="0"/>
    <n v="0"/>
    <n v="0"/>
    <n v="0"/>
    <n v="0"/>
    <n v="0"/>
    <n v="0"/>
    <n v="0"/>
    <n v="0"/>
  </r>
  <r>
    <x v="41"/>
    <x v="1"/>
    <x v="4"/>
    <n v="0"/>
    <n v="0"/>
    <n v="0"/>
    <n v="0"/>
    <n v="0"/>
    <n v="0"/>
    <n v="0"/>
    <n v="0"/>
    <n v="0"/>
    <n v="0"/>
    <n v="0"/>
    <n v="0"/>
    <n v="0"/>
    <n v="0"/>
    <n v="0"/>
    <n v="0"/>
    <n v="0"/>
    <n v="0"/>
    <n v="0"/>
    <n v="0"/>
    <n v="0"/>
    <n v="0"/>
  </r>
  <r>
    <x v="42"/>
    <x v="2"/>
    <x v="4"/>
    <n v="0"/>
    <n v="0"/>
    <n v="0"/>
    <n v="0"/>
    <n v="0"/>
    <n v="0"/>
    <n v="0"/>
    <n v="0"/>
    <n v="0"/>
    <n v="0"/>
    <n v="0"/>
    <n v="0"/>
    <n v="0"/>
    <n v="0"/>
    <n v="0"/>
    <n v="0"/>
    <n v="0"/>
    <n v="0"/>
    <n v="0"/>
    <n v="0"/>
    <n v="0"/>
    <n v="0"/>
  </r>
  <r>
    <x v="43"/>
    <x v="3"/>
    <x v="4"/>
    <n v="0"/>
    <n v="0"/>
    <n v="0"/>
    <n v="0"/>
    <n v="0"/>
    <n v="0"/>
    <n v="0"/>
    <n v="0"/>
    <n v="0"/>
    <n v="0"/>
    <n v="0"/>
    <n v="0"/>
    <n v="0"/>
    <n v="0"/>
    <n v="0"/>
    <n v="0"/>
    <n v="0"/>
    <n v="0"/>
    <n v="0"/>
    <n v="0"/>
    <n v="0"/>
    <n v="0"/>
  </r>
  <r>
    <x v="44"/>
    <x v="0"/>
    <x v="4"/>
    <n v="0"/>
    <n v="0"/>
    <n v="0"/>
    <n v="0"/>
    <n v="0"/>
    <n v="0"/>
    <n v="0"/>
    <n v="0"/>
    <n v="0"/>
    <n v="0"/>
    <n v="0"/>
    <n v="0"/>
    <n v="0"/>
    <n v="0"/>
    <n v="0"/>
    <n v="0"/>
    <n v="0"/>
    <n v="0"/>
    <n v="0"/>
    <n v="0"/>
    <n v="0"/>
    <n v="0"/>
  </r>
  <r>
    <x v="45"/>
    <x v="1"/>
    <x v="4"/>
    <n v="0"/>
    <n v="0"/>
    <n v="0"/>
    <n v="0"/>
    <n v="0"/>
    <n v="0"/>
    <n v="0"/>
    <n v="0"/>
    <n v="0"/>
    <n v="0"/>
    <n v="0"/>
    <n v="0"/>
    <n v="0"/>
    <n v="0"/>
    <n v="0"/>
    <n v="0"/>
    <n v="0"/>
    <n v="0"/>
    <n v="0"/>
    <n v="0"/>
    <n v="0"/>
    <n v="0"/>
  </r>
  <r>
    <x v="46"/>
    <x v="2"/>
    <x v="4"/>
    <n v="0"/>
    <n v="0"/>
    <n v="0"/>
    <n v="0"/>
    <n v="0"/>
    <n v="0"/>
    <n v="0"/>
    <n v="0"/>
    <n v="0"/>
    <n v="0"/>
    <n v="0"/>
    <n v="0"/>
    <n v="0"/>
    <n v="0"/>
    <n v="0"/>
    <n v="0"/>
    <n v="0"/>
    <n v="0"/>
    <n v="0"/>
    <n v="0"/>
    <n v="0"/>
    <n v="0"/>
  </r>
  <r>
    <x v="47"/>
    <x v="3"/>
    <x v="4"/>
    <n v="0"/>
    <n v="0"/>
    <n v="0"/>
    <n v="0"/>
    <n v="0"/>
    <n v="0"/>
    <n v="0"/>
    <n v="0"/>
    <n v="0"/>
    <n v="0"/>
    <n v="0"/>
    <n v="0"/>
    <n v="0"/>
    <n v="0"/>
    <n v="0"/>
    <n v="0"/>
    <n v="0"/>
    <n v="0"/>
    <n v="0"/>
    <n v="0"/>
    <n v="0"/>
    <n v="0"/>
  </r>
  <r>
    <x v="48"/>
    <x v="0"/>
    <x v="4"/>
    <n v="0"/>
    <n v="0"/>
    <n v="0"/>
    <n v="0"/>
    <n v="0"/>
    <n v="0"/>
    <n v="0"/>
    <n v="0"/>
    <n v="0"/>
    <n v="0"/>
    <n v="0"/>
    <n v="0"/>
    <n v="0"/>
    <n v="0"/>
    <n v="0"/>
    <n v="0"/>
    <n v="0"/>
    <n v="0"/>
    <n v="0"/>
    <n v="0"/>
    <n v="0"/>
    <n v="0"/>
  </r>
  <r>
    <x v="49"/>
    <x v="1"/>
    <x v="4"/>
    <n v="0"/>
    <n v="0"/>
    <n v="0"/>
    <n v="0"/>
    <n v="0"/>
    <n v="0"/>
    <n v="0"/>
    <n v="0"/>
    <n v="0"/>
    <n v="0"/>
    <n v="0"/>
    <n v="0"/>
    <n v="0"/>
    <n v="0"/>
    <n v="0"/>
    <n v="0"/>
    <n v="0"/>
    <n v="0"/>
    <n v="0"/>
    <n v="0"/>
    <n v="0"/>
    <n v="0"/>
  </r>
  <r>
    <x v="50"/>
    <x v="2"/>
    <x v="4"/>
    <n v="0"/>
    <n v="0"/>
    <n v="0"/>
    <n v="0"/>
    <n v="0"/>
    <n v="0"/>
    <n v="0"/>
    <n v="0"/>
    <n v="0"/>
    <n v="0"/>
    <n v="0"/>
    <n v="0"/>
    <n v="0"/>
    <n v="0"/>
    <n v="0"/>
    <n v="0"/>
    <n v="0"/>
    <n v="0"/>
    <n v="0"/>
    <n v="0"/>
    <n v="0"/>
    <n v="0"/>
  </r>
  <r>
    <x v="51"/>
    <x v="3"/>
    <x v="4"/>
    <n v="0"/>
    <n v="0"/>
    <n v="0"/>
    <n v="0"/>
    <n v="0"/>
    <n v="0"/>
    <n v="0"/>
    <n v="0"/>
    <n v="0"/>
    <n v="0"/>
    <n v="0"/>
    <n v="0"/>
    <n v="0"/>
    <n v="0"/>
    <n v="0"/>
    <n v="0"/>
    <n v="0"/>
    <n v="0"/>
    <n v="0"/>
    <n v="0"/>
    <n v="0"/>
    <n v="0"/>
  </r>
  <r>
    <x v="52"/>
    <x v="0"/>
    <x v="4"/>
    <n v="0"/>
    <n v="0"/>
    <n v="0"/>
    <n v="0"/>
    <n v="0"/>
    <n v="0"/>
    <n v="0"/>
    <n v="0"/>
    <n v="0"/>
    <n v="0"/>
    <n v="0"/>
    <n v="0"/>
    <n v="0"/>
    <n v="0"/>
    <n v="0"/>
    <n v="0"/>
    <n v="0"/>
    <n v="0"/>
    <n v="0"/>
    <n v="0"/>
    <n v="0"/>
    <n v="0"/>
  </r>
  <r>
    <x v="53"/>
    <x v="1"/>
    <x v="4"/>
    <n v="0"/>
    <n v="0"/>
    <n v="0"/>
    <n v="0"/>
    <n v="0"/>
    <n v="0"/>
    <n v="0"/>
    <n v="0"/>
    <n v="0"/>
    <n v="0"/>
    <n v="0"/>
    <n v="0"/>
    <n v="0"/>
    <n v="0"/>
    <n v="0"/>
    <n v="0"/>
    <n v="0"/>
    <n v="0"/>
    <n v="0"/>
    <n v="0"/>
    <n v="0"/>
    <n v="0"/>
  </r>
  <r>
    <x v="54"/>
    <x v="2"/>
    <x v="4"/>
    <n v="0"/>
    <n v="0"/>
    <n v="0"/>
    <n v="0"/>
    <n v="0"/>
    <n v="0"/>
    <n v="0"/>
    <n v="0"/>
    <n v="0"/>
    <n v="0"/>
    <n v="0"/>
    <n v="0"/>
    <n v="0"/>
    <n v="0"/>
    <n v="0"/>
    <n v="0"/>
    <n v="0"/>
    <n v="0"/>
    <n v="0"/>
    <n v="0"/>
    <n v="0"/>
    <n v="0"/>
  </r>
  <r>
    <x v="55"/>
    <x v="3"/>
    <x v="4"/>
    <n v="0"/>
    <n v="0"/>
    <n v="0"/>
    <n v="0"/>
    <n v="0"/>
    <n v="0"/>
    <n v="0"/>
    <n v="0"/>
    <n v="0"/>
    <n v="0"/>
    <n v="0"/>
    <n v="0"/>
    <n v="0"/>
    <n v="0"/>
    <n v="0"/>
    <n v="0"/>
    <n v="0"/>
    <n v="0"/>
    <n v="0"/>
    <n v="0"/>
    <n v="0"/>
    <n v="0"/>
  </r>
  <r>
    <x v="56"/>
    <x v="0"/>
    <x v="4"/>
    <n v="0"/>
    <n v="0"/>
    <n v="0"/>
    <n v="0"/>
    <n v="0"/>
    <n v="0"/>
    <n v="0"/>
    <n v="0"/>
    <n v="0"/>
    <n v="0"/>
    <n v="0"/>
    <n v="0"/>
    <n v="0"/>
    <n v="0"/>
    <n v="0"/>
    <n v="0"/>
    <n v="0"/>
    <n v="0"/>
    <n v="0"/>
    <n v="0"/>
    <n v="0"/>
    <n v="0"/>
  </r>
  <r>
    <x v="57"/>
    <x v="1"/>
    <x v="4"/>
    <n v="0"/>
    <n v="0"/>
    <n v="0"/>
    <n v="0"/>
    <n v="0"/>
    <n v="0"/>
    <n v="0"/>
    <n v="0"/>
    <n v="0"/>
    <n v="0"/>
    <n v="0"/>
    <n v="0"/>
    <n v="0"/>
    <n v="0"/>
    <n v="0"/>
    <n v="0"/>
    <n v="0"/>
    <n v="0"/>
    <n v="0"/>
    <n v="0"/>
    <n v="0"/>
    <n v="0"/>
  </r>
  <r>
    <x v="58"/>
    <x v="2"/>
    <x v="4"/>
    <n v="0"/>
    <n v="0"/>
    <n v="0"/>
    <n v="0"/>
    <n v="0"/>
    <n v="0"/>
    <n v="0"/>
    <n v="0"/>
    <n v="0"/>
    <n v="0"/>
    <n v="0"/>
    <n v="0"/>
    <n v="0"/>
    <n v="0"/>
    <n v="0"/>
    <n v="0"/>
    <n v="0"/>
    <n v="0"/>
    <n v="0"/>
    <n v="0"/>
    <n v="0"/>
    <n v="0"/>
  </r>
  <r>
    <x v="59"/>
    <x v="3"/>
    <x v="4"/>
    <n v="0"/>
    <n v="0"/>
    <n v="0"/>
    <n v="0"/>
    <n v="0"/>
    <n v="0"/>
    <n v="0"/>
    <n v="0"/>
    <n v="0"/>
    <n v="0"/>
    <n v="0"/>
    <n v="0"/>
    <n v="0"/>
    <n v="0"/>
    <n v="0"/>
    <n v="0"/>
    <n v="0"/>
    <n v="0"/>
    <n v="0"/>
    <n v="0"/>
    <n v="0"/>
    <n v="0"/>
  </r>
  <r>
    <x v="60"/>
    <x v="0"/>
    <x v="4"/>
    <n v="0"/>
    <n v="0"/>
    <n v="0"/>
    <n v="0"/>
    <n v="0"/>
    <n v="0"/>
    <n v="0"/>
    <n v="0"/>
    <n v="0"/>
    <n v="0"/>
    <n v="0"/>
    <n v="0"/>
    <n v="0"/>
    <n v="0"/>
    <n v="0"/>
    <n v="0"/>
    <n v="0"/>
    <n v="0"/>
    <n v="0"/>
    <n v="0"/>
    <n v="0"/>
    <n v="0"/>
  </r>
  <r>
    <x v="61"/>
    <x v="1"/>
    <x v="4"/>
    <n v="0"/>
    <n v="0"/>
    <n v="0"/>
    <n v="0"/>
    <n v="0"/>
    <n v="0"/>
    <n v="0"/>
    <n v="0"/>
    <n v="0"/>
    <n v="0"/>
    <n v="0"/>
    <n v="0"/>
    <n v="0"/>
    <n v="0"/>
    <n v="0"/>
    <n v="0"/>
    <n v="0"/>
    <n v="0"/>
    <n v="0"/>
    <n v="0"/>
    <n v="0"/>
    <n v="0"/>
  </r>
  <r>
    <x v="62"/>
    <x v="2"/>
    <x v="4"/>
    <n v="0"/>
    <n v="0"/>
    <n v="0"/>
    <n v="0"/>
    <n v="0"/>
    <n v="0"/>
    <n v="0"/>
    <n v="0"/>
    <n v="0"/>
    <n v="0"/>
    <n v="0"/>
    <n v="0"/>
    <n v="0"/>
    <n v="0"/>
    <n v="0"/>
    <n v="0"/>
    <n v="0"/>
    <n v="0"/>
    <n v="0"/>
    <n v="0"/>
    <n v="0"/>
    <n v="0"/>
  </r>
  <r>
    <x v="63"/>
    <x v="3"/>
    <x v="4"/>
    <n v="0"/>
    <n v="0"/>
    <n v="0"/>
    <n v="0"/>
    <n v="0"/>
    <n v="0"/>
    <n v="0"/>
    <n v="0"/>
    <n v="0"/>
    <n v="0"/>
    <n v="0"/>
    <n v="0"/>
    <n v="0"/>
    <n v="0"/>
    <n v="0"/>
    <n v="0"/>
    <n v="0"/>
    <n v="0"/>
    <n v="0"/>
    <n v="0"/>
    <n v="0"/>
    <n v="0"/>
  </r>
  <r>
    <x v="64"/>
    <x v="0"/>
    <x v="4"/>
    <n v="0"/>
    <n v="0"/>
    <n v="0"/>
    <n v="0"/>
    <n v="0"/>
    <n v="0"/>
    <n v="0"/>
    <n v="0"/>
    <n v="0"/>
    <n v="0"/>
    <n v="0"/>
    <n v="0"/>
    <n v="0"/>
    <n v="0"/>
    <n v="0"/>
    <n v="0"/>
    <n v="0"/>
    <n v="0"/>
    <n v="0"/>
    <n v="0"/>
    <n v="0"/>
    <n v="0"/>
  </r>
  <r>
    <x v="65"/>
    <x v="1"/>
    <x v="4"/>
    <n v="0"/>
    <n v="0"/>
    <n v="0"/>
    <n v="0"/>
    <n v="0"/>
    <n v="0"/>
    <n v="0"/>
    <n v="0"/>
    <n v="0"/>
    <n v="0"/>
    <n v="0"/>
    <n v="0"/>
    <n v="0"/>
    <n v="0"/>
    <n v="0"/>
    <n v="0"/>
    <n v="0"/>
    <n v="0"/>
    <n v="0"/>
    <n v="0"/>
    <n v="0"/>
    <n v="0"/>
  </r>
  <r>
    <x v="66"/>
    <x v="2"/>
    <x v="4"/>
    <n v="0"/>
    <n v="0"/>
    <n v="0"/>
    <n v="0"/>
    <n v="0"/>
    <n v="0"/>
    <n v="0"/>
    <n v="0"/>
    <n v="0"/>
    <n v="0"/>
    <n v="0"/>
    <n v="0"/>
    <n v="0"/>
    <n v="0"/>
    <n v="0"/>
    <n v="0"/>
    <n v="0"/>
    <n v="0"/>
    <n v="0"/>
    <n v="0"/>
    <n v="0"/>
    <n v="0"/>
  </r>
  <r>
    <x v="67"/>
    <x v="3"/>
    <x v="4"/>
    <n v="0"/>
    <n v="0"/>
    <n v="0"/>
    <n v="0"/>
    <n v="0"/>
    <n v="0"/>
    <n v="0"/>
    <n v="0"/>
    <n v="0"/>
    <n v="0"/>
    <n v="0"/>
    <n v="0"/>
    <n v="0"/>
    <n v="0"/>
    <n v="0"/>
    <n v="0"/>
    <n v="0"/>
    <n v="0"/>
    <n v="0"/>
    <n v="0"/>
    <n v="0"/>
    <n v="0"/>
  </r>
  <r>
    <x v="68"/>
    <x v="0"/>
    <x v="4"/>
    <n v="0"/>
    <n v="0"/>
    <n v="0"/>
    <n v="0"/>
    <n v="0"/>
    <n v="0"/>
    <n v="0"/>
    <n v="0"/>
    <n v="0"/>
    <n v="0"/>
    <n v="0"/>
    <n v="0"/>
    <n v="0"/>
    <n v="0"/>
    <n v="0"/>
    <n v="0"/>
    <n v="0"/>
    <n v="0"/>
    <n v="0"/>
    <n v="0"/>
    <n v="0"/>
    <n v="0"/>
  </r>
  <r>
    <x v="69"/>
    <x v="1"/>
    <x v="4"/>
    <n v="0"/>
    <n v="0"/>
    <n v="0"/>
    <n v="0"/>
    <n v="0"/>
    <n v="0"/>
    <n v="0"/>
    <n v="0"/>
    <n v="0"/>
    <n v="0"/>
    <n v="0"/>
    <n v="0"/>
    <n v="0"/>
    <n v="0"/>
    <n v="0"/>
    <n v="0"/>
    <n v="0"/>
    <n v="0"/>
    <n v="0"/>
    <n v="0"/>
    <n v="0"/>
    <n v="0"/>
  </r>
  <r>
    <x v="70"/>
    <x v="2"/>
    <x v="4"/>
    <n v="0"/>
    <n v="0"/>
    <n v="0"/>
    <n v="0"/>
    <n v="0"/>
    <n v="0"/>
    <n v="0"/>
    <n v="0"/>
    <n v="0"/>
    <n v="0"/>
    <n v="0"/>
    <n v="0"/>
    <n v="0"/>
    <n v="0"/>
    <n v="0"/>
    <n v="0"/>
    <n v="0"/>
    <n v="0"/>
    <n v="0"/>
    <n v="0"/>
    <n v="0"/>
    <n v="0"/>
  </r>
  <r>
    <x v="71"/>
    <x v="3"/>
    <x v="4"/>
    <n v="0"/>
    <n v="0"/>
    <n v="0"/>
    <n v="0"/>
    <n v="0"/>
    <n v="0"/>
    <n v="0"/>
    <n v="0"/>
    <n v="0"/>
    <n v="0"/>
    <n v="0"/>
    <n v="0"/>
    <n v="0"/>
    <n v="0"/>
    <n v="0"/>
    <n v="0"/>
    <n v="0"/>
    <n v="0"/>
    <n v="0"/>
    <n v="0"/>
    <n v="0"/>
    <n v="0"/>
  </r>
  <r>
    <x v="72"/>
    <x v="0"/>
    <x v="4"/>
    <n v="0"/>
    <n v="0"/>
    <n v="0"/>
    <n v="0"/>
    <n v="0"/>
    <n v="0"/>
    <n v="0"/>
    <n v="0"/>
    <n v="0"/>
    <n v="0"/>
    <n v="0"/>
    <n v="0"/>
    <n v="0"/>
    <n v="0"/>
    <n v="0"/>
    <n v="0"/>
    <n v="0"/>
    <n v="0"/>
    <n v="0"/>
    <n v="0"/>
    <n v="0"/>
    <n v="0"/>
  </r>
  <r>
    <x v="73"/>
    <x v="1"/>
    <x v="4"/>
    <n v="0"/>
    <n v="0"/>
    <n v="0"/>
    <n v="0"/>
    <n v="0"/>
    <n v="0"/>
    <n v="0"/>
    <n v="0"/>
    <n v="0"/>
    <n v="0"/>
    <n v="0"/>
    <n v="0"/>
    <n v="0"/>
    <n v="0"/>
    <n v="0"/>
    <n v="0"/>
    <n v="0"/>
    <n v="0"/>
    <n v="0"/>
    <n v="0"/>
    <n v="0"/>
    <n v="0"/>
  </r>
  <r>
    <x v="74"/>
    <x v="2"/>
    <x v="4"/>
    <n v="0"/>
    <n v="0"/>
    <n v="0"/>
    <n v="0"/>
    <n v="0"/>
    <n v="0"/>
    <n v="0"/>
    <n v="0"/>
    <n v="0"/>
    <n v="0"/>
    <n v="0"/>
    <n v="0"/>
    <n v="0"/>
    <n v="0"/>
    <n v="0"/>
    <n v="0"/>
    <n v="0"/>
    <n v="0"/>
    <n v="0"/>
    <n v="0"/>
    <n v="0"/>
    <n v="0"/>
  </r>
  <r>
    <x v="75"/>
    <x v="3"/>
    <x v="4"/>
    <n v="0"/>
    <n v="0"/>
    <n v="0"/>
    <n v="0"/>
    <n v="0"/>
    <n v="0"/>
    <n v="0"/>
    <n v="0"/>
    <n v="0"/>
    <n v="0"/>
    <n v="0"/>
    <n v="0"/>
    <n v="0"/>
    <n v="0"/>
    <n v="0"/>
    <n v="0"/>
    <n v="0"/>
    <n v="0"/>
    <n v="0"/>
    <n v="0"/>
    <n v="0"/>
    <n v="0"/>
  </r>
  <r>
    <x v="76"/>
    <x v="0"/>
    <x v="4"/>
    <n v="0"/>
    <n v="0"/>
    <n v="0"/>
    <n v="0"/>
    <n v="0"/>
    <n v="0"/>
    <n v="0"/>
    <n v="0"/>
    <n v="0"/>
    <n v="0"/>
    <n v="0"/>
    <n v="0"/>
    <n v="0"/>
    <n v="0"/>
    <n v="0"/>
    <n v="0"/>
    <n v="0"/>
    <n v="0"/>
    <n v="0"/>
    <n v="0"/>
    <n v="0"/>
    <n v="0"/>
  </r>
  <r>
    <x v="77"/>
    <x v="1"/>
    <x v="4"/>
    <n v="0"/>
    <n v="0"/>
    <n v="0"/>
    <n v="0"/>
    <n v="0"/>
    <n v="0"/>
    <n v="0"/>
    <n v="0"/>
    <n v="0"/>
    <n v="0"/>
    <n v="0"/>
    <n v="0"/>
    <n v="0"/>
    <n v="0"/>
    <n v="0"/>
    <n v="0"/>
    <n v="0"/>
    <n v="0"/>
    <n v="0"/>
    <n v="0"/>
    <n v="0"/>
    <n v="0"/>
  </r>
  <r>
    <x v="78"/>
    <x v="2"/>
    <x v="4"/>
    <n v="0"/>
    <n v="0"/>
    <n v="0"/>
    <n v="0"/>
    <n v="0"/>
    <n v="0"/>
    <n v="0"/>
    <n v="0"/>
    <n v="0"/>
    <n v="0"/>
    <n v="0"/>
    <n v="0"/>
    <n v="0"/>
    <n v="0"/>
    <n v="0"/>
    <n v="0"/>
    <n v="0"/>
    <n v="0"/>
    <n v="0"/>
    <n v="0"/>
    <n v="0"/>
    <n v="0"/>
  </r>
  <r>
    <x v="79"/>
    <x v="3"/>
    <x v="4"/>
    <n v="0"/>
    <n v="0"/>
    <n v="0"/>
    <n v="0"/>
    <n v="0"/>
    <n v="0"/>
    <n v="0"/>
    <n v="0"/>
    <n v="0"/>
    <n v="0"/>
    <n v="0"/>
    <n v="0"/>
    <n v="0"/>
    <n v="0"/>
    <n v="0"/>
    <n v="0"/>
    <n v="0"/>
    <n v="0"/>
    <n v="0"/>
    <n v="0"/>
    <n v="0"/>
    <n v="0"/>
  </r>
  <r>
    <x v="80"/>
    <x v="0"/>
    <x v="4"/>
    <n v="0"/>
    <n v="0"/>
    <n v="0"/>
    <n v="0"/>
    <n v="0"/>
    <n v="0"/>
    <n v="0"/>
    <n v="0"/>
    <n v="0"/>
    <n v="0"/>
    <n v="0"/>
    <n v="0"/>
    <n v="0"/>
    <n v="0"/>
    <n v="0"/>
    <n v="0"/>
    <n v="0"/>
    <n v="0"/>
    <n v="0"/>
    <n v="0"/>
    <n v="0"/>
    <n v="0"/>
  </r>
  <r>
    <x v="81"/>
    <x v="1"/>
    <x v="4"/>
    <n v="0"/>
    <n v="0"/>
    <n v="0"/>
    <n v="0"/>
    <n v="0"/>
    <n v="0"/>
    <n v="0"/>
    <n v="0"/>
    <n v="0"/>
    <n v="0"/>
    <n v="0"/>
    <n v="0"/>
    <n v="0"/>
    <n v="0"/>
    <n v="0"/>
    <n v="0"/>
    <n v="0"/>
    <n v="0"/>
    <n v="0"/>
    <n v="0"/>
    <n v="0"/>
    <n v="0"/>
  </r>
  <r>
    <x v="82"/>
    <x v="2"/>
    <x v="4"/>
    <n v="0"/>
    <n v="0"/>
    <n v="0"/>
    <n v="0"/>
    <n v="0"/>
    <n v="0"/>
    <n v="0"/>
    <n v="0"/>
    <n v="0"/>
    <n v="0"/>
    <n v="0"/>
    <n v="0"/>
    <n v="0"/>
    <n v="0"/>
    <n v="0"/>
    <n v="0"/>
    <n v="0"/>
    <n v="0"/>
    <n v="0"/>
    <n v="0"/>
    <n v="0"/>
    <n v="0"/>
  </r>
  <r>
    <x v="83"/>
    <x v="3"/>
    <x v="4"/>
    <n v="0"/>
    <n v="0"/>
    <n v="0"/>
    <n v="0"/>
    <n v="0"/>
    <n v="0"/>
    <n v="0"/>
    <n v="0"/>
    <n v="0"/>
    <n v="0"/>
    <n v="0"/>
    <n v="0"/>
    <n v="0"/>
    <n v="0"/>
    <n v="0"/>
    <n v="0"/>
    <n v="0"/>
    <n v="0"/>
    <n v="0"/>
    <n v="0"/>
    <n v="0"/>
    <n v="0"/>
  </r>
  <r>
    <x v="0"/>
    <x v="0"/>
    <x v="5"/>
    <n v="0"/>
    <n v="0"/>
    <n v="0"/>
    <n v="0"/>
    <n v="0"/>
    <n v="0"/>
    <n v="0"/>
    <n v="0"/>
    <n v="0"/>
    <n v="0"/>
    <n v="0"/>
    <n v="0"/>
    <n v="0"/>
    <n v="0"/>
    <n v="0"/>
    <n v="0"/>
    <n v="0"/>
    <n v="0"/>
    <n v="0"/>
    <n v="0"/>
    <n v="0"/>
    <n v="0"/>
  </r>
  <r>
    <x v="1"/>
    <x v="1"/>
    <x v="5"/>
    <n v="0"/>
    <n v="0"/>
    <n v="0"/>
    <n v="0"/>
    <n v="0"/>
    <n v="0"/>
    <n v="0"/>
    <n v="0"/>
    <n v="0"/>
    <n v="0"/>
    <n v="0"/>
    <n v="0"/>
    <n v="0"/>
    <n v="0"/>
    <n v="0"/>
    <n v="0"/>
    <n v="0"/>
    <n v="0"/>
    <n v="0"/>
    <n v="0"/>
    <n v="0"/>
    <n v="0"/>
  </r>
  <r>
    <x v="2"/>
    <x v="2"/>
    <x v="5"/>
    <n v="0"/>
    <n v="0"/>
    <n v="0"/>
    <n v="0"/>
    <n v="0"/>
    <n v="0"/>
    <n v="0"/>
    <n v="0"/>
    <n v="0"/>
    <n v="0"/>
    <n v="0"/>
    <n v="0"/>
    <n v="0"/>
    <n v="0"/>
    <n v="0"/>
    <n v="0"/>
    <n v="0"/>
    <n v="0"/>
    <n v="0"/>
    <n v="0"/>
    <n v="0"/>
    <n v="0"/>
  </r>
  <r>
    <x v="3"/>
    <x v="3"/>
    <x v="5"/>
    <n v="0"/>
    <n v="0"/>
    <n v="0"/>
    <n v="0"/>
    <n v="0"/>
    <n v="0"/>
    <n v="0"/>
    <n v="0"/>
    <n v="0"/>
    <n v="0"/>
    <n v="0"/>
    <n v="0"/>
    <n v="0"/>
    <n v="0"/>
    <n v="0"/>
    <n v="0"/>
    <n v="0"/>
    <n v="0"/>
    <n v="0"/>
    <n v="0"/>
    <n v="0"/>
    <n v="0"/>
  </r>
  <r>
    <x v="4"/>
    <x v="0"/>
    <x v="5"/>
    <n v="0"/>
    <n v="0"/>
    <n v="0"/>
    <n v="0"/>
    <n v="0"/>
    <n v="0"/>
    <n v="0"/>
    <n v="0"/>
    <n v="0"/>
    <n v="0"/>
    <n v="0"/>
    <n v="0"/>
    <n v="0"/>
    <n v="0"/>
    <n v="0"/>
    <n v="0"/>
    <n v="0"/>
    <n v="0"/>
    <n v="0"/>
    <n v="0"/>
    <n v="0"/>
    <n v="0"/>
  </r>
  <r>
    <x v="5"/>
    <x v="1"/>
    <x v="5"/>
    <n v="0"/>
    <n v="0"/>
    <n v="0"/>
    <n v="0"/>
    <n v="0"/>
    <n v="0"/>
    <n v="0"/>
    <n v="0"/>
    <n v="0"/>
    <n v="0"/>
    <n v="0"/>
    <n v="0"/>
    <n v="0"/>
    <n v="0"/>
    <n v="0"/>
    <n v="0"/>
    <n v="0"/>
    <n v="0"/>
    <n v="0"/>
    <n v="0"/>
    <n v="0"/>
    <n v="0"/>
  </r>
  <r>
    <x v="6"/>
    <x v="2"/>
    <x v="5"/>
    <n v="0"/>
    <n v="0"/>
    <n v="0"/>
    <n v="0"/>
    <n v="0"/>
    <n v="0"/>
    <n v="0"/>
    <n v="0"/>
    <n v="0"/>
    <n v="0"/>
    <n v="0"/>
    <n v="0"/>
    <n v="0"/>
    <n v="0"/>
    <n v="0"/>
    <n v="0"/>
    <n v="0"/>
    <n v="0"/>
    <n v="0"/>
    <n v="0"/>
    <n v="0"/>
    <n v="0"/>
  </r>
  <r>
    <x v="7"/>
    <x v="3"/>
    <x v="5"/>
    <n v="0"/>
    <n v="0"/>
    <n v="0"/>
    <n v="0"/>
    <n v="0"/>
    <n v="0"/>
    <n v="0"/>
    <n v="0"/>
    <n v="0"/>
    <n v="0"/>
    <n v="0"/>
    <n v="0"/>
    <n v="0"/>
    <n v="0"/>
    <n v="0"/>
    <n v="0"/>
    <n v="0"/>
    <n v="0"/>
    <n v="0"/>
    <n v="0"/>
    <n v="0"/>
    <n v="0"/>
  </r>
  <r>
    <x v="8"/>
    <x v="0"/>
    <x v="5"/>
    <n v="0"/>
    <n v="0"/>
    <n v="0"/>
    <n v="0"/>
    <n v="0"/>
    <n v="0"/>
    <n v="0"/>
    <n v="0"/>
    <n v="0"/>
    <n v="0"/>
    <n v="0"/>
    <n v="0"/>
    <n v="0"/>
    <n v="0"/>
    <n v="0"/>
    <n v="0"/>
    <n v="0"/>
    <n v="0"/>
    <n v="0"/>
    <n v="0"/>
    <n v="0"/>
    <n v="0"/>
  </r>
  <r>
    <x v="9"/>
    <x v="1"/>
    <x v="5"/>
    <n v="0"/>
    <n v="0"/>
    <n v="0"/>
    <n v="0"/>
    <n v="0"/>
    <n v="0"/>
    <n v="0"/>
    <n v="0"/>
    <n v="0"/>
    <n v="0"/>
    <n v="0"/>
    <n v="0"/>
    <n v="0"/>
    <n v="0"/>
    <n v="0"/>
    <n v="0"/>
    <n v="0"/>
    <n v="0"/>
    <n v="0"/>
    <n v="0"/>
    <n v="0"/>
    <n v="0"/>
  </r>
  <r>
    <x v="10"/>
    <x v="2"/>
    <x v="5"/>
    <n v="0"/>
    <n v="0"/>
    <n v="0"/>
    <n v="0"/>
    <n v="0"/>
    <n v="0"/>
    <n v="0"/>
    <n v="0"/>
    <n v="0"/>
    <n v="0"/>
    <n v="0"/>
    <n v="0"/>
    <n v="0"/>
    <n v="0"/>
    <n v="0"/>
    <n v="0"/>
    <n v="0"/>
    <n v="0"/>
    <n v="0"/>
    <n v="0"/>
    <n v="0"/>
    <n v="0"/>
  </r>
  <r>
    <x v="11"/>
    <x v="3"/>
    <x v="5"/>
    <n v="0"/>
    <n v="0"/>
    <n v="0"/>
    <n v="0"/>
    <n v="0"/>
    <n v="0"/>
    <n v="0"/>
    <n v="0"/>
    <n v="0"/>
    <n v="0"/>
    <n v="0"/>
    <n v="0"/>
    <n v="0"/>
    <n v="0"/>
    <n v="0"/>
    <n v="0"/>
    <n v="0"/>
    <n v="0"/>
    <n v="0"/>
    <n v="0"/>
    <n v="0"/>
    <n v="0"/>
  </r>
  <r>
    <x v="12"/>
    <x v="0"/>
    <x v="5"/>
    <n v="0"/>
    <n v="0"/>
    <n v="0"/>
    <n v="0"/>
    <n v="0"/>
    <n v="0"/>
    <n v="0"/>
    <n v="0"/>
    <n v="0"/>
    <n v="0"/>
    <n v="0"/>
    <n v="0"/>
    <n v="0"/>
    <n v="0"/>
    <n v="0"/>
    <n v="0"/>
    <n v="0"/>
    <n v="0"/>
    <n v="0"/>
    <n v="0"/>
    <n v="0"/>
    <n v="0"/>
  </r>
  <r>
    <x v="13"/>
    <x v="1"/>
    <x v="5"/>
    <n v="0"/>
    <n v="0"/>
    <n v="0"/>
    <n v="0"/>
    <n v="0"/>
    <n v="0"/>
    <n v="0"/>
    <n v="0"/>
    <n v="0"/>
    <n v="0"/>
    <n v="0"/>
    <n v="0"/>
    <n v="0"/>
    <n v="0"/>
    <n v="0"/>
    <n v="0"/>
    <n v="0"/>
    <n v="0"/>
    <n v="0"/>
    <n v="0"/>
    <n v="0"/>
    <n v="0"/>
  </r>
  <r>
    <x v="14"/>
    <x v="2"/>
    <x v="5"/>
    <n v="0"/>
    <n v="0"/>
    <n v="0"/>
    <n v="0"/>
    <n v="0"/>
    <n v="0"/>
    <n v="0"/>
    <n v="0"/>
    <n v="0"/>
    <n v="0"/>
    <n v="0"/>
    <n v="0"/>
    <n v="0"/>
    <n v="0"/>
    <n v="0"/>
    <n v="0"/>
    <n v="0"/>
    <n v="0"/>
    <n v="0"/>
    <n v="0"/>
    <n v="0"/>
    <n v="0"/>
  </r>
  <r>
    <x v="15"/>
    <x v="3"/>
    <x v="5"/>
    <n v="0"/>
    <n v="0"/>
    <n v="0"/>
    <n v="0"/>
    <n v="0"/>
    <n v="0"/>
    <n v="0"/>
    <n v="0"/>
    <n v="0"/>
    <n v="0"/>
    <n v="0"/>
    <n v="0"/>
    <n v="0"/>
    <n v="0"/>
    <n v="0"/>
    <n v="0"/>
    <n v="0"/>
    <n v="0"/>
    <n v="0"/>
    <n v="0"/>
    <n v="0"/>
    <n v="0"/>
  </r>
  <r>
    <x v="16"/>
    <x v="0"/>
    <x v="5"/>
    <n v="0"/>
    <n v="0"/>
    <n v="0"/>
    <n v="0"/>
    <n v="0"/>
    <n v="0"/>
    <n v="0"/>
    <n v="0"/>
    <n v="0"/>
    <n v="0"/>
    <n v="0"/>
    <n v="0"/>
    <n v="0"/>
    <n v="0"/>
    <n v="0"/>
    <n v="0"/>
    <n v="0"/>
    <n v="0"/>
    <n v="0"/>
    <n v="0"/>
    <n v="0"/>
    <n v="0"/>
  </r>
  <r>
    <x v="17"/>
    <x v="1"/>
    <x v="5"/>
    <n v="0"/>
    <n v="0"/>
    <n v="0"/>
    <n v="0"/>
    <n v="0"/>
    <n v="0"/>
    <n v="0"/>
    <n v="0"/>
    <n v="0"/>
    <n v="0"/>
    <n v="0"/>
    <n v="0"/>
    <n v="0"/>
    <n v="0"/>
    <n v="0"/>
    <n v="0"/>
    <n v="0"/>
    <n v="0"/>
    <n v="0"/>
    <n v="0"/>
    <n v="0"/>
    <n v="0"/>
  </r>
  <r>
    <x v="18"/>
    <x v="2"/>
    <x v="5"/>
    <n v="0"/>
    <n v="0"/>
    <n v="0"/>
    <n v="0"/>
    <n v="0"/>
    <n v="0"/>
    <n v="0"/>
    <n v="0"/>
    <n v="0"/>
    <n v="0"/>
    <n v="0"/>
    <n v="0"/>
    <n v="0"/>
    <n v="0"/>
    <n v="0"/>
    <n v="0"/>
    <n v="0"/>
    <n v="0"/>
    <n v="0"/>
    <n v="0"/>
    <n v="0"/>
    <n v="0"/>
  </r>
  <r>
    <x v="19"/>
    <x v="3"/>
    <x v="5"/>
    <n v="0"/>
    <n v="0"/>
    <n v="0"/>
    <n v="0"/>
    <n v="0"/>
    <n v="0"/>
    <n v="0"/>
    <n v="0"/>
    <n v="0"/>
    <n v="0"/>
    <n v="0"/>
    <n v="0"/>
    <n v="0"/>
    <n v="0"/>
    <n v="0"/>
    <n v="0"/>
    <n v="0"/>
    <n v="0"/>
    <n v="0"/>
    <n v="0"/>
    <n v="0"/>
    <n v="0"/>
  </r>
  <r>
    <x v="20"/>
    <x v="0"/>
    <x v="5"/>
    <n v="0"/>
    <n v="0"/>
    <n v="0"/>
    <n v="0"/>
    <n v="0"/>
    <n v="0"/>
    <n v="0"/>
    <n v="0"/>
    <n v="0"/>
    <n v="0"/>
    <n v="0"/>
    <n v="0"/>
    <n v="0"/>
    <n v="0"/>
    <n v="0"/>
    <n v="0"/>
    <n v="0"/>
    <n v="0"/>
    <n v="0"/>
    <n v="0"/>
    <n v="0"/>
    <n v="0"/>
  </r>
  <r>
    <x v="21"/>
    <x v="1"/>
    <x v="5"/>
    <n v="0"/>
    <n v="0"/>
    <n v="0"/>
    <n v="0"/>
    <n v="0"/>
    <n v="0"/>
    <n v="0"/>
    <n v="0"/>
    <n v="0"/>
    <n v="0"/>
    <n v="0"/>
    <n v="0"/>
    <n v="0"/>
    <n v="0"/>
    <n v="0"/>
    <n v="0"/>
    <n v="0"/>
    <n v="0"/>
    <n v="0"/>
    <n v="0"/>
    <n v="0"/>
    <n v="0"/>
  </r>
  <r>
    <x v="22"/>
    <x v="2"/>
    <x v="5"/>
    <n v="0"/>
    <n v="0"/>
    <n v="0"/>
    <n v="0"/>
    <n v="0"/>
    <n v="0"/>
    <n v="0"/>
    <n v="0"/>
    <n v="0"/>
    <n v="0"/>
    <n v="0"/>
    <n v="0"/>
    <n v="0"/>
    <n v="0"/>
    <n v="0"/>
    <n v="0"/>
    <n v="0"/>
    <n v="0"/>
    <n v="0"/>
    <n v="0"/>
    <n v="0"/>
    <n v="0"/>
  </r>
  <r>
    <x v="23"/>
    <x v="3"/>
    <x v="5"/>
    <n v="0"/>
    <n v="0"/>
    <n v="0"/>
    <n v="0"/>
    <n v="0"/>
    <n v="0"/>
    <n v="0"/>
    <n v="0"/>
    <n v="0"/>
    <n v="0"/>
    <n v="0"/>
    <n v="0"/>
    <n v="0"/>
    <n v="0"/>
    <n v="0"/>
    <n v="0"/>
    <n v="0"/>
    <n v="0"/>
    <n v="0"/>
    <n v="0"/>
    <n v="0"/>
    <n v="0"/>
  </r>
  <r>
    <x v="24"/>
    <x v="0"/>
    <x v="5"/>
    <n v="0"/>
    <n v="0"/>
    <n v="0"/>
    <n v="0"/>
    <n v="0"/>
    <n v="0"/>
    <n v="0"/>
    <n v="0"/>
    <n v="0"/>
    <n v="0"/>
    <n v="0"/>
    <n v="0"/>
    <n v="0"/>
    <n v="0"/>
    <n v="0"/>
    <n v="0"/>
    <n v="0"/>
    <n v="0"/>
    <n v="0"/>
    <n v="0"/>
    <n v="0"/>
    <n v="0"/>
  </r>
  <r>
    <x v="25"/>
    <x v="1"/>
    <x v="5"/>
    <n v="0"/>
    <n v="0"/>
    <n v="0"/>
    <n v="0"/>
    <n v="0"/>
    <n v="0"/>
    <n v="0"/>
    <n v="0"/>
    <n v="0"/>
    <n v="0"/>
    <n v="0"/>
    <n v="0"/>
    <n v="0"/>
    <n v="0"/>
    <n v="0"/>
    <n v="0"/>
    <n v="0"/>
    <n v="0"/>
    <n v="0"/>
    <n v="0"/>
    <n v="0"/>
    <n v="0"/>
  </r>
  <r>
    <x v="26"/>
    <x v="2"/>
    <x v="5"/>
    <n v="0"/>
    <n v="0"/>
    <n v="0"/>
    <n v="0"/>
    <n v="0"/>
    <n v="0"/>
    <n v="0"/>
    <n v="0"/>
    <n v="0"/>
    <n v="0"/>
    <n v="0"/>
    <n v="0"/>
    <n v="0"/>
    <n v="0"/>
    <n v="0"/>
    <n v="0"/>
    <n v="0"/>
    <n v="0"/>
    <n v="0"/>
    <n v="0"/>
    <n v="0"/>
    <n v="0"/>
  </r>
  <r>
    <x v="27"/>
    <x v="3"/>
    <x v="5"/>
    <n v="0"/>
    <n v="0"/>
    <n v="0"/>
    <n v="0"/>
    <n v="0"/>
    <n v="0"/>
    <n v="0"/>
    <n v="0"/>
    <n v="0"/>
    <n v="0"/>
    <n v="0"/>
    <n v="0"/>
    <n v="0"/>
    <n v="0"/>
    <n v="0"/>
    <n v="0"/>
    <n v="0"/>
    <n v="0"/>
    <n v="0"/>
    <n v="0"/>
    <n v="0"/>
    <n v="0"/>
  </r>
  <r>
    <x v="28"/>
    <x v="0"/>
    <x v="5"/>
    <n v="0"/>
    <n v="0"/>
    <n v="0"/>
    <n v="0"/>
    <n v="0"/>
    <n v="0"/>
    <n v="0"/>
    <n v="0"/>
    <n v="0"/>
    <n v="0"/>
    <n v="0"/>
    <n v="0"/>
    <n v="0"/>
    <n v="0"/>
    <n v="0"/>
    <n v="0"/>
    <n v="0"/>
    <n v="0"/>
    <n v="0"/>
    <n v="0"/>
    <n v="0"/>
    <n v="0"/>
  </r>
  <r>
    <x v="29"/>
    <x v="1"/>
    <x v="5"/>
    <n v="0"/>
    <n v="0"/>
    <n v="0"/>
    <n v="0"/>
    <n v="0"/>
    <n v="0"/>
    <n v="0"/>
    <n v="0"/>
    <n v="0"/>
    <n v="0"/>
    <n v="0"/>
    <n v="0"/>
    <n v="0"/>
    <n v="0"/>
    <n v="0"/>
    <n v="0"/>
    <n v="0"/>
    <n v="0"/>
    <n v="0"/>
    <n v="0"/>
    <n v="0"/>
    <n v="0"/>
  </r>
  <r>
    <x v="30"/>
    <x v="2"/>
    <x v="5"/>
    <n v="0"/>
    <n v="0"/>
    <n v="0"/>
    <n v="0"/>
    <n v="0"/>
    <n v="0"/>
    <n v="0"/>
    <n v="0"/>
    <n v="0"/>
    <n v="0"/>
    <n v="0"/>
    <n v="0"/>
    <n v="0"/>
    <n v="0"/>
    <n v="0"/>
    <n v="0"/>
    <n v="0"/>
    <n v="0"/>
    <n v="0"/>
    <n v="0"/>
    <n v="0"/>
    <n v="0"/>
  </r>
  <r>
    <x v="31"/>
    <x v="3"/>
    <x v="5"/>
    <n v="0"/>
    <n v="0"/>
    <n v="0"/>
    <n v="0"/>
    <n v="0"/>
    <n v="0"/>
    <n v="0"/>
    <n v="0"/>
    <n v="0"/>
    <n v="0"/>
    <n v="0"/>
    <n v="0"/>
    <n v="0"/>
    <n v="0"/>
    <n v="0"/>
    <n v="0"/>
    <n v="0"/>
    <n v="0"/>
    <n v="0"/>
    <n v="0"/>
    <n v="0"/>
    <n v="0"/>
  </r>
  <r>
    <x v="32"/>
    <x v="0"/>
    <x v="5"/>
    <n v="0"/>
    <n v="0"/>
    <n v="0"/>
    <n v="0"/>
    <n v="0"/>
    <n v="0"/>
    <n v="0"/>
    <n v="0"/>
    <n v="0"/>
    <n v="0"/>
    <n v="0"/>
    <n v="0"/>
    <n v="0"/>
    <n v="0"/>
    <n v="0"/>
    <n v="0"/>
    <n v="0"/>
    <n v="0"/>
    <n v="0"/>
    <n v="0"/>
    <n v="0"/>
    <n v="0"/>
  </r>
  <r>
    <x v="33"/>
    <x v="1"/>
    <x v="5"/>
    <n v="0"/>
    <n v="0"/>
    <n v="0"/>
    <n v="0"/>
    <n v="0"/>
    <n v="0"/>
    <n v="0"/>
    <n v="0"/>
    <n v="0"/>
    <n v="0"/>
    <n v="0"/>
    <n v="0"/>
    <n v="0"/>
    <n v="0"/>
    <n v="0"/>
    <n v="0"/>
    <n v="0"/>
    <n v="0"/>
    <n v="0"/>
    <n v="0"/>
    <n v="0"/>
    <n v="0"/>
  </r>
  <r>
    <x v="34"/>
    <x v="2"/>
    <x v="5"/>
    <n v="0"/>
    <n v="0"/>
    <n v="0"/>
    <n v="0"/>
    <n v="0"/>
    <n v="0"/>
    <n v="0"/>
    <n v="0"/>
    <n v="0"/>
    <n v="0"/>
    <n v="0"/>
    <n v="0"/>
    <n v="0"/>
    <n v="0"/>
    <n v="0"/>
    <n v="0"/>
    <n v="0"/>
    <n v="0"/>
    <n v="0"/>
    <n v="0"/>
    <n v="0"/>
    <n v="0"/>
  </r>
  <r>
    <x v="35"/>
    <x v="3"/>
    <x v="5"/>
    <n v="0"/>
    <n v="0"/>
    <n v="0"/>
    <n v="0"/>
    <n v="0"/>
    <n v="0"/>
    <n v="0"/>
    <n v="0"/>
    <n v="0"/>
    <n v="0"/>
    <n v="0"/>
    <n v="0"/>
    <n v="0"/>
    <n v="0"/>
    <n v="0"/>
    <n v="0"/>
    <n v="0"/>
    <n v="0"/>
    <n v="0"/>
    <n v="0"/>
    <n v="0"/>
    <n v="0"/>
  </r>
  <r>
    <x v="36"/>
    <x v="0"/>
    <x v="5"/>
    <n v="0"/>
    <n v="0"/>
    <n v="0"/>
    <n v="0"/>
    <n v="0"/>
    <n v="0"/>
    <n v="0"/>
    <n v="0"/>
    <n v="0"/>
    <n v="0"/>
    <n v="0"/>
    <n v="0"/>
    <n v="0"/>
    <n v="0"/>
    <n v="0"/>
    <n v="0"/>
    <n v="0"/>
    <n v="0"/>
    <n v="0"/>
    <n v="0"/>
    <n v="0"/>
    <n v="0"/>
  </r>
  <r>
    <x v="37"/>
    <x v="1"/>
    <x v="5"/>
    <n v="0"/>
    <n v="0"/>
    <n v="0"/>
    <n v="0"/>
    <n v="0"/>
    <n v="0"/>
    <n v="0"/>
    <n v="0"/>
    <n v="0"/>
    <n v="0"/>
    <n v="0"/>
    <n v="0"/>
    <n v="0"/>
    <n v="0"/>
    <n v="0"/>
    <n v="0"/>
    <n v="0"/>
    <n v="0"/>
    <n v="0"/>
    <n v="0"/>
    <n v="0"/>
    <n v="0"/>
  </r>
  <r>
    <x v="38"/>
    <x v="2"/>
    <x v="5"/>
    <n v="0"/>
    <n v="0"/>
    <n v="0"/>
    <n v="0"/>
    <n v="0"/>
    <n v="0"/>
    <n v="0"/>
    <n v="0"/>
    <n v="0"/>
    <n v="0"/>
    <n v="0"/>
    <n v="0"/>
    <n v="0"/>
    <n v="0"/>
    <n v="0"/>
    <n v="0"/>
    <n v="0"/>
    <n v="0"/>
    <n v="0"/>
    <n v="0"/>
    <n v="0"/>
    <n v="0"/>
  </r>
  <r>
    <x v="39"/>
    <x v="3"/>
    <x v="5"/>
    <n v="0"/>
    <n v="0"/>
    <n v="0"/>
    <n v="0"/>
    <n v="0"/>
    <n v="0"/>
    <n v="0"/>
    <n v="0"/>
    <n v="0"/>
    <n v="0"/>
    <n v="0"/>
    <n v="0"/>
    <n v="0"/>
    <n v="0"/>
    <n v="0"/>
    <n v="0"/>
    <n v="0"/>
    <n v="0"/>
    <n v="0"/>
    <n v="0"/>
    <n v="0"/>
    <n v="0"/>
  </r>
  <r>
    <x v="40"/>
    <x v="0"/>
    <x v="5"/>
    <n v="0"/>
    <n v="0"/>
    <n v="0"/>
    <n v="0"/>
    <n v="0"/>
    <n v="0"/>
    <n v="0"/>
    <n v="0"/>
    <n v="0"/>
    <n v="0"/>
    <n v="0"/>
    <n v="0"/>
    <n v="0"/>
    <n v="0"/>
    <n v="0"/>
    <n v="0"/>
    <n v="0"/>
    <n v="0"/>
    <n v="0"/>
    <n v="0"/>
    <n v="0"/>
    <n v="0"/>
  </r>
  <r>
    <x v="41"/>
    <x v="1"/>
    <x v="5"/>
    <n v="0"/>
    <n v="0"/>
    <n v="0"/>
    <n v="0"/>
    <n v="0"/>
    <n v="0"/>
    <n v="0"/>
    <n v="0"/>
    <n v="0"/>
    <n v="0"/>
    <n v="0"/>
    <n v="0"/>
    <n v="0"/>
    <n v="0"/>
    <n v="0"/>
    <n v="0"/>
    <n v="0"/>
    <n v="0"/>
    <n v="0"/>
    <n v="0"/>
    <n v="0"/>
    <n v="0"/>
  </r>
  <r>
    <x v="42"/>
    <x v="2"/>
    <x v="5"/>
    <n v="0"/>
    <n v="0"/>
    <n v="0"/>
    <n v="0"/>
    <n v="0"/>
    <n v="0"/>
    <n v="0"/>
    <n v="0"/>
    <n v="0"/>
    <n v="0"/>
    <n v="0"/>
    <n v="0"/>
    <n v="0"/>
    <n v="0"/>
    <n v="0"/>
    <n v="0"/>
    <n v="0"/>
    <n v="0"/>
    <n v="0"/>
    <n v="0"/>
    <n v="0"/>
    <n v="0"/>
  </r>
  <r>
    <x v="43"/>
    <x v="3"/>
    <x v="5"/>
    <n v="0"/>
    <n v="0"/>
    <n v="0"/>
    <n v="0"/>
    <n v="0"/>
    <n v="0"/>
    <n v="0"/>
    <n v="0"/>
    <n v="0"/>
    <n v="0"/>
    <n v="0"/>
    <n v="0"/>
    <n v="0"/>
    <n v="0"/>
    <n v="0"/>
    <n v="0"/>
    <n v="0"/>
    <n v="0"/>
    <n v="0"/>
    <n v="0"/>
    <n v="0"/>
    <n v="0"/>
  </r>
  <r>
    <x v="44"/>
    <x v="0"/>
    <x v="5"/>
    <n v="0"/>
    <n v="0"/>
    <n v="0"/>
    <n v="0"/>
    <n v="0"/>
    <n v="0"/>
    <n v="0"/>
    <n v="0"/>
    <n v="0"/>
    <n v="0"/>
    <n v="0"/>
    <n v="0"/>
    <n v="0"/>
    <n v="0"/>
    <n v="0"/>
    <n v="0"/>
    <n v="0"/>
    <n v="0"/>
    <n v="0"/>
    <n v="0"/>
    <n v="0"/>
    <n v="0"/>
  </r>
  <r>
    <x v="45"/>
    <x v="1"/>
    <x v="5"/>
    <n v="0"/>
    <n v="0"/>
    <n v="0"/>
    <n v="0"/>
    <n v="0"/>
    <n v="0"/>
    <n v="0"/>
    <n v="0"/>
    <n v="0"/>
    <n v="0"/>
    <n v="0"/>
    <n v="0"/>
    <n v="0"/>
    <n v="0"/>
    <n v="0"/>
    <n v="0"/>
    <n v="0"/>
    <n v="0"/>
    <n v="0"/>
    <n v="0"/>
    <n v="0"/>
    <n v="0"/>
  </r>
  <r>
    <x v="46"/>
    <x v="2"/>
    <x v="5"/>
    <n v="0"/>
    <n v="0"/>
    <n v="0"/>
    <n v="0"/>
    <n v="0"/>
    <n v="0"/>
    <n v="0"/>
    <n v="0"/>
    <n v="0"/>
    <n v="0"/>
    <n v="0"/>
    <n v="0"/>
    <n v="0"/>
    <n v="0"/>
    <n v="0"/>
    <n v="0"/>
    <n v="0"/>
    <n v="0"/>
    <n v="0"/>
    <n v="0"/>
    <n v="0"/>
    <n v="0"/>
  </r>
  <r>
    <x v="47"/>
    <x v="3"/>
    <x v="5"/>
    <n v="0"/>
    <n v="0"/>
    <n v="0"/>
    <n v="0"/>
    <n v="0"/>
    <n v="0"/>
    <n v="0"/>
    <n v="0"/>
    <n v="0"/>
    <n v="0"/>
    <n v="0"/>
    <n v="0"/>
    <n v="0"/>
    <n v="0"/>
    <n v="0"/>
    <n v="0"/>
    <n v="0"/>
    <n v="0"/>
    <n v="0"/>
    <n v="0"/>
    <n v="0"/>
    <n v="0"/>
  </r>
  <r>
    <x v="48"/>
    <x v="0"/>
    <x v="5"/>
    <n v="0"/>
    <n v="0"/>
    <n v="0"/>
    <n v="0"/>
    <n v="0"/>
    <n v="0"/>
    <n v="0"/>
    <n v="0"/>
    <n v="0"/>
    <n v="0"/>
    <n v="0"/>
    <n v="0"/>
    <n v="0"/>
    <n v="0"/>
    <n v="0"/>
    <n v="0"/>
    <n v="0"/>
    <n v="0"/>
    <n v="0"/>
    <n v="0"/>
    <n v="0"/>
    <n v="0"/>
  </r>
  <r>
    <x v="49"/>
    <x v="1"/>
    <x v="5"/>
    <n v="0"/>
    <n v="0"/>
    <n v="0"/>
    <n v="0"/>
    <n v="0"/>
    <n v="0"/>
    <n v="0"/>
    <n v="0"/>
    <n v="0"/>
    <n v="0"/>
    <n v="0"/>
    <n v="0"/>
    <n v="0"/>
    <n v="0"/>
    <n v="0"/>
    <n v="0"/>
    <n v="0"/>
    <n v="0"/>
    <n v="0"/>
    <n v="0"/>
    <n v="0"/>
    <n v="0"/>
  </r>
  <r>
    <x v="50"/>
    <x v="2"/>
    <x v="5"/>
    <n v="0"/>
    <n v="0"/>
    <n v="0"/>
    <n v="0"/>
    <n v="0"/>
    <n v="0"/>
    <n v="0"/>
    <n v="0"/>
    <n v="0"/>
    <n v="0"/>
    <n v="0"/>
    <n v="0"/>
    <n v="0"/>
    <n v="0"/>
    <n v="0"/>
    <n v="0"/>
    <n v="0"/>
    <n v="0"/>
    <n v="0"/>
    <n v="0"/>
    <n v="0"/>
    <n v="0"/>
  </r>
  <r>
    <x v="51"/>
    <x v="3"/>
    <x v="5"/>
    <n v="0"/>
    <n v="0"/>
    <n v="0"/>
    <n v="0"/>
    <n v="0"/>
    <n v="0"/>
    <n v="0"/>
    <n v="0"/>
    <n v="0"/>
    <n v="0"/>
    <n v="0"/>
    <n v="0"/>
    <n v="0"/>
    <n v="0"/>
    <n v="0"/>
    <n v="0"/>
    <n v="0"/>
    <n v="0"/>
    <n v="0"/>
    <n v="0"/>
    <n v="0"/>
    <n v="0"/>
  </r>
  <r>
    <x v="52"/>
    <x v="0"/>
    <x v="5"/>
    <n v="0"/>
    <n v="0"/>
    <n v="0"/>
    <n v="0"/>
    <n v="0"/>
    <n v="0"/>
    <n v="0"/>
    <n v="0"/>
    <n v="0"/>
    <n v="0"/>
    <n v="0"/>
    <n v="0"/>
    <n v="0"/>
    <n v="0"/>
    <n v="0"/>
    <n v="0"/>
    <n v="0"/>
    <n v="0"/>
    <n v="0"/>
    <n v="0"/>
    <n v="0"/>
    <n v="0"/>
  </r>
  <r>
    <x v="53"/>
    <x v="1"/>
    <x v="5"/>
    <n v="0"/>
    <n v="0"/>
    <n v="0"/>
    <n v="0"/>
    <n v="0"/>
    <n v="0"/>
    <n v="0"/>
    <n v="0"/>
    <n v="0"/>
    <n v="0"/>
    <n v="0"/>
    <n v="0"/>
    <n v="0"/>
    <n v="0"/>
    <n v="0"/>
    <n v="0"/>
    <n v="0"/>
    <n v="0"/>
    <n v="0"/>
    <n v="0"/>
    <n v="0"/>
    <n v="0"/>
  </r>
  <r>
    <x v="54"/>
    <x v="2"/>
    <x v="5"/>
    <n v="0"/>
    <n v="0"/>
    <n v="0"/>
    <n v="0"/>
    <n v="0"/>
    <n v="0"/>
    <n v="0"/>
    <n v="0"/>
    <n v="0"/>
    <n v="0"/>
    <n v="0"/>
    <n v="0"/>
    <n v="0"/>
    <n v="0"/>
    <n v="0"/>
    <n v="0"/>
    <n v="0"/>
    <n v="0"/>
    <n v="0"/>
    <n v="0"/>
    <n v="0"/>
    <n v="0"/>
  </r>
  <r>
    <x v="55"/>
    <x v="3"/>
    <x v="5"/>
    <n v="0"/>
    <n v="0"/>
    <n v="0"/>
    <n v="0"/>
    <n v="0"/>
    <n v="0"/>
    <n v="0"/>
    <n v="0"/>
    <n v="0"/>
    <n v="0"/>
    <n v="0"/>
    <n v="0"/>
    <n v="0"/>
    <n v="0"/>
    <n v="0"/>
    <n v="0"/>
    <n v="0"/>
    <n v="0"/>
    <n v="0"/>
    <n v="0"/>
    <n v="0"/>
    <n v="0"/>
  </r>
  <r>
    <x v="56"/>
    <x v="0"/>
    <x v="5"/>
    <n v="0"/>
    <n v="0"/>
    <n v="0"/>
    <n v="0"/>
    <n v="0"/>
    <n v="0"/>
    <n v="0"/>
    <n v="0"/>
    <n v="0"/>
    <n v="0"/>
    <n v="0"/>
    <n v="0"/>
    <n v="0"/>
    <n v="0"/>
    <n v="0"/>
    <n v="0"/>
    <n v="0"/>
    <n v="0"/>
    <n v="0"/>
    <n v="0"/>
    <n v="0"/>
    <n v="0"/>
  </r>
  <r>
    <x v="57"/>
    <x v="1"/>
    <x v="5"/>
    <n v="0"/>
    <n v="0"/>
    <n v="0"/>
    <n v="0"/>
    <n v="0"/>
    <n v="0"/>
    <n v="0"/>
    <n v="0"/>
    <n v="0"/>
    <n v="0"/>
    <n v="0"/>
    <n v="0"/>
    <n v="0"/>
    <n v="0"/>
    <n v="0"/>
    <n v="0"/>
    <n v="0"/>
    <n v="0"/>
    <n v="0"/>
    <n v="0"/>
    <n v="0"/>
    <n v="0"/>
  </r>
  <r>
    <x v="58"/>
    <x v="2"/>
    <x v="5"/>
    <n v="0"/>
    <n v="0"/>
    <n v="0"/>
    <n v="0"/>
    <n v="0"/>
    <n v="0"/>
    <n v="0"/>
    <n v="0"/>
    <n v="0"/>
    <n v="0"/>
    <n v="0"/>
    <n v="0"/>
    <n v="0"/>
    <n v="0"/>
    <n v="0"/>
    <n v="0"/>
    <n v="0"/>
    <n v="0"/>
    <n v="0"/>
    <n v="0"/>
    <n v="0"/>
    <n v="0"/>
  </r>
  <r>
    <x v="59"/>
    <x v="3"/>
    <x v="5"/>
    <n v="0"/>
    <n v="0"/>
    <n v="0"/>
    <n v="0"/>
    <n v="0"/>
    <n v="0"/>
    <n v="0"/>
    <n v="0"/>
    <n v="0"/>
    <n v="0"/>
    <n v="0"/>
    <n v="0"/>
    <n v="0"/>
    <n v="0"/>
    <n v="0"/>
    <n v="0"/>
    <n v="0"/>
    <n v="0"/>
    <n v="0"/>
    <n v="0"/>
    <n v="0"/>
    <n v="0"/>
  </r>
  <r>
    <x v="60"/>
    <x v="0"/>
    <x v="5"/>
    <n v="0"/>
    <n v="0"/>
    <n v="0"/>
    <n v="0"/>
    <n v="0"/>
    <n v="0"/>
    <n v="0"/>
    <n v="0"/>
    <n v="0"/>
    <n v="0"/>
    <n v="0"/>
    <n v="0"/>
    <n v="0"/>
    <n v="0"/>
    <n v="0"/>
    <n v="0"/>
    <n v="0"/>
    <n v="0"/>
    <n v="0"/>
    <n v="0"/>
    <n v="0"/>
    <n v="0"/>
  </r>
  <r>
    <x v="61"/>
    <x v="1"/>
    <x v="5"/>
    <n v="0"/>
    <n v="0"/>
    <n v="0"/>
    <n v="0"/>
    <n v="0"/>
    <n v="0"/>
    <n v="0"/>
    <n v="0"/>
    <n v="0"/>
    <n v="0"/>
    <n v="0"/>
    <n v="0"/>
    <n v="0"/>
    <n v="0"/>
    <n v="0"/>
    <n v="0"/>
    <n v="0"/>
    <n v="0"/>
    <n v="0"/>
    <n v="0"/>
    <n v="0"/>
    <n v="0"/>
  </r>
  <r>
    <x v="62"/>
    <x v="2"/>
    <x v="5"/>
    <n v="0"/>
    <n v="0"/>
    <n v="0"/>
    <n v="0"/>
    <n v="0"/>
    <n v="0"/>
    <n v="0"/>
    <n v="0"/>
    <n v="0"/>
    <n v="0"/>
    <n v="0"/>
    <n v="0"/>
    <n v="0"/>
    <n v="0"/>
    <n v="0"/>
    <n v="0"/>
    <n v="0"/>
    <n v="0"/>
    <n v="0"/>
    <n v="0"/>
    <n v="0"/>
    <n v="0"/>
  </r>
  <r>
    <x v="63"/>
    <x v="3"/>
    <x v="5"/>
    <n v="0"/>
    <n v="0"/>
    <n v="0"/>
    <n v="0"/>
    <n v="0"/>
    <n v="0"/>
    <n v="0"/>
    <n v="0"/>
    <n v="0"/>
    <n v="0"/>
    <n v="0"/>
    <n v="0"/>
    <n v="0"/>
    <n v="0"/>
    <n v="0"/>
    <n v="0"/>
    <n v="0"/>
    <n v="0"/>
    <n v="0"/>
    <n v="0"/>
    <n v="0"/>
    <n v="0"/>
  </r>
  <r>
    <x v="64"/>
    <x v="0"/>
    <x v="5"/>
    <n v="0"/>
    <n v="0"/>
    <n v="0"/>
    <n v="0"/>
    <n v="0"/>
    <n v="0"/>
    <n v="0"/>
    <n v="0"/>
    <n v="0"/>
    <n v="0"/>
    <n v="0"/>
    <n v="0"/>
    <n v="0"/>
    <n v="0"/>
    <n v="0"/>
    <n v="0"/>
    <n v="0"/>
    <n v="0"/>
    <n v="0"/>
    <n v="0"/>
    <n v="0"/>
    <n v="0"/>
  </r>
  <r>
    <x v="65"/>
    <x v="1"/>
    <x v="5"/>
    <n v="0"/>
    <n v="0"/>
    <n v="0"/>
    <n v="0"/>
    <n v="0"/>
    <n v="0"/>
    <n v="0"/>
    <n v="0"/>
    <n v="0"/>
    <n v="0"/>
    <n v="0"/>
    <n v="0"/>
    <n v="0"/>
    <n v="0"/>
    <n v="0"/>
    <n v="0"/>
    <n v="0"/>
    <n v="0"/>
    <n v="0"/>
    <n v="0"/>
    <n v="0"/>
    <n v="0"/>
  </r>
  <r>
    <x v="66"/>
    <x v="2"/>
    <x v="5"/>
    <n v="0"/>
    <n v="0"/>
    <n v="0"/>
    <n v="0"/>
    <n v="0"/>
    <n v="0"/>
    <n v="0"/>
    <n v="0"/>
    <n v="0"/>
    <n v="0"/>
    <n v="0"/>
    <n v="0"/>
    <n v="0"/>
    <n v="0"/>
    <n v="0"/>
    <n v="0"/>
    <n v="0"/>
    <n v="0"/>
    <n v="0"/>
    <n v="0"/>
    <n v="0"/>
    <n v="0"/>
  </r>
  <r>
    <x v="67"/>
    <x v="3"/>
    <x v="5"/>
    <n v="0"/>
    <n v="0"/>
    <n v="0"/>
    <n v="0"/>
    <n v="0"/>
    <n v="0"/>
    <n v="0"/>
    <n v="0"/>
    <n v="0"/>
    <n v="0"/>
    <n v="0"/>
    <n v="0"/>
    <n v="0"/>
    <n v="0"/>
    <n v="0"/>
    <n v="0"/>
    <n v="0"/>
    <n v="0"/>
    <n v="0"/>
    <n v="0"/>
    <n v="0"/>
    <n v="0"/>
  </r>
  <r>
    <x v="68"/>
    <x v="0"/>
    <x v="5"/>
    <n v="0"/>
    <n v="0"/>
    <n v="0"/>
    <n v="0"/>
    <n v="0"/>
    <n v="0"/>
    <n v="0"/>
    <n v="0"/>
    <n v="0"/>
    <n v="0"/>
    <n v="0"/>
    <n v="0"/>
    <n v="0"/>
    <n v="0"/>
    <n v="0"/>
    <n v="0"/>
    <n v="0"/>
    <n v="0"/>
    <n v="0"/>
    <n v="0"/>
    <n v="0"/>
    <n v="0"/>
  </r>
  <r>
    <x v="69"/>
    <x v="1"/>
    <x v="5"/>
    <n v="0"/>
    <n v="0"/>
    <n v="0"/>
    <n v="0"/>
    <n v="0"/>
    <n v="0"/>
    <n v="0"/>
    <n v="0"/>
    <n v="0"/>
    <n v="0"/>
    <n v="0"/>
    <n v="0"/>
    <n v="0"/>
    <n v="0"/>
    <n v="0"/>
    <n v="0"/>
    <n v="0"/>
    <n v="0"/>
    <n v="0"/>
    <n v="0"/>
    <n v="0"/>
    <n v="0"/>
  </r>
  <r>
    <x v="70"/>
    <x v="2"/>
    <x v="5"/>
    <n v="0"/>
    <n v="0"/>
    <n v="0"/>
    <n v="0"/>
    <n v="0"/>
    <n v="0"/>
    <n v="0"/>
    <n v="0"/>
    <n v="0"/>
    <n v="0"/>
    <n v="0"/>
    <n v="0"/>
    <n v="0"/>
    <n v="0"/>
    <n v="0"/>
    <n v="0"/>
    <n v="0"/>
    <n v="0"/>
    <n v="0"/>
    <n v="0"/>
    <n v="0"/>
    <n v="0"/>
  </r>
  <r>
    <x v="71"/>
    <x v="3"/>
    <x v="5"/>
    <n v="0"/>
    <n v="0"/>
    <n v="0"/>
    <n v="0"/>
    <n v="0"/>
    <n v="0"/>
    <n v="0"/>
    <n v="0"/>
    <n v="0"/>
    <n v="0"/>
    <n v="0"/>
    <n v="0"/>
    <n v="0"/>
    <n v="0"/>
    <n v="0"/>
    <n v="0"/>
    <n v="0"/>
    <n v="0"/>
    <n v="0"/>
    <n v="0"/>
    <n v="0"/>
    <n v="0"/>
  </r>
  <r>
    <x v="72"/>
    <x v="0"/>
    <x v="5"/>
    <n v="0"/>
    <n v="0"/>
    <n v="0"/>
    <n v="0"/>
    <n v="0"/>
    <n v="0"/>
    <n v="0"/>
    <n v="0"/>
    <n v="0"/>
    <n v="0"/>
    <n v="0"/>
    <n v="0"/>
    <n v="0"/>
    <n v="0"/>
    <n v="0"/>
    <n v="0"/>
    <n v="0"/>
    <n v="0"/>
    <n v="0"/>
    <n v="0"/>
    <n v="0"/>
    <n v="0"/>
  </r>
  <r>
    <x v="73"/>
    <x v="1"/>
    <x v="5"/>
    <n v="0"/>
    <n v="0"/>
    <n v="0"/>
    <n v="0"/>
    <n v="0"/>
    <n v="0"/>
    <n v="0"/>
    <n v="0"/>
    <n v="0"/>
    <n v="0"/>
    <n v="0"/>
    <n v="0"/>
    <n v="0"/>
    <n v="0"/>
    <n v="0"/>
    <n v="0"/>
    <n v="0"/>
    <n v="0"/>
    <n v="0"/>
    <n v="0"/>
    <n v="0"/>
    <n v="0"/>
  </r>
  <r>
    <x v="74"/>
    <x v="2"/>
    <x v="5"/>
    <n v="0"/>
    <n v="0"/>
    <n v="0"/>
    <n v="0"/>
    <n v="0"/>
    <n v="0"/>
    <n v="0"/>
    <n v="0"/>
    <n v="0"/>
    <n v="0"/>
    <n v="0"/>
    <n v="0"/>
    <n v="0"/>
    <n v="0"/>
    <n v="0"/>
    <n v="0"/>
    <n v="0"/>
    <n v="0"/>
    <n v="0"/>
    <n v="0"/>
    <n v="0"/>
    <n v="0"/>
  </r>
  <r>
    <x v="75"/>
    <x v="3"/>
    <x v="5"/>
    <n v="0"/>
    <n v="0"/>
    <n v="0"/>
    <n v="0"/>
    <n v="0"/>
    <n v="0"/>
    <n v="0"/>
    <n v="0"/>
    <n v="0"/>
    <n v="0"/>
    <n v="0"/>
    <n v="0"/>
    <n v="0"/>
    <n v="0"/>
    <n v="0"/>
    <n v="0"/>
    <n v="0"/>
    <n v="0"/>
    <n v="0"/>
    <n v="0"/>
    <n v="0"/>
    <n v="0"/>
  </r>
  <r>
    <x v="76"/>
    <x v="0"/>
    <x v="5"/>
    <n v="0"/>
    <n v="0"/>
    <n v="0"/>
    <n v="0"/>
    <n v="0"/>
    <n v="0"/>
    <n v="0"/>
    <n v="0"/>
    <n v="0"/>
    <n v="0"/>
    <n v="0"/>
    <n v="0"/>
    <n v="0"/>
    <n v="0"/>
    <n v="0"/>
    <n v="0"/>
    <n v="0"/>
    <n v="0"/>
    <n v="0"/>
    <n v="0"/>
    <n v="0"/>
    <n v="0"/>
  </r>
  <r>
    <x v="77"/>
    <x v="1"/>
    <x v="5"/>
    <n v="0"/>
    <n v="0"/>
    <n v="0"/>
    <n v="0"/>
    <n v="0"/>
    <n v="0"/>
    <n v="0"/>
    <n v="0"/>
    <n v="0"/>
    <n v="0"/>
    <n v="0"/>
    <n v="0"/>
    <n v="0"/>
    <n v="0"/>
    <n v="0"/>
    <n v="0"/>
    <n v="0"/>
    <n v="0"/>
    <n v="0"/>
    <n v="0"/>
    <n v="0"/>
    <n v="0"/>
  </r>
  <r>
    <x v="78"/>
    <x v="2"/>
    <x v="5"/>
    <n v="0"/>
    <n v="0"/>
    <n v="0"/>
    <n v="0"/>
    <n v="0"/>
    <n v="0"/>
    <n v="0"/>
    <n v="0"/>
    <n v="0"/>
    <n v="0"/>
    <n v="0"/>
    <n v="0"/>
    <n v="0"/>
    <n v="0"/>
    <n v="0"/>
    <n v="0"/>
    <n v="0"/>
    <n v="0"/>
    <n v="0"/>
    <n v="0"/>
    <n v="0"/>
    <n v="0"/>
  </r>
  <r>
    <x v="79"/>
    <x v="3"/>
    <x v="5"/>
    <n v="0"/>
    <n v="0"/>
    <n v="0"/>
    <n v="0"/>
    <n v="0"/>
    <n v="0"/>
    <n v="0"/>
    <n v="0"/>
    <n v="0"/>
    <n v="0"/>
    <n v="0"/>
    <n v="0"/>
    <n v="0"/>
    <n v="0"/>
    <n v="0"/>
    <n v="0"/>
    <n v="0"/>
    <n v="0"/>
    <n v="0"/>
    <n v="0"/>
    <n v="0"/>
    <n v="0"/>
  </r>
  <r>
    <x v="80"/>
    <x v="0"/>
    <x v="5"/>
    <n v="0"/>
    <n v="0"/>
    <n v="0"/>
    <n v="0"/>
    <n v="0"/>
    <n v="0"/>
    <n v="0"/>
    <n v="0"/>
    <n v="0"/>
    <n v="0"/>
    <n v="0"/>
    <n v="0"/>
    <n v="0"/>
    <n v="0"/>
    <n v="0"/>
    <n v="0"/>
    <n v="0"/>
    <n v="0"/>
    <n v="0"/>
    <n v="0"/>
    <n v="0"/>
    <n v="0"/>
  </r>
  <r>
    <x v="81"/>
    <x v="1"/>
    <x v="5"/>
    <n v="0"/>
    <n v="0"/>
    <n v="0"/>
    <n v="0"/>
    <n v="0"/>
    <n v="0"/>
    <n v="0"/>
    <n v="0"/>
    <n v="0"/>
    <n v="0"/>
    <n v="0"/>
    <n v="0"/>
    <n v="0"/>
    <n v="0"/>
    <n v="0"/>
    <n v="0"/>
    <n v="0"/>
    <n v="0"/>
    <n v="0"/>
    <n v="0"/>
    <n v="0"/>
    <n v="0"/>
  </r>
  <r>
    <x v="82"/>
    <x v="2"/>
    <x v="5"/>
    <n v="0"/>
    <n v="0"/>
    <n v="0"/>
    <n v="0"/>
    <n v="0"/>
    <n v="0"/>
    <n v="0"/>
    <n v="0"/>
    <n v="0"/>
    <n v="0"/>
    <n v="0"/>
    <n v="0"/>
    <n v="0"/>
    <n v="0"/>
    <n v="0"/>
    <n v="0"/>
    <n v="0"/>
    <n v="0"/>
    <n v="0"/>
    <n v="0"/>
    <n v="0"/>
    <n v="0"/>
  </r>
  <r>
    <x v="83"/>
    <x v="3"/>
    <x v="5"/>
    <n v="0"/>
    <n v="0"/>
    <n v="0"/>
    <n v="0"/>
    <n v="0"/>
    <n v="0"/>
    <n v="0"/>
    <n v="0"/>
    <n v="0"/>
    <n v="0"/>
    <n v="0"/>
    <n v="0"/>
    <n v="0"/>
    <n v="0"/>
    <n v="0"/>
    <n v="0"/>
    <n v="0"/>
    <n v="0"/>
    <n v="0"/>
    <n v="0"/>
    <n v="0"/>
    <n v="0"/>
  </r>
  <r>
    <x v="0"/>
    <x v="0"/>
    <x v="6"/>
    <n v="0"/>
    <n v="0"/>
    <n v="0"/>
    <n v="0"/>
    <n v="0"/>
    <n v="0"/>
    <n v="0"/>
    <n v="0"/>
    <n v="0"/>
    <n v="0"/>
    <n v="0"/>
    <n v="0"/>
    <n v="0"/>
    <n v="0"/>
    <n v="0"/>
    <n v="0"/>
    <n v="0"/>
    <n v="0"/>
    <n v="0"/>
    <n v="0"/>
    <n v="0"/>
    <n v="0"/>
  </r>
  <r>
    <x v="1"/>
    <x v="1"/>
    <x v="6"/>
    <n v="0"/>
    <n v="0"/>
    <n v="0"/>
    <n v="0"/>
    <n v="0"/>
    <n v="0"/>
    <n v="0"/>
    <n v="0"/>
    <n v="0"/>
    <n v="0"/>
    <n v="0"/>
    <n v="0"/>
    <n v="0"/>
    <n v="0"/>
    <n v="0"/>
    <n v="0"/>
    <n v="0"/>
    <n v="0"/>
    <n v="0"/>
    <n v="0"/>
    <n v="0"/>
    <n v="0"/>
  </r>
  <r>
    <x v="2"/>
    <x v="2"/>
    <x v="6"/>
    <n v="0"/>
    <n v="0"/>
    <n v="0"/>
    <n v="0"/>
    <n v="0"/>
    <n v="0"/>
    <n v="0"/>
    <n v="0"/>
    <n v="0"/>
    <n v="0"/>
    <n v="0"/>
    <n v="0"/>
    <n v="0"/>
    <n v="0"/>
    <n v="0"/>
    <n v="0"/>
    <n v="0"/>
    <n v="0"/>
    <n v="0"/>
    <n v="0"/>
    <n v="0"/>
    <n v="0"/>
  </r>
  <r>
    <x v="3"/>
    <x v="3"/>
    <x v="6"/>
    <n v="0"/>
    <n v="0"/>
    <n v="0"/>
    <n v="0"/>
    <n v="0"/>
    <n v="0"/>
    <n v="0"/>
    <n v="0"/>
    <n v="0"/>
    <n v="0"/>
    <n v="0"/>
    <n v="0"/>
    <n v="0"/>
    <n v="0"/>
    <n v="0"/>
    <n v="0"/>
    <n v="0"/>
    <n v="0"/>
    <n v="0"/>
    <n v="0"/>
    <n v="0"/>
    <n v="0"/>
  </r>
  <r>
    <x v="4"/>
    <x v="0"/>
    <x v="6"/>
    <n v="0"/>
    <n v="0"/>
    <n v="0"/>
    <n v="0"/>
    <n v="0"/>
    <n v="0"/>
    <n v="0"/>
    <n v="0"/>
    <n v="0"/>
    <n v="0"/>
    <n v="0"/>
    <n v="0"/>
    <n v="0"/>
    <n v="0"/>
    <n v="0"/>
    <n v="0"/>
    <n v="0"/>
    <n v="0"/>
    <n v="0"/>
    <n v="0"/>
    <n v="0"/>
    <n v="0"/>
  </r>
  <r>
    <x v="5"/>
    <x v="1"/>
    <x v="6"/>
    <n v="0"/>
    <n v="0"/>
    <n v="0"/>
    <n v="0"/>
    <n v="0"/>
    <n v="0"/>
    <n v="0"/>
    <n v="0"/>
    <n v="0"/>
    <n v="0"/>
    <n v="0"/>
    <n v="0"/>
    <n v="0"/>
    <n v="0"/>
    <n v="0"/>
    <n v="0"/>
    <n v="0"/>
    <n v="0"/>
    <n v="0"/>
    <n v="0"/>
    <n v="0"/>
    <n v="0"/>
  </r>
  <r>
    <x v="6"/>
    <x v="2"/>
    <x v="6"/>
    <n v="0"/>
    <n v="0"/>
    <n v="0"/>
    <n v="0"/>
    <n v="0"/>
    <n v="0"/>
    <n v="0"/>
    <n v="0"/>
    <n v="0"/>
    <n v="0"/>
    <n v="0"/>
    <n v="0"/>
    <n v="0"/>
    <n v="0"/>
    <n v="0"/>
    <n v="0"/>
    <n v="0"/>
    <n v="0"/>
    <n v="0"/>
    <n v="0"/>
    <n v="0"/>
    <n v="0"/>
  </r>
  <r>
    <x v="7"/>
    <x v="3"/>
    <x v="6"/>
    <n v="0"/>
    <n v="0"/>
    <n v="0"/>
    <n v="0"/>
    <n v="0"/>
    <n v="0"/>
    <n v="0"/>
    <n v="0"/>
    <n v="0"/>
    <n v="0"/>
    <n v="0"/>
    <n v="0"/>
    <n v="0"/>
    <n v="0"/>
    <n v="0"/>
    <n v="0"/>
    <n v="0"/>
    <n v="0"/>
    <n v="0"/>
    <n v="0"/>
    <n v="0"/>
    <n v="0"/>
  </r>
  <r>
    <x v="8"/>
    <x v="0"/>
    <x v="6"/>
    <n v="0"/>
    <n v="0"/>
    <n v="0"/>
    <n v="0"/>
    <n v="0"/>
    <n v="0"/>
    <n v="0"/>
    <n v="0"/>
    <n v="0"/>
    <n v="0"/>
    <n v="0"/>
    <n v="0"/>
    <n v="0"/>
    <n v="0"/>
    <n v="0"/>
    <n v="0"/>
    <n v="0"/>
    <n v="0"/>
    <n v="0"/>
    <n v="0"/>
    <n v="0"/>
    <n v="0"/>
  </r>
  <r>
    <x v="9"/>
    <x v="1"/>
    <x v="6"/>
    <n v="0"/>
    <n v="0"/>
    <n v="0"/>
    <n v="0"/>
    <n v="0"/>
    <n v="0"/>
    <n v="0"/>
    <n v="0"/>
    <n v="0"/>
    <n v="0"/>
    <n v="0"/>
    <n v="0"/>
    <n v="0"/>
    <n v="0"/>
    <n v="0"/>
    <n v="0"/>
    <n v="0"/>
    <n v="0"/>
    <n v="0"/>
    <n v="0"/>
    <n v="0"/>
    <n v="0"/>
  </r>
  <r>
    <x v="10"/>
    <x v="2"/>
    <x v="6"/>
    <n v="0"/>
    <n v="0"/>
    <n v="0"/>
    <n v="0"/>
    <n v="0"/>
    <n v="0"/>
    <n v="0"/>
    <n v="0"/>
    <n v="0"/>
    <n v="0"/>
    <n v="0"/>
    <n v="0"/>
    <n v="0"/>
    <n v="0"/>
    <n v="0"/>
    <n v="0"/>
    <n v="0"/>
    <n v="0"/>
    <n v="0"/>
    <n v="0"/>
    <n v="0"/>
    <n v="0"/>
  </r>
  <r>
    <x v="11"/>
    <x v="3"/>
    <x v="6"/>
    <n v="0"/>
    <n v="0"/>
    <n v="0"/>
    <n v="0"/>
    <n v="0"/>
    <n v="0"/>
    <n v="0"/>
    <n v="0"/>
    <n v="0"/>
    <n v="0"/>
    <n v="0"/>
    <n v="0"/>
    <n v="0"/>
    <n v="0"/>
    <n v="0"/>
    <n v="0"/>
    <n v="0"/>
    <n v="0"/>
    <n v="0"/>
    <n v="0"/>
    <n v="0"/>
    <n v="0"/>
  </r>
  <r>
    <x v="12"/>
    <x v="0"/>
    <x v="6"/>
    <n v="0"/>
    <n v="0"/>
    <n v="0"/>
    <n v="0"/>
    <n v="0"/>
    <n v="0"/>
    <n v="0"/>
    <n v="0"/>
    <n v="0"/>
    <n v="0"/>
    <n v="0"/>
    <n v="0"/>
    <n v="0"/>
    <n v="0"/>
    <n v="0"/>
    <n v="0"/>
    <n v="0"/>
    <n v="0"/>
    <n v="0"/>
    <n v="0"/>
    <n v="0"/>
    <n v="0"/>
  </r>
  <r>
    <x v="13"/>
    <x v="1"/>
    <x v="6"/>
    <n v="0"/>
    <n v="0"/>
    <n v="0"/>
    <n v="0"/>
    <n v="0"/>
    <n v="0"/>
    <n v="0"/>
    <n v="0"/>
    <n v="0"/>
    <n v="0"/>
    <n v="0"/>
    <n v="0"/>
    <n v="0"/>
    <n v="0"/>
    <n v="0"/>
    <n v="0"/>
    <n v="0"/>
    <n v="0"/>
    <n v="0"/>
    <n v="0"/>
    <n v="0"/>
    <n v="0"/>
  </r>
  <r>
    <x v="14"/>
    <x v="2"/>
    <x v="6"/>
    <n v="0"/>
    <n v="0"/>
    <n v="0"/>
    <n v="0"/>
    <n v="0"/>
    <n v="0"/>
    <n v="0"/>
    <n v="0"/>
    <n v="0"/>
    <n v="0"/>
    <n v="0"/>
    <n v="0"/>
    <n v="0"/>
    <n v="0"/>
    <n v="0"/>
    <n v="0"/>
    <n v="0"/>
    <n v="0"/>
    <n v="0"/>
    <n v="0"/>
    <n v="0"/>
    <n v="0"/>
  </r>
  <r>
    <x v="15"/>
    <x v="3"/>
    <x v="6"/>
    <n v="0"/>
    <n v="0"/>
    <n v="0"/>
    <n v="0"/>
    <n v="0"/>
    <n v="0"/>
    <n v="0"/>
    <n v="0"/>
    <n v="0"/>
    <n v="0"/>
    <n v="0"/>
    <n v="0"/>
    <n v="0"/>
    <n v="0"/>
    <n v="0"/>
    <n v="0"/>
    <n v="0"/>
    <n v="0"/>
    <n v="0"/>
    <n v="0"/>
    <n v="0"/>
    <n v="0"/>
  </r>
  <r>
    <x v="16"/>
    <x v="0"/>
    <x v="6"/>
    <n v="0"/>
    <n v="0"/>
    <n v="0"/>
    <n v="0"/>
    <n v="0"/>
    <n v="0"/>
    <n v="0"/>
    <n v="0"/>
    <n v="0"/>
    <n v="0"/>
    <n v="0"/>
    <n v="0"/>
    <n v="0"/>
    <n v="0"/>
    <n v="0"/>
    <n v="0"/>
    <n v="0"/>
    <n v="0"/>
    <n v="0"/>
    <n v="0"/>
    <n v="0"/>
    <n v="0"/>
  </r>
  <r>
    <x v="17"/>
    <x v="1"/>
    <x v="6"/>
    <n v="0"/>
    <n v="0"/>
    <n v="0"/>
    <n v="0"/>
    <n v="0"/>
    <n v="0"/>
    <n v="0"/>
    <n v="0"/>
    <n v="0"/>
    <n v="0"/>
    <n v="0"/>
    <n v="0"/>
    <n v="0"/>
    <n v="0"/>
    <n v="0"/>
    <n v="0"/>
    <n v="0"/>
    <n v="0"/>
    <n v="0"/>
    <n v="0"/>
    <n v="0"/>
    <n v="0"/>
  </r>
  <r>
    <x v="18"/>
    <x v="2"/>
    <x v="6"/>
    <n v="0"/>
    <n v="0"/>
    <n v="0"/>
    <n v="0"/>
    <n v="0"/>
    <n v="0"/>
    <n v="0"/>
    <n v="0"/>
    <n v="0"/>
    <n v="0"/>
    <n v="0"/>
    <n v="0"/>
    <n v="0"/>
    <n v="0"/>
    <n v="0"/>
    <n v="0"/>
    <n v="0"/>
    <n v="0"/>
    <n v="0"/>
    <n v="0"/>
    <n v="0"/>
    <n v="0"/>
  </r>
  <r>
    <x v="19"/>
    <x v="3"/>
    <x v="6"/>
    <n v="0"/>
    <n v="0"/>
    <n v="0"/>
    <n v="0"/>
    <n v="0"/>
    <n v="0"/>
    <n v="0"/>
    <n v="0"/>
    <n v="0"/>
    <n v="0"/>
    <n v="0"/>
    <n v="0"/>
    <n v="0"/>
    <n v="0"/>
    <n v="0"/>
    <n v="0"/>
    <n v="0"/>
    <n v="0"/>
    <n v="0"/>
    <n v="0"/>
    <n v="0"/>
    <n v="0"/>
  </r>
  <r>
    <x v="20"/>
    <x v="0"/>
    <x v="6"/>
    <n v="0"/>
    <n v="0"/>
    <n v="0"/>
    <n v="0"/>
    <n v="0"/>
    <n v="0"/>
    <n v="0"/>
    <n v="0"/>
    <n v="0"/>
    <n v="0"/>
    <n v="0"/>
    <n v="0"/>
    <n v="0"/>
    <n v="0"/>
    <n v="0"/>
    <n v="0"/>
    <n v="0"/>
    <n v="0"/>
    <n v="0"/>
    <n v="0"/>
    <n v="0"/>
    <n v="0"/>
  </r>
  <r>
    <x v="21"/>
    <x v="1"/>
    <x v="6"/>
    <n v="0"/>
    <n v="0"/>
    <n v="0"/>
    <n v="0"/>
    <n v="0"/>
    <n v="0"/>
    <n v="0"/>
    <n v="0"/>
    <n v="0"/>
    <n v="0"/>
    <n v="0"/>
    <n v="0"/>
    <n v="0"/>
    <n v="0"/>
    <n v="0"/>
    <n v="0"/>
    <n v="0"/>
    <n v="0"/>
    <n v="0"/>
    <n v="0"/>
    <n v="0"/>
    <n v="0"/>
  </r>
  <r>
    <x v="22"/>
    <x v="2"/>
    <x v="6"/>
    <n v="0"/>
    <n v="0"/>
    <n v="0"/>
    <n v="0"/>
    <n v="0"/>
    <n v="0"/>
    <n v="0"/>
    <n v="0"/>
    <n v="0"/>
    <n v="0"/>
    <n v="0"/>
    <n v="0"/>
    <n v="0"/>
    <n v="0"/>
    <n v="0"/>
    <n v="0"/>
    <n v="0"/>
    <n v="0"/>
    <n v="0"/>
    <n v="0"/>
    <n v="0"/>
    <n v="0"/>
  </r>
  <r>
    <x v="23"/>
    <x v="3"/>
    <x v="6"/>
    <n v="0"/>
    <n v="0"/>
    <n v="0"/>
    <n v="0"/>
    <n v="0"/>
    <n v="0"/>
    <n v="0"/>
    <n v="0"/>
    <n v="0"/>
    <n v="0"/>
    <n v="0"/>
    <n v="0"/>
    <n v="0"/>
    <n v="0"/>
    <n v="0"/>
    <n v="0"/>
    <n v="0"/>
    <n v="0"/>
    <n v="0"/>
    <n v="0"/>
    <n v="0"/>
    <n v="0"/>
  </r>
  <r>
    <x v="24"/>
    <x v="0"/>
    <x v="6"/>
    <n v="0"/>
    <n v="0"/>
    <n v="0"/>
    <n v="0"/>
    <n v="0"/>
    <n v="0"/>
    <n v="0"/>
    <n v="0"/>
    <n v="0"/>
    <n v="0"/>
    <n v="0"/>
    <n v="0"/>
    <n v="0"/>
    <n v="0"/>
    <n v="0"/>
    <n v="0"/>
    <n v="0"/>
    <n v="0"/>
    <n v="0"/>
    <n v="0"/>
    <n v="0"/>
    <n v="0"/>
  </r>
  <r>
    <x v="25"/>
    <x v="1"/>
    <x v="6"/>
    <n v="0"/>
    <n v="0"/>
    <n v="0"/>
    <n v="0"/>
    <n v="0"/>
    <n v="0"/>
    <n v="0"/>
    <n v="0"/>
    <n v="0"/>
    <n v="0"/>
    <n v="0"/>
    <n v="0"/>
    <n v="0"/>
    <n v="0"/>
    <n v="0"/>
    <n v="0"/>
    <n v="0"/>
    <n v="0"/>
    <n v="0"/>
    <n v="0"/>
    <n v="0"/>
    <n v="0"/>
  </r>
  <r>
    <x v="26"/>
    <x v="2"/>
    <x v="6"/>
    <n v="0"/>
    <n v="0"/>
    <n v="0"/>
    <n v="0"/>
    <n v="0"/>
    <n v="0"/>
    <n v="0"/>
    <n v="0"/>
    <n v="0"/>
    <n v="0"/>
    <n v="0"/>
    <n v="0"/>
    <n v="0"/>
    <n v="0"/>
    <n v="0"/>
    <n v="0"/>
    <n v="0"/>
    <n v="0"/>
    <n v="0"/>
    <n v="0"/>
    <n v="0"/>
    <n v="0"/>
  </r>
  <r>
    <x v="27"/>
    <x v="3"/>
    <x v="6"/>
    <n v="0"/>
    <n v="0"/>
    <n v="0"/>
    <n v="0"/>
    <n v="0"/>
    <n v="0"/>
    <n v="0"/>
    <n v="0"/>
    <n v="0"/>
    <n v="0"/>
    <n v="0"/>
    <n v="0"/>
    <n v="0"/>
    <n v="0"/>
    <n v="0"/>
    <n v="0"/>
    <n v="0"/>
    <n v="0"/>
    <n v="0"/>
    <n v="0"/>
    <n v="0"/>
    <n v="0"/>
  </r>
  <r>
    <x v="28"/>
    <x v="0"/>
    <x v="6"/>
    <n v="0"/>
    <n v="0"/>
    <n v="0"/>
    <n v="0"/>
    <n v="0"/>
    <n v="0"/>
    <n v="0"/>
    <n v="0"/>
    <n v="0"/>
    <n v="0"/>
    <n v="0"/>
    <n v="0"/>
    <n v="0"/>
    <n v="0"/>
    <n v="0"/>
    <n v="0"/>
    <n v="0"/>
    <n v="0"/>
    <n v="0"/>
    <n v="0"/>
    <n v="0"/>
    <n v="0"/>
  </r>
  <r>
    <x v="29"/>
    <x v="1"/>
    <x v="6"/>
    <n v="0"/>
    <n v="0"/>
    <n v="0"/>
    <n v="0"/>
    <n v="0"/>
    <n v="0"/>
    <n v="0"/>
    <n v="0"/>
    <n v="0"/>
    <n v="0"/>
    <n v="0"/>
    <n v="0"/>
    <n v="0"/>
    <n v="0"/>
    <n v="0"/>
    <n v="0"/>
    <n v="0"/>
    <n v="0"/>
    <n v="0"/>
    <n v="0"/>
    <n v="0"/>
    <n v="0"/>
  </r>
  <r>
    <x v="30"/>
    <x v="2"/>
    <x v="6"/>
    <n v="0"/>
    <n v="0"/>
    <n v="0"/>
    <n v="0"/>
    <n v="0"/>
    <n v="0"/>
    <n v="0"/>
    <n v="0"/>
    <n v="0"/>
    <n v="0"/>
    <n v="0"/>
    <n v="0"/>
    <n v="0"/>
    <n v="0"/>
    <n v="0"/>
    <n v="0"/>
    <n v="0"/>
    <n v="0"/>
    <n v="0"/>
    <n v="0"/>
    <n v="0"/>
    <n v="0"/>
  </r>
  <r>
    <x v="31"/>
    <x v="3"/>
    <x v="6"/>
    <n v="0"/>
    <n v="0"/>
    <n v="0"/>
    <n v="0"/>
    <n v="0"/>
    <n v="0"/>
    <n v="0"/>
    <n v="0"/>
    <n v="0"/>
    <n v="0"/>
    <n v="0"/>
    <n v="0"/>
    <n v="0"/>
    <n v="0"/>
    <n v="0"/>
    <n v="0"/>
    <n v="0"/>
    <n v="0"/>
    <n v="0"/>
    <n v="0"/>
    <n v="0"/>
    <n v="0"/>
  </r>
  <r>
    <x v="32"/>
    <x v="0"/>
    <x v="6"/>
    <n v="0"/>
    <n v="0"/>
    <n v="0"/>
    <n v="0"/>
    <n v="0"/>
    <n v="0"/>
    <n v="0"/>
    <n v="0"/>
    <n v="0"/>
    <n v="0"/>
    <n v="0"/>
    <n v="0"/>
    <n v="0"/>
    <n v="0"/>
    <n v="0"/>
    <n v="0"/>
    <n v="0"/>
    <n v="0"/>
    <n v="0"/>
    <n v="0"/>
    <n v="0"/>
    <n v="0"/>
  </r>
  <r>
    <x v="33"/>
    <x v="1"/>
    <x v="6"/>
    <n v="0"/>
    <n v="0"/>
    <n v="0"/>
    <n v="0"/>
    <n v="0"/>
    <n v="0"/>
    <n v="0"/>
    <n v="0"/>
    <n v="0"/>
    <n v="0"/>
    <n v="0"/>
    <n v="0"/>
    <n v="0"/>
    <n v="0"/>
    <n v="0"/>
    <n v="0"/>
    <n v="0"/>
    <n v="0"/>
    <n v="0"/>
    <n v="0"/>
    <n v="0"/>
    <n v="0"/>
  </r>
  <r>
    <x v="34"/>
    <x v="2"/>
    <x v="6"/>
    <n v="0"/>
    <n v="0"/>
    <n v="0"/>
    <n v="0"/>
    <n v="0"/>
    <n v="0"/>
    <n v="0"/>
    <n v="0"/>
    <n v="0"/>
    <n v="0"/>
    <n v="0"/>
    <n v="0"/>
    <n v="0"/>
    <n v="0"/>
    <n v="0"/>
    <n v="0"/>
    <n v="0"/>
    <n v="0"/>
    <n v="0"/>
    <n v="0"/>
    <n v="0"/>
    <n v="0"/>
  </r>
  <r>
    <x v="35"/>
    <x v="3"/>
    <x v="6"/>
    <n v="0"/>
    <n v="0"/>
    <n v="0"/>
    <n v="0"/>
    <n v="0"/>
    <n v="0"/>
    <n v="0"/>
    <n v="0"/>
    <n v="0"/>
    <n v="0"/>
    <n v="0"/>
    <n v="0"/>
    <n v="0"/>
    <n v="0"/>
    <n v="0"/>
    <n v="0"/>
    <n v="0"/>
    <n v="0"/>
    <n v="0"/>
    <n v="0"/>
    <n v="0"/>
    <n v="0"/>
  </r>
  <r>
    <x v="36"/>
    <x v="0"/>
    <x v="6"/>
    <n v="0"/>
    <n v="0"/>
    <n v="0"/>
    <n v="0"/>
    <n v="0"/>
    <n v="0"/>
    <n v="0"/>
    <n v="0"/>
    <n v="0"/>
    <n v="0"/>
    <n v="0"/>
    <n v="0"/>
    <n v="0"/>
    <n v="0"/>
    <n v="0"/>
    <n v="0"/>
    <n v="0"/>
    <n v="0"/>
    <n v="0"/>
    <n v="0"/>
    <n v="0"/>
    <n v="0"/>
  </r>
  <r>
    <x v="37"/>
    <x v="1"/>
    <x v="6"/>
    <n v="0"/>
    <n v="0"/>
    <n v="0"/>
    <n v="0"/>
    <n v="0"/>
    <n v="0"/>
    <n v="0"/>
    <n v="0"/>
    <n v="0"/>
    <n v="0"/>
    <n v="0"/>
    <n v="0"/>
    <n v="0"/>
    <n v="0"/>
    <n v="0"/>
    <n v="0"/>
    <n v="0"/>
    <n v="0"/>
    <n v="0"/>
    <n v="0"/>
    <n v="0"/>
    <n v="0"/>
  </r>
  <r>
    <x v="38"/>
    <x v="2"/>
    <x v="6"/>
    <n v="0"/>
    <n v="0"/>
    <n v="0"/>
    <n v="0"/>
    <n v="0"/>
    <n v="0"/>
    <n v="0"/>
    <n v="0"/>
    <n v="0"/>
    <n v="0"/>
    <n v="0"/>
    <n v="0"/>
    <n v="0"/>
    <n v="0"/>
    <n v="0"/>
    <n v="0"/>
    <n v="0"/>
    <n v="0"/>
    <n v="0"/>
    <n v="0"/>
    <n v="0"/>
    <n v="0"/>
  </r>
  <r>
    <x v="39"/>
    <x v="3"/>
    <x v="6"/>
    <n v="0"/>
    <n v="0"/>
    <n v="0"/>
    <n v="0"/>
    <n v="0"/>
    <n v="0"/>
    <n v="0"/>
    <n v="0"/>
    <n v="0"/>
    <n v="0"/>
    <n v="0"/>
    <n v="0"/>
    <n v="0"/>
    <n v="0"/>
    <n v="0"/>
    <n v="0"/>
    <n v="0"/>
    <n v="0"/>
    <n v="0"/>
    <n v="0"/>
    <n v="0"/>
    <n v="0"/>
  </r>
  <r>
    <x v="40"/>
    <x v="0"/>
    <x v="6"/>
    <n v="0"/>
    <n v="0"/>
    <n v="0"/>
    <n v="0"/>
    <n v="0"/>
    <n v="0"/>
    <n v="0"/>
    <n v="0"/>
    <n v="0"/>
    <n v="0"/>
    <n v="0"/>
    <n v="0"/>
    <n v="0"/>
    <n v="0"/>
    <n v="0"/>
    <n v="0"/>
    <n v="0"/>
    <n v="0"/>
    <n v="0"/>
    <n v="0"/>
    <n v="0"/>
    <n v="0"/>
  </r>
  <r>
    <x v="41"/>
    <x v="1"/>
    <x v="6"/>
    <n v="0"/>
    <n v="0"/>
    <n v="0"/>
    <n v="0"/>
    <n v="0"/>
    <n v="0"/>
    <n v="0"/>
    <n v="0"/>
    <n v="0"/>
    <n v="0"/>
    <n v="0"/>
    <n v="0"/>
    <n v="0"/>
    <n v="0"/>
    <n v="0"/>
    <n v="0"/>
    <n v="0"/>
    <n v="0"/>
    <n v="0"/>
    <n v="0"/>
    <n v="0"/>
    <n v="0"/>
  </r>
  <r>
    <x v="42"/>
    <x v="2"/>
    <x v="6"/>
    <n v="0"/>
    <n v="0"/>
    <n v="0"/>
    <n v="0"/>
    <n v="0"/>
    <n v="0"/>
    <n v="0"/>
    <n v="0"/>
    <n v="0"/>
    <n v="0"/>
    <n v="0"/>
    <n v="0"/>
    <n v="0"/>
    <n v="0"/>
    <n v="0"/>
    <n v="0"/>
    <n v="0"/>
    <n v="0"/>
    <n v="0"/>
    <n v="0"/>
    <n v="0"/>
    <n v="0"/>
  </r>
  <r>
    <x v="43"/>
    <x v="3"/>
    <x v="6"/>
    <n v="0"/>
    <n v="0"/>
    <n v="0"/>
    <n v="0"/>
    <n v="0"/>
    <n v="0"/>
    <n v="0"/>
    <n v="0"/>
    <n v="0"/>
    <n v="0"/>
    <n v="0"/>
    <n v="0"/>
    <n v="0"/>
    <n v="0"/>
    <n v="0"/>
    <n v="0"/>
    <n v="0"/>
    <n v="0"/>
    <n v="0"/>
    <n v="0"/>
    <n v="0"/>
    <n v="0"/>
  </r>
  <r>
    <x v="44"/>
    <x v="0"/>
    <x v="6"/>
    <n v="0"/>
    <n v="0"/>
    <n v="0"/>
    <n v="0"/>
    <n v="0"/>
    <n v="0"/>
    <n v="0"/>
    <n v="0"/>
    <n v="0"/>
    <n v="0"/>
    <n v="0"/>
    <n v="0"/>
    <n v="0"/>
    <n v="0"/>
    <n v="0"/>
    <n v="0"/>
    <n v="0"/>
    <n v="0"/>
    <n v="0"/>
    <n v="0"/>
    <n v="0"/>
    <n v="0"/>
  </r>
  <r>
    <x v="45"/>
    <x v="1"/>
    <x v="6"/>
    <n v="0"/>
    <n v="0"/>
    <n v="0"/>
    <n v="0"/>
    <n v="0"/>
    <n v="0"/>
    <n v="0"/>
    <n v="0"/>
    <n v="0"/>
    <n v="0"/>
    <n v="0"/>
    <n v="0"/>
    <n v="0"/>
    <n v="0"/>
    <n v="0"/>
    <n v="0"/>
    <n v="0"/>
    <n v="0"/>
    <n v="0"/>
    <n v="0"/>
    <n v="0"/>
    <n v="0"/>
  </r>
  <r>
    <x v="46"/>
    <x v="2"/>
    <x v="6"/>
    <n v="0"/>
    <n v="0"/>
    <n v="0"/>
    <n v="0"/>
    <n v="0"/>
    <n v="0"/>
    <n v="0"/>
    <n v="0"/>
    <n v="0"/>
    <n v="0"/>
    <n v="0"/>
    <n v="0"/>
    <n v="0"/>
    <n v="0"/>
    <n v="0"/>
    <n v="0"/>
    <n v="0"/>
    <n v="0"/>
    <n v="0"/>
    <n v="0"/>
    <n v="0"/>
    <n v="0"/>
  </r>
  <r>
    <x v="47"/>
    <x v="3"/>
    <x v="6"/>
    <n v="0"/>
    <n v="0"/>
    <n v="0"/>
    <n v="0"/>
    <n v="0"/>
    <n v="0"/>
    <n v="0"/>
    <n v="0"/>
    <n v="0"/>
    <n v="0"/>
    <n v="0"/>
    <n v="0"/>
    <n v="0"/>
    <n v="0"/>
    <n v="0"/>
    <n v="0"/>
    <n v="0"/>
    <n v="0"/>
    <n v="0"/>
    <n v="0"/>
    <n v="0"/>
    <n v="0"/>
  </r>
  <r>
    <x v="48"/>
    <x v="0"/>
    <x v="6"/>
    <n v="0"/>
    <n v="0"/>
    <n v="0"/>
    <n v="0"/>
    <n v="0"/>
    <n v="0"/>
    <n v="0"/>
    <n v="0"/>
    <n v="0"/>
    <n v="0"/>
    <n v="0"/>
    <n v="0"/>
    <n v="0"/>
    <n v="0"/>
    <n v="0"/>
    <n v="0"/>
    <n v="0"/>
    <n v="0"/>
    <n v="0"/>
    <n v="0"/>
    <n v="0"/>
    <n v="0"/>
  </r>
  <r>
    <x v="49"/>
    <x v="1"/>
    <x v="6"/>
    <n v="0"/>
    <n v="0"/>
    <n v="0"/>
    <n v="0"/>
    <n v="0"/>
    <n v="0"/>
    <n v="0"/>
    <n v="0"/>
    <n v="0"/>
    <n v="0"/>
    <n v="0"/>
    <n v="0"/>
    <n v="0"/>
    <n v="0"/>
    <n v="0"/>
    <n v="0"/>
    <n v="0"/>
    <n v="0"/>
    <n v="0"/>
    <n v="0"/>
    <n v="0"/>
    <n v="0"/>
  </r>
  <r>
    <x v="50"/>
    <x v="2"/>
    <x v="6"/>
    <n v="0"/>
    <n v="0"/>
    <n v="0"/>
    <n v="0"/>
    <n v="0"/>
    <n v="0"/>
    <n v="0"/>
    <n v="0"/>
    <n v="0"/>
    <n v="0"/>
    <n v="0"/>
    <n v="0"/>
    <n v="0"/>
    <n v="0"/>
    <n v="0"/>
    <n v="0"/>
    <n v="0"/>
    <n v="0"/>
    <n v="0"/>
    <n v="0"/>
    <n v="0"/>
    <n v="0"/>
  </r>
  <r>
    <x v="51"/>
    <x v="3"/>
    <x v="6"/>
    <n v="0"/>
    <n v="0"/>
    <n v="0"/>
    <n v="0"/>
    <n v="0"/>
    <n v="0"/>
    <n v="0"/>
    <n v="0"/>
    <n v="0"/>
    <n v="0"/>
    <n v="0"/>
    <n v="0"/>
    <n v="0"/>
    <n v="0"/>
    <n v="0"/>
    <n v="0"/>
    <n v="0"/>
    <n v="0"/>
    <n v="0"/>
    <n v="0"/>
    <n v="0"/>
    <n v="0"/>
  </r>
  <r>
    <x v="52"/>
    <x v="0"/>
    <x v="6"/>
    <n v="0"/>
    <n v="0"/>
    <n v="0"/>
    <n v="0"/>
    <n v="0"/>
    <n v="0"/>
    <n v="0"/>
    <n v="0"/>
    <n v="0"/>
    <n v="0"/>
    <n v="0"/>
    <n v="0"/>
    <n v="0"/>
    <n v="0"/>
    <n v="0"/>
    <n v="0"/>
    <n v="0"/>
    <n v="0"/>
    <n v="0"/>
    <n v="0"/>
    <n v="0"/>
    <n v="0"/>
  </r>
  <r>
    <x v="53"/>
    <x v="1"/>
    <x v="6"/>
    <n v="0"/>
    <n v="0"/>
    <n v="0"/>
    <n v="0"/>
    <n v="0"/>
    <n v="0"/>
    <n v="0"/>
    <n v="0"/>
    <n v="0"/>
    <n v="0"/>
    <n v="0"/>
    <n v="0"/>
    <n v="0"/>
    <n v="0"/>
    <n v="0"/>
    <n v="0"/>
    <n v="0"/>
    <n v="0"/>
    <n v="0"/>
    <n v="0"/>
    <n v="0"/>
    <n v="0"/>
  </r>
  <r>
    <x v="54"/>
    <x v="2"/>
    <x v="6"/>
    <n v="0"/>
    <n v="0"/>
    <n v="0"/>
    <n v="0"/>
    <n v="0"/>
    <n v="0"/>
    <n v="0"/>
    <n v="0"/>
    <n v="0"/>
    <n v="0"/>
    <n v="0"/>
    <n v="0"/>
    <n v="0"/>
    <n v="0"/>
    <n v="0"/>
    <n v="0"/>
    <n v="0"/>
    <n v="0"/>
    <n v="0"/>
    <n v="0"/>
    <n v="0"/>
    <n v="0"/>
  </r>
  <r>
    <x v="55"/>
    <x v="3"/>
    <x v="6"/>
    <n v="0"/>
    <n v="0"/>
    <n v="0"/>
    <n v="0"/>
    <n v="0"/>
    <n v="0"/>
    <n v="0"/>
    <n v="0"/>
    <n v="0"/>
    <n v="0"/>
    <n v="0"/>
    <n v="0"/>
    <n v="0"/>
    <n v="0"/>
    <n v="0"/>
    <n v="0"/>
    <n v="0"/>
    <n v="0"/>
    <n v="0"/>
    <n v="0"/>
    <n v="0"/>
    <n v="0"/>
  </r>
  <r>
    <x v="56"/>
    <x v="0"/>
    <x v="6"/>
    <n v="0"/>
    <n v="0"/>
    <n v="0"/>
    <n v="0"/>
    <n v="0"/>
    <n v="0"/>
    <n v="0"/>
    <n v="0"/>
    <n v="0"/>
    <n v="0"/>
    <n v="0"/>
    <n v="0"/>
    <n v="0"/>
    <n v="0"/>
    <n v="0"/>
    <n v="0"/>
    <n v="0"/>
    <n v="0"/>
    <n v="0"/>
    <n v="0"/>
    <n v="0"/>
    <n v="0"/>
  </r>
  <r>
    <x v="57"/>
    <x v="1"/>
    <x v="6"/>
    <n v="0"/>
    <n v="0"/>
    <n v="0"/>
    <n v="0"/>
    <n v="0"/>
    <n v="0"/>
    <n v="0"/>
    <n v="0"/>
    <n v="0"/>
    <n v="0"/>
    <n v="0"/>
    <n v="0"/>
    <n v="0"/>
    <n v="0"/>
    <n v="0"/>
    <n v="0"/>
    <n v="0"/>
    <n v="0"/>
    <n v="0"/>
    <n v="0"/>
    <n v="0"/>
    <n v="0"/>
  </r>
  <r>
    <x v="58"/>
    <x v="2"/>
    <x v="6"/>
    <n v="0"/>
    <n v="0"/>
    <n v="0"/>
    <n v="0"/>
    <n v="0"/>
    <n v="0"/>
    <n v="0"/>
    <n v="0"/>
    <n v="0"/>
    <n v="0"/>
    <n v="0"/>
    <n v="0"/>
    <n v="0"/>
    <n v="0"/>
    <n v="0"/>
    <n v="0"/>
    <n v="0"/>
    <n v="0"/>
    <n v="0"/>
    <n v="0"/>
    <n v="0"/>
    <n v="0"/>
  </r>
  <r>
    <x v="59"/>
    <x v="3"/>
    <x v="6"/>
    <n v="0"/>
    <n v="0"/>
    <n v="0"/>
    <n v="0"/>
    <n v="0"/>
    <n v="0"/>
    <n v="0"/>
    <n v="0"/>
    <n v="0"/>
    <n v="0"/>
    <n v="0"/>
    <n v="0"/>
    <n v="0"/>
    <n v="0"/>
    <n v="0"/>
    <n v="0"/>
    <n v="0"/>
    <n v="0"/>
    <n v="0"/>
    <n v="0"/>
    <n v="0"/>
    <n v="0"/>
  </r>
  <r>
    <x v="60"/>
    <x v="0"/>
    <x v="6"/>
    <n v="0"/>
    <n v="0"/>
    <n v="0"/>
    <n v="0"/>
    <n v="0"/>
    <n v="0"/>
    <n v="0"/>
    <n v="0"/>
    <n v="0"/>
    <n v="0"/>
    <n v="0"/>
    <n v="0"/>
    <n v="0"/>
    <n v="0"/>
    <n v="0"/>
    <n v="0"/>
    <n v="0"/>
    <n v="0"/>
    <n v="0"/>
    <n v="0"/>
    <n v="0"/>
    <n v="0"/>
  </r>
  <r>
    <x v="61"/>
    <x v="1"/>
    <x v="6"/>
    <n v="0"/>
    <n v="0"/>
    <n v="0"/>
    <n v="0"/>
    <n v="0"/>
    <n v="0"/>
    <n v="0"/>
    <n v="0"/>
    <n v="0"/>
    <n v="0"/>
    <n v="0"/>
    <n v="0"/>
    <n v="0"/>
    <n v="0"/>
    <n v="0"/>
    <n v="0"/>
    <n v="0"/>
    <n v="0"/>
    <n v="0"/>
    <n v="0"/>
    <n v="0"/>
    <n v="0"/>
  </r>
  <r>
    <x v="62"/>
    <x v="2"/>
    <x v="6"/>
    <n v="0"/>
    <n v="0"/>
    <n v="0"/>
    <n v="0"/>
    <n v="0"/>
    <n v="0"/>
    <n v="0"/>
    <n v="0"/>
    <n v="0"/>
    <n v="0"/>
    <n v="0"/>
    <n v="0"/>
    <n v="0"/>
    <n v="0"/>
    <n v="0"/>
    <n v="0"/>
    <n v="0"/>
    <n v="0"/>
    <n v="0"/>
    <n v="0"/>
    <n v="0"/>
    <n v="0"/>
  </r>
  <r>
    <x v="63"/>
    <x v="3"/>
    <x v="6"/>
    <n v="0"/>
    <n v="0"/>
    <n v="0"/>
    <n v="0"/>
    <n v="0"/>
    <n v="0"/>
    <n v="0"/>
    <n v="0"/>
    <n v="0"/>
    <n v="0"/>
    <n v="0"/>
    <n v="0"/>
    <n v="0"/>
    <n v="0"/>
    <n v="0"/>
    <n v="0"/>
    <n v="0"/>
    <n v="0"/>
    <n v="0"/>
    <n v="0"/>
    <n v="0"/>
    <n v="0"/>
  </r>
  <r>
    <x v="64"/>
    <x v="0"/>
    <x v="6"/>
    <n v="0"/>
    <n v="0"/>
    <n v="0"/>
    <n v="0"/>
    <n v="0"/>
    <n v="0"/>
    <n v="0"/>
    <n v="0"/>
    <n v="0"/>
    <n v="0"/>
    <n v="0"/>
    <n v="0"/>
    <n v="0"/>
    <n v="0"/>
    <n v="0"/>
    <n v="0"/>
    <n v="0"/>
    <n v="0"/>
    <n v="0"/>
    <n v="0"/>
    <n v="0"/>
    <n v="0"/>
  </r>
  <r>
    <x v="65"/>
    <x v="1"/>
    <x v="6"/>
    <n v="0"/>
    <n v="0"/>
    <n v="0"/>
    <n v="0"/>
    <n v="0"/>
    <n v="0"/>
    <n v="0"/>
    <n v="0"/>
    <n v="0"/>
    <n v="0"/>
    <n v="0"/>
    <n v="0"/>
    <n v="0"/>
    <n v="0"/>
    <n v="0"/>
    <n v="0"/>
    <n v="0"/>
    <n v="0"/>
    <n v="0"/>
    <n v="0"/>
    <n v="0"/>
    <n v="0"/>
  </r>
  <r>
    <x v="66"/>
    <x v="2"/>
    <x v="6"/>
    <n v="0"/>
    <n v="0"/>
    <n v="0"/>
    <n v="0"/>
    <n v="0"/>
    <n v="0"/>
    <n v="0"/>
    <n v="0"/>
    <n v="0"/>
    <n v="0"/>
    <n v="0"/>
    <n v="0"/>
    <n v="0"/>
    <n v="0"/>
    <n v="0"/>
    <n v="0"/>
    <n v="0"/>
    <n v="0"/>
    <n v="0"/>
    <n v="0"/>
    <n v="0"/>
    <n v="0"/>
  </r>
  <r>
    <x v="67"/>
    <x v="3"/>
    <x v="6"/>
    <n v="0"/>
    <n v="0"/>
    <n v="0"/>
    <n v="0"/>
    <n v="0"/>
    <n v="0"/>
    <n v="0"/>
    <n v="0"/>
    <n v="0"/>
    <n v="0"/>
    <n v="0"/>
    <n v="0"/>
    <n v="0"/>
    <n v="0"/>
    <n v="0"/>
    <n v="0"/>
    <n v="0"/>
    <n v="0"/>
    <n v="0"/>
    <n v="0"/>
    <n v="0"/>
    <n v="0"/>
  </r>
  <r>
    <x v="68"/>
    <x v="0"/>
    <x v="6"/>
    <n v="0"/>
    <n v="0"/>
    <n v="0"/>
    <n v="0"/>
    <n v="0"/>
    <n v="0"/>
    <n v="0"/>
    <n v="0"/>
    <n v="0"/>
    <n v="0"/>
    <n v="0"/>
    <n v="0"/>
    <n v="0"/>
    <n v="0"/>
    <n v="0"/>
    <n v="0"/>
    <n v="0"/>
    <n v="0"/>
    <n v="0"/>
    <n v="0"/>
    <n v="0"/>
    <n v="0"/>
  </r>
  <r>
    <x v="69"/>
    <x v="1"/>
    <x v="6"/>
    <n v="0"/>
    <n v="0"/>
    <n v="0"/>
    <n v="0"/>
    <n v="0"/>
    <n v="0"/>
    <n v="0"/>
    <n v="0"/>
    <n v="0"/>
    <n v="0"/>
    <n v="0"/>
    <n v="0"/>
    <n v="0"/>
    <n v="0"/>
    <n v="0"/>
    <n v="0"/>
    <n v="0"/>
    <n v="0"/>
    <n v="0"/>
    <n v="0"/>
    <n v="0"/>
    <n v="0"/>
  </r>
  <r>
    <x v="70"/>
    <x v="2"/>
    <x v="6"/>
    <n v="0"/>
    <n v="0"/>
    <n v="0"/>
    <n v="0"/>
    <n v="0"/>
    <n v="0"/>
    <n v="0"/>
    <n v="0"/>
    <n v="0"/>
    <n v="0"/>
    <n v="0"/>
    <n v="0"/>
    <n v="0"/>
    <n v="0"/>
    <n v="0"/>
    <n v="0"/>
    <n v="0"/>
    <n v="0"/>
    <n v="0"/>
    <n v="0"/>
    <n v="0"/>
    <n v="0"/>
  </r>
  <r>
    <x v="71"/>
    <x v="3"/>
    <x v="6"/>
    <n v="0"/>
    <n v="0"/>
    <n v="0"/>
    <n v="0"/>
    <n v="0"/>
    <n v="0"/>
    <n v="0"/>
    <n v="0"/>
    <n v="0"/>
    <n v="0"/>
    <n v="0"/>
    <n v="0"/>
    <n v="0"/>
    <n v="0"/>
    <n v="0"/>
    <n v="0"/>
    <n v="0"/>
    <n v="0"/>
    <n v="0"/>
    <n v="0"/>
    <n v="0"/>
    <n v="0"/>
  </r>
  <r>
    <x v="72"/>
    <x v="0"/>
    <x v="6"/>
    <n v="0"/>
    <n v="0"/>
    <n v="0"/>
    <n v="0"/>
    <n v="0"/>
    <n v="0"/>
    <n v="0"/>
    <n v="0"/>
    <n v="0"/>
    <n v="0"/>
    <n v="0"/>
    <n v="0"/>
    <n v="0"/>
    <n v="0"/>
    <n v="0"/>
    <n v="0"/>
    <n v="0"/>
    <n v="0"/>
    <n v="0"/>
    <n v="0"/>
    <n v="0"/>
    <n v="0"/>
  </r>
  <r>
    <x v="73"/>
    <x v="1"/>
    <x v="6"/>
    <n v="0"/>
    <n v="0"/>
    <n v="0"/>
    <n v="0"/>
    <n v="0"/>
    <n v="0"/>
    <n v="0"/>
    <n v="0"/>
    <n v="0"/>
    <n v="0"/>
    <n v="0"/>
    <n v="0"/>
    <n v="0"/>
    <n v="0"/>
    <n v="0"/>
    <n v="0"/>
    <n v="0"/>
    <n v="0"/>
    <n v="0"/>
    <n v="0"/>
    <n v="0"/>
    <n v="0"/>
  </r>
  <r>
    <x v="74"/>
    <x v="2"/>
    <x v="6"/>
    <n v="0"/>
    <n v="0"/>
    <n v="0"/>
    <n v="0"/>
    <n v="0"/>
    <n v="0"/>
    <n v="0"/>
    <n v="0"/>
    <n v="0"/>
    <n v="0"/>
    <n v="0"/>
    <n v="0"/>
    <n v="0"/>
    <n v="0"/>
    <n v="0"/>
    <n v="0"/>
    <n v="0"/>
    <n v="0"/>
    <n v="0"/>
    <n v="0"/>
    <n v="0"/>
    <n v="0"/>
  </r>
  <r>
    <x v="75"/>
    <x v="3"/>
    <x v="6"/>
    <n v="0"/>
    <n v="0"/>
    <n v="0"/>
    <n v="0"/>
    <n v="0"/>
    <n v="0"/>
    <n v="0"/>
    <n v="0"/>
    <n v="0"/>
    <n v="0"/>
    <n v="0"/>
    <n v="0"/>
    <n v="0"/>
    <n v="0"/>
    <n v="0"/>
    <n v="0"/>
    <n v="0"/>
    <n v="0"/>
    <n v="0"/>
    <n v="0"/>
    <n v="0"/>
    <n v="0"/>
  </r>
  <r>
    <x v="76"/>
    <x v="0"/>
    <x v="6"/>
    <n v="0"/>
    <n v="0"/>
    <n v="0"/>
    <n v="0"/>
    <n v="0"/>
    <n v="0"/>
    <n v="0"/>
    <n v="0"/>
    <n v="0"/>
    <n v="0"/>
    <n v="0"/>
    <n v="0"/>
    <n v="0"/>
    <n v="0"/>
    <n v="0"/>
    <n v="0"/>
    <n v="0"/>
    <n v="0"/>
    <n v="0"/>
    <n v="0"/>
    <n v="0"/>
    <n v="0"/>
  </r>
  <r>
    <x v="77"/>
    <x v="1"/>
    <x v="6"/>
    <n v="0"/>
    <n v="0"/>
    <n v="0"/>
    <n v="0"/>
    <n v="0"/>
    <n v="0"/>
    <n v="0"/>
    <n v="0"/>
    <n v="0"/>
    <n v="0"/>
    <n v="0"/>
    <n v="0"/>
    <n v="0"/>
    <n v="0"/>
    <n v="0"/>
    <n v="0"/>
    <n v="0"/>
    <n v="0"/>
    <n v="0"/>
    <n v="0"/>
    <n v="0"/>
    <n v="0"/>
  </r>
  <r>
    <x v="78"/>
    <x v="2"/>
    <x v="6"/>
    <n v="0"/>
    <n v="0"/>
    <n v="0"/>
    <n v="0"/>
    <n v="0"/>
    <n v="0"/>
    <n v="0"/>
    <n v="0"/>
    <n v="0"/>
    <n v="0"/>
    <n v="0"/>
    <n v="0"/>
    <n v="0"/>
    <n v="0"/>
    <n v="0"/>
    <n v="0"/>
    <n v="0"/>
    <n v="0"/>
    <n v="0"/>
    <n v="0"/>
    <n v="0"/>
    <n v="0"/>
  </r>
  <r>
    <x v="79"/>
    <x v="3"/>
    <x v="6"/>
    <n v="0"/>
    <n v="0"/>
    <n v="0"/>
    <n v="0"/>
    <n v="0"/>
    <n v="0"/>
    <n v="0"/>
    <n v="0"/>
    <n v="0"/>
    <n v="0"/>
    <n v="0"/>
    <n v="0"/>
    <n v="0"/>
    <n v="0"/>
    <n v="0"/>
    <n v="0"/>
    <n v="0"/>
    <n v="0"/>
    <n v="0"/>
    <n v="0"/>
    <n v="0"/>
    <n v="0"/>
  </r>
  <r>
    <x v="80"/>
    <x v="0"/>
    <x v="6"/>
    <n v="0"/>
    <n v="0"/>
    <n v="0"/>
    <n v="0"/>
    <n v="0"/>
    <n v="0"/>
    <n v="0"/>
    <n v="0"/>
    <n v="0"/>
    <n v="0"/>
    <n v="0"/>
    <n v="0"/>
    <n v="0"/>
    <n v="0"/>
    <n v="0"/>
    <n v="0"/>
    <n v="0"/>
    <n v="0"/>
    <n v="0"/>
    <n v="0"/>
    <n v="0"/>
    <n v="0"/>
  </r>
  <r>
    <x v="81"/>
    <x v="1"/>
    <x v="6"/>
    <n v="0"/>
    <n v="0"/>
    <n v="0"/>
    <n v="0"/>
    <n v="0"/>
    <n v="0"/>
    <n v="0"/>
    <n v="0"/>
    <n v="0"/>
    <n v="0"/>
    <n v="0"/>
    <n v="0"/>
    <n v="0"/>
    <n v="0"/>
    <n v="0"/>
    <n v="0"/>
    <n v="0"/>
    <n v="0"/>
    <n v="0"/>
    <n v="0"/>
    <n v="0"/>
    <n v="0"/>
  </r>
  <r>
    <x v="82"/>
    <x v="2"/>
    <x v="6"/>
    <n v="0"/>
    <n v="0"/>
    <n v="0"/>
    <n v="0"/>
    <n v="0"/>
    <n v="0"/>
    <n v="0"/>
    <n v="0"/>
    <n v="0"/>
    <n v="0"/>
    <n v="0"/>
    <n v="0"/>
    <n v="0"/>
    <n v="0"/>
    <n v="0"/>
    <n v="0"/>
    <n v="0"/>
    <n v="0"/>
    <n v="0"/>
    <n v="0"/>
    <n v="0"/>
    <n v="0"/>
  </r>
  <r>
    <x v="83"/>
    <x v="3"/>
    <x v="6"/>
    <n v="0"/>
    <n v="0"/>
    <n v="0"/>
    <n v="0"/>
    <n v="0"/>
    <n v="0"/>
    <n v="0"/>
    <n v="0"/>
    <n v="0"/>
    <n v="0"/>
    <n v="0"/>
    <n v="0"/>
    <n v="0"/>
    <n v="0"/>
    <n v="0"/>
    <n v="0"/>
    <n v="0"/>
    <n v="0"/>
    <n v="0"/>
    <n v="0"/>
    <n v="0"/>
    <n v="0"/>
  </r>
  <r>
    <x v="0"/>
    <x v="0"/>
    <x v="7"/>
    <n v="0"/>
    <n v="0"/>
    <n v="0"/>
    <n v="0"/>
    <n v="0"/>
    <n v="0"/>
    <n v="0"/>
    <n v="0"/>
    <n v="0"/>
    <n v="0"/>
    <n v="0"/>
    <n v="0"/>
    <n v="0"/>
    <n v="0"/>
    <n v="0"/>
    <n v="0"/>
    <n v="0"/>
    <n v="0"/>
    <n v="0"/>
    <n v="0"/>
    <n v="0"/>
    <n v="0"/>
  </r>
  <r>
    <x v="1"/>
    <x v="1"/>
    <x v="7"/>
    <n v="0"/>
    <n v="0"/>
    <n v="0"/>
    <n v="0"/>
    <n v="0"/>
    <n v="0"/>
    <n v="0"/>
    <n v="0"/>
    <n v="0"/>
    <n v="0"/>
    <n v="0"/>
    <n v="0"/>
    <n v="0"/>
    <n v="0"/>
    <n v="0"/>
    <n v="0"/>
    <n v="0"/>
    <n v="0"/>
    <n v="0"/>
    <n v="0"/>
    <n v="0"/>
    <n v="0"/>
  </r>
  <r>
    <x v="2"/>
    <x v="2"/>
    <x v="7"/>
    <n v="0"/>
    <n v="0"/>
    <n v="0"/>
    <n v="0"/>
    <n v="0"/>
    <n v="0"/>
    <n v="0"/>
    <n v="0"/>
    <n v="0"/>
    <n v="0"/>
    <n v="0"/>
    <n v="0"/>
    <n v="0"/>
    <n v="0"/>
    <n v="0"/>
    <n v="0"/>
    <n v="0"/>
    <n v="0"/>
    <n v="0"/>
    <n v="0"/>
    <n v="0"/>
    <n v="0"/>
  </r>
  <r>
    <x v="3"/>
    <x v="3"/>
    <x v="7"/>
    <n v="0"/>
    <n v="0"/>
    <n v="0"/>
    <n v="0"/>
    <n v="0"/>
    <n v="0"/>
    <n v="0"/>
    <n v="0"/>
    <n v="0"/>
    <n v="0"/>
    <n v="0"/>
    <n v="0"/>
    <n v="0"/>
    <n v="0"/>
    <n v="0"/>
    <n v="0"/>
    <n v="0"/>
    <n v="0"/>
    <n v="0"/>
    <n v="0"/>
    <n v="0"/>
    <n v="0"/>
  </r>
  <r>
    <x v="4"/>
    <x v="0"/>
    <x v="7"/>
    <n v="0"/>
    <n v="0"/>
    <n v="0"/>
    <n v="0"/>
    <n v="0"/>
    <n v="0"/>
    <n v="0"/>
    <n v="0"/>
    <n v="0"/>
    <n v="0"/>
    <n v="0"/>
    <n v="0"/>
    <n v="0"/>
    <n v="0"/>
    <n v="0"/>
    <n v="0"/>
    <n v="0"/>
    <n v="0"/>
    <n v="0"/>
    <n v="0"/>
    <n v="0"/>
    <n v="0"/>
  </r>
  <r>
    <x v="5"/>
    <x v="1"/>
    <x v="7"/>
    <n v="0"/>
    <n v="0"/>
    <n v="0"/>
    <n v="0"/>
    <n v="0"/>
    <n v="0"/>
    <n v="0"/>
    <n v="0"/>
    <n v="0"/>
    <n v="0"/>
    <n v="0"/>
    <n v="0"/>
    <n v="0"/>
    <n v="0"/>
    <n v="0"/>
    <n v="0"/>
    <n v="0"/>
    <n v="0"/>
    <n v="0"/>
    <n v="0"/>
    <n v="0"/>
    <n v="0"/>
  </r>
  <r>
    <x v="6"/>
    <x v="2"/>
    <x v="7"/>
    <n v="0"/>
    <n v="0"/>
    <n v="0"/>
    <n v="0"/>
    <n v="0"/>
    <n v="0"/>
    <n v="0"/>
    <n v="0"/>
    <n v="0"/>
    <n v="0"/>
    <n v="0"/>
    <n v="0"/>
    <n v="0"/>
    <n v="0"/>
    <n v="0"/>
    <n v="0"/>
    <n v="0"/>
    <n v="0"/>
    <n v="0"/>
    <n v="0"/>
    <n v="0"/>
    <n v="0"/>
  </r>
  <r>
    <x v="7"/>
    <x v="3"/>
    <x v="7"/>
    <n v="0"/>
    <n v="0"/>
    <n v="0"/>
    <n v="0"/>
    <n v="0"/>
    <n v="0"/>
    <n v="0"/>
    <n v="0"/>
    <n v="0"/>
    <n v="0"/>
    <n v="0"/>
    <n v="0"/>
    <n v="0"/>
    <n v="0"/>
    <n v="0"/>
    <n v="0"/>
    <n v="0"/>
    <n v="0"/>
    <n v="0"/>
    <n v="0"/>
    <n v="0"/>
    <n v="0"/>
  </r>
  <r>
    <x v="8"/>
    <x v="0"/>
    <x v="7"/>
    <n v="0"/>
    <n v="0"/>
    <n v="0"/>
    <n v="0"/>
    <n v="0"/>
    <n v="0"/>
    <n v="0"/>
    <n v="0"/>
    <n v="0"/>
    <n v="0"/>
    <n v="0"/>
    <n v="0"/>
    <n v="0"/>
    <n v="0"/>
    <n v="0"/>
    <n v="0"/>
    <n v="0"/>
    <n v="0"/>
    <n v="0"/>
    <n v="0"/>
    <n v="0"/>
    <n v="0"/>
  </r>
  <r>
    <x v="9"/>
    <x v="1"/>
    <x v="7"/>
    <n v="0"/>
    <n v="0"/>
    <n v="0"/>
    <n v="0"/>
    <n v="0"/>
    <n v="0"/>
    <n v="0"/>
    <n v="0"/>
    <n v="0"/>
    <n v="0"/>
    <n v="0"/>
    <n v="0"/>
    <n v="0"/>
    <n v="0"/>
    <n v="0"/>
    <n v="0"/>
    <n v="0"/>
    <n v="0"/>
    <n v="0"/>
    <n v="0"/>
    <n v="0"/>
    <n v="0"/>
  </r>
  <r>
    <x v="10"/>
    <x v="2"/>
    <x v="7"/>
    <n v="0"/>
    <n v="0"/>
    <n v="0"/>
    <n v="0"/>
    <n v="0"/>
    <n v="0"/>
    <n v="0"/>
    <n v="0"/>
    <n v="0"/>
    <n v="0"/>
    <n v="0"/>
    <n v="0"/>
    <n v="0"/>
    <n v="0"/>
    <n v="0"/>
    <n v="0"/>
    <n v="0"/>
    <n v="0"/>
    <n v="0"/>
    <n v="0"/>
    <n v="0"/>
    <n v="0"/>
  </r>
  <r>
    <x v="11"/>
    <x v="3"/>
    <x v="7"/>
    <n v="0"/>
    <n v="0"/>
    <n v="0"/>
    <n v="0"/>
    <n v="0"/>
    <n v="0"/>
    <n v="0"/>
    <n v="0"/>
    <n v="0"/>
    <n v="0"/>
    <n v="0"/>
    <n v="0"/>
    <n v="0"/>
    <n v="0"/>
    <n v="0"/>
    <n v="0"/>
    <n v="0"/>
    <n v="0"/>
    <n v="0"/>
    <n v="0"/>
    <n v="0"/>
    <n v="0"/>
  </r>
  <r>
    <x v="12"/>
    <x v="0"/>
    <x v="7"/>
    <n v="0"/>
    <n v="0"/>
    <n v="0"/>
    <n v="0"/>
    <n v="0"/>
    <n v="0"/>
    <n v="0"/>
    <n v="0"/>
    <n v="0"/>
    <n v="0"/>
    <n v="0"/>
    <n v="0"/>
    <n v="0"/>
    <n v="0"/>
    <n v="0"/>
    <n v="0"/>
    <n v="0"/>
    <n v="0"/>
    <n v="0"/>
    <n v="0"/>
    <n v="0"/>
    <n v="0"/>
  </r>
  <r>
    <x v="13"/>
    <x v="1"/>
    <x v="7"/>
    <n v="0"/>
    <n v="0"/>
    <n v="0"/>
    <n v="0"/>
    <n v="0"/>
    <n v="0"/>
    <n v="0"/>
    <n v="0"/>
    <n v="0"/>
    <n v="0"/>
    <n v="0"/>
    <n v="0"/>
    <n v="0"/>
    <n v="0"/>
    <n v="0"/>
    <n v="0"/>
    <n v="0"/>
    <n v="0"/>
    <n v="0"/>
    <n v="0"/>
    <n v="0"/>
    <n v="0"/>
  </r>
  <r>
    <x v="14"/>
    <x v="2"/>
    <x v="7"/>
    <n v="0"/>
    <n v="0"/>
    <n v="0"/>
    <n v="0"/>
    <n v="0"/>
    <n v="0"/>
    <n v="0"/>
    <n v="0"/>
    <n v="0"/>
    <n v="0"/>
    <n v="0"/>
    <n v="0"/>
    <n v="0"/>
    <n v="0"/>
    <n v="0"/>
    <n v="0"/>
    <n v="0"/>
    <n v="0"/>
    <n v="0"/>
    <n v="0"/>
    <n v="0"/>
    <n v="0"/>
  </r>
  <r>
    <x v="15"/>
    <x v="3"/>
    <x v="7"/>
    <n v="0"/>
    <n v="0"/>
    <n v="0"/>
    <n v="0"/>
    <n v="0"/>
    <n v="0"/>
    <n v="0"/>
    <n v="0"/>
    <n v="0"/>
    <n v="0"/>
    <n v="0"/>
    <n v="0"/>
    <n v="0"/>
    <n v="0"/>
    <n v="0"/>
    <n v="0"/>
    <n v="0"/>
    <n v="0"/>
    <n v="0"/>
    <n v="0"/>
    <n v="0"/>
    <n v="0"/>
  </r>
  <r>
    <x v="16"/>
    <x v="0"/>
    <x v="7"/>
    <n v="0"/>
    <n v="0"/>
    <n v="0"/>
    <n v="0"/>
    <n v="0"/>
    <n v="0"/>
    <n v="0"/>
    <n v="0"/>
    <n v="0"/>
    <n v="0"/>
    <n v="0"/>
    <n v="0"/>
    <n v="0"/>
    <n v="0"/>
    <n v="0"/>
    <n v="0"/>
    <n v="0"/>
    <n v="0"/>
    <n v="0"/>
    <n v="0"/>
    <n v="0"/>
    <n v="0"/>
  </r>
  <r>
    <x v="17"/>
    <x v="1"/>
    <x v="7"/>
    <n v="0"/>
    <n v="0"/>
    <n v="0"/>
    <n v="0"/>
    <n v="0"/>
    <n v="0"/>
    <n v="0"/>
    <n v="0"/>
    <n v="0"/>
    <n v="0"/>
    <n v="0"/>
    <n v="0"/>
    <n v="0"/>
    <n v="0"/>
    <n v="0"/>
    <n v="0"/>
    <n v="0"/>
    <n v="0"/>
    <n v="0"/>
    <n v="0"/>
    <n v="0"/>
    <n v="0"/>
  </r>
  <r>
    <x v="18"/>
    <x v="2"/>
    <x v="7"/>
    <n v="0"/>
    <n v="0"/>
    <n v="0"/>
    <n v="0"/>
    <n v="0"/>
    <n v="0"/>
    <n v="0"/>
    <n v="0"/>
    <n v="0"/>
    <n v="0"/>
    <n v="0"/>
    <n v="0"/>
    <n v="0"/>
    <n v="0"/>
    <n v="0"/>
    <n v="0"/>
    <n v="0"/>
    <n v="0"/>
    <n v="0"/>
    <n v="0"/>
    <n v="0"/>
    <n v="0"/>
  </r>
  <r>
    <x v="19"/>
    <x v="3"/>
    <x v="7"/>
    <n v="0"/>
    <n v="0"/>
    <n v="0"/>
    <n v="0"/>
    <n v="0"/>
    <n v="0"/>
    <n v="0"/>
    <n v="0"/>
    <n v="0"/>
    <n v="0"/>
    <n v="0"/>
    <n v="0"/>
    <n v="0"/>
    <n v="0"/>
    <n v="0"/>
    <n v="0"/>
    <n v="0"/>
    <n v="0"/>
    <n v="0"/>
    <n v="0"/>
    <n v="0"/>
    <n v="0"/>
  </r>
  <r>
    <x v="20"/>
    <x v="0"/>
    <x v="7"/>
    <n v="0"/>
    <n v="0"/>
    <n v="0"/>
    <n v="0"/>
    <n v="0"/>
    <n v="0"/>
    <n v="0"/>
    <n v="0"/>
    <n v="0"/>
    <n v="0"/>
    <n v="0"/>
    <n v="0"/>
    <n v="0"/>
    <n v="0"/>
    <n v="0"/>
    <n v="0"/>
    <n v="0"/>
    <n v="0"/>
    <n v="0"/>
    <n v="0"/>
    <n v="0"/>
    <n v="0"/>
  </r>
  <r>
    <x v="21"/>
    <x v="1"/>
    <x v="7"/>
    <n v="0"/>
    <n v="0"/>
    <n v="0"/>
    <n v="0"/>
    <n v="0"/>
    <n v="0"/>
    <n v="0"/>
    <n v="0"/>
    <n v="0"/>
    <n v="0"/>
    <n v="0"/>
    <n v="0"/>
    <n v="0"/>
    <n v="0"/>
    <n v="0"/>
    <n v="0"/>
    <n v="0"/>
    <n v="0"/>
    <n v="0"/>
    <n v="0"/>
    <n v="0"/>
    <n v="0"/>
  </r>
  <r>
    <x v="22"/>
    <x v="2"/>
    <x v="7"/>
    <n v="0"/>
    <n v="0"/>
    <n v="0"/>
    <n v="0"/>
    <n v="0"/>
    <n v="0"/>
    <n v="0"/>
    <n v="0"/>
    <n v="0"/>
    <n v="0"/>
    <n v="0"/>
    <n v="0"/>
    <n v="0"/>
    <n v="0"/>
    <n v="0"/>
    <n v="0"/>
    <n v="0"/>
    <n v="0"/>
    <n v="0"/>
    <n v="0"/>
    <n v="0"/>
    <n v="0"/>
  </r>
  <r>
    <x v="23"/>
    <x v="3"/>
    <x v="7"/>
    <n v="0"/>
    <n v="0"/>
    <n v="0"/>
    <n v="0"/>
    <n v="0"/>
    <n v="0"/>
    <n v="0"/>
    <n v="0"/>
    <n v="0"/>
    <n v="0"/>
    <n v="0"/>
    <n v="0"/>
    <n v="0"/>
    <n v="0"/>
    <n v="0"/>
    <n v="0"/>
    <n v="0"/>
    <n v="0"/>
    <n v="0"/>
    <n v="0"/>
    <n v="0"/>
    <n v="0"/>
  </r>
  <r>
    <x v="24"/>
    <x v="0"/>
    <x v="7"/>
    <n v="0"/>
    <n v="0"/>
    <n v="0"/>
    <n v="0"/>
    <n v="0"/>
    <n v="0"/>
    <n v="0"/>
    <n v="0"/>
    <n v="0"/>
    <n v="0"/>
    <n v="0"/>
    <n v="0"/>
    <n v="0"/>
    <n v="0"/>
    <n v="0"/>
    <n v="0"/>
    <n v="0"/>
    <n v="0"/>
    <n v="0"/>
    <n v="0"/>
    <n v="0"/>
    <n v="0"/>
  </r>
  <r>
    <x v="25"/>
    <x v="1"/>
    <x v="7"/>
    <n v="0"/>
    <n v="0"/>
    <n v="0"/>
    <n v="0"/>
    <n v="0"/>
    <n v="0"/>
    <n v="0"/>
    <n v="0"/>
    <n v="0"/>
    <n v="0"/>
    <n v="0"/>
    <n v="0"/>
    <n v="0"/>
    <n v="0"/>
    <n v="0"/>
    <n v="0"/>
    <n v="0"/>
    <n v="0"/>
    <n v="0"/>
    <n v="0"/>
    <n v="0"/>
    <n v="0"/>
  </r>
  <r>
    <x v="26"/>
    <x v="2"/>
    <x v="7"/>
    <n v="0"/>
    <n v="0"/>
    <n v="0"/>
    <n v="0"/>
    <n v="0"/>
    <n v="0"/>
    <n v="0"/>
    <n v="0"/>
    <n v="0"/>
    <n v="0"/>
    <n v="0"/>
    <n v="0"/>
    <n v="0"/>
    <n v="0"/>
    <n v="0"/>
    <n v="0"/>
    <n v="0"/>
    <n v="0"/>
    <n v="0"/>
    <n v="0"/>
    <n v="0"/>
    <n v="0"/>
  </r>
  <r>
    <x v="27"/>
    <x v="3"/>
    <x v="7"/>
    <n v="0"/>
    <n v="0"/>
    <n v="0"/>
    <n v="0"/>
    <n v="0"/>
    <n v="0"/>
    <n v="0"/>
    <n v="0"/>
    <n v="0"/>
    <n v="0"/>
    <n v="0"/>
    <n v="0"/>
    <n v="0"/>
    <n v="0"/>
    <n v="0"/>
    <n v="0"/>
    <n v="0"/>
    <n v="0"/>
    <n v="0"/>
    <n v="0"/>
    <n v="0"/>
    <n v="0"/>
  </r>
  <r>
    <x v="28"/>
    <x v="0"/>
    <x v="7"/>
    <n v="0"/>
    <n v="0"/>
    <n v="0"/>
    <n v="0"/>
    <n v="0"/>
    <n v="0"/>
    <n v="0"/>
    <n v="0"/>
    <n v="0"/>
    <n v="0"/>
    <n v="0"/>
    <n v="0"/>
    <n v="0"/>
    <n v="0"/>
    <n v="0"/>
    <n v="0"/>
    <n v="0"/>
    <n v="0"/>
    <n v="0"/>
    <n v="0"/>
    <n v="0"/>
    <n v="0"/>
  </r>
  <r>
    <x v="29"/>
    <x v="1"/>
    <x v="7"/>
    <n v="0"/>
    <n v="0"/>
    <n v="0"/>
    <n v="0"/>
    <n v="0"/>
    <n v="0"/>
    <n v="0"/>
    <n v="0"/>
    <n v="0"/>
    <n v="0"/>
    <n v="0"/>
    <n v="0"/>
    <n v="0"/>
    <n v="0"/>
    <n v="0"/>
    <n v="0"/>
    <n v="0"/>
    <n v="0"/>
    <n v="0"/>
    <n v="0"/>
    <n v="0"/>
    <n v="0"/>
  </r>
  <r>
    <x v="30"/>
    <x v="2"/>
    <x v="7"/>
    <n v="0"/>
    <n v="0"/>
    <n v="0"/>
    <n v="0"/>
    <n v="0"/>
    <n v="0"/>
    <n v="0"/>
    <n v="0"/>
    <n v="0"/>
    <n v="0"/>
    <n v="0"/>
    <n v="0"/>
    <n v="0"/>
    <n v="0"/>
    <n v="0"/>
    <n v="0"/>
    <n v="0"/>
    <n v="0"/>
    <n v="0"/>
    <n v="0"/>
    <n v="0"/>
    <n v="0"/>
  </r>
  <r>
    <x v="31"/>
    <x v="3"/>
    <x v="7"/>
    <n v="0"/>
    <n v="0"/>
    <n v="0"/>
    <n v="0"/>
    <n v="0"/>
    <n v="0"/>
    <n v="0"/>
    <n v="0"/>
    <n v="0"/>
    <n v="0"/>
    <n v="0"/>
    <n v="0"/>
    <n v="0"/>
    <n v="0"/>
    <n v="0"/>
    <n v="0"/>
    <n v="0"/>
    <n v="0"/>
    <n v="0"/>
    <n v="0"/>
    <n v="0"/>
    <n v="0"/>
  </r>
  <r>
    <x v="32"/>
    <x v="0"/>
    <x v="7"/>
    <n v="0"/>
    <n v="0"/>
    <n v="0"/>
    <n v="0"/>
    <n v="0"/>
    <n v="0"/>
    <n v="0"/>
    <n v="0"/>
    <n v="0"/>
    <n v="0"/>
    <n v="0"/>
    <n v="0"/>
    <n v="0"/>
    <n v="0"/>
    <n v="0"/>
    <n v="0"/>
    <n v="0"/>
    <n v="0"/>
    <n v="0"/>
    <n v="0"/>
    <n v="0"/>
    <n v="0"/>
  </r>
  <r>
    <x v="33"/>
    <x v="1"/>
    <x v="7"/>
    <n v="0"/>
    <n v="0"/>
    <n v="0"/>
    <n v="0"/>
    <n v="0"/>
    <n v="0"/>
    <n v="0"/>
    <n v="0"/>
    <n v="0"/>
    <n v="0"/>
    <n v="0"/>
    <n v="0"/>
    <n v="0"/>
    <n v="0"/>
    <n v="0"/>
    <n v="0"/>
    <n v="0"/>
    <n v="0"/>
    <n v="0"/>
    <n v="0"/>
    <n v="0"/>
    <n v="0"/>
  </r>
  <r>
    <x v="34"/>
    <x v="2"/>
    <x v="7"/>
    <n v="0"/>
    <n v="0"/>
    <n v="0"/>
    <n v="0"/>
    <n v="0"/>
    <n v="0"/>
    <n v="0"/>
    <n v="0"/>
    <n v="0"/>
    <n v="0"/>
    <n v="0"/>
    <n v="0"/>
    <n v="0"/>
    <n v="0"/>
    <n v="0"/>
    <n v="0"/>
    <n v="0"/>
    <n v="0"/>
    <n v="0"/>
    <n v="0"/>
    <n v="0"/>
    <n v="0"/>
  </r>
  <r>
    <x v="35"/>
    <x v="3"/>
    <x v="7"/>
    <n v="0"/>
    <n v="0"/>
    <n v="0"/>
    <n v="0"/>
    <n v="0"/>
    <n v="0"/>
    <n v="0"/>
    <n v="0"/>
    <n v="0"/>
    <n v="0"/>
    <n v="0"/>
    <n v="0"/>
    <n v="0"/>
    <n v="0"/>
    <n v="0"/>
    <n v="0"/>
    <n v="0"/>
    <n v="0"/>
    <n v="0"/>
    <n v="0"/>
    <n v="0"/>
    <n v="0"/>
  </r>
  <r>
    <x v="36"/>
    <x v="0"/>
    <x v="7"/>
    <n v="0"/>
    <n v="0"/>
    <n v="0"/>
    <n v="0"/>
    <n v="0"/>
    <n v="0"/>
    <n v="0"/>
    <n v="0"/>
    <n v="0"/>
    <n v="0"/>
    <n v="0"/>
    <n v="0"/>
    <n v="0"/>
    <n v="0"/>
    <n v="0"/>
    <n v="0"/>
    <n v="0"/>
    <n v="0"/>
    <n v="0"/>
    <n v="0"/>
    <n v="0"/>
    <n v="0"/>
  </r>
  <r>
    <x v="37"/>
    <x v="1"/>
    <x v="7"/>
    <n v="0"/>
    <n v="0"/>
    <n v="0"/>
    <n v="0"/>
    <n v="0"/>
    <n v="0"/>
    <n v="0"/>
    <n v="0"/>
    <n v="0"/>
    <n v="0"/>
    <n v="0"/>
    <n v="0"/>
    <n v="0"/>
    <n v="0"/>
    <n v="0"/>
    <n v="0"/>
    <n v="0"/>
    <n v="0"/>
    <n v="0"/>
    <n v="0"/>
    <n v="0"/>
    <n v="0"/>
  </r>
  <r>
    <x v="38"/>
    <x v="2"/>
    <x v="7"/>
    <n v="0"/>
    <n v="0"/>
    <n v="0"/>
    <n v="0"/>
    <n v="0"/>
    <n v="0"/>
    <n v="0"/>
    <n v="0"/>
    <n v="0"/>
    <n v="0"/>
    <n v="0"/>
    <n v="0"/>
    <n v="0"/>
    <n v="0"/>
    <n v="0"/>
    <n v="0"/>
    <n v="0"/>
    <n v="0"/>
    <n v="0"/>
    <n v="0"/>
    <n v="0"/>
    <n v="0"/>
  </r>
  <r>
    <x v="39"/>
    <x v="3"/>
    <x v="7"/>
    <n v="0"/>
    <n v="0"/>
    <n v="0"/>
    <n v="0"/>
    <n v="0"/>
    <n v="0"/>
    <n v="0"/>
    <n v="0"/>
    <n v="0"/>
    <n v="0"/>
    <n v="0"/>
    <n v="0"/>
    <n v="0"/>
    <n v="0"/>
    <n v="0"/>
    <n v="0"/>
    <n v="0"/>
    <n v="0"/>
    <n v="0"/>
    <n v="0"/>
    <n v="0"/>
    <n v="0"/>
  </r>
  <r>
    <x v="40"/>
    <x v="0"/>
    <x v="7"/>
    <n v="0"/>
    <n v="0"/>
    <n v="0"/>
    <n v="0"/>
    <n v="0"/>
    <n v="0"/>
    <n v="0"/>
    <n v="0"/>
    <n v="0"/>
    <n v="0"/>
    <n v="0"/>
    <n v="0"/>
    <n v="0"/>
    <n v="0"/>
    <n v="0"/>
    <n v="0"/>
    <n v="0"/>
    <n v="0"/>
    <n v="0"/>
    <n v="0"/>
    <n v="0"/>
    <n v="0"/>
  </r>
  <r>
    <x v="41"/>
    <x v="1"/>
    <x v="7"/>
    <n v="0"/>
    <n v="0"/>
    <n v="0"/>
    <n v="0"/>
    <n v="0"/>
    <n v="0"/>
    <n v="0"/>
    <n v="0"/>
    <n v="0"/>
    <n v="0"/>
    <n v="0"/>
    <n v="0"/>
    <n v="0"/>
    <n v="0"/>
    <n v="0"/>
    <n v="0"/>
    <n v="0"/>
    <n v="0"/>
    <n v="0"/>
    <n v="0"/>
    <n v="0"/>
    <n v="0"/>
  </r>
  <r>
    <x v="42"/>
    <x v="2"/>
    <x v="7"/>
    <n v="0"/>
    <n v="0"/>
    <n v="0"/>
    <n v="0"/>
    <n v="0"/>
    <n v="0"/>
    <n v="0"/>
    <n v="0"/>
    <n v="0"/>
    <n v="0"/>
    <n v="0"/>
    <n v="0"/>
    <n v="0"/>
    <n v="0"/>
    <n v="0"/>
    <n v="0"/>
    <n v="0"/>
    <n v="0"/>
    <n v="0"/>
    <n v="0"/>
    <n v="0"/>
    <n v="0"/>
  </r>
  <r>
    <x v="43"/>
    <x v="3"/>
    <x v="7"/>
    <n v="0"/>
    <n v="0"/>
    <n v="0"/>
    <n v="0"/>
    <n v="0"/>
    <n v="0"/>
    <n v="0"/>
    <n v="0"/>
    <n v="0"/>
    <n v="0"/>
    <n v="0"/>
    <n v="0"/>
    <n v="0"/>
    <n v="0"/>
    <n v="0"/>
    <n v="0"/>
    <n v="0"/>
    <n v="0"/>
    <n v="0"/>
    <n v="0"/>
    <n v="0"/>
    <n v="0"/>
  </r>
  <r>
    <x v="44"/>
    <x v="0"/>
    <x v="7"/>
    <n v="0"/>
    <n v="0"/>
    <n v="0"/>
    <n v="0"/>
    <n v="0"/>
    <n v="0"/>
    <n v="0"/>
    <n v="0"/>
    <n v="0"/>
    <n v="0"/>
    <n v="0"/>
    <n v="0"/>
    <n v="0"/>
    <n v="0"/>
    <n v="0"/>
    <n v="0"/>
    <n v="0"/>
    <n v="0"/>
    <n v="0"/>
    <n v="0"/>
    <n v="0"/>
    <n v="0"/>
  </r>
  <r>
    <x v="45"/>
    <x v="1"/>
    <x v="7"/>
    <n v="0"/>
    <n v="0"/>
    <n v="0"/>
    <n v="0"/>
    <n v="0"/>
    <n v="0"/>
    <n v="0"/>
    <n v="0"/>
    <n v="0"/>
    <n v="0"/>
    <n v="0"/>
    <n v="0"/>
    <n v="0"/>
    <n v="0"/>
    <n v="0"/>
    <n v="0"/>
    <n v="0"/>
    <n v="0"/>
    <n v="0"/>
    <n v="0"/>
    <n v="0"/>
    <n v="0"/>
  </r>
  <r>
    <x v="46"/>
    <x v="2"/>
    <x v="7"/>
    <n v="0"/>
    <n v="0"/>
    <n v="0"/>
    <n v="0"/>
    <n v="0"/>
    <n v="0"/>
    <n v="0"/>
    <n v="0"/>
    <n v="0"/>
    <n v="0"/>
    <n v="0"/>
    <n v="0"/>
    <n v="0"/>
    <n v="0"/>
    <n v="0"/>
    <n v="0"/>
    <n v="0"/>
    <n v="0"/>
    <n v="0"/>
    <n v="0"/>
    <n v="0"/>
    <n v="0"/>
  </r>
  <r>
    <x v="47"/>
    <x v="3"/>
    <x v="7"/>
    <n v="0"/>
    <n v="0"/>
    <n v="0"/>
    <n v="0"/>
    <n v="0"/>
    <n v="0"/>
    <n v="0"/>
    <n v="0"/>
    <n v="0"/>
    <n v="0"/>
    <n v="0"/>
    <n v="0"/>
    <n v="0"/>
    <n v="0"/>
    <n v="0"/>
    <n v="0"/>
    <n v="0"/>
    <n v="0"/>
    <n v="0"/>
    <n v="0"/>
    <n v="0"/>
    <n v="0"/>
  </r>
  <r>
    <x v="48"/>
    <x v="0"/>
    <x v="7"/>
    <n v="0"/>
    <n v="0"/>
    <n v="0"/>
    <n v="0"/>
    <n v="0"/>
    <n v="0"/>
    <n v="0"/>
    <n v="0"/>
    <n v="0"/>
    <n v="0"/>
    <n v="0"/>
    <n v="0"/>
    <n v="0"/>
    <n v="0"/>
    <n v="0"/>
    <n v="0"/>
    <n v="0"/>
    <n v="0"/>
    <n v="0"/>
    <n v="0"/>
    <n v="0"/>
    <n v="0"/>
  </r>
  <r>
    <x v="49"/>
    <x v="1"/>
    <x v="7"/>
    <n v="0"/>
    <n v="0"/>
    <n v="0"/>
    <n v="0"/>
    <n v="0"/>
    <n v="0"/>
    <n v="0"/>
    <n v="0"/>
    <n v="0"/>
    <n v="0"/>
    <n v="0"/>
    <n v="0"/>
    <n v="0"/>
    <n v="0"/>
    <n v="0"/>
    <n v="0"/>
    <n v="0"/>
    <n v="0"/>
    <n v="0"/>
    <n v="0"/>
    <n v="0"/>
    <n v="0"/>
  </r>
  <r>
    <x v="50"/>
    <x v="2"/>
    <x v="7"/>
    <n v="0"/>
    <n v="0"/>
    <n v="0"/>
    <n v="0"/>
    <n v="0"/>
    <n v="0"/>
    <n v="0"/>
    <n v="0"/>
    <n v="0"/>
    <n v="0"/>
    <n v="0"/>
    <n v="0"/>
    <n v="0"/>
    <n v="0"/>
    <n v="0"/>
    <n v="0"/>
    <n v="0"/>
    <n v="0"/>
    <n v="0"/>
    <n v="0"/>
    <n v="0"/>
    <n v="0"/>
  </r>
  <r>
    <x v="51"/>
    <x v="3"/>
    <x v="7"/>
    <n v="0"/>
    <n v="0"/>
    <n v="0"/>
    <n v="0"/>
    <n v="0"/>
    <n v="0"/>
    <n v="0"/>
    <n v="0"/>
    <n v="0"/>
    <n v="0"/>
    <n v="0"/>
    <n v="0"/>
    <n v="0"/>
    <n v="0"/>
    <n v="0"/>
    <n v="0"/>
    <n v="0"/>
    <n v="0"/>
    <n v="0"/>
    <n v="0"/>
    <n v="0"/>
    <n v="0"/>
  </r>
  <r>
    <x v="52"/>
    <x v="0"/>
    <x v="7"/>
    <n v="0"/>
    <n v="0"/>
    <n v="0"/>
    <n v="0"/>
    <n v="0"/>
    <n v="0"/>
    <n v="0"/>
    <n v="0"/>
    <n v="0"/>
    <n v="0"/>
    <n v="0"/>
    <n v="0"/>
    <n v="0"/>
    <n v="0"/>
    <n v="0"/>
    <n v="0"/>
    <n v="0"/>
    <n v="0"/>
    <n v="0"/>
    <n v="0"/>
    <n v="0"/>
    <n v="0"/>
  </r>
  <r>
    <x v="53"/>
    <x v="1"/>
    <x v="7"/>
    <n v="0"/>
    <n v="0"/>
    <n v="0"/>
    <n v="0"/>
    <n v="0"/>
    <n v="0"/>
    <n v="0"/>
    <n v="0"/>
    <n v="0"/>
    <n v="0"/>
    <n v="0"/>
    <n v="0"/>
    <n v="0"/>
    <n v="0"/>
    <n v="0"/>
    <n v="0"/>
    <n v="0"/>
    <n v="0"/>
    <n v="0"/>
    <n v="0"/>
    <n v="0"/>
    <n v="0"/>
  </r>
  <r>
    <x v="54"/>
    <x v="2"/>
    <x v="7"/>
    <n v="0"/>
    <n v="0"/>
    <n v="0"/>
    <n v="0"/>
    <n v="0"/>
    <n v="0"/>
    <n v="0"/>
    <n v="0"/>
    <n v="0"/>
    <n v="0"/>
    <n v="0"/>
    <n v="0"/>
    <n v="0"/>
    <n v="0"/>
    <n v="0"/>
    <n v="0"/>
    <n v="0"/>
    <n v="0"/>
    <n v="0"/>
    <n v="0"/>
    <n v="0"/>
    <n v="0"/>
  </r>
  <r>
    <x v="55"/>
    <x v="3"/>
    <x v="7"/>
    <n v="0"/>
    <n v="0"/>
    <n v="0"/>
    <n v="0"/>
    <n v="0"/>
    <n v="0"/>
    <n v="0"/>
    <n v="0"/>
    <n v="0"/>
    <n v="0"/>
    <n v="0"/>
    <n v="0"/>
    <n v="0"/>
    <n v="0"/>
    <n v="0"/>
    <n v="0"/>
    <n v="0"/>
    <n v="0"/>
    <n v="0"/>
    <n v="0"/>
    <n v="0"/>
    <n v="0"/>
  </r>
  <r>
    <x v="56"/>
    <x v="0"/>
    <x v="7"/>
    <n v="0"/>
    <n v="0"/>
    <n v="0"/>
    <n v="0"/>
    <n v="0"/>
    <n v="0"/>
    <n v="0"/>
    <n v="0"/>
    <n v="0"/>
    <n v="0"/>
    <n v="0"/>
    <n v="0"/>
    <n v="0"/>
    <n v="0"/>
    <n v="0"/>
    <n v="0"/>
    <n v="0"/>
    <n v="0"/>
    <n v="0"/>
    <n v="0"/>
    <n v="0"/>
    <n v="0"/>
  </r>
  <r>
    <x v="57"/>
    <x v="1"/>
    <x v="7"/>
    <n v="0"/>
    <n v="0"/>
    <n v="0"/>
    <n v="0"/>
    <n v="0"/>
    <n v="0"/>
    <n v="0"/>
    <n v="0"/>
    <n v="0"/>
    <n v="0"/>
    <n v="0"/>
    <n v="0"/>
    <n v="0"/>
    <n v="0"/>
    <n v="0"/>
    <n v="0"/>
    <n v="0"/>
    <n v="0"/>
    <n v="0"/>
    <n v="0"/>
    <n v="0"/>
    <n v="0"/>
  </r>
  <r>
    <x v="58"/>
    <x v="2"/>
    <x v="7"/>
    <n v="0"/>
    <n v="0"/>
    <n v="0"/>
    <n v="0"/>
    <n v="0"/>
    <n v="0"/>
    <n v="0"/>
    <n v="0"/>
    <n v="0"/>
    <n v="0"/>
    <n v="0"/>
    <n v="0"/>
    <n v="0"/>
    <n v="0"/>
    <n v="0"/>
    <n v="0"/>
    <n v="0"/>
    <n v="0"/>
    <n v="0"/>
    <n v="0"/>
    <n v="0"/>
    <n v="0"/>
  </r>
  <r>
    <x v="59"/>
    <x v="3"/>
    <x v="7"/>
    <n v="0"/>
    <n v="0"/>
    <n v="0"/>
    <n v="0"/>
    <n v="0"/>
    <n v="0"/>
    <n v="0"/>
    <n v="0"/>
    <n v="0"/>
    <n v="0"/>
    <n v="0"/>
    <n v="0"/>
    <n v="0"/>
    <n v="0"/>
    <n v="0"/>
    <n v="0"/>
    <n v="0"/>
    <n v="0"/>
    <n v="0"/>
    <n v="0"/>
    <n v="0"/>
    <n v="0"/>
  </r>
  <r>
    <x v="60"/>
    <x v="0"/>
    <x v="7"/>
    <n v="0"/>
    <n v="0"/>
    <n v="0"/>
    <n v="0"/>
    <n v="0"/>
    <n v="0"/>
    <n v="0"/>
    <n v="0"/>
    <n v="0"/>
    <n v="0"/>
    <n v="0"/>
    <n v="0"/>
    <n v="0"/>
    <n v="0"/>
    <n v="0"/>
    <n v="0"/>
    <n v="0"/>
    <n v="0"/>
    <n v="0"/>
    <n v="0"/>
    <n v="0"/>
    <n v="0"/>
  </r>
  <r>
    <x v="61"/>
    <x v="1"/>
    <x v="7"/>
    <n v="0"/>
    <n v="0"/>
    <n v="0"/>
    <n v="0"/>
    <n v="0"/>
    <n v="0"/>
    <n v="0"/>
    <n v="0"/>
    <n v="0"/>
    <n v="0"/>
    <n v="0"/>
    <n v="0"/>
    <n v="0"/>
    <n v="0"/>
    <n v="0"/>
    <n v="0"/>
    <n v="0"/>
    <n v="0"/>
    <n v="0"/>
    <n v="0"/>
    <n v="0"/>
    <n v="0"/>
  </r>
  <r>
    <x v="62"/>
    <x v="2"/>
    <x v="7"/>
    <n v="0"/>
    <n v="0"/>
    <n v="0"/>
    <n v="0"/>
    <n v="0"/>
    <n v="0"/>
    <n v="0"/>
    <n v="0"/>
    <n v="0"/>
    <n v="0"/>
    <n v="0"/>
    <n v="0"/>
    <n v="0"/>
    <n v="0"/>
    <n v="0"/>
    <n v="0"/>
    <n v="0"/>
    <n v="0"/>
    <n v="0"/>
    <n v="0"/>
    <n v="0"/>
    <n v="0"/>
  </r>
  <r>
    <x v="63"/>
    <x v="3"/>
    <x v="7"/>
    <n v="0"/>
    <n v="0"/>
    <n v="0"/>
    <n v="0"/>
    <n v="0"/>
    <n v="0"/>
    <n v="0"/>
    <n v="0"/>
    <n v="0"/>
    <n v="0"/>
    <n v="0"/>
    <n v="0"/>
    <n v="0"/>
    <n v="0"/>
    <n v="0"/>
    <n v="0"/>
    <n v="0"/>
    <n v="0"/>
    <n v="0"/>
    <n v="0"/>
    <n v="0"/>
    <n v="0"/>
  </r>
  <r>
    <x v="64"/>
    <x v="0"/>
    <x v="7"/>
    <n v="0"/>
    <n v="0"/>
    <n v="0"/>
    <n v="0"/>
    <n v="0"/>
    <n v="0"/>
    <n v="0"/>
    <n v="0"/>
    <n v="0"/>
    <n v="0"/>
    <n v="0"/>
    <n v="0"/>
    <n v="0"/>
    <n v="0"/>
    <n v="0"/>
    <n v="0"/>
    <n v="0"/>
    <n v="0"/>
    <n v="0"/>
    <n v="0"/>
    <n v="0"/>
    <n v="0"/>
  </r>
  <r>
    <x v="65"/>
    <x v="1"/>
    <x v="7"/>
    <n v="0"/>
    <n v="0"/>
    <n v="0"/>
    <n v="0"/>
    <n v="0"/>
    <n v="0"/>
    <n v="0"/>
    <n v="0"/>
    <n v="0"/>
    <n v="0"/>
    <n v="0"/>
    <n v="0"/>
    <n v="0"/>
    <n v="0"/>
    <n v="0"/>
    <n v="0"/>
    <n v="0"/>
    <n v="0"/>
    <n v="0"/>
    <n v="0"/>
    <n v="0"/>
    <n v="0"/>
  </r>
  <r>
    <x v="66"/>
    <x v="2"/>
    <x v="7"/>
    <n v="0"/>
    <n v="0"/>
    <n v="0"/>
    <n v="0"/>
    <n v="0"/>
    <n v="0"/>
    <n v="0"/>
    <n v="0"/>
    <n v="0"/>
    <n v="0"/>
    <n v="0"/>
    <n v="0"/>
    <n v="0"/>
    <n v="0"/>
    <n v="0"/>
    <n v="0"/>
    <n v="0"/>
    <n v="0"/>
    <n v="0"/>
    <n v="0"/>
    <n v="0"/>
    <n v="0"/>
  </r>
  <r>
    <x v="67"/>
    <x v="3"/>
    <x v="7"/>
    <n v="0"/>
    <n v="0"/>
    <n v="0"/>
    <n v="0"/>
    <n v="0"/>
    <n v="0"/>
    <n v="0"/>
    <n v="0"/>
    <n v="0"/>
    <n v="0"/>
    <n v="0"/>
    <n v="0"/>
    <n v="0"/>
    <n v="0"/>
    <n v="0"/>
    <n v="0"/>
    <n v="0"/>
    <n v="0"/>
    <n v="0"/>
    <n v="0"/>
    <n v="0"/>
    <n v="0"/>
  </r>
  <r>
    <x v="68"/>
    <x v="0"/>
    <x v="7"/>
    <n v="0"/>
    <n v="0"/>
    <n v="0"/>
    <n v="0"/>
    <n v="0"/>
    <n v="0"/>
    <n v="0"/>
    <n v="0"/>
    <n v="0"/>
    <n v="0"/>
    <n v="0"/>
    <n v="0"/>
    <n v="0"/>
    <n v="0"/>
    <n v="0"/>
    <n v="0"/>
    <n v="0"/>
    <n v="0"/>
    <n v="0"/>
    <n v="0"/>
    <n v="0"/>
    <n v="0"/>
  </r>
  <r>
    <x v="69"/>
    <x v="1"/>
    <x v="7"/>
    <n v="0"/>
    <n v="0"/>
    <n v="0"/>
    <n v="0"/>
    <n v="0"/>
    <n v="0"/>
    <n v="0"/>
    <n v="0"/>
    <n v="0"/>
    <n v="0"/>
    <n v="0"/>
    <n v="0"/>
    <n v="0"/>
    <n v="0"/>
    <n v="0"/>
    <n v="0"/>
    <n v="0"/>
    <n v="0"/>
    <n v="0"/>
    <n v="0"/>
    <n v="0"/>
    <n v="0"/>
  </r>
  <r>
    <x v="70"/>
    <x v="2"/>
    <x v="7"/>
    <n v="0"/>
    <n v="0"/>
    <n v="0"/>
    <n v="0"/>
    <n v="0"/>
    <n v="0"/>
    <n v="0"/>
    <n v="0"/>
    <n v="0"/>
    <n v="0"/>
    <n v="0"/>
    <n v="0"/>
    <n v="0"/>
    <n v="0"/>
    <n v="0"/>
    <n v="0"/>
    <n v="0"/>
    <n v="0"/>
    <n v="0"/>
    <n v="0"/>
    <n v="0"/>
    <n v="0"/>
  </r>
  <r>
    <x v="71"/>
    <x v="3"/>
    <x v="7"/>
    <n v="0"/>
    <n v="0"/>
    <n v="0"/>
    <n v="0"/>
    <n v="0"/>
    <n v="0"/>
    <n v="0"/>
    <n v="0"/>
    <n v="0"/>
    <n v="0"/>
    <n v="0"/>
    <n v="0"/>
    <n v="0"/>
    <n v="0"/>
    <n v="0"/>
    <n v="0"/>
    <n v="0"/>
    <n v="0"/>
    <n v="0"/>
    <n v="0"/>
    <n v="0"/>
    <n v="0"/>
  </r>
  <r>
    <x v="72"/>
    <x v="0"/>
    <x v="7"/>
    <n v="0"/>
    <n v="0"/>
    <n v="0"/>
    <n v="0"/>
    <n v="0"/>
    <n v="0"/>
    <n v="0"/>
    <n v="0"/>
    <n v="0"/>
    <n v="0"/>
    <n v="0"/>
    <n v="0"/>
    <n v="0"/>
    <n v="0"/>
    <n v="0"/>
    <n v="0"/>
    <n v="0"/>
    <n v="0"/>
    <n v="0"/>
    <n v="0"/>
    <n v="0"/>
    <n v="0"/>
  </r>
  <r>
    <x v="73"/>
    <x v="1"/>
    <x v="7"/>
    <n v="0"/>
    <n v="0"/>
    <n v="0"/>
    <n v="0"/>
    <n v="0"/>
    <n v="0"/>
    <n v="0"/>
    <n v="0"/>
    <n v="0"/>
    <n v="0"/>
    <n v="0"/>
    <n v="0"/>
    <n v="0"/>
    <n v="0"/>
    <n v="0"/>
    <n v="0"/>
    <n v="0"/>
    <n v="0"/>
    <n v="0"/>
    <n v="0"/>
    <n v="0"/>
    <n v="0"/>
  </r>
  <r>
    <x v="74"/>
    <x v="2"/>
    <x v="7"/>
    <n v="0"/>
    <n v="0"/>
    <n v="0"/>
    <n v="0"/>
    <n v="0"/>
    <n v="0"/>
    <n v="0"/>
    <n v="0"/>
    <n v="0"/>
    <n v="0"/>
    <n v="0"/>
    <n v="0"/>
    <n v="0"/>
    <n v="0"/>
    <n v="0"/>
    <n v="0"/>
    <n v="0"/>
    <n v="0"/>
    <n v="0"/>
    <n v="0"/>
    <n v="0"/>
    <n v="0"/>
  </r>
  <r>
    <x v="75"/>
    <x v="3"/>
    <x v="7"/>
    <n v="0"/>
    <n v="0"/>
    <n v="0"/>
    <n v="0"/>
    <n v="0"/>
    <n v="0"/>
    <n v="0"/>
    <n v="0"/>
    <n v="0"/>
    <n v="0"/>
    <n v="0"/>
    <n v="0"/>
    <n v="0"/>
    <n v="0"/>
    <n v="0"/>
    <n v="0"/>
    <n v="0"/>
    <n v="0"/>
    <n v="0"/>
    <n v="0"/>
    <n v="0"/>
    <n v="0"/>
  </r>
  <r>
    <x v="76"/>
    <x v="0"/>
    <x v="7"/>
    <n v="0"/>
    <n v="0"/>
    <n v="0"/>
    <n v="0"/>
    <n v="0"/>
    <n v="0"/>
    <n v="0"/>
    <n v="0"/>
    <n v="0"/>
    <n v="0"/>
    <n v="0"/>
    <n v="0"/>
    <n v="0"/>
    <n v="0"/>
    <n v="0"/>
    <n v="0"/>
    <n v="0"/>
    <n v="0"/>
    <n v="0"/>
    <n v="0"/>
    <n v="0"/>
    <n v="0"/>
  </r>
  <r>
    <x v="77"/>
    <x v="1"/>
    <x v="7"/>
    <n v="0"/>
    <n v="0"/>
    <n v="0"/>
    <n v="0"/>
    <n v="0"/>
    <n v="0"/>
    <n v="0"/>
    <n v="0"/>
    <n v="0"/>
    <n v="0"/>
    <n v="0"/>
    <n v="0"/>
    <n v="0"/>
    <n v="0"/>
    <n v="0"/>
    <n v="0"/>
    <n v="0"/>
    <n v="0"/>
    <n v="0"/>
    <n v="0"/>
    <n v="0"/>
    <n v="0"/>
  </r>
  <r>
    <x v="78"/>
    <x v="2"/>
    <x v="7"/>
    <n v="0"/>
    <n v="0"/>
    <n v="0"/>
    <n v="0"/>
    <n v="0"/>
    <n v="0"/>
    <n v="0"/>
    <n v="0"/>
    <n v="0"/>
    <n v="0"/>
    <n v="0"/>
    <n v="0"/>
    <n v="0"/>
    <n v="0"/>
    <n v="0"/>
    <n v="0"/>
    <n v="0"/>
    <n v="0"/>
    <n v="0"/>
    <n v="0"/>
    <n v="0"/>
    <n v="0"/>
  </r>
  <r>
    <x v="79"/>
    <x v="3"/>
    <x v="7"/>
    <n v="0"/>
    <n v="0"/>
    <n v="0"/>
    <n v="0"/>
    <n v="0"/>
    <n v="0"/>
    <n v="0"/>
    <n v="0"/>
    <n v="0"/>
    <n v="0"/>
    <n v="0"/>
    <n v="0"/>
    <n v="0"/>
    <n v="0"/>
    <n v="0"/>
    <n v="0"/>
    <n v="0"/>
    <n v="0"/>
    <n v="0"/>
    <n v="0"/>
    <n v="0"/>
    <n v="0"/>
  </r>
  <r>
    <x v="80"/>
    <x v="0"/>
    <x v="7"/>
    <n v="0"/>
    <n v="0"/>
    <n v="0"/>
    <n v="0"/>
    <n v="0"/>
    <n v="0"/>
    <n v="0"/>
    <n v="0"/>
    <n v="0"/>
    <n v="0"/>
    <n v="0"/>
    <n v="0"/>
    <n v="0"/>
    <n v="0"/>
    <n v="0"/>
    <n v="0"/>
    <n v="0"/>
    <n v="0"/>
    <n v="0"/>
    <n v="0"/>
    <n v="0"/>
    <n v="0"/>
  </r>
  <r>
    <x v="81"/>
    <x v="1"/>
    <x v="7"/>
    <n v="0"/>
    <n v="0"/>
    <n v="0"/>
    <n v="0"/>
    <n v="0"/>
    <n v="0"/>
    <n v="0"/>
    <n v="0"/>
    <n v="0"/>
    <n v="0"/>
    <n v="0"/>
    <n v="0"/>
    <n v="0"/>
    <n v="0"/>
    <n v="0"/>
    <n v="0"/>
    <n v="0"/>
    <n v="0"/>
    <n v="0"/>
    <n v="0"/>
    <n v="0"/>
    <n v="0"/>
  </r>
  <r>
    <x v="82"/>
    <x v="2"/>
    <x v="7"/>
    <n v="0"/>
    <n v="0"/>
    <n v="0"/>
    <n v="0"/>
    <n v="0"/>
    <n v="0"/>
    <n v="0"/>
    <n v="0"/>
    <n v="0"/>
    <n v="0"/>
    <n v="0"/>
    <n v="0"/>
    <n v="0"/>
    <n v="0"/>
    <n v="0"/>
    <n v="0"/>
    <n v="0"/>
    <n v="0"/>
    <n v="0"/>
    <n v="0"/>
    <n v="0"/>
    <n v="0"/>
  </r>
  <r>
    <x v="83"/>
    <x v="3"/>
    <x v="7"/>
    <n v="0"/>
    <n v="0"/>
    <n v="0"/>
    <n v="0"/>
    <n v="0"/>
    <n v="0"/>
    <n v="0"/>
    <n v="0"/>
    <n v="0"/>
    <n v="0"/>
    <n v="0"/>
    <n v="0"/>
    <n v="0"/>
    <n v="0"/>
    <n v="0"/>
    <n v="0"/>
    <n v="0"/>
    <n v="0"/>
    <n v="0"/>
    <n v="0"/>
    <n v="0"/>
    <n v="0"/>
  </r>
  <r>
    <x v="0"/>
    <x v="0"/>
    <x v="8"/>
    <n v="0"/>
    <n v="0"/>
    <n v="0"/>
    <n v="0"/>
    <n v="0"/>
    <n v="0"/>
    <n v="0"/>
    <n v="0"/>
    <n v="0"/>
    <n v="0"/>
    <n v="0"/>
    <n v="0"/>
    <n v="0"/>
    <n v="0"/>
    <n v="0"/>
    <n v="0"/>
    <n v="0"/>
    <n v="0"/>
    <n v="0"/>
    <n v="0"/>
    <n v="0"/>
    <n v="0"/>
  </r>
  <r>
    <x v="1"/>
    <x v="1"/>
    <x v="8"/>
    <n v="0"/>
    <n v="0"/>
    <n v="0"/>
    <n v="0"/>
    <n v="0"/>
    <n v="0"/>
    <n v="0"/>
    <n v="0"/>
    <n v="0"/>
    <n v="0"/>
    <n v="0"/>
    <n v="0"/>
    <n v="0"/>
    <n v="0"/>
    <n v="0"/>
    <n v="0"/>
    <n v="0"/>
    <n v="0"/>
    <n v="0"/>
    <n v="0"/>
    <n v="0"/>
    <n v="0"/>
  </r>
  <r>
    <x v="2"/>
    <x v="2"/>
    <x v="8"/>
    <n v="0"/>
    <n v="0"/>
    <n v="0"/>
    <n v="0"/>
    <n v="0"/>
    <n v="0"/>
    <n v="0"/>
    <n v="0"/>
    <n v="0"/>
    <n v="0"/>
    <n v="0"/>
    <n v="0"/>
    <n v="0"/>
    <n v="0"/>
    <n v="0"/>
    <n v="0"/>
    <n v="0"/>
    <n v="0"/>
    <n v="0"/>
    <n v="0"/>
    <n v="0"/>
    <n v="0"/>
  </r>
  <r>
    <x v="3"/>
    <x v="3"/>
    <x v="8"/>
    <n v="0"/>
    <n v="0"/>
    <n v="0"/>
    <n v="0"/>
    <n v="0"/>
    <n v="0"/>
    <n v="0"/>
    <n v="0"/>
    <n v="0"/>
    <n v="0"/>
    <n v="0"/>
    <n v="0"/>
    <n v="0"/>
    <n v="0"/>
    <n v="0"/>
    <n v="0"/>
    <n v="0"/>
    <n v="0"/>
    <n v="0"/>
    <n v="0"/>
    <n v="0"/>
    <n v="0"/>
  </r>
  <r>
    <x v="4"/>
    <x v="0"/>
    <x v="8"/>
    <n v="0"/>
    <n v="0"/>
    <n v="0"/>
    <n v="0"/>
    <n v="0"/>
    <n v="0"/>
    <n v="0"/>
    <n v="0"/>
    <n v="0"/>
    <n v="0"/>
    <n v="0"/>
    <n v="0"/>
    <n v="0"/>
    <n v="0"/>
    <n v="0"/>
    <n v="0"/>
    <n v="0"/>
    <n v="0"/>
    <n v="0"/>
    <n v="0"/>
    <n v="0"/>
    <n v="0"/>
  </r>
  <r>
    <x v="5"/>
    <x v="1"/>
    <x v="8"/>
    <n v="0"/>
    <n v="0"/>
    <n v="0"/>
    <n v="0"/>
    <n v="0"/>
    <n v="0"/>
    <n v="0"/>
    <n v="0"/>
    <n v="0"/>
    <n v="0"/>
    <n v="0"/>
    <n v="0"/>
    <n v="0"/>
    <n v="0"/>
    <n v="0"/>
    <n v="0"/>
    <n v="0"/>
    <n v="0"/>
    <n v="0"/>
    <n v="0"/>
    <n v="0"/>
    <n v="0"/>
  </r>
  <r>
    <x v="6"/>
    <x v="2"/>
    <x v="8"/>
    <n v="0"/>
    <n v="0"/>
    <n v="0"/>
    <n v="0"/>
    <n v="0"/>
    <n v="0"/>
    <n v="0"/>
    <n v="0"/>
    <n v="0"/>
    <n v="0"/>
    <n v="0"/>
    <n v="0"/>
    <n v="0"/>
    <n v="0"/>
    <n v="0"/>
    <n v="0"/>
    <n v="0"/>
    <n v="0"/>
    <n v="0"/>
    <n v="0"/>
    <n v="0"/>
    <n v="0"/>
  </r>
  <r>
    <x v="7"/>
    <x v="3"/>
    <x v="8"/>
    <n v="0"/>
    <n v="0"/>
    <n v="0"/>
    <n v="0"/>
    <n v="0"/>
    <n v="0"/>
    <n v="0"/>
    <n v="0"/>
    <n v="0"/>
    <n v="0"/>
    <n v="0"/>
    <n v="0"/>
    <n v="0"/>
    <n v="0"/>
    <n v="0"/>
    <n v="0"/>
    <n v="0"/>
    <n v="0"/>
    <n v="0"/>
    <n v="0"/>
    <n v="0"/>
    <n v="0"/>
  </r>
  <r>
    <x v="8"/>
    <x v="0"/>
    <x v="8"/>
    <n v="0"/>
    <n v="0"/>
    <n v="0"/>
    <n v="0"/>
    <n v="0"/>
    <n v="0"/>
    <n v="0"/>
    <n v="0"/>
    <n v="0"/>
    <n v="0"/>
    <n v="0"/>
    <n v="0"/>
    <n v="0"/>
    <n v="0"/>
    <n v="0"/>
    <n v="0"/>
    <n v="0"/>
    <n v="0"/>
    <n v="0"/>
    <n v="0"/>
    <n v="0"/>
    <n v="0"/>
  </r>
  <r>
    <x v="9"/>
    <x v="1"/>
    <x v="8"/>
    <n v="0"/>
    <n v="0"/>
    <n v="0"/>
    <n v="0"/>
    <n v="0"/>
    <n v="0"/>
    <n v="0"/>
    <n v="0"/>
    <n v="0"/>
    <n v="0"/>
    <n v="0"/>
    <n v="0"/>
    <n v="0"/>
    <n v="0"/>
    <n v="0"/>
    <n v="0"/>
    <n v="0"/>
    <n v="0"/>
    <n v="0"/>
    <n v="0"/>
    <n v="0"/>
    <n v="0"/>
  </r>
  <r>
    <x v="10"/>
    <x v="2"/>
    <x v="8"/>
    <n v="0"/>
    <n v="0"/>
    <n v="0"/>
    <n v="0"/>
    <n v="0"/>
    <n v="0"/>
    <n v="0"/>
    <n v="0"/>
    <n v="0"/>
    <n v="0"/>
    <n v="0"/>
    <n v="0"/>
    <n v="0"/>
    <n v="0"/>
    <n v="0"/>
    <n v="0"/>
    <n v="0"/>
    <n v="0"/>
    <n v="0"/>
    <n v="0"/>
    <n v="0"/>
    <n v="0"/>
  </r>
  <r>
    <x v="11"/>
    <x v="3"/>
    <x v="8"/>
    <n v="0"/>
    <n v="0"/>
    <n v="0"/>
    <n v="0"/>
    <n v="0"/>
    <n v="0"/>
    <n v="0"/>
    <n v="0"/>
    <n v="0"/>
    <n v="0"/>
    <n v="0"/>
    <n v="0"/>
    <n v="0"/>
    <n v="0"/>
    <n v="0"/>
    <n v="0"/>
    <n v="0"/>
    <n v="0"/>
    <n v="0"/>
    <n v="0"/>
    <n v="0"/>
    <n v="0"/>
  </r>
  <r>
    <x v="12"/>
    <x v="0"/>
    <x v="8"/>
    <n v="0"/>
    <n v="0"/>
    <n v="0"/>
    <n v="0"/>
    <n v="0"/>
    <n v="0"/>
    <n v="0"/>
    <n v="0"/>
    <n v="0"/>
    <n v="0"/>
    <n v="0"/>
    <n v="0"/>
    <n v="0"/>
    <n v="0"/>
    <n v="0"/>
    <n v="0"/>
    <n v="0"/>
    <n v="0"/>
    <n v="0"/>
    <n v="0"/>
    <n v="0"/>
    <n v="0"/>
  </r>
  <r>
    <x v="13"/>
    <x v="1"/>
    <x v="8"/>
    <n v="0"/>
    <n v="0"/>
    <n v="0"/>
    <n v="0"/>
    <n v="0"/>
    <n v="0"/>
    <n v="0"/>
    <n v="0"/>
    <n v="0"/>
    <n v="0"/>
    <n v="0"/>
    <n v="0"/>
    <n v="0"/>
    <n v="0"/>
    <n v="0"/>
    <n v="0"/>
    <n v="0"/>
    <n v="0"/>
    <n v="0"/>
    <n v="0"/>
    <n v="0"/>
    <n v="0"/>
  </r>
  <r>
    <x v="14"/>
    <x v="2"/>
    <x v="8"/>
    <n v="0"/>
    <n v="0"/>
    <n v="0"/>
    <n v="0"/>
    <n v="0"/>
    <n v="0"/>
    <n v="0"/>
    <n v="0"/>
    <n v="0"/>
    <n v="0"/>
    <n v="0"/>
    <n v="0"/>
    <n v="0"/>
    <n v="0"/>
    <n v="0"/>
    <n v="0"/>
    <n v="0"/>
    <n v="0"/>
    <n v="0"/>
    <n v="0"/>
    <n v="0"/>
    <n v="0"/>
  </r>
  <r>
    <x v="15"/>
    <x v="3"/>
    <x v="8"/>
    <n v="0"/>
    <n v="0"/>
    <n v="0"/>
    <n v="0"/>
    <n v="0"/>
    <n v="0"/>
    <n v="0"/>
    <n v="0"/>
    <n v="0"/>
    <n v="0"/>
    <n v="0"/>
    <n v="0"/>
    <n v="0"/>
    <n v="0"/>
    <n v="0"/>
    <n v="0"/>
    <n v="0"/>
    <n v="0"/>
    <n v="0"/>
    <n v="0"/>
    <n v="0"/>
    <n v="0"/>
  </r>
  <r>
    <x v="16"/>
    <x v="0"/>
    <x v="8"/>
    <n v="0"/>
    <n v="0"/>
    <n v="0"/>
    <n v="0"/>
    <n v="0"/>
    <n v="0"/>
    <n v="0"/>
    <n v="0"/>
    <n v="0"/>
    <n v="0"/>
    <n v="0"/>
    <n v="0"/>
    <n v="0"/>
    <n v="0"/>
    <n v="0"/>
    <n v="0"/>
    <n v="0"/>
    <n v="0"/>
    <n v="0"/>
    <n v="0"/>
    <n v="0"/>
    <n v="0"/>
  </r>
  <r>
    <x v="17"/>
    <x v="1"/>
    <x v="8"/>
    <n v="0"/>
    <n v="0"/>
    <n v="0"/>
    <n v="0"/>
    <n v="0"/>
    <n v="0"/>
    <n v="0"/>
    <n v="0"/>
    <n v="0"/>
    <n v="0"/>
    <n v="0"/>
    <n v="0"/>
    <n v="0"/>
    <n v="0"/>
    <n v="0"/>
    <n v="0"/>
    <n v="0"/>
    <n v="0"/>
    <n v="0"/>
    <n v="0"/>
    <n v="0"/>
    <n v="0"/>
  </r>
  <r>
    <x v="18"/>
    <x v="2"/>
    <x v="8"/>
    <n v="0"/>
    <n v="0"/>
    <n v="0"/>
    <n v="0"/>
    <n v="0"/>
    <n v="0"/>
    <n v="0"/>
    <n v="0"/>
    <n v="0"/>
    <n v="0"/>
    <n v="0"/>
    <n v="0"/>
    <n v="0"/>
    <n v="0"/>
    <n v="0"/>
    <n v="0"/>
    <n v="0"/>
    <n v="0"/>
    <n v="0"/>
    <n v="0"/>
    <n v="0"/>
    <n v="0"/>
  </r>
  <r>
    <x v="19"/>
    <x v="3"/>
    <x v="8"/>
    <n v="0"/>
    <n v="0"/>
    <n v="0"/>
    <n v="0"/>
    <n v="0"/>
    <n v="0"/>
    <n v="0"/>
    <n v="0"/>
    <n v="0"/>
    <n v="0"/>
    <n v="0"/>
    <n v="0"/>
    <n v="0"/>
    <n v="0"/>
    <n v="0"/>
    <n v="0"/>
    <n v="0"/>
    <n v="0"/>
    <n v="0"/>
    <n v="0"/>
    <n v="0"/>
    <n v="0"/>
  </r>
  <r>
    <x v="20"/>
    <x v="0"/>
    <x v="8"/>
    <n v="0"/>
    <n v="0"/>
    <n v="0"/>
    <n v="0"/>
    <n v="0"/>
    <n v="0"/>
    <n v="0"/>
    <n v="0"/>
    <n v="0"/>
    <n v="0"/>
    <n v="0"/>
    <n v="0"/>
    <n v="0"/>
    <n v="0"/>
    <n v="0"/>
    <n v="0"/>
    <n v="0"/>
    <n v="0"/>
    <n v="0"/>
    <n v="0"/>
    <n v="0"/>
    <n v="0"/>
  </r>
  <r>
    <x v="21"/>
    <x v="1"/>
    <x v="8"/>
    <n v="0"/>
    <n v="0"/>
    <n v="0"/>
    <n v="0"/>
    <n v="0"/>
    <n v="0"/>
    <n v="0"/>
    <n v="0"/>
    <n v="0"/>
    <n v="0"/>
    <n v="0"/>
    <n v="0"/>
    <n v="0"/>
    <n v="0"/>
    <n v="0"/>
    <n v="0"/>
    <n v="0"/>
    <n v="0"/>
    <n v="0"/>
    <n v="0"/>
    <n v="0"/>
    <n v="0"/>
  </r>
  <r>
    <x v="22"/>
    <x v="2"/>
    <x v="8"/>
    <n v="0"/>
    <n v="0"/>
    <n v="0"/>
    <n v="0"/>
    <n v="0"/>
    <n v="0"/>
    <n v="0"/>
    <n v="0"/>
    <n v="0"/>
    <n v="0"/>
    <n v="0"/>
    <n v="0"/>
    <n v="0"/>
    <n v="0"/>
    <n v="0"/>
    <n v="0"/>
    <n v="0"/>
    <n v="0"/>
    <n v="0"/>
    <n v="0"/>
    <n v="0"/>
    <n v="0"/>
  </r>
  <r>
    <x v="23"/>
    <x v="3"/>
    <x v="8"/>
    <n v="0"/>
    <n v="0"/>
    <n v="0"/>
    <n v="0"/>
    <n v="0"/>
    <n v="0"/>
    <n v="0"/>
    <n v="0"/>
    <n v="0"/>
    <n v="0"/>
    <n v="0"/>
    <n v="0"/>
    <n v="0"/>
    <n v="0"/>
    <n v="0"/>
    <n v="0"/>
    <n v="0"/>
    <n v="0"/>
    <n v="0"/>
    <n v="0"/>
    <n v="0"/>
    <n v="0"/>
  </r>
  <r>
    <x v="24"/>
    <x v="0"/>
    <x v="8"/>
    <n v="0"/>
    <n v="0"/>
    <n v="0"/>
    <n v="0"/>
    <n v="0"/>
    <n v="0"/>
    <n v="0"/>
    <n v="0"/>
    <n v="0"/>
    <n v="0"/>
    <n v="0"/>
    <n v="0"/>
    <n v="0"/>
    <n v="0"/>
    <n v="0"/>
    <n v="0"/>
    <n v="0"/>
    <n v="0"/>
    <n v="0"/>
    <n v="0"/>
    <n v="0"/>
    <n v="0"/>
  </r>
  <r>
    <x v="25"/>
    <x v="1"/>
    <x v="8"/>
    <n v="0"/>
    <n v="0"/>
    <n v="0"/>
    <n v="0"/>
    <n v="0"/>
    <n v="0"/>
    <n v="0"/>
    <n v="0"/>
    <n v="0"/>
    <n v="0"/>
    <n v="0"/>
    <n v="0"/>
    <n v="0"/>
    <n v="0"/>
    <n v="0"/>
    <n v="0"/>
    <n v="0"/>
    <n v="0"/>
    <n v="0"/>
    <n v="0"/>
    <n v="0"/>
    <n v="0"/>
  </r>
  <r>
    <x v="26"/>
    <x v="2"/>
    <x v="8"/>
    <n v="0"/>
    <n v="0"/>
    <n v="0"/>
    <n v="0"/>
    <n v="0"/>
    <n v="0"/>
    <n v="0"/>
    <n v="0"/>
    <n v="0"/>
    <n v="0"/>
    <n v="0"/>
    <n v="0"/>
    <n v="0"/>
    <n v="0"/>
    <n v="0"/>
    <n v="0"/>
    <n v="0"/>
    <n v="0"/>
    <n v="0"/>
    <n v="0"/>
    <n v="0"/>
    <n v="0"/>
  </r>
  <r>
    <x v="27"/>
    <x v="3"/>
    <x v="8"/>
    <n v="0"/>
    <n v="0"/>
    <n v="0"/>
    <n v="0"/>
    <n v="0"/>
    <n v="0"/>
    <n v="0"/>
    <n v="0"/>
    <n v="0"/>
    <n v="0"/>
    <n v="0"/>
    <n v="0"/>
    <n v="0"/>
    <n v="0"/>
    <n v="0"/>
    <n v="0"/>
    <n v="0"/>
    <n v="0"/>
    <n v="0"/>
    <n v="0"/>
    <n v="0"/>
    <n v="0"/>
  </r>
  <r>
    <x v="28"/>
    <x v="0"/>
    <x v="8"/>
    <n v="0"/>
    <n v="0"/>
    <n v="0"/>
    <n v="0"/>
    <n v="0"/>
    <n v="0"/>
    <n v="0"/>
    <n v="0"/>
    <n v="0"/>
    <n v="0"/>
    <n v="0"/>
    <n v="0"/>
    <n v="0"/>
    <n v="0"/>
    <n v="0"/>
    <n v="0"/>
    <n v="0"/>
    <n v="0"/>
    <n v="0"/>
    <n v="0"/>
    <n v="0"/>
    <n v="0"/>
  </r>
  <r>
    <x v="29"/>
    <x v="1"/>
    <x v="8"/>
    <n v="0"/>
    <n v="0"/>
    <n v="0"/>
    <n v="0"/>
    <n v="0"/>
    <n v="0"/>
    <n v="0"/>
    <n v="0"/>
    <n v="0"/>
    <n v="0"/>
    <n v="0"/>
    <n v="0"/>
    <n v="0"/>
    <n v="0"/>
    <n v="0"/>
    <n v="0"/>
    <n v="0"/>
    <n v="0"/>
    <n v="0"/>
    <n v="0"/>
    <n v="0"/>
    <n v="0"/>
  </r>
  <r>
    <x v="30"/>
    <x v="2"/>
    <x v="8"/>
    <n v="0"/>
    <n v="0"/>
    <n v="0"/>
    <n v="0"/>
    <n v="0"/>
    <n v="0"/>
    <n v="0"/>
    <n v="0"/>
    <n v="0"/>
    <n v="0"/>
    <n v="0"/>
    <n v="0"/>
    <n v="0"/>
    <n v="0"/>
    <n v="0"/>
    <n v="0"/>
    <n v="0"/>
    <n v="0"/>
    <n v="0"/>
    <n v="0"/>
    <n v="0"/>
    <n v="0"/>
  </r>
  <r>
    <x v="31"/>
    <x v="3"/>
    <x v="8"/>
    <n v="0"/>
    <n v="0"/>
    <n v="0"/>
    <n v="0"/>
    <n v="0"/>
    <n v="0"/>
    <n v="0"/>
    <n v="0"/>
    <n v="0"/>
    <n v="0"/>
    <n v="0"/>
    <n v="0"/>
    <n v="0"/>
    <n v="0"/>
    <n v="0"/>
    <n v="0"/>
    <n v="0"/>
    <n v="0"/>
    <n v="0"/>
    <n v="0"/>
    <n v="0"/>
    <n v="0"/>
  </r>
  <r>
    <x v="32"/>
    <x v="0"/>
    <x v="8"/>
    <n v="0"/>
    <n v="0"/>
    <n v="0"/>
    <n v="0"/>
    <n v="0"/>
    <n v="0"/>
    <n v="0"/>
    <n v="0"/>
    <n v="0"/>
    <n v="0"/>
    <n v="0"/>
    <n v="0"/>
    <n v="0"/>
    <n v="0"/>
    <n v="0"/>
    <n v="0"/>
    <n v="0"/>
    <n v="0"/>
    <n v="0"/>
    <n v="0"/>
    <n v="0"/>
    <n v="0"/>
  </r>
  <r>
    <x v="33"/>
    <x v="1"/>
    <x v="8"/>
    <n v="0"/>
    <n v="0"/>
    <n v="0"/>
    <n v="0"/>
    <n v="0"/>
    <n v="0"/>
    <n v="0"/>
    <n v="0"/>
    <n v="0"/>
    <n v="0"/>
    <n v="0"/>
    <n v="0"/>
    <n v="0"/>
    <n v="0"/>
    <n v="0"/>
    <n v="0"/>
    <n v="0"/>
    <n v="0"/>
    <n v="0"/>
    <n v="0"/>
    <n v="0"/>
    <n v="0"/>
  </r>
  <r>
    <x v="34"/>
    <x v="2"/>
    <x v="8"/>
    <n v="0"/>
    <n v="0"/>
    <n v="0"/>
    <n v="0"/>
    <n v="0"/>
    <n v="0"/>
    <n v="0"/>
    <n v="0"/>
    <n v="0"/>
    <n v="0"/>
    <n v="0"/>
    <n v="0"/>
    <n v="0"/>
    <n v="0"/>
    <n v="0"/>
    <n v="0"/>
    <n v="0"/>
    <n v="0"/>
    <n v="0"/>
    <n v="0"/>
    <n v="0"/>
    <n v="0"/>
  </r>
  <r>
    <x v="35"/>
    <x v="3"/>
    <x v="8"/>
    <n v="0"/>
    <n v="0"/>
    <n v="0"/>
    <n v="0"/>
    <n v="0"/>
    <n v="0"/>
    <n v="0"/>
    <n v="0"/>
    <n v="0"/>
    <n v="0"/>
    <n v="0"/>
    <n v="0"/>
    <n v="0"/>
    <n v="0"/>
    <n v="0"/>
    <n v="0"/>
    <n v="0"/>
    <n v="0"/>
    <n v="0"/>
    <n v="0"/>
    <n v="0"/>
    <n v="0"/>
  </r>
  <r>
    <x v="36"/>
    <x v="0"/>
    <x v="8"/>
    <n v="0"/>
    <n v="0"/>
    <n v="0"/>
    <n v="0"/>
    <n v="0"/>
    <n v="0"/>
    <n v="0"/>
    <n v="0"/>
    <n v="0"/>
    <n v="0"/>
    <n v="0"/>
    <n v="0"/>
    <n v="0"/>
    <n v="0"/>
    <n v="0"/>
    <n v="0"/>
    <n v="0"/>
    <n v="0"/>
    <n v="0"/>
    <n v="0"/>
    <n v="0"/>
    <n v="0"/>
  </r>
  <r>
    <x v="37"/>
    <x v="1"/>
    <x v="8"/>
    <n v="0"/>
    <n v="0"/>
    <n v="0"/>
    <n v="0"/>
    <n v="0"/>
    <n v="0"/>
    <n v="0"/>
    <n v="0"/>
    <n v="0"/>
    <n v="0"/>
    <n v="0"/>
    <n v="0"/>
    <n v="0"/>
    <n v="0"/>
    <n v="0"/>
    <n v="0"/>
    <n v="0"/>
    <n v="0"/>
    <n v="0"/>
    <n v="0"/>
    <n v="0"/>
    <n v="0"/>
  </r>
  <r>
    <x v="38"/>
    <x v="2"/>
    <x v="8"/>
    <n v="0"/>
    <n v="0"/>
    <n v="0"/>
    <n v="0"/>
    <n v="0"/>
    <n v="0"/>
    <n v="0"/>
    <n v="0"/>
    <n v="0"/>
    <n v="0"/>
    <n v="0"/>
    <n v="0"/>
    <n v="0"/>
    <n v="0"/>
    <n v="0"/>
    <n v="0"/>
    <n v="0"/>
    <n v="0"/>
    <n v="0"/>
    <n v="0"/>
    <n v="0"/>
    <n v="0"/>
  </r>
  <r>
    <x v="39"/>
    <x v="3"/>
    <x v="8"/>
    <n v="0"/>
    <n v="0"/>
    <n v="0"/>
    <n v="0"/>
    <n v="0"/>
    <n v="0"/>
    <n v="0"/>
    <n v="0"/>
    <n v="0"/>
    <n v="0"/>
    <n v="0"/>
    <n v="0"/>
    <n v="0"/>
    <n v="0"/>
    <n v="0"/>
    <n v="0"/>
    <n v="0"/>
    <n v="0"/>
    <n v="0"/>
    <n v="0"/>
    <n v="0"/>
    <n v="0"/>
  </r>
  <r>
    <x v="40"/>
    <x v="0"/>
    <x v="8"/>
    <n v="0"/>
    <n v="0"/>
    <n v="0"/>
    <n v="0"/>
    <n v="0"/>
    <n v="0"/>
    <n v="0"/>
    <n v="0"/>
    <n v="0"/>
    <n v="0"/>
    <n v="0"/>
    <n v="0"/>
    <n v="0"/>
    <n v="0"/>
    <n v="0"/>
    <n v="0"/>
    <n v="0"/>
    <n v="0"/>
    <n v="0"/>
    <n v="0"/>
    <n v="0"/>
    <n v="0"/>
  </r>
  <r>
    <x v="41"/>
    <x v="1"/>
    <x v="8"/>
    <n v="0"/>
    <n v="0"/>
    <n v="0"/>
    <n v="0"/>
    <n v="0"/>
    <n v="0"/>
    <n v="0"/>
    <n v="0"/>
    <n v="0"/>
    <n v="0"/>
    <n v="0"/>
    <n v="0"/>
    <n v="0"/>
    <n v="0"/>
    <n v="0"/>
    <n v="0"/>
    <n v="0"/>
    <n v="0"/>
    <n v="0"/>
    <n v="0"/>
    <n v="0"/>
    <n v="0"/>
  </r>
  <r>
    <x v="42"/>
    <x v="2"/>
    <x v="8"/>
    <n v="0"/>
    <n v="0"/>
    <n v="0"/>
    <n v="0"/>
    <n v="0"/>
    <n v="0"/>
    <n v="0"/>
    <n v="0"/>
    <n v="0"/>
    <n v="0"/>
    <n v="0"/>
    <n v="0"/>
    <n v="0"/>
    <n v="0"/>
    <n v="0"/>
    <n v="0"/>
    <n v="0"/>
    <n v="0"/>
    <n v="0"/>
    <n v="0"/>
    <n v="0"/>
    <n v="0"/>
  </r>
  <r>
    <x v="43"/>
    <x v="3"/>
    <x v="8"/>
    <n v="0"/>
    <n v="0"/>
    <n v="0"/>
    <n v="0"/>
    <n v="0"/>
    <n v="0"/>
    <n v="0"/>
    <n v="0"/>
    <n v="0"/>
    <n v="0"/>
    <n v="0"/>
    <n v="0"/>
    <n v="0"/>
    <n v="0"/>
    <n v="0"/>
    <n v="0"/>
    <n v="0"/>
    <n v="0"/>
    <n v="0"/>
    <n v="0"/>
    <n v="0"/>
    <n v="0"/>
  </r>
  <r>
    <x v="44"/>
    <x v="0"/>
    <x v="8"/>
    <n v="0"/>
    <n v="0"/>
    <n v="0"/>
    <n v="0"/>
    <n v="0"/>
    <n v="0"/>
    <n v="0"/>
    <n v="0"/>
    <n v="0"/>
    <n v="0"/>
    <n v="0"/>
    <n v="0"/>
    <n v="0"/>
    <n v="0"/>
    <n v="0"/>
    <n v="0"/>
    <n v="0"/>
    <n v="0"/>
    <n v="0"/>
    <n v="0"/>
    <n v="0"/>
    <n v="0"/>
  </r>
  <r>
    <x v="45"/>
    <x v="1"/>
    <x v="8"/>
    <n v="0"/>
    <n v="0"/>
    <n v="0"/>
    <n v="0"/>
    <n v="0"/>
    <n v="0"/>
    <n v="0"/>
    <n v="0"/>
    <n v="0"/>
    <n v="0"/>
    <n v="0"/>
    <n v="0"/>
    <n v="0"/>
    <n v="0"/>
    <n v="0"/>
    <n v="0"/>
    <n v="0"/>
    <n v="0"/>
    <n v="0"/>
    <n v="0"/>
    <n v="0"/>
    <n v="0"/>
  </r>
  <r>
    <x v="46"/>
    <x v="2"/>
    <x v="8"/>
    <n v="0"/>
    <n v="0"/>
    <n v="0"/>
    <n v="0"/>
    <n v="0"/>
    <n v="0"/>
    <n v="0"/>
    <n v="0"/>
    <n v="0"/>
    <n v="0"/>
    <n v="0"/>
    <n v="0"/>
    <n v="0"/>
    <n v="0"/>
    <n v="0"/>
    <n v="0"/>
    <n v="0"/>
    <n v="0"/>
    <n v="0"/>
    <n v="0"/>
    <n v="0"/>
    <n v="0"/>
  </r>
  <r>
    <x v="47"/>
    <x v="3"/>
    <x v="8"/>
    <n v="0"/>
    <n v="0"/>
    <n v="0"/>
    <n v="0"/>
    <n v="0"/>
    <n v="0"/>
    <n v="0"/>
    <n v="0"/>
    <n v="0"/>
    <n v="0"/>
    <n v="0"/>
    <n v="0"/>
    <n v="0"/>
    <n v="0"/>
    <n v="0"/>
    <n v="0"/>
    <n v="0"/>
    <n v="0"/>
    <n v="0"/>
    <n v="0"/>
    <n v="0"/>
    <n v="0"/>
  </r>
  <r>
    <x v="48"/>
    <x v="0"/>
    <x v="8"/>
    <n v="0"/>
    <n v="0"/>
    <n v="0"/>
    <n v="0"/>
    <n v="0"/>
    <n v="0"/>
    <n v="0"/>
    <n v="0"/>
    <n v="0"/>
    <n v="0"/>
    <n v="0"/>
    <n v="0"/>
    <n v="0"/>
    <n v="0"/>
    <n v="0"/>
    <n v="0"/>
    <n v="0"/>
    <n v="0"/>
    <n v="0"/>
    <n v="0"/>
    <n v="0"/>
    <n v="0"/>
  </r>
  <r>
    <x v="49"/>
    <x v="1"/>
    <x v="8"/>
    <n v="0"/>
    <n v="0"/>
    <n v="0"/>
    <n v="0"/>
    <n v="0"/>
    <n v="0"/>
    <n v="0"/>
    <n v="0"/>
    <n v="0"/>
    <n v="0"/>
    <n v="0"/>
    <n v="0"/>
    <n v="0"/>
    <n v="0"/>
    <n v="0"/>
    <n v="0"/>
    <n v="0"/>
    <n v="0"/>
    <n v="0"/>
    <n v="0"/>
    <n v="0"/>
    <n v="0"/>
  </r>
  <r>
    <x v="50"/>
    <x v="2"/>
    <x v="8"/>
    <n v="0"/>
    <n v="0"/>
    <n v="0"/>
    <n v="0"/>
    <n v="0"/>
    <n v="0"/>
    <n v="0"/>
    <n v="0"/>
    <n v="0"/>
    <n v="0"/>
    <n v="0"/>
    <n v="0"/>
    <n v="0"/>
    <n v="0"/>
    <n v="0"/>
    <n v="0"/>
    <n v="0"/>
    <n v="0"/>
    <n v="0"/>
    <n v="0"/>
    <n v="0"/>
    <n v="0"/>
  </r>
  <r>
    <x v="51"/>
    <x v="3"/>
    <x v="8"/>
    <n v="0"/>
    <n v="0"/>
    <n v="0"/>
    <n v="0"/>
    <n v="0"/>
    <n v="0"/>
    <n v="0"/>
    <n v="0"/>
    <n v="0"/>
    <n v="0"/>
    <n v="0"/>
    <n v="0"/>
    <n v="0"/>
    <n v="0"/>
    <n v="0"/>
    <n v="0"/>
    <n v="0"/>
    <n v="0"/>
    <n v="0"/>
    <n v="0"/>
    <n v="0"/>
    <n v="0"/>
  </r>
  <r>
    <x v="52"/>
    <x v="0"/>
    <x v="8"/>
    <n v="0"/>
    <n v="0"/>
    <n v="0"/>
    <n v="0"/>
    <n v="0"/>
    <n v="0"/>
    <n v="0"/>
    <n v="0"/>
    <n v="0"/>
    <n v="0"/>
    <n v="0"/>
    <n v="0"/>
    <n v="0"/>
    <n v="0"/>
    <n v="0"/>
    <n v="0"/>
    <n v="0"/>
    <n v="0"/>
    <n v="0"/>
    <n v="0"/>
    <n v="0"/>
    <n v="0"/>
  </r>
  <r>
    <x v="53"/>
    <x v="1"/>
    <x v="8"/>
    <n v="0"/>
    <n v="0"/>
    <n v="0"/>
    <n v="0"/>
    <n v="0"/>
    <n v="0"/>
    <n v="0"/>
    <n v="0"/>
    <n v="0"/>
    <n v="0"/>
    <n v="0"/>
    <n v="0"/>
    <n v="0"/>
    <n v="0"/>
    <n v="0"/>
    <n v="0"/>
    <n v="0"/>
    <n v="0"/>
    <n v="0"/>
    <n v="0"/>
    <n v="0"/>
    <n v="0"/>
  </r>
  <r>
    <x v="54"/>
    <x v="2"/>
    <x v="8"/>
    <n v="0"/>
    <n v="0"/>
    <n v="0"/>
    <n v="0"/>
    <n v="0"/>
    <n v="0"/>
    <n v="0"/>
    <n v="0"/>
    <n v="0"/>
    <n v="0"/>
    <n v="0"/>
    <n v="0"/>
    <n v="0"/>
    <n v="0"/>
    <n v="0"/>
    <n v="0"/>
    <n v="0"/>
    <n v="0"/>
    <n v="0"/>
    <n v="0"/>
    <n v="0"/>
    <n v="0"/>
  </r>
  <r>
    <x v="55"/>
    <x v="3"/>
    <x v="8"/>
    <n v="0"/>
    <n v="0"/>
    <n v="0"/>
    <n v="0"/>
    <n v="0"/>
    <n v="0"/>
    <n v="0"/>
    <n v="0"/>
    <n v="0"/>
    <n v="0"/>
    <n v="0"/>
    <n v="0"/>
    <n v="0"/>
    <n v="0"/>
    <n v="0"/>
    <n v="0"/>
    <n v="0"/>
    <n v="0"/>
    <n v="0"/>
    <n v="0"/>
    <n v="0"/>
    <n v="0"/>
  </r>
  <r>
    <x v="56"/>
    <x v="0"/>
    <x v="8"/>
    <n v="0"/>
    <n v="0"/>
    <n v="0"/>
    <n v="0"/>
    <n v="0"/>
    <n v="0"/>
    <n v="0"/>
    <n v="0"/>
    <n v="0"/>
    <n v="0"/>
    <n v="0"/>
    <n v="0"/>
    <n v="0"/>
    <n v="0"/>
    <n v="0"/>
    <n v="0"/>
    <n v="0"/>
    <n v="0"/>
    <n v="0"/>
    <n v="0"/>
    <n v="0"/>
    <n v="0"/>
  </r>
  <r>
    <x v="57"/>
    <x v="1"/>
    <x v="8"/>
    <n v="0"/>
    <n v="0"/>
    <n v="0"/>
    <n v="0"/>
    <n v="0"/>
    <n v="0"/>
    <n v="0"/>
    <n v="0"/>
    <n v="0"/>
    <n v="0"/>
    <n v="0"/>
    <n v="0"/>
    <n v="0"/>
    <n v="0"/>
    <n v="0"/>
    <n v="0"/>
    <n v="0"/>
    <n v="0"/>
    <n v="0"/>
    <n v="0"/>
    <n v="0"/>
    <n v="0"/>
  </r>
  <r>
    <x v="58"/>
    <x v="2"/>
    <x v="8"/>
    <n v="0"/>
    <n v="0"/>
    <n v="0"/>
    <n v="0"/>
    <n v="0"/>
    <n v="0"/>
    <n v="0"/>
    <n v="0"/>
    <n v="0"/>
    <n v="0"/>
    <n v="0"/>
    <n v="0"/>
    <n v="0"/>
    <n v="0"/>
    <n v="0"/>
    <n v="0"/>
    <n v="0"/>
    <n v="0"/>
    <n v="0"/>
    <n v="0"/>
    <n v="0"/>
    <n v="0"/>
  </r>
  <r>
    <x v="59"/>
    <x v="3"/>
    <x v="8"/>
    <n v="0"/>
    <n v="0"/>
    <n v="0"/>
    <n v="0"/>
    <n v="0"/>
    <n v="0"/>
    <n v="0"/>
    <n v="0"/>
    <n v="0"/>
    <n v="0"/>
    <n v="0"/>
    <n v="0"/>
    <n v="0"/>
    <n v="0"/>
    <n v="0"/>
    <n v="0"/>
    <n v="0"/>
    <n v="0"/>
    <n v="0"/>
    <n v="0"/>
    <n v="0"/>
    <n v="0"/>
  </r>
  <r>
    <x v="60"/>
    <x v="0"/>
    <x v="8"/>
    <n v="0"/>
    <n v="0"/>
    <n v="0"/>
    <n v="0"/>
    <n v="0"/>
    <n v="0"/>
    <n v="0"/>
    <n v="0"/>
    <n v="0"/>
    <n v="0"/>
    <n v="0"/>
    <n v="0"/>
    <n v="0"/>
    <n v="0"/>
    <n v="0"/>
    <n v="0"/>
    <n v="0"/>
    <n v="0"/>
    <n v="0"/>
    <n v="0"/>
    <n v="0"/>
    <n v="0"/>
  </r>
  <r>
    <x v="61"/>
    <x v="1"/>
    <x v="8"/>
    <n v="0"/>
    <n v="0"/>
    <n v="0"/>
    <n v="0"/>
    <n v="0"/>
    <n v="0"/>
    <n v="0"/>
    <n v="0"/>
    <n v="0"/>
    <n v="0"/>
    <n v="0"/>
    <n v="0"/>
    <n v="0"/>
    <n v="0"/>
    <n v="0"/>
    <n v="0"/>
    <n v="0"/>
    <n v="0"/>
    <n v="0"/>
    <n v="0"/>
    <n v="0"/>
    <n v="0"/>
  </r>
  <r>
    <x v="62"/>
    <x v="2"/>
    <x v="8"/>
    <n v="0"/>
    <n v="0"/>
    <n v="0"/>
    <n v="0"/>
    <n v="0"/>
    <n v="0"/>
    <n v="0"/>
    <n v="0"/>
    <n v="0"/>
    <n v="0"/>
    <n v="0"/>
    <n v="0"/>
    <n v="0"/>
    <n v="0"/>
    <n v="0"/>
    <n v="0"/>
    <n v="0"/>
    <n v="0"/>
    <n v="0"/>
    <n v="0"/>
    <n v="0"/>
    <n v="0"/>
  </r>
  <r>
    <x v="63"/>
    <x v="3"/>
    <x v="8"/>
    <n v="0"/>
    <n v="0"/>
    <n v="0"/>
    <n v="0"/>
    <n v="0"/>
    <n v="0"/>
    <n v="0"/>
    <n v="0"/>
    <n v="0"/>
    <n v="0"/>
    <n v="0"/>
    <n v="0"/>
    <n v="0"/>
    <n v="0"/>
    <n v="0"/>
    <n v="0"/>
    <n v="0"/>
    <n v="0"/>
    <n v="0"/>
    <n v="0"/>
    <n v="0"/>
    <n v="0"/>
  </r>
  <r>
    <x v="64"/>
    <x v="0"/>
    <x v="8"/>
    <n v="0"/>
    <n v="0"/>
    <n v="0"/>
    <n v="0"/>
    <n v="0"/>
    <n v="0"/>
    <n v="0"/>
    <n v="0"/>
    <n v="0"/>
    <n v="0"/>
    <n v="0"/>
    <n v="0"/>
    <n v="0"/>
    <n v="0"/>
    <n v="0"/>
    <n v="0"/>
    <n v="0"/>
    <n v="0"/>
    <n v="0"/>
    <n v="0"/>
    <n v="0"/>
    <n v="0"/>
  </r>
  <r>
    <x v="65"/>
    <x v="1"/>
    <x v="8"/>
    <n v="0"/>
    <n v="0"/>
    <n v="0"/>
    <n v="0"/>
    <n v="0"/>
    <n v="0"/>
    <n v="0"/>
    <n v="0"/>
    <n v="0"/>
    <n v="0"/>
    <n v="0"/>
    <n v="0"/>
    <n v="0"/>
    <n v="0"/>
    <n v="0"/>
    <n v="0"/>
    <n v="0"/>
    <n v="0"/>
    <n v="0"/>
    <n v="0"/>
    <n v="0"/>
    <n v="0"/>
  </r>
  <r>
    <x v="66"/>
    <x v="2"/>
    <x v="8"/>
    <n v="0"/>
    <n v="0"/>
    <n v="0"/>
    <n v="0"/>
    <n v="0"/>
    <n v="0"/>
    <n v="0"/>
    <n v="0"/>
    <n v="0"/>
    <n v="0"/>
    <n v="0"/>
    <n v="0"/>
    <n v="0"/>
    <n v="0"/>
    <n v="0"/>
    <n v="0"/>
    <n v="0"/>
    <n v="0"/>
    <n v="0"/>
    <n v="0"/>
    <n v="0"/>
    <n v="0"/>
  </r>
  <r>
    <x v="67"/>
    <x v="3"/>
    <x v="8"/>
    <n v="0"/>
    <n v="0"/>
    <n v="0"/>
    <n v="0"/>
    <n v="0"/>
    <n v="0"/>
    <n v="0"/>
    <n v="0"/>
    <n v="0"/>
    <n v="0"/>
    <n v="0"/>
    <n v="0"/>
    <n v="0"/>
    <n v="0"/>
    <n v="0"/>
    <n v="0"/>
    <n v="0"/>
    <n v="0"/>
    <n v="0"/>
    <n v="0"/>
    <n v="0"/>
    <n v="0"/>
  </r>
  <r>
    <x v="68"/>
    <x v="0"/>
    <x v="8"/>
    <n v="0"/>
    <n v="0"/>
    <n v="0"/>
    <n v="0"/>
    <n v="0"/>
    <n v="0"/>
    <n v="0"/>
    <n v="0"/>
    <n v="0"/>
    <n v="0"/>
    <n v="0"/>
    <n v="0"/>
    <n v="0"/>
    <n v="0"/>
    <n v="0"/>
    <n v="0"/>
    <n v="0"/>
    <n v="0"/>
    <n v="0"/>
    <n v="0"/>
    <n v="0"/>
    <n v="0"/>
  </r>
  <r>
    <x v="69"/>
    <x v="1"/>
    <x v="8"/>
    <n v="0"/>
    <n v="0"/>
    <n v="0"/>
    <n v="0"/>
    <n v="0"/>
    <n v="0"/>
    <n v="0"/>
    <n v="0"/>
    <n v="0"/>
    <n v="0"/>
    <n v="0"/>
    <n v="0"/>
    <n v="0"/>
    <n v="0"/>
    <n v="0"/>
    <n v="0"/>
    <n v="0"/>
    <n v="0"/>
    <n v="0"/>
    <n v="0"/>
    <n v="0"/>
    <n v="0"/>
  </r>
  <r>
    <x v="70"/>
    <x v="2"/>
    <x v="8"/>
    <n v="0"/>
    <n v="0"/>
    <n v="0"/>
    <n v="0"/>
    <n v="0"/>
    <n v="0"/>
    <n v="0"/>
    <n v="0"/>
    <n v="0"/>
    <n v="0"/>
    <n v="0"/>
    <n v="0"/>
    <n v="0"/>
    <n v="0"/>
    <n v="0"/>
    <n v="0"/>
    <n v="0"/>
    <n v="0"/>
    <n v="0"/>
    <n v="0"/>
    <n v="0"/>
    <n v="0"/>
  </r>
  <r>
    <x v="71"/>
    <x v="3"/>
    <x v="8"/>
    <n v="0"/>
    <n v="0"/>
    <n v="0"/>
    <n v="0"/>
    <n v="0"/>
    <n v="0"/>
    <n v="0"/>
    <n v="0"/>
    <n v="0"/>
    <n v="0"/>
    <n v="0"/>
    <n v="0"/>
    <n v="0"/>
    <n v="0"/>
    <n v="0"/>
    <n v="0"/>
    <n v="0"/>
    <n v="0"/>
    <n v="0"/>
    <n v="0"/>
    <n v="0"/>
    <n v="0"/>
  </r>
  <r>
    <x v="72"/>
    <x v="0"/>
    <x v="8"/>
    <n v="0"/>
    <n v="0"/>
    <n v="0"/>
    <n v="0"/>
    <n v="0"/>
    <n v="0"/>
    <n v="0"/>
    <n v="0"/>
    <n v="0"/>
    <n v="0"/>
    <n v="0"/>
    <n v="0"/>
    <n v="0"/>
    <n v="0"/>
    <n v="0"/>
    <n v="0"/>
    <n v="0"/>
    <n v="0"/>
    <n v="0"/>
    <n v="0"/>
    <n v="0"/>
    <n v="0"/>
  </r>
  <r>
    <x v="73"/>
    <x v="1"/>
    <x v="8"/>
    <n v="0"/>
    <n v="0"/>
    <n v="0"/>
    <n v="0"/>
    <n v="0"/>
    <n v="0"/>
    <n v="0"/>
    <n v="0"/>
    <n v="0"/>
    <n v="0"/>
    <n v="0"/>
    <n v="0"/>
    <n v="0"/>
    <n v="0"/>
    <n v="0"/>
    <n v="0"/>
    <n v="0"/>
    <n v="0"/>
    <n v="0"/>
    <n v="0"/>
    <n v="0"/>
    <n v="0"/>
  </r>
  <r>
    <x v="74"/>
    <x v="2"/>
    <x v="8"/>
    <n v="0"/>
    <n v="0"/>
    <n v="0"/>
    <n v="0"/>
    <n v="0"/>
    <n v="0"/>
    <n v="0"/>
    <n v="0"/>
    <n v="0"/>
    <n v="0"/>
    <n v="0"/>
    <n v="0"/>
    <n v="0"/>
    <n v="0"/>
    <n v="0"/>
    <n v="0"/>
    <n v="0"/>
    <n v="0"/>
    <n v="0"/>
    <n v="0"/>
    <n v="0"/>
    <n v="0"/>
  </r>
  <r>
    <x v="75"/>
    <x v="3"/>
    <x v="8"/>
    <n v="0"/>
    <n v="0"/>
    <n v="0"/>
    <n v="0"/>
    <n v="0"/>
    <n v="0"/>
    <n v="0"/>
    <n v="0"/>
    <n v="0"/>
    <n v="0"/>
    <n v="0"/>
    <n v="0"/>
    <n v="0"/>
    <n v="0"/>
    <n v="0"/>
    <n v="0"/>
    <n v="0"/>
    <n v="0"/>
    <n v="0"/>
    <n v="0"/>
    <n v="0"/>
    <n v="0"/>
  </r>
  <r>
    <x v="76"/>
    <x v="0"/>
    <x v="8"/>
    <n v="0"/>
    <n v="0"/>
    <n v="0"/>
    <n v="0"/>
    <n v="0"/>
    <n v="0"/>
    <n v="0"/>
    <n v="0"/>
    <n v="0"/>
    <n v="0"/>
    <n v="0"/>
    <n v="0"/>
    <n v="0"/>
    <n v="0"/>
    <n v="0"/>
    <n v="0"/>
    <n v="0"/>
    <n v="0"/>
    <n v="0"/>
    <n v="0"/>
    <n v="0"/>
    <n v="0"/>
  </r>
  <r>
    <x v="77"/>
    <x v="1"/>
    <x v="8"/>
    <n v="0"/>
    <n v="0"/>
    <n v="0"/>
    <n v="0"/>
    <n v="0"/>
    <n v="0"/>
    <n v="0"/>
    <n v="0"/>
    <n v="0"/>
    <n v="0"/>
    <n v="0"/>
    <n v="0"/>
    <n v="0"/>
    <n v="0"/>
    <n v="0"/>
    <n v="0"/>
    <n v="0"/>
    <n v="0"/>
    <n v="0"/>
    <n v="0"/>
    <n v="0"/>
    <n v="0"/>
  </r>
  <r>
    <x v="78"/>
    <x v="2"/>
    <x v="8"/>
    <n v="0"/>
    <n v="0"/>
    <n v="0"/>
    <n v="0"/>
    <n v="0"/>
    <n v="0"/>
    <n v="0"/>
    <n v="0"/>
    <n v="0"/>
    <n v="0"/>
    <n v="0"/>
    <n v="0"/>
    <n v="0"/>
    <n v="0"/>
    <n v="0"/>
    <n v="0"/>
    <n v="0"/>
    <n v="0"/>
    <n v="0"/>
    <n v="0"/>
    <n v="0"/>
    <n v="0"/>
  </r>
  <r>
    <x v="79"/>
    <x v="3"/>
    <x v="8"/>
    <n v="0"/>
    <n v="0"/>
    <n v="0"/>
    <n v="0"/>
    <n v="0"/>
    <n v="0"/>
    <n v="0"/>
    <n v="0"/>
    <n v="0"/>
    <n v="0"/>
    <n v="0"/>
    <n v="0"/>
    <n v="0"/>
    <n v="0"/>
    <n v="0"/>
    <n v="0"/>
    <n v="0"/>
    <n v="0"/>
    <n v="0"/>
    <n v="0"/>
    <n v="0"/>
    <n v="0"/>
  </r>
  <r>
    <x v="80"/>
    <x v="0"/>
    <x v="8"/>
    <n v="0"/>
    <n v="0"/>
    <n v="0"/>
    <n v="0"/>
    <n v="0"/>
    <n v="0"/>
    <n v="0"/>
    <n v="0"/>
    <n v="0"/>
    <n v="0"/>
    <n v="0"/>
    <n v="0"/>
    <n v="0"/>
    <n v="0"/>
    <n v="0"/>
    <n v="0"/>
    <n v="0"/>
    <n v="0"/>
    <n v="0"/>
    <n v="0"/>
    <n v="0"/>
    <n v="0"/>
  </r>
  <r>
    <x v="81"/>
    <x v="1"/>
    <x v="8"/>
    <n v="0"/>
    <n v="0"/>
    <n v="0"/>
    <n v="0"/>
    <n v="0"/>
    <n v="0"/>
    <n v="0"/>
    <n v="0"/>
    <n v="0"/>
    <n v="0"/>
    <n v="0"/>
    <n v="0"/>
    <n v="0"/>
    <n v="0"/>
    <n v="0"/>
    <n v="0"/>
    <n v="0"/>
    <n v="0"/>
    <n v="0"/>
    <n v="0"/>
    <n v="0"/>
    <n v="0"/>
  </r>
  <r>
    <x v="82"/>
    <x v="2"/>
    <x v="8"/>
    <n v="0"/>
    <n v="0"/>
    <n v="0"/>
    <n v="0"/>
    <n v="0"/>
    <n v="0"/>
    <n v="0"/>
    <n v="0"/>
    <n v="0"/>
    <n v="0"/>
    <n v="0"/>
    <n v="0"/>
    <n v="0"/>
    <n v="0"/>
    <n v="0"/>
    <n v="0"/>
    <n v="0"/>
    <n v="0"/>
    <n v="0"/>
    <n v="0"/>
    <n v="0"/>
    <n v="0"/>
  </r>
  <r>
    <x v="83"/>
    <x v="3"/>
    <x v="8"/>
    <n v="0"/>
    <n v="0"/>
    <n v="0"/>
    <n v="0"/>
    <n v="0"/>
    <n v="0"/>
    <n v="0"/>
    <n v="0"/>
    <n v="0"/>
    <n v="0"/>
    <n v="0"/>
    <n v="0"/>
    <n v="0"/>
    <n v="0"/>
    <n v="0"/>
    <n v="0"/>
    <n v="0"/>
    <n v="0"/>
    <n v="0"/>
    <n v="0"/>
    <n v="0"/>
    <n v="0"/>
  </r>
  <r>
    <x v="0"/>
    <x v="0"/>
    <x v="9"/>
    <n v="0"/>
    <n v="0"/>
    <n v="0"/>
    <n v="0"/>
    <n v="0"/>
    <n v="0"/>
    <n v="0"/>
    <n v="0"/>
    <n v="0"/>
    <n v="0"/>
    <n v="0"/>
    <n v="0"/>
    <n v="0"/>
    <n v="0"/>
    <n v="0"/>
    <n v="0"/>
    <n v="0"/>
    <n v="0"/>
    <n v="0"/>
    <n v="0"/>
    <n v="0"/>
    <n v="0"/>
  </r>
  <r>
    <x v="1"/>
    <x v="1"/>
    <x v="9"/>
    <n v="0"/>
    <n v="0"/>
    <n v="0"/>
    <n v="0"/>
    <n v="0"/>
    <n v="0"/>
    <n v="0"/>
    <n v="0"/>
    <n v="0"/>
    <n v="0"/>
    <n v="0"/>
    <n v="0"/>
    <n v="0"/>
    <n v="0"/>
    <n v="0"/>
    <n v="0"/>
    <n v="0"/>
    <n v="0"/>
    <n v="0"/>
    <n v="0"/>
    <n v="0"/>
    <n v="0"/>
  </r>
  <r>
    <x v="2"/>
    <x v="2"/>
    <x v="9"/>
    <n v="0"/>
    <n v="0"/>
    <n v="0"/>
    <n v="0"/>
    <n v="0"/>
    <n v="0"/>
    <n v="0"/>
    <n v="0"/>
    <n v="0"/>
    <n v="0"/>
    <n v="0"/>
    <n v="0"/>
    <n v="0"/>
    <n v="0"/>
    <n v="0"/>
    <n v="0"/>
    <n v="0"/>
    <n v="0"/>
    <n v="0"/>
    <n v="0"/>
    <n v="0"/>
    <n v="0"/>
  </r>
  <r>
    <x v="3"/>
    <x v="3"/>
    <x v="9"/>
    <n v="0"/>
    <n v="0"/>
    <n v="0"/>
    <n v="0"/>
    <n v="0"/>
    <n v="0"/>
    <n v="0"/>
    <n v="0"/>
    <n v="0"/>
    <n v="0"/>
    <n v="0"/>
    <n v="0"/>
    <n v="0"/>
    <n v="0"/>
    <n v="0"/>
    <n v="0"/>
    <n v="0"/>
    <n v="0"/>
    <n v="0"/>
    <n v="0"/>
    <n v="0"/>
    <n v="0"/>
  </r>
  <r>
    <x v="4"/>
    <x v="0"/>
    <x v="9"/>
    <n v="0"/>
    <n v="0"/>
    <n v="0"/>
    <n v="0"/>
    <n v="0"/>
    <n v="0"/>
    <n v="0"/>
    <n v="0"/>
    <n v="0"/>
    <n v="0"/>
    <n v="0"/>
    <n v="0"/>
    <n v="0"/>
    <n v="0"/>
    <n v="0"/>
    <n v="0"/>
    <n v="0"/>
    <n v="0"/>
    <n v="0"/>
    <n v="0"/>
    <n v="0"/>
    <n v="0"/>
  </r>
  <r>
    <x v="5"/>
    <x v="1"/>
    <x v="9"/>
    <n v="0"/>
    <n v="0"/>
    <n v="0"/>
    <n v="0"/>
    <n v="0"/>
    <n v="0"/>
    <n v="0"/>
    <n v="0"/>
    <n v="0"/>
    <n v="0"/>
    <n v="0"/>
    <n v="0"/>
    <n v="0"/>
    <n v="0"/>
    <n v="0"/>
    <n v="0"/>
    <n v="0"/>
    <n v="0"/>
    <n v="0"/>
    <n v="0"/>
    <n v="0"/>
    <n v="0"/>
  </r>
  <r>
    <x v="6"/>
    <x v="2"/>
    <x v="9"/>
    <n v="0"/>
    <n v="0"/>
    <n v="0"/>
    <n v="0"/>
    <n v="0"/>
    <n v="0"/>
    <n v="0"/>
    <n v="0"/>
    <n v="0"/>
    <n v="0"/>
    <n v="0"/>
    <n v="0"/>
    <n v="0"/>
    <n v="0"/>
    <n v="0"/>
    <n v="0"/>
    <n v="0"/>
    <n v="0"/>
    <n v="0"/>
    <n v="0"/>
    <n v="0"/>
    <n v="0"/>
  </r>
  <r>
    <x v="7"/>
    <x v="3"/>
    <x v="9"/>
    <n v="0"/>
    <n v="0"/>
    <n v="0"/>
    <n v="0"/>
    <n v="0"/>
    <n v="0"/>
    <n v="0"/>
    <n v="0"/>
    <n v="0"/>
    <n v="0"/>
    <n v="0"/>
    <n v="0"/>
    <n v="0"/>
    <n v="0"/>
    <n v="0"/>
    <n v="0"/>
    <n v="0"/>
    <n v="0"/>
    <n v="0"/>
    <n v="0"/>
    <n v="0"/>
    <n v="0"/>
  </r>
  <r>
    <x v="8"/>
    <x v="0"/>
    <x v="9"/>
    <n v="0"/>
    <n v="0"/>
    <n v="0"/>
    <n v="0"/>
    <n v="0"/>
    <n v="0"/>
    <n v="0"/>
    <n v="0"/>
    <n v="0"/>
    <n v="0"/>
    <n v="0"/>
    <n v="0"/>
    <n v="0"/>
    <n v="0"/>
    <n v="0"/>
    <n v="0"/>
    <n v="0"/>
    <n v="0"/>
    <n v="0"/>
    <n v="0"/>
    <n v="0"/>
    <n v="0"/>
  </r>
  <r>
    <x v="9"/>
    <x v="1"/>
    <x v="9"/>
    <n v="0"/>
    <n v="0"/>
    <n v="0"/>
    <n v="0"/>
    <n v="0"/>
    <n v="0"/>
    <n v="0"/>
    <n v="0"/>
    <n v="0"/>
    <n v="0"/>
    <n v="0"/>
    <n v="0"/>
    <n v="0"/>
    <n v="0"/>
    <n v="0"/>
    <n v="0"/>
    <n v="0"/>
    <n v="0"/>
    <n v="0"/>
    <n v="0"/>
    <n v="0"/>
    <n v="0"/>
  </r>
  <r>
    <x v="10"/>
    <x v="2"/>
    <x v="9"/>
    <n v="0"/>
    <n v="0"/>
    <n v="0"/>
    <n v="0"/>
    <n v="0"/>
    <n v="0"/>
    <n v="0"/>
    <n v="0"/>
    <n v="0"/>
    <n v="0"/>
    <n v="0"/>
    <n v="0"/>
    <n v="0"/>
    <n v="0"/>
    <n v="0"/>
    <n v="0"/>
    <n v="0"/>
    <n v="0"/>
    <n v="0"/>
    <n v="0"/>
    <n v="0"/>
    <n v="0"/>
  </r>
  <r>
    <x v="11"/>
    <x v="3"/>
    <x v="9"/>
    <n v="0"/>
    <n v="0"/>
    <n v="0"/>
    <n v="0"/>
    <n v="0"/>
    <n v="0"/>
    <n v="0"/>
    <n v="0"/>
    <n v="0"/>
    <n v="0"/>
    <n v="0"/>
    <n v="0"/>
    <n v="0"/>
    <n v="0"/>
    <n v="0"/>
    <n v="0"/>
    <n v="0"/>
    <n v="0"/>
    <n v="0"/>
    <n v="0"/>
    <n v="0"/>
    <n v="0"/>
  </r>
  <r>
    <x v="12"/>
    <x v="0"/>
    <x v="9"/>
    <n v="0"/>
    <n v="0"/>
    <n v="0"/>
    <n v="0"/>
    <n v="0"/>
    <n v="0"/>
    <n v="0"/>
    <n v="0"/>
    <n v="0"/>
    <n v="0"/>
    <n v="0"/>
    <n v="0"/>
    <n v="0"/>
    <n v="0"/>
    <n v="0"/>
    <n v="0"/>
    <n v="0"/>
    <n v="0"/>
    <n v="0"/>
    <n v="0"/>
    <n v="0"/>
    <n v="0"/>
  </r>
  <r>
    <x v="13"/>
    <x v="1"/>
    <x v="9"/>
    <n v="0"/>
    <n v="0"/>
    <n v="0"/>
    <n v="0"/>
    <n v="0"/>
    <n v="0"/>
    <n v="0"/>
    <n v="0"/>
    <n v="0"/>
    <n v="0"/>
    <n v="0"/>
    <n v="0"/>
    <n v="0"/>
    <n v="0"/>
    <n v="0"/>
    <n v="0"/>
    <n v="0"/>
    <n v="0"/>
    <n v="0"/>
    <n v="0"/>
    <n v="0"/>
    <n v="0"/>
  </r>
  <r>
    <x v="14"/>
    <x v="2"/>
    <x v="9"/>
    <n v="0"/>
    <n v="0"/>
    <n v="0"/>
    <n v="0"/>
    <n v="0"/>
    <n v="0"/>
    <n v="0"/>
    <n v="0"/>
    <n v="0"/>
    <n v="0"/>
    <n v="0"/>
    <n v="0"/>
    <n v="0"/>
    <n v="0"/>
    <n v="0"/>
    <n v="0"/>
    <n v="0"/>
    <n v="0"/>
    <n v="0"/>
    <n v="0"/>
    <n v="0"/>
    <n v="0"/>
  </r>
  <r>
    <x v="15"/>
    <x v="3"/>
    <x v="9"/>
    <n v="0"/>
    <n v="0"/>
    <n v="0"/>
    <n v="0"/>
    <n v="0"/>
    <n v="0"/>
    <n v="0"/>
    <n v="0"/>
    <n v="0"/>
    <n v="0"/>
    <n v="0"/>
    <n v="0"/>
    <n v="0"/>
    <n v="0"/>
    <n v="0"/>
    <n v="0"/>
    <n v="0"/>
    <n v="0"/>
    <n v="0"/>
    <n v="0"/>
    <n v="0"/>
    <n v="0"/>
  </r>
  <r>
    <x v="16"/>
    <x v="0"/>
    <x v="9"/>
    <n v="0"/>
    <n v="0"/>
    <n v="0"/>
    <n v="0"/>
    <n v="0"/>
    <n v="0"/>
    <n v="0"/>
    <n v="0"/>
    <n v="0"/>
    <n v="0"/>
    <n v="0"/>
    <n v="0"/>
    <n v="0"/>
    <n v="0"/>
    <n v="0"/>
    <n v="0"/>
    <n v="0"/>
    <n v="0"/>
    <n v="0"/>
    <n v="0"/>
    <n v="0"/>
    <n v="0"/>
  </r>
  <r>
    <x v="17"/>
    <x v="1"/>
    <x v="9"/>
    <n v="0"/>
    <n v="0"/>
    <n v="0"/>
    <n v="0"/>
    <n v="0"/>
    <n v="0"/>
    <n v="0"/>
    <n v="0"/>
    <n v="0"/>
    <n v="0"/>
    <n v="0"/>
    <n v="0"/>
    <n v="0"/>
    <n v="0"/>
    <n v="0"/>
    <n v="0"/>
    <n v="0"/>
    <n v="0"/>
    <n v="0"/>
    <n v="0"/>
    <n v="0"/>
    <n v="0"/>
  </r>
  <r>
    <x v="18"/>
    <x v="2"/>
    <x v="9"/>
    <n v="0"/>
    <n v="0"/>
    <n v="0"/>
    <n v="0"/>
    <n v="0"/>
    <n v="0"/>
    <n v="0"/>
    <n v="0"/>
    <n v="0"/>
    <n v="0"/>
    <n v="0"/>
    <n v="0"/>
    <n v="0"/>
    <n v="0"/>
    <n v="0"/>
    <n v="0"/>
    <n v="0"/>
    <n v="0"/>
    <n v="0"/>
    <n v="0"/>
    <n v="0"/>
    <n v="0"/>
  </r>
  <r>
    <x v="19"/>
    <x v="3"/>
    <x v="9"/>
    <n v="0"/>
    <n v="0"/>
    <n v="0"/>
    <n v="0"/>
    <n v="0"/>
    <n v="0"/>
    <n v="0"/>
    <n v="0"/>
    <n v="0"/>
    <n v="0"/>
    <n v="0"/>
    <n v="0"/>
    <n v="0"/>
    <n v="0"/>
    <n v="0"/>
    <n v="0"/>
    <n v="0"/>
    <n v="0"/>
    <n v="0"/>
    <n v="0"/>
    <n v="0"/>
    <n v="0"/>
  </r>
  <r>
    <x v="20"/>
    <x v="0"/>
    <x v="9"/>
    <n v="0"/>
    <n v="0"/>
    <n v="0"/>
    <n v="0"/>
    <n v="0"/>
    <n v="0"/>
    <n v="0"/>
    <n v="0"/>
    <n v="0"/>
    <n v="0"/>
    <n v="0"/>
    <n v="0"/>
    <n v="0"/>
    <n v="0"/>
    <n v="0"/>
    <n v="0"/>
    <n v="0"/>
    <n v="0"/>
    <n v="0"/>
    <n v="0"/>
    <n v="0"/>
    <n v="0"/>
  </r>
  <r>
    <x v="21"/>
    <x v="1"/>
    <x v="9"/>
    <n v="0"/>
    <n v="0"/>
    <n v="0"/>
    <n v="0"/>
    <n v="0"/>
    <n v="0"/>
    <n v="0"/>
    <n v="0"/>
    <n v="0"/>
    <n v="0"/>
    <n v="0"/>
    <n v="0"/>
    <n v="0"/>
    <n v="0"/>
    <n v="0"/>
    <n v="0"/>
    <n v="0"/>
    <n v="0"/>
    <n v="0"/>
    <n v="0"/>
    <n v="0"/>
    <n v="0"/>
  </r>
  <r>
    <x v="22"/>
    <x v="2"/>
    <x v="9"/>
    <n v="0"/>
    <n v="0"/>
    <n v="0"/>
    <n v="0"/>
    <n v="0"/>
    <n v="0"/>
    <n v="0"/>
    <n v="0"/>
    <n v="0"/>
    <n v="0"/>
    <n v="0"/>
    <n v="0"/>
    <n v="0"/>
    <n v="0"/>
    <n v="0"/>
    <n v="0"/>
    <n v="0"/>
    <n v="0"/>
    <n v="0"/>
    <n v="0"/>
    <n v="0"/>
    <n v="0"/>
  </r>
  <r>
    <x v="23"/>
    <x v="3"/>
    <x v="9"/>
    <n v="0"/>
    <n v="0"/>
    <n v="0"/>
    <n v="0"/>
    <n v="0"/>
    <n v="0"/>
    <n v="0"/>
    <n v="0"/>
    <n v="0"/>
    <n v="0"/>
    <n v="0"/>
    <n v="0"/>
    <n v="0"/>
    <n v="0"/>
    <n v="0"/>
    <n v="0"/>
    <n v="0"/>
    <n v="0"/>
    <n v="0"/>
    <n v="0"/>
    <n v="0"/>
    <n v="0"/>
  </r>
  <r>
    <x v="24"/>
    <x v="0"/>
    <x v="9"/>
    <n v="0"/>
    <n v="0"/>
    <n v="0"/>
    <n v="0"/>
    <n v="0"/>
    <n v="0"/>
    <n v="0"/>
    <n v="0"/>
    <n v="0"/>
    <n v="0"/>
    <n v="0"/>
    <n v="0"/>
    <n v="0"/>
    <n v="0"/>
    <n v="0"/>
    <n v="0"/>
    <n v="0"/>
    <n v="0"/>
    <n v="0"/>
    <n v="0"/>
    <n v="0"/>
    <n v="0"/>
  </r>
  <r>
    <x v="25"/>
    <x v="1"/>
    <x v="9"/>
    <n v="0"/>
    <n v="0"/>
    <n v="0"/>
    <n v="0"/>
    <n v="0"/>
    <n v="0"/>
    <n v="0"/>
    <n v="0"/>
    <n v="0"/>
    <n v="0"/>
    <n v="0"/>
    <n v="0"/>
    <n v="0"/>
    <n v="0"/>
    <n v="0"/>
    <n v="0"/>
    <n v="0"/>
    <n v="0"/>
    <n v="0"/>
    <n v="0"/>
    <n v="0"/>
    <n v="0"/>
  </r>
  <r>
    <x v="26"/>
    <x v="2"/>
    <x v="9"/>
    <n v="0"/>
    <n v="0"/>
    <n v="0"/>
    <n v="0"/>
    <n v="0"/>
    <n v="0"/>
    <n v="0"/>
    <n v="0"/>
    <n v="0"/>
    <n v="0"/>
    <n v="0"/>
    <n v="0"/>
    <n v="0"/>
    <n v="0"/>
    <n v="0"/>
    <n v="0"/>
    <n v="0"/>
    <n v="0"/>
    <n v="0"/>
    <n v="0"/>
    <n v="0"/>
    <n v="0"/>
  </r>
  <r>
    <x v="27"/>
    <x v="3"/>
    <x v="9"/>
    <n v="0"/>
    <n v="0"/>
    <n v="0"/>
    <n v="0"/>
    <n v="0"/>
    <n v="0"/>
    <n v="0"/>
    <n v="0"/>
    <n v="0"/>
    <n v="0"/>
    <n v="0"/>
    <n v="0"/>
    <n v="0"/>
    <n v="0"/>
    <n v="0"/>
    <n v="0"/>
    <n v="0"/>
    <n v="0"/>
    <n v="0"/>
    <n v="0"/>
    <n v="0"/>
    <n v="0"/>
  </r>
  <r>
    <x v="28"/>
    <x v="0"/>
    <x v="9"/>
    <n v="0"/>
    <n v="0"/>
    <n v="0"/>
    <n v="0"/>
    <n v="0"/>
    <n v="0"/>
    <n v="0"/>
    <n v="0"/>
    <n v="0"/>
    <n v="0"/>
    <n v="0"/>
    <n v="0"/>
    <n v="0"/>
    <n v="0"/>
    <n v="0"/>
    <n v="0"/>
    <n v="0"/>
    <n v="0"/>
    <n v="0"/>
    <n v="0"/>
    <n v="0"/>
    <n v="0"/>
  </r>
  <r>
    <x v="29"/>
    <x v="1"/>
    <x v="9"/>
    <n v="0"/>
    <n v="0"/>
    <n v="0"/>
    <n v="0"/>
    <n v="0"/>
    <n v="0"/>
    <n v="0"/>
    <n v="0"/>
    <n v="0"/>
    <n v="0"/>
    <n v="0"/>
    <n v="0"/>
    <n v="0"/>
    <n v="0"/>
    <n v="0"/>
    <n v="0"/>
    <n v="0"/>
    <n v="0"/>
    <n v="0"/>
    <n v="0"/>
    <n v="0"/>
    <n v="0"/>
  </r>
  <r>
    <x v="30"/>
    <x v="2"/>
    <x v="9"/>
    <n v="0"/>
    <n v="0"/>
    <n v="0"/>
    <n v="0"/>
    <n v="0"/>
    <n v="0"/>
    <n v="0"/>
    <n v="0"/>
    <n v="0"/>
    <n v="0"/>
    <n v="0"/>
    <n v="0"/>
    <n v="0"/>
    <n v="0"/>
    <n v="0"/>
    <n v="0"/>
    <n v="0"/>
    <n v="0"/>
    <n v="0"/>
    <n v="0"/>
    <n v="0"/>
    <n v="0"/>
  </r>
  <r>
    <x v="31"/>
    <x v="3"/>
    <x v="9"/>
    <n v="0"/>
    <n v="0"/>
    <n v="0"/>
    <n v="0"/>
    <n v="0"/>
    <n v="0"/>
    <n v="0"/>
    <n v="0"/>
    <n v="0"/>
    <n v="0"/>
    <n v="0"/>
    <n v="0"/>
    <n v="0"/>
    <n v="0"/>
    <n v="0"/>
    <n v="0"/>
    <n v="0"/>
    <n v="0"/>
    <n v="0"/>
    <n v="0"/>
    <n v="0"/>
    <n v="0"/>
  </r>
  <r>
    <x v="32"/>
    <x v="0"/>
    <x v="9"/>
    <n v="0"/>
    <n v="0"/>
    <n v="0"/>
    <n v="0"/>
    <n v="0"/>
    <n v="0"/>
    <n v="0"/>
    <n v="0"/>
    <n v="0"/>
    <n v="0"/>
    <n v="0"/>
    <n v="0"/>
    <n v="0"/>
    <n v="0"/>
    <n v="0"/>
    <n v="0"/>
    <n v="0"/>
    <n v="0"/>
    <n v="0"/>
    <n v="0"/>
    <n v="0"/>
    <n v="0"/>
  </r>
  <r>
    <x v="33"/>
    <x v="1"/>
    <x v="9"/>
    <n v="0"/>
    <n v="0"/>
    <n v="0"/>
    <n v="0"/>
    <n v="0"/>
    <n v="0"/>
    <n v="0"/>
    <n v="0"/>
    <n v="0"/>
    <n v="0"/>
    <n v="0"/>
    <n v="0"/>
    <n v="0"/>
    <n v="0"/>
    <n v="0"/>
    <n v="0"/>
    <n v="0"/>
    <n v="0"/>
    <n v="0"/>
    <n v="0"/>
    <n v="0"/>
    <n v="0"/>
  </r>
  <r>
    <x v="34"/>
    <x v="2"/>
    <x v="9"/>
    <n v="0"/>
    <n v="0"/>
    <n v="0"/>
    <n v="0"/>
    <n v="0"/>
    <n v="0"/>
    <n v="0"/>
    <n v="0"/>
    <n v="0"/>
    <n v="0"/>
    <n v="0"/>
    <n v="0"/>
    <n v="0"/>
    <n v="0"/>
    <n v="0"/>
    <n v="0"/>
    <n v="0"/>
    <n v="0"/>
    <n v="0"/>
    <n v="0"/>
    <n v="0"/>
    <n v="0"/>
  </r>
  <r>
    <x v="35"/>
    <x v="3"/>
    <x v="9"/>
    <n v="0"/>
    <n v="0"/>
    <n v="0"/>
    <n v="0"/>
    <n v="0"/>
    <n v="0"/>
    <n v="0"/>
    <n v="0"/>
    <n v="0"/>
    <n v="0"/>
    <n v="0"/>
    <n v="0"/>
    <n v="0"/>
    <n v="0"/>
    <n v="0"/>
    <n v="0"/>
    <n v="0"/>
    <n v="0"/>
    <n v="0"/>
    <n v="0"/>
    <n v="0"/>
    <n v="0"/>
  </r>
  <r>
    <x v="36"/>
    <x v="0"/>
    <x v="9"/>
    <n v="0"/>
    <n v="0"/>
    <n v="0"/>
    <n v="0"/>
    <n v="0"/>
    <n v="0"/>
    <n v="0"/>
    <n v="0"/>
    <n v="0"/>
    <n v="0"/>
    <n v="0"/>
    <n v="0"/>
    <n v="0"/>
    <n v="0"/>
    <n v="0"/>
    <n v="0"/>
    <n v="0"/>
    <n v="0"/>
    <n v="0"/>
    <n v="0"/>
    <n v="0"/>
    <n v="0"/>
  </r>
  <r>
    <x v="37"/>
    <x v="1"/>
    <x v="9"/>
    <n v="0"/>
    <n v="0"/>
    <n v="0"/>
    <n v="0"/>
    <n v="0"/>
    <n v="0"/>
    <n v="0"/>
    <n v="0"/>
    <n v="0"/>
    <n v="0"/>
    <n v="0"/>
    <n v="0"/>
    <n v="0"/>
    <n v="0"/>
    <n v="0"/>
    <n v="0"/>
    <n v="0"/>
    <n v="0"/>
    <n v="0"/>
    <n v="0"/>
    <n v="0"/>
    <n v="0"/>
  </r>
  <r>
    <x v="38"/>
    <x v="2"/>
    <x v="9"/>
    <n v="0"/>
    <n v="0"/>
    <n v="0"/>
    <n v="0"/>
    <n v="0"/>
    <n v="0"/>
    <n v="0"/>
    <n v="0"/>
    <n v="0"/>
    <n v="0"/>
    <n v="0"/>
    <n v="0"/>
    <n v="0"/>
    <n v="0"/>
    <n v="0"/>
    <n v="0"/>
    <n v="0"/>
    <n v="0"/>
    <n v="0"/>
    <n v="0"/>
    <n v="0"/>
    <n v="0"/>
  </r>
  <r>
    <x v="39"/>
    <x v="3"/>
    <x v="9"/>
    <n v="0"/>
    <n v="0"/>
    <n v="0"/>
    <n v="0"/>
    <n v="0"/>
    <n v="0"/>
    <n v="0"/>
    <n v="0"/>
    <n v="0"/>
    <n v="0"/>
    <n v="0"/>
    <n v="0"/>
    <n v="0"/>
    <n v="0"/>
    <n v="0"/>
    <n v="0"/>
    <n v="0"/>
    <n v="0"/>
    <n v="0"/>
    <n v="0"/>
    <n v="0"/>
    <n v="0"/>
  </r>
  <r>
    <x v="40"/>
    <x v="0"/>
    <x v="9"/>
    <n v="0"/>
    <n v="0"/>
    <n v="0"/>
    <n v="0"/>
    <n v="0"/>
    <n v="0"/>
    <n v="0"/>
    <n v="0"/>
    <n v="0"/>
    <n v="0"/>
    <n v="0"/>
    <n v="0"/>
    <n v="0"/>
    <n v="0"/>
    <n v="0"/>
    <n v="0"/>
    <n v="0"/>
    <n v="0"/>
    <n v="0"/>
    <n v="0"/>
    <n v="0"/>
    <n v="0"/>
  </r>
  <r>
    <x v="41"/>
    <x v="1"/>
    <x v="9"/>
    <n v="0"/>
    <n v="0"/>
    <n v="0"/>
    <n v="0"/>
    <n v="0"/>
    <n v="0"/>
    <n v="0"/>
    <n v="0"/>
    <n v="0"/>
    <n v="0"/>
    <n v="0"/>
    <n v="0"/>
    <n v="0"/>
    <n v="0"/>
    <n v="0"/>
    <n v="0"/>
    <n v="0"/>
    <n v="0"/>
    <n v="0"/>
    <n v="0"/>
    <n v="0"/>
    <n v="0"/>
  </r>
  <r>
    <x v="42"/>
    <x v="2"/>
    <x v="9"/>
    <n v="0"/>
    <n v="0"/>
    <n v="0"/>
    <n v="0"/>
    <n v="0"/>
    <n v="0"/>
    <n v="0"/>
    <n v="0"/>
    <n v="0"/>
    <n v="0"/>
    <n v="0"/>
    <n v="0"/>
    <n v="0"/>
    <n v="0"/>
    <n v="0"/>
    <n v="0"/>
    <n v="0"/>
    <n v="0"/>
    <n v="0"/>
    <n v="0"/>
    <n v="0"/>
    <n v="0"/>
  </r>
  <r>
    <x v="43"/>
    <x v="3"/>
    <x v="9"/>
    <n v="0"/>
    <n v="0"/>
    <n v="0"/>
    <n v="0"/>
    <n v="0"/>
    <n v="0"/>
    <n v="0"/>
    <n v="0"/>
    <n v="0"/>
    <n v="0"/>
    <n v="0"/>
    <n v="0"/>
    <n v="0"/>
    <n v="0"/>
    <n v="0"/>
    <n v="0"/>
    <n v="0"/>
    <n v="0"/>
    <n v="0"/>
    <n v="0"/>
    <n v="0"/>
    <n v="0"/>
  </r>
  <r>
    <x v="44"/>
    <x v="0"/>
    <x v="9"/>
    <n v="0"/>
    <n v="0"/>
    <n v="0"/>
    <n v="0"/>
    <n v="0"/>
    <n v="0"/>
    <n v="0"/>
    <n v="0"/>
    <n v="0"/>
    <n v="0"/>
    <n v="0"/>
    <n v="0"/>
    <n v="0"/>
    <n v="0"/>
    <n v="0"/>
    <n v="0"/>
    <n v="0"/>
    <n v="0"/>
    <n v="0"/>
    <n v="0"/>
    <n v="0"/>
    <n v="0"/>
  </r>
  <r>
    <x v="45"/>
    <x v="1"/>
    <x v="9"/>
    <n v="0"/>
    <n v="0"/>
    <n v="0"/>
    <n v="0"/>
    <n v="0"/>
    <n v="0"/>
    <n v="0"/>
    <n v="0"/>
    <n v="0"/>
    <n v="0"/>
    <n v="0"/>
    <n v="0"/>
    <n v="0"/>
    <n v="0"/>
    <n v="0"/>
    <n v="0"/>
    <n v="0"/>
    <n v="0"/>
    <n v="0"/>
    <n v="0"/>
    <n v="0"/>
    <n v="0"/>
  </r>
  <r>
    <x v="46"/>
    <x v="2"/>
    <x v="9"/>
    <n v="0"/>
    <n v="0"/>
    <n v="0"/>
    <n v="0"/>
    <n v="0"/>
    <n v="0"/>
    <n v="0"/>
    <n v="0"/>
    <n v="0"/>
    <n v="0"/>
    <n v="0"/>
    <n v="0"/>
    <n v="0"/>
    <n v="0"/>
    <n v="0"/>
    <n v="0"/>
    <n v="0"/>
    <n v="0"/>
    <n v="0"/>
    <n v="0"/>
    <n v="0"/>
    <n v="0"/>
  </r>
  <r>
    <x v="47"/>
    <x v="3"/>
    <x v="9"/>
    <n v="0"/>
    <n v="0"/>
    <n v="0"/>
    <n v="0"/>
    <n v="0"/>
    <n v="0"/>
    <n v="0"/>
    <n v="0"/>
    <n v="0"/>
    <n v="0"/>
    <n v="0"/>
    <n v="0"/>
    <n v="0"/>
    <n v="0"/>
    <n v="0"/>
    <n v="0"/>
    <n v="0"/>
    <n v="0"/>
    <n v="0"/>
    <n v="0"/>
    <n v="0"/>
    <n v="0"/>
  </r>
  <r>
    <x v="48"/>
    <x v="0"/>
    <x v="9"/>
    <n v="0"/>
    <n v="0"/>
    <n v="0"/>
    <n v="0"/>
    <n v="0"/>
    <n v="0"/>
    <n v="0"/>
    <n v="0"/>
    <n v="0"/>
    <n v="0"/>
    <n v="0"/>
    <n v="0"/>
    <n v="0"/>
    <n v="0"/>
    <n v="0"/>
    <n v="0"/>
    <n v="0"/>
    <n v="0"/>
    <n v="0"/>
    <n v="0"/>
    <n v="0"/>
    <n v="0"/>
  </r>
  <r>
    <x v="49"/>
    <x v="1"/>
    <x v="9"/>
    <n v="0"/>
    <n v="0"/>
    <n v="0"/>
    <n v="0"/>
    <n v="0"/>
    <n v="0"/>
    <n v="0"/>
    <n v="0"/>
    <n v="0"/>
    <n v="0"/>
    <n v="0"/>
    <n v="0"/>
    <n v="0"/>
    <n v="0"/>
    <n v="0"/>
    <n v="0"/>
    <n v="0"/>
    <n v="0"/>
    <n v="0"/>
    <n v="0"/>
    <n v="0"/>
    <n v="0"/>
  </r>
  <r>
    <x v="50"/>
    <x v="2"/>
    <x v="9"/>
    <n v="0"/>
    <n v="0"/>
    <n v="0"/>
    <n v="0"/>
    <n v="0"/>
    <n v="0"/>
    <n v="0"/>
    <n v="0"/>
    <n v="0"/>
    <n v="0"/>
    <n v="0"/>
    <n v="0"/>
    <n v="0"/>
    <n v="0"/>
    <n v="0"/>
    <n v="0"/>
    <n v="0"/>
    <n v="0"/>
    <n v="0"/>
    <n v="0"/>
    <n v="0"/>
    <n v="0"/>
  </r>
  <r>
    <x v="51"/>
    <x v="3"/>
    <x v="9"/>
    <n v="0"/>
    <n v="0"/>
    <n v="0"/>
    <n v="0"/>
    <n v="0"/>
    <n v="0"/>
    <n v="0"/>
    <n v="0"/>
    <n v="0"/>
    <n v="0"/>
    <n v="0"/>
    <n v="0"/>
    <n v="0"/>
    <n v="0"/>
    <n v="0"/>
    <n v="0"/>
    <n v="0"/>
    <n v="0"/>
    <n v="0"/>
    <n v="0"/>
    <n v="0"/>
    <n v="0"/>
  </r>
  <r>
    <x v="52"/>
    <x v="0"/>
    <x v="9"/>
    <n v="0"/>
    <n v="0"/>
    <n v="0"/>
    <n v="0"/>
    <n v="0"/>
    <n v="0"/>
    <n v="0"/>
    <n v="0"/>
    <n v="0"/>
    <n v="0"/>
    <n v="0"/>
    <n v="0"/>
    <n v="0"/>
    <n v="0"/>
    <n v="0"/>
    <n v="0"/>
    <n v="0"/>
    <n v="0"/>
    <n v="0"/>
    <n v="0"/>
    <n v="0"/>
    <n v="0"/>
  </r>
  <r>
    <x v="53"/>
    <x v="1"/>
    <x v="9"/>
    <n v="0"/>
    <n v="0"/>
    <n v="0"/>
    <n v="0"/>
    <n v="0"/>
    <n v="0"/>
    <n v="0"/>
    <n v="0"/>
    <n v="0"/>
    <n v="0"/>
    <n v="0"/>
    <n v="0"/>
    <n v="0"/>
    <n v="0"/>
    <n v="0"/>
    <n v="0"/>
    <n v="0"/>
    <n v="0"/>
    <n v="0"/>
    <n v="0"/>
    <n v="0"/>
    <n v="0"/>
  </r>
  <r>
    <x v="54"/>
    <x v="2"/>
    <x v="9"/>
    <n v="0"/>
    <n v="0"/>
    <n v="0"/>
    <n v="0"/>
    <n v="0"/>
    <n v="0"/>
    <n v="0"/>
    <n v="0"/>
    <n v="0"/>
    <n v="0"/>
    <n v="0"/>
    <n v="0"/>
    <n v="0"/>
    <n v="0"/>
    <n v="0"/>
    <n v="0"/>
    <n v="0"/>
    <n v="0"/>
    <n v="0"/>
    <n v="0"/>
    <n v="0"/>
    <n v="0"/>
  </r>
  <r>
    <x v="55"/>
    <x v="3"/>
    <x v="9"/>
    <n v="0"/>
    <n v="0"/>
    <n v="0"/>
    <n v="0"/>
    <n v="0"/>
    <n v="0"/>
    <n v="0"/>
    <n v="0"/>
    <n v="0"/>
    <n v="0"/>
    <n v="0"/>
    <n v="0"/>
    <n v="0"/>
    <n v="0"/>
    <n v="0"/>
    <n v="0"/>
    <n v="0"/>
    <n v="0"/>
    <n v="0"/>
    <n v="0"/>
    <n v="0"/>
    <n v="0"/>
  </r>
  <r>
    <x v="56"/>
    <x v="0"/>
    <x v="9"/>
    <n v="0"/>
    <n v="0"/>
    <n v="0"/>
    <n v="0"/>
    <n v="0"/>
    <n v="0"/>
    <n v="0"/>
    <n v="0"/>
    <n v="0"/>
    <n v="0"/>
    <n v="0"/>
    <n v="0"/>
    <n v="0"/>
    <n v="0"/>
    <n v="0"/>
    <n v="0"/>
    <n v="0"/>
    <n v="0"/>
    <n v="0"/>
    <n v="0"/>
    <n v="0"/>
    <n v="0"/>
  </r>
  <r>
    <x v="57"/>
    <x v="1"/>
    <x v="9"/>
    <n v="0"/>
    <n v="0"/>
    <n v="0"/>
    <n v="0"/>
    <n v="0"/>
    <n v="0"/>
    <n v="0"/>
    <n v="0"/>
    <n v="0"/>
    <n v="0"/>
    <n v="0"/>
    <n v="0"/>
    <n v="0"/>
    <n v="0"/>
    <n v="0"/>
    <n v="0"/>
    <n v="0"/>
    <n v="0"/>
    <n v="0"/>
    <n v="0"/>
    <n v="0"/>
    <n v="0"/>
  </r>
  <r>
    <x v="58"/>
    <x v="2"/>
    <x v="9"/>
    <n v="0"/>
    <n v="0"/>
    <n v="0"/>
    <n v="0"/>
    <n v="0"/>
    <n v="0"/>
    <n v="0"/>
    <n v="0"/>
    <n v="0"/>
    <n v="0"/>
    <n v="0"/>
    <n v="0"/>
    <n v="0"/>
    <n v="0"/>
    <n v="0"/>
    <n v="0"/>
    <n v="0"/>
    <n v="0"/>
    <n v="0"/>
    <n v="0"/>
    <n v="0"/>
    <n v="0"/>
  </r>
  <r>
    <x v="59"/>
    <x v="3"/>
    <x v="9"/>
    <n v="0"/>
    <n v="0"/>
    <n v="0"/>
    <n v="0"/>
    <n v="0"/>
    <n v="0"/>
    <n v="0"/>
    <n v="0"/>
    <n v="0"/>
    <n v="0"/>
    <n v="0"/>
    <n v="0"/>
    <n v="0"/>
    <n v="0"/>
    <n v="0"/>
    <n v="0"/>
    <n v="0"/>
    <n v="0"/>
    <n v="0"/>
    <n v="0"/>
    <n v="0"/>
    <n v="0"/>
  </r>
  <r>
    <x v="60"/>
    <x v="0"/>
    <x v="9"/>
    <n v="0"/>
    <n v="0"/>
    <n v="0"/>
    <n v="0"/>
    <n v="0"/>
    <n v="0"/>
    <n v="0"/>
    <n v="0"/>
    <n v="0"/>
    <n v="0"/>
    <n v="0"/>
    <n v="0"/>
    <n v="0"/>
    <n v="0"/>
    <n v="0"/>
    <n v="0"/>
    <n v="0"/>
    <n v="0"/>
    <n v="0"/>
    <n v="0"/>
    <n v="0"/>
    <n v="0"/>
  </r>
  <r>
    <x v="61"/>
    <x v="1"/>
    <x v="9"/>
    <n v="0"/>
    <n v="0"/>
    <n v="0"/>
    <n v="0"/>
    <n v="0"/>
    <n v="0"/>
    <n v="0"/>
    <n v="0"/>
    <n v="0"/>
    <n v="0"/>
    <n v="0"/>
    <n v="0"/>
    <n v="0"/>
    <n v="0"/>
    <n v="0"/>
    <n v="0"/>
    <n v="0"/>
    <n v="0"/>
    <n v="0"/>
    <n v="0"/>
    <n v="0"/>
    <n v="0"/>
  </r>
  <r>
    <x v="62"/>
    <x v="2"/>
    <x v="9"/>
    <n v="0"/>
    <n v="0"/>
    <n v="0"/>
    <n v="0"/>
    <n v="0"/>
    <n v="0"/>
    <n v="0"/>
    <n v="0"/>
    <n v="0"/>
    <n v="0"/>
    <n v="0"/>
    <n v="0"/>
    <n v="0"/>
    <n v="0"/>
    <n v="0"/>
    <n v="0"/>
    <n v="0"/>
    <n v="0"/>
    <n v="0"/>
    <n v="0"/>
    <n v="0"/>
    <n v="0"/>
  </r>
  <r>
    <x v="63"/>
    <x v="3"/>
    <x v="9"/>
    <n v="0"/>
    <n v="0"/>
    <n v="0"/>
    <n v="0"/>
    <n v="0"/>
    <n v="0"/>
    <n v="0"/>
    <n v="0"/>
    <n v="0"/>
    <n v="0"/>
    <n v="0"/>
    <n v="0"/>
    <n v="0"/>
    <n v="0"/>
    <n v="0"/>
    <n v="0"/>
    <n v="0"/>
    <n v="0"/>
    <n v="0"/>
    <n v="0"/>
    <n v="0"/>
    <n v="0"/>
  </r>
  <r>
    <x v="64"/>
    <x v="0"/>
    <x v="9"/>
    <n v="0"/>
    <n v="0"/>
    <n v="0"/>
    <n v="0"/>
    <n v="0"/>
    <n v="0"/>
    <n v="0"/>
    <n v="0"/>
    <n v="0"/>
    <n v="0"/>
    <n v="0"/>
    <n v="0"/>
    <n v="0"/>
    <n v="0"/>
    <n v="0"/>
    <n v="0"/>
    <n v="0"/>
    <n v="0"/>
    <n v="0"/>
    <n v="0"/>
    <n v="0"/>
    <n v="0"/>
  </r>
  <r>
    <x v="65"/>
    <x v="1"/>
    <x v="9"/>
    <n v="0"/>
    <n v="0"/>
    <n v="0"/>
    <n v="0"/>
    <n v="0"/>
    <n v="0"/>
    <n v="0"/>
    <n v="0"/>
    <n v="0"/>
    <n v="0"/>
    <n v="0"/>
    <n v="0"/>
    <n v="0"/>
    <n v="0"/>
    <n v="0"/>
    <n v="0"/>
    <n v="0"/>
    <n v="0"/>
    <n v="0"/>
    <n v="0"/>
    <n v="0"/>
    <n v="0"/>
  </r>
  <r>
    <x v="66"/>
    <x v="2"/>
    <x v="9"/>
    <n v="0"/>
    <n v="0"/>
    <n v="0"/>
    <n v="0"/>
    <n v="0"/>
    <n v="0"/>
    <n v="0"/>
    <n v="0"/>
    <n v="0"/>
    <n v="0"/>
    <n v="0"/>
    <n v="0"/>
    <n v="0"/>
    <n v="0"/>
    <n v="0"/>
    <n v="0"/>
    <n v="0"/>
    <n v="0"/>
    <n v="0"/>
    <n v="0"/>
    <n v="0"/>
    <n v="0"/>
  </r>
  <r>
    <x v="67"/>
    <x v="3"/>
    <x v="9"/>
    <n v="0"/>
    <n v="0"/>
    <n v="0"/>
    <n v="0"/>
    <n v="0"/>
    <n v="0"/>
    <n v="0"/>
    <n v="0"/>
    <n v="0"/>
    <n v="0"/>
    <n v="0"/>
    <n v="0"/>
    <n v="0"/>
    <n v="0"/>
    <n v="0"/>
    <n v="0"/>
    <n v="0"/>
    <n v="0"/>
    <n v="0"/>
    <n v="0"/>
    <n v="0"/>
    <n v="0"/>
  </r>
  <r>
    <x v="68"/>
    <x v="0"/>
    <x v="9"/>
    <n v="0"/>
    <n v="0"/>
    <n v="0"/>
    <n v="0"/>
    <n v="0"/>
    <n v="0"/>
    <n v="0"/>
    <n v="0"/>
    <n v="0"/>
    <n v="0"/>
    <n v="0"/>
    <n v="0"/>
    <n v="0"/>
    <n v="0"/>
    <n v="0"/>
    <n v="0"/>
    <n v="0"/>
    <n v="0"/>
    <n v="0"/>
    <n v="0"/>
    <n v="0"/>
    <n v="0"/>
  </r>
  <r>
    <x v="69"/>
    <x v="1"/>
    <x v="9"/>
    <n v="0"/>
    <n v="0"/>
    <n v="0"/>
    <n v="0"/>
    <n v="0"/>
    <n v="0"/>
    <n v="0"/>
    <n v="0"/>
    <n v="0"/>
    <n v="0"/>
    <n v="0"/>
    <n v="0"/>
    <n v="0"/>
    <n v="0"/>
    <n v="0"/>
    <n v="0"/>
    <n v="0"/>
    <n v="0"/>
    <n v="0"/>
    <n v="0"/>
    <n v="0"/>
    <n v="0"/>
  </r>
  <r>
    <x v="70"/>
    <x v="2"/>
    <x v="9"/>
    <n v="0"/>
    <n v="0"/>
    <n v="0"/>
    <n v="0"/>
    <n v="0"/>
    <n v="0"/>
    <n v="0"/>
    <n v="0"/>
    <n v="0"/>
    <n v="0"/>
    <n v="0"/>
    <n v="0"/>
    <n v="0"/>
    <n v="0"/>
    <n v="0"/>
    <n v="0"/>
    <n v="0"/>
    <n v="0"/>
    <n v="0"/>
    <n v="0"/>
    <n v="0"/>
    <n v="0"/>
  </r>
  <r>
    <x v="71"/>
    <x v="3"/>
    <x v="9"/>
    <n v="0"/>
    <n v="0"/>
    <n v="0"/>
    <n v="0"/>
    <n v="0"/>
    <n v="0"/>
    <n v="0"/>
    <n v="0"/>
    <n v="0"/>
    <n v="0"/>
    <n v="0"/>
    <n v="0"/>
    <n v="0"/>
    <n v="0"/>
    <n v="0"/>
    <n v="0"/>
    <n v="0"/>
    <n v="0"/>
    <n v="0"/>
    <n v="0"/>
    <n v="0"/>
    <n v="0"/>
  </r>
  <r>
    <x v="72"/>
    <x v="0"/>
    <x v="9"/>
    <n v="0"/>
    <n v="0"/>
    <n v="0"/>
    <n v="0"/>
    <n v="0"/>
    <n v="0"/>
    <n v="0"/>
    <n v="0"/>
    <n v="0"/>
    <n v="0"/>
    <n v="0"/>
    <n v="0"/>
    <n v="0"/>
    <n v="0"/>
    <n v="0"/>
    <n v="0"/>
    <n v="0"/>
    <n v="0"/>
    <n v="0"/>
    <n v="0"/>
    <n v="0"/>
    <n v="0"/>
  </r>
  <r>
    <x v="73"/>
    <x v="1"/>
    <x v="9"/>
    <n v="0"/>
    <n v="0"/>
    <n v="0"/>
    <n v="0"/>
    <n v="0"/>
    <n v="0"/>
    <n v="0"/>
    <n v="0"/>
    <n v="0"/>
    <n v="0"/>
    <n v="0"/>
    <n v="0"/>
    <n v="0"/>
    <n v="0"/>
    <n v="0"/>
    <n v="0"/>
    <n v="0"/>
    <n v="0"/>
    <n v="0"/>
    <n v="0"/>
    <n v="0"/>
    <n v="0"/>
  </r>
  <r>
    <x v="74"/>
    <x v="2"/>
    <x v="9"/>
    <n v="0"/>
    <n v="0"/>
    <n v="0"/>
    <n v="0"/>
    <n v="0"/>
    <n v="0"/>
    <n v="0"/>
    <n v="0"/>
    <n v="0"/>
    <n v="0"/>
    <n v="0"/>
    <n v="0"/>
    <n v="0"/>
    <n v="0"/>
    <n v="0"/>
    <n v="0"/>
    <n v="0"/>
    <n v="0"/>
    <n v="0"/>
    <n v="0"/>
    <n v="0"/>
    <n v="0"/>
  </r>
  <r>
    <x v="75"/>
    <x v="3"/>
    <x v="9"/>
    <n v="0"/>
    <n v="0"/>
    <n v="0"/>
    <n v="0"/>
    <n v="0"/>
    <n v="0"/>
    <n v="0"/>
    <n v="0"/>
    <n v="0"/>
    <n v="0"/>
    <n v="0"/>
    <n v="0"/>
    <n v="0"/>
    <n v="0"/>
    <n v="0"/>
    <n v="0"/>
    <n v="0"/>
    <n v="0"/>
    <n v="0"/>
    <n v="0"/>
    <n v="0"/>
    <n v="0"/>
  </r>
  <r>
    <x v="76"/>
    <x v="0"/>
    <x v="9"/>
    <n v="0"/>
    <n v="0"/>
    <n v="0"/>
    <n v="0"/>
    <n v="0"/>
    <n v="0"/>
    <n v="0"/>
    <n v="0"/>
    <n v="0"/>
    <n v="0"/>
    <n v="0"/>
    <n v="0"/>
    <n v="0"/>
    <n v="0"/>
    <n v="0"/>
    <n v="0"/>
    <n v="0"/>
    <n v="0"/>
    <n v="0"/>
    <n v="0"/>
    <n v="0"/>
    <n v="0"/>
  </r>
  <r>
    <x v="77"/>
    <x v="1"/>
    <x v="9"/>
    <n v="0"/>
    <n v="0"/>
    <n v="0"/>
    <n v="0"/>
    <n v="0"/>
    <n v="0"/>
    <n v="0"/>
    <n v="0"/>
    <n v="0"/>
    <n v="0"/>
    <n v="0"/>
    <n v="0"/>
    <n v="0"/>
    <n v="0"/>
    <n v="0"/>
    <n v="0"/>
    <n v="0"/>
    <n v="0"/>
    <n v="0"/>
    <n v="0"/>
    <n v="0"/>
    <n v="0"/>
  </r>
  <r>
    <x v="78"/>
    <x v="2"/>
    <x v="9"/>
    <n v="0"/>
    <n v="0"/>
    <n v="0"/>
    <n v="0"/>
    <n v="0"/>
    <n v="0"/>
    <n v="0"/>
    <n v="0"/>
    <n v="0"/>
    <n v="0"/>
    <n v="0"/>
    <n v="0"/>
    <n v="0"/>
    <n v="0"/>
    <n v="0"/>
    <n v="0"/>
    <n v="0"/>
    <n v="0"/>
    <n v="0"/>
    <n v="0"/>
    <n v="0"/>
    <n v="0"/>
  </r>
  <r>
    <x v="79"/>
    <x v="3"/>
    <x v="9"/>
    <n v="0"/>
    <n v="0"/>
    <n v="0"/>
    <n v="0"/>
    <n v="0"/>
    <n v="0"/>
    <n v="0"/>
    <n v="0"/>
    <n v="0"/>
    <n v="0"/>
    <n v="0"/>
    <n v="0"/>
    <n v="0"/>
    <n v="0"/>
    <n v="0"/>
    <n v="0"/>
    <n v="0"/>
    <n v="0"/>
    <n v="0"/>
    <n v="0"/>
    <n v="0"/>
    <n v="0"/>
  </r>
  <r>
    <x v="80"/>
    <x v="0"/>
    <x v="9"/>
    <n v="0"/>
    <n v="0"/>
    <n v="0"/>
    <n v="0"/>
    <n v="0"/>
    <n v="0"/>
    <n v="0"/>
    <n v="0"/>
    <n v="0"/>
    <n v="0"/>
    <n v="0"/>
    <n v="0"/>
    <n v="0"/>
    <n v="0"/>
    <n v="0"/>
    <n v="0"/>
    <n v="0"/>
    <n v="0"/>
    <n v="0"/>
    <n v="0"/>
    <n v="0"/>
    <n v="0"/>
  </r>
  <r>
    <x v="81"/>
    <x v="1"/>
    <x v="9"/>
    <n v="0"/>
    <n v="0"/>
    <n v="0"/>
    <n v="0"/>
    <n v="0"/>
    <n v="0"/>
    <n v="0"/>
    <n v="0"/>
    <n v="0"/>
    <n v="0"/>
    <n v="0"/>
    <n v="0"/>
    <n v="0"/>
    <n v="0"/>
    <n v="0"/>
    <n v="0"/>
    <n v="0"/>
    <n v="0"/>
    <n v="0"/>
    <n v="0"/>
    <n v="0"/>
    <n v="0"/>
  </r>
  <r>
    <x v="82"/>
    <x v="2"/>
    <x v="9"/>
    <n v="0"/>
    <n v="0"/>
    <n v="0"/>
    <n v="0"/>
    <n v="0"/>
    <n v="0"/>
    <n v="0"/>
    <n v="0"/>
    <n v="0"/>
    <n v="0"/>
    <n v="0"/>
    <n v="0"/>
    <n v="0"/>
    <n v="0"/>
    <n v="0"/>
    <n v="0"/>
    <n v="0"/>
    <n v="0"/>
    <n v="0"/>
    <n v="0"/>
    <n v="0"/>
    <n v="0"/>
  </r>
  <r>
    <x v="83"/>
    <x v="3"/>
    <x v="9"/>
    <n v="0"/>
    <n v="0"/>
    <n v="0"/>
    <n v="0"/>
    <n v="0"/>
    <n v="0"/>
    <n v="0"/>
    <n v="0"/>
    <n v="0"/>
    <n v="0"/>
    <n v="0"/>
    <n v="0"/>
    <n v="0"/>
    <n v="0"/>
    <n v="0"/>
    <n v="0"/>
    <n v="0"/>
    <n v="0"/>
    <n v="0"/>
    <n v="0"/>
    <n v="0"/>
    <n v="0"/>
  </r>
  <r>
    <x v="0"/>
    <x v="0"/>
    <x v="10"/>
    <n v="0"/>
    <n v="0"/>
    <n v="0"/>
    <n v="0"/>
    <n v="0"/>
    <n v="0"/>
    <n v="0"/>
    <n v="0"/>
    <n v="0"/>
    <n v="0"/>
    <n v="0"/>
    <n v="0"/>
    <n v="0"/>
    <n v="0"/>
    <n v="0"/>
    <n v="0"/>
    <n v="0"/>
    <n v="0"/>
    <n v="0"/>
    <n v="0"/>
    <n v="0"/>
    <n v="0"/>
  </r>
  <r>
    <x v="1"/>
    <x v="1"/>
    <x v="10"/>
    <n v="0"/>
    <n v="0"/>
    <n v="0"/>
    <n v="0"/>
    <n v="0"/>
    <n v="0"/>
    <n v="0"/>
    <n v="0"/>
    <n v="0"/>
    <n v="0"/>
    <n v="0"/>
    <n v="0"/>
    <n v="0"/>
    <n v="0"/>
    <n v="0"/>
    <n v="0"/>
    <n v="0"/>
    <n v="0"/>
    <n v="0"/>
    <n v="0"/>
    <n v="0"/>
    <n v="0"/>
  </r>
  <r>
    <x v="2"/>
    <x v="2"/>
    <x v="10"/>
    <n v="0"/>
    <n v="0"/>
    <n v="0"/>
    <n v="0"/>
    <n v="0"/>
    <n v="0"/>
    <n v="0"/>
    <n v="0"/>
    <n v="0"/>
    <n v="0"/>
    <n v="0"/>
    <n v="0"/>
    <n v="0"/>
    <n v="0"/>
    <n v="0"/>
    <n v="0"/>
    <n v="0"/>
    <n v="0"/>
    <n v="0"/>
    <n v="0"/>
    <n v="0"/>
    <n v="0"/>
  </r>
  <r>
    <x v="3"/>
    <x v="3"/>
    <x v="10"/>
    <n v="0"/>
    <n v="0"/>
    <n v="0"/>
    <n v="0"/>
    <n v="0"/>
    <n v="0"/>
    <n v="0"/>
    <n v="0"/>
    <n v="0"/>
    <n v="0"/>
    <n v="0"/>
    <n v="0"/>
    <n v="0"/>
    <n v="0"/>
    <n v="0"/>
    <n v="0"/>
    <n v="0"/>
    <n v="0"/>
    <n v="0"/>
    <n v="0"/>
    <n v="0"/>
    <n v="0"/>
  </r>
  <r>
    <x v="4"/>
    <x v="0"/>
    <x v="10"/>
    <n v="0"/>
    <n v="0"/>
    <n v="0"/>
    <n v="0"/>
    <n v="0"/>
    <n v="0"/>
    <n v="0"/>
    <n v="0"/>
    <n v="0"/>
    <n v="0"/>
    <n v="0"/>
    <n v="0"/>
    <n v="0"/>
    <n v="0"/>
    <n v="0"/>
    <n v="0"/>
    <n v="0"/>
    <n v="0"/>
    <n v="0"/>
    <n v="0"/>
    <n v="0"/>
    <n v="0"/>
  </r>
  <r>
    <x v="5"/>
    <x v="1"/>
    <x v="10"/>
    <n v="0"/>
    <n v="0"/>
    <n v="0"/>
    <n v="0"/>
    <n v="0"/>
    <n v="0"/>
    <n v="0"/>
    <n v="0"/>
    <n v="0"/>
    <n v="0"/>
    <n v="0"/>
    <n v="0"/>
    <n v="0"/>
    <n v="0"/>
    <n v="0"/>
    <n v="0"/>
    <n v="0"/>
    <n v="0"/>
    <n v="0"/>
    <n v="0"/>
    <n v="0"/>
    <n v="0"/>
  </r>
  <r>
    <x v="6"/>
    <x v="2"/>
    <x v="10"/>
    <n v="0"/>
    <n v="0"/>
    <n v="0"/>
    <n v="0"/>
    <n v="0"/>
    <n v="0"/>
    <n v="0"/>
    <n v="0"/>
    <n v="0"/>
    <n v="0"/>
    <n v="0"/>
    <n v="0"/>
    <n v="0"/>
    <n v="0"/>
    <n v="0"/>
    <n v="0"/>
    <n v="0"/>
    <n v="0"/>
    <n v="0"/>
    <n v="0"/>
    <n v="0"/>
    <n v="0"/>
  </r>
  <r>
    <x v="7"/>
    <x v="3"/>
    <x v="10"/>
    <n v="0"/>
    <n v="0"/>
    <n v="0"/>
    <n v="0"/>
    <n v="0"/>
    <n v="0"/>
    <n v="0"/>
    <n v="0"/>
    <n v="0"/>
    <n v="0"/>
    <n v="0"/>
    <n v="0"/>
    <n v="0"/>
    <n v="0"/>
    <n v="0"/>
    <n v="0"/>
    <n v="0"/>
    <n v="0"/>
    <n v="0"/>
    <n v="0"/>
    <n v="0"/>
    <n v="0"/>
  </r>
  <r>
    <x v="8"/>
    <x v="0"/>
    <x v="10"/>
    <n v="0"/>
    <n v="0"/>
    <n v="0"/>
    <n v="0"/>
    <n v="0"/>
    <n v="0"/>
    <n v="0"/>
    <n v="0"/>
    <n v="0"/>
    <n v="0"/>
    <n v="0"/>
    <n v="0"/>
    <n v="0"/>
    <n v="0"/>
    <n v="0"/>
    <n v="0"/>
    <n v="0"/>
    <n v="0"/>
    <n v="0"/>
    <n v="0"/>
    <n v="0"/>
    <n v="0"/>
  </r>
  <r>
    <x v="9"/>
    <x v="1"/>
    <x v="10"/>
    <n v="0"/>
    <n v="0"/>
    <n v="0"/>
    <n v="0"/>
    <n v="0"/>
    <n v="0"/>
    <n v="0"/>
    <n v="0"/>
    <n v="0"/>
    <n v="0"/>
    <n v="0"/>
    <n v="0"/>
    <n v="0"/>
    <n v="0"/>
    <n v="0"/>
    <n v="0"/>
    <n v="0"/>
    <n v="0"/>
    <n v="0"/>
    <n v="0"/>
    <n v="0"/>
    <n v="0"/>
  </r>
  <r>
    <x v="10"/>
    <x v="2"/>
    <x v="10"/>
    <n v="0"/>
    <n v="0"/>
    <n v="0"/>
    <n v="0"/>
    <n v="0"/>
    <n v="0"/>
    <n v="0"/>
    <n v="0"/>
    <n v="0"/>
    <n v="0"/>
    <n v="0"/>
    <n v="0"/>
    <n v="0"/>
    <n v="0"/>
    <n v="0"/>
    <n v="0"/>
    <n v="0"/>
    <n v="0"/>
    <n v="0"/>
    <n v="0"/>
    <n v="0"/>
    <n v="0"/>
  </r>
  <r>
    <x v="11"/>
    <x v="3"/>
    <x v="10"/>
    <n v="0"/>
    <n v="0"/>
    <n v="0"/>
    <n v="0"/>
    <n v="0"/>
    <n v="0"/>
    <n v="0"/>
    <n v="0"/>
    <n v="0"/>
    <n v="0"/>
    <n v="0"/>
    <n v="0"/>
    <n v="0"/>
    <n v="0"/>
    <n v="0"/>
    <n v="0"/>
    <n v="0"/>
    <n v="0"/>
    <n v="0"/>
    <n v="0"/>
    <n v="0"/>
    <n v="0"/>
  </r>
  <r>
    <x v="12"/>
    <x v="0"/>
    <x v="10"/>
    <n v="0"/>
    <n v="0"/>
    <n v="0"/>
    <n v="0"/>
    <n v="0"/>
    <n v="0"/>
    <n v="0"/>
    <n v="0"/>
    <n v="0"/>
    <n v="0"/>
    <n v="0"/>
    <n v="0"/>
    <n v="0"/>
    <n v="0"/>
    <n v="0"/>
    <n v="0"/>
    <n v="0"/>
    <n v="0"/>
    <n v="0"/>
    <n v="0"/>
    <n v="0"/>
    <n v="0"/>
  </r>
  <r>
    <x v="13"/>
    <x v="1"/>
    <x v="10"/>
    <n v="0"/>
    <n v="0"/>
    <n v="0"/>
    <n v="0"/>
    <n v="0"/>
    <n v="0"/>
    <n v="0"/>
    <n v="0"/>
    <n v="0"/>
    <n v="0"/>
    <n v="0"/>
    <n v="0"/>
    <n v="0"/>
    <n v="0"/>
    <n v="0"/>
    <n v="0"/>
    <n v="0"/>
    <n v="0"/>
    <n v="0"/>
    <n v="0"/>
    <n v="0"/>
    <n v="0"/>
  </r>
  <r>
    <x v="14"/>
    <x v="2"/>
    <x v="10"/>
    <n v="0"/>
    <n v="0"/>
    <n v="0"/>
    <n v="0"/>
    <n v="0"/>
    <n v="0"/>
    <n v="0"/>
    <n v="0"/>
    <n v="0"/>
    <n v="0"/>
    <n v="0"/>
    <n v="0"/>
    <n v="0"/>
    <n v="0"/>
    <n v="0"/>
    <n v="0"/>
    <n v="0"/>
    <n v="0"/>
    <n v="0"/>
    <n v="0"/>
    <n v="0"/>
    <n v="0"/>
  </r>
  <r>
    <x v="15"/>
    <x v="3"/>
    <x v="10"/>
    <n v="0"/>
    <n v="0"/>
    <n v="0"/>
    <n v="0"/>
    <n v="0"/>
    <n v="0"/>
    <n v="0"/>
    <n v="0"/>
    <n v="0"/>
    <n v="0"/>
    <n v="0"/>
    <n v="0"/>
    <n v="0"/>
    <n v="0"/>
    <n v="0"/>
    <n v="0"/>
    <n v="0"/>
    <n v="0"/>
    <n v="0"/>
    <n v="0"/>
    <n v="0"/>
    <n v="0"/>
  </r>
  <r>
    <x v="16"/>
    <x v="0"/>
    <x v="10"/>
    <n v="0"/>
    <n v="0"/>
    <n v="0"/>
    <n v="0"/>
    <n v="0"/>
    <n v="0"/>
    <n v="0"/>
    <n v="0"/>
    <n v="0"/>
    <n v="0"/>
    <n v="0"/>
    <n v="0"/>
    <n v="0"/>
    <n v="0"/>
    <n v="0"/>
    <n v="0"/>
    <n v="0"/>
    <n v="0"/>
    <n v="0"/>
    <n v="0"/>
    <n v="0"/>
    <n v="0"/>
  </r>
  <r>
    <x v="17"/>
    <x v="1"/>
    <x v="10"/>
    <n v="0"/>
    <n v="0"/>
    <n v="0"/>
    <n v="0"/>
    <n v="0"/>
    <n v="0"/>
    <n v="0"/>
    <n v="0"/>
    <n v="0"/>
    <n v="0"/>
    <n v="0"/>
    <n v="0"/>
    <n v="0"/>
    <n v="0"/>
    <n v="0"/>
    <n v="0"/>
    <n v="0"/>
    <n v="0"/>
    <n v="0"/>
    <n v="0"/>
    <n v="0"/>
    <n v="0"/>
  </r>
  <r>
    <x v="18"/>
    <x v="2"/>
    <x v="10"/>
    <n v="0"/>
    <n v="0"/>
    <n v="0"/>
    <n v="0"/>
    <n v="0"/>
    <n v="0"/>
    <n v="0"/>
    <n v="0"/>
    <n v="0"/>
    <n v="0"/>
    <n v="0"/>
    <n v="0"/>
    <n v="0"/>
    <n v="0"/>
    <n v="0"/>
    <n v="0"/>
    <n v="0"/>
    <n v="0"/>
    <n v="0"/>
    <n v="0"/>
    <n v="0"/>
    <n v="0"/>
  </r>
  <r>
    <x v="19"/>
    <x v="3"/>
    <x v="10"/>
    <n v="0"/>
    <n v="0"/>
    <n v="0"/>
    <n v="0"/>
    <n v="0"/>
    <n v="0"/>
    <n v="0"/>
    <n v="0"/>
    <n v="0"/>
    <n v="0"/>
    <n v="0"/>
    <n v="0"/>
    <n v="0"/>
    <n v="0"/>
    <n v="0"/>
    <n v="0"/>
    <n v="0"/>
    <n v="0"/>
    <n v="0"/>
    <n v="0"/>
    <n v="0"/>
    <n v="0"/>
  </r>
  <r>
    <x v="20"/>
    <x v="0"/>
    <x v="10"/>
    <n v="0"/>
    <n v="0"/>
    <n v="0"/>
    <n v="0"/>
    <n v="0"/>
    <n v="0"/>
    <n v="0"/>
    <n v="0"/>
    <n v="0"/>
    <n v="0"/>
    <n v="0"/>
    <n v="0"/>
    <n v="0"/>
    <n v="0"/>
    <n v="0"/>
    <n v="0"/>
    <n v="0"/>
    <n v="0"/>
    <n v="0"/>
    <n v="0"/>
    <n v="0"/>
    <n v="0"/>
  </r>
  <r>
    <x v="21"/>
    <x v="1"/>
    <x v="10"/>
    <n v="0"/>
    <n v="0"/>
    <n v="0"/>
    <n v="0"/>
    <n v="0"/>
    <n v="0"/>
    <n v="0"/>
    <n v="0"/>
    <n v="0"/>
    <n v="0"/>
    <n v="0"/>
    <n v="0"/>
    <n v="0"/>
    <n v="0"/>
    <n v="0"/>
    <n v="0"/>
    <n v="0"/>
    <n v="0"/>
    <n v="0"/>
    <n v="0"/>
    <n v="0"/>
    <n v="0"/>
  </r>
  <r>
    <x v="22"/>
    <x v="2"/>
    <x v="10"/>
    <n v="0"/>
    <n v="0"/>
    <n v="0"/>
    <n v="0"/>
    <n v="0"/>
    <n v="0"/>
    <n v="0"/>
    <n v="0"/>
    <n v="0"/>
    <n v="0"/>
    <n v="0"/>
    <n v="0"/>
    <n v="0"/>
    <n v="0"/>
    <n v="0"/>
    <n v="0"/>
    <n v="0"/>
    <n v="0"/>
    <n v="0"/>
    <n v="0"/>
    <n v="0"/>
    <n v="0"/>
  </r>
  <r>
    <x v="23"/>
    <x v="3"/>
    <x v="10"/>
    <n v="0"/>
    <n v="0"/>
    <n v="0"/>
    <n v="0"/>
    <n v="0"/>
    <n v="0"/>
    <n v="0"/>
    <n v="0"/>
    <n v="0"/>
    <n v="0"/>
    <n v="0"/>
    <n v="0"/>
    <n v="0"/>
    <n v="0"/>
    <n v="0"/>
    <n v="0"/>
    <n v="0"/>
    <n v="0"/>
    <n v="0"/>
    <n v="0"/>
    <n v="0"/>
    <n v="0"/>
  </r>
  <r>
    <x v="24"/>
    <x v="0"/>
    <x v="10"/>
    <n v="0"/>
    <n v="0"/>
    <n v="0"/>
    <n v="0"/>
    <n v="0"/>
    <n v="0"/>
    <n v="0"/>
    <n v="0"/>
    <n v="0"/>
    <n v="0"/>
    <n v="0"/>
    <n v="0"/>
    <n v="0"/>
    <n v="0"/>
    <n v="0"/>
    <n v="0"/>
    <n v="0"/>
    <n v="0"/>
    <n v="0"/>
    <n v="0"/>
    <n v="0"/>
    <n v="0"/>
  </r>
  <r>
    <x v="25"/>
    <x v="1"/>
    <x v="10"/>
    <n v="0"/>
    <n v="0"/>
    <n v="0"/>
    <n v="0"/>
    <n v="0"/>
    <n v="0"/>
    <n v="0"/>
    <n v="0"/>
    <n v="0"/>
    <n v="0"/>
    <n v="0"/>
    <n v="0"/>
    <n v="0"/>
    <n v="0"/>
    <n v="0"/>
    <n v="0"/>
    <n v="0"/>
    <n v="0"/>
    <n v="0"/>
    <n v="0"/>
    <n v="0"/>
    <n v="0"/>
  </r>
  <r>
    <x v="26"/>
    <x v="2"/>
    <x v="10"/>
    <n v="0"/>
    <n v="0"/>
    <n v="0"/>
    <n v="0"/>
    <n v="0"/>
    <n v="0"/>
    <n v="0"/>
    <n v="0"/>
    <n v="0"/>
    <n v="0"/>
    <n v="0"/>
    <n v="0"/>
    <n v="0"/>
    <n v="0"/>
    <n v="0"/>
    <n v="0"/>
    <n v="0"/>
    <n v="0"/>
    <n v="0"/>
    <n v="0"/>
    <n v="0"/>
    <n v="0"/>
  </r>
  <r>
    <x v="27"/>
    <x v="3"/>
    <x v="10"/>
    <n v="0"/>
    <n v="0"/>
    <n v="0"/>
    <n v="0"/>
    <n v="0"/>
    <n v="0"/>
    <n v="0"/>
    <n v="0"/>
    <n v="0"/>
    <n v="0"/>
    <n v="0"/>
    <n v="0"/>
    <n v="0"/>
    <n v="0"/>
    <n v="0"/>
    <n v="0"/>
    <n v="0"/>
    <n v="0"/>
    <n v="0"/>
    <n v="0"/>
    <n v="0"/>
    <n v="0"/>
  </r>
  <r>
    <x v="28"/>
    <x v="0"/>
    <x v="10"/>
    <n v="0"/>
    <n v="0"/>
    <n v="0"/>
    <n v="0"/>
    <n v="0"/>
    <n v="0"/>
    <n v="0"/>
    <n v="0"/>
    <n v="0"/>
    <n v="0"/>
    <n v="0"/>
    <n v="0"/>
    <n v="0"/>
    <n v="0"/>
    <n v="0"/>
    <n v="0"/>
    <n v="0"/>
    <n v="0"/>
    <n v="0"/>
    <n v="0"/>
    <n v="0"/>
    <n v="0"/>
  </r>
  <r>
    <x v="29"/>
    <x v="1"/>
    <x v="10"/>
    <n v="0"/>
    <n v="0"/>
    <n v="0"/>
    <n v="0"/>
    <n v="0"/>
    <n v="0"/>
    <n v="0"/>
    <n v="0"/>
    <n v="0"/>
    <n v="0"/>
    <n v="0"/>
    <n v="0"/>
    <n v="0"/>
    <n v="0"/>
    <n v="0"/>
    <n v="0"/>
    <n v="0"/>
    <n v="0"/>
    <n v="0"/>
    <n v="0"/>
    <n v="0"/>
    <n v="0"/>
  </r>
  <r>
    <x v="30"/>
    <x v="2"/>
    <x v="10"/>
    <n v="0"/>
    <n v="0"/>
    <n v="0"/>
    <n v="0"/>
    <n v="0"/>
    <n v="0"/>
    <n v="0"/>
    <n v="0"/>
    <n v="0"/>
    <n v="0"/>
    <n v="0"/>
    <n v="0"/>
    <n v="0"/>
    <n v="0"/>
    <n v="0"/>
    <n v="0"/>
    <n v="0"/>
    <n v="0"/>
    <n v="0"/>
    <n v="0"/>
    <n v="0"/>
    <n v="0"/>
  </r>
  <r>
    <x v="31"/>
    <x v="3"/>
    <x v="10"/>
    <n v="0"/>
    <n v="0"/>
    <n v="0"/>
    <n v="0"/>
    <n v="0"/>
    <n v="0"/>
    <n v="0"/>
    <n v="0"/>
    <n v="0"/>
    <n v="0"/>
    <n v="0"/>
    <n v="0"/>
    <n v="0"/>
    <n v="0"/>
    <n v="0"/>
    <n v="0"/>
    <n v="0"/>
    <n v="0"/>
    <n v="0"/>
    <n v="0"/>
    <n v="0"/>
    <n v="0"/>
  </r>
  <r>
    <x v="32"/>
    <x v="0"/>
    <x v="10"/>
    <n v="0"/>
    <n v="0"/>
    <n v="0"/>
    <n v="0"/>
    <n v="0"/>
    <n v="0"/>
    <n v="0"/>
    <n v="0"/>
    <n v="0"/>
    <n v="0"/>
    <n v="0"/>
    <n v="0"/>
    <n v="0"/>
    <n v="0"/>
    <n v="0"/>
    <n v="0"/>
    <n v="0"/>
    <n v="0"/>
    <n v="0"/>
    <n v="0"/>
    <n v="0"/>
    <n v="0"/>
  </r>
  <r>
    <x v="33"/>
    <x v="1"/>
    <x v="10"/>
    <n v="0"/>
    <n v="0"/>
    <n v="0"/>
    <n v="0"/>
    <n v="0"/>
    <n v="0"/>
    <n v="0"/>
    <n v="0"/>
    <n v="0"/>
    <n v="0"/>
    <n v="0"/>
    <n v="0"/>
    <n v="0"/>
    <n v="0"/>
    <n v="0"/>
    <n v="0"/>
    <n v="0"/>
    <n v="0"/>
    <n v="0"/>
    <n v="0"/>
    <n v="0"/>
    <n v="0"/>
  </r>
  <r>
    <x v="34"/>
    <x v="2"/>
    <x v="10"/>
    <n v="0"/>
    <n v="0"/>
    <n v="0"/>
    <n v="0"/>
    <n v="0"/>
    <n v="0"/>
    <n v="0"/>
    <n v="0"/>
    <n v="0"/>
    <n v="0"/>
    <n v="0"/>
    <n v="0"/>
    <n v="0"/>
    <n v="0"/>
    <n v="0"/>
    <n v="0"/>
    <n v="0"/>
    <n v="0"/>
    <n v="0"/>
    <n v="0"/>
    <n v="0"/>
    <n v="0"/>
  </r>
  <r>
    <x v="35"/>
    <x v="3"/>
    <x v="10"/>
    <n v="0"/>
    <n v="0"/>
    <n v="0"/>
    <n v="0"/>
    <n v="0"/>
    <n v="0"/>
    <n v="0"/>
    <n v="0"/>
    <n v="0"/>
    <n v="0"/>
    <n v="0"/>
    <n v="0"/>
    <n v="0"/>
    <n v="0"/>
    <n v="0"/>
    <n v="0"/>
    <n v="0"/>
    <n v="0"/>
    <n v="0"/>
    <n v="0"/>
    <n v="0"/>
    <n v="0"/>
  </r>
  <r>
    <x v="36"/>
    <x v="0"/>
    <x v="10"/>
    <n v="0"/>
    <n v="0"/>
    <n v="0"/>
    <n v="0"/>
    <n v="0"/>
    <n v="0"/>
    <n v="0"/>
    <n v="0"/>
    <n v="0"/>
    <n v="0"/>
    <n v="0"/>
    <n v="0"/>
    <n v="0"/>
    <n v="0"/>
    <n v="0"/>
    <n v="0"/>
    <n v="0"/>
    <n v="0"/>
    <n v="0"/>
    <n v="0"/>
    <n v="0"/>
    <n v="0"/>
  </r>
  <r>
    <x v="37"/>
    <x v="1"/>
    <x v="10"/>
    <n v="0"/>
    <n v="0"/>
    <n v="0"/>
    <n v="0"/>
    <n v="0"/>
    <n v="0"/>
    <n v="0"/>
    <n v="0"/>
    <n v="0"/>
    <n v="0"/>
    <n v="0"/>
    <n v="0"/>
    <n v="0"/>
    <n v="0"/>
    <n v="0"/>
    <n v="0"/>
    <n v="0"/>
    <n v="0"/>
    <n v="0"/>
    <n v="0"/>
    <n v="0"/>
    <n v="0"/>
  </r>
  <r>
    <x v="38"/>
    <x v="2"/>
    <x v="10"/>
    <n v="0"/>
    <n v="0"/>
    <n v="0"/>
    <n v="0"/>
    <n v="0"/>
    <n v="0"/>
    <n v="0"/>
    <n v="0"/>
    <n v="0"/>
    <n v="0"/>
    <n v="0"/>
    <n v="0"/>
    <n v="0"/>
    <n v="0"/>
    <n v="0"/>
    <n v="0"/>
    <n v="0"/>
    <n v="0"/>
    <n v="0"/>
    <n v="0"/>
    <n v="0"/>
    <n v="0"/>
  </r>
  <r>
    <x v="39"/>
    <x v="3"/>
    <x v="10"/>
    <n v="0"/>
    <n v="0"/>
    <n v="0"/>
    <n v="0"/>
    <n v="0"/>
    <n v="0"/>
    <n v="0"/>
    <n v="0"/>
    <n v="0"/>
    <n v="0"/>
    <n v="0"/>
    <n v="0"/>
    <n v="0"/>
    <n v="0"/>
    <n v="0"/>
    <n v="0"/>
    <n v="0"/>
    <n v="0"/>
    <n v="0"/>
    <n v="0"/>
    <n v="0"/>
    <n v="0"/>
  </r>
  <r>
    <x v="40"/>
    <x v="0"/>
    <x v="10"/>
    <n v="0"/>
    <n v="0"/>
    <n v="0"/>
    <n v="0"/>
    <n v="0"/>
    <n v="0"/>
    <n v="0"/>
    <n v="0"/>
    <n v="0"/>
    <n v="0"/>
    <n v="0"/>
    <n v="0"/>
    <n v="0"/>
    <n v="0"/>
    <n v="0"/>
    <n v="0"/>
    <n v="0"/>
    <n v="0"/>
    <n v="0"/>
    <n v="0"/>
    <n v="0"/>
    <n v="0"/>
  </r>
  <r>
    <x v="41"/>
    <x v="1"/>
    <x v="10"/>
    <n v="0"/>
    <n v="0"/>
    <n v="0"/>
    <n v="0"/>
    <n v="0"/>
    <n v="0"/>
    <n v="0"/>
    <n v="0"/>
    <n v="0"/>
    <n v="0"/>
    <n v="0"/>
    <n v="0"/>
    <n v="0"/>
    <n v="0"/>
    <n v="0"/>
    <n v="0"/>
    <n v="0"/>
    <n v="0"/>
    <n v="0"/>
    <n v="0"/>
    <n v="0"/>
    <n v="0"/>
  </r>
  <r>
    <x v="42"/>
    <x v="2"/>
    <x v="10"/>
    <n v="0"/>
    <n v="0"/>
    <n v="0"/>
    <n v="0"/>
    <n v="0"/>
    <n v="0"/>
    <n v="0"/>
    <n v="0"/>
    <n v="0"/>
    <n v="0"/>
    <n v="0"/>
    <n v="0"/>
    <n v="0"/>
    <n v="0"/>
    <n v="0"/>
    <n v="0"/>
    <n v="0"/>
    <n v="0"/>
    <n v="0"/>
    <n v="0"/>
    <n v="0"/>
    <n v="0"/>
  </r>
  <r>
    <x v="43"/>
    <x v="3"/>
    <x v="10"/>
    <n v="0"/>
    <n v="0"/>
    <n v="0"/>
    <n v="0"/>
    <n v="0"/>
    <n v="0"/>
    <n v="0"/>
    <n v="0"/>
    <n v="0"/>
    <n v="0"/>
    <n v="0"/>
    <n v="0"/>
    <n v="0"/>
    <n v="0"/>
    <n v="0"/>
    <n v="0"/>
    <n v="0"/>
    <n v="0"/>
    <n v="0"/>
    <n v="0"/>
    <n v="0"/>
    <n v="0"/>
  </r>
  <r>
    <x v="44"/>
    <x v="0"/>
    <x v="10"/>
    <n v="0"/>
    <n v="0"/>
    <n v="0"/>
    <n v="0"/>
    <n v="0"/>
    <n v="0"/>
    <n v="0"/>
    <n v="0"/>
    <n v="0"/>
    <n v="0"/>
    <n v="0"/>
    <n v="0"/>
    <n v="0"/>
    <n v="0"/>
    <n v="0"/>
    <n v="0"/>
    <n v="0"/>
    <n v="0"/>
    <n v="0"/>
    <n v="0"/>
    <n v="0"/>
    <n v="0"/>
  </r>
  <r>
    <x v="45"/>
    <x v="1"/>
    <x v="10"/>
    <n v="0"/>
    <n v="0"/>
    <n v="0"/>
    <n v="0"/>
    <n v="0"/>
    <n v="0"/>
    <n v="0"/>
    <n v="0"/>
    <n v="0"/>
    <n v="0"/>
    <n v="0"/>
    <n v="0"/>
    <n v="0"/>
    <n v="0"/>
    <n v="0"/>
    <n v="0"/>
    <n v="0"/>
    <n v="0"/>
    <n v="0"/>
    <n v="0"/>
    <n v="0"/>
    <n v="0"/>
  </r>
  <r>
    <x v="46"/>
    <x v="2"/>
    <x v="10"/>
    <n v="0"/>
    <n v="0"/>
    <n v="0"/>
    <n v="0"/>
    <n v="0"/>
    <n v="0"/>
    <n v="0"/>
    <n v="0"/>
    <n v="0"/>
    <n v="0"/>
    <n v="0"/>
    <n v="0"/>
    <n v="0"/>
    <n v="0"/>
    <n v="0"/>
    <n v="0"/>
    <n v="0"/>
    <n v="0"/>
    <n v="0"/>
    <n v="0"/>
    <n v="0"/>
    <n v="0"/>
  </r>
  <r>
    <x v="47"/>
    <x v="3"/>
    <x v="10"/>
    <n v="0"/>
    <n v="0"/>
    <n v="0"/>
    <n v="0"/>
    <n v="0"/>
    <n v="0"/>
    <n v="0"/>
    <n v="0"/>
    <n v="0"/>
    <n v="0"/>
    <n v="0"/>
    <n v="0"/>
    <n v="0"/>
    <n v="0"/>
    <n v="0"/>
    <n v="0"/>
    <n v="0"/>
    <n v="0"/>
    <n v="0"/>
    <n v="0"/>
    <n v="0"/>
    <n v="0"/>
  </r>
  <r>
    <x v="48"/>
    <x v="0"/>
    <x v="10"/>
    <n v="0"/>
    <n v="0"/>
    <n v="0"/>
    <n v="0"/>
    <n v="0"/>
    <n v="0"/>
    <n v="0"/>
    <n v="0"/>
    <n v="0"/>
    <n v="0"/>
    <n v="0"/>
    <n v="0"/>
    <n v="0"/>
    <n v="0"/>
    <n v="0"/>
    <n v="0"/>
    <n v="0"/>
    <n v="0"/>
    <n v="0"/>
    <n v="0"/>
    <n v="0"/>
    <n v="0"/>
  </r>
  <r>
    <x v="49"/>
    <x v="1"/>
    <x v="10"/>
    <n v="0"/>
    <n v="0"/>
    <n v="0"/>
    <n v="0"/>
    <n v="0"/>
    <n v="0"/>
    <n v="0"/>
    <n v="0"/>
    <n v="0"/>
    <n v="0"/>
    <n v="0"/>
    <n v="0"/>
    <n v="0"/>
    <n v="0"/>
    <n v="0"/>
    <n v="0"/>
    <n v="0"/>
    <n v="0"/>
    <n v="0"/>
    <n v="0"/>
    <n v="0"/>
    <n v="0"/>
  </r>
  <r>
    <x v="50"/>
    <x v="2"/>
    <x v="10"/>
    <n v="0"/>
    <n v="0"/>
    <n v="0"/>
    <n v="0"/>
    <n v="0"/>
    <n v="0"/>
    <n v="0"/>
    <n v="0"/>
    <n v="0"/>
    <n v="0"/>
    <n v="0"/>
    <n v="0"/>
    <n v="0"/>
    <n v="0"/>
    <n v="0"/>
    <n v="0"/>
    <n v="0"/>
    <n v="0"/>
    <n v="0"/>
    <n v="0"/>
    <n v="0"/>
    <n v="0"/>
  </r>
  <r>
    <x v="51"/>
    <x v="3"/>
    <x v="10"/>
    <n v="0"/>
    <n v="0"/>
    <n v="0"/>
    <n v="0"/>
    <n v="0"/>
    <n v="0"/>
    <n v="0"/>
    <n v="0"/>
    <n v="0"/>
    <n v="0"/>
    <n v="0"/>
    <n v="0"/>
    <n v="0"/>
    <n v="0"/>
    <n v="0"/>
    <n v="0"/>
    <n v="0"/>
    <n v="0"/>
    <n v="0"/>
    <n v="0"/>
    <n v="0"/>
    <n v="0"/>
  </r>
  <r>
    <x v="52"/>
    <x v="0"/>
    <x v="10"/>
    <n v="0"/>
    <n v="0"/>
    <n v="0"/>
    <n v="0"/>
    <n v="0"/>
    <n v="0"/>
    <n v="0"/>
    <n v="0"/>
    <n v="0"/>
    <n v="0"/>
    <n v="0"/>
    <n v="0"/>
    <n v="0"/>
    <n v="0"/>
    <n v="0"/>
    <n v="0"/>
    <n v="0"/>
    <n v="0"/>
    <n v="0"/>
    <n v="0"/>
    <n v="0"/>
    <n v="0"/>
  </r>
  <r>
    <x v="53"/>
    <x v="1"/>
    <x v="10"/>
    <n v="0"/>
    <n v="0"/>
    <n v="0"/>
    <n v="0"/>
    <n v="0"/>
    <n v="0"/>
    <n v="0"/>
    <n v="0"/>
    <n v="0"/>
    <n v="0"/>
    <n v="0"/>
    <n v="0"/>
    <n v="0"/>
    <n v="0"/>
    <n v="0"/>
    <n v="0"/>
    <n v="0"/>
    <n v="0"/>
    <n v="0"/>
    <n v="0"/>
    <n v="0"/>
    <n v="0"/>
  </r>
  <r>
    <x v="54"/>
    <x v="2"/>
    <x v="10"/>
    <n v="0"/>
    <n v="0"/>
    <n v="0"/>
    <n v="0"/>
    <n v="0"/>
    <n v="0"/>
    <n v="0"/>
    <n v="0"/>
    <n v="0"/>
    <n v="0"/>
    <n v="0"/>
    <n v="0"/>
    <n v="0"/>
    <n v="0"/>
    <n v="0"/>
    <n v="0"/>
    <n v="0"/>
    <n v="0"/>
    <n v="0"/>
    <n v="0"/>
    <n v="0"/>
    <n v="0"/>
  </r>
  <r>
    <x v="55"/>
    <x v="3"/>
    <x v="10"/>
    <n v="0"/>
    <n v="0"/>
    <n v="0"/>
    <n v="0"/>
    <n v="0"/>
    <n v="0"/>
    <n v="0"/>
    <n v="0"/>
    <n v="0"/>
    <n v="0"/>
    <n v="0"/>
    <n v="0"/>
    <n v="0"/>
    <n v="0"/>
    <n v="0"/>
    <n v="0"/>
    <n v="0"/>
    <n v="0"/>
    <n v="0"/>
    <n v="0"/>
    <n v="0"/>
    <n v="0"/>
  </r>
  <r>
    <x v="56"/>
    <x v="0"/>
    <x v="10"/>
    <n v="0"/>
    <n v="0"/>
    <n v="0"/>
    <n v="0"/>
    <n v="0"/>
    <n v="0"/>
    <n v="0"/>
    <n v="0"/>
    <n v="0"/>
    <n v="0"/>
    <n v="0"/>
    <n v="0"/>
    <n v="0"/>
    <n v="0"/>
    <n v="0"/>
    <n v="0"/>
    <n v="0"/>
    <n v="0"/>
    <n v="0"/>
    <n v="0"/>
    <n v="0"/>
    <n v="0"/>
  </r>
  <r>
    <x v="57"/>
    <x v="1"/>
    <x v="10"/>
    <n v="0"/>
    <n v="0"/>
    <n v="0"/>
    <n v="0"/>
    <n v="0"/>
    <n v="0"/>
    <n v="0"/>
    <n v="0"/>
    <n v="0"/>
    <n v="0"/>
    <n v="0"/>
    <n v="0"/>
    <n v="0"/>
    <n v="0"/>
    <n v="0"/>
    <n v="0"/>
    <n v="0"/>
    <n v="0"/>
    <n v="0"/>
    <n v="0"/>
    <n v="0"/>
    <n v="0"/>
  </r>
  <r>
    <x v="58"/>
    <x v="2"/>
    <x v="10"/>
    <n v="0"/>
    <n v="0"/>
    <n v="0"/>
    <n v="0"/>
    <n v="0"/>
    <n v="0"/>
    <n v="0"/>
    <n v="0"/>
    <n v="0"/>
    <n v="0"/>
    <n v="0"/>
    <n v="0"/>
    <n v="0"/>
    <n v="0"/>
    <n v="0"/>
    <n v="0"/>
    <n v="0"/>
    <n v="0"/>
    <n v="0"/>
    <n v="0"/>
    <n v="0"/>
    <n v="0"/>
  </r>
  <r>
    <x v="59"/>
    <x v="3"/>
    <x v="10"/>
    <n v="0"/>
    <n v="0"/>
    <n v="0"/>
    <n v="0"/>
    <n v="0"/>
    <n v="0"/>
    <n v="0"/>
    <n v="0"/>
    <n v="0"/>
    <n v="0"/>
    <n v="0"/>
    <n v="0"/>
    <n v="0"/>
    <n v="0"/>
    <n v="0"/>
    <n v="0"/>
    <n v="0"/>
    <n v="0"/>
    <n v="0"/>
    <n v="0"/>
    <n v="0"/>
    <n v="0"/>
  </r>
  <r>
    <x v="60"/>
    <x v="0"/>
    <x v="10"/>
    <n v="0"/>
    <n v="0"/>
    <n v="0"/>
    <n v="0"/>
    <n v="0"/>
    <n v="0"/>
    <n v="0"/>
    <n v="0"/>
    <n v="0"/>
    <n v="0"/>
    <n v="0"/>
    <n v="0"/>
    <n v="0"/>
    <n v="0"/>
    <n v="0"/>
    <n v="0"/>
    <n v="0"/>
    <n v="0"/>
    <n v="0"/>
    <n v="0"/>
    <n v="0"/>
    <n v="0"/>
  </r>
  <r>
    <x v="61"/>
    <x v="1"/>
    <x v="10"/>
    <n v="0"/>
    <n v="0"/>
    <n v="0"/>
    <n v="0"/>
    <n v="0"/>
    <n v="0"/>
    <n v="0"/>
    <n v="0"/>
    <n v="0"/>
    <n v="0"/>
    <n v="0"/>
    <n v="0"/>
    <n v="0"/>
    <n v="0"/>
    <n v="0"/>
    <n v="0"/>
    <n v="0"/>
    <n v="0"/>
    <n v="0"/>
    <n v="0"/>
    <n v="0"/>
    <n v="0"/>
  </r>
  <r>
    <x v="62"/>
    <x v="2"/>
    <x v="10"/>
    <n v="0"/>
    <n v="0"/>
    <n v="0"/>
    <n v="0"/>
    <n v="0"/>
    <n v="0"/>
    <n v="0"/>
    <n v="0"/>
    <n v="0"/>
    <n v="0"/>
    <n v="0"/>
    <n v="0"/>
    <n v="0"/>
    <n v="0"/>
    <n v="0"/>
    <n v="0"/>
    <n v="0"/>
    <n v="0"/>
    <n v="0"/>
    <n v="0"/>
    <n v="0"/>
    <n v="0"/>
  </r>
  <r>
    <x v="63"/>
    <x v="3"/>
    <x v="10"/>
    <n v="0"/>
    <n v="0"/>
    <n v="0"/>
    <n v="0"/>
    <n v="0"/>
    <n v="0"/>
    <n v="0"/>
    <n v="0"/>
    <n v="0"/>
    <n v="0"/>
    <n v="0"/>
    <n v="0"/>
    <n v="0"/>
    <n v="0"/>
    <n v="0"/>
    <n v="0"/>
    <n v="0"/>
    <n v="0"/>
    <n v="0"/>
    <n v="0"/>
    <n v="0"/>
    <n v="0"/>
  </r>
  <r>
    <x v="64"/>
    <x v="0"/>
    <x v="10"/>
    <n v="0"/>
    <n v="0"/>
    <n v="0"/>
    <n v="0"/>
    <n v="0"/>
    <n v="0"/>
    <n v="0"/>
    <n v="0"/>
    <n v="0"/>
    <n v="0"/>
    <n v="0"/>
    <n v="0"/>
    <n v="0"/>
    <n v="0"/>
    <n v="0"/>
    <n v="0"/>
    <n v="0"/>
    <n v="0"/>
    <n v="0"/>
    <n v="0"/>
    <n v="0"/>
    <n v="0"/>
  </r>
  <r>
    <x v="65"/>
    <x v="1"/>
    <x v="10"/>
    <n v="0"/>
    <n v="0"/>
    <n v="0"/>
    <n v="0"/>
    <n v="0"/>
    <n v="0"/>
    <n v="0"/>
    <n v="0"/>
    <n v="0"/>
    <n v="0"/>
    <n v="0"/>
    <n v="0"/>
    <n v="0"/>
    <n v="0"/>
    <n v="0"/>
    <n v="0"/>
    <n v="0"/>
    <n v="0"/>
    <n v="0"/>
    <n v="0"/>
    <n v="0"/>
    <n v="0"/>
  </r>
  <r>
    <x v="66"/>
    <x v="2"/>
    <x v="10"/>
    <n v="0"/>
    <n v="0"/>
    <n v="0"/>
    <n v="0"/>
    <n v="0"/>
    <n v="0"/>
    <n v="0"/>
    <n v="0"/>
    <n v="0"/>
    <n v="0"/>
    <n v="0"/>
    <n v="0"/>
    <n v="0"/>
    <n v="0"/>
    <n v="0"/>
    <n v="0"/>
    <n v="0"/>
    <n v="0"/>
    <n v="0"/>
    <n v="0"/>
    <n v="0"/>
    <n v="0"/>
  </r>
  <r>
    <x v="67"/>
    <x v="3"/>
    <x v="10"/>
    <n v="0"/>
    <n v="0"/>
    <n v="0"/>
    <n v="0"/>
    <n v="0"/>
    <n v="0"/>
    <n v="0"/>
    <n v="0"/>
    <n v="0"/>
    <n v="0"/>
    <n v="0"/>
    <n v="0"/>
    <n v="0"/>
    <n v="0"/>
    <n v="0"/>
    <n v="0"/>
    <n v="0"/>
    <n v="0"/>
    <n v="0"/>
    <n v="0"/>
    <n v="0"/>
    <n v="0"/>
  </r>
  <r>
    <x v="68"/>
    <x v="0"/>
    <x v="10"/>
    <n v="0"/>
    <n v="0"/>
    <n v="0"/>
    <n v="0"/>
    <n v="0"/>
    <n v="0"/>
    <n v="0"/>
    <n v="0"/>
    <n v="0"/>
    <n v="0"/>
    <n v="0"/>
    <n v="0"/>
    <n v="0"/>
    <n v="0"/>
    <n v="0"/>
    <n v="0"/>
    <n v="0"/>
    <n v="0"/>
    <n v="0"/>
    <n v="0"/>
    <n v="0"/>
    <n v="0"/>
  </r>
  <r>
    <x v="69"/>
    <x v="1"/>
    <x v="10"/>
    <n v="0"/>
    <n v="0"/>
    <n v="0"/>
    <n v="0"/>
    <n v="0"/>
    <n v="0"/>
    <n v="0"/>
    <n v="0"/>
    <n v="0"/>
    <n v="0"/>
    <n v="0"/>
    <n v="0"/>
    <n v="0"/>
    <n v="0"/>
    <n v="0"/>
    <n v="0"/>
    <n v="0"/>
    <n v="0"/>
    <n v="0"/>
    <n v="0"/>
    <n v="0"/>
    <n v="0"/>
  </r>
  <r>
    <x v="70"/>
    <x v="2"/>
    <x v="10"/>
    <n v="0"/>
    <n v="0"/>
    <n v="0"/>
    <n v="0"/>
    <n v="0"/>
    <n v="0"/>
    <n v="0"/>
    <n v="0"/>
    <n v="0"/>
    <n v="0"/>
    <n v="0"/>
    <n v="0"/>
    <n v="0"/>
    <n v="0"/>
    <n v="0"/>
    <n v="0"/>
    <n v="0"/>
    <n v="0"/>
    <n v="0"/>
    <n v="0"/>
    <n v="0"/>
    <n v="0"/>
  </r>
  <r>
    <x v="71"/>
    <x v="3"/>
    <x v="10"/>
    <n v="0"/>
    <n v="0"/>
    <n v="0"/>
    <n v="0"/>
    <n v="0"/>
    <n v="0"/>
    <n v="0"/>
    <n v="0"/>
    <n v="0"/>
    <n v="0"/>
    <n v="0"/>
    <n v="0"/>
    <n v="0"/>
    <n v="0"/>
    <n v="0"/>
    <n v="0"/>
    <n v="0"/>
    <n v="0"/>
    <n v="0"/>
    <n v="0"/>
    <n v="0"/>
    <n v="0"/>
  </r>
  <r>
    <x v="72"/>
    <x v="0"/>
    <x v="10"/>
    <n v="0"/>
    <n v="0"/>
    <n v="0"/>
    <n v="0"/>
    <n v="0"/>
    <n v="0"/>
    <n v="0"/>
    <n v="0"/>
    <n v="0"/>
    <n v="0"/>
    <n v="0"/>
    <n v="0"/>
    <n v="0"/>
    <n v="0"/>
    <n v="0"/>
    <n v="0"/>
    <n v="0"/>
    <n v="0"/>
    <n v="0"/>
    <n v="0"/>
    <n v="0"/>
    <n v="0"/>
  </r>
  <r>
    <x v="73"/>
    <x v="1"/>
    <x v="10"/>
    <n v="0"/>
    <n v="0"/>
    <n v="0"/>
    <n v="0"/>
    <n v="0"/>
    <n v="0"/>
    <n v="0"/>
    <n v="0"/>
    <n v="0"/>
    <n v="0"/>
    <n v="0"/>
    <n v="0"/>
    <n v="0"/>
    <n v="0"/>
    <n v="0"/>
    <n v="0"/>
    <n v="0"/>
    <n v="0"/>
    <n v="0"/>
    <n v="0"/>
    <n v="0"/>
    <n v="0"/>
  </r>
  <r>
    <x v="74"/>
    <x v="2"/>
    <x v="10"/>
    <n v="0"/>
    <n v="0"/>
    <n v="0"/>
    <n v="0"/>
    <n v="0"/>
    <n v="0"/>
    <n v="0"/>
    <n v="0"/>
    <n v="0"/>
    <n v="0"/>
    <n v="0"/>
    <n v="0"/>
    <n v="0"/>
    <n v="0"/>
    <n v="0"/>
    <n v="0"/>
    <n v="0"/>
    <n v="0"/>
    <n v="0"/>
    <n v="0"/>
    <n v="0"/>
    <n v="0"/>
  </r>
  <r>
    <x v="75"/>
    <x v="3"/>
    <x v="10"/>
    <n v="0"/>
    <n v="0"/>
    <n v="0"/>
    <n v="0"/>
    <n v="0"/>
    <n v="0"/>
    <n v="0"/>
    <n v="0"/>
    <n v="0"/>
    <n v="0"/>
    <n v="0"/>
    <n v="0"/>
    <n v="0"/>
    <n v="0"/>
    <n v="0"/>
    <n v="0"/>
    <n v="0"/>
    <n v="0"/>
    <n v="0"/>
    <n v="0"/>
    <n v="0"/>
    <n v="0"/>
  </r>
  <r>
    <x v="76"/>
    <x v="0"/>
    <x v="10"/>
    <n v="0"/>
    <n v="0"/>
    <n v="0"/>
    <n v="0"/>
    <n v="0"/>
    <n v="0"/>
    <n v="0"/>
    <n v="0"/>
    <n v="0"/>
    <n v="0"/>
    <n v="0"/>
    <n v="0"/>
    <n v="0"/>
    <n v="0"/>
    <n v="0"/>
    <n v="0"/>
    <n v="0"/>
    <n v="0"/>
    <n v="0"/>
    <n v="0"/>
    <n v="0"/>
    <n v="0"/>
  </r>
  <r>
    <x v="77"/>
    <x v="1"/>
    <x v="10"/>
    <n v="0"/>
    <n v="0"/>
    <n v="0"/>
    <n v="0"/>
    <n v="0"/>
    <n v="0"/>
    <n v="0"/>
    <n v="0"/>
    <n v="0"/>
    <n v="0"/>
    <n v="0"/>
    <n v="0"/>
    <n v="0"/>
    <n v="0"/>
    <n v="0"/>
    <n v="0"/>
    <n v="0"/>
    <n v="0"/>
    <n v="0"/>
    <n v="0"/>
    <n v="0"/>
    <n v="0"/>
  </r>
  <r>
    <x v="78"/>
    <x v="2"/>
    <x v="10"/>
    <n v="0"/>
    <n v="0"/>
    <n v="0"/>
    <n v="0"/>
    <n v="0"/>
    <n v="0"/>
    <n v="0"/>
    <n v="0"/>
    <n v="0"/>
    <n v="0"/>
    <n v="0"/>
    <n v="0"/>
    <n v="0"/>
    <n v="0"/>
    <n v="0"/>
    <n v="0"/>
    <n v="0"/>
    <n v="0"/>
    <n v="0"/>
    <n v="0"/>
    <n v="0"/>
    <n v="0"/>
  </r>
  <r>
    <x v="79"/>
    <x v="3"/>
    <x v="10"/>
    <n v="0"/>
    <n v="0"/>
    <n v="0"/>
    <n v="0"/>
    <n v="0"/>
    <n v="0"/>
    <n v="0"/>
    <n v="0"/>
    <n v="0"/>
    <n v="0"/>
    <n v="0"/>
    <n v="0"/>
    <n v="0"/>
    <n v="0"/>
    <n v="0"/>
    <n v="0"/>
    <n v="0"/>
    <n v="0"/>
    <n v="0"/>
    <n v="0"/>
    <n v="0"/>
    <n v="0"/>
  </r>
  <r>
    <x v="80"/>
    <x v="0"/>
    <x v="10"/>
    <n v="0"/>
    <n v="0"/>
    <n v="0"/>
    <n v="0"/>
    <n v="0"/>
    <n v="0"/>
    <n v="0"/>
    <n v="0"/>
    <n v="0"/>
    <n v="0"/>
    <n v="0"/>
    <n v="0"/>
    <n v="0"/>
    <n v="0"/>
    <n v="0"/>
    <n v="0"/>
    <n v="0"/>
    <n v="0"/>
    <n v="0"/>
    <n v="0"/>
    <n v="0"/>
    <n v="0"/>
  </r>
  <r>
    <x v="81"/>
    <x v="1"/>
    <x v="10"/>
    <n v="0"/>
    <n v="0"/>
    <n v="0"/>
    <n v="0"/>
    <n v="0"/>
    <n v="0"/>
    <n v="0"/>
    <n v="0"/>
    <n v="0"/>
    <n v="0"/>
    <n v="0"/>
    <n v="0"/>
    <n v="0"/>
    <n v="0"/>
    <n v="0"/>
    <n v="0"/>
    <n v="0"/>
    <n v="0"/>
    <n v="0"/>
    <n v="0"/>
    <n v="0"/>
    <n v="0"/>
  </r>
  <r>
    <x v="82"/>
    <x v="2"/>
    <x v="10"/>
    <n v="0"/>
    <n v="0"/>
    <n v="0"/>
    <n v="0"/>
    <n v="0"/>
    <n v="0"/>
    <n v="0"/>
    <n v="0"/>
    <n v="0"/>
    <n v="0"/>
    <n v="0"/>
    <n v="0"/>
    <n v="0"/>
    <n v="0"/>
    <n v="0"/>
    <n v="0"/>
    <n v="0"/>
    <n v="0"/>
    <n v="0"/>
    <n v="0"/>
    <n v="0"/>
    <n v="0"/>
  </r>
  <r>
    <x v="83"/>
    <x v="3"/>
    <x v="10"/>
    <n v="0"/>
    <n v="0"/>
    <n v="0"/>
    <n v="0"/>
    <n v="0"/>
    <n v="0"/>
    <n v="0"/>
    <n v="0"/>
    <n v="0"/>
    <n v="0"/>
    <n v="0"/>
    <n v="0"/>
    <n v="0"/>
    <n v="0"/>
    <n v="0"/>
    <n v="0"/>
    <n v="0"/>
    <n v="0"/>
    <n v="0"/>
    <n v="0"/>
    <n v="0"/>
    <n v="0"/>
  </r>
  <r>
    <x v="0"/>
    <x v="0"/>
    <x v="11"/>
    <n v="0"/>
    <n v="0"/>
    <n v="0"/>
    <n v="0"/>
    <n v="0"/>
    <n v="0"/>
    <n v="0"/>
    <n v="0"/>
    <n v="0"/>
    <n v="0"/>
    <n v="0"/>
    <n v="0"/>
    <n v="0"/>
    <n v="0"/>
    <n v="0"/>
    <n v="0"/>
    <n v="0"/>
    <n v="0"/>
    <n v="0"/>
    <n v="0"/>
    <n v="0"/>
    <n v="0"/>
  </r>
  <r>
    <x v="1"/>
    <x v="1"/>
    <x v="11"/>
    <n v="0"/>
    <n v="0"/>
    <n v="0"/>
    <n v="0"/>
    <n v="0"/>
    <n v="0"/>
    <n v="0"/>
    <n v="0"/>
    <n v="0"/>
    <n v="0"/>
    <n v="0"/>
    <n v="0"/>
    <n v="0"/>
    <n v="0"/>
    <n v="0"/>
    <n v="0"/>
    <n v="0"/>
    <n v="0"/>
    <n v="0"/>
    <n v="0"/>
    <n v="0"/>
    <n v="0"/>
  </r>
  <r>
    <x v="2"/>
    <x v="2"/>
    <x v="11"/>
    <n v="0"/>
    <n v="0"/>
    <n v="0"/>
    <n v="0"/>
    <n v="0"/>
    <n v="0"/>
    <n v="0"/>
    <n v="0"/>
    <n v="0"/>
    <n v="0"/>
    <n v="0"/>
    <n v="0"/>
    <n v="0"/>
    <n v="0"/>
    <n v="0"/>
    <n v="0"/>
    <n v="0"/>
    <n v="0"/>
    <n v="0"/>
    <n v="0"/>
    <n v="0"/>
    <n v="0"/>
  </r>
  <r>
    <x v="3"/>
    <x v="3"/>
    <x v="11"/>
    <n v="0"/>
    <n v="0"/>
    <n v="0"/>
    <n v="0"/>
    <n v="0"/>
    <n v="0"/>
    <n v="0"/>
    <n v="0"/>
    <n v="0"/>
    <n v="0"/>
    <n v="0"/>
    <n v="0"/>
    <n v="0"/>
    <n v="0"/>
    <n v="0"/>
    <n v="0"/>
    <n v="0"/>
    <n v="0"/>
    <n v="0"/>
    <n v="0"/>
    <n v="0"/>
    <n v="0"/>
  </r>
  <r>
    <x v="4"/>
    <x v="0"/>
    <x v="11"/>
    <n v="0"/>
    <n v="0"/>
    <n v="0"/>
    <n v="0"/>
    <n v="0"/>
    <n v="0"/>
    <n v="0"/>
    <n v="0"/>
    <n v="0"/>
    <n v="0"/>
    <n v="0"/>
    <n v="0"/>
    <n v="0"/>
    <n v="0"/>
    <n v="0"/>
    <n v="0"/>
    <n v="0"/>
    <n v="0"/>
    <n v="0"/>
    <n v="0"/>
    <n v="0"/>
    <n v="0"/>
  </r>
  <r>
    <x v="5"/>
    <x v="1"/>
    <x v="11"/>
    <n v="0"/>
    <n v="0"/>
    <n v="0"/>
    <n v="0"/>
    <n v="0"/>
    <n v="0"/>
    <n v="0"/>
    <n v="0"/>
    <n v="0"/>
    <n v="0"/>
    <n v="0"/>
    <n v="0"/>
    <n v="0"/>
    <n v="0"/>
    <n v="0"/>
    <n v="0"/>
    <n v="0"/>
    <n v="0"/>
    <n v="0"/>
    <n v="0"/>
    <n v="0"/>
    <n v="0"/>
  </r>
  <r>
    <x v="6"/>
    <x v="2"/>
    <x v="11"/>
    <n v="0"/>
    <n v="0"/>
    <n v="0"/>
    <n v="0"/>
    <n v="0"/>
    <n v="0"/>
    <n v="0"/>
    <n v="0"/>
    <n v="0"/>
    <n v="0"/>
    <n v="0"/>
    <n v="0"/>
    <n v="0"/>
    <n v="0"/>
    <n v="0"/>
    <n v="0"/>
    <n v="0"/>
    <n v="0"/>
    <n v="0"/>
    <n v="0"/>
    <n v="0"/>
    <n v="0"/>
  </r>
  <r>
    <x v="7"/>
    <x v="3"/>
    <x v="11"/>
    <n v="0"/>
    <n v="0"/>
    <n v="0"/>
    <n v="0"/>
    <n v="0"/>
    <n v="0"/>
    <n v="0"/>
    <n v="0"/>
    <n v="0"/>
    <n v="0"/>
    <n v="0"/>
    <n v="0"/>
    <n v="0"/>
    <n v="0"/>
    <n v="0"/>
    <n v="0"/>
    <n v="0"/>
    <n v="0"/>
    <n v="0"/>
    <n v="0"/>
    <n v="0"/>
    <n v="0"/>
  </r>
  <r>
    <x v="8"/>
    <x v="0"/>
    <x v="11"/>
    <n v="0"/>
    <n v="0"/>
    <n v="0"/>
    <n v="0"/>
    <n v="0"/>
    <n v="0"/>
    <n v="0"/>
    <n v="0"/>
    <n v="0"/>
    <n v="0"/>
    <n v="0"/>
    <n v="0"/>
    <n v="0"/>
    <n v="0"/>
    <n v="0"/>
    <n v="0"/>
    <n v="0"/>
    <n v="0"/>
    <n v="0"/>
    <n v="0"/>
    <n v="0"/>
    <n v="0"/>
  </r>
  <r>
    <x v="9"/>
    <x v="1"/>
    <x v="11"/>
    <n v="0"/>
    <n v="0"/>
    <n v="0"/>
    <n v="0"/>
    <n v="0"/>
    <n v="0"/>
    <n v="0"/>
    <n v="0"/>
    <n v="0"/>
    <n v="0"/>
    <n v="0"/>
    <n v="0"/>
    <n v="0"/>
    <n v="0"/>
    <n v="0"/>
    <n v="0"/>
    <n v="0"/>
    <n v="0"/>
    <n v="0"/>
    <n v="0"/>
    <n v="0"/>
    <n v="0"/>
  </r>
  <r>
    <x v="10"/>
    <x v="2"/>
    <x v="11"/>
    <n v="0"/>
    <n v="0"/>
    <n v="0"/>
    <n v="0"/>
    <n v="0"/>
    <n v="0"/>
    <n v="0"/>
    <n v="0"/>
    <n v="0"/>
    <n v="0"/>
    <n v="0"/>
    <n v="0"/>
    <n v="0"/>
    <n v="0"/>
    <n v="0"/>
    <n v="0"/>
    <n v="0"/>
    <n v="0"/>
    <n v="0"/>
    <n v="0"/>
    <n v="0"/>
    <n v="0"/>
  </r>
  <r>
    <x v="11"/>
    <x v="3"/>
    <x v="11"/>
    <n v="0"/>
    <n v="0"/>
    <n v="0"/>
    <n v="0"/>
    <n v="0"/>
    <n v="0"/>
    <n v="0"/>
    <n v="0"/>
    <n v="0"/>
    <n v="0"/>
    <n v="0"/>
    <n v="0"/>
    <n v="0"/>
    <n v="0"/>
    <n v="0"/>
    <n v="0"/>
    <n v="0"/>
    <n v="0"/>
    <n v="0"/>
    <n v="0"/>
    <n v="0"/>
    <n v="0"/>
  </r>
  <r>
    <x v="12"/>
    <x v="0"/>
    <x v="11"/>
    <n v="0"/>
    <n v="0"/>
    <n v="0"/>
    <n v="0"/>
    <n v="0"/>
    <n v="0"/>
    <n v="0"/>
    <n v="0"/>
    <n v="0"/>
    <n v="0"/>
    <n v="0"/>
    <n v="0"/>
    <n v="0"/>
    <n v="0"/>
    <n v="0"/>
    <n v="0"/>
    <n v="0"/>
    <n v="0"/>
    <n v="0"/>
    <n v="0"/>
    <n v="0"/>
    <n v="0"/>
  </r>
  <r>
    <x v="13"/>
    <x v="1"/>
    <x v="11"/>
    <n v="0"/>
    <n v="0"/>
    <n v="0"/>
    <n v="0"/>
    <n v="0"/>
    <n v="0"/>
    <n v="0"/>
    <n v="0"/>
    <n v="0"/>
    <n v="0"/>
    <n v="0"/>
    <n v="0"/>
    <n v="0"/>
    <n v="0"/>
    <n v="0"/>
    <n v="0"/>
    <n v="0"/>
    <n v="0"/>
    <n v="0"/>
    <n v="0"/>
    <n v="0"/>
    <n v="0"/>
  </r>
  <r>
    <x v="14"/>
    <x v="2"/>
    <x v="11"/>
    <n v="0"/>
    <n v="0"/>
    <n v="0"/>
    <n v="0"/>
    <n v="0"/>
    <n v="0"/>
    <n v="0"/>
    <n v="0"/>
    <n v="0"/>
    <n v="0"/>
    <n v="0"/>
    <n v="0"/>
    <n v="0"/>
    <n v="0"/>
    <n v="0"/>
    <n v="0"/>
    <n v="0"/>
    <n v="0"/>
    <n v="0"/>
    <n v="0"/>
    <n v="0"/>
    <n v="0"/>
  </r>
  <r>
    <x v="15"/>
    <x v="3"/>
    <x v="11"/>
    <n v="0"/>
    <n v="0"/>
    <n v="0"/>
    <n v="0"/>
    <n v="0"/>
    <n v="0"/>
    <n v="0"/>
    <n v="0"/>
    <n v="0"/>
    <n v="0"/>
    <n v="0"/>
    <n v="0"/>
    <n v="0"/>
    <n v="0"/>
    <n v="0"/>
    <n v="0"/>
    <n v="0"/>
    <n v="0"/>
    <n v="0"/>
    <n v="0"/>
    <n v="0"/>
    <n v="0"/>
  </r>
  <r>
    <x v="16"/>
    <x v="0"/>
    <x v="11"/>
    <n v="0"/>
    <n v="0"/>
    <n v="0"/>
    <n v="0"/>
    <n v="0"/>
    <n v="0"/>
    <n v="0"/>
    <n v="0"/>
    <n v="0"/>
    <n v="0"/>
    <n v="0"/>
    <n v="0"/>
    <n v="0"/>
    <n v="0"/>
    <n v="0"/>
    <n v="0"/>
    <n v="0"/>
    <n v="0"/>
    <n v="0"/>
    <n v="0"/>
    <n v="0"/>
    <n v="0"/>
  </r>
  <r>
    <x v="17"/>
    <x v="1"/>
    <x v="11"/>
    <n v="0"/>
    <n v="0"/>
    <n v="0"/>
    <n v="0"/>
    <n v="0"/>
    <n v="0"/>
    <n v="0"/>
    <n v="0"/>
    <n v="0"/>
    <n v="0"/>
    <n v="0"/>
    <n v="0"/>
    <n v="0"/>
    <n v="0"/>
    <n v="0"/>
    <n v="0"/>
    <n v="0"/>
    <n v="0"/>
    <n v="0"/>
    <n v="0"/>
    <n v="0"/>
    <n v="0"/>
  </r>
  <r>
    <x v="18"/>
    <x v="2"/>
    <x v="11"/>
    <n v="0"/>
    <n v="0"/>
    <n v="0"/>
    <n v="0"/>
    <n v="0"/>
    <n v="0"/>
    <n v="0"/>
    <n v="0"/>
    <n v="0"/>
    <n v="0"/>
    <n v="0"/>
    <n v="0"/>
    <n v="0"/>
    <n v="0"/>
    <n v="0"/>
    <n v="0"/>
    <n v="0"/>
    <n v="0"/>
    <n v="0"/>
    <n v="0"/>
    <n v="0"/>
    <n v="0"/>
  </r>
  <r>
    <x v="19"/>
    <x v="3"/>
    <x v="11"/>
    <n v="0"/>
    <n v="0"/>
    <n v="0"/>
    <n v="0"/>
    <n v="0"/>
    <n v="0"/>
    <n v="0"/>
    <n v="0"/>
    <n v="0"/>
    <n v="0"/>
    <n v="0"/>
    <n v="0"/>
    <n v="0"/>
    <n v="0"/>
    <n v="0"/>
    <n v="0"/>
    <n v="0"/>
    <n v="0"/>
    <n v="0"/>
    <n v="0"/>
    <n v="0"/>
    <n v="0"/>
  </r>
  <r>
    <x v="20"/>
    <x v="0"/>
    <x v="11"/>
    <n v="0"/>
    <n v="0"/>
    <n v="0"/>
    <n v="0"/>
    <n v="0"/>
    <n v="0"/>
    <n v="0"/>
    <n v="0"/>
    <n v="0"/>
    <n v="0"/>
    <n v="0"/>
    <n v="0"/>
    <n v="0"/>
    <n v="0"/>
    <n v="0"/>
    <n v="0"/>
    <n v="0"/>
    <n v="0"/>
    <n v="0"/>
    <n v="0"/>
    <n v="0"/>
    <n v="0"/>
  </r>
  <r>
    <x v="21"/>
    <x v="1"/>
    <x v="11"/>
    <n v="0"/>
    <n v="0"/>
    <n v="0"/>
    <n v="0"/>
    <n v="0"/>
    <n v="0"/>
    <n v="0"/>
    <n v="0"/>
    <n v="0"/>
    <n v="0"/>
    <n v="0"/>
    <n v="0"/>
    <n v="0"/>
    <n v="0"/>
    <n v="0"/>
    <n v="0"/>
    <n v="0"/>
    <n v="0"/>
    <n v="0"/>
    <n v="0"/>
    <n v="0"/>
    <n v="0"/>
  </r>
  <r>
    <x v="22"/>
    <x v="2"/>
    <x v="11"/>
    <n v="0"/>
    <n v="0"/>
    <n v="0"/>
    <n v="0"/>
    <n v="0"/>
    <n v="0"/>
    <n v="0"/>
    <n v="0"/>
    <n v="0"/>
    <n v="0"/>
    <n v="0"/>
    <n v="0"/>
    <n v="0"/>
    <n v="0"/>
    <n v="0"/>
    <n v="0"/>
    <n v="0"/>
    <n v="0"/>
    <n v="0"/>
    <n v="0"/>
    <n v="0"/>
    <n v="0"/>
  </r>
  <r>
    <x v="23"/>
    <x v="3"/>
    <x v="11"/>
    <n v="0"/>
    <n v="0"/>
    <n v="0"/>
    <n v="0"/>
    <n v="0"/>
    <n v="0"/>
    <n v="0"/>
    <n v="0"/>
    <n v="0"/>
    <n v="0"/>
    <n v="0"/>
    <n v="0"/>
    <n v="0"/>
    <n v="0"/>
    <n v="0"/>
    <n v="0"/>
    <n v="0"/>
    <n v="0"/>
    <n v="0"/>
    <n v="0"/>
    <n v="0"/>
    <n v="0"/>
  </r>
  <r>
    <x v="24"/>
    <x v="0"/>
    <x v="11"/>
    <n v="0"/>
    <n v="0"/>
    <n v="0"/>
    <n v="0"/>
    <n v="0"/>
    <n v="0"/>
    <n v="0"/>
    <n v="0"/>
    <n v="0"/>
    <n v="0"/>
    <n v="0"/>
    <n v="0"/>
    <n v="0"/>
    <n v="0"/>
    <n v="0"/>
    <n v="0"/>
    <n v="0"/>
    <n v="0"/>
    <n v="0"/>
    <n v="0"/>
    <n v="0"/>
    <n v="0"/>
  </r>
  <r>
    <x v="25"/>
    <x v="1"/>
    <x v="11"/>
    <n v="0"/>
    <n v="0"/>
    <n v="0"/>
    <n v="0"/>
    <n v="0"/>
    <n v="0"/>
    <n v="0"/>
    <n v="0"/>
    <n v="0"/>
    <n v="0"/>
    <n v="0"/>
    <n v="0"/>
    <n v="0"/>
    <n v="0"/>
    <n v="0"/>
    <n v="0"/>
    <n v="0"/>
    <n v="0"/>
    <n v="0"/>
    <n v="0"/>
    <n v="0"/>
    <n v="0"/>
  </r>
  <r>
    <x v="26"/>
    <x v="2"/>
    <x v="11"/>
    <n v="0"/>
    <n v="0"/>
    <n v="0"/>
    <n v="0"/>
    <n v="0"/>
    <n v="0"/>
    <n v="0"/>
    <n v="0"/>
    <n v="0"/>
    <n v="0"/>
    <n v="0"/>
    <n v="0"/>
    <n v="0"/>
    <n v="0"/>
    <n v="0"/>
    <n v="0"/>
    <n v="0"/>
    <n v="0"/>
    <n v="0"/>
    <n v="0"/>
    <n v="0"/>
    <n v="0"/>
  </r>
  <r>
    <x v="27"/>
    <x v="3"/>
    <x v="11"/>
    <n v="0"/>
    <n v="0"/>
    <n v="0"/>
    <n v="0"/>
    <n v="0"/>
    <n v="0"/>
    <n v="0"/>
    <n v="0"/>
    <n v="0"/>
    <n v="0"/>
    <n v="0"/>
    <n v="0"/>
    <n v="0"/>
    <n v="0"/>
    <n v="0"/>
    <n v="0"/>
    <n v="0"/>
    <n v="0"/>
    <n v="0"/>
    <n v="0"/>
    <n v="0"/>
    <n v="0"/>
  </r>
  <r>
    <x v="28"/>
    <x v="0"/>
    <x v="11"/>
    <n v="0"/>
    <n v="0"/>
    <n v="0"/>
    <n v="0"/>
    <n v="0"/>
    <n v="0"/>
    <n v="0"/>
    <n v="0"/>
    <n v="0"/>
    <n v="0"/>
    <n v="0"/>
    <n v="0"/>
    <n v="0"/>
    <n v="0"/>
    <n v="0"/>
    <n v="0"/>
    <n v="0"/>
    <n v="0"/>
    <n v="0"/>
    <n v="0"/>
    <n v="0"/>
    <n v="0"/>
  </r>
  <r>
    <x v="29"/>
    <x v="1"/>
    <x v="11"/>
    <n v="0"/>
    <n v="0"/>
    <n v="0"/>
    <n v="0"/>
    <n v="0"/>
    <n v="0"/>
    <n v="0"/>
    <n v="0"/>
    <n v="0"/>
    <n v="0"/>
    <n v="0"/>
    <n v="0"/>
    <n v="0"/>
    <n v="0"/>
    <n v="0"/>
    <n v="0"/>
    <n v="0"/>
    <n v="0"/>
    <n v="0"/>
    <n v="0"/>
    <n v="0"/>
    <n v="0"/>
  </r>
  <r>
    <x v="30"/>
    <x v="2"/>
    <x v="11"/>
    <n v="0"/>
    <n v="0"/>
    <n v="0"/>
    <n v="0"/>
    <n v="0"/>
    <n v="0"/>
    <n v="0"/>
    <n v="0"/>
    <n v="0"/>
    <n v="0"/>
    <n v="0"/>
    <n v="0"/>
    <n v="0"/>
    <n v="0"/>
    <n v="0"/>
    <n v="0"/>
    <n v="0"/>
    <n v="0"/>
    <n v="0"/>
    <n v="0"/>
    <n v="0"/>
    <n v="0"/>
  </r>
  <r>
    <x v="31"/>
    <x v="3"/>
    <x v="11"/>
    <n v="0"/>
    <n v="0"/>
    <n v="0"/>
    <n v="0"/>
    <n v="0"/>
    <n v="0"/>
    <n v="0"/>
    <n v="0"/>
    <n v="0"/>
    <n v="0"/>
    <n v="0"/>
    <n v="0"/>
    <n v="0"/>
    <n v="0"/>
    <n v="0"/>
    <n v="0"/>
    <n v="0"/>
    <n v="0"/>
    <n v="0"/>
    <n v="0"/>
    <n v="0"/>
    <n v="0"/>
  </r>
  <r>
    <x v="32"/>
    <x v="0"/>
    <x v="11"/>
    <n v="0"/>
    <n v="0"/>
    <n v="0"/>
    <n v="0"/>
    <n v="0"/>
    <n v="0"/>
    <n v="0"/>
    <n v="0"/>
    <n v="0"/>
    <n v="0"/>
    <n v="0"/>
    <n v="0"/>
    <n v="0"/>
    <n v="0"/>
    <n v="0"/>
    <n v="0"/>
    <n v="0"/>
    <n v="0"/>
    <n v="0"/>
    <n v="0"/>
    <n v="0"/>
    <n v="0"/>
  </r>
  <r>
    <x v="33"/>
    <x v="1"/>
    <x v="11"/>
    <n v="0"/>
    <n v="0"/>
    <n v="0"/>
    <n v="0"/>
    <n v="0"/>
    <n v="0"/>
    <n v="0"/>
    <n v="0"/>
    <n v="0"/>
    <n v="0"/>
    <n v="0"/>
    <n v="0"/>
    <n v="0"/>
    <n v="0"/>
    <n v="0"/>
    <n v="0"/>
    <n v="0"/>
    <n v="0"/>
    <n v="0"/>
    <n v="0"/>
    <n v="0"/>
    <n v="0"/>
  </r>
  <r>
    <x v="34"/>
    <x v="2"/>
    <x v="11"/>
    <n v="0"/>
    <n v="0"/>
    <n v="0"/>
    <n v="0"/>
    <n v="0"/>
    <n v="0"/>
    <n v="0"/>
    <n v="0"/>
    <n v="0"/>
    <n v="0"/>
    <n v="0"/>
    <n v="0"/>
    <n v="0"/>
    <n v="0"/>
    <n v="0"/>
    <n v="0"/>
    <n v="0"/>
    <n v="0"/>
    <n v="0"/>
    <n v="0"/>
    <n v="0"/>
    <n v="0"/>
  </r>
  <r>
    <x v="35"/>
    <x v="3"/>
    <x v="11"/>
    <n v="0"/>
    <n v="0"/>
    <n v="0"/>
    <n v="0"/>
    <n v="0"/>
    <n v="0"/>
    <n v="0"/>
    <n v="0"/>
    <n v="0"/>
    <n v="0"/>
    <n v="0"/>
    <n v="0"/>
    <n v="0"/>
    <n v="0"/>
    <n v="0"/>
    <n v="0"/>
    <n v="0"/>
    <n v="0"/>
    <n v="0"/>
    <n v="0"/>
    <n v="0"/>
    <n v="0"/>
  </r>
  <r>
    <x v="36"/>
    <x v="0"/>
    <x v="11"/>
    <n v="0"/>
    <n v="0"/>
    <n v="0"/>
    <n v="0"/>
    <n v="0"/>
    <n v="0"/>
    <n v="0"/>
    <n v="0"/>
    <n v="0"/>
    <n v="0"/>
    <n v="0"/>
    <n v="0"/>
    <n v="0"/>
    <n v="0"/>
    <n v="0"/>
    <n v="0"/>
    <n v="0"/>
    <n v="0"/>
    <n v="0"/>
    <n v="0"/>
    <n v="0"/>
    <n v="0"/>
  </r>
  <r>
    <x v="37"/>
    <x v="1"/>
    <x v="11"/>
    <n v="0"/>
    <n v="0"/>
    <n v="0"/>
    <n v="0"/>
    <n v="0"/>
    <n v="0"/>
    <n v="0"/>
    <n v="0"/>
    <n v="0"/>
    <n v="0"/>
    <n v="0"/>
    <n v="0"/>
    <n v="0"/>
    <n v="0"/>
    <n v="0"/>
    <n v="0"/>
    <n v="0"/>
    <n v="0"/>
    <n v="0"/>
    <n v="0"/>
    <n v="0"/>
    <n v="0"/>
  </r>
  <r>
    <x v="38"/>
    <x v="2"/>
    <x v="11"/>
    <n v="0"/>
    <n v="0"/>
    <n v="0"/>
    <n v="0"/>
    <n v="0"/>
    <n v="0"/>
    <n v="0"/>
    <n v="0"/>
    <n v="0"/>
    <n v="0"/>
    <n v="0"/>
    <n v="0"/>
    <n v="0"/>
    <n v="0"/>
    <n v="0"/>
    <n v="0"/>
    <n v="0"/>
    <n v="0"/>
    <n v="0"/>
    <n v="0"/>
    <n v="0"/>
    <n v="0"/>
  </r>
  <r>
    <x v="39"/>
    <x v="3"/>
    <x v="11"/>
    <n v="0"/>
    <n v="0"/>
    <n v="0"/>
    <n v="0"/>
    <n v="0"/>
    <n v="0"/>
    <n v="0"/>
    <n v="0"/>
    <n v="0"/>
    <n v="0"/>
    <n v="0"/>
    <n v="0"/>
    <n v="0"/>
    <n v="0"/>
    <n v="0"/>
    <n v="0"/>
    <n v="0"/>
    <n v="0"/>
    <n v="0"/>
    <n v="0"/>
    <n v="0"/>
    <n v="0"/>
  </r>
  <r>
    <x v="40"/>
    <x v="0"/>
    <x v="11"/>
    <n v="0"/>
    <n v="0"/>
    <n v="0"/>
    <n v="0"/>
    <n v="0"/>
    <n v="0"/>
    <n v="0"/>
    <n v="0"/>
    <n v="0"/>
    <n v="0"/>
    <n v="0"/>
    <n v="0"/>
    <n v="0"/>
    <n v="0"/>
    <n v="0"/>
    <n v="0"/>
    <n v="0"/>
    <n v="0"/>
    <n v="0"/>
    <n v="0"/>
    <n v="0"/>
    <n v="0"/>
  </r>
  <r>
    <x v="41"/>
    <x v="1"/>
    <x v="11"/>
    <n v="0"/>
    <n v="0"/>
    <n v="0"/>
    <n v="0"/>
    <n v="0"/>
    <n v="0"/>
    <n v="0"/>
    <n v="0"/>
    <n v="0"/>
    <n v="0"/>
    <n v="0"/>
    <n v="0"/>
    <n v="0"/>
    <n v="0"/>
    <n v="0"/>
    <n v="0"/>
    <n v="0"/>
    <n v="0"/>
    <n v="0"/>
    <n v="0"/>
    <n v="0"/>
    <n v="0"/>
  </r>
  <r>
    <x v="42"/>
    <x v="2"/>
    <x v="11"/>
    <n v="0"/>
    <n v="0"/>
    <n v="0"/>
    <n v="0"/>
    <n v="0"/>
    <n v="0"/>
    <n v="0"/>
    <n v="0"/>
    <n v="0"/>
    <n v="0"/>
    <n v="0"/>
    <n v="0"/>
    <n v="0"/>
    <n v="0"/>
    <n v="0"/>
    <n v="0"/>
    <n v="0"/>
    <n v="0"/>
    <n v="0"/>
    <n v="0"/>
    <n v="0"/>
    <n v="0"/>
  </r>
  <r>
    <x v="43"/>
    <x v="3"/>
    <x v="11"/>
    <n v="0"/>
    <n v="0"/>
    <n v="0"/>
    <n v="0"/>
    <n v="0"/>
    <n v="0"/>
    <n v="0"/>
    <n v="0"/>
    <n v="0"/>
    <n v="0"/>
    <n v="0"/>
    <n v="0"/>
    <n v="0"/>
    <n v="0"/>
    <n v="0"/>
    <n v="0"/>
    <n v="0"/>
    <n v="0"/>
    <n v="0"/>
    <n v="0"/>
    <n v="0"/>
    <n v="0"/>
  </r>
  <r>
    <x v="44"/>
    <x v="0"/>
    <x v="11"/>
    <n v="0"/>
    <n v="0"/>
    <n v="0"/>
    <n v="0"/>
    <n v="0"/>
    <n v="0"/>
    <n v="0"/>
    <n v="0"/>
    <n v="0"/>
    <n v="0"/>
    <n v="0"/>
    <n v="0"/>
    <n v="0"/>
    <n v="0"/>
    <n v="0"/>
    <n v="0"/>
    <n v="0"/>
    <n v="0"/>
    <n v="0"/>
    <n v="0"/>
    <n v="0"/>
    <n v="0"/>
  </r>
  <r>
    <x v="45"/>
    <x v="1"/>
    <x v="11"/>
    <n v="0"/>
    <n v="0"/>
    <n v="0"/>
    <n v="0"/>
    <n v="0"/>
    <n v="0"/>
    <n v="0"/>
    <n v="0"/>
    <n v="0"/>
    <n v="0"/>
    <n v="0"/>
    <n v="0"/>
    <n v="0"/>
    <n v="0"/>
    <n v="0"/>
    <n v="0"/>
    <n v="0"/>
    <n v="0"/>
    <n v="0"/>
    <n v="0"/>
    <n v="0"/>
    <n v="0"/>
  </r>
  <r>
    <x v="46"/>
    <x v="2"/>
    <x v="11"/>
    <n v="0"/>
    <n v="0"/>
    <n v="0"/>
    <n v="0"/>
    <n v="0"/>
    <n v="0"/>
    <n v="0"/>
    <n v="0"/>
    <n v="0"/>
    <n v="0"/>
    <n v="0"/>
    <n v="0"/>
    <n v="0"/>
    <n v="0"/>
    <n v="0"/>
    <n v="0"/>
    <n v="0"/>
    <n v="0"/>
    <n v="0"/>
    <n v="0"/>
    <n v="0"/>
    <n v="0"/>
  </r>
  <r>
    <x v="47"/>
    <x v="3"/>
    <x v="11"/>
    <n v="0"/>
    <n v="0"/>
    <n v="0"/>
    <n v="0"/>
    <n v="0"/>
    <n v="0"/>
    <n v="0"/>
    <n v="0"/>
    <n v="0"/>
    <n v="0"/>
    <n v="0"/>
    <n v="0"/>
    <n v="0"/>
    <n v="0"/>
    <n v="0"/>
    <n v="0"/>
    <n v="0"/>
    <n v="0"/>
    <n v="0"/>
    <n v="0"/>
    <n v="0"/>
    <n v="0"/>
  </r>
  <r>
    <x v="48"/>
    <x v="0"/>
    <x v="11"/>
    <n v="0"/>
    <n v="0"/>
    <n v="0"/>
    <n v="0"/>
    <n v="0"/>
    <n v="0"/>
    <n v="0"/>
    <n v="0"/>
    <n v="0"/>
    <n v="0"/>
    <n v="0"/>
    <n v="0"/>
    <n v="0"/>
    <n v="0"/>
    <n v="0"/>
    <n v="0"/>
    <n v="0"/>
    <n v="0"/>
    <n v="0"/>
    <n v="0"/>
    <n v="0"/>
    <n v="0"/>
  </r>
  <r>
    <x v="49"/>
    <x v="1"/>
    <x v="11"/>
    <n v="0"/>
    <n v="0"/>
    <n v="0"/>
    <n v="0"/>
    <n v="0"/>
    <n v="0"/>
    <n v="0"/>
    <n v="0"/>
    <n v="0"/>
    <n v="0"/>
    <n v="0"/>
    <n v="0"/>
    <n v="0"/>
    <n v="0"/>
    <n v="0"/>
    <n v="0"/>
    <n v="0"/>
    <n v="0"/>
    <n v="0"/>
    <n v="0"/>
    <n v="0"/>
    <n v="0"/>
  </r>
  <r>
    <x v="50"/>
    <x v="2"/>
    <x v="11"/>
    <n v="0"/>
    <n v="0"/>
    <n v="0"/>
    <n v="0"/>
    <n v="0"/>
    <n v="0"/>
    <n v="0"/>
    <n v="0"/>
    <n v="0"/>
    <n v="0"/>
    <n v="0"/>
    <n v="0"/>
    <n v="0"/>
    <n v="0"/>
    <n v="0"/>
    <n v="0"/>
    <n v="0"/>
    <n v="0"/>
    <n v="0"/>
    <n v="0"/>
    <n v="0"/>
    <n v="0"/>
  </r>
  <r>
    <x v="51"/>
    <x v="3"/>
    <x v="11"/>
    <n v="0"/>
    <n v="0"/>
    <n v="0"/>
    <n v="0"/>
    <n v="0"/>
    <n v="0"/>
    <n v="0"/>
    <n v="0"/>
    <n v="0"/>
    <n v="0"/>
    <n v="0"/>
    <n v="0"/>
    <n v="0"/>
    <n v="0"/>
    <n v="0"/>
    <n v="0"/>
    <n v="0"/>
    <n v="0"/>
    <n v="0"/>
    <n v="0"/>
    <n v="0"/>
    <n v="0"/>
  </r>
  <r>
    <x v="52"/>
    <x v="0"/>
    <x v="11"/>
    <n v="0"/>
    <n v="0"/>
    <n v="0"/>
    <n v="0"/>
    <n v="0"/>
    <n v="0"/>
    <n v="0"/>
    <n v="0"/>
    <n v="0"/>
    <n v="0"/>
    <n v="0"/>
    <n v="0"/>
    <n v="0"/>
    <n v="0"/>
    <n v="0"/>
    <n v="0"/>
    <n v="0"/>
    <n v="0"/>
    <n v="0"/>
    <n v="0"/>
    <n v="0"/>
    <n v="0"/>
  </r>
  <r>
    <x v="53"/>
    <x v="1"/>
    <x v="11"/>
    <n v="0"/>
    <n v="0"/>
    <n v="0"/>
    <n v="0"/>
    <n v="0"/>
    <n v="0"/>
    <n v="0"/>
    <n v="0"/>
    <n v="0"/>
    <n v="0"/>
    <n v="0"/>
    <n v="0"/>
    <n v="0"/>
    <n v="0"/>
    <n v="0"/>
    <n v="0"/>
    <n v="0"/>
    <n v="0"/>
    <n v="0"/>
    <n v="0"/>
    <n v="0"/>
    <n v="0"/>
  </r>
  <r>
    <x v="54"/>
    <x v="2"/>
    <x v="11"/>
    <n v="0"/>
    <n v="0"/>
    <n v="0"/>
    <n v="0"/>
    <n v="0"/>
    <n v="0"/>
    <n v="0"/>
    <n v="0"/>
    <n v="0"/>
    <n v="0"/>
    <n v="0"/>
    <n v="0"/>
    <n v="0"/>
    <n v="0"/>
    <n v="0"/>
    <n v="0"/>
    <n v="0"/>
    <n v="0"/>
    <n v="0"/>
    <n v="0"/>
    <n v="0"/>
    <n v="0"/>
  </r>
  <r>
    <x v="55"/>
    <x v="3"/>
    <x v="11"/>
    <n v="0"/>
    <n v="0"/>
    <n v="0"/>
    <n v="0"/>
    <n v="0"/>
    <n v="0"/>
    <n v="0"/>
    <n v="0"/>
    <n v="0"/>
    <n v="0"/>
    <n v="0"/>
    <n v="0"/>
    <n v="0"/>
    <n v="0"/>
    <n v="0"/>
    <n v="0"/>
    <n v="0"/>
    <n v="0"/>
    <n v="0"/>
    <n v="0"/>
    <n v="0"/>
    <n v="0"/>
  </r>
  <r>
    <x v="56"/>
    <x v="0"/>
    <x v="11"/>
    <n v="0"/>
    <n v="0"/>
    <n v="0"/>
    <n v="0"/>
    <n v="0"/>
    <n v="0"/>
    <n v="0"/>
    <n v="0"/>
    <n v="0"/>
    <n v="0"/>
    <n v="0"/>
    <n v="0"/>
    <n v="0"/>
    <n v="0"/>
    <n v="0"/>
    <n v="0"/>
    <n v="0"/>
    <n v="0"/>
    <n v="0"/>
    <n v="0"/>
    <n v="0"/>
    <n v="0"/>
  </r>
  <r>
    <x v="57"/>
    <x v="1"/>
    <x v="11"/>
    <n v="0"/>
    <n v="0"/>
    <n v="0"/>
    <n v="0"/>
    <n v="0"/>
    <n v="0"/>
    <n v="0"/>
    <n v="0"/>
    <n v="0"/>
    <n v="0"/>
    <n v="0"/>
    <n v="0"/>
    <n v="0"/>
    <n v="0"/>
    <n v="0"/>
    <n v="0"/>
    <n v="0"/>
    <n v="0"/>
    <n v="0"/>
    <n v="0"/>
    <n v="0"/>
    <n v="0"/>
  </r>
  <r>
    <x v="58"/>
    <x v="2"/>
    <x v="11"/>
    <n v="0"/>
    <n v="0"/>
    <n v="0"/>
    <n v="0"/>
    <n v="0"/>
    <n v="0"/>
    <n v="0"/>
    <n v="0"/>
    <n v="0"/>
    <n v="0"/>
    <n v="0"/>
    <n v="0"/>
    <n v="0"/>
    <n v="0"/>
    <n v="0"/>
    <n v="0"/>
    <n v="0"/>
    <n v="0"/>
    <n v="0"/>
    <n v="0"/>
    <n v="0"/>
    <n v="0"/>
  </r>
  <r>
    <x v="59"/>
    <x v="3"/>
    <x v="11"/>
    <n v="0"/>
    <n v="0"/>
    <n v="0"/>
    <n v="0"/>
    <n v="0"/>
    <n v="0"/>
    <n v="0"/>
    <n v="0"/>
    <n v="0"/>
    <n v="0"/>
    <n v="0"/>
    <n v="0"/>
    <n v="0"/>
    <n v="0"/>
    <n v="0"/>
    <n v="0"/>
    <n v="0"/>
    <n v="0"/>
    <n v="0"/>
    <n v="0"/>
    <n v="0"/>
    <n v="0"/>
  </r>
  <r>
    <x v="60"/>
    <x v="0"/>
    <x v="11"/>
    <n v="0"/>
    <n v="0"/>
    <n v="0"/>
    <n v="0"/>
    <n v="0"/>
    <n v="0"/>
    <n v="0"/>
    <n v="0"/>
    <n v="0"/>
    <n v="0"/>
    <n v="0"/>
    <n v="0"/>
    <n v="0"/>
    <n v="0"/>
    <n v="0"/>
    <n v="0"/>
    <n v="0"/>
    <n v="0"/>
    <n v="0"/>
    <n v="0"/>
    <n v="0"/>
    <n v="0"/>
  </r>
  <r>
    <x v="61"/>
    <x v="1"/>
    <x v="11"/>
    <n v="0"/>
    <n v="0"/>
    <n v="0"/>
    <n v="0"/>
    <n v="0"/>
    <n v="0"/>
    <n v="0"/>
    <n v="0"/>
    <n v="0"/>
    <n v="0"/>
    <n v="0"/>
    <n v="0"/>
    <n v="0"/>
    <n v="0"/>
    <n v="0"/>
    <n v="0"/>
    <n v="0"/>
    <n v="0"/>
    <n v="0"/>
    <n v="0"/>
    <n v="0"/>
    <n v="0"/>
  </r>
  <r>
    <x v="62"/>
    <x v="2"/>
    <x v="11"/>
    <n v="0"/>
    <n v="0"/>
    <n v="0"/>
    <n v="0"/>
    <n v="0"/>
    <n v="0"/>
    <n v="0"/>
    <n v="0"/>
    <n v="0"/>
    <n v="0"/>
    <n v="0"/>
    <n v="0"/>
    <n v="0"/>
    <n v="0"/>
    <n v="0"/>
    <n v="0"/>
    <n v="0"/>
    <n v="0"/>
    <n v="0"/>
    <n v="0"/>
    <n v="0"/>
    <n v="0"/>
  </r>
  <r>
    <x v="63"/>
    <x v="3"/>
    <x v="11"/>
    <n v="0"/>
    <n v="0"/>
    <n v="0"/>
    <n v="0"/>
    <n v="0"/>
    <n v="0"/>
    <n v="0"/>
    <n v="0"/>
    <n v="0"/>
    <n v="0"/>
    <n v="0"/>
    <n v="0"/>
    <n v="0"/>
    <n v="0"/>
    <n v="0"/>
    <n v="0"/>
    <n v="0"/>
    <n v="0"/>
    <n v="0"/>
    <n v="0"/>
    <n v="0"/>
    <n v="0"/>
  </r>
  <r>
    <x v="64"/>
    <x v="0"/>
    <x v="11"/>
    <n v="0"/>
    <n v="0"/>
    <n v="0"/>
    <n v="0"/>
    <n v="0"/>
    <n v="0"/>
    <n v="0"/>
    <n v="0"/>
    <n v="0"/>
    <n v="0"/>
    <n v="0"/>
    <n v="0"/>
    <n v="0"/>
    <n v="0"/>
    <n v="0"/>
    <n v="0"/>
    <n v="0"/>
    <n v="0"/>
    <n v="0"/>
    <n v="0"/>
    <n v="0"/>
    <n v="0"/>
  </r>
  <r>
    <x v="65"/>
    <x v="1"/>
    <x v="11"/>
    <n v="0"/>
    <n v="0"/>
    <n v="0"/>
    <n v="0"/>
    <n v="0"/>
    <n v="0"/>
    <n v="0"/>
    <n v="0"/>
    <n v="0"/>
    <n v="0"/>
    <n v="0"/>
    <n v="0"/>
    <n v="0"/>
    <n v="0"/>
    <n v="0"/>
    <n v="0"/>
    <n v="0"/>
    <n v="0"/>
    <n v="0"/>
    <n v="0"/>
    <n v="0"/>
    <n v="0"/>
  </r>
  <r>
    <x v="66"/>
    <x v="2"/>
    <x v="11"/>
    <n v="0"/>
    <n v="0"/>
    <n v="0"/>
    <n v="0"/>
    <n v="0"/>
    <n v="0"/>
    <n v="0"/>
    <n v="0"/>
    <n v="0"/>
    <n v="0"/>
    <n v="0"/>
    <n v="0"/>
    <n v="0"/>
    <n v="0"/>
    <n v="0"/>
    <n v="0"/>
    <n v="0"/>
    <n v="0"/>
    <n v="0"/>
    <n v="0"/>
    <n v="0"/>
    <n v="0"/>
  </r>
  <r>
    <x v="67"/>
    <x v="3"/>
    <x v="11"/>
    <n v="0"/>
    <n v="0"/>
    <n v="0"/>
    <n v="0"/>
    <n v="0"/>
    <n v="0"/>
    <n v="0"/>
    <n v="0"/>
    <n v="0"/>
    <n v="0"/>
    <n v="0"/>
    <n v="0"/>
    <n v="0"/>
    <n v="0"/>
    <n v="0"/>
    <n v="0"/>
    <n v="0"/>
    <n v="0"/>
    <n v="0"/>
    <n v="0"/>
    <n v="0"/>
    <n v="0"/>
  </r>
  <r>
    <x v="68"/>
    <x v="0"/>
    <x v="11"/>
    <n v="0"/>
    <n v="0"/>
    <n v="0"/>
    <n v="0"/>
    <n v="0"/>
    <n v="0"/>
    <n v="0"/>
    <n v="0"/>
    <n v="0"/>
    <n v="0"/>
    <n v="0"/>
    <n v="0"/>
    <n v="0"/>
    <n v="0"/>
    <n v="0"/>
    <n v="0"/>
    <n v="0"/>
    <n v="0"/>
    <n v="0"/>
    <n v="0"/>
    <n v="0"/>
    <n v="0"/>
  </r>
  <r>
    <x v="69"/>
    <x v="1"/>
    <x v="11"/>
    <n v="0"/>
    <n v="0"/>
    <n v="0"/>
    <n v="0"/>
    <n v="0"/>
    <n v="0"/>
    <n v="0"/>
    <n v="0"/>
    <n v="0"/>
    <n v="0"/>
    <n v="0"/>
    <n v="0"/>
    <n v="0"/>
    <n v="0"/>
    <n v="0"/>
    <n v="0"/>
    <n v="0"/>
    <n v="0"/>
    <n v="0"/>
    <n v="0"/>
    <n v="0"/>
    <n v="0"/>
  </r>
  <r>
    <x v="70"/>
    <x v="2"/>
    <x v="11"/>
    <n v="0"/>
    <n v="0"/>
    <n v="0"/>
    <n v="0"/>
    <n v="0"/>
    <n v="0"/>
    <n v="0"/>
    <n v="0"/>
    <n v="0"/>
    <n v="0"/>
    <n v="0"/>
    <n v="0"/>
    <n v="0"/>
    <n v="0"/>
    <n v="0"/>
    <n v="0"/>
    <n v="0"/>
    <n v="0"/>
    <n v="0"/>
    <n v="0"/>
    <n v="0"/>
    <n v="0"/>
  </r>
  <r>
    <x v="71"/>
    <x v="3"/>
    <x v="11"/>
    <n v="0"/>
    <n v="0"/>
    <n v="0"/>
    <n v="0"/>
    <n v="0"/>
    <n v="0"/>
    <n v="0"/>
    <n v="0"/>
    <n v="0"/>
    <n v="0"/>
    <n v="0"/>
    <n v="0"/>
    <n v="0"/>
    <n v="0"/>
    <n v="0"/>
    <n v="0"/>
    <n v="0"/>
    <n v="0"/>
    <n v="0"/>
    <n v="0"/>
    <n v="0"/>
    <n v="0"/>
  </r>
  <r>
    <x v="72"/>
    <x v="0"/>
    <x v="11"/>
    <n v="0"/>
    <n v="0"/>
    <n v="0"/>
    <n v="0"/>
    <n v="0"/>
    <n v="0"/>
    <n v="0"/>
    <n v="0"/>
    <n v="0"/>
    <n v="0"/>
    <n v="0"/>
    <n v="0"/>
    <n v="0"/>
    <n v="0"/>
    <n v="0"/>
    <n v="0"/>
    <n v="0"/>
    <n v="0"/>
    <n v="0"/>
    <n v="0"/>
    <n v="0"/>
    <n v="0"/>
  </r>
  <r>
    <x v="73"/>
    <x v="1"/>
    <x v="11"/>
    <n v="0"/>
    <n v="0"/>
    <n v="0"/>
    <n v="0"/>
    <n v="0"/>
    <n v="0"/>
    <n v="0"/>
    <n v="0"/>
    <n v="0"/>
    <n v="0"/>
    <n v="0"/>
    <n v="0"/>
    <n v="0"/>
    <n v="0"/>
    <n v="0"/>
    <n v="0"/>
    <n v="0"/>
    <n v="0"/>
    <n v="0"/>
    <n v="0"/>
    <n v="0"/>
    <n v="0"/>
  </r>
  <r>
    <x v="74"/>
    <x v="2"/>
    <x v="11"/>
    <n v="0"/>
    <n v="0"/>
    <n v="0"/>
    <n v="0"/>
    <n v="0"/>
    <n v="0"/>
    <n v="0"/>
    <n v="0"/>
    <n v="0"/>
    <n v="0"/>
    <n v="0"/>
    <n v="0"/>
    <n v="0"/>
    <n v="0"/>
    <n v="0"/>
    <n v="0"/>
    <n v="0"/>
    <n v="0"/>
    <n v="0"/>
    <n v="0"/>
    <n v="0"/>
    <n v="0"/>
  </r>
  <r>
    <x v="75"/>
    <x v="3"/>
    <x v="11"/>
    <n v="0"/>
    <n v="0"/>
    <n v="0"/>
    <n v="0"/>
    <n v="0"/>
    <n v="0"/>
    <n v="0"/>
    <n v="0"/>
    <n v="0"/>
    <n v="0"/>
    <n v="0"/>
    <n v="0"/>
    <n v="0"/>
    <n v="0"/>
    <n v="0"/>
    <n v="0"/>
    <n v="0"/>
    <n v="0"/>
    <n v="0"/>
    <n v="0"/>
    <n v="0"/>
    <n v="0"/>
  </r>
  <r>
    <x v="76"/>
    <x v="0"/>
    <x v="11"/>
    <n v="0"/>
    <n v="0"/>
    <n v="0"/>
    <n v="0"/>
    <n v="0"/>
    <n v="0"/>
    <n v="0"/>
    <n v="0"/>
    <n v="0"/>
    <n v="0"/>
    <n v="0"/>
    <n v="0"/>
    <n v="0"/>
    <n v="0"/>
    <n v="0"/>
    <n v="0"/>
    <n v="0"/>
    <n v="0"/>
    <n v="0"/>
    <n v="0"/>
    <n v="0"/>
    <n v="0"/>
  </r>
  <r>
    <x v="77"/>
    <x v="1"/>
    <x v="11"/>
    <n v="0"/>
    <n v="0"/>
    <n v="0"/>
    <n v="0"/>
    <n v="0"/>
    <n v="0"/>
    <n v="0"/>
    <n v="0"/>
    <n v="0"/>
    <n v="0"/>
    <n v="0"/>
    <n v="0"/>
    <n v="0"/>
    <n v="0"/>
    <n v="0"/>
    <n v="0"/>
    <n v="0"/>
    <n v="0"/>
    <n v="0"/>
    <n v="0"/>
    <n v="0"/>
    <n v="0"/>
  </r>
  <r>
    <x v="78"/>
    <x v="2"/>
    <x v="11"/>
    <n v="0"/>
    <n v="0"/>
    <n v="0"/>
    <n v="0"/>
    <n v="0"/>
    <n v="0"/>
    <n v="0"/>
    <n v="0"/>
    <n v="0"/>
    <n v="0"/>
    <n v="0"/>
    <n v="0"/>
    <n v="0"/>
    <n v="0"/>
    <n v="0"/>
    <n v="0"/>
    <n v="0"/>
    <n v="0"/>
    <n v="0"/>
    <n v="0"/>
    <n v="0"/>
    <n v="0"/>
  </r>
  <r>
    <x v="79"/>
    <x v="3"/>
    <x v="11"/>
    <n v="0"/>
    <n v="0"/>
    <n v="0"/>
    <n v="0"/>
    <n v="0"/>
    <n v="0"/>
    <n v="0"/>
    <n v="0"/>
    <n v="0"/>
    <n v="0"/>
    <n v="0"/>
    <n v="0"/>
    <n v="0"/>
    <n v="0"/>
    <n v="0"/>
    <n v="0"/>
    <n v="0"/>
    <n v="0"/>
    <n v="0"/>
    <n v="0"/>
    <n v="0"/>
    <n v="0"/>
  </r>
  <r>
    <x v="80"/>
    <x v="0"/>
    <x v="11"/>
    <n v="0"/>
    <n v="0"/>
    <n v="0"/>
    <n v="0"/>
    <n v="0"/>
    <n v="0"/>
    <n v="0"/>
    <n v="0"/>
    <n v="0"/>
    <n v="0"/>
    <n v="0"/>
    <n v="0"/>
    <n v="0"/>
    <n v="0"/>
    <n v="0"/>
    <n v="0"/>
    <n v="0"/>
    <n v="0"/>
    <n v="0"/>
    <n v="0"/>
    <n v="0"/>
    <n v="0"/>
  </r>
  <r>
    <x v="81"/>
    <x v="1"/>
    <x v="11"/>
    <n v="0"/>
    <n v="0"/>
    <n v="0"/>
    <n v="0"/>
    <n v="0"/>
    <n v="0"/>
    <n v="0"/>
    <n v="0"/>
    <n v="0"/>
    <n v="0"/>
    <n v="0"/>
    <n v="0"/>
    <n v="0"/>
    <n v="0"/>
    <n v="0"/>
    <n v="0"/>
    <n v="0"/>
    <n v="0"/>
    <n v="0"/>
    <n v="0"/>
    <n v="0"/>
    <n v="0"/>
  </r>
  <r>
    <x v="82"/>
    <x v="2"/>
    <x v="11"/>
    <n v="0"/>
    <n v="0"/>
    <n v="0"/>
    <n v="0"/>
    <n v="0"/>
    <n v="0"/>
    <n v="0"/>
    <n v="0"/>
    <n v="0"/>
    <n v="0"/>
    <n v="0"/>
    <n v="0"/>
    <n v="0"/>
    <n v="0"/>
    <n v="0"/>
    <n v="0"/>
    <n v="0"/>
    <n v="0"/>
    <n v="0"/>
    <n v="0"/>
    <n v="0"/>
    <n v="0"/>
  </r>
  <r>
    <x v="83"/>
    <x v="3"/>
    <x v="11"/>
    <n v="0"/>
    <n v="0"/>
    <n v="0"/>
    <n v="0"/>
    <n v="0"/>
    <n v="0"/>
    <n v="0"/>
    <n v="0"/>
    <n v="0"/>
    <n v="0"/>
    <n v="0"/>
    <n v="0"/>
    <n v="0"/>
    <n v="0"/>
    <n v="0"/>
    <n v="0"/>
    <n v="0"/>
    <n v="0"/>
    <n v="0"/>
    <n v="0"/>
    <n v="0"/>
    <n v="0"/>
  </r>
  <r>
    <x v="0"/>
    <x v="0"/>
    <x v="12"/>
    <n v="0"/>
    <n v="0"/>
    <n v="0"/>
    <n v="0"/>
    <n v="0"/>
    <n v="0"/>
    <n v="0"/>
    <n v="0"/>
    <n v="0"/>
    <n v="0"/>
    <n v="0"/>
    <n v="0"/>
    <n v="0"/>
    <n v="0"/>
    <n v="0"/>
    <n v="0"/>
    <n v="0"/>
    <n v="0"/>
    <n v="0"/>
    <n v="0"/>
    <n v="0"/>
    <n v="0"/>
  </r>
  <r>
    <x v="1"/>
    <x v="1"/>
    <x v="12"/>
    <n v="0"/>
    <n v="0"/>
    <n v="0"/>
    <n v="0"/>
    <n v="0"/>
    <n v="0"/>
    <n v="0"/>
    <n v="0"/>
    <n v="0"/>
    <n v="0"/>
    <n v="0"/>
    <n v="0"/>
    <n v="0"/>
    <n v="0"/>
    <n v="0"/>
    <n v="0"/>
    <n v="0"/>
    <n v="0"/>
    <n v="0"/>
    <n v="0"/>
    <n v="0"/>
    <n v="0"/>
  </r>
  <r>
    <x v="2"/>
    <x v="2"/>
    <x v="12"/>
    <n v="0"/>
    <n v="0"/>
    <n v="0"/>
    <n v="0"/>
    <n v="0"/>
    <n v="0"/>
    <n v="0"/>
    <n v="0"/>
    <n v="0"/>
    <n v="0"/>
    <n v="0"/>
    <n v="0"/>
    <n v="0"/>
    <n v="0"/>
    <n v="0"/>
    <n v="0"/>
    <n v="0"/>
    <n v="0"/>
    <n v="0"/>
    <n v="0"/>
    <n v="0"/>
    <n v="0"/>
  </r>
  <r>
    <x v="3"/>
    <x v="3"/>
    <x v="12"/>
    <n v="0"/>
    <n v="0"/>
    <n v="0"/>
    <n v="0"/>
    <n v="0"/>
    <n v="0"/>
    <n v="0"/>
    <n v="0"/>
    <n v="0"/>
    <n v="0"/>
    <n v="0"/>
    <n v="0"/>
    <n v="0"/>
    <n v="0"/>
    <n v="0"/>
    <n v="0"/>
    <n v="0"/>
    <n v="0"/>
    <n v="0"/>
    <n v="0"/>
    <n v="0"/>
    <n v="0"/>
  </r>
  <r>
    <x v="4"/>
    <x v="0"/>
    <x v="12"/>
    <n v="0"/>
    <n v="0"/>
    <n v="0"/>
    <n v="0"/>
    <n v="0"/>
    <n v="0"/>
    <n v="0"/>
    <n v="0"/>
    <n v="0"/>
    <n v="0"/>
    <n v="0"/>
    <n v="0"/>
    <n v="0"/>
    <n v="0"/>
    <n v="0"/>
    <n v="0"/>
    <n v="0"/>
    <n v="0"/>
    <n v="0"/>
    <n v="0"/>
    <n v="0"/>
    <n v="0"/>
  </r>
  <r>
    <x v="5"/>
    <x v="1"/>
    <x v="12"/>
    <n v="0"/>
    <n v="0"/>
    <n v="0"/>
    <n v="0"/>
    <n v="0"/>
    <n v="0"/>
    <n v="0"/>
    <n v="0"/>
    <n v="0"/>
    <n v="0"/>
    <n v="0"/>
    <n v="0"/>
    <n v="0"/>
    <n v="0"/>
    <n v="0"/>
    <n v="0"/>
    <n v="0"/>
    <n v="0"/>
    <n v="0"/>
    <n v="0"/>
    <n v="0"/>
    <n v="0"/>
  </r>
  <r>
    <x v="6"/>
    <x v="2"/>
    <x v="12"/>
    <n v="0"/>
    <n v="0"/>
    <n v="0"/>
    <n v="0"/>
    <n v="0"/>
    <n v="0"/>
    <n v="0"/>
    <n v="0"/>
    <n v="0"/>
    <n v="0"/>
    <n v="0"/>
    <n v="0"/>
    <n v="0"/>
    <n v="0"/>
    <n v="0"/>
    <n v="0"/>
    <n v="0"/>
    <n v="0"/>
    <n v="0"/>
    <n v="0"/>
    <n v="0"/>
    <n v="0"/>
  </r>
  <r>
    <x v="7"/>
    <x v="3"/>
    <x v="12"/>
    <n v="0"/>
    <n v="0"/>
    <n v="0"/>
    <n v="0"/>
    <n v="0"/>
    <n v="0"/>
    <n v="0"/>
    <n v="0"/>
    <n v="0"/>
    <n v="0"/>
    <n v="0"/>
    <n v="0"/>
    <n v="0"/>
    <n v="0"/>
    <n v="0"/>
    <n v="0"/>
    <n v="0"/>
    <n v="0"/>
    <n v="0"/>
    <n v="0"/>
    <n v="0"/>
    <n v="0"/>
  </r>
  <r>
    <x v="8"/>
    <x v="0"/>
    <x v="12"/>
    <n v="0"/>
    <n v="0"/>
    <n v="0"/>
    <n v="0"/>
    <n v="0"/>
    <n v="0"/>
    <n v="0"/>
    <n v="0"/>
    <n v="0"/>
    <n v="0"/>
    <n v="0"/>
    <n v="0"/>
    <n v="0"/>
    <n v="0"/>
    <n v="0"/>
    <n v="0"/>
    <n v="0"/>
    <n v="0"/>
    <n v="0"/>
    <n v="0"/>
    <n v="0"/>
    <n v="0"/>
  </r>
  <r>
    <x v="9"/>
    <x v="1"/>
    <x v="12"/>
    <n v="0"/>
    <n v="0"/>
    <n v="0"/>
    <n v="0"/>
    <n v="0"/>
    <n v="0"/>
    <n v="0"/>
    <n v="0"/>
    <n v="0"/>
    <n v="0"/>
    <n v="0"/>
    <n v="0"/>
    <n v="0"/>
    <n v="0"/>
    <n v="0"/>
    <n v="0"/>
    <n v="0"/>
    <n v="0"/>
    <n v="0"/>
    <n v="0"/>
    <n v="0"/>
    <n v="0"/>
  </r>
  <r>
    <x v="10"/>
    <x v="2"/>
    <x v="12"/>
    <n v="0"/>
    <n v="0"/>
    <n v="0"/>
    <n v="0"/>
    <n v="0"/>
    <n v="0"/>
    <n v="0"/>
    <n v="0"/>
    <n v="0"/>
    <n v="0"/>
    <n v="0"/>
    <n v="0"/>
    <n v="0"/>
    <n v="0"/>
    <n v="0"/>
    <n v="0"/>
    <n v="0"/>
    <n v="0"/>
    <n v="0"/>
    <n v="0"/>
    <n v="0"/>
    <n v="0"/>
  </r>
  <r>
    <x v="11"/>
    <x v="3"/>
    <x v="12"/>
    <n v="0"/>
    <n v="0"/>
    <n v="0"/>
    <n v="0"/>
    <n v="0"/>
    <n v="0"/>
    <n v="0"/>
    <n v="0"/>
    <n v="0"/>
    <n v="0"/>
    <n v="0"/>
    <n v="0"/>
    <n v="0"/>
    <n v="0"/>
    <n v="0"/>
    <n v="0"/>
    <n v="0"/>
    <n v="0"/>
    <n v="0"/>
    <n v="0"/>
    <n v="0"/>
    <n v="0"/>
  </r>
  <r>
    <x v="12"/>
    <x v="0"/>
    <x v="12"/>
    <n v="0"/>
    <n v="0"/>
    <n v="0"/>
    <n v="0"/>
    <n v="0"/>
    <n v="0"/>
    <n v="0"/>
    <n v="0"/>
    <n v="0"/>
    <n v="0"/>
    <n v="0"/>
    <n v="0"/>
    <n v="0"/>
    <n v="0"/>
    <n v="0"/>
    <n v="0"/>
    <n v="0"/>
    <n v="0"/>
    <n v="0"/>
    <n v="0"/>
    <n v="0"/>
    <n v="0"/>
  </r>
  <r>
    <x v="13"/>
    <x v="1"/>
    <x v="12"/>
    <n v="0"/>
    <n v="0"/>
    <n v="0"/>
    <n v="0"/>
    <n v="0"/>
    <n v="0"/>
    <n v="0"/>
    <n v="0"/>
    <n v="0"/>
    <n v="0"/>
    <n v="0"/>
    <n v="0"/>
    <n v="0"/>
    <n v="0"/>
    <n v="0"/>
    <n v="0"/>
    <n v="0"/>
    <n v="0"/>
    <n v="0"/>
    <n v="0"/>
    <n v="0"/>
    <n v="0"/>
  </r>
  <r>
    <x v="14"/>
    <x v="2"/>
    <x v="12"/>
    <n v="0"/>
    <n v="0"/>
    <n v="0"/>
    <n v="0"/>
    <n v="0"/>
    <n v="0"/>
    <n v="0"/>
    <n v="0"/>
    <n v="0"/>
    <n v="0"/>
    <n v="0"/>
    <n v="0"/>
    <n v="0"/>
    <n v="0"/>
    <n v="0"/>
    <n v="0"/>
    <n v="0"/>
    <n v="0"/>
    <n v="0"/>
    <n v="0"/>
    <n v="0"/>
    <n v="0"/>
  </r>
  <r>
    <x v="15"/>
    <x v="3"/>
    <x v="12"/>
    <n v="0"/>
    <n v="0"/>
    <n v="0"/>
    <n v="0"/>
    <n v="0"/>
    <n v="0"/>
    <n v="0"/>
    <n v="0"/>
    <n v="0"/>
    <n v="0"/>
    <n v="0"/>
    <n v="0"/>
    <n v="0"/>
    <n v="0"/>
    <n v="0"/>
    <n v="0"/>
    <n v="0"/>
    <n v="0"/>
    <n v="0"/>
    <n v="0"/>
    <n v="0"/>
    <n v="0"/>
  </r>
  <r>
    <x v="16"/>
    <x v="0"/>
    <x v="12"/>
    <n v="0"/>
    <n v="0"/>
    <n v="0"/>
    <n v="0"/>
    <n v="0"/>
    <n v="0"/>
    <n v="0"/>
    <n v="0"/>
    <n v="0"/>
    <n v="0"/>
    <n v="0"/>
    <n v="0"/>
    <n v="0"/>
    <n v="0"/>
    <n v="0"/>
    <n v="0"/>
    <n v="0"/>
    <n v="0"/>
    <n v="0"/>
    <n v="0"/>
    <n v="0"/>
    <n v="0"/>
  </r>
  <r>
    <x v="17"/>
    <x v="1"/>
    <x v="12"/>
    <n v="0"/>
    <n v="0"/>
    <n v="0"/>
    <n v="0"/>
    <n v="0"/>
    <n v="0"/>
    <n v="0"/>
    <n v="0"/>
    <n v="0"/>
    <n v="0"/>
    <n v="0"/>
    <n v="0"/>
    <n v="0"/>
    <n v="0"/>
    <n v="0"/>
    <n v="0"/>
    <n v="0"/>
    <n v="0"/>
    <n v="0"/>
    <n v="0"/>
    <n v="0"/>
    <n v="0"/>
  </r>
  <r>
    <x v="18"/>
    <x v="2"/>
    <x v="12"/>
    <n v="0"/>
    <n v="0"/>
    <n v="0"/>
    <n v="0"/>
    <n v="0"/>
    <n v="0"/>
    <n v="0"/>
    <n v="0"/>
    <n v="0"/>
    <n v="0"/>
    <n v="0"/>
    <n v="0"/>
    <n v="0"/>
    <n v="0"/>
    <n v="0"/>
    <n v="0"/>
    <n v="0"/>
    <n v="0"/>
    <n v="0"/>
    <n v="0"/>
    <n v="0"/>
    <n v="0"/>
  </r>
  <r>
    <x v="19"/>
    <x v="3"/>
    <x v="12"/>
    <n v="0"/>
    <n v="0"/>
    <n v="0"/>
    <n v="0"/>
    <n v="0"/>
    <n v="0"/>
    <n v="0"/>
    <n v="0"/>
    <n v="0"/>
    <n v="0"/>
    <n v="0"/>
    <n v="0"/>
    <n v="0"/>
    <n v="0"/>
    <n v="0"/>
    <n v="0"/>
    <n v="0"/>
    <n v="0"/>
    <n v="0"/>
    <n v="0"/>
    <n v="0"/>
    <n v="0"/>
  </r>
  <r>
    <x v="20"/>
    <x v="0"/>
    <x v="12"/>
    <n v="0"/>
    <n v="0"/>
    <n v="0"/>
    <n v="0"/>
    <n v="0"/>
    <n v="0"/>
    <n v="0"/>
    <n v="0"/>
    <n v="0"/>
    <n v="0"/>
    <n v="0"/>
    <n v="0"/>
    <n v="0"/>
    <n v="0"/>
    <n v="0"/>
    <n v="0"/>
    <n v="0"/>
    <n v="0"/>
    <n v="0"/>
    <n v="0"/>
    <n v="0"/>
    <n v="0"/>
  </r>
  <r>
    <x v="21"/>
    <x v="1"/>
    <x v="12"/>
    <n v="0"/>
    <n v="0"/>
    <n v="0"/>
    <n v="0"/>
    <n v="0"/>
    <n v="0"/>
    <n v="0"/>
    <n v="0"/>
    <n v="0"/>
    <n v="0"/>
    <n v="0"/>
    <n v="0"/>
    <n v="0"/>
    <n v="0"/>
    <n v="0"/>
    <n v="0"/>
    <n v="0"/>
    <n v="0"/>
    <n v="0"/>
    <n v="0"/>
    <n v="0"/>
    <n v="0"/>
  </r>
  <r>
    <x v="22"/>
    <x v="2"/>
    <x v="12"/>
    <n v="0"/>
    <n v="0"/>
    <n v="0"/>
    <n v="0"/>
    <n v="0"/>
    <n v="0"/>
    <n v="0"/>
    <n v="0"/>
    <n v="0"/>
    <n v="0"/>
    <n v="0"/>
    <n v="0"/>
    <n v="0"/>
    <n v="0"/>
    <n v="0"/>
    <n v="0"/>
    <n v="0"/>
    <n v="0"/>
    <n v="0"/>
    <n v="0"/>
    <n v="0"/>
    <n v="0"/>
  </r>
  <r>
    <x v="23"/>
    <x v="3"/>
    <x v="12"/>
    <n v="0"/>
    <n v="0"/>
    <n v="0"/>
    <n v="0"/>
    <n v="0"/>
    <n v="0"/>
    <n v="0"/>
    <n v="0"/>
    <n v="0"/>
    <n v="0"/>
    <n v="0"/>
    <n v="0"/>
    <n v="0"/>
    <n v="0"/>
    <n v="0"/>
    <n v="0"/>
    <n v="0"/>
    <n v="0"/>
    <n v="0"/>
    <n v="0"/>
    <n v="0"/>
    <n v="0"/>
  </r>
  <r>
    <x v="24"/>
    <x v="0"/>
    <x v="12"/>
    <n v="0"/>
    <n v="0"/>
    <n v="0"/>
    <n v="0"/>
    <n v="0"/>
    <n v="0"/>
    <n v="0"/>
    <n v="0"/>
    <n v="0"/>
    <n v="0"/>
    <n v="0"/>
    <n v="0"/>
    <n v="0"/>
    <n v="0"/>
    <n v="0"/>
    <n v="0"/>
    <n v="0"/>
    <n v="0"/>
    <n v="0"/>
    <n v="0"/>
    <n v="0"/>
    <n v="0"/>
  </r>
  <r>
    <x v="25"/>
    <x v="1"/>
    <x v="12"/>
    <n v="0"/>
    <n v="0"/>
    <n v="0"/>
    <n v="0"/>
    <n v="0"/>
    <n v="0"/>
    <n v="0"/>
    <n v="0"/>
    <n v="0"/>
    <n v="0"/>
    <n v="0"/>
    <n v="0"/>
    <n v="0"/>
    <n v="0"/>
    <n v="0"/>
    <n v="0"/>
    <n v="0"/>
    <n v="0"/>
    <n v="0"/>
    <n v="0"/>
    <n v="0"/>
    <n v="0"/>
  </r>
  <r>
    <x v="26"/>
    <x v="2"/>
    <x v="12"/>
    <n v="0"/>
    <n v="0"/>
    <n v="0"/>
    <n v="0"/>
    <n v="0"/>
    <n v="0"/>
    <n v="0"/>
    <n v="0"/>
    <n v="0"/>
    <n v="0"/>
    <n v="0"/>
    <n v="0"/>
    <n v="0"/>
    <n v="0"/>
    <n v="0"/>
    <n v="0"/>
    <n v="0"/>
    <n v="0"/>
    <n v="0"/>
    <n v="0"/>
    <n v="0"/>
    <n v="0"/>
  </r>
  <r>
    <x v="27"/>
    <x v="3"/>
    <x v="12"/>
    <n v="0"/>
    <n v="0"/>
    <n v="0"/>
    <n v="0"/>
    <n v="0"/>
    <n v="0"/>
    <n v="0"/>
    <n v="0"/>
    <n v="0"/>
    <n v="0"/>
    <n v="0"/>
    <n v="0"/>
    <n v="0"/>
    <n v="0"/>
    <n v="0"/>
    <n v="0"/>
    <n v="0"/>
    <n v="0"/>
    <n v="0"/>
    <n v="0"/>
    <n v="0"/>
    <n v="0"/>
  </r>
  <r>
    <x v="28"/>
    <x v="0"/>
    <x v="12"/>
    <n v="0"/>
    <n v="0"/>
    <n v="0"/>
    <n v="0"/>
    <n v="0"/>
    <n v="0"/>
    <n v="0"/>
    <n v="0"/>
    <n v="0"/>
    <n v="0"/>
    <n v="0"/>
    <n v="0"/>
    <n v="0"/>
    <n v="0"/>
    <n v="0"/>
    <n v="0"/>
    <n v="0"/>
    <n v="0"/>
    <n v="0"/>
    <n v="0"/>
    <n v="0"/>
    <n v="0"/>
  </r>
  <r>
    <x v="29"/>
    <x v="1"/>
    <x v="12"/>
    <n v="0"/>
    <n v="0"/>
    <n v="0"/>
    <n v="0"/>
    <n v="0"/>
    <n v="0"/>
    <n v="0"/>
    <n v="0"/>
    <n v="0"/>
    <n v="0"/>
    <n v="0"/>
    <n v="0"/>
    <n v="0"/>
    <n v="0"/>
    <n v="0"/>
    <n v="0"/>
    <n v="0"/>
    <n v="0"/>
    <n v="0"/>
    <n v="0"/>
    <n v="0"/>
    <n v="0"/>
  </r>
  <r>
    <x v="30"/>
    <x v="2"/>
    <x v="12"/>
    <n v="0"/>
    <n v="0"/>
    <n v="0"/>
    <n v="0"/>
    <n v="0"/>
    <n v="0"/>
    <n v="0"/>
    <n v="0"/>
    <n v="0"/>
    <n v="0"/>
    <n v="0"/>
    <n v="0"/>
    <n v="0"/>
    <n v="0"/>
    <n v="0"/>
    <n v="0"/>
    <n v="0"/>
    <n v="0"/>
    <n v="0"/>
    <n v="0"/>
    <n v="0"/>
    <n v="0"/>
  </r>
  <r>
    <x v="31"/>
    <x v="3"/>
    <x v="12"/>
    <n v="0"/>
    <n v="0"/>
    <n v="0"/>
    <n v="0"/>
    <n v="0"/>
    <n v="0"/>
    <n v="0"/>
    <n v="0"/>
    <n v="0"/>
    <n v="0"/>
    <n v="0"/>
    <n v="0"/>
    <n v="0"/>
    <n v="0"/>
    <n v="0"/>
    <n v="0"/>
    <n v="0"/>
    <n v="0"/>
    <n v="0"/>
    <n v="0"/>
    <n v="0"/>
    <n v="0"/>
  </r>
  <r>
    <x v="32"/>
    <x v="0"/>
    <x v="12"/>
    <n v="0"/>
    <n v="0"/>
    <n v="0"/>
    <n v="0"/>
    <n v="0"/>
    <n v="0"/>
    <n v="0"/>
    <n v="0"/>
    <n v="0"/>
    <n v="0"/>
    <n v="0"/>
    <n v="0"/>
    <n v="0"/>
    <n v="0"/>
    <n v="0"/>
    <n v="0"/>
    <n v="0"/>
    <n v="0"/>
    <n v="0"/>
    <n v="0"/>
    <n v="0"/>
    <n v="0"/>
  </r>
  <r>
    <x v="33"/>
    <x v="1"/>
    <x v="12"/>
    <n v="0"/>
    <n v="0"/>
    <n v="0"/>
    <n v="0"/>
    <n v="0"/>
    <n v="0"/>
    <n v="0"/>
    <n v="0"/>
    <n v="0"/>
    <n v="0"/>
    <n v="0"/>
    <n v="0"/>
    <n v="0"/>
    <n v="0"/>
    <n v="0"/>
    <n v="0"/>
    <n v="0"/>
    <n v="0"/>
    <n v="0"/>
    <n v="0"/>
    <n v="0"/>
    <n v="0"/>
  </r>
  <r>
    <x v="34"/>
    <x v="2"/>
    <x v="12"/>
    <n v="0"/>
    <n v="0"/>
    <n v="0"/>
    <n v="0"/>
    <n v="0"/>
    <n v="0"/>
    <n v="0"/>
    <n v="0"/>
    <n v="0"/>
    <n v="0"/>
    <n v="0"/>
    <n v="0"/>
    <n v="0"/>
    <n v="0"/>
    <n v="0"/>
    <n v="0"/>
    <n v="0"/>
    <n v="0"/>
    <n v="0"/>
    <n v="0"/>
    <n v="0"/>
    <n v="0"/>
  </r>
  <r>
    <x v="35"/>
    <x v="3"/>
    <x v="12"/>
    <n v="0"/>
    <n v="0"/>
    <n v="0"/>
    <n v="0"/>
    <n v="0"/>
    <n v="0"/>
    <n v="0"/>
    <n v="0"/>
    <n v="0"/>
    <n v="0"/>
    <n v="0"/>
    <n v="0"/>
    <n v="0"/>
    <n v="0"/>
    <n v="0"/>
    <n v="0"/>
    <n v="0"/>
    <n v="0"/>
    <n v="0"/>
    <n v="0"/>
    <n v="0"/>
    <n v="0"/>
  </r>
  <r>
    <x v="36"/>
    <x v="0"/>
    <x v="12"/>
    <n v="0"/>
    <n v="0"/>
    <n v="0"/>
    <n v="0"/>
    <n v="0"/>
    <n v="0"/>
    <n v="0"/>
    <n v="0"/>
    <n v="0"/>
    <n v="0"/>
    <n v="0"/>
    <n v="0"/>
    <n v="0"/>
    <n v="0"/>
    <n v="0"/>
    <n v="0"/>
    <n v="0"/>
    <n v="0"/>
    <n v="0"/>
    <n v="0"/>
    <n v="0"/>
    <n v="0"/>
  </r>
  <r>
    <x v="37"/>
    <x v="1"/>
    <x v="12"/>
    <n v="0"/>
    <n v="0"/>
    <n v="0"/>
    <n v="0"/>
    <n v="0"/>
    <n v="0"/>
    <n v="0"/>
    <n v="0"/>
    <n v="0"/>
    <n v="0"/>
    <n v="0"/>
    <n v="0"/>
    <n v="0"/>
    <n v="0"/>
    <n v="0"/>
    <n v="0"/>
    <n v="0"/>
    <n v="0"/>
    <n v="0"/>
    <n v="0"/>
    <n v="0"/>
    <n v="0"/>
  </r>
  <r>
    <x v="38"/>
    <x v="2"/>
    <x v="12"/>
    <n v="0"/>
    <n v="0"/>
    <n v="0"/>
    <n v="0"/>
    <n v="0"/>
    <n v="0"/>
    <n v="0"/>
    <n v="0"/>
    <n v="0"/>
    <n v="0"/>
    <n v="0"/>
    <n v="0"/>
    <n v="0"/>
    <n v="0"/>
    <n v="0"/>
    <n v="0"/>
    <n v="0"/>
    <n v="0"/>
    <n v="0"/>
    <n v="0"/>
    <n v="0"/>
    <n v="0"/>
  </r>
  <r>
    <x v="39"/>
    <x v="3"/>
    <x v="12"/>
    <n v="0"/>
    <n v="0"/>
    <n v="0"/>
    <n v="0"/>
    <n v="0"/>
    <n v="0"/>
    <n v="0"/>
    <n v="0"/>
    <n v="0"/>
    <n v="0"/>
    <n v="0"/>
    <n v="0"/>
    <n v="0"/>
    <n v="0"/>
    <n v="0"/>
    <n v="0"/>
    <n v="0"/>
    <n v="0"/>
    <n v="0"/>
    <n v="0"/>
    <n v="0"/>
    <n v="0"/>
  </r>
  <r>
    <x v="40"/>
    <x v="0"/>
    <x v="12"/>
    <n v="0"/>
    <n v="0"/>
    <n v="0"/>
    <n v="0"/>
    <n v="0"/>
    <n v="0"/>
    <n v="0"/>
    <n v="0"/>
    <n v="0"/>
    <n v="0"/>
    <n v="0"/>
    <n v="0"/>
    <n v="0"/>
    <n v="0"/>
    <n v="0"/>
    <n v="0"/>
    <n v="0"/>
    <n v="0"/>
    <n v="0"/>
    <n v="0"/>
    <n v="0"/>
    <n v="0"/>
  </r>
  <r>
    <x v="41"/>
    <x v="1"/>
    <x v="12"/>
    <n v="0"/>
    <n v="0"/>
    <n v="0"/>
    <n v="0"/>
    <n v="0"/>
    <n v="0"/>
    <n v="0"/>
    <n v="0"/>
    <n v="0"/>
    <n v="0"/>
    <n v="0"/>
    <n v="0"/>
    <n v="0"/>
    <n v="0"/>
    <n v="0"/>
    <n v="0"/>
    <n v="0"/>
    <n v="0"/>
    <n v="0"/>
    <n v="0"/>
    <n v="0"/>
    <n v="0"/>
  </r>
  <r>
    <x v="42"/>
    <x v="2"/>
    <x v="12"/>
    <n v="0"/>
    <n v="0"/>
    <n v="0"/>
    <n v="0"/>
    <n v="0"/>
    <n v="0"/>
    <n v="0"/>
    <n v="0"/>
    <n v="0"/>
    <n v="0"/>
    <n v="0"/>
    <n v="0"/>
    <n v="0"/>
    <n v="0"/>
    <n v="0"/>
    <n v="0"/>
    <n v="0"/>
    <n v="0"/>
    <n v="0"/>
    <n v="0"/>
    <n v="0"/>
    <n v="0"/>
  </r>
  <r>
    <x v="43"/>
    <x v="3"/>
    <x v="12"/>
    <n v="0"/>
    <n v="0"/>
    <n v="0"/>
    <n v="0"/>
    <n v="0"/>
    <n v="0"/>
    <n v="0"/>
    <n v="0"/>
    <n v="0"/>
    <n v="0"/>
    <n v="0"/>
    <n v="0"/>
    <n v="0"/>
    <n v="0"/>
    <n v="0"/>
    <n v="0"/>
    <n v="0"/>
    <n v="0"/>
    <n v="0"/>
    <n v="0"/>
    <n v="0"/>
    <n v="0"/>
  </r>
  <r>
    <x v="44"/>
    <x v="0"/>
    <x v="12"/>
    <n v="0"/>
    <n v="0"/>
    <n v="0"/>
    <n v="0"/>
    <n v="0"/>
    <n v="0"/>
    <n v="0"/>
    <n v="0"/>
    <n v="0"/>
    <n v="0"/>
    <n v="0"/>
    <n v="0"/>
    <n v="0"/>
    <n v="0"/>
    <n v="0"/>
    <n v="0"/>
    <n v="0"/>
    <n v="0"/>
    <n v="0"/>
    <n v="0"/>
    <n v="0"/>
    <n v="0"/>
  </r>
  <r>
    <x v="45"/>
    <x v="1"/>
    <x v="12"/>
    <n v="0"/>
    <n v="0"/>
    <n v="0"/>
    <n v="0"/>
    <n v="0"/>
    <n v="0"/>
    <n v="0"/>
    <n v="0"/>
    <n v="0"/>
    <n v="0"/>
    <n v="0"/>
    <n v="0"/>
    <n v="0"/>
    <n v="0"/>
    <n v="0"/>
    <n v="0"/>
    <n v="0"/>
    <n v="0"/>
    <n v="0"/>
    <n v="0"/>
    <n v="0"/>
    <n v="0"/>
  </r>
  <r>
    <x v="46"/>
    <x v="2"/>
    <x v="12"/>
    <n v="0"/>
    <n v="0"/>
    <n v="0"/>
    <n v="0"/>
    <n v="0"/>
    <n v="0"/>
    <n v="0"/>
    <n v="0"/>
    <n v="0"/>
    <n v="0"/>
    <n v="0"/>
    <n v="0"/>
    <n v="0"/>
    <n v="0"/>
    <n v="0"/>
    <n v="0"/>
    <n v="0"/>
    <n v="0"/>
    <n v="0"/>
    <n v="0"/>
    <n v="0"/>
    <n v="0"/>
  </r>
  <r>
    <x v="47"/>
    <x v="3"/>
    <x v="12"/>
    <n v="0"/>
    <n v="0"/>
    <n v="0"/>
    <n v="0"/>
    <n v="0"/>
    <n v="0"/>
    <n v="0"/>
    <n v="0"/>
    <n v="0"/>
    <n v="0"/>
    <n v="0"/>
    <n v="0"/>
    <n v="0"/>
    <n v="0"/>
    <n v="0"/>
    <n v="0"/>
    <n v="0"/>
    <n v="0"/>
    <n v="0"/>
    <n v="0"/>
    <n v="0"/>
    <n v="0"/>
  </r>
  <r>
    <x v="48"/>
    <x v="0"/>
    <x v="12"/>
    <n v="0"/>
    <n v="0"/>
    <n v="0"/>
    <n v="0"/>
    <n v="0"/>
    <n v="0"/>
    <n v="0"/>
    <n v="0"/>
    <n v="0"/>
    <n v="0"/>
    <n v="0"/>
    <n v="0"/>
    <n v="0"/>
    <n v="0"/>
    <n v="0"/>
    <n v="0"/>
    <n v="0"/>
    <n v="0"/>
    <n v="0"/>
    <n v="0"/>
    <n v="0"/>
    <n v="0"/>
  </r>
  <r>
    <x v="49"/>
    <x v="1"/>
    <x v="12"/>
    <n v="0"/>
    <n v="0"/>
    <n v="0"/>
    <n v="0"/>
    <n v="0"/>
    <n v="0"/>
    <n v="0"/>
    <n v="0"/>
    <n v="0"/>
    <n v="0"/>
    <n v="0"/>
    <n v="0"/>
    <n v="0"/>
    <n v="0"/>
    <n v="0"/>
    <n v="0"/>
    <n v="0"/>
    <n v="0"/>
    <n v="0"/>
    <n v="0"/>
    <n v="0"/>
    <n v="0"/>
  </r>
  <r>
    <x v="50"/>
    <x v="2"/>
    <x v="12"/>
    <n v="0"/>
    <n v="0"/>
    <n v="0"/>
    <n v="0"/>
    <n v="0"/>
    <n v="0"/>
    <n v="0"/>
    <n v="0"/>
    <n v="0"/>
    <n v="0"/>
    <n v="0"/>
    <n v="0"/>
    <n v="0"/>
    <n v="0"/>
    <n v="0"/>
    <n v="0"/>
    <n v="0"/>
    <n v="0"/>
    <n v="0"/>
    <n v="0"/>
    <n v="0"/>
    <n v="0"/>
  </r>
  <r>
    <x v="51"/>
    <x v="3"/>
    <x v="12"/>
    <n v="0"/>
    <n v="0"/>
    <n v="0"/>
    <n v="0"/>
    <n v="0"/>
    <n v="0"/>
    <n v="0"/>
    <n v="0"/>
    <n v="0"/>
    <n v="0"/>
    <n v="0"/>
    <n v="0"/>
    <n v="0"/>
    <n v="0"/>
    <n v="0"/>
    <n v="0"/>
    <n v="0"/>
    <n v="0"/>
    <n v="0"/>
    <n v="0"/>
    <n v="0"/>
    <n v="0"/>
  </r>
  <r>
    <x v="52"/>
    <x v="0"/>
    <x v="12"/>
    <n v="0"/>
    <n v="0"/>
    <n v="0"/>
    <n v="0"/>
    <n v="0"/>
    <n v="0"/>
    <n v="0"/>
    <n v="0"/>
    <n v="0"/>
    <n v="0"/>
    <n v="0"/>
    <n v="0"/>
    <n v="0"/>
    <n v="0"/>
    <n v="0"/>
    <n v="0"/>
    <n v="0"/>
    <n v="0"/>
    <n v="0"/>
    <n v="0"/>
    <n v="0"/>
    <n v="0"/>
  </r>
  <r>
    <x v="53"/>
    <x v="1"/>
    <x v="12"/>
    <n v="0"/>
    <n v="0"/>
    <n v="0"/>
    <n v="0"/>
    <n v="0"/>
    <n v="0"/>
    <n v="0"/>
    <n v="0"/>
    <n v="0"/>
    <n v="0"/>
    <n v="0"/>
    <n v="0"/>
    <n v="0"/>
    <n v="0"/>
    <n v="0"/>
    <n v="0"/>
    <n v="0"/>
    <n v="0"/>
    <n v="0"/>
    <n v="0"/>
    <n v="0"/>
    <n v="0"/>
  </r>
  <r>
    <x v="54"/>
    <x v="2"/>
    <x v="12"/>
    <n v="0"/>
    <n v="0"/>
    <n v="0"/>
    <n v="0"/>
    <n v="0"/>
    <n v="0"/>
    <n v="0"/>
    <n v="0"/>
    <n v="0"/>
    <n v="0"/>
    <n v="0"/>
    <n v="0"/>
    <n v="0"/>
    <n v="0"/>
    <n v="0"/>
    <n v="0"/>
    <n v="0"/>
    <n v="0"/>
    <n v="0"/>
    <n v="0"/>
    <n v="0"/>
    <n v="0"/>
  </r>
  <r>
    <x v="55"/>
    <x v="3"/>
    <x v="12"/>
    <n v="0"/>
    <n v="0"/>
    <n v="0"/>
    <n v="0"/>
    <n v="0"/>
    <n v="0"/>
    <n v="0"/>
    <n v="0"/>
    <n v="0"/>
    <n v="0"/>
    <n v="0"/>
    <n v="0"/>
    <n v="0"/>
    <n v="0"/>
    <n v="0"/>
    <n v="0"/>
    <n v="0"/>
    <n v="0"/>
    <n v="0"/>
    <n v="0"/>
    <n v="0"/>
    <n v="0"/>
  </r>
  <r>
    <x v="56"/>
    <x v="0"/>
    <x v="12"/>
    <n v="0"/>
    <n v="0"/>
    <n v="0"/>
    <n v="0"/>
    <n v="0"/>
    <n v="0"/>
    <n v="0"/>
    <n v="0"/>
    <n v="0"/>
    <n v="0"/>
    <n v="0"/>
    <n v="0"/>
    <n v="0"/>
    <n v="0"/>
    <n v="0"/>
    <n v="0"/>
    <n v="0"/>
    <n v="0"/>
    <n v="0"/>
    <n v="0"/>
    <n v="0"/>
    <n v="0"/>
  </r>
  <r>
    <x v="57"/>
    <x v="1"/>
    <x v="12"/>
    <n v="0"/>
    <n v="0"/>
    <n v="0"/>
    <n v="0"/>
    <n v="0"/>
    <n v="0"/>
    <n v="0"/>
    <n v="0"/>
    <n v="0"/>
    <n v="0"/>
    <n v="0"/>
    <n v="0"/>
    <n v="0"/>
    <n v="0"/>
    <n v="0"/>
    <n v="0"/>
    <n v="0"/>
    <n v="0"/>
    <n v="0"/>
    <n v="0"/>
    <n v="0"/>
    <n v="0"/>
  </r>
  <r>
    <x v="58"/>
    <x v="2"/>
    <x v="12"/>
    <n v="0"/>
    <n v="0"/>
    <n v="0"/>
    <n v="0"/>
    <n v="0"/>
    <n v="0"/>
    <n v="0"/>
    <n v="0"/>
    <n v="0"/>
    <n v="0"/>
    <n v="0"/>
    <n v="0"/>
    <n v="0"/>
    <n v="0"/>
    <n v="0"/>
    <n v="0"/>
    <n v="0"/>
    <n v="0"/>
    <n v="0"/>
    <n v="0"/>
    <n v="0"/>
    <n v="0"/>
  </r>
  <r>
    <x v="59"/>
    <x v="3"/>
    <x v="12"/>
    <n v="0"/>
    <n v="0"/>
    <n v="0"/>
    <n v="0"/>
    <n v="0"/>
    <n v="0"/>
    <n v="0"/>
    <n v="0"/>
    <n v="0"/>
    <n v="0"/>
    <n v="0"/>
    <n v="0"/>
    <n v="0"/>
    <n v="0"/>
    <n v="0"/>
    <n v="0"/>
    <n v="0"/>
    <n v="0"/>
    <n v="0"/>
    <n v="0"/>
    <n v="0"/>
    <n v="0"/>
  </r>
  <r>
    <x v="60"/>
    <x v="0"/>
    <x v="12"/>
    <n v="0"/>
    <n v="0"/>
    <n v="0"/>
    <n v="0"/>
    <n v="0"/>
    <n v="0"/>
    <n v="0"/>
    <n v="0"/>
    <n v="0"/>
    <n v="0"/>
    <n v="0"/>
    <n v="0"/>
    <n v="0"/>
    <n v="0"/>
    <n v="0"/>
    <n v="0"/>
    <n v="0"/>
    <n v="0"/>
    <n v="0"/>
    <n v="0"/>
    <n v="0"/>
    <n v="0"/>
  </r>
  <r>
    <x v="61"/>
    <x v="1"/>
    <x v="12"/>
    <n v="0"/>
    <n v="0"/>
    <n v="0"/>
    <n v="0"/>
    <n v="0"/>
    <n v="0"/>
    <n v="0"/>
    <n v="0"/>
    <n v="0"/>
    <n v="0"/>
    <n v="0"/>
    <n v="0"/>
    <n v="0"/>
    <n v="0"/>
    <n v="0"/>
    <n v="0"/>
    <n v="0"/>
    <n v="0"/>
    <n v="0"/>
    <n v="0"/>
    <n v="0"/>
    <n v="0"/>
  </r>
  <r>
    <x v="62"/>
    <x v="2"/>
    <x v="12"/>
    <n v="0"/>
    <n v="0"/>
    <n v="0"/>
    <n v="0"/>
    <n v="0"/>
    <n v="0"/>
    <n v="0"/>
    <n v="0"/>
    <n v="0"/>
    <n v="0"/>
    <n v="0"/>
    <n v="0"/>
    <n v="0"/>
    <n v="0"/>
    <n v="0"/>
    <n v="0"/>
    <n v="0"/>
    <n v="0"/>
    <n v="0"/>
    <n v="0"/>
    <n v="0"/>
    <n v="0"/>
  </r>
  <r>
    <x v="63"/>
    <x v="3"/>
    <x v="12"/>
    <n v="0"/>
    <n v="0"/>
    <n v="0"/>
    <n v="0"/>
    <n v="0"/>
    <n v="0"/>
    <n v="0"/>
    <n v="0"/>
    <n v="0"/>
    <n v="0"/>
    <n v="0"/>
    <n v="0"/>
    <n v="0"/>
    <n v="0"/>
    <n v="0"/>
    <n v="0"/>
    <n v="0"/>
    <n v="0"/>
    <n v="0"/>
    <n v="0"/>
    <n v="0"/>
    <n v="0"/>
  </r>
  <r>
    <x v="64"/>
    <x v="0"/>
    <x v="12"/>
    <n v="0"/>
    <n v="0"/>
    <n v="0"/>
    <n v="0"/>
    <n v="0"/>
    <n v="0"/>
    <n v="0"/>
    <n v="0"/>
    <n v="0"/>
    <n v="0"/>
    <n v="0"/>
    <n v="0"/>
    <n v="0"/>
    <n v="0"/>
    <n v="0"/>
    <n v="0"/>
    <n v="0"/>
    <n v="0"/>
    <n v="0"/>
    <n v="0"/>
    <n v="0"/>
    <n v="0"/>
  </r>
  <r>
    <x v="65"/>
    <x v="1"/>
    <x v="12"/>
    <n v="0"/>
    <n v="0"/>
    <n v="0"/>
    <n v="0"/>
    <n v="0"/>
    <n v="0"/>
    <n v="0"/>
    <n v="0"/>
    <n v="0"/>
    <n v="0"/>
    <n v="0"/>
    <n v="0"/>
    <n v="0"/>
    <n v="0"/>
    <n v="0"/>
    <n v="0"/>
    <n v="0"/>
    <n v="0"/>
    <n v="0"/>
    <n v="0"/>
    <n v="0"/>
    <n v="0"/>
  </r>
  <r>
    <x v="66"/>
    <x v="2"/>
    <x v="12"/>
    <n v="0"/>
    <n v="0"/>
    <n v="0"/>
    <n v="0"/>
    <n v="0"/>
    <n v="0"/>
    <n v="0"/>
    <n v="0"/>
    <n v="0"/>
    <n v="0"/>
    <n v="0"/>
    <n v="0"/>
    <n v="0"/>
    <n v="0"/>
    <n v="0"/>
    <n v="0"/>
    <n v="0"/>
    <n v="0"/>
    <n v="0"/>
    <n v="0"/>
    <n v="0"/>
    <n v="0"/>
  </r>
  <r>
    <x v="67"/>
    <x v="3"/>
    <x v="12"/>
    <n v="0"/>
    <n v="0"/>
    <n v="0"/>
    <n v="0"/>
    <n v="0"/>
    <n v="0"/>
    <n v="0"/>
    <n v="0"/>
    <n v="0"/>
    <n v="0"/>
    <n v="0"/>
    <n v="0"/>
    <n v="0"/>
    <n v="0"/>
    <n v="0"/>
    <n v="0"/>
    <n v="0"/>
    <n v="0"/>
    <n v="0"/>
    <n v="0"/>
    <n v="0"/>
    <n v="0"/>
  </r>
  <r>
    <x v="68"/>
    <x v="0"/>
    <x v="12"/>
    <n v="0"/>
    <n v="0"/>
    <n v="0"/>
    <n v="0"/>
    <n v="0"/>
    <n v="0"/>
    <n v="0"/>
    <n v="0"/>
    <n v="0"/>
    <n v="0"/>
    <n v="0"/>
    <n v="0"/>
    <n v="0"/>
    <n v="0"/>
    <n v="0"/>
    <n v="0"/>
    <n v="0"/>
    <n v="0"/>
    <n v="0"/>
    <n v="0"/>
    <n v="0"/>
    <n v="0"/>
  </r>
  <r>
    <x v="69"/>
    <x v="1"/>
    <x v="12"/>
    <n v="0"/>
    <n v="0"/>
    <n v="0"/>
    <n v="0"/>
    <n v="0"/>
    <n v="0"/>
    <n v="0"/>
    <n v="0"/>
    <n v="0"/>
    <n v="0"/>
    <n v="0"/>
    <n v="0"/>
    <n v="0"/>
    <n v="0"/>
    <n v="0"/>
    <n v="0"/>
    <n v="0"/>
    <n v="0"/>
    <n v="0"/>
    <n v="0"/>
    <n v="0"/>
    <n v="0"/>
  </r>
  <r>
    <x v="70"/>
    <x v="2"/>
    <x v="12"/>
    <n v="0"/>
    <n v="0"/>
    <n v="0"/>
    <n v="0"/>
    <n v="0"/>
    <n v="0"/>
    <n v="0"/>
    <n v="0"/>
    <n v="0"/>
    <n v="0"/>
    <n v="0"/>
    <n v="0"/>
    <n v="0"/>
    <n v="0"/>
    <n v="0"/>
    <n v="0"/>
    <n v="0"/>
    <n v="0"/>
    <n v="0"/>
    <n v="0"/>
    <n v="0"/>
    <n v="0"/>
  </r>
  <r>
    <x v="71"/>
    <x v="3"/>
    <x v="12"/>
    <n v="0"/>
    <n v="0"/>
    <n v="0"/>
    <n v="0"/>
    <n v="0"/>
    <n v="0"/>
    <n v="0"/>
    <n v="0"/>
    <n v="0"/>
    <n v="0"/>
    <n v="0"/>
    <n v="0"/>
    <n v="0"/>
    <n v="0"/>
    <n v="0"/>
    <n v="0"/>
    <n v="0"/>
    <n v="0"/>
    <n v="0"/>
    <n v="0"/>
    <n v="0"/>
    <n v="0"/>
  </r>
  <r>
    <x v="72"/>
    <x v="0"/>
    <x v="12"/>
    <n v="0"/>
    <n v="0"/>
    <n v="0"/>
    <n v="0"/>
    <n v="0"/>
    <n v="0"/>
    <n v="0"/>
    <n v="0"/>
    <n v="0"/>
    <n v="0"/>
    <n v="0"/>
    <n v="0"/>
    <n v="0"/>
    <n v="0"/>
    <n v="0"/>
    <n v="0"/>
    <n v="0"/>
    <n v="0"/>
    <n v="0"/>
    <n v="0"/>
    <n v="0"/>
    <n v="0"/>
  </r>
  <r>
    <x v="73"/>
    <x v="1"/>
    <x v="12"/>
    <n v="0"/>
    <n v="0"/>
    <n v="0"/>
    <n v="0"/>
    <n v="0"/>
    <n v="0"/>
    <n v="0"/>
    <n v="0"/>
    <n v="0"/>
    <n v="0"/>
    <n v="0"/>
    <n v="0"/>
    <n v="0"/>
    <n v="0"/>
    <n v="0"/>
    <n v="0"/>
    <n v="0"/>
    <n v="0"/>
    <n v="0"/>
    <n v="0"/>
    <n v="0"/>
    <n v="0"/>
  </r>
  <r>
    <x v="74"/>
    <x v="2"/>
    <x v="12"/>
    <n v="0"/>
    <n v="0"/>
    <n v="0"/>
    <n v="0"/>
    <n v="0"/>
    <n v="0"/>
    <n v="0"/>
    <n v="0"/>
    <n v="0"/>
    <n v="0"/>
    <n v="0"/>
    <n v="0"/>
    <n v="0"/>
    <n v="0"/>
    <n v="0"/>
    <n v="0"/>
    <n v="0"/>
    <n v="0"/>
    <n v="0"/>
    <n v="0"/>
    <n v="0"/>
    <n v="0"/>
  </r>
  <r>
    <x v="75"/>
    <x v="3"/>
    <x v="12"/>
    <n v="0"/>
    <n v="0"/>
    <n v="0"/>
    <n v="0"/>
    <n v="0"/>
    <n v="0"/>
    <n v="0"/>
    <n v="0"/>
    <n v="0"/>
    <n v="0"/>
    <n v="0"/>
    <n v="0"/>
    <n v="0"/>
    <n v="0"/>
    <n v="0"/>
    <n v="0"/>
    <n v="0"/>
    <n v="0"/>
    <n v="0"/>
    <n v="0"/>
    <n v="0"/>
    <n v="0"/>
  </r>
  <r>
    <x v="76"/>
    <x v="0"/>
    <x v="12"/>
    <n v="0"/>
    <n v="0"/>
    <n v="0"/>
    <n v="0"/>
    <n v="0"/>
    <n v="0"/>
    <n v="0"/>
    <n v="0"/>
    <n v="0"/>
    <n v="0"/>
    <n v="0"/>
    <n v="0"/>
    <n v="0"/>
    <n v="0"/>
    <n v="0"/>
    <n v="0"/>
    <n v="0"/>
    <n v="0"/>
    <n v="0"/>
    <n v="0"/>
    <n v="0"/>
    <n v="0"/>
  </r>
  <r>
    <x v="77"/>
    <x v="1"/>
    <x v="12"/>
    <n v="0"/>
    <n v="0"/>
    <n v="0"/>
    <n v="0"/>
    <n v="0"/>
    <n v="0"/>
    <n v="0"/>
    <n v="0"/>
    <n v="0"/>
    <n v="0"/>
    <n v="0"/>
    <n v="0"/>
    <n v="0"/>
    <n v="0"/>
    <n v="0"/>
    <n v="0"/>
    <n v="0"/>
    <n v="0"/>
    <n v="0"/>
    <n v="0"/>
    <n v="0"/>
    <n v="0"/>
  </r>
  <r>
    <x v="78"/>
    <x v="2"/>
    <x v="12"/>
    <n v="0"/>
    <n v="0"/>
    <n v="0"/>
    <n v="0"/>
    <n v="0"/>
    <n v="0"/>
    <n v="0"/>
    <n v="0"/>
    <n v="0"/>
    <n v="0"/>
    <n v="0"/>
    <n v="0"/>
    <n v="0"/>
    <n v="0"/>
    <n v="0"/>
    <n v="0"/>
    <n v="0"/>
    <n v="0"/>
    <n v="0"/>
    <n v="0"/>
    <n v="0"/>
    <n v="0"/>
  </r>
  <r>
    <x v="79"/>
    <x v="3"/>
    <x v="12"/>
    <n v="0"/>
    <n v="0"/>
    <n v="0"/>
    <n v="0"/>
    <n v="0"/>
    <n v="0"/>
    <n v="0"/>
    <n v="0"/>
    <n v="0"/>
    <n v="0"/>
    <n v="0"/>
    <n v="0"/>
    <n v="0"/>
    <n v="0"/>
    <n v="0"/>
    <n v="0"/>
    <n v="0"/>
    <n v="0"/>
    <n v="0"/>
    <n v="0"/>
    <n v="0"/>
    <n v="0"/>
  </r>
  <r>
    <x v="80"/>
    <x v="0"/>
    <x v="12"/>
    <n v="0"/>
    <n v="0"/>
    <n v="0"/>
    <n v="0"/>
    <n v="0"/>
    <n v="0"/>
    <n v="0"/>
    <n v="0"/>
    <n v="0"/>
    <n v="0"/>
    <n v="0"/>
    <n v="0"/>
    <n v="0"/>
    <n v="0"/>
    <n v="0"/>
    <n v="0"/>
    <n v="0"/>
    <n v="0"/>
    <n v="0"/>
    <n v="0"/>
    <n v="0"/>
    <n v="0"/>
  </r>
  <r>
    <x v="81"/>
    <x v="1"/>
    <x v="12"/>
    <n v="0"/>
    <n v="0"/>
    <n v="0"/>
    <n v="0"/>
    <n v="0"/>
    <n v="0"/>
    <n v="0"/>
    <n v="0"/>
    <n v="0"/>
    <n v="0"/>
    <n v="0"/>
    <n v="0"/>
    <n v="0"/>
    <n v="0"/>
    <n v="0"/>
    <n v="0"/>
    <n v="0"/>
    <n v="0"/>
    <n v="0"/>
    <n v="0"/>
    <n v="0"/>
    <n v="0"/>
  </r>
  <r>
    <x v="82"/>
    <x v="2"/>
    <x v="12"/>
    <n v="0"/>
    <n v="0"/>
    <n v="0"/>
    <n v="0"/>
    <n v="0"/>
    <n v="0"/>
    <n v="0"/>
    <n v="0"/>
    <n v="0"/>
    <n v="0"/>
    <n v="0"/>
    <n v="0"/>
    <n v="0"/>
    <n v="0"/>
    <n v="0"/>
    <n v="0"/>
    <n v="0"/>
    <n v="0"/>
    <n v="0"/>
    <n v="0"/>
    <n v="0"/>
    <n v="0"/>
  </r>
  <r>
    <x v="83"/>
    <x v="3"/>
    <x v="12"/>
    <n v="0"/>
    <n v="0"/>
    <n v="0"/>
    <n v="0"/>
    <n v="0"/>
    <n v="0"/>
    <n v="0"/>
    <n v="0"/>
    <n v="0"/>
    <n v="0"/>
    <n v="0"/>
    <n v="0"/>
    <n v="0"/>
    <n v="0"/>
    <n v="0"/>
    <n v="0"/>
    <n v="0"/>
    <n v="0"/>
    <n v="0"/>
    <n v="0"/>
    <n v="0"/>
    <n v="0"/>
  </r>
  <r>
    <x v="0"/>
    <x v="0"/>
    <x v="13"/>
    <n v="0"/>
    <n v="0"/>
    <n v="0"/>
    <n v="0"/>
    <n v="0"/>
    <n v="0"/>
    <n v="0"/>
    <n v="0"/>
    <n v="0"/>
    <n v="0"/>
    <n v="0"/>
    <n v="0"/>
    <n v="0"/>
    <n v="0"/>
    <n v="0"/>
    <n v="0"/>
    <n v="0"/>
    <n v="0"/>
    <n v="0"/>
    <n v="0"/>
    <n v="0"/>
    <n v="0"/>
  </r>
  <r>
    <x v="1"/>
    <x v="1"/>
    <x v="13"/>
    <n v="96"/>
    <n v="70"/>
    <n v="2"/>
    <n v="1"/>
    <n v="1"/>
    <n v="2"/>
    <n v="4"/>
    <n v="1"/>
    <n v="2"/>
    <n v="0"/>
    <n v="3"/>
    <n v="0"/>
    <n v="0"/>
    <n v="6"/>
    <n v="0"/>
    <n v="0"/>
    <n v="0"/>
    <n v="0"/>
    <n v="0"/>
    <n v="0"/>
    <n v="0"/>
    <n v="0"/>
  </r>
  <r>
    <x v="2"/>
    <x v="2"/>
    <x v="13"/>
    <n v="0"/>
    <n v="0"/>
    <n v="0"/>
    <n v="0"/>
    <n v="0"/>
    <n v="0"/>
    <n v="0"/>
    <n v="0"/>
    <n v="0"/>
    <n v="0"/>
    <n v="0"/>
    <n v="0"/>
    <n v="0"/>
    <n v="0"/>
    <n v="0"/>
    <n v="0"/>
    <n v="0"/>
    <n v="0"/>
    <n v="0"/>
    <n v="0"/>
    <n v="0"/>
    <n v="0"/>
  </r>
  <r>
    <x v="3"/>
    <x v="3"/>
    <x v="13"/>
    <n v="73"/>
    <n v="53"/>
    <n v="0"/>
    <n v="0"/>
    <n v="0"/>
    <n v="0"/>
    <n v="4"/>
    <n v="1"/>
    <n v="0"/>
    <n v="0"/>
    <n v="2"/>
    <n v="0"/>
    <n v="0"/>
    <n v="5"/>
    <n v="0"/>
    <n v="0"/>
    <n v="0"/>
    <n v="0"/>
    <n v="0"/>
    <n v="0"/>
    <n v="0"/>
    <n v="0"/>
  </r>
  <r>
    <x v="4"/>
    <x v="0"/>
    <x v="13"/>
    <n v="1"/>
    <n v="1"/>
    <n v="0"/>
    <n v="0"/>
    <n v="0"/>
    <n v="0"/>
    <n v="0"/>
    <n v="0"/>
    <n v="0"/>
    <n v="1"/>
    <n v="0"/>
    <n v="0"/>
    <n v="0"/>
    <n v="2"/>
    <n v="1"/>
    <n v="0"/>
    <n v="1"/>
    <n v="0"/>
    <n v="0"/>
    <n v="0"/>
    <n v="0"/>
    <n v="0"/>
  </r>
  <r>
    <x v="5"/>
    <x v="1"/>
    <x v="13"/>
    <n v="162"/>
    <n v="96"/>
    <n v="3"/>
    <n v="5"/>
    <n v="1"/>
    <n v="3"/>
    <n v="8"/>
    <n v="4"/>
    <n v="3"/>
    <n v="22"/>
    <n v="8"/>
    <n v="0"/>
    <n v="0"/>
    <n v="41"/>
    <n v="6"/>
    <n v="11"/>
    <n v="20"/>
    <n v="0"/>
    <n v="0"/>
    <n v="0"/>
    <n v="0"/>
    <n v="0"/>
  </r>
  <r>
    <x v="6"/>
    <x v="2"/>
    <x v="13"/>
    <n v="2"/>
    <n v="2"/>
    <n v="0"/>
    <n v="0"/>
    <n v="0"/>
    <n v="0"/>
    <n v="0"/>
    <n v="0"/>
    <n v="0"/>
    <n v="2"/>
    <n v="0"/>
    <n v="0"/>
    <n v="0"/>
    <n v="3"/>
    <n v="3"/>
    <n v="7"/>
    <n v="8"/>
    <n v="0"/>
    <n v="0"/>
    <n v="0"/>
    <n v="0"/>
    <n v="0"/>
  </r>
  <r>
    <x v="7"/>
    <x v="3"/>
    <x v="13"/>
    <n v="199"/>
    <n v="166"/>
    <n v="9"/>
    <n v="6"/>
    <n v="3"/>
    <n v="8"/>
    <n v="16"/>
    <n v="5"/>
    <n v="8"/>
    <n v="35"/>
    <n v="11"/>
    <n v="0"/>
    <n v="0"/>
    <n v="91"/>
    <n v="30"/>
    <n v="19"/>
    <n v="41"/>
    <n v="0"/>
    <n v="0"/>
    <n v="0"/>
    <n v="0"/>
    <n v="0"/>
  </r>
  <r>
    <x v="8"/>
    <x v="0"/>
    <x v="13"/>
    <n v="0"/>
    <n v="0"/>
    <n v="0"/>
    <n v="0"/>
    <n v="0"/>
    <n v="0"/>
    <n v="0"/>
    <n v="0"/>
    <n v="0"/>
    <n v="0"/>
    <n v="0"/>
    <n v="0"/>
    <n v="0"/>
    <n v="2"/>
    <n v="2"/>
    <n v="0"/>
    <n v="1"/>
    <n v="0"/>
    <n v="0"/>
    <n v="0"/>
    <n v="0"/>
    <n v="0"/>
  </r>
  <r>
    <x v="9"/>
    <x v="1"/>
    <x v="13"/>
    <n v="92"/>
    <n v="69"/>
    <n v="1"/>
    <n v="4"/>
    <n v="0"/>
    <n v="1"/>
    <n v="9"/>
    <n v="11"/>
    <n v="1"/>
    <n v="0"/>
    <n v="2"/>
    <n v="0"/>
    <n v="0"/>
    <n v="6"/>
    <n v="1"/>
    <n v="0"/>
    <n v="0"/>
    <n v="0"/>
    <n v="0"/>
    <n v="0"/>
    <n v="0"/>
    <n v="0"/>
  </r>
  <r>
    <x v="10"/>
    <x v="2"/>
    <x v="13"/>
    <n v="0"/>
    <n v="0"/>
    <n v="0"/>
    <n v="0"/>
    <n v="0"/>
    <n v="0"/>
    <n v="0"/>
    <n v="0"/>
    <n v="0"/>
    <n v="0"/>
    <n v="0"/>
    <n v="0"/>
    <n v="0"/>
    <n v="0"/>
    <n v="0"/>
    <n v="0"/>
    <n v="0"/>
    <n v="0"/>
    <n v="0"/>
    <n v="0"/>
    <n v="0"/>
    <n v="0"/>
  </r>
  <r>
    <x v="11"/>
    <x v="3"/>
    <x v="13"/>
    <n v="116"/>
    <n v="102"/>
    <n v="5"/>
    <n v="8"/>
    <n v="2"/>
    <n v="5"/>
    <n v="23"/>
    <n v="21"/>
    <n v="5"/>
    <n v="0"/>
    <n v="5"/>
    <n v="0"/>
    <n v="0"/>
    <n v="22"/>
    <n v="6"/>
    <n v="0"/>
    <n v="4"/>
    <n v="0"/>
    <n v="0"/>
    <n v="0"/>
    <n v="0"/>
    <n v="0"/>
  </r>
  <r>
    <x v="12"/>
    <x v="0"/>
    <x v="13"/>
    <n v="3"/>
    <n v="1"/>
    <n v="0"/>
    <n v="0"/>
    <n v="0"/>
    <n v="0"/>
    <n v="0"/>
    <n v="0"/>
    <n v="0"/>
    <n v="0"/>
    <n v="0"/>
    <n v="0"/>
    <n v="0"/>
    <n v="0"/>
    <n v="0"/>
    <n v="0"/>
    <n v="1"/>
    <n v="0"/>
    <n v="0"/>
    <n v="0"/>
    <n v="0"/>
    <n v="0"/>
  </r>
  <r>
    <x v="13"/>
    <x v="1"/>
    <x v="13"/>
    <n v="82"/>
    <n v="64"/>
    <n v="0"/>
    <n v="8"/>
    <n v="0"/>
    <n v="0"/>
    <n v="6"/>
    <n v="6"/>
    <n v="0"/>
    <n v="2"/>
    <n v="8"/>
    <n v="7"/>
    <n v="7"/>
    <n v="29"/>
    <n v="15"/>
    <n v="0"/>
    <n v="13"/>
    <n v="0"/>
    <n v="0"/>
    <n v="0"/>
    <n v="0"/>
    <n v="0"/>
  </r>
  <r>
    <x v="14"/>
    <x v="2"/>
    <x v="13"/>
    <n v="0"/>
    <n v="0"/>
    <n v="0"/>
    <n v="0"/>
    <n v="0"/>
    <n v="0"/>
    <n v="0"/>
    <n v="0"/>
    <n v="0"/>
    <n v="0"/>
    <n v="0"/>
    <n v="2"/>
    <n v="1"/>
    <n v="2"/>
    <n v="1"/>
    <n v="0"/>
    <n v="2"/>
    <n v="0"/>
    <n v="0"/>
    <n v="0"/>
    <n v="0"/>
    <n v="0"/>
  </r>
  <r>
    <x v="15"/>
    <x v="3"/>
    <x v="13"/>
    <n v="100"/>
    <n v="83"/>
    <n v="2"/>
    <n v="7"/>
    <n v="1"/>
    <n v="1"/>
    <n v="7"/>
    <n v="6"/>
    <n v="3"/>
    <n v="8"/>
    <n v="12"/>
    <n v="22"/>
    <n v="21"/>
    <n v="33"/>
    <n v="10"/>
    <n v="0"/>
    <n v="37"/>
    <n v="0"/>
    <n v="0"/>
    <n v="0"/>
    <n v="0"/>
    <n v="0"/>
  </r>
  <r>
    <x v="16"/>
    <x v="0"/>
    <x v="13"/>
    <n v="0"/>
    <n v="0"/>
    <n v="0"/>
    <n v="0"/>
    <n v="0"/>
    <n v="0"/>
    <n v="0"/>
    <n v="0"/>
    <n v="0"/>
    <n v="0"/>
    <n v="0"/>
    <n v="0"/>
    <n v="0"/>
    <n v="2"/>
    <n v="0"/>
    <n v="0"/>
    <n v="0"/>
    <n v="0"/>
    <n v="0"/>
    <n v="0"/>
    <n v="0"/>
    <n v="0"/>
  </r>
  <r>
    <x v="17"/>
    <x v="1"/>
    <x v="13"/>
    <n v="169"/>
    <n v="111"/>
    <n v="3"/>
    <n v="6"/>
    <n v="0"/>
    <n v="3"/>
    <n v="12"/>
    <n v="6"/>
    <n v="3"/>
    <n v="1"/>
    <n v="6"/>
    <n v="0"/>
    <n v="0"/>
    <n v="20"/>
    <n v="2"/>
    <n v="0"/>
    <n v="0"/>
    <n v="0"/>
    <n v="0"/>
    <n v="0"/>
    <n v="0"/>
    <n v="0"/>
  </r>
  <r>
    <x v="18"/>
    <x v="2"/>
    <x v="13"/>
    <n v="0"/>
    <n v="0"/>
    <n v="0"/>
    <n v="0"/>
    <n v="0"/>
    <n v="0"/>
    <n v="0"/>
    <n v="0"/>
    <n v="0"/>
    <n v="0"/>
    <n v="0"/>
    <n v="0"/>
    <n v="0"/>
    <n v="0"/>
    <n v="0"/>
    <n v="0"/>
    <n v="0"/>
    <n v="0"/>
    <n v="0"/>
    <n v="0"/>
    <n v="0"/>
    <n v="0"/>
  </r>
  <r>
    <x v="19"/>
    <x v="3"/>
    <x v="13"/>
    <n v="168"/>
    <n v="176"/>
    <n v="8"/>
    <n v="6"/>
    <n v="2"/>
    <n v="8"/>
    <n v="13"/>
    <n v="6"/>
    <n v="8"/>
    <n v="1"/>
    <n v="3"/>
    <n v="0"/>
    <n v="0"/>
    <n v="28"/>
    <n v="5"/>
    <n v="0"/>
    <n v="0"/>
    <n v="0"/>
    <n v="0"/>
    <n v="0"/>
    <n v="0"/>
    <n v="0"/>
  </r>
  <r>
    <x v="20"/>
    <x v="0"/>
    <x v="13"/>
    <n v="3"/>
    <n v="6"/>
    <n v="1"/>
    <n v="4"/>
    <n v="1"/>
    <n v="1"/>
    <n v="0"/>
    <n v="1"/>
    <n v="0"/>
    <n v="0"/>
    <n v="0"/>
    <n v="0"/>
    <n v="0"/>
    <n v="0"/>
    <n v="0"/>
    <n v="0"/>
    <n v="0"/>
    <n v="0"/>
    <n v="0"/>
    <n v="0"/>
    <n v="0"/>
    <n v="0"/>
  </r>
  <r>
    <x v="21"/>
    <x v="1"/>
    <x v="13"/>
    <n v="96"/>
    <n v="91"/>
    <n v="3"/>
    <n v="2"/>
    <n v="1"/>
    <n v="3"/>
    <n v="3"/>
    <n v="3"/>
    <n v="4"/>
    <n v="0"/>
    <n v="0"/>
    <n v="0"/>
    <n v="0"/>
    <n v="4"/>
    <n v="0"/>
    <n v="0"/>
    <n v="0"/>
    <n v="0"/>
    <n v="0"/>
    <n v="0"/>
    <n v="0"/>
    <n v="0"/>
  </r>
  <r>
    <x v="22"/>
    <x v="2"/>
    <x v="13"/>
    <n v="4"/>
    <n v="6"/>
    <n v="0"/>
    <n v="4"/>
    <n v="0"/>
    <n v="0"/>
    <n v="0"/>
    <n v="0"/>
    <n v="0"/>
    <n v="0"/>
    <n v="1"/>
    <n v="0"/>
    <n v="0"/>
    <n v="0"/>
    <n v="0"/>
    <n v="0"/>
    <n v="0"/>
    <n v="0"/>
    <n v="0"/>
    <n v="0"/>
    <n v="0"/>
    <n v="0"/>
  </r>
  <r>
    <x v="23"/>
    <x v="3"/>
    <x v="13"/>
    <n v="105"/>
    <n v="102"/>
    <n v="5"/>
    <n v="3"/>
    <n v="1"/>
    <n v="5"/>
    <n v="3"/>
    <n v="2"/>
    <n v="5"/>
    <n v="5"/>
    <n v="0"/>
    <n v="0"/>
    <n v="0"/>
    <n v="37"/>
    <n v="9"/>
    <n v="3"/>
    <n v="0"/>
    <n v="0"/>
    <n v="0"/>
    <n v="0"/>
    <n v="0"/>
    <n v="0"/>
  </r>
  <r>
    <x v="24"/>
    <x v="0"/>
    <x v="13"/>
    <n v="3"/>
    <n v="0"/>
    <n v="0"/>
    <n v="0"/>
    <n v="0"/>
    <n v="0"/>
    <n v="0"/>
    <n v="0"/>
    <n v="0"/>
    <n v="0"/>
    <n v="0"/>
    <n v="0"/>
    <n v="0"/>
    <n v="2"/>
    <n v="0"/>
    <n v="0"/>
    <n v="0"/>
    <n v="0"/>
    <n v="0"/>
    <n v="0"/>
    <n v="0"/>
    <n v="0"/>
  </r>
  <r>
    <x v="25"/>
    <x v="1"/>
    <x v="13"/>
    <n v="93"/>
    <n v="70"/>
    <n v="3"/>
    <n v="5"/>
    <n v="2"/>
    <n v="3"/>
    <n v="13"/>
    <n v="2"/>
    <n v="3"/>
    <n v="0"/>
    <n v="8"/>
    <n v="0"/>
    <n v="0"/>
    <n v="37"/>
    <n v="8"/>
    <n v="0"/>
    <n v="8"/>
    <n v="0"/>
    <n v="0"/>
    <n v="0"/>
    <n v="0"/>
    <n v="0"/>
  </r>
  <r>
    <x v="26"/>
    <x v="2"/>
    <x v="13"/>
    <n v="6"/>
    <n v="0"/>
    <n v="0"/>
    <n v="0"/>
    <n v="0"/>
    <n v="0"/>
    <n v="0"/>
    <n v="0"/>
    <n v="0"/>
    <n v="0"/>
    <n v="0"/>
    <n v="0"/>
    <n v="0"/>
    <n v="1"/>
    <n v="0"/>
    <n v="0"/>
    <n v="0"/>
    <n v="0"/>
    <n v="0"/>
    <n v="0"/>
    <n v="0"/>
    <n v="0"/>
  </r>
  <r>
    <x v="27"/>
    <x v="3"/>
    <x v="13"/>
    <n v="119"/>
    <n v="92"/>
    <n v="7"/>
    <n v="7"/>
    <n v="4"/>
    <n v="7"/>
    <n v="18"/>
    <n v="0"/>
    <n v="7"/>
    <n v="8"/>
    <n v="10"/>
    <n v="0"/>
    <n v="0"/>
    <n v="61"/>
    <n v="8"/>
    <n v="3"/>
    <n v="14"/>
    <n v="0"/>
    <n v="0"/>
    <n v="0"/>
    <n v="0"/>
    <n v="0"/>
  </r>
  <r>
    <x v="28"/>
    <x v="0"/>
    <x v="13"/>
    <n v="1"/>
    <n v="1"/>
    <n v="0"/>
    <n v="0"/>
    <n v="0"/>
    <n v="0"/>
    <n v="0"/>
    <n v="0"/>
    <n v="0"/>
    <n v="0"/>
    <n v="0"/>
    <n v="0"/>
    <n v="0"/>
    <n v="0"/>
    <n v="0"/>
    <n v="0"/>
    <n v="0"/>
    <n v="0"/>
    <n v="0"/>
    <n v="0"/>
    <n v="0"/>
    <n v="0"/>
  </r>
  <r>
    <x v="29"/>
    <x v="1"/>
    <x v="13"/>
    <n v="216"/>
    <n v="174"/>
    <n v="7"/>
    <n v="13"/>
    <n v="3"/>
    <n v="7"/>
    <n v="18"/>
    <n v="4"/>
    <n v="7"/>
    <n v="3"/>
    <n v="21"/>
    <n v="0"/>
    <n v="0"/>
    <n v="23"/>
    <n v="1"/>
    <n v="1"/>
    <n v="4"/>
    <n v="0"/>
    <n v="0"/>
    <n v="0"/>
    <n v="0"/>
    <n v="0"/>
  </r>
  <r>
    <x v="30"/>
    <x v="2"/>
    <x v="13"/>
    <n v="0"/>
    <n v="0"/>
    <n v="0"/>
    <n v="0"/>
    <n v="0"/>
    <n v="0"/>
    <n v="0"/>
    <n v="0"/>
    <n v="0"/>
    <n v="0"/>
    <n v="0"/>
    <n v="0"/>
    <n v="0"/>
    <n v="0"/>
    <n v="0"/>
    <n v="0"/>
    <n v="0"/>
    <n v="0"/>
    <n v="0"/>
    <n v="0"/>
    <n v="0"/>
    <n v="0"/>
  </r>
  <r>
    <x v="31"/>
    <x v="3"/>
    <x v="13"/>
    <n v="291"/>
    <n v="220"/>
    <n v="13"/>
    <n v="8"/>
    <n v="3"/>
    <n v="13"/>
    <n v="26"/>
    <n v="6"/>
    <n v="13"/>
    <n v="12"/>
    <n v="43"/>
    <n v="0"/>
    <n v="0"/>
    <n v="66"/>
    <n v="1"/>
    <n v="0"/>
    <n v="9"/>
    <n v="0"/>
    <n v="0"/>
    <n v="0"/>
    <n v="0"/>
    <n v="0"/>
  </r>
  <r>
    <x v="32"/>
    <x v="0"/>
    <x v="13"/>
    <n v="0"/>
    <n v="0"/>
    <n v="0"/>
    <n v="0"/>
    <n v="0"/>
    <n v="0"/>
    <n v="0"/>
    <n v="0"/>
    <n v="0"/>
    <n v="0"/>
    <n v="0"/>
    <n v="0"/>
    <n v="0"/>
    <n v="1"/>
    <n v="1"/>
    <n v="0"/>
    <n v="0"/>
    <n v="0"/>
    <n v="0"/>
    <n v="0"/>
    <n v="0"/>
    <n v="0"/>
  </r>
  <r>
    <x v="33"/>
    <x v="1"/>
    <x v="13"/>
    <n v="69"/>
    <n v="57"/>
    <n v="4"/>
    <n v="5"/>
    <n v="1"/>
    <n v="4"/>
    <n v="4"/>
    <n v="1"/>
    <n v="4"/>
    <n v="0"/>
    <n v="2"/>
    <n v="0"/>
    <n v="0"/>
    <n v="13"/>
    <n v="0"/>
    <n v="0"/>
    <n v="0"/>
    <n v="0"/>
    <n v="0"/>
    <n v="0"/>
    <n v="0"/>
    <n v="0"/>
  </r>
  <r>
    <x v="34"/>
    <x v="2"/>
    <x v="13"/>
    <n v="1"/>
    <n v="1"/>
    <n v="0"/>
    <n v="0"/>
    <n v="0"/>
    <n v="0"/>
    <n v="0"/>
    <n v="0"/>
    <n v="0"/>
    <n v="0"/>
    <n v="1"/>
    <n v="0"/>
    <n v="0"/>
    <n v="0"/>
    <n v="0"/>
    <n v="0"/>
    <n v="0"/>
    <n v="0"/>
    <n v="0"/>
    <n v="0"/>
    <n v="0"/>
    <n v="0"/>
  </r>
  <r>
    <x v="35"/>
    <x v="3"/>
    <x v="13"/>
    <n v="85"/>
    <n v="73"/>
    <n v="2"/>
    <n v="5"/>
    <n v="1"/>
    <n v="2"/>
    <n v="2"/>
    <n v="0"/>
    <n v="2"/>
    <n v="2"/>
    <n v="6"/>
    <n v="0"/>
    <n v="0"/>
    <n v="28"/>
    <n v="3"/>
    <n v="7"/>
    <n v="4"/>
    <n v="0"/>
    <n v="0"/>
    <n v="0"/>
    <n v="0"/>
    <n v="0"/>
  </r>
  <r>
    <x v="36"/>
    <x v="0"/>
    <x v="13"/>
    <n v="0"/>
    <n v="1"/>
    <n v="0"/>
    <n v="1"/>
    <n v="0"/>
    <n v="0"/>
    <n v="0"/>
    <n v="0"/>
    <n v="0"/>
    <n v="0"/>
    <n v="0"/>
    <n v="0"/>
    <n v="0"/>
    <n v="0"/>
    <n v="0"/>
    <n v="0"/>
    <n v="0"/>
    <n v="0"/>
    <n v="0"/>
    <n v="0"/>
    <n v="0"/>
    <n v="0"/>
  </r>
  <r>
    <x v="37"/>
    <x v="1"/>
    <x v="13"/>
    <n v="53"/>
    <n v="35"/>
    <n v="1"/>
    <n v="0"/>
    <n v="0"/>
    <n v="1"/>
    <n v="0"/>
    <n v="0"/>
    <n v="0"/>
    <n v="1"/>
    <n v="3"/>
    <n v="0"/>
    <n v="0"/>
    <n v="6"/>
    <n v="0"/>
    <n v="4"/>
    <n v="1"/>
    <n v="0"/>
    <n v="0"/>
    <n v="0"/>
    <n v="0"/>
    <n v="0"/>
  </r>
  <r>
    <x v="38"/>
    <x v="2"/>
    <x v="13"/>
    <n v="1"/>
    <n v="3"/>
    <n v="0"/>
    <n v="2"/>
    <n v="0"/>
    <n v="0"/>
    <n v="0"/>
    <n v="0"/>
    <n v="0"/>
    <n v="0"/>
    <n v="0"/>
    <n v="0"/>
    <n v="0"/>
    <n v="0"/>
    <n v="0"/>
    <n v="2"/>
    <n v="0"/>
    <n v="0"/>
    <n v="0"/>
    <n v="0"/>
    <n v="0"/>
    <n v="0"/>
  </r>
  <r>
    <x v="39"/>
    <x v="3"/>
    <x v="13"/>
    <n v="62"/>
    <n v="42"/>
    <n v="2"/>
    <n v="1"/>
    <n v="0"/>
    <n v="2"/>
    <n v="2"/>
    <n v="0"/>
    <n v="2"/>
    <n v="3"/>
    <n v="2"/>
    <n v="0"/>
    <n v="0"/>
    <n v="3"/>
    <n v="2"/>
    <n v="6"/>
    <n v="2"/>
    <n v="0"/>
    <n v="0"/>
    <n v="0"/>
    <n v="0"/>
    <n v="0"/>
  </r>
  <r>
    <x v="40"/>
    <x v="0"/>
    <x v="13"/>
    <n v="0"/>
    <n v="0"/>
    <n v="0"/>
    <n v="0"/>
    <n v="0"/>
    <n v="0"/>
    <n v="0"/>
    <n v="0"/>
    <n v="0"/>
    <n v="0"/>
    <n v="0"/>
    <n v="0"/>
    <n v="0"/>
    <n v="0"/>
    <n v="0"/>
    <n v="0"/>
    <n v="0"/>
    <n v="0"/>
    <n v="0"/>
    <n v="0"/>
    <n v="0"/>
    <n v="0"/>
  </r>
  <r>
    <x v="41"/>
    <x v="1"/>
    <x v="13"/>
    <n v="85"/>
    <n v="67"/>
    <n v="2"/>
    <n v="2"/>
    <n v="0"/>
    <n v="2"/>
    <n v="2"/>
    <n v="1"/>
    <n v="2"/>
    <n v="0"/>
    <n v="1"/>
    <n v="0"/>
    <n v="0"/>
    <n v="13"/>
    <n v="2"/>
    <n v="4"/>
    <n v="1"/>
    <n v="0"/>
    <n v="0"/>
    <n v="0"/>
    <n v="0"/>
    <n v="0"/>
  </r>
  <r>
    <x v="42"/>
    <x v="2"/>
    <x v="13"/>
    <n v="0"/>
    <n v="0"/>
    <n v="0"/>
    <n v="0"/>
    <n v="0"/>
    <n v="0"/>
    <n v="0"/>
    <n v="0"/>
    <n v="0"/>
    <n v="0"/>
    <n v="0"/>
    <n v="0"/>
    <n v="0"/>
    <n v="0"/>
    <n v="0"/>
    <n v="0"/>
    <n v="0"/>
    <n v="0"/>
    <n v="0"/>
    <n v="0"/>
    <n v="0"/>
    <n v="0"/>
  </r>
  <r>
    <x v="43"/>
    <x v="3"/>
    <x v="13"/>
    <n v="113"/>
    <n v="100"/>
    <n v="1"/>
    <n v="7"/>
    <n v="0"/>
    <n v="1"/>
    <n v="3"/>
    <n v="3"/>
    <n v="1"/>
    <n v="0"/>
    <n v="4"/>
    <n v="1"/>
    <n v="1"/>
    <n v="20"/>
    <n v="1"/>
    <n v="10"/>
    <n v="0"/>
    <n v="0"/>
    <n v="0"/>
    <n v="0"/>
    <n v="0"/>
    <n v="0"/>
  </r>
  <r>
    <x v="44"/>
    <x v="0"/>
    <x v="13"/>
    <n v="0"/>
    <n v="0"/>
    <n v="0"/>
    <n v="0"/>
    <n v="0"/>
    <n v="0"/>
    <n v="0"/>
    <n v="0"/>
    <n v="0"/>
    <n v="0"/>
    <n v="0"/>
    <n v="0"/>
    <n v="0"/>
    <n v="0"/>
    <n v="0"/>
    <n v="1"/>
    <n v="1"/>
    <n v="0"/>
    <n v="0"/>
    <n v="0"/>
    <n v="0"/>
    <n v="0"/>
  </r>
  <r>
    <x v="45"/>
    <x v="1"/>
    <x v="13"/>
    <n v="65"/>
    <n v="59"/>
    <n v="3"/>
    <n v="2"/>
    <n v="0"/>
    <n v="3"/>
    <n v="4"/>
    <n v="4"/>
    <n v="3"/>
    <n v="0"/>
    <n v="1"/>
    <n v="0"/>
    <n v="0"/>
    <n v="5"/>
    <n v="0"/>
    <n v="3"/>
    <n v="2"/>
    <n v="0"/>
    <n v="0"/>
    <n v="0"/>
    <n v="0"/>
    <n v="0"/>
  </r>
  <r>
    <x v="46"/>
    <x v="2"/>
    <x v="13"/>
    <n v="0"/>
    <n v="1"/>
    <n v="0"/>
    <n v="1"/>
    <n v="0"/>
    <n v="0"/>
    <n v="0"/>
    <n v="0"/>
    <n v="0"/>
    <n v="0"/>
    <n v="0"/>
    <n v="0"/>
    <n v="0"/>
    <n v="0"/>
    <n v="0"/>
    <n v="0"/>
    <n v="0"/>
    <n v="0"/>
    <n v="0"/>
    <n v="0"/>
    <n v="0"/>
    <n v="0"/>
  </r>
  <r>
    <x v="47"/>
    <x v="3"/>
    <x v="13"/>
    <n v="81"/>
    <n v="61"/>
    <n v="2"/>
    <n v="3"/>
    <n v="1"/>
    <n v="2"/>
    <n v="5"/>
    <n v="5"/>
    <n v="2"/>
    <n v="0"/>
    <n v="3"/>
    <n v="0"/>
    <n v="0"/>
    <n v="14"/>
    <n v="0"/>
    <n v="3"/>
    <n v="2"/>
    <n v="0"/>
    <n v="0"/>
    <n v="0"/>
    <n v="0"/>
    <n v="0"/>
  </r>
  <r>
    <x v="48"/>
    <x v="0"/>
    <x v="13"/>
    <n v="1"/>
    <n v="2"/>
    <n v="0"/>
    <n v="1"/>
    <n v="0"/>
    <n v="0"/>
    <n v="1"/>
    <n v="0"/>
    <n v="0"/>
    <n v="8"/>
    <n v="0"/>
    <n v="68"/>
    <n v="51"/>
    <n v="5"/>
    <n v="0"/>
    <n v="0"/>
    <n v="0"/>
    <n v="0"/>
    <n v="0"/>
    <n v="0"/>
    <n v="0"/>
    <n v="0"/>
  </r>
  <r>
    <x v="49"/>
    <x v="1"/>
    <x v="13"/>
    <n v="105"/>
    <n v="98"/>
    <n v="5"/>
    <n v="8"/>
    <n v="0"/>
    <n v="6"/>
    <n v="23"/>
    <n v="5"/>
    <n v="6"/>
    <n v="261"/>
    <n v="1"/>
    <n v="379"/>
    <n v="289"/>
    <n v="30"/>
    <n v="1"/>
    <n v="0"/>
    <n v="2"/>
    <n v="0"/>
    <n v="0"/>
    <n v="0"/>
    <n v="0"/>
    <n v="0"/>
  </r>
  <r>
    <x v="50"/>
    <x v="2"/>
    <x v="13"/>
    <n v="0"/>
    <n v="2"/>
    <n v="0"/>
    <n v="1"/>
    <n v="0"/>
    <n v="0"/>
    <n v="0"/>
    <n v="0"/>
    <n v="0"/>
    <n v="10"/>
    <n v="0"/>
    <n v="64"/>
    <n v="50"/>
    <n v="3"/>
    <n v="0"/>
    <n v="0"/>
    <n v="1"/>
    <n v="0"/>
    <n v="0"/>
    <n v="0"/>
    <n v="0"/>
    <n v="0"/>
  </r>
  <r>
    <x v="51"/>
    <x v="3"/>
    <x v="13"/>
    <n v="113"/>
    <n v="101"/>
    <n v="3"/>
    <n v="4"/>
    <n v="1"/>
    <n v="3"/>
    <n v="22"/>
    <n v="2"/>
    <n v="3"/>
    <n v="691"/>
    <n v="4"/>
    <n v="703"/>
    <n v="562"/>
    <n v="53"/>
    <n v="1"/>
    <n v="0"/>
    <n v="5"/>
    <n v="0"/>
    <n v="0"/>
    <n v="0"/>
    <n v="0"/>
    <n v="0"/>
  </r>
  <r>
    <x v="52"/>
    <x v="0"/>
    <x v="13"/>
    <n v="1"/>
    <n v="0"/>
    <n v="0"/>
    <n v="0"/>
    <n v="0"/>
    <n v="0"/>
    <n v="0"/>
    <n v="0"/>
    <n v="0"/>
    <n v="0"/>
    <n v="1"/>
    <n v="0"/>
    <n v="0"/>
    <n v="1"/>
    <n v="0"/>
    <n v="0"/>
    <n v="0"/>
    <n v="0"/>
    <n v="0"/>
    <n v="0"/>
    <n v="0"/>
    <n v="0"/>
  </r>
  <r>
    <x v="53"/>
    <x v="1"/>
    <x v="13"/>
    <n v="162"/>
    <n v="95"/>
    <n v="5"/>
    <n v="3"/>
    <n v="1"/>
    <n v="5"/>
    <n v="5"/>
    <n v="3"/>
    <n v="5"/>
    <n v="0"/>
    <n v="4"/>
    <n v="0"/>
    <n v="0"/>
    <n v="7"/>
    <n v="1"/>
    <n v="0"/>
    <n v="0"/>
    <n v="0"/>
    <n v="0"/>
    <n v="0"/>
    <n v="0"/>
    <n v="0"/>
  </r>
  <r>
    <x v="54"/>
    <x v="2"/>
    <x v="13"/>
    <n v="3"/>
    <n v="2"/>
    <n v="0"/>
    <n v="0"/>
    <n v="0"/>
    <n v="0"/>
    <n v="0"/>
    <n v="0"/>
    <n v="0"/>
    <n v="0"/>
    <n v="0"/>
    <n v="0"/>
    <n v="0"/>
    <n v="1"/>
    <n v="0"/>
    <n v="0"/>
    <n v="0"/>
    <n v="0"/>
    <n v="0"/>
    <n v="0"/>
    <n v="0"/>
    <n v="0"/>
  </r>
  <r>
    <x v="55"/>
    <x v="3"/>
    <x v="13"/>
    <n v="169"/>
    <n v="119"/>
    <n v="2"/>
    <n v="3"/>
    <n v="1"/>
    <n v="2"/>
    <n v="3"/>
    <n v="3"/>
    <n v="2"/>
    <n v="7"/>
    <n v="6"/>
    <n v="0"/>
    <n v="0"/>
    <n v="17"/>
    <n v="0"/>
    <n v="2"/>
    <n v="0"/>
    <n v="0"/>
    <n v="0"/>
    <n v="0"/>
    <n v="0"/>
    <n v="0"/>
  </r>
  <r>
    <x v="56"/>
    <x v="0"/>
    <x v="13"/>
    <n v="23"/>
    <n v="6"/>
    <n v="0"/>
    <n v="0"/>
    <n v="0"/>
    <n v="0"/>
    <n v="0"/>
    <n v="0"/>
    <n v="0"/>
    <n v="0"/>
    <n v="0"/>
    <n v="1"/>
    <n v="0"/>
    <n v="1"/>
    <n v="0"/>
    <n v="0"/>
    <n v="1"/>
    <n v="0"/>
    <n v="0"/>
    <n v="0"/>
    <n v="0"/>
    <n v="0"/>
  </r>
  <r>
    <x v="57"/>
    <x v="1"/>
    <x v="13"/>
    <n v="51"/>
    <n v="33"/>
    <n v="2"/>
    <n v="5"/>
    <n v="1"/>
    <n v="2"/>
    <n v="2"/>
    <n v="2"/>
    <n v="1"/>
    <n v="1"/>
    <n v="11"/>
    <n v="12"/>
    <n v="6"/>
    <n v="28"/>
    <n v="14"/>
    <n v="0"/>
    <n v="4"/>
    <n v="0"/>
    <n v="0"/>
    <n v="0"/>
    <n v="0"/>
    <n v="0"/>
  </r>
  <r>
    <x v="58"/>
    <x v="2"/>
    <x v="13"/>
    <n v="23"/>
    <n v="4"/>
    <n v="0"/>
    <n v="0"/>
    <n v="0"/>
    <n v="0"/>
    <n v="0"/>
    <n v="0"/>
    <n v="0"/>
    <n v="0"/>
    <n v="0"/>
    <n v="2"/>
    <n v="0"/>
    <n v="2"/>
    <n v="1"/>
    <n v="0"/>
    <n v="0"/>
    <n v="0"/>
    <n v="0"/>
    <n v="0"/>
    <n v="0"/>
    <n v="0"/>
  </r>
  <r>
    <x v="59"/>
    <x v="3"/>
    <x v="13"/>
    <n v="68"/>
    <n v="61"/>
    <n v="2"/>
    <n v="8"/>
    <n v="2"/>
    <n v="2"/>
    <n v="5"/>
    <n v="5"/>
    <n v="0"/>
    <n v="5"/>
    <n v="12"/>
    <n v="17"/>
    <n v="13"/>
    <n v="51"/>
    <n v="8"/>
    <n v="3"/>
    <n v="7"/>
    <n v="0"/>
    <n v="0"/>
    <n v="0"/>
    <n v="0"/>
    <n v="0"/>
  </r>
  <r>
    <x v="60"/>
    <x v="0"/>
    <x v="13"/>
    <n v="0"/>
    <n v="1"/>
    <n v="0"/>
    <n v="1"/>
    <n v="0"/>
    <n v="0"/>
    <n v="0"/>
    <n v="0"/>
    <n v="0"/>
    <n v="0"/>
    <n v="0"/>
    <n v="0"/>
    <n v="0"/>
    <n v="2"/>
    <n v="0"/>
    <n v="0"/>
    <n v="0"/>
    <n v="0"/>
    <n v="0"/>
    <n v="0"/>
    <n v="0"/>
    <n v="0"/>
  </r>
  <r>
    <x v="61"/>
    <x v="1"/>
    <x v="13"/>
    <n v="234"/>
    <n v="186"/>
    <n v="1"/>
    <n v="6"/>
    <n v="0"/>
    <n v="1"/>
    <n v="1"/>
    <n v="1"/>
    <n v="1"/>
    <n v="0"/>
    <n v="2"/>
    <n v="0"/>
    <n v="0"/>
    <n v="17"/>
    <n v="1"/>
    <n v="0"/>
    <n v="0"/>
    <n v="0"/>
    <n v="0"/>
    <n v="0"/>
    <n v="0"/>
    <n v="0"/>
  </r>
  <r>
    <x v="62"/>
    <x v="2"/>
    <x v="13"/>
    <n v="0"/>
    <n v="0"/>
    <n v="0"/>
    <n v="0"/>
    <n v="0"/>
    <n v="0"/>
    <n v="0"/>
    <n v="0"/>
    <n v="0"/>
    <n v="0"/>
    <n v="0"/>
    <n v="0"/>
    <n v="0"/>
    <n v="0"/>
    <n v="0"/>
    <n v="0"/>
    <n v="0"/>
    <n v="0"/>
    <n v="0"/>
    <n v="0"/>
    <n v="0"/>
    <n v="0"/>
  </r>
  <r>
    <x v="63"/>
    <x v="3"/>
    <x v="13"/>
    <n v="330"/>
    <n v="270"/>
    <n v="6"/>
    <n v="6"/>
    <n v="3"/>
    <n v="6"/>
    <n v="10"/>
    <n v="6"/>
    <n v="6"/>
    <n v="0"/>
    <n v="6"/>
    <n v="0"/>
    <n v="0"/>
    <n v="59"/>
    <n v="4"/>
    <n v="0"/>
    <n v="0"/>
    <n v="0"/>
    <n v="0"/>
    <n v="0"/>
    <n v="0"/>
    <n v="0"/>
  </r>
  <r>
    <x v="64"/>
    <x v="0"/>
    <x v="13"/>
    <n v="0"/>
    <n v="1"/>
    <n v="1"/>
    <n v="1"/>
    <n v="1"/>
    <n v="1"/>
    <n v="0"/>
    <n v="0"/>
    <n v="1"/>
    <n v="0"/>
    <n v="0"/>
    <n v="0"/>
    <n v="0"/>
    <n v="0"/>
    <n v="0"/>
    <n v="0"/>
    <n v="0"/>
    <n v="0"/>
    <n v="0"/>
    <n v="0"/>
    <n v="0"/>
    <n v="0"/>
  </r>
  <r>
    <x v="65"/>
    <x v="1"/>
    <x v="13"/>
    <n v="118"/>
    <n v="87"/>
    <n v="3"/>
    <n v="8"/>
    <n v="2"/>
    <n v="2"/>
    <n v="5"/>
    <n v="1"/>
    <n v="2"/>
    <n v="0"/>
    <n v="5"/>
    <n v="0"/>
    <n v="0"/>
    <n v="9"/>
    <n v="0"/>
    <n v="2"/>
    <n v="0"/>
    <n v="0"/>
    <n v="0"/>
    <n v="0"/>
    <n v="0"/>
    <n v="0"/>
  </r>
  <r>
    <x v="66"/>
    <x v="2"/>
    <x v="13"/>
    <n v="0"/>
    <n v="0"/>
    <n v="0"/>
    <n v="0"/>
    <n v="0"/>
    <n v="0"/>
    <n v="0"/>
    <n v="0"/>
    <n v="0"/>
    <n v="0"/>
    <n v="0"/>
    <n v="0"/>
    <n v="0"/>
    <n v="0"/>
    <n v="0"/>
    <n v="0"/>
    <n v="0"/>
    <n v="0"/>
    <n v="0"/>
    <n v="0"/>
    <n v="0"/>
    <n v="0"/>
  </r>
  <r>
    <x v="67"/>
    <x v="3"/>
    <x v="13"/>
    <n v="164"/>
    <n v="110"/>
    <n v="4"/>
    <n v="5"/>
    <n v="2"/>
    <n v="2"/>
    <n v="15"/>
    <n v="9"/>
    <n v="2"/>
    <n v="0"/>
    <n v="8"/>
    <n v="0"/>
    <n v="0"/>
    <n v="23"/>
    <n v="0"/>
    <n v="6"/>
    <n v="7"/>
    <n v="0"/>
    <n v="0"/>
    <n v="0"/>
    <n v="0"/>
    <n v="0"/>
  </r>
  <r>
    <x v="68"/>
    <x v="0"/>
    <x v="13"/>
    <n v="0"/>
    <n v="0"/>
    <n v="0"/>
    <n v="0"/>
    <n v="0"/>
    <n v="0"/>
    <n v="0"/>
    <n v="0"/>
    <n v="0"/>
    <n v="0"/>
    <n v="0"/>
    <n v="0"/>
    <n v="0"/>
    <n v="0"/>
    <n v="0"/>
    <n v="0"/>
    <n v="0"/>
    <n v="0"/>
    <n v="0"/>
    <n v="0"/>
    <n v="0"/>
    <n v="0"/>
  </r>
  <r>
    <x v="69"/>
    <x v="1"/>
    <x v="13"/>
    <n v="31"/>
    <n v="26"/>
    <n v="0"/>
    <n v="2"/>
    <n v="0"/>
    <n v="0"/>
    <n v="0"/>
    <n v="0"/>
    <n v="0"/>
    <n v="0"/>
    <n v="0"/>
    <n v="0"/>
    <n v="0"/>
    <n v="10"/>
    <n v="0"/>
    <n v="0"/>
    <n v="1"/>
    <n v="0"/>
    <n v="0"/>
    <n v="0"/>
    <n v="0"/>
    <n v="0"/>
  </r>
  <r>
    <x v="70"/>
    <x v="2"/>
    <x v="13"/>
    <n v="0"/>
    <n v="0"/>
    <n v="0"/>
    <n v="0"/>
    <n v="0"/>
    <n v="0"/>
    <n v="0"/>
    <n v="0"/>
    <n v="0"/>
    <n v="0"/>
    <n v="0"/>
    <n v="0"/>
    <n v="0"/>
    <n v="0"/>
    <n v="0"/>
    <n v="0"/>
    <n v="0"/>
    <n v="0"/>
    <n v="0"/>
    <n v="0"/>
    <n v="0"/>
    <n v="0"/>
  </r>
  <r>
    <x v="71"/>
    <x v="3"/>
    <x v="13"/>
    <n v="65"/>
    <n v="53"/>
    <n v="5"/>
    <n v="0"/>
    <n v="0"/>
    <n v="5"/>
    <n v="5"/>
    <n v="1"/>
    <n v="5"/>
    <n v="0"/>
    <n v="0"/>
    <n v="0"/>
    <n v="0"/>
    <n v="28"/>
    <n v="0"/>
    <n v="0"/>
    <n v="2"/>
    <n v="0"/>
    <n v="0"/>
    <n v="0"/>
    <n v="0"/>
    <n v="0"/>
  </r>
  <r>
    <x v="72"/>
    <x v="0"/>
    <x v="13"/>
    <n v="5"/>
    <n v="3"/>
    <n v="0"/>
    <n v="0"/>
    <n v="0"/>
    <n v="0"/>
    <n v="0"/>
    <n v="0"/>
    <n v="0"/>
    <n v="0"/>
    <n v="0"/>
    <n v="0"/>
    <n v="0"/>
    <n v="1"/>
    <n v="1"/>
    <n v="0"/>
    <n v="0"/>
    <n v="0"/>
    <n v="0"/>
    <n v="0"/>
    <n v="0"/>
    <n v="0"/>
  </r>
  <r>
    <x v="73"/>
    <x v="1"/>
    <x v="13"/>
    <n v="5"/>
    <n v="7"/>
    <n v="2"/>
    <n v="0"/>
    <n v="0"/>
    <n v="1"/>
    <n v="2"/>
    <n v="2"/>
    <n v="1"/>
    <n v="4"/>
    <n v="0"/>
    <n v="3"/>
    <n v="3"/>
    <n v="19"/>
    <n v="9"/>
    <n v="20"/>
    <n v="2"/>
    <n v="0"/>
    <n v="0"/>
    <n v="0"/>
    <n v="0"/>
    <n v="0"/>
  </r>
  <r>
    <x v="74"/>
    <x v="2"/>
    <x v="13"/>
    <n v="2"/>
    <n v="0"/>
    <n v="0"/>
    <n v="0"/>
    <n v="0"/>
    <n v="0"/>
    <n v="0"/>
    <n v="0"/>
    <n v="0"/>
    <n v="0"/>
    <n v="1"/>
    <n v="0"/>
    <n v="0"/>
    <n v="1"/>
    <n v="1"/>
    <n v="1"/>
    <n v="1"/>
    <n v="0"/>
    <n v="0"/>
    <n v="0"/>
    <n v="0"/>
    <n v="0"/>
  </r>
  <r>
    <x v="75"/>
    <x v="3"/>
    <x v="13"/>
    <n v="17"/>
    <n v="31"/>
    <n v="2"/>
    <n v="1"/>
    <n v="0"/>
    <n v="2"/>
    <n v="1"/>
    <n v="1"/>
    <n v="2"/>
    <n v="13"/>
    <n v="3"/>
    <n v="5"/>
    <n v="4"/>
    <n v="41"/>
    <n v="19"/>
    <n v="38"/>
    <n v="12"/>
    <n v="0"/>
    <n v="0"/>
    <n v="0"/>
    <n v="0"/>
    <n v="0"/>
  </r>
  <r>
    <x v="76"/>
    <x v="0"/>
    <x v="13"/>
    <n v="1"/>
    <n v="2"/>
    <n v="0"/>
    <n v="1"/>
    <n v="0"/>
    <n v="0"/>
    <n v="0"/>
    <n v="0"/>
    <n v="0"/>
    <n v="0"/>
    <n v="0"/>
    <n v="0"/>
    <n v="0"/>
    <n v="0"/>
    <n v="0"/>
    <n v="0"/>
    <n v="0"/>
    <n v="0"/>
    <n v="0"/>
    <n v="0"/>
    <n v="0"/>
    <n v="0"/>
  </r>
  <r>
    <x v="77"/>
    <x v="1"/>
    <x v="13"/>
    <n v="178"/>
    <n v="126"/>
    <n v="2"/>
    <n v="4"/>
    <n v="2"/>
    <n v="2"/>
    <n v="8"/>
    <n v="8"/>
    <n v="2"/>
    <n v="1"/>
    <n v="4"/>
    <n v="0"/>
    <n v="0"/>
    <n v="8"/>
    <n v="0"/>
    <n v="9"/>
    <n v="9"/>
    <n v="0"/>
    <n v="0"/>
    <n v="0"/>
    <n v="0"/>
    <n v="0"/>
  </r>
  <r>
    <x v="78"/>
    <x v="2"/>
    <x v="13"/>
    <n v="3"/>
    <n v="3"/>
    <n v="0"/>
    <n v="0"/>
    <n v="0"/>
    <n v="0"/>
    <n v="0"/>
    <n v="0"/>
    <n v="0"/>
    <n v="0"/>
    <n v="0"/>
    <n v="0"/>
    <n v="0"/>
    <n v="0"/>
    <n v="0"/>
    <n v="0"/>
    <n v="0"/>
    <n v="0"/>
    <n v="0"/>
    <n v="0"/>
    <n v="0"/>
    <n v="0"/>
  </r>
  <r>
    <x v="79"/>
    <x v="3"/>
    <x v="13"/>
    <n v="179"/>
    <n v="159"/>
    <n v="6"/>
    <n v="6"/>
    <n v="2"/>
    <n v="6"/>
    <n v="8"/>
    <n v="8"/>
    <n v="6"/>
    <n v="1"/>
    <n v="8"/>
    <n v="1"/>
    <n v="1"/>
    <n v="19"/>
    <n v="0"/>
    <n v="12"/>
    <n v="12"/>
    <n v="0"/>
    <n v="0"/>
    <n v="0"/>
    <n v="0"/>
    <n v="0"/>
  </r>
  <r>
    <x v="80"/>
    <x v="0"/>
    <x v="13"/>
    <n v="7"/>
    <n v="5"/>
    <n v="0"/>
    <n v="0"/>
    <n v="0"/>
    <n v="0"/>
    <n v="1"/>
    <n v="1"/>
    <n v="0"/>
    <n v="0"/>
    <n v="0"/>
    <n v="0"/>
    <n v="0"/>
    <n v="4"/>
    <n v="1"/>
    <n v="5"/>
    <n v="1"/>
    <n v="0"/>
    <n v="0"/>
    <n v="0"/>
    <n v="0"/>
    <n v="0"/>
  </r>
  <r>
    <x v="81"/>
    <x v="1"/>
    <x v="13"/>
    <n v="71"/>
    <n v="70"/>
    <n v="3"/>
    <n v="6"/>
    <n v="2"/>
    <n v="2"/>
    <n v="7"/>
    <n v="7"/>
    <n v="2"/>
    <n v="19"/>
    <n v="16"/>
    <n v="0"/>
    <n v="0"/>
    <n v="45"/>
    <n v="12"/>
    <n v="31"/>
    <n v="3"/>
    <n v="0"/>
    <n v="0"/>
    <n v="0"/>
    <n v="0"/>
    <n v="0"/>
  </r>
  <r>
    <x v="82"/>
    <x v="2"/>
    <x v="13"/>
    <n v="9"/>
    <n v="7"/>
    <n v="0"/>
    <n v="0"/>
    <n v="0"/>
    <n v="0"/>
    <n v="0"/>
    <n v="0"/>
    <n v="0"/>
    <n v="0"/>
    <n v="1"/>
    <n v="0"/>
    <n v="0"/>
    <n v="2"/>
    <n v="1"/>
    <n v="4"/>
    <n v="0"/>
    <n v="0"/>
    <n v="0"/>
    <n v="0"/>
    <n v="0"/>
    <n v="0"/>
  </r>
  <r>
    <x v="83"/>
    <x v="3"/>
    <x v="13"/>
    <n v="90"/>
    <n v="162"/>
    <n v="7"/>
    <n v="9"/>
    <n v="4"/>
    <n v="2"/>
    <n v="17"/>
    <n v="17"/>
    <n v="7"/>
    <n v="35"/>
    <n v="22"/>
    <n v="0"/>
    <n v="0"/>
    <n v="83"/>
    <n v="14"/>
    <n v="42"/>
    <n v="17"/>
    <n v="0"/>
    <n v="0"/>
    <n v="0"/>
    <n v="0"/>
    <n v="0"/>
  </r>
  <r>
    <x v="0"/>
    <x v="0"/>
    <x v="14"/>
    <n v="0"/>
    <n v="0"/>
    <n v="0"/>
    <n v="0"/>
    <n v="0"/>
    <n v="0"/>
    <n v="0"/>
    <n v="0"/>
    <n v="0"/>
    <n v="0"/>
    <n v="0"/>
    <n v="0"/>
    <n v="0"/>
    <n v="0"/>
    <n v="0"/>
    <n v="0"/>
    <n v="0"/>
    <n v="0"/>
    <n v="0"/>
    <n v="0"/>
    <n v="0"/>
    <n v="0"/>
  </r>
  <r>
    <x v="1"/>
    <x v="1"/>
    <x v="14"/>
    <n v="75"/>
    <n v="61"/>
    <n v="2"/>
    <n v="0"/>
    <n v="0"/>
    <n v="2"/>
    <n v="6"/>
    <n v="0"/>
    <n v="2"/>
    <n v="0"/>
    <n v="2"/>
    <n v="0"/>
    <n v="0"/>
    <n v="5"/>
    <n v="0"/>
    <n v="0"/>
    <n v="0"/>
    <n v="0"/>
    <n v="0"/>
    <n v="0"/>
    <n v="0"/>
    <n v="0"/>
  </r>
  <r>
    <x v="2"/>
    <x v="2"/>
    <x v="14"/>
    <n v="0"/>
    <n v="0"/>
    <n v="0"/>
    <n v="0"/>
    <n v="0"/>
    <n v="0"/>
    <n v="0"/>
    <n v="0"/>
    <n v="0"/>
    <n v="0"/>
    <n v="0"/>
    <n v="0"/>
    <n v="0"/>
    <n v="0"/>
    <n v="0"/>
    <n v="0"/>
    <n v="0"/>
    <n v="0"/>
    <n v="0"/>
    <n v="0"/>
    <n v="0"/>
    <n v="0"/>
  </r>
  <r>
    <x v="3"/>
    <x v="3"/>
    <x v="14"/>
    <n v="69"/>
    <n v="54"/>
    <n v="1"/>
    <n v="2"/>
    <n v="1"/>
    <n v="1"/>
    <n v="4"/>
    <n v="0"/>
    <n v="1"/>
    <n v="0"/>
    <n v="3"/>
    <n v="0"/>
    <n v="0"/>
    <n v="8"/>
    <n v="0"/>
    <n v="0"/>
    <n v="0"/>
    <n v="0"/>
    <n v="0"/>
    <n v="0"/>
    <n v="0"/>
    <n v="0"/>
  </r>
  <r>
    <x v="4"/>
    <x v="0"/>
    <x v="14"/>
    <n v="2"/>
    <n v="3"/>
    <n v="1"/>
    <n v="1"/>
    <n v="1"/>
    <n v="1"/>
    <n v="0"/>
    <n v="0"/>
    <n v="0"/>
    <n v="0"/>
    <n v="0"/>
    <n v="0"/>
    <n v="0"/>
    <n v="0"/>
    <n v="0"/>
    <n v="0"/>
    <n v="0"/>
    <n v="0"/>
    <n v="0"/>
    <n v="0"/>
    <n v="0"/>
    <n v="0"/>
  </r>
  <r>
    <x v="5"/>
    <x v="1"/>
    <x v="14"/>
    <n v="138"/>
    <n v="92"/>
    <n v="3"/>
    <n v="5"/>
    <n v="0"/>
    <n v="3"/>
    <n v="1"/>
    <n v="1"/>
    <n v="3"/>
    <n v="0"/>
    <n v="2"/>
    <n v="0"/>
    <n v="0"/>
    <n v="12"/>
    <n v="3"/>
    <n v="5"/>
    <n v="6"/>
    <n v="0"/>
    <n v="0"/>
    <n v="0"/>
    <n v="0"/>
    <n v="0"/>
  </r>
  <r>
    <x v="6"/>
    <x v="2"/>
    <x v="14"/>
    <n v="1"/>
    <n v="2"/>
    <n v="1"/>
    <n v="1"/>
    <n v="1"/>
    <n v="1"/>
    <n v="0"/>
    <n v="0"/>
    <n v="0"/>
    <n v="0"/>
    <n v="0"/>
    <n v="0"/>
    <n v="0"/>
    <n v="0"/>
    <n v="0"/>
    <n v="0"/>
    <n v="0"/>
    <n v="0"/>
    <n v="0"/>
    <n v="0"/>
    <n v="0"/>
    <n v="0"/>
  </r>
  <r>
    <x v="7"/>
    <x v="3"/>
    <x v="14"/>
    <n v="167"/>
    <n v="124"/>
    <n v="6"/>
    <n v="3"/>
    <n v="2"/>
    <n v="6"/>
    <n v="7"/>
    <n v="3"/>
    <n v="6"/>
    <n v="4"/>
    <n v="3"/>
    <n v="0"/>
    <n v="0"/>
    <n v="35"/>
    <n v="2"/>
    <n v="7"/>
    <n v="12"/>
    <n v="0"/>
    <n v="0"/>
    <n v="0"/>
    <n v="0"/>
    <n v="0"/>
  </r>
  <r>
    <x v="8"/>
    <x v="0"/>
    <x v="14"/>
    <n v="0"/>
    <n v="0"/>
    <n v="0"/>
    <n v="0"/>
    <n v="0"/>
    <n v="0"/>
    <n v="0"/>
    <n v="0"/>
    <n v="0"/>
    <n v="0"/>
    <n v="0"/>
    <n v="0"/>
    <n v="0"/>
    <n v="0"/>
    <n v="0"/>
    <n v="0"/>
    <n v="0"/>
    <n v="0"/>
    <n v="0"/>
    <n v="0"/>
    <n v="0"/>
    <n v="0"/>
  </r>
  <r>
    <x v="9"/>
    <x v="1"/>
    <x v="14"/>
    <n v="93"/>
    <n v="73"/>
    <n v="1"/>
    <n v="4"/>
    <n v="1"/>
    <n v="1"/>
    <n v="6"/>
    <n v="6"/>
    <n v="1"/>
    <n v="0"/>
    <n v="0"/>
    <n v="0"/>
    <n v="0"/>
    <n v="7"/>
    <n v="2"/>
    <n v="0"/>
    <n v="3"/>
    <n v="0"/>
    <n v="0"/>
    <n v="0"/>
    <n v="0"/>
    <n v="0"/>
  </r>
  <r>
    <x v="10"/>
    <x v="2"/>
    <x v="14"/>
    <n v="0"/>
    <n v="0"/>
    <n v="0"/>
    <n v="0"/>
    <n v="0"/>
    <n v="0"/>
    <n v="0"/>
    <n v="0"/>
    <n v="0"/>
    <n v="0"/>
    <n v="0"/>
    <n v="0"/>
    <n v="0"/>
    <n v="0"/>
    <n v="0"/>
    <n v="0"/>
    <n v="0"/>
    <n v="0"/>
    <n v="0"/>
    <n v="0"/>
    <n v="0"/>
    <n v="0"/>
  </r>
  <r>
    <x v="11"/>
    <x v="3"/>
    <x v="14"/>
    <n v="126"/>
    <n v="98"/>
    <n v="9"/>
    <n v="6"/>
    <n v="5"/>
    <n v="9"/>
    <n v="20"/>
    <n v="18"/>
    <n v="9"/>
    <n v="0"/>
    <n v="2"/>
    <n v="0"/>
    <n v="0"/>
    <n v="15"/>
    <n v="4"/>
    <n v="0"/>
    <n v="8"/>
    <n v="0"/>
    <n v="0"/>
    <n v="0"/>
    <n v="0"/>
    <n v="0"/>
  </r>
  <r>
    <x v="12"/>
    <x v="0"/>
    <x v="14"/>
    <n v="0"/>
    <n v="0"/>
    <n v="0"/>
    <n v="0"/>
    <n v="0"/>
    <n v="0"/>
    <n v="0"/>
    <n v="0"/>
    <n v="0"/>
    <n v="0"/>
    <n v="0"/>
    <n v="0"/>
    <n v="0"/>
    <n v="0"/>
    <n v="0"/>
    <n v="0"/>
    <n v="0"/>
    <n v="0"/>
    <n v="0"/>
    <n v="0"/>
    <n v="0"/>
    <n v="0"/>
  </r>
  <r>
    <x v="13"/>
    <x v="1"/>
    <x v="14"/>
    <n v="6"/>
    <n v="6"/>
    <n v="0"/>
    <n v="0"/>
    <n v="0"/>
    <n v="0"/>
    <n v="0"/>
    <n v="0"/>
    <n v="0"/>
    <n v="1"/>
    <n v="0"/>
    <n v="0"/>
    <n v="0"/>
    <n v="0"/>
    <n v="0"/>
    <n v="0"/>
    <n v="1"/>
    <n v="0"/>
    <n v="0"/>
    <n v="0"/>
    <n v="0"/>
    <n v="0"/>
  </r>
  <r>
    <x v="14"/>
    <x v="2"/>
    <x v="14"/>
    <n v="0"/>
    <n v="0"/>
    <n v="0"/>
    <n v="0"/>
    <n v="0"/>
    <n v="0"/>
    <n v="0"/>
    <n v="0"/>
    <n v="0"/>
    <n v="0"/>
    <n v="0"/>
    <n v="0"/>
    <n v="0"/>
    <n v="0"/>
    <n v="0"/>
    <n v="0"/>
    <n v="0"/>
    <n v="0"/>
    <n v="0"/>
    <n v="0"/>
    <n v="0"/>
    <n v="0"/>
  </r>
  <r>
    <x v="15"/>
    <x v="3"/>
    <x v="14"/>
    <n v="6"/>
    <n v="6"/>
    <n v="0"/>
    <n v="0"/>
    <n v="0"/>
    <n v="0"/>
    <n v="0"/>
    <n v="0"/>
    <n v="0"/>
    <n v="0"/>
    <n v="1"/>
    <n v="0"/>
    <n v="0"/>
    <n v="0"/>
    <n v="0"/>
    <n v="0"/>
    <n v="0"/>
    <n v="0"/>
    <n v="0"/>
    <n v="0"/>
    <n v="0"/>
    <n v="0"/>
  </r>
  <r>
    <x v="16"/>
    <x v="0"/>
    <x v="14"/>
    <n v="0"/>
    <n v="0"/>
    <n v="0"/>
    <n v="0"/>
    <n v="0"/>
    <n v="0"/>
    <n v="0"/>
    <n v="0"/>
    <n v="0"/>
    <n v="0"/>
    <n v="0"/>
    <n v="0"/>
    <n v="0"/>
    <n v="0"/>
    <n v="0"/>
    <n v="0"/>
    <n v="0"/>
    <n v="0"/>
    <n v="0"/>
    <n v="0"/>
    <n v="0"/>
    <n v="0"/>
  </r>
  <r>
    <x v="17"/>
    <x v="1"/>
    <x v="14"/>
    <n v="150"/>
    <n v="110"/>
    <n v="8"/>
    <n v="5"/>
    <n v="2"/>
    <n v="8"/>
    <n v="23"/>
    <n v="2"/>
    <n v="8"/>
    <n v="0"/>
    <n v="2"/>
    <n v="0"/>
    <n v="0"/>
    <n v="24"/>
    <n v="0"/>
    <n v="0"/>
    <n v="0"/>
    <n v="0"/>
    <n v="0"/>
    <n v="0"/>
    <n v="0"/>
    <n v="0"/>
  </r>
  <r>
    <x v="18"/>
    <x v="2"/>
    <x v="14"/>
    <n v="0"/>
    <n v="0"/>
    <n v="0"/>
    <n v="0"/>
    <n v="0"/>
    <n v="0"/>
    <n v="0"/>
    <n v="0"/>
    <n v="0"/>
    <n v="0"/>
    <n v="0"/>
    <n v="0"/>
    <n v="0"/>
    <n v="0"/>
    <n v="0"/>
    <n v="0"/>
    <n v="0"/>
    <n v="0"/>
    <n v="0"/>
    <n v="0"/>
    <n v="0"/>
    <n v="0"/>
  </r>
  <r>
    <x v="19"/>
    <x v="3"/>
    <x v="14"/>
    <n v="156"/>
    <n v="118"/>
    <n v="3"/>
    <n v="4"/>
    <n v="2"/>
    <n v="3"/>
    <n v="24"/>
    <n v="1"/>
    <n v="3"/>
    <n v="0"/>
    <n v="6"/>
    <n v="0"/>
    <n v="0"/>
    <n v="37"/>
    <n v="0"/>
    <n v="0"/>
    <n v="0"/>
    <n v="0"/>
    <n v="0"/>
    <n v="0"/>
    <n v="0"/>
    <n v="0"/>
  </r>
  <r>
    <x v="20"/>
    <x v="0"/>
    <x v="14"/>
    <n v="0"/>
    <n v="0"/>
    <n v="0"/>
    <n v="0"/>
    <n v="0"/>
    <n v="0"/>
    <n v="0"/>
    <n v="0"/>
    <n v="0"/>
    <n v="0"/>
    <n v="0"/>
    <n v="0"/>
    <n v="0"/>
    <n v="0"/>
    <n v="0"/>
    <n v="0"/>
    <n v="0"/>
    <n v="0"/>
    <n v="0"/>
    <n v="0"/>
    <n v="0"/>
    <n v="0"/>
  </r>
  <r>
    <x v="21"/>
    <x v="1"/>
    <x v="14"/>
    <n v="2"/>
    <n v="2"/>
    <n v="0"/>
    <n v="0"/>
    <n v="0"/>
    <n v="0"/>
    <n v="0"/>
    <n v="0"/>
    <n v="0"/>
    <n v="0"/>
    <n v="0"/>
    <n v="0"/>
    <n v="0"/>
    <n v="0"/>
    <n v="0"/>
    <n v="0"/>
    <n v="0"/>
    <n v="0"/>
    <n v="0"/>
    <n v="0"/>
    <n v="0"/>
    <n v="0"/>
  </r>
  <r>
    <x v="22"/>
    <x v="2"/>
    <x v="14"/>
    <n v="0"/>
    <n v="0"/>
    <n v="0"/>
    <n v="0"/>
    <n v="0"/>
    <n v="0"/>
    <n v="0"/>
    <n v="0"/>
    <n v="0"/>
    <n v="0"/>
    <n v="0"/>
    <n v="0"/>
    <n v="0"/>
    <n v="0"/>
    <n v="0"/>
    <n v="0"/>
    <n v="0"/>
    <n v="0"/>
    <n v="0"/>
    <n v="0"/>
    <n v="0"/>
    <n v="0"/>
  </r>
  <r>
    <x v="23"/>
    <x v="3"/>
    <x v="14"/>
    <n v="6"/>
    <n v="6"/>
    <n v="0"/>
    <n v="0"/>
    <n v="0"/>
    <n v="0"/>
    <n v="0"/>
    <n v="0"/>
    <n v="0"/>
    <n v="4"/>
    <n v="0"/>
    <n v="1"/>
    <n v="1"/>
    <n v="5"/>
    <n v="0"/>
    <n v="0"/>
    <n v="0"/>
    <n v="0"/>
    <n v="0"/>
    <n v="0"/>
    <n v="0"/>
    <n v="0"/>
  </r>
  <r>
    <x v="24"/>
    <x v="0"/>
    <x v="14"/>
    <n v="0"/>
    <n v="0"/>
    <n v="0"/>
    <n v="0"/>
    <n v="0"/>
    <n v="0"/>
    <n v="0"/>
    <n v="0"/>
    <n v="0"/>
    <n v="0"/>
    <n v="0"/>
    <n v="0"/>
    <n v="0"/>
    <n v="0"/>
    <n v="0"/>
    <n v="0"/>
    <n v="0"/>
    <n v="0"/>
    <n v="0"/>
    <n v="0"/>
    <n v="0"/>
    <n v="0"/>
  </r>
  <r>
    <x v="25"/>
    <x v="1"/>
    <x v="14"/>
    <n v="87"/>
    <n v="63"/>
    <n v="3"/>
    <n v="5"/>
    <n v="2"/>
    <n v="3"/>
    <n v="12"/>
    <n v="0"/>
    <n v="3"/>
    <n v="1"/>
    <n v="3"/>
    <n v="0"/>
    <n v="0"/>
    <n v="20"/>
    <n v="1"/>
    <n v="0"/>
    <n v="0"/>
    <n v="0"/>
    <n v="0"/>
    <n v="0"/>
    <n v="0"/>
    <n v="0"/>
  </r>
  <r>
    <x v="26"/>
    <x v="2"/>
    <x v="14"/>
    <n v="6"/>
    <n v="4"/>
    <n v="0"/>
    <n v="0"/>
    <n v="0"/>
    <n v="0"/>
    <n v="0"/>
    <n v="0"/>
    <n v="0"/>
    <n v="0"/>
    <n v="0"/>
    <n v="0"/>
    <n v="0"/>
    <n v="0"/>
    <n v="0"/>
    <n v="0"/>
    <n v="0"/>
    <n v="0"/>
    <n v="0"/>
    <n v="0"/>
    <n v="0"/>
    <n v="0"/>
  </r>
  <r>
    <x v="27"/>
    <x v="3"/>
    <x v="14"/>
    <n v="101"/>
    <n v="76"/>
    <n v="4"/>
    <n v="2"/>
    <n v="1"/>
    <n v="4"/>
    <n v="14"/>
    <n v="0"/>
    <n v="4"/>
    <n v="2"/>
    <n v="5"/>
    <n v="0"/>
    <n v="0"/>
    <n v="31"/>
    <n v="5"/>
    <n v="0"/>
    <n v="0"/>
    <n v="0"/>
    <n v="0"/>
    <n v="0"/>
    <n v="0"/>
    <n v="0"/>
  </r>
  <r>
    <x v="28"/>
    <x v="0"/>
    <x v="14"/>
    <n v="0"/>
    <n v="0"/>
    <n v="0"/>
    <n v="0"/>
    <n v="0"/>
    <n v="0"/>
    <n v="0"/>
    <n v="0"/>
    <n v="0"/>
    <n v="0"/>
    <n v="0"/>
    <n v="0"/>
    <n v="0"/>
    <n v="0"/>
    <n v="0"/>
    <n v="0"/>
    <n v="0"/>
    <n v="0"/>
    <n v="0"/>
    <n v="0"/>
    <n v="0"/>
    <n v="0"/>
  </r>
  <r>
    <x v="29"/>
    <x v="1"/>
    <x v="14"/>
    <n v="6"/>
    <n v="0"/>
    <n v="0"/>
    <n v="0"/>
    <n v="0"/>
    <n v="0"/>
    <n v="1"/>
    <n v="1"/>
    <n v="0"/>
    <n v="6"/>
    <n v="0"/>
    <n v="0"/>
    <n v="0"/>
    <n v="8"/>
    <n v="0"/>
    <n v="0"/>
    <n v="0"/>
    <n v="0"/>
    <n v="0"/>
    <n v="0"/>
    <n v="0"/>
    <n v="0"/>
  </r>
  <r>
    <x v="30"/>
    <x v="2"/>
    <x v="14"/>
    <n v="1"/>
    <n v="1"/>
    <n v="0"/>
    <n v="0"/>
    <n v="0"/>
    <n v="0"/>
    <n v="0"/>
    <n v="0"/>
    <n v="0"/>
    <n v="0"/>
    <n v="0"/>
    <n v="0"/>
    <n v="0"/>
    <n v="0"/>
    <n v="0"/>
    <n v="0"/>
    <n v="0"/>
    <n v="0"/>
    <n v="0"/>
    <n v="0"/>
    <n v="0"/>
    <n v="0"/>
  </r>
  <r>
    <x v="31"/>
    <x v="3"/>
    <x v="14"/>
    <n v="7"/>
    <n v="3"/>
    <n v="1"/>
    <n v="1"/>
    <n v="1"/>
    <n v="1"/>
    <n v="2"/>
    <n v="2"/>
    <n v="1"/>
    <n v="17"/>
    <n v="0"/>
    <n v="0"/>
    <n v="0"/>
    <n v="20"/>
    <n v="0"/>
    <n v="0"/>
    <n v="1"/>
    <n v="0"/>
    <n v="0"/>
    <n v="0"/>
    <n v="0"/>
    <n v="0"/>
  </r>
  <r>
    <x v="32"/>
    <x v="0"/>
    <x v="14"/>
    <n v="0"/>
    <n v="0"/>
    <n v="0"/>
    <n v="0"/>
    <n v="0"/>
    <n v="0"/>
    <n v="0"/>
    <n v="0"/>
    <n v="0"/>
    <n v="0"/>
    <n v="0"/>
    <n v="0"/>
    <n v="0"/>
    <n v="0"/>
    <n v="0"/>
    <n v="0"/>
    <n v="0"/>
    <n v="0"/>
    <n v="0"/>
    <n v="0"/>
    <n v="0"/>
    <n v="0"/>
  </r>
  <r>
    <x v="33"/>
    <x v="1"/>
    <x v="14"/>
    <n v="69"/>
    <n v="65"/>
    <n v="3"/>
    <n v="5"/>
    <n v="0"/>
    <n v="3"/>
    <n v="3"/>
    <n v="0"/>
    <n v="3"/>
    <n v="0"/>
    <n v="2"/>
    <n v="0"/>
    <n v="0"/>
    <n v="9"/>
    <n v="0"/>
    <n v="0"/>
    <n v="0"/>
    <n v="0"/>
    <n v="0"/>
    <n v="0"/>
    <n v="0"/>
    <n v="0"/>
  </r>
  <r>
    <x v="34"/>
    <x v="2"/>
    <x v="14"/>
    <n v="0"/>
    <n v="0"/>
    <n v="0"/>
    <n v="0"/>
    <n v="0"/>
    <n v="0"/>
    <n v="0"/>
    <n v="0"/>
    <n v="0"/>
    <n v="0"/>
    <n v="0"/>
    <n v="0"/>
    <n v="0"/>
    <n v="0"/>
    <n v="0"/>
    <n v="0"/>
    <n v="0"/>
    <n v="0"/>
    <n v="0"/>
    <n v="0"/>
    <n v="0"/>
    <n v="0"/>
  </r>
  <r>
    <x v="35"/>
    <x v="3"/>
    <x v="14"/>
    <n v="82"/>
    <n v="60"/>
    <n v="8"/>
    <n v="5"/>
    <n v="2"/>
    <n v="8"/>
    <n v="8"/>
    <n v="0"/>
    <n v="8"/>
    <n v="0"/>
    <n v="2"/>
    <n v="0"/>
    <n v="0"/>
    <n v="25"/>
    <n v="0"/>
    <n v="0"/>
    <n v="0"/>
    <n v="0"/>
    <n v="0"/>
    <n v="0"/>
    <n v="0"/>
    <n v="0"/>
  </r>
  <r>
    <x v="36"/>
    <x v="0"/>
    <x v="14"/>
    <n v="0"/>
    <n v="0"/>
    <n v="0"/>
    <n v="0"/>
    <n v="0"/>
    <n v="0"/>
    <n v="0"/>
    <n v="0"/>
    <n v="0"/>
    <n v="0"/>
    <n v="0"/>
    <n v="0"/>
    <n v="0"/>
    <n v="0"/>
    <n v="0"/>
    <n v="0"/>
    <n v="0"/>
    <n v="0"/>
    <n v="0"/>
    <n v="0"/>
    <n v="0"/>
    <n v="0"/>
  </r>
  <r>
    <x v="37"/>
    <x v="1"/>
    <x v="14"/>
    <n v="52"/>
    <n v="30"/>
    <n v="0"/>
    <n v="3"/>
    <n v="0"/>
    <n v="0"/>
    <n v="2"/>
    <n v="0"/>
    <n v="0"/>
    <n v="0"/>
    <n v="0"/>
    <n v="0"/>
    <n v="0"/>
    <n v="5"/>
    <n v="1"/>
    <n v="0"/>
    <n v="1"/>
    <n v="0"/>
    <n v="0"/>
    <n v="0"/>
    <n v="0"/>
    <n v="0"/>
  </r>
  <r>
    <x v="38"/>
    <x v="2"/>
    <x v="14"/>
    <n v="0"/>
    <n v="1"/>
    <n v="0"/>
    <n v="1"/>
    <n v="0"/>
    <n v="0"/>
    <n v="0"/>
    <n v="0"/>
    <n v="0"/>
    <n v="0"/>
    <n v="0"/>
    <n v="0"/>
    <n v="0"/>
    <n v="0"/>
    <n v="0"/>
    <n v="0"/>
    <n v="0"/>
    <n v="0"/>
    <n v="0"/>
    <n v="0"/>
    <n v="0"/>
    <n v="0"/>
  </r>
  <r>
    <x v="39"/>
    <x v="3"/>
    <x v="14"/>
    <n v="67"/>
    <n v="51"/>
    <n v="3"/>
    <n v="3"/>
    <n v="1"/>
    <n v="3"/>
    <n v="3"/>
    <n v="2"/>
    <n v="3"/>
    <n v="0"/>
    <n v="0"/>
    <n v="0"/>
    <n v="0"/>
    <n v="30"/>
    <n v="5"/>
    <n v="0"/>
    <n v="1"/>
    <n v="0"/>
    <n v="0"/>
    <n v="0"/>
    <n v="0"/>
    <n v="0"/>
  </r>
  <r>
    <x v="40"/>
    <x v="0"/>
    <x v="14"/>
    <n v="0"/>
    <n v="0"/>
    <n v="0"/>
    <n v="0"/>
    <n v="0"/>
    <n v="0"/>
    <n v="0"/>
    <n v="0"/>
    <n v="0"/>
    <n v="0"/>
    <n v="0"/>
    <n v="0"/>
    <n v="0"/>
    <n v="0"/>
    <n v="0"/>
    <n v="0"/>
    <n v="0"/>
    <n v="0"/>
    <n v="0"/>
    <n v="0"/>
    <n v="0"/>
    <n v="0"/>
  </r>
  <r>
    <x v="41"/>
    <x v="1"/>
    <x v="14"/>
    <n v="86"/>
    <n v="74"/>
    <n v="0"/>
    <n v="1"/>
    <n v="0"/>
    <n v="0"/>
    <n v="0"/>
    <n v="0"/>
    <n v="0"/>
    <n v="0"/>
    <n v="0"/>
    <n v="0"/>
    <n v="0"/>
    <n v="4"/>
    <n v="1"/>
    <n v="2"/>
    <n v="2"/>
    <n v="0"/>
    <n v="0"/>
    <n v="0"/>
    <n v="0"/>
    <n v="0"/>
  </r>
  <r>
    <x v="42"/>
    <x v="2"/>
    <x v="14"/>
    <n v="0"/>
    <n v="0"/>
    <n v="0"/>
    <n v="0"/>
    <n v="0"/>
    <n v="0"/>
    <n v="0"/>
    <n v="0"/>
    <n v="0"/>
    <n v="0"/>
    <n v="0"/>
    <n v="0"/>
    <n v="0"/>
    <n v="0"/>
    <n v="0"/>
    <n v="0"/>
    <n v="0"/>
    <n v="0"/>
    <n v="0"/>
    <n v="0"/>
    <n v="0"/>
    <n v="0"/>
  </r>
  <r>
    <x v="43"/>
    <x v="3"/>
    <x v="14"/>
    <n v="111"/>
    <n v="87"/>
    <n v="4"/>
    <n v="3"/>
    <n v="1"/>
    <n v="4"/>
    <n v="1"/>
    <n v="1"/>
    <n v="4"/>
    <n v="0"/>
    <n v="0"/>
    <n v="0"/>
    <n v="0"/>
    <n v="11"/>
    <n v="3"/>
    <n v="9"/>
    <n v="0"/>
    <n v="0"/>
    <n v="0"/>
    <n v="0"/>
    <n v="0"/>
    <n v="0"/>
  </r>
  <r>
    <x v="44"/>
    <x v="0"/>
    <x v="14"/>
    <n v="0"/>
    <n v="1"/>
    <n v="0"/>
    <n v="1"/>
    <n v="0"/>
    <n v="0"/>
    <n v="0"/>
    <n v="0"/>
    <n v="0"/>
    <n v="0"/>
    <n v="0"/>
    <n v="0"/>
    <n v="0"/>
    <n v="0"/>
    <n v="0"/>
    <n v="0"/>
    <n v="0"/>
    <n v="0"/>
    <n v="0"/>
    <n v="0"/>
    <n v="0"/>
    <n v="0"/>
  </r>
  <r>
    <x v="45"/>
    <x v="1"/>
    <x v="14"/>
    <n v="64"/>
    <n v="55"/>
    <n v="1"/>
    <n v="2"/>
    <n v="1"/>
    <n v="1"/>
    <n v="1"/>
    <n v="1"/>
    <n v="1"/>
    <n v="1"/>
    <n v="0"/>
    <n v="0"/>
    <n v="0"/>
    <n v="14"/>
    <n v="0"/>
    <n v="0"/>
    <n v="0"/>
    <n v="0"/>
    <n v="0"/>
    <n v="0"/>
    <n v="0"/>
    <n v="0"/>
  </r>
  <r>
    <x v="46"/>
    <x v="2"/>
    <x v="14"/>
    <n v="0"/>
    <n v="0"/>
    <n v="0"/>
    <n v="0"/>
    <n v="0"/>
    <n v="0"/>
    <n v="0"/>
    <n v="0"/>
    <n v="0"/>
    <n v="0"/>
    <n v="0"/>
    <n v="0"/>
    <n v="0"/>
    <n v="0"/>
    <n v="0"/>
    <n v="0"/>
    <n v="0"/>
    <n v="0"/>
    <n v="0"/>
    <n v="0"/>
    <n v="0"/>
    <n v="0"/>
  </r>
  <r>
    <x v="47"/>
    <x v="3"/>
    <x v="14"/>
    <n v="78"/>
    <n v="56"/>
    <n v="5"/>
    <n v="3"/>
    <n v="1"/>
    <n v="5"/>
    <n v="8"/>
    <n v="9"/>
    <n v="5"/>
    <n v="1"/>
    <n v="4"/>
    <n v="0"/>
    <n v="0"/>
    <n v="32"/>
    <n v="1"/>
    <n v="0"/>
    <n v="1"/>
    <n v="0"/>
    <n v="0"/>
    <n v="0"/>
    <n v="0"/>
    <n v="0"/>
  </r>
  <r>
    <x v="48"/>
    <x v="0"/>
    <x v="14"/>
    <n v="0"/>
    <n v="3"/>
    <n v="0"/>
    <n v="2"/>
    <n v="0"/>
    <n v="0"/>
    <n v="4"/>
    <n v="0"/>
    <n v="0"/>
    <n v="8"/>
    <n v="0"/>
    <n v="59"/>
    <n v="42"/>
    <n v="1"/>
    <n v="0"/>
    <n v="0"/>
    <n v="0"/>
    <n v="0"/>
    <n v="0"/>
    <n v="0"/>
    <n v="0"/>
    <n v="0"/>
  </r>
  <r>
    <x v="49"/>
    <x v="1"/>
    <x v="14"/>
    <n v="97"/>
    <n v="90"/>
    <n v="3"/>
    <n v="10"/>
    <n v="1"/>
    <n v="3"/>
    <n v="13"/>
    <n v="5"/>
    <n v="3"/>
    <n v="264"/>
    <n v="0"/>
    <n v="364"/>
    <n v="275"/>
    <n v="39"/>
    <n v="0"/>
    <n v="0"/>
    <n v="0"/>
    <n v="0"/>
    <n v="0"/>
    <n v="0"/>
    <n v="0"/>
    <n v="0"/>
  </r>
  <r>
    <x v="50"/>
    <x v="2"/>
    <x v="14"/>
    <n v="2"/>
    <n v="0"/>
    <n v="0"/>
    <n v="0"/>
    <n v="0"/>
    <n v="0"/>
    <n v="2"/>
    <n v="0"/>
    <n v="0"/>
    <n v="10"/>
    <n v="1"/>
    <n v="49"/>
    <n v="35"/>
    <n v="8"/>
    <n v="0"/>
    <n v="0"/>
    <n v="0"/>
    <n v="0"/>
    <n v="0"/>
    <n v="0"/>
    <n v="0"/>
    <n v="0"/>
  </r>
  <r>
    <x v="51"/>
    <x v="3"/>
    <x v="14"/>
    <n v="124"/>
    <n v="127"/>
    <n v="3"/>
    <n v="4"/>
    <n v="0"/>
    <n v="3"/>
    <n v="16"/>
    <n v="10"/>
    <n v="3"/>
    <n v="701"/>
    <n v="7"/>
    <n v="673"/>
    <n v="538"/>
    <n v="115"/>
    <n v="0"/>
    <n v="0"/>
    <n v="2"/>
    <n v="0"/>
    <n v="0"/>
    <n v="0"/>
    <n v="0"/>
    <n v="0"/>
  </r>
  <r>
    <x v="52"/>
    <x v="0"/>
    <x v="14"/>
    <n v="0"/>
    <n v="0"/>
    <n v="0"/>
    <n v="0"/>
    <n v="0"/>
    <n v="0"/>
    <n v="0"/>
    <n v="0"/>
    <n v="0"/>
    <n v="0"/>
    <n v="0"/>
    <n v="0"/>
    <n v="0"/>
    <n v="0"/>
    <n v="0"/>
    <n v="0"/>
    <n v="0"/>
    <n v="0"/>
    <n v="0"/>
    <n v="0"/>
    <n v="0"/>
    <n v="0"/>
  </r>
  <r>
    <x v="53"/>
    <x v="1"/>
    <x v="14"/>
    <n v="155"/>
    <n v="101"/>
    <n v="3"/>
    <n v="3"/>
    <n v="0"/>
    <n v="3"/>
    <n v="3"/>
    <n v="2"/>
    <n v="3"/>
    <n v="0"/>
    <n v="1"/>
    <n v="0"/>
    <n v="0"/>
    <n v="10"/>
    <n v="0"/>
    <n v="0"/>
    <n v="0"/>
    <n v="0"/>
    <n v="0"/>
    <n v="0"/>
    <n v="0"/>
    <n v="0"/>
  </r>
  <r>
    <x v="54"/>
    <x v="2"/>
    <x v="14"/>
    <n v="0"/>
    <n v="0"/>
    <n v="0"/>
    <n v="0"/>
    <n v="0"/>
    <n v="0"/>
    <n v="0"/>
    <n v="0"/>
    <n v="0"/>
    <n v="0"/>
    <n v="0"/>
    <n v="0"/>
    <n v="0"/>
    <n v="0"/>
    <n v="0"/>
    <n v="0"/>
    <n v="0"/>
    <n v="0"/>
    <n v="0"/>
    <n v="0"/>
    <n v="0"/>
    <n v="0"/>
  </r>
  <r>
    <x v="55"/>
    <x v="3"/>
    <x v="14"/>
    <n v="156"/>
    <n v="111"/>
    <n v="6"/>
    <n v="3"/>
    <n v="2"/>
    <n v="6"/>
    <n v="5"/>
    <n v="3"/>
    <n v="6"/>
    <n v="1"/>
    <n v="2"/>
    <n v="0"/>
    <n v="0"/>
    <n v="21"/>
    <n v="0"/>
    <n v="2"/>
    <n v="0"/>
    <n v="0"/>
    <n v="0"/>
    <n v="0"/>
    <n v="0"/>
    <n v="0"/>
  </r>
  <r>
    <x v="56"/>
    <x v="0"/>
    <x v="14"/>
    <n v="16"/>
    <n v="3"/>
    <n v="0"/>
    <n v="0"/>
    <n v="0"/>
    <n v="0"/>
    <n v="0"/>
    <n v="0"/>
    <n v="0"/>
    <n v="0"/>
    <n v="0"/>
    <n v="0"/>
    <n v="0"/>
    <n v="4"/>
    <n v="0"/>
    <n v="0"/>
    <n v="0"/>
    <n v="0"/>
    <n v="0"/>
    <n v="0"/>
    <n v="0"/>
    <n v="0"/>
  </r>
  <r>
    <x v="57"/>
    <x v="1"/>
    <x v="14"/>
    <n v="21"/>
    <n v="11"/>
    <n v="0"/>
    <n v="5"/>
    <n v="0"/>
    <n v="0"/>
    <n v="7"/>
    <n v="7"/>
    <n v="0"/>
    <n v="4"/>
    <n v="10"/>
    <n v="1"/>
    <n v="1"/>
    <n v="23"/>
    <n v="13"/>
    <n v="0"/>
    <n v="2"/>
    <n v="0"/>
    <n v="0"/>
    <n v="0"/>
    <n v="0"/>
    <n v="0"/>
  </r>
  <r>
    <x v="58"/>
    <x v="2"/>
    <x v="14"/>
    <n v="16"/>
    <n v="1"/>
    <n v="0"/>
    <n v="0"/>
    <n v="0"/>
    <n v="0"/>
    <n v="0"/>
    <n v="0"/>
    <n v="0"/>
    <n v="0"/>
    <n v="0"/>
    <n v="0"/>
    <n v="0"/>
    <n v="3"/>
    <n v="0"/>
    <n v="0"/>
    <n v="0"/>
    <n v="0"/>
    <n v="0"/>
    <n v="0"/>
    <n v="0"/>
    <n v="0"/>
  </r>
  <r>
    <x v="59"/>
    <x v="3"/>
    <x v="14"/>
    <n v="29"/>
    <n v="20"/>
    <n v="0"/>
    <n v="6"/>
    <n v="0"/>
    <n v="0"/>
    <n v="5"/>
    <n v="5"/>
    <n v="0"/>
    <n v="4"/>
    <n v="14"/>
    <n v="0"/>
    <n v="0"/>
    <n v="37"/>
    <n v="9"/>
    <n v="3"/>
    <n v="8"/>
    <n v="0"/>
    <n v="0"/>
    <n v="0"/>
    <n v="0"/>
    <n v="0"/>
  </r>
  <r>
    <x v="60"/>
    <x v="0"/>
    <x v="14"/>
    <n v="0"/>
    <n v="0"/>
    <n v="0"/>
    <n v="0"/>
    <n v="0"/>
    <n v="0"/>
    <n v="0"/>
    <n v="0"/>
    <n v="0"/>
    <n v="0"/>
    <n v="0"/>
    <n v="0"/>
    <n v="0"/>
    <n v="0"/>
    <n v="0"/>
    <n v="0"/>
    <n v="0"/>
    <n v="0"/>
    <n v="0"/>
    <n v="0"/>
    <n v="0"/>
    <n v="0"/>
  </r>
  <r>
    <x v="61"/>
    <x v="1"/>
    <x v="14"/>
    <n v="245"/>
    <n v="184"/>
    <n v="3"/>
    <n v="5"/>
    <n v="0"/>
    <n v="3"/>
    <n v="0"/>
    <n v="0"/>
    <n v="3"/>
    <n v="0"/>
    <n v="3"/>
    <n v="0"/>
    <n v="0"/>
    <n v="18"/>
    <n v="0"/>
    <n v="0"/>
    <n v="0"/>
    <n v="0"/>
    <n v="0"/>
    <n v="0"/>
    <n v="0"/>
    <n v="0"/>
  </r>
  <r>
    <x v="62"/>
    <x v="2"/>
    <x v="14"/>
    <n v="0"/>
    <n v="0"/>
    <n v="0"/>
    <n v="0"/>
    <n v="0"/>
    <n v="0"/>
    <n v="0"/>
    <n v="0"/>
    <n v="0"/>
    <n v="0"/>
    <n v="0"/>
    <n v="0"/>
    <n v="0"/>
    <n v="0"/>
    <n v="0"/>
    <n v="0"/>
    <n v="0"/>
    <n v="0"/>
    <n v="0"/>
    <n v="0"/>
    <n v="0"/>
    <n v="0"/>
  </r>
  <r>
    <x v="63"/>
    <x v="3"/>
    <x v="14"/>
    <n v="324"/>
    <n v="255"/>
    <n v="9"/>
    <n v="7"/>
    <n v="4"/>
    <n v="8"/>
    <n v="0"/>
    <n v="0"/>
    <n v="8"/>
    <n v="0"/>
    <n v="10"/>
    <n v="0"/>
    <n v="0"/>
    <n v="37"/>
    <n v="2"/>
    <n v="0"/>
    <n v="0"/>
    <n v="0"/>
    <n v="0"/>
    <n v="0"/>
    <n v="0"/>
    <n v="0"/>
  </r>
  <r>
    <x v="64"/>
    <x v="0"/>
    <x v="14"/>
    <n v="0"/>
    <n v="0"/>
    <n v="0"/>
    <n v="0"/>
    <n v="0"/>
    <n v="0"/>
    <n v="0"/>
    <n v="0"/>
    <n v="0"/>
    <n v="0"/>
    <n v="0"/>
    <n v="0"/>
    <n v="0"/>
    <n v="0"/>
    <n v="0"/>
    <n v="0"/>
    <n v="0"/>
    <n v="0"/>
    <n v="0"/>
    <n v="0"/>
    <n v="0"/>
    <n v="0"/>
  </r>
  <r>
    <x v="65"/>
    <x v="1"/>
    <x v="14"/>
    <n v="126"/>
    <n v="92"/>
    <n v="2"/>
    <n v="9"/>
    <n v="2"/>
    <n v="3"/>
    <n v="11"/>
    <n v="3"/>
    <n v="3"/>
    <n v="0"/>
    <n v="0"/>
    <n v="0"/>
    <n v="0"/>
    <n v="15"/>
    <n v="0"/>
    <n v="0"/>
    <n v="2"/>
    <n v="0"/>
    <n v="0"/>
    <n v="0"/>
    <n v="0"/>
    <n v="0"/>
  </r>
  <r>
    <x v="66"/>
    <x v="2"/>
    <x v="14"/>
    <n v="0"/>
    <n v="0"/>
    <n v="0"/>
    <n v="0"/>
    <n v="0"/>
    <n v="0"/>
    <n v="0"/>
    <n v="0"/>
    <n v="0"/>
    <n v="0"/>
    <n v="0"/>
    <n v="0"/>
    <n v="0"/>
    <n v="0"/>
    <n v="0"/>
    <n v="0"/>
    <n v="0"/>
    <n v="0"/>
    <n v="0"/>
    <n v="0"/>
    <n v="0"/>
    <n v="0"/>
  </r>
  <r>
    <x v="67"/>
    <x v="3"/>
    <x v="14"/>
    <n v="153"/>
    <n v="106"/>
    <n v="7"/>
    <n v="7"/>
    <n v="3"/>
    <n v="8"/>
    <n v="24"/>
    <n v="9"/>
    <n v="8"/>
    <n v="0"/>
    <n v="5"/>
    <n v="1"/>
    <n v="1"/>
    <n v="33"/>
    <n v="11"/>
    <n v="3"/>
    <n v="1"/>
    <n v="0"/>
    <n v="0"/>
    <n v="0"/>
    <n v="0"/>
    <n v="0"/>
  </r>
  <r>
    <x v="68"/>
    <x v="0"/>
    <x v="14"/>
    <n v="0"/>
    <n v="0"/>
    <n v="0"/>
    <n v="0"/>
    <n v="0"/>
    <n v="0"/>
    <n v="0"/>
    <n v="0"/>
    <n v="0"/>
    <n v="0"/>
    <n v="0"/>
    <n v="0"/>
    <n v="0"/>
    <n v="0"/>
    <n v="0"/>
    <n v="0"/>
    <n v="0"/>
    <n v="0"/>
    <n v="0"/>
    <n v="0"/>
    <n v="0"/>
    <n v="0"/>
  </r>
  <r>
    <x v="69"/>
    <x v="1"/>
    <x v="14"/>
    <n v="0"/>
    <n v="0"/>
    <n v="0"/>
    <n v="0"/>
    <n v="0"/>
    <n v="0"/>
    <n v="0"/>
    <n v="0"/>
    <n v="0"/>
    <n v="0"/>
    <n v="0"/>
    <n v="0"/>
    <n v="0"/>
    <n v="0"/>
    <n v="0"/>
    <n v="0"/>
    <n v="0"/>
    <n v="0"/>
    <n v="0"/>
    <n v="0"/>
    <n v="0"/>
    <n v="0"/>
  </r>
  <r>
    <x v="70"/>
    <x v="2"/>
    <x v="14"/>
    <n v="0"/>
    <n v="0"/>
    <n v="0"/>
    <n v="0"/>
    <n v="0"/>
    <n v="0"/>
    <n v="0"/>
    <n v="0"/>
    <n v="0"/>
    <n v="0"/>
    <n v="0"/>
    <n v="0"/>
    <n v="0"/>
    <n v="0"/>
    <n v="0"/>
    <n v="0"/>
    <n v="0"/>
    <n v="0"/>
    <n v="0"/>
    <n v="0"/>
    <n v="0"/>
    <n v="0"/>
  </r>
  <r>
    <x v="71"/>
    <x v="3"/>
    <x v="14"/>
    <n v="0"/>
    <n v="0"/>
    <n v="0"/>
    <n v="0"/>
    <n v="0"/>
    <n v="0"/>
    <n v="0"/>
    <n v="0"/>
    <n v="0"/>
    <n v="0"/>
    <n v="0"/>
    <n v="0"/>
    <n v="0"/>
    <n v="0"/>
    <n v="0"/>
    <n v="0"/>
    <n v="0"/>
    <n v="0"/>
    <n v="0"/>
    <n v="0"/>
    <n v="0"/>
    <n v="0"/>
  </r>
  <r>
    <x v="72"/>
    <x v="0"/>
    <x v="14"/>
    <n v="0"/>
    <n v="3"/>
    <n v="0"/>
    <n v="2"/>
    <n v="0"/>
    <n v="0"/>
    <n v="0"/>
    <n v="0"/>
    <n v="0"/>
    <n v="0"/>
    <n v="0"/>
    <n v="0"/>
    <n v="0"/>
    <n v="0"/>
    <n v="0"/>
    <n v="0"/>
    <n v="1"/>
    <n v="0"/>
    <n v="0"/>
    <n v="0"/>
    <n v="0"/>
    <n v="0"/>
  </r>
  <r>
    <x v="73"/>
    <x v="1"/>
    <x v="14"/>
    <n v="40"/>
    <n v="34"/>
    <n v="0"/>
    <n v="5"/>
    <n v="0"/>
    <n v="0"/>
    <n v="0"/>
    <n v="0"/>
    <n v="0"/>
    <n v="0"/>
    <n v="0"/>
    <n v="0"/>
    <n v="0"/>
    <n v="16"/>
    <n v="3"/>
    <n v="18"/>
    <n v="0"/>
    <n v="0"/>
    <n v="0"/>
    <n v="0"/>
    <n v="0"/>
    <n v="0"/>
  </r>
  <r>
    <x v="74"/>
    <x v="2"/>
    <x v="14"/>
    <n v="0"/>
    <n v="2"/>
    <n v="0"/>
    <n v="2"/>
    <n v="0"/>
    <n v="0"/>
    <n v="0"/>
    <n v="0"/>
    <n v="0"/>
    <n v="0"/>
    <n v="0"/>
    <n v="0"/>
    <n v="0"/>
    <n v="0"/>
    <n v="0"/>
    <n v="0"/>
    <n v="1"/>
    <n v="0"/>
    <n v="0"/>
    <n v="0"/>
    <n v="0"/>
    <n v="0"/>
  </r>
  <r>
    <x v="75"/>
    <x v="3"/>
    <x v="14"/>
    <n v="67"/>
    <n v="51"/>
    <n v="6"/>
    <n v="4"/>
    <n v="3"/>
    <n v="6"/>
    <n v="6"/>
    <n v="4"/>
    <n v="6"/>
    <n v="1"/>
    <n v="2"/>
    <n v="3"/>
    <n v="2"/>
    <n v="27"/>
    <n v="2"/>
    <n v="37"/>
    <n v="1"/>
    <n v="0"/>
    <n v="0"/>
    <n v="0"/>
    <n v="0"/>
    <n v="0"/>
  </r>
  <r>
    <x v="76"/>
    <x v="0"/>
    <x v="14"/>
    <n v="0"/>
    <n v="0"/>
    <n v="0"/>
    <n v="0"/>
    <n v="0"/>
    <n v="0"/>
    <n v="0"/>
    <n v="0"/>
    <n v="0"/>
    <n v="0"/>
    <n v="0"/>
    <n v="0"/>
    <n v="0"/>
    <n v="0"/>
    <n v="0"/>
    <n v="0"/>
    <n v="0"/>
    <n v="0"/>
    <n v="0"/>
    <n v="0"/>
    <n v="0"/>
    <n v="0"/>
  </r>
  <r>
    <x v="77"/>
    <x v="1"/>
    <x v="14"/>
    <n v="0"/>
    <n v="0"/>
    <n v="0"/>
    <n v="0"/>
    <n v="0"/>
    <n v="0"/>
    <n v="0"/>
    <n v="0"/>
    <n v="0"/>
    <n v="1"/>
    <n v="2"/>
    <n v="0"/>
    <n v="0"/>
    <n v="1"/>
    <n v="3"/>
    <n v="3"/>
    <n v="3"/>
    <n v="0"/>
    <n v="0"/>
    <n v="0"/>
    <n v="0"/>
    <n v="0"/>
  </r>
  <r>
    <x v="78"/>
    <x v="2"/>
    <x v="14"/>
    <n v="0"/>
    <n v="1"/>
    <n v="0"/>
    <n v="1"/>
    <n v="0"/>
    <n v="0"/>
    <n v="0"/>
    <n v="0"/>
    <n v="0"/>
    <n v="0"/>
    <n v="0"/>
    <n v="0"/>
    <n v="0"/>
    <n v="0"/>
    <n v="0"/>
    <n v="0"/>
    <n v="0"/>
    <n v="0"/>
    <n v="0"/>
    <n v="0"/>
    <n v="0"/>
    <n v="0"/>
  </r>
  <r>
    <x v="79"/>
    <x v="3"/>
    <x v="14"/>
    <n v="0"/>
    <n v="1"/>
    <n v="0"/>
    <n v="1"/>
    <n v="0"/>
    <n v="0"/>
    <n v="0"/>
    <n v="0"/>
    <n v="0"/>
    <n v="0"/>
    <n v="1"/>
    <n v="0"/>
    <n v="0"/>
    <n v="0"/>
    <n v="1"/>
    <n v="1"/>
    <n v="1"/>
    <n v="0"/>
    <n v="0"/>
    <n v="0"/>
    <n v="0"/>
    <n v="0"/>
  </r>
  <r>
    <x v="80"/>
    <x v="0"/>
    <x v="14"/>
    <n v="8"/>
    <n v="4"/>
    <n v="0"/>
    <n v="0"/>
    <n v="0"/>
    <n v="0"/>
    <n v="3"/>
    <n v="3"/>
    <n v="0"/>
    <n v="0"/>
    <n v="4"/>
    <n v="0"/>
    <n v="0"/>
    <n v="2"/>
    <n v="2"/>
    <n v="7"/>
    <n v="2"/>
    <n v="0"/>
    <n v="0"/>
    <n v="0"/>
    <n v="0"/>
    <n v="0"/>
  </r>
  <r>
    <x v="81"/>
    <x v="1"/>
    <x v="14"/>
    <n v="27"/>
    <n v="43"/>
    <n v="0"/>
    <n v="2"/>
    <n v="0"/>
    <n v="1"/>
    <n v="7"/>
    <n v="7"/>
    <n v="2"/>
    <n v="2"/>
    <n v="16"/>
    <n v="0"/>
    <n v="0"/>
    <n v="26"/>
    <n v="7"/>
    <n v="24"/>
    <n v="1"/>
    <n v="0"/>
    <n v="0"/>
    <n v="0"/>
    <n v="0"/>
    <n v="0"/>
  </r>
  <r>
    <x v="82"/>
    <x v="2"/>
    <x v="14"/>
    <n v="5"/>
    <n v="5"/>
    <n v="0"/>
    <n v="0"/>
    <n v="0"/>
    <n v="0"/>
    <n v="1"/>
    <n v="1"/>
    <n v="0"/>
    <n v="0"/>
    <n v="2"/>
    <n v="0"/>
    <n v="0"/>
    <n v="1"/>
    <n v="0"/>
    <n v="3"/>
    <n v="0"/>
    <n v="0"/>
    <n v="0"/>
    <n v="0"/>
    <n v="0"/>
    <n v="0"/>
  </r>
  <r>
    <x v="83"/>
    <x v="3"/>
    <x v="14"/>
    <n v="39"/>
    <n v="82"/>
    <n v="3"/>
    <n v="7"/>
    <n v="2"/>
    <n v="3"/>
    <n v="11"/>
    <n v="11"/>
    <n v="3"/>
    <n v="33"/>
    <n v="18"/>
    <n v="0"/>
    <n v="0"/>
    <n v="51"/>
    <n v="24"/>
    <n v="60"/>
    <n v="19"/>
    <n v="0"/>
    <n v="0"/>
    <n v="0"/>
    <n v="0"/>
    <n v="0"/>
  </r>
  <r>
    <x v="0"/>
    <x v="0"/>
    <x v="15"/>
    <n v="0"/>
    <n v="0"/>
    <n v="0"/>
    <n v="0"/>
    <n v="0"/>
    <n v="0"/>
    <n v="0"/>
    <n v="0"/>
    <n v="0"/>
    <n v="0"/>
    <n v="0"/>
    <n v="0"/>
    <n v="0"/>
    <n v="0"/>
    <n v="0"/>
    <n v="0"/>
    <n v="0"/>
    <n v="0"/>
    <n v="0"/>
    <n v="0"/>
    <n v="0"/>
    <n v="0"/>
  </r>
  <r>
    <x v="1"/>
    <x v="1"/>
    <x v="15"/>
    <n v="0"/>
    <n v="0"/>
    <n v="0"/>
    <n v="0"/>
    <n v="0"/>
    <n v="0"/>
    <n v="0"/>
    <n v="0"/>
    <n v="0"/>
    <n v="0"/>
    <n v="0"/>
    <n v="0"/>
    <n v="0"/>
    <n v="0"/>
    <n v="0"/>
    <n v="0"/>
    <n v="0"/>
    <n v="0"/>
    <n v="0"/>
    <n v="0"/>
    <n v="0"/>
    <n v="0"/>
  </r>
  <r>
    <x v="2"/>
    <x v="2"/>
    <x v="15"/>
    <n v="0"/>
    <n v="0"/>
    <n v="0"/>
    <n v="0"/>
    <n v="0"/>
    <n v="0"/>
    <n v="0"/>
    <n v="0"/>
    <n v="0"/>
    <n v="0"/>
    <n v="0"/>
    <n v="0"/>
    <n v="0"/>
    <n v="0"/>
    <n v="0"/>
    <n v="0"/>
    <n v="0"/>
    <n v="0"/>
    <n v="0"/>
    <n v="0"/>
    <n v="0"/>
    <n v="0"/>
  </r>
  <r>
    <x v="3"/>
    <x v="3"/>
    <x v="15"/>
    <n v="0"/>
    <n v="0"/>
    <n v="0"/>
    <n v="0"/>
    <n v="0"/>
    <n v="0"/>
    <n v="0"/>
    <n v="0"/>
    <n v="0"/>
    <n v="0"/>
    <n v="0"/>
    <n v="0"/>
    <n v="0"/>
    <n v="0"/>
    <n v="0"/>
    <n v="0"/>
    <n v="0"/>
    <n v="0"/>
    <n v="0"/>
    <n v="0"/>
    <n v="0"/>
    <n v="0"/>
  </r>
  <r>
    <x v="4"/>
    <x v="0"/>
    <x v="15"/>
    <n v="0"/>
    <n v="0"/>
    <n v="0"/>
    <n v="0"/>
    <n v="0"/>
    <n v="0"/>
    <n v="0"/>
    <n v="0"/>
    <n v="0"/>
    <n v="0"/>
    <n v="0"/>
    <n v="0"/>
    <n v="0"/>
    <n v="0"/>
    <n v="0"/>
    <n v="0"/>
    <n v="0"/>
    <n v="0"/>
    <n v="0"/>
    <n v="0"/>
    <n v="0"/>
    <n v="0"/>
  </r>
  <r>
    <x v="5"/>
    <x v="1"/>
    <x v="15"/>
    <n v="0"/>
    <n v="0"/>
    <n v="0"/>
    <n v="0"/>
    <n v="0"/>
    <n v="0"/>
    <n v="0"/>
    <n v="0"/>
    <n v="0"/>
    <n v="0"/>
    <n v="0"/>
    <n v="0"/>
    <n v="0"/>
    <n v="0"/>
    <n v="0"/>
    <n v="0"/>
    <n v="0"/>
    <n v="0"/>
    <n v="0"/>
    <n v="0"/>
    <n v="0"/>
    <n v="0"/>
  </r>
  <r>
    <x v="6"/>
    <x v="2"/>
    <x v="15"/>
    <n v="0"/>
    <n v="0"/>
    <n v="0"/>
    <n v="0"/>
    <n v="0"/>
    <n v="0"/>
    <n v="0"/>
    <n v="0"/>
    <n v="0"/>
    <n v="0"/>
    <n v="0"/>
    <n v="0"/>
    <n v="0"/>
    <n v="0"/>
    <n v="0"/>
    <n v="0"/>
    <n v="0"/>
    <n v="0"/>
    <n v="0"/>
    <n v="0"/>
    <n v="0"/>
    <n v="0"/>
  </r>
  <r>
    <x v="7"/>
    <x v="3"/>
    <x v="15"/>
    <n v="0"/>
    <n v="0"/>
    <n v="0"/>
    <n v="0"/>
    <n v="0"/>
    <n v="0"/>
    <n v="0"/>
    <n v="0"/>
    <n v="0"/>
    <n v="0"/>
    <n v="0"/>
    <n v="0"/>
    <n v="0"/>
    <n v="0"/>
    <n v="0"/>
    <n v="0"/>
    <n v="0"/>
    <n v="0"/>
    <n v="0"/>
    <n v="0"/>
    <n v="0"/>
    <n v="0"/>
  </r>
  <r>
    <x v="8"/>
    <x v="0"/>
    <x v="15"/>
    <n v="0"/>
    <n v="0"/>
    <n v="0"/>
    <n v="0"/>
    <n v="0"/>
    <n v="0"/>
    <n v="0"/>
    <n v="0"/>
    <n v="0"/>
    <n v="0"/>
    <n v="0"/>
    <n v="0"/>
    <n v="0"/>
    <n v="0"/>
    <n v="0"/>
    <n v="0"/>
    <n v="0"/>
    <n v="0"/>
    <n v="0"/>
    <n v="0"/>
    <n v="0"/>
    <n v="0"/>
  </r>
  <r>
    <x v="9"/>
    <x v="1"/>
    <x v="15"/>
    <n v="0"/>
    <n v="0"/>
    <n v="0"/>
    <n v="0"/>
    <n v="0"/>
    <n v="0"/>
    <n v="0"/>
    <n v="0"/>
    <n v="0"/>
    <n v="0"/>
    <n v="0"/>
    <n v="0"/>
    <n v="0"/>
    <n v="0"/>
    <n v="0"/>
    <n v="0"/>
    <n v="0"/>
    <n v="0"/>
    <n v="0"/>
    <n v="0"/>
    <n v="0"/>
    <n v="0"/>
  </r>
  <r>
    <x v="10"/>
    <x v="2"/>
    <x v="15"/>
    <n v="0"/>
    <n v="0"/>
    <n v="0"/>
    <n v="0"/>
    <n v="0"/>
    <n v="0"/>
    <n v="0"/>
    <n v="0"/>
    <n v="0"/>
    <n v="0"/>
    <n v="0"/>
    <n v="0"/>
    <n v="0"/>
    <n v="0"/>
    <n v="0"/>
    <n v="0"/>
    <n v="0"/>
    <n v="0"/>
    <n v="0"/>
    <n v="0"/>
    <n v="0"/>
    <n v="0"/>
  </r>
  <r>
    <x v="11"/>
    <x v="3"/>
    <x v="15"/>
    <n v="0"/>
    <n v="0"/>
    <n v="0"/>
    <n v="0"/>
    <n v="0"/>
    <n v="0"/>
    <n v="0"/>
    <n v="0"/>
    <n v="0"/>
    <n v="0"/>
    <n v="0"/>
    <n v="0"/>
    <n v="0"/>
    <n v="0"/>
    <n v="0"/>
    <n v="0"/>
    <n v="0"/>
    <n v="0"/>
    <n v="0"/>
    <n v="0"/>
    <n v="0"/>
    <n v="0"/>
  </r>
  <r>
    <x v="12"/>
    <x v="0"/>
    <x v="15"/>
    <n v="0"/>
    <n v="0"/>
    <n v="0"/>
    <n v="0"/>
    <n v="0"/>
    <n v="0"/>
    <n v="0"/>
    <n v="0"/>
    <n v="0"/>
    <n v="0"/>
    <n v="0"/>
    <n v="0"/>
    <n v="0"/>
    <n v="0"/>
    <n v="0"/>
    <n v="0"/>
    <n v="0"/>
    <n v="0"/>
    <n v="0"/>
    <n v="0"/>
    <n v="0"/>
    <n v="0"/>
  </r>
  <r>
    <x v="13"/>
    <x v="1"/>
    <x v="15"/>
    <n v="0"/>
    <n v="0"/>
    <n v="0"/>
    <n v="0"/>
    <n v="0"/>
    <n v="0"/>
    <n v="0"/>
    <n v="0"/>
    <n v="0"/>
    <n v="0"/>
    <n v="0"/>
    <n v="0"/>
    <n v="0"/>
    <n v="0"/>
    <n v="0"/>
    <n v="0"/>
    <n v="0"/>
    <n v="0"/>
    <n v="0"/>
    <n v="0"/>
    <n v="0"/>
    <n v="0"/>
  </r>
  <r>
    <x v="14"/>
    <x v="2"/>
    <x v="15"/>
    <n v="0"/>
    <n v="0"/>
    <n v="0"/>
    <n v="0"/>
    <n v="0"/>
    <n v="0"/>
    <n v="0"/>
    <n v="0"/>
    <n v="0"/>
    <n v="0"/>
    <n v="0"/>
    <n v="0"/>
    <n v="0"/>
    <n v="0"/>
    <n v="0"/>
    <n v="0"/>
    <n v="0"/>
    <n v="0"/>
    <n v="0"/>
    <n v="0"/>
    <n v="0"/>
    <n v="0"/>
  </r>
  <r>
    <x v="15"/>
    <x v="3"/>
    <x v="15"/>
    <n v="0"/>
    <n v="0"/>
    <n v="0"/>
    <n v="0"/>
    <n v="0"/>
    <n v="0"/>
    <n v="0"/>
    <n v="0"/>
    <n v="0"/>
    <n v="0"/>
    <n v="0"/>
    <n v="0"/>
    <n v="0"/>
    <n v="0"/>
    <n v="0"/>
    <n v="0"/>
    <n v="0"/>
    <n v="0"/>
    <n v="0"/>
    <n v="0"/>
    <n v="0"/>
    <n v="0"/>
  </r>
  <r>
    <x v="16"/>
    <x v="0"/>
    <x v="15"/>
    <n v="0"/>
    <n v="0"/>
    <n v="0"/>
    <n v="0"/>
    <n v="0"/>
    <n v="0"/>
    <n v="0"/>
    <n v="0"/>
    <n v="0"/>
    <n v="0"/>
    <n v="0"/>
    <n v="0"/>
    <n v="0"/>
    <n v="0"/>
    <n v="0"/>
    <n v="0"/>
    <n v="0"/>
    <n v="0"/>
    <n v="0"/>
    <n v="0"/>
    <n v="0"/>
    <n v="0"/>
  </r>
  <r>
    <x v="17"/>
    <x v="1"/>
    <x v="15"/>
    <n v="0"/>
    <n v="0"/>
    <n v="0"/>
    <n v="0"/>
    <n v="0"/>
    <n v="0"/>
    <n v="0"/>
    <n v="0"/>
    <n v="0"/>
    <n v="0"/>
    <n v="0"/>
    <n v="0"/>
    <n v="0"/>
    <n v="0"/>
    <n v="0"/>
    <n v="0"/>
    <n v="0"/>
    <n v="0"/>
    <n v="0"/>
    <n v="0"/>
    <n v="0"/>
    <n v="0"/>
  </r>
  <r>
    <x v="18"/>
    <x v="2"/>
    <x v="15"/>
    <n v="0"/>
    <n v="0"/>
    <n v="0"/>
    <n v="0"/>
    <n v="0"/>
    <n v="0"/>
    <n v="0"/>
    <n v="0"/>
    <n v="0"/>
    <n v="0"/>
    <n v="0"/>
    <n v="0"/>
    <n v="0"/>
    <n v="0"/>
    <n v="0"/>
    <n v="0"/>
    <n v="0"/>
    <n v="0"/>
    <n v="0"/>
    <n v="0"/>
    <n v="0"/>
    <n v="0"/>
  </r>
  <r>
    <x v="19"/>
    <x v="3"/>
    <x v="15"/>
    <n v="0"/>
    <n v="0"/>
    <n v="0"/>
    <n v="0"/>
    <n v="0"/>
    <n v="0"/>
    <n v="0"/>
    <n v="0"/>
    <n v="0"/>
    <n v="0"/>
    <n v="0"/>
    <n v="0"/>
    <n v="0"/>
    <n v="0"/>
    <n v="0"/>
    <n v="0"/>
    <n v="0"/>
    <n v="0"/>
    <n v="0"/>
    <n v="0"/>
    <n v="0"/>
    <n v="0"/>
  </r>
  <r>
    <x v="20"/>
    <x v="0"/>
    <x v="15"/>
    <n v="0"/>
    <n v="0"/>
    <n v="0"/>
    <n v="0"/>
    <n v="0"/>
    <n v="0"/>
    <n v="0"/>
    <n v="0"/>
    <n v="0"/>
    <n v="0"/>
    <n v="0"/>
    <n v="0"/>
    <n v="0"/>
    <n v="0"/>
    <n v="0"/>
    <n v="0"/>
    <n v="0"/>
    <n v="0"/>
    <n v="0"/>
    <n v="0"/>
    <n v="0"/>
    <n v="0"/>
  </r>
  <r>
    <x v="21"/>
    <x v="1"/>
    <x v="15"/>
    <n v="0"/>
    <n v="0"/>
    <n v="0"/>
    <n v="0"/>
    <n v="0"/>
    <n v="0"/>
    <n v="0"/>
    <n v="0"/>
    <n v="0"/>
    <n v="0"/>
    <n v="0"/>
    <n v="0"/>
    <n v="0"/>
    <n v="0"/>
    <n v="0"/>
    <n v="0"/>
    <n v="0"/>
    <n v="0"/>
    <n v="0"/>
    <n v="0"/>
    <n v="0"/>
    <n v="0"/>
  </r>
  <r>
    <x v="22"/>
    <x v="2"/>
    <x v="15"/>
    <n v="0"/>
    <n v="0"/>
    <n v="0"/>
    <n v="0"/>
    <n v="0"/>
    <n v="0"/>
    <n v="0"/>
    <n v="0"/>
    <n v="0"/>
    <n v="0"/>
    <n v="0"/>
    <n v="0"/>
    <n v="0"/>
    <n v="0"/>
    <n v="0"/>
    <n v="0"/>
    <n v="0"/>
    <n v="0"/>
    <n v="0"/>
    <n v="0"/>
    <n v="0"/>
    <n v="0"/>
  </r>
  <r>
    <x v="23"/>
    <x v="3"/>
    <x v="15"/>
    <n v="0"/>
    <n v="0"/>
    <n v="0"/>
    <n v="0"/>
    <n v="0"/>
    <n v="0"/>
    <n v="0"/>
    <n v="0"/>
    <n v="0"/>
    <n v="0"/>
    <n v="0"/>
    <n v="0"/>
    <n v="0"/>
    <n v="0"/>
    <n v="0"/>
    <n v="0"/>
    <n v="0"/>
    <n v="0"/>
    <n v="0"/>
    <n v="0"/>
    <n v="0"/>
    <n v="0"/>
  </r>
  <r>
    <x v="24"/>
    <x v="0"/>
    <x v="15"/>
    <n v="0"/>
    <n v="0"/>
    <n v="0"/>
    <n v="0"/>
    <n v="0"/>
    <n v="0"/>
    <n v="0"/>
    <n v="0"/>
    <n v="0"/>
    <n v="0"/>
    <n v="0"/>
    <n v="0"/>
    <n v="0"/>
    <n v="0"/>
    <n v="0"/>
    <n v="0"/>
    <n v="0"/>
    <n v="0"/>
    <n v="0"/>
    <n v="0"/>
    <n v="0"/>
    <n v="0"/>
  </r>
  <r>
    <x v="25"/>
    <x v="1"/>
    <x v="15"/>
    <n v="0"/>
    <n v="0"/>
    <n v="0"/>
    <n v="0"/>
    <n v="0"/>
    <n v="0"/>
    <n v="0"/>
    <n v="0"/>
    <n v="0"/>
    <n v="0"/>
    <n v="0"/>
    <n v="0"/>
    <n v="0"/>
    <n v="0"/>
    <n v="0"/>
    <n v="0"/>
    <n v="0"/>
    <n v="0"/>
    <n v="0"/>
    <n v="0"/>
    <n v="0"/>
    <n v="0"/>
  </r>
  <r>
    <x v="26"/>
    <x v="2"/>
    <x v="15"/>
    <n v="0"/>
    <n v="0"/>
    <n v="0"/>
    <n v="0"/>
    <n v="0"/>
    <n v="0"/>
    <n v="0"/>
    <n v="0"/>
    <n v="0"/>
    <n v="0"/>
    <n v="0"/>
    <n v="0"/>
    <n v="0"/>
    <n v="0"/>
    <n v="0"/>
    <n v="0"/>
    <n v="0"/>
    <n v="0"/>
    <n v="0"/>
    <n v="0"/>
    <n v="0"/>
    <n v="0"/>
  </r>
  <r>
    <x v="27"/>
    <x v="3"/>
    <x v="15"/>
    <n v="0"/>
    <n v="0"/>
    <n v="0"/>
    <n v="0"/>
    <n v="0"/>
    <n v="0"/>
    <n v="0"/>
    <n v="0"/>
    <n v="0"/>
    <n v="0"/>
    <n v="0"/>
    <n v="0"/>
    <n v="0"/>
    <n v="0"/>
    <n v="0"/>
    <n v="0"/>
    <n v="0"/>
    <n v="0"/>
    <n v="0"/>
    <n v="0"/>
    <n v="0"/>
    <n v="0"/>
  </r>
  <r>
    <x v="28"/>
    <x v="0"/>
    <x v="15"/>
    <n v="0"/>
    <n v="0"/>
    <n v="0"/>
    <n v="0"/>
    <n v="0"/>
    <n v="0"/>
    <n v="0"/>
    <n v="0"/>
    <n v="0"/>
    <n v="0"/>
    <n v="0"/>
    <n v="0"/>
    <n v="0"/>
    <n v="0"/>
    <n v="0"/>
    <n v="0"/>
    <n v="0"/>
    <n v="0"/>
    <n v="0"/>
    <n v="0"/>
    <n v="0"/>
    <n v="0"/>
  </r>
  <r>
    <x v="29"/>
    <x v="1"/>
    <x v="15"/>
    <n v="0"/>
    <n v="0"/>
    <n v="0"/>
    <n v="0"/>
    <n v="0"/>
    <n v="0"/>
    <n v="0"/>
    <n v="0"/>
    <n v="0"/>
    <n v="0"/>
    <n v="0"/>
    <n v="0"/>
    <n v="0"/>
    <n v="0"/>
    <n v="0"/>
    <n v="0"/>
    <n v="0"/>
    <n v="0"/>
    <n v="0"/>
    <n v="0"/>
    <n v="0"/>
    <n v="0"/>
  </r>
  <r>
    <x v="30"/>
    <x v="2"/>
    <x v="15"/>
    <n v="0"/>
    <n v="0"/>
    <n v="0"/>
    <n v="0"/>
    <n v="0"/>
    <n v="0"/>
    <n v="0"/>
    <n v="0"/>
    <n v="0"/>
    <n v="0"/>
    <n v="0"/>
    <n v="0"/>
    <n v="0"/>
    <n v="0"/>
    <n v="0"/>
    <n v="0"/>
    <n v="0"/>
    <n v="0"/>
    <n v="0"/>
    <n v="0"/>
    <n v="0"/>
    <n v="0"/>
  </r>
  <r>
    <x v="31"/>
    <x v="3"/>
    <x v="15"/>
    <n v="0"/>
    <n v="0"/>
    <n v="0"/>
    <n v="0"/>
    <n v="0"/>
    <n v="0"/>
    <n v="0"/>
    <n v="0"/>
    <n v="0"/>
    <n v="0"/>
    <n v="0"/>
    <n v="0"/>
    <n v="0"/>
    <n v="0"/>
    <n v="0"/>
    <n v="0"/>
    <n v="0"/>
    <n v="0"/>
    <n v="0"/>
    <n v="0"/>
    <n v="0"/>
    <n v="0"/>
  </r>
  <r>
    <x v="32"/>
    <x v="0"/>
    <x v="15"/>
    <n v="0"/>
    <n v="0"/>
    <n v="0"/>
    <n v="0"/>
    <n v="0"/>
    <n v="0"/>
    <n v="0"/>
    <n v="0"/>
    <n v="0"/>
    <n v="0"/>
    <n v="0"/>
    <n v="0"/>
    <n v="0"/>
    <n v="0"/>
    <n v="0"/>
    <n v="0"/>
    <n v="0"/>
    <n v="0"/>
    <n v="0"/>
    <n v="0"/>
    <n v="0"/>
    <n v="0"/>
  </r>
  <r>
    <x v="33"/>
    <x v="1"/>
    <x v="15"/>
    <n v="0"/>
    <n v="0"/>
    <n v="0"/>
    <n v="0"/>
    <n v="0"/>
    <n v="0"/>
    <n v="0"/>
    <n v="0"/>
    <n v="0"/>
    <n v="0"/>
    <n v="0"/>
    <n v="0"/>
    <n v="0"/>
    <n v="0"/>
    <n v="0"/>
    <n v="0"/>
    <n v="0"/>
    <n v="0"/>
    <n v="0"/>
    <n v="0"/>
    <n v="0"/>
    <n v="0"/>
  </r>
  <r>
    <x v="34"/>
    <x v="2"/>
    <x v="15"/>
    <n v="0"/>
    <n v="0"/>
    <n v="0"/>
    <n v="0"/>
    <n v="0"/>
    <n v="0"/>
    <n v="0"/>
    <n v="0"/>
    <n v="0"/>
    <n v="0"/>
    <n v="0"/>
    <n v="0"/>
    <n v="0"/>
    <n v="0"/>
    <n v="0"/>
    <n v="0"/>
    <n v="0"/>
    <n v="0"/>
    <n v="0"/>
    <n v="0"/>
    <n v="0"/>
    <n v="0"/>
  </r>
  <r>
    <x v="35"/>
    <x v="3"/>
    <x v="15"/>
    <n v="0"/>
    <n v="0"/>
    <n v="0"/>
    <n v="0"/>
    <n v="0"/>
    <n v="0"/>
    <n v="0"/>
    <n v="0"/>
    <n v="0"/>
    <n v="0"/>
    <n v="0"/>
    <n v="0"/>
    <n v="0"/>
    <n v="0"/>
    <n v="0"/>
    <n v="0"/>
    <n v="0"/>
    <n v="0"/>
    <n v="0"/>
    <n v="0"/>
    <n v="0"/>
    <n v="0"/>
  </r>
  <r>
    <x v="36"/>
    <x v="0"/>
    <x v="15"/>
    <n v="0"/>
    <n v="0"/>
    <n v="0"/>
    <n v="0"/>
    <n v="0"/>
    <n v="0"/>
    <n v="0"/>
    <n v="0"/>
    <n v="0"/>
    <n v="0"/>
    <n v="0"/>
    <n v="0"/>
    <n v="0"/>
    <n v="0"/>
    <n v="0"/>
    <n v="0"/>
    <n v="0"/>
    <n v="0"/>
    <n v="0"/>
    <n v="0"/>
    <n v="0"/>
    <n v="0"/>
  </r>
  <r>
    <x v="37"/>
    <x v="1"/>
    <x v="15"/>
    <n v="0"/>
    <n v="0"/>
    <n v="0"/>
    <n v="0"/>
    <n v="0"/>
    <n v="0"/>
    <n v="0"/>
    <n v="0"/>
    <n v="0"/>
    <n v="0"/>
    <n v="0"/>
    <n v="0"/>
    <n v="0"/>
    <n v="0"/>
    <n v="0"/>
    <n v="0"/>
    <n v="0"/>
    <n v="0"/>
    <n v="0"/>
    <n v="0"/>
    <n v="0"/>
    <n v="0"/>
  </r>
  <r>
    <x v="38"/>
    <x v="2"/>
    <x v="15"/>
    <n v="0"/>
    <n v="0"/>
    <n v="0"/>
    <n v="0"/>
    <n v="0"/>
    <n v="0"/>
    <n v="0"/>
    <n v="0"/>
    <n v="0"/>
    <n v="0"/>
    <n v="0"/>
    <n v="0"/>
    <n v="0"/>
    <n v="0"/>
    <n v="0"/>
    <n v="0"/>
    <n v="0"/>
    <n v="0"/>
    <n v="0"/>
    <n v="0"/>
    <n v="0"/>
    <n v="0"/>
  </r>
  <r>
    <x v="39"/>
    <x v="3"/>
    <x v="15"/>
    <n v="0"/>
    <n v="0"/>
    <n v="0"/>
    <n v="0"/>
    <n v="0"/>
    <n v="0"/>
    <n v="0"/>
    <n v="0"/>
    <n v="0"/>
    <n v="0"/>
    <n v="0"/>
    <n v="0"/>
    <n v="0"/>
    <n v="0"/>
    <n v="0"/>
    <n v="0"/>
    <n v="0"/>
    <n v="0"/>
    <n v="0"/>
    <n v="0"/>
    <n v="0"/>
    <n v="0"/>
  </r>
  <r>
    <x v="40"/>
    <x v="0"/>
    <x v="15"/>
    <n v="0"/>
    <n v="0"/>
    <n v="0"/>
    <n v="0"/>
    <n v="0"/>
    <n v="0"/>
    <n v="0"/>
    <n v="0"/>
    <n v="0"/>
    <n v="0"/>
    <n v="0"/>
    <n v="0"/>
    <n v="0"/>
    <n v="0"/>
    <n v="0"/>
    <n v="0"/>
    <n v="0"/>
    <n v="0"/>
    <n v="0"/>
    <n v="0"/>
    <n v="0"/>
    <n v="0"/>
  </r>
  <r>
    <x v="41"/>
    <x v="1"/>
    <x v="15"/>
    <n v="0"/>
    <n v="0"/>
    <n v="0"/>
    <n v="0"/>
    <n v="0"/>
    <n v="0"/>
    <n v="0"/>
    <n v="0"/>
    <n v="0"/>
    <n v="0"/>
    <n v="0"/>
    <n v="0"/>
    <n v="0"/>
    <n v="0"/>
    <n v="0"/>
    <n v="0"/>
    <n v="0"/>
    <n v="0"/>
    <n v="0"/>
    <n v="0"/>
    <n v="0"/>
    <n v="0"/>
  </r>
  <r>
    <x v="42"/>
    <x v="2"/>
    <x v="15"/>
    <n v="0"/>
    <n v="0"/>
    <n v="0"/>
    <n v="0"/>
    <n v="0"/>
    <n v="0"/>
    <n v="0"/>
    <n v="0"/>
    <n v="0"/>
    <n v="0"/>
    <n v="0"/>
    <n v="0"/>
    <n v="0"/>
    <n v="0"/>
    <n v="0"/>
    <n v="0"/>
    <n v="0"/>
    <n v="0"/>
    <n v="0"/>
    <n v="0"/>
    <n v="0"/>
    <n v="0"/>
  </r>
  <r>
    <x v="43"/>
    <x v="3"/>
    <x v="15"/>
    <n v="0"/>
    <n v="0"/>
    <n v="0"/>
    <n v="0"/>
    <n v="0"/>
    <n v="0"/>
    <n v="0"/>
    <n v="0"/>
    <n v="0"/>
    <n v="0"/>
    <n v="0"/>
    <n v="0"/>
    <n v="0"/>
    <n v="0"/>
    <n v="0"/>
    <n v="0"/>
    <n v="0"/>
    <n v="0"/>
    <n v="0"/>
    <n v="0"/>
    <n v="0"/>
    <n v="0"/>
  </r>
  <r>
    <x v="44"/>
    <x v="0"/>
    <x v="15"/>
    <n v="0"/>
    <n v="0"/>
    <n v="0"/>
    <n v="0"/>
    <n v="0"/>
    <n v="0"/>
    <n v="0"/>
    <n v="0"/>
    <n v="0"/>
    <n v="0"/>
    <n v="0"/>
    <n v="0"/>
    <n v="0"/>
    <n v="0"/>
    <n v="0"/>
    <n v="0"/>
    <n v="0"/>
    <n v="0"/>
    <n v="0"/>
    <n v="0"/>
    <n v="0"/>
    <n v="0"/>
  </r>
  <r>
    <x v="45"/>
    <x v="1"/>
    <x v="15"/>
    <n v="0"/>
    <n v="0"/>
    <n v="0"/>
    <n v="0"/>
    <n v="0"/>
    <n v="0"/>
    <n v="0"/>
    <n v="0"/>
    <n v="0"/>
    <n v="0"/>
    <n v="0"/>
    <n v="0"/>
    <n v="0"/>
    <n v="0"/>
    <n v="0"/>
    <n v="0"/>
    <n v="0"/>
    <n v="0"/>
    <n v="0"/>
    <n v="0"/>
    <n v="0"/>
    <n v="0"/>
  </r>
  <r>
    <x v="46"/>
    <x v="2"/>
    <x v="15"/>
    <n v="0"/>
    <n v="0"/>
    <n v="0"/>
    <n v="0"/>
    <n v="0"/>
    <n v="0"/>
    <n v="0"/>
    <n v="0"/>
    <n v="0"/>
    <n v="0"/>
    <n v="0"/>
    <n v="0"/>
    <n v="0"/>
    <n v="0"/>
    <n v="0"/>
    <n v="0"/>
    <n v="0"/>
    <n v="0"/>
    <n v="0"/>
    <n v="0"/>
    <n v="0"/>
    <n v="0"/>
  </r>
  <r>
    <x v="47"/>
    <x v="3"/>
    <x v="15"/>
    <n v="0"/>
    <n v="0"/>
    <n v="0"/>
    <n v="0"/>
    <n v="0"/>
    <n v="0"/>
    <n v="0"/>
    <n v="0"/>
    <n v="0"/>
    <n v="0"/>
    <n v="0"/>
    <n v="0"/>
    <n v="0"/>
    <n v="0"/>
    <n v="0"/>
    <n v="0"/>
    <n v="0"/>
    <n v="0"/>
    <n v="0"/>
    <n v="0"/>
    <n v="0"/>
    <n v="0"/>
  </r>
  <r>
    <x v="48"/>
    <x v="0"/>
    <x v="15"/>
    <n v="0"/>
    <n v="0"/>
    <n v="0"/>
    <n v="0"/>
    <n v="0"/>
    <n v="0"/>
    <n v="0"/>
    <n v="0"/>
    <n v="0"/>
    <n v="0"/>
    <n v="0"/>
    <n v="0"/>
    <n v="0"/>
    <n v="0"/>
    <n v="0"/>
    <n v="0"/>
    <n v="0"/>
    <n v="0"/>
    <n v="0"/>
    <n v="0"/>
    <n v="0"/>
    <n v="0"/>
  </r>
  <r>
    <x v="49"/>
    <x v="1"/>
    <x v="15"/>
    <n v="0"/>
    <n v="0"/>
    <n v="0"/>
    <n v="0"/>
    <n v="0"/>
    <n v="0"/>
    <n v="0"/>
    <n v="0"/>
    <n v="0"/>
    <n v="0"/>
    <n v="0"/>
    <n v="0"/>
    <n v="0"/>
    <n v="0"/>
    <n v="0"/>
    <n v="0"/>
    <n v="0"/>
    <n v="0"/>
    <n v="0"/>
    <n v="0"/>
    <n v="0"/>
    <n v="0"/>
  </r>
  <r>
    <x v="50"/>
    <x v="2"/>
    <x v="15"/>
    <n v="0"/>
    <n v="0"/>
    <n v="0"/>
    <n v="0"/>
    <n v="0"/>
    <n v="0"/>
    <n v="0"/>
    <n v="0"/>
    <n v="0"/>
    <n v="0"/>
    <n v="0"/>
    <n v="0"/>
    <n v="0"/>
    <n v="0"/>
    <n v="0"/>
    <n v="0"/>
    <n v="0"/>
    <n v="0"/>
    <n v="0"/>
    <n v="0"/>
    <n v="0"/>
    <n v="0"/>
  </r>
  <r>
    <x v="51"/>
    <x v="3"/>
    <x v="15"/>
    <n v="0"/>
    <n v="0"/>
    <n v="0"/>
    <n v="0"/>
    <n v="0"/>
    <n v="0"/>
    <n v="0"/>
    <n v="0"/>
    <n v="0"/>
    <n v="0"/>
    <n v="0"/>
    <n v="0"/>
    <n v="0"/>
    <n v="0"/>
    <n v="0"/>
    <n v="0"/>
    <n v="0"/>
    <n v="0"/>
    <n v="0"/>
    <n v="0"/>
    <n v="0"/>
    <n v="0"/>
  </r>
  <r>
    <x v="52"/>
    <x v="0"/>
    <x v="15"/>
    <n v="0"/>
    <n v="0"/>
    <n v="0"/>
    <n v="0"/>
    <n v="0"/>
    <n v="0"/>
    <n v="0"/>
    <n v="0"/>
    <n v="0"/>
    <n v="0"/>
    <n v="0"/>
    <n v="0"/>
    <n v="0"/>
    <n v="0"/>
    <n v="0"/>
    <n v="0"/>
    <n v="0"/>
    <n v="0"/>
    <n v="0"/>
    <n v="0"/>
    <n v="0"/>
    <n v="0"/>
  </r>
  <r>
    <x v="53"/>
    <x v="1"/>
    <x v="15"/>
    <n v="0"/>
    <n v="0"/>
    <n v="0"/>
    <n v="0"/>
    <n v="0"/>
    <n v="0"/>
    <n v="0"/>
    <n v="0"/>
    <n v="0"/>
    <n v="0"/>
    <n v="0"/>
    <n v="0"/>
    <n v="0"/>
    <n v="0"/>
    <n v="0"/>
    <n v="0"/>
    <n v="0"/>
    <n v="0"/>
    <n v="0"/>
    <n v="0"/>
    <n v="0"/>
    <n v="0"/>
  </r>
  <r>
    <x v="54"/>
    <x v="2"/>
    <x v="15"/>
    <n v="0"/>
    <n v="0"/>
    <n v="0"/>
    <n v="0"/>
    <n v="0"/>
    <n v="0"/>
    <n v="0"/>
    <n v="0"/>
    <n v="0"/>
    <n v="0"/>
    <n v="0"/>
    <n v="0"/>
    <n v="0"/>
    <n v="0"/>
    <n v="0"/>
    <n v="0"/>
    <n v="0"/>
    <n v="0"/>
    <n v="0"/>
    <n v="0"/>
    <n v="0"/>
    <n v="0"/>
  </r>
  <r>
    <x v="55"/>
    <x v="3"/>
    <x v="15"/>
    <n v="0"/>
    <n v="0"/>
    <n v="0"/>
    <n v="0"/>
    <n v="0"/>
    <n v="0"/>
    <n v="0"/>
    <n v="0"/>
    <n v="0"/>
    <n v="0"/>
    <n v="0"/>
    <n v="0"/>
    <n v="0"/>
    <n v="0"/>
    <n v="0"/>
    <n v="0"/>
    <n v="0"/>
    <n v="0"/>
    <n v="0"/>
    <n v="0"/>
    <n v="0"/>
    <n v="0"/>
  </r>
  <r>
    <x v="56"/>
    <x v="0"/>
    <x v="15"/>
    <n v="0"/>
    <n v="0"/>
    <n v="0"/>
    <n v="0"/>
    <n v="0"/>
    <n v="0"/>
    <n v="0"/>
    <n v="0"/>
    <n v="0"/>
    <n v="0"/>
    <n v="0"/>
    <n v="0"/>
    <n v="0"/>
    <n v="0"/>
    <n v="0"/>
    <n v="0"/>
    <n v="0"/>
    <n v="0"/>
    <n v="0"/>
    <n v="0"/>
    <n v="0"/>
    <n v="0"/>
  </r>
  <r>
    <x v="57"/>
    <x v="1"/>
    <x v="15"/>
    <n v="0"/>
    <n v="0"/>
    <n v="0"/>
    <n v="0"/>
    <n v="0"/>
    <n v="0"/>
    <n v="0"/>
    <n v="0"/>
    <n v="0"/>
    <n v="0"/>
    <n v="0"/>
    <n v="0"/>
    <n v="0"/>
    <n v="0"/>
    <n v="0"/>
    <n v="0"/>
    <n v="0"/>
    <n v="0"/>
    <n v="0"/>
    <n v="0"/>
    <n v="0"/>
    <n v="0"/>
  </r>
  <r>
    <x v="58"/>
    <x v="2"/>
    <x v="15"/>
    <n v="0"/>
    <n v="0"/>
    <n v="0"/>
    <n v="0"/>
    <n v="0"/>
    <n v="0"/>
    <n v="0"/>
    <n v="0"/>
    <n v="0"/>
    <n v="0"/>
    <n v="0"/>
    <n v="0"/>
    <n v="0"/>
    <n v="0"/>
    <n v="0"/>
    <n v="0"/>
    <n v="0"/>
    <n v="0"/>
    <n v="0"/>
    <n v="0"/>
    <n v="0"/>
    <n v="0"/>
  </r>
  <r>
    <x v="59"/>
    <x v="3"/>
    <x v="15"/>
    <n v="0"/>
    <n v="0"/>
    <n v="0"/>
    <n v="0"/>
    <n v="0"/>
    <n v="0"/>
    <n v="0"/>
    <n v="0"/>
    <n v="0"/>
    <n v="0"/>
    <n v="0"/>
    <n v="0"/>
    <n v="0"/>
    <n v="0"/>
    <n v="0"/>
    <n v="0"/>
    <n v="0"/>
    <n v="0"/>
    <n v="0"/>
    <n v="0"/>
    <n v="0"/>
    <n v="0"/>
  </r>
  <r>
    <x v="60"/>
    <x v="0"/>
    <x v="15"/>
    <n v="0"/>
    <n v="0"/>
    <n v="0"/>
    <n v="0"/>
    <n v="0"/>
    <n v="0"/>
    <n v="0"/>
    <n v="0"/>
    <n v="0"/>
    <n v="0"/>
    <n v="0"/>
    <n v="0"/>
    <n v="0"/>
    <n v="0"/>
    <n v="0"/>
    <n v="0"/>
    <n v="0"/>
    <n v="0"/>
    <n v="0"/>
    <n v="0"/>
    <n v="0"/>
    <n v="0"/>
  </r>
  <r>
    <x v="61"/>
    <x v="1"/>
    <x v="15"/>
    <n v="0"/>
    <n v="0"/>
    <n v="0"/>
    <n v="0"/>
    <n v="0"/>
    <n v="0"/>
    <n v="0"/>
    <n v="0"/>
    <n v="0"/>
    <n v="0"/>
    <n v="0"/>
    <n v="0"/>
    <n v="0"/>
    <n v="0"/>
    <n v="0"/>
    <n v="0"/>
    <n v="0"/>
    <n v="0"/>
    <n v="0"/>
    <n v="0"/>
    <n v="0"/>
    <n v="0"/>
  </r>
  <r>
    <x v="62"/>
    <x v="2"/>
    <x v="15"/>
    <n v="0"/>
    <n v="0"/>
    <n v="0"/>
    <n v="0"/>
    <n v="0"/>
    <n v="0"/>
    <n v="0"/>
    <n v="0"/>
    <n v="0"/>
    <n v="0"/>
    <n v="0"/>
    <n v="0"/>
    <n v="0"/>
    <n v="0"/>
    <n v="0"/>
    <n v="0"/>
    <n v="0"/>
    <n v="0"/>
    <n v="0"/>
    <n v="0"/>
    <n v="0"/>
    <n v="0"/>
  </r>
  <r>
    <x v="63"/>
    <x v="3"/>
    <x v="15"/>
    <n v="0"/>
    <n v="0"/>
    <n v="0"/>
    <n v="0"/>
    <n v="0"/>
    <n v="0"/>
    <n v="0"/>
    <n v="0"/>
    <n v="0"/>
    <n v="0"/>
    <n v="0"/>
    <n v="0"/>
    <n v="0"/>
    <n v="0"/>
    <n v="0"/>
    <n v="0"/>
    <n v="0"/>
    <n v="0"/>
    <n v="0"/>
    <n v="0"/>
    <n v="0"/>
    <n v="0"/>
  </r>
  <r>
    <x v="64"/>
    <x v="0"/>
    <x v="15"/>
    <n v="0"/>
    <n v="0"/>
    <n v="0"/>
    <n v="0"/>
    <n v="0"/>
    <n v="0"/>
    <n v="0"/>
    <n v="0"/>
    <n v="0"/>
    <n v="0"/>
    <n v="0"/>
    <n v="0"/>
    <n v="0"/>
    <n v="0"/>
    <n v="0"/>
    <n v="0"/>
    <n v="0"/>
    <n v="0"/>
    <n v="0"/>
    <n v="0"/>
    <n v="0"/>
    <n v="0"/>
  </r>
  <r>
    <x v="65"/>
    <x v="1"/>
    <x v="15"/>
    <n v="0"/>
    <n v="0"/>
    <n v="0"/>
    <n v="0"/>
    <n v="0"/>
    <n v="0"/>
    <n v="0"/>
    <n v="0"/>
    <n v="0"/>
    <n v="0"/>
    <n v="0"/>
    <n v="0"/>
    <n v="0"/>
    <n v="0"/>
    <n v="0"/>
    <n v="0"/>
    <n v="0"/>
    <n v="0"/>
    <n v="0"/>
    <n v="0"/>
    <n v="0"/>
    <n v="0"/>
  </r>
  <r>
    <x v="66"/>
    <x v="2"/>
    <x v="15"/>
    <n v="0"/>
    <n v="0"/>
    <n v="0"/>
    <n v="0"/>
    <n v="0"/>
    <n v="0"/>
    <n v="0"/>
    <n v="0"/>
    <n v="0"/>
    <n v="0"/>
    <n v="0"/>
    <n v="0"/>
    <n v="0"/>
    <n v="0"/>
    <n v="0"/>
    <n v="0"/>
    <n v="0"/>
    <n v="0"/>
    <n v="0"/>
    <n v="0"/>
    <n v="0"/>
    <n v="0"/>
  </r>
  <r>
    <x v="67"/>
    <x v="3"/>
    <x v="15"/>
    <n v="0"/>
    <n v="0"/>
    <n v="0"/>
    <n v="0"/>
    <n v="0"/>
    <n v="0"/>
    <n v="0"/>
    <n v="0"/>
    <n v="0"/>
    <n v="0"/>
    <n v="0"/>
    <n v="0"/>
    <n v="0"/>
    <n v="0"/>
    <n v="0"/>
    <n v="0"/>
    <n v="0"/>
    <n v="0"/>
    <n v="0"/>
    <n v="0"/>
    <n v="0"/>
    <n v="0"/>
  </r>
  <r>
    <x v="68"/>
    <x v="0"/>
    <x v="15"/>
    <n v="0"/>
    <n v="0"/>
    <n v="0"/>
    <n v="0"/>
    <n v="0"/>
    <n v="0"/>
    <n v="0"/>
    <n v="0"/>
    <n v="0"/>
    <n v="0"/>
    <n v="0"/>
    <n v="0"/>
    <n v="0"/>
    <n v="0"/>
    <n v="0"/>
    <n v="0"/>
    <n v="0"/>
    <n v="0"/>
    <n v="0"/>
    <n v="0"/>
    <n v="0"/>
    <n v="0"/>
  </r>
  <r>
    <x v="69"/>
    <x v="1"/>
    <x v="15"/>
    <n v="0"/>
    <n v="0"/>
    <n v="0"/>
    <n v="0"/>
    <n v="0"/>
    <n v="0"/>
    <n v="0"/>
    <n v="0"/>
    <n v="0"/>
    <n v="0"/>
    <n v="0"/>
    <n v="0"/>
    <n v="0"/>
    <n v="0"/>
    <n v="0"/>
    <n v="0"/>
    <n v="0"/>
    <n v="0"/>
    <n v="0"/>
    <n v="0"/>
    <n v="0"/>
    <n v="0"/>
  </r>
  <r>
    <x v="70"/>
    <x v="2"/>
    <x v="15"/>
    <n v="0"/>
    <n v="0"/>
    <n v="0"/>
    <n v="0"/>
    <n v="0"/>
    <n v="0"/>
    <n v="0"/>
    <n v="0"/>
    <n v="0"/>
    <n v="0"/>
    <n v="0"/>
    <n v="0"/>
    <n v="0"/>
    <n v="0"/>
    <n v="0"/>
    <n v="0"/>
    <n v="0"/>
    <n v="0"/>
    <n v="0"/>
    <n v="0"/>
    <n v="0"/>
    <n v="0"/>
  </r>
  <r>
    <x v="71"/>
    <x v="3"/>
    <x v="15"/>
    <n v="0"/>
    <n v="0"/>
    <n v="0"/>
    <n v="0"/>
    <n v="0"/>
    <n v="0"/>
    <n v="0"/>
    <n v="0"/>
    <n v="0"/>
    <n v="0"/>
    <n v="0"/>
    <n v="0"/>
    <n v="0"/>
    <n v="0"/>
    <n v="0"/>
    <n v="0"/>
    <n v="0"/>
    <n v="0"/>
    <n v="0"/>
    <n v="0"/>
    <n v="0"/>
    <n v="0"/>
  </r>
  <r>
    <x v="72"/>
    <x v="0"/>
    <x v="15"/>
    <n v="0"/>
    <n v="0"/>
    <n v="0"/>
    <n v="0"/>
    <n v="0"/>
    <n v="0"/>
    <n v="0"/>
    <n v="0"/>
    <n v="0"/>
    <n v="0"/>
    <n v="0"/>
    <n v="0"/>
    <n v="0"/>
    <n v="0"/>
    <n v="0"/>
    <n v="0"/>
    <n v="0"/>
    <n v="0"/>
    <n v="0"/>
    <n v="0"/>
    <n v="0"/>
    <n v="0"/>
  </r>
  <r>
    <x v="73"/>
    <x v="1"/>
    <x v="15"/>
    <n v="0"/>
    <n v="0"/>
    <n v="0"/>
    <n v="0"/>
    <n v="0"/>
    <n v="0"/>
    <n v="0"/>
    <n v="0"/>
    <n v="0"/>
    <n v="0"/>
    <n v="0"/>
    <n v="0"/>
    <n v="0"/>
    <n v="0"/>
    <n v="0"/>
    <n v="0"/>
    <n v="0"/>
    <n v="0"/>
    <n v="0"/>
    <n v="0"/>
    <n v="0"/>
    <n v="0"/>
  </r>
  <r>
    <x v="74"/>
    <x v="2"/>
    <x v="15"/>
    <n v="0"/>
    <n v="0"/>
    <n v="0"/>
    <n v="0"/>
    <n v="0"/>
    <n v="0"/>
    <n v="0"/>
    <n v="0"/>
    <n v="0"/>
    <n v="0"/>
    <n v="0"/>
    <n v="0"/>
    <n v="0"/>
    <n v="0"/>
    <n v="0"/>
    <n v="0"/>
    <n v="0"/>
    <n v="0"/>
    <n v="0"/>
    <n v="0"/>
    <n v="0"/>
    <n v="0"/>
  </r>
  <r>
    <x v="75"/>
    <x v="3"/>
    <x v="15"/>
    <n v="0"/>
    <n v="0"/>
    <n v="0"/>
    <n v="0"/>
    <n v="0"/>
    <n v="0"/>
    <n v="0"/>
    <n v="0"/>
    <n v="0"/>
    <n v="0"/>
    <n v="0"/>
    <n v="0"/>
    <n v="0"/>
    <n v="0"/>
    <n v="0"/>
    <n v="0"/>
    <n v="0"/>
    <n v="0"/>
    <n v="0"/>
    <n v="0"/>
    <n v="0"/>
    <n v="0"/>
  </r>
  <r>
    <x v="76"/>
    <x v="0"/>
    <x v="15"/>
    <n v="0"/>
    <n v="0"/>
    <n v="0"/>
    <n v="0"/>
    <n v="0"/>
    <n v="0"/>
    <n v="0"/>
    <n v="0"/>
    <n v="0"/>
    <n v="0"/>
    <n v="0"/>
    <n v="0"/>
    <n v="0"/>
    <n v="0"/>
    <n v="0"/>
    <n v="0"/>
    <n v="0"/>
    <n v="0"/>
    <n v="0"/>
    <n v="0"/>
    <n v="0"/>
    <n v="0"/>
  </r>
  <r>
    <x v="77"/>
    <x v="1"/>
    <x v="15"/>
    <n v="0"/>
    <n v="0"/>
    <n v="0"/>
    <n v="0"/>
    <n v="0"/>
    <n v="0"/>
    <n v="0"/>
    <n v="0"/>
    <n v="0"/>
    <n v="0"/>
    <n v="0"/>
    <n v="0"/>
    <n v="0"/>
    <n v="0"/>
    <n v="0"/>
    <n v="0"/>
    <n v="0"/>
    <n v="0"/>
    <n v="0"/>
    <n v="0"/>
    <n v="0"/>
    <n v="0"/>
  </r>
  <r>
    <x v="78"/>
    <x v="2"/>
    <x v="15"/>
    <n v="0"/>
    <n v="0"/>
    <n v="0"/>
    <n v="0"/>
    <n v="0"/>
    <n v="0"/>
    <n v="0"/>
    <n v="0"/>
    <n v="0"/>
    <n v="0"/>
    <n v="0"/>
    <n v="0"/>
    <n v="0"/>
    <n v="0"/>
    <n v="0"/>
    <n v="0"/>
    <n v="0"/>
    <n v="0"/>
    <n v="0"/>
    <n v="0"/>
    <n v="0"/>
    <n v="0"/>
  </r>
  <r>
    <x v="79"/>
    <x v="3"/>
    <x v="15"/>
    <n v="0"/>
    <n v="0"/>
    <n v="0"/>
    <n v="0"/>
    <n v="0"/>
    <n v="0"/>
    <n v="0"/>
    <n v="0"/>
    <n v="0"/>
    <n v="0"/>
    <n v="0"/>
    <n v="0"/>
    <n v="0"/>
    <n v="0"/>
    <n v="0"/>
    <n v="0"/>
    <n v="0"/>
    <n v="0"/>
    <n v="0"/>
    <n v="0"/>
    <n v="0"/>
    <n v="0"/>
  </r>
  <r>
    <x v="80"/>
    <x v="0"/>
    <x v="15"/>
    <n v="0"/>
    <n v="0"/>
    <n v="0"/>
    <n v="0"/>
    <n v="0"/>
    <n v="0"/>
    <n v="0"/>
    <n v="0"/>
    <n v="0"/>
    <n v="0"/>
    <n v="0"/>
    <n v="0"/>
    <n v="0"/>
    <n v="0"/>
    <n v="0"/>
    <n v="0"/>
    <n v="0"/>
    <n v="0"/>
    <n v="0"/>
    <n v="0"/>
    <n v="0"/>
    <n v="0"/>
  </r>
  <r>
    <x v="81"/>
    <x v="1"/>
    <x v="15"/>
    <n v="0"/>
    <n v="0"/>
    <n v="0"/>
    <n v="0"/>
    <n v="0"/>
    <n v="0"/>
    <n v="0"/>
    <n v="0"/>
    <n v="0"/>
    <n v="0"/>
    <n v="0"/>
    <n v="0"/>
    <n v="0"/>
    <n v="0"/>
    <n v="0"/>
    <n v="0"/>
    <n v="0"/>
    <n v="0"/>
    <n v="0"/>
    <n v="0"/>
    <n v="0"/>
    <n v="0"/>
  </r>
  <r>
    <x v="82"/>
    <x v="2"/>
    <x v="15"/>
    <n v="0"/>
    <n v="0"/>
    <n v="0"/>
    <n v="0"/>
    <n v="0"/>
    <n v="0"/>
    <n v="0"/>
    <n v="0"/>
    <n v="0"/>
    <n v="0"/>
    <n v="0"/>
    <n v="0"/>
    <n v="0"/>
    <n v="0"/>
    <n v="0"/>
    <n v="0"/>
    <n v="0"/>
    <n v="0"/>
    <n v="0"/>
    <n v="0"/>
    <n v="0"/>
    <n v="0"/>
  </r>
  <r>
    <x v="83"/>
    <x v="3"/>
    <x v="15"/>
    <n v="0"/>
    <n v="0"/>
    <n v="0"/>
    <n v="0"/>
    <n v="0"/>
    <n v="0"/>
    <n v="0"/>
    <n v="0"/>
    <n v="0"/>
    <n v="0"/>
    <n v="0"/>
    <n v="0"/>
    <n v="0"/>
    <n v="0"/>
    <n v="0"/>
    <n v="0"/>
    <n v="0"/>
    <n v="0"/>
    <n v="0"/>
    <n v="0"/>
    <n v="0"/>
    <n v="0"/>
  </r>
  <r>
    <x v="0"/>
    <x v="0"/>
    <x v="16"/>
    <n v="0"/>
    <n v="0"/>
    <n v="0"/>
    <n v="0"/>
    <n v="0"/>
    <n v="0"/>
    <n v="0"/>
    <n v="0"/>
    <n v="0"/>
    <n v="0"/>
    <n v="0"/>
    <n v="0"/>
    <n v="0"/>
    <n v="0"/>
    <n v="0"/>
    <n v="0"/>
    <n v="0"/>
    <n v="0"/>
    <n v="0"/>
    <n v="0"/>
    <n v="0"/>
    <n v="0"/>
  </r>
  <r>
    <x v="1"/>
    <x v="1"/>
    <x v="16"/>
    <n v="0"/>
    <n v="0"/>
    <n v="0"/>
    <n v="0"/>
    <n v="0"/>
    <n v="0"/>
    <n v="0"/>
    <n v="0"/>
    <n v="0"/>
    <n v="0"/>
    <n v="0"/>
    <n v="0"/>
    <n v="0"/>
    <n v="0"/>
    <n v="0"/>
    <n v="0"/>
    <n v="0"/>
    <n v="0"/>
    <n v="0"/>
    <n v="0"/>
    <n v="0"/>
    <n v="0"/>
  </r>
  <r>
    <x v="2"/>
    <x v="2"/>
    <x v="16"/>
    <n v="0"/>
    <n v="0"/>
    <n v="0"/>
    <n v="0"/>
    <n v="0"/>
    <n v="0"/>
    <n v="0"/>
    <n v="0"/>
    <n v="0"/>
    <n v="0"/>
    <n v="0"/>
    <n v="0"/>
    <n v="0"/>
    <n v="0"/>
    <n v="0"/>
    <n v="0"/>
    <n v="0"/>
    <n v="0"/>
    <n v="0"/>
    <n v="0"/>
    <n v="0"/>
    <n v="0"/>
  </r>
  <r>
    <x v="3"/>
    <x v="3"/>
    <x v="16"/>
    <n v="0"/>
    <n v="0"/>
    <n v="0"/>
    <n v="0"/>
    <n v="0"/>
    <n v="0"/>
    <n v="0"/>
    <n v="0"/>
    <n v="0"/>
    <n v="0"/>
    <n v="0"/>
    <n v="0"/>
    <n v="0"/>
    <n v="0"/>
    <n v="0"/>
    <n v="0"/>
    <n v="0"/>
    <n v="0"/>
    <n v="0"/>
    <n v="0"/>
    <n v="0"/>
    <n v="0"/>
  </r>
  <r>
    <x v="4"/>
    <x v="0"/>
    <x v="16"/>
    <n v="0"/>
    <n v="0"/>
    <n v="0"/>
    <n v="0"/>
    <n v="0"/>
    <n v="0"/>
    <n v="0"/>
    <n v="0"/>
    <n v="0"/>
    <n v="0"/>
    <n v="0"/>
    <n v="0"/>
    <n v="0"/>
    <n v="0"/>
    <n v="0"/>
    <n v="0"/>
    <n v="0"/>
    <n v="0"/>
    <n v="0"/>
    <n v="0"/>
    <n v="0"/>
    <n v="0"/>
  </r>
  <r>
    <x v="5"/>
    <x v="1"/>
    <x v="16"/>
    <n v="0"/>
    <n v="0"/>
    <n v="0"/>
    <n v="0"/>
    <n v="0"/>
    <n v="0"/>
    <n v="0"/>
    <n v="0"/>
    <n v="0"/>
    <n v="0"/>
    <n v="0"/>
    <n v="0"/>
    <n v="0"/>
    <n v="0"/>
    <n v="0"/>
    <n v="0"/>
    <n v="0"/>
    <n v="0"/>
    <n v="0"/>
    <n v="0"/>
    <n v="0"/>
    <n v="0"/>
  </r>
  <r>
    <x v="6"/>
    <x v="2"/>
    <x v="16"/>
    <n v="0"/>
    <n v="0"/>
    <n v="0"/>
    <n v="0"/>
    <n v="0"/>
    <n v="0"/>
    <n v="0"/>
    <n v="0"/>
    <n v="0"/>
    <n v="0"/>
    <n v="0"/>
    <n v="0"/>
    <n v="0"/>
    <n v="0"/>
    <n v="0"/>
    <n v="0"/>
    <n v="0"/>
    <n v="0"/>
    <n v="0"/>
    <n v="0"/>
    <n v="0"/>
    <n v="0"/>
  </r>
  <r>
    <x v="7"/>
    <x v="3"/>
    <x v="16"/>
    <n v="0"/>
    <n v="0"/>
    <n v="0"/>
    <n v="0"/>
    <n v="0"/>
    <n v="0"/>
    <n v="0"/>
    <n v="0"/>
    <n v="0"/>
    <n v="0"/>
    <n v="0"/>
    <n v="0"/>
    <n v="0"/>
    <n v="0"/>
    <n v="0"/>
    <n v="0"/>
    <n v="0"/>
    <n v="0"/>
    <n v="0"/>
    <n v="0"/>
    <n v="0"/>
    <n v="0"/>
  </r>
  <r>
    <x v="8"/>
    <x v="0"/>
    <x v="16"/>
    <n v="0"/>
    <n v="0"/>
    <n v="0"/>
    <n v="0"/>
    <n v="0"/>
    <n v="0"/>
    <n v="0"/>
    <n v="0"/>
    <n v="0"/>
    <n v="0"/>
    <n v="0"/>
    <n v="0"/>
    <n v="0"/>
    <n v="0"/>
    <n v="0"/>
    <n v="0"/>
    <n v="0"/>
    <n v="0"/>
    <n v="0"/>
    <n v="0"/>
    <n v="0"/>
    <n v="0"/>
  </r>
  <r>
    <x v="9"/>
    <x v="1"/>
    <x v="16"/>
    <n v="0"/>
    <n v="0"/>
    <n v="0"/>
    <n v="0"/>
    <n v="0"/>
    <n v="0"/>
    <n v="0"/>
    <n v="0"/>
    <n v="0"/>
    <n v="0"/>
    <n v="0"/>
    <n v="0"/>
    <n v="0"/>
    <n v="0"/>
    <n v="0"/>
    <n v="0"/>
    <n v="0"/>
    <n v="0"/>
    <n v="0"/>
    <n v="0"/>
    <n v="0"/>
    <n v="0"/>
  </r>
  <r>
    <x v="10"/>
    <x v="2"/>
    <x v="16"/>
    <n v="0"/>
    <n v="0"/>
    <n v="0"/>
    <n v="0"/>
    <n v="0"/>
    <n v="0"/>
    <n v="0"/>
    <n v="0"/>
    <n v="0"/>
    <n v="0"/>
    <n v="0"/>
    <n v="0"/>
    <n v="0"/>
    <n v="0"/>
    <n v="0"/>
    <n v="0"/>
    <n v="0"/>
    <n v="0"/>
    <n v="0"/>
    <n v="0"/>
    <n v="0"/>
    <n v="0"/>
  </r>
  <r>
    <x v="11"/>
    <x v="3"/>
    <x v="16"/>
    <n v="0"/>
    <n v="0"/>
    <n v="0"/>
    <n v="0"/>
    <n v="0"/>
    <n v="0"/>
    <n v="0"/>
    <n v="0"/>
    <n v="0"/>
    <n v="0"/>
    <n v="0"/>
    <n v="0"/>
    <n v="0"/>
    <n v="0"/>
    <n v="0"/>
    <n v="0"/>
    <n v="0"/>
    <n v="0"/>
    <n v="0"/>
    <n v="0"/>
    <n v="0"/>
    <n v="0"/>
  </r>
  <r>
    <x v="12"/>
    <x v="0"/>
    <x v="16"/>
    <n v="0"/>
    <n v="0"/>
    <n v="0"/>
    <n v="0"/>
    <n v="0"/>
    <n v="0"/>
    <n v="0"/>
    <n v="0"/>
    <n v="0"/>
    <n v="0"/>
    <n v="0"/>
    <n v="0"/>
    <n v="0"/>
    <n v="0"/>
    <n v="0"/>
    <n v="0"/>
    <n v="0"/>
    <n v="0"/>
    <n v="0"/>
    <n v="0"/>
    <n v="0"/>
    <n v="0"/>
  </r>
  <r>
    <x v="13"/>
    <x v="1"/>
    <x v="16"/>
    <n v="0"/>
    <n v="0"/>
    <n v="0"/>
    <n v="0"/>
    <n v="0"/>
    <n v="0"/>
    <n v="0"/>
    <n v="0"/>
    <n v="0"/>
    <n v="0"/>
    <n v="0"/>
    <n v="0"/>
    <n v="0"/>
    <n v="0"/>
    <n v="0"/>
    <n v="0"/>
    <n v="0"/>
    <n v="0"/>
    <n v="0"/>
    <n v="0"/>
    <n v="0"/>
    <n v="0"/>
  </r>
  <r>
    <x v="14"/>
    <x v="2"/>
    <x v="16"/>
    <n v="0"/>
    <n v="0"/>
    <n v="0"/>
    <n v="0"/>
    <n v="0"/>
    <n v="0"/>
    <n v="0"/>
    <n v="0"/>
    <n v="0"/>
    <n v="0"/>
    <n v="0"/>
    <n v="0"/>
    <n v="0"/>
    <n v="0"/>
    <n v="0"/>
    <n v="0"/>
    <n v="0"/>
    <n v="0"/>
    <n v="0"/>
    <n v="0"/>
    <n v="0"/>
    <n v="0"/>
  </r>
  <r>
    <x v="15"/>
    <x v="3"/>
    <x v="16"/>
    <n v="0"/>
    <n v="0"/>
    <n v="0"/>
    <n v="0"/>
    <n v="0"/>
    <n v="0"/>
    <n v="0"/>
    <n v="0"/>
    <n v="0"/>
    <n v="0"/>
    <n v="0"/>
    <n v="0"/>
    <n v="0"/>
    <n v="0"/>
    <n v="0"/>
    <n v="0"/>
    <n v="0"/>
    <n v="0"/>
    <n v="0"/>
    <n v="0"/>
    <n v="0"/>
    <n v="0"/>
  </r>
  <r>
    <x v="16"/>
    <x v="0"/>
    <x v="16"/>
    <n v="0"/>
    <n v="0"/>
    <n v="0"/>
    <n v="0"/>
    <n v="0"/>
    <n v="0"/>
    <n v="0"/>
    <n v="0"/>
    <n v="0"/>
    <n v="0"/>
    <n v="0"/>
    <n v="0"/>
    <n v="0"/>
    <n v="0"/>
    <n v="0"/>
    <n v="0"/>
    <n v="0"/>
    <n v="0"/>
    <n v="0"/>
    <n v="0"/>
    <n v="0"/>
    <n v="0"/>
  </r>
  <r>
    <x v="17"/>
    <x v="1"/>
    <x v="16"/>
    <n v="0"/>
    <n v="0"/>
    <n v="0"/>
    <n v="0"/>
    <n v="0"/>
    <n v="0"/>
    <n v="0"/>
    <n v="0"/>
    <n v="0"/>
    <n v="0"/>
    <n v="0"/>
    <n v="0"/>
    <n v="0"/>
    <n v="0"/>
    <n v="0"/>
    <n v="0"/>
    <n v="0"/>
    <n v="0"/>
    <n v="0"/>
    <n v="0"/>
    <n v="0"/>
    <n v="0"/>
  </r>
  <r>
    <x v="18"/>
    <x v="2"/>
    <x v="16"/>
    <n v="0"/>
    <n v="0"/>
    <n v="0"/>
    <n v="0"/>
    <n v="0"/>
    <n v="0"/>
    <n v="0"/>
    <n v="0"/>
    <n v="0"/>
    <n v="0"/>
    <n v="0"/>
    <n v="0"/>
    <n v="0"/>
    <n v="0"/>
    <n v="0"/>
    <n v="0"/>
    <n v="0"/>
    <n v="0"/>
    <n v="0"/>
    <n v="0"/>
    <n v="0"/>
    <n v="0"/>
  </r>
  <r>
    <x v="19"/>
    <x v="3"/>
    <x v="16"/>
    <n v="0"/>
    <n v="0"/>
    <n v="0"/>
    <n v="0"/>
    <n v="0"/>
    <n v="0"/>
    <n v="0"/>
    <n v="0"/>
    <n v="0"/>
    <n v="0"/>
    <n v="0"/>
    <n v="0"/>
    <n v="0"/>
    <n v="0"/>
    <n v="0"/>
    <n v="0"/>
    <n v="0"/>
    <n v="0"/>
    <n v="0"/>
    <n v="0"/>
    <n v="0"/>
    <n v="0"/>
  </r>
  <r>
    <x v="20"/>
    <x v="0"/>
    <x v="16"/>
    <n v="0"/>
    <n v="0"/>
    <n v="0"/>
    <n v="0"/>
    <n v="0"/>
    <n v="0"/>
    <n v="0"/>
    <n v="0"/>
    <n v="0"/>
    <n v="0"/>
    <n v="0"/>
    <n v="0"/>
    <n v="0"/>
    <n v="0"/>
    <n v="0"/>
    <n v="0"/>
    <n v="0"/>
    <n v="0"/>
    <n v="0"/>
    <n v="0"/>
    <n v="0"/>
    <n v="0"/>
  </r>
  <r>
    <x v="21"/>
    <x v="1"/>
    <x v="16"/>
    <n v="0"/>
    <n v="0"/>
    <n v="0"/>
    <n v="0"/>
    <n v="0"/>
    <n v="0"/>
    <n v="0"/>
    <n v="0"/>
    <n v="0"/>
    <n v="0"/>
    <n v="0"/>
    <n v="0"/>
    <n v="0"/>
    <n v="0"/>
    <n v="0"/>
    <n v="0"/>
    <n v="0"/>
    <n v="0"/>
    <n v="0"/>
    <n v="0"/>
    <n v="0"/>
    <n v="0"/>
  </r>
  <r>
    <x v="22"/>
    <x v="2"/>
    <x v="16"/>
    <n v="0"/>
    <n v="0"/>
    <n v="0"/>
    <n v="0"/>
    <n v="0"/>
    <n v="0"/>
    <n v="0"/>
    <n v="0"/>
    <n v="0"/>
    <n v="0"/>
    <n v="0"/>
    <n v="0"/>
    <n v="0"/>
    <n v="0"/>
    <n v="0"/>
    <n v="0"/>
    <n v="0"/>
    <n v="0"/>
    <n v="0"/>
    <n v="0"/>
    <n v="0"/>
    <n v="0"/>
  </r>
  <r>
    <x v="23"/>
    <x v="3"/>
    <x v="16"/>
    <n v="0"/>
    <n v="0"/>
    <n v="0"/>
    <n v="0"/>
    <n v="0"/>
    <n v="0"/>
    <n v="0"/>
    <n v="0"/>
    <n v="0"/>
    <n v="0"/>
    <n v="0"/>
    <n v="0"/>
    <n v="0"/>
    <n v="0"/>
    <n v="0"/>
    <n v="0"/>
    <n v="0"/>
    <n v="0"/>
    <n v="0"/>
    <n v="0"/>
    <n v="0"/>
    <n v="0"/>
  </r>
  <r>
    <x v="24"/>
    <x v="0"/>
    <x v="16"/>
    <n v="0"/>
    <n v="0"/>
    <n v="0"/>
    <n v="0"/>
    <n v="0"/>
    <n v="0"/>
    <n v="0"/>
    <n v="0"/>
    <n v="0"/>
    <n v="0"/>
    <n v="0"/>
    <n v="0"/>
    <n v="0"/>
    <n v="0"/>
    <n v="0"/>
    <n v="0"/>
    <n v="0"/>
    <n v="0"/>
    <n v="0"/>
    <n v="0"/>
    <n v="0"/>
    <n v="0"/>
  </r>
  <r>
    <x v="25"/>
    <x v="1"/>
    <x v="16"/>
    <n v="0"/>
    <n v="0"/>
    <n v="0"/>
    <n v="0"/>
    <n v="0"/>
    <n v="0"/>
    <n v="0"/>
    <n v="0"/>
    <n v="0"/>
    <n v="0"/>
    <n v="0"/>
    <n v="0"/>
    <n v="0"/>
    <n v="0"/>
    <n v="0"/>
    <n v="0"/>
    <n v="0"/>
    <n v="0"/>
    <n v="0"/>
    <n v="0"/>
    <n v="0"/>
    <n v="0"/>
  </r>
  <r>
    <x v="26"/>
    <x v="2"/>
    <x v="16"/>
    <n v="0"/>
    <n v="0"/>
    <n v="0"/>
    <n v="0"/>
    <n v="0"/>
    <n v="0"/>
    <n v="0"/>
    <n v="0"/>
    <n v="0"/>
    <n v="0"/>
    <n v="0"/>
    <n v="0"/>
    <n v="0"/>
    <n v="0"/>
    <n v="0"/>
    <n v="0"/>
    <n v="0"/>
    <n v="0"/>
    <n v="0"/>
    <n v="0"/>
    <n v="0"/>
    <n v="0"/>
  </r>
  <r>
    <x v="27"/>
    <x v="3"/>
    <x v="16"/>
    <n v="0"/>
    <n v="0"/>
    <n v="0"/>
    <n v="0"/>
    <n v="0"/>
    <n v="0"/>
    <n v="0"/>
    <n v="0"/>
    <n v="0"/>
    <n v="0"/>
    <n v="0"/>
    <n v="0"/>
    <n v="0"/>
    <n v="0"/>
    <n v="0"/>
    <n v="0"/>
    <n v="0"/>
    <n v="0"/>
    <n v="0"/>
    <n v="0"/>
    <n v="0"/>
    <n v="0"/>
  </r>
  <r>
    <x v="28"/>
    <x v="0"/>
    <x v="16"/>
    <n v="0"/>
    <n v="0"/>
    <n v="0"/>
    <n v="0"/>
    <n v="0"/>
    <n v="0"/>
    <n v="0"/>
    <n v="0"/>
    <n v="0"/>
    <n v="0"/>
    <n v="0"/>
    <n v="0"/>
    <n v="0"/>
    <n v="0"/>
    <n v="0"/>
    <n v="0"/>
    <n v="0"/>
    <n v="0"/>
    <n v="0"/>
    <n v="0"/>
    <n v="0"/>
    <n v="0"/>
  </r>
  <r>
    <x v="29"/>
    <x v="1"/>
    <x v="16"/>
    <n v="0"/>
    <n v="0"/>
    <n v="0"/>
    <n v="0"/>
    <n v="0"/>
    <n v="0"/>
    <n v="0"/>
    <n v="0"/>
    <n v="0"/>
    <n v="0"/>
    <n v="0"/>
    <n v="0"/>
    <n v="0"/>
    <n v="0"/>
    <n v="0"/>
    <n v="0"/>
    <n v="0"/>
    <n v="0"/>
    <n v="0"/>
    <n v="0"/>
    <n v="0"/>
    <n v="0"/>
  </r>
  <r>
    <x v="30"/>
    <x v="2"/>
    <x v="16"/>
    <n v="0"/>
    <n v="0"/>
    <n v="0"/>
    <n v="0"/>
    <n v="0"/>
    <n v="0"/>
    <n v="0"/>
    <n v="0"/>
    <n v="0"/>
    <n v="0"/>
    <n v="0"/>
    <n v="0"/>
    <n v="0"/>
    <n v="0"/>
    <n v="0"/>
    <n v="0"/>
    <n v="0"/>
    <n v="0"/>
    <n v="0"/>
    <n v="0"/>
    <n v="0"/>
    <n v="0"/>
  </r>
  <r>
    <x v="31"/>
    <x v="3"/>
    <x v="16"/>
    <n v="0"/>
    <n v="0"/>
    <n v="0"/>
    <n v="0"/>
    <n v="0"/>
    <n v="0"/>
    <n v="0"/>
    <n v="0"/>
    <n v="0"/>
    <n v="0"/>
    <n v="0"/>
    <n v="0"/>
    <n v="0"/>
    <n v="0"/>
    <n v="0"/>
    <n v="0"/>
    <n v="0"/>
    <n v="0"/>
    <n v="0"/>
    <n v="0"/>
    <n v="0"/>
    <n v="0"/>
  </r>
  <r>
    <x v="32"/>
    <x v="0"/>
    <x v="16"/>
    <n v="0"/>
    <n v="0"/>
    <n v="0"/>
    <n v="0"/>
    <n v="0"/>
    <n v="0"/>
    <n v="0"/>
    <n v="0"/>
    <n v="0"/>
    <n v="0"/>
    <n v="0"/>
    <n v="0"/>
    <n v="0"/>
    <n v="0"/>
    <n v="0"/>
    <n v="0"/>
    <n v="0"/>
    <n v="0"/>
    <n v="0"/>
    <n v="0"/>
    <n v="0"/>
    <n v="0"/>
  </r>
  <r>
    <x v="33"/>
    <x v="1"/>
    <x v="16"/>
    <n v="0"/>
    <n v="0"/>
    <n v="0"/>
    <n v="0"/>
    <n v="0"/>
    <n v="0"/>
    <n v="0"/>
    <n v="0"/>
    <n v="0"/>
    <n v="0"/>
    <n v="0"/>
    <n v="0"/>
    <n v="0"/>
    <n v="0"/>
    <n v="0"/>
    <n v="0"/>
    <n v="0"/>
    <n v="0"/>
    <n v="0"/>
    <n v="0"/>
    <n v="0"/>
    <n v="0"/>
  </r>
  <r>
    <x v="34"/>
    <x v="2"/>
    <x v="16"/>
    <n v="0"/>
    <n v="0"/>
    <n v="0"/>
    <n v="0"/>
    <n v="0"/>
    <n v="0"/>
    <n v="0"/>
    <n v="0"/>
    <n v="0"/>
    <n v="0"/>
    <n v="0"/>
    <n v="0"/>
    <n v="0"/>
    <n v="0"/>
    <n v="0"/>
    <n v="0"/>
    <n v="0"/>
    <n v="0"/>
    <n v="0"/>
    <n v="0"/>
    <n v="0"/>
    <n v="0"/>
  </r>
  <r>
    <x v="35"/>
    <x v="3"/>
    <x v="16"/>
    <n v="0"/>
    <n v="0"/>
    <n v="0"/>
    <n v="0"/>
    <n v="0"/>
    <n v="0"/>
    <n v="0"/>
    <n v="0"/>
    <n v="0"/>
    <n v="0"/>
    <n v="0"/>
    <n v="0"/>
    <n v="0"/>
    <n v="0"/>
    <n v="0"/>
    <n v="0"/>
    <n v="0"/>
    <n v="0"/>
    <n v="0"/>
    <n v="0"/>
    <n v="0"/>
    <n v="0"/>
  </r>
  <r>
    <x v="36"/>
    <x v="0"/>
    <x v="16"/>
    <n v="0"/>
    <n v="0"/>
    <n v="0"/>
    <n v="0"/>
    <n v="0"/>
    <n v="0"/>
    <n v="0"/>
    <n v="0"/>
    <n v="0"/>
    <n v="0"/>
    <n v="0"/>
    <n v="0"/>
    <n v="0"/>
    <n v="0"/>
    <n v="0"/>
    <n v="0"/>
    <n v="0"/>
    <n v="0"/>
    <n v="0"/>
    <n v="0"/>
    <n v="0"/>
    <n v="0"/>
  </r>
  <r>
    <x v="37"/>
    <x v="1"/>
    <x v="16"/>
    <n v="0"/>
    <n v="0"/>
    <n v="0"/>
    <n v="0"/>
    <n v="0"/>
    <n v="0"/>
    <n v="0"/>
    <n v="0"/>
    <n v="0"/>
    <n v="0"/>
    <n v="0"/>
    <n v="0"/>
    <n v="0"/>
    <n v="0"/>
    <n v="0"/>
    <n v="0"/>
    <n v="0"/>
    <n v="0"/>
    <n v="0"/>
    <n v="0"/>
    <n v="0"/>
    <n v="0"/>
  </r>
  <r>
    <x v="38"/>
    <x v="2"/>
    <x v="16"/>
    <n v="0"/>
    <n v="0"/>
    <n v="0"/>
    <n v="0"/>
    <n v="0"/>
    <n v="0"/>
    <n v="0"/>
    <n v="0"/>
    <n v="0"/>
    <n v="0"/>
    <n v="0"/>
    <n v="0"/>
    <n v="0"/>
    <n v="0"/>
    <n v="0"/>
    <n v="0"/>
    <n v="0"/>
    <n v="0"/>
    <n v="0"/>
    <n v="0"/>
    <n v="0"/>
    <n v="0"/>
  </r>
  <r>
    <x v="39"/>
    <x v="3"/>
    <x v="16"/>
    <n v="0"/>
    <n v="0"/>
    <n v="0"/>
    <n v="0"/>
    <n v="0"/>
    <n v="0"/>
    <n v="0"/>
    <n v="0"/>
    <n v="0"/>
    <n v="0"/>
    <n v="0"/>
    <n v="0"/>
    <n v="0"/>
    <n v="0"/>
    <n v="0"/>
    <n v="0"/>
    <n v="0"/>
    <n v="0"/>
    <n v="0"/>
    <n v="0"/>
    <n v="0"/>
    <n v="0"/>
  </r>
  <r>
    <x v="40"/>
    <x v="0"/>
    <x v="16"/>
    <n v="0"/>
    <n v="0"/>
    <n v="0"/>
    <n v="0"/>
    <n v="0"/>
    <n v="0"/>
    <n v="0"/>
    <n v="0"/>
    <n v="0"/>
    <n v="0"/>
    <n v="0"/>
    <n v="0"/>
    <n v="0"/>
    <n v="0"/>
    <n v="0"/>
    <n v="0"/>
    <n v="0"/>
    <n v="0"/>
    <n v="0"/>
    <n v="0"/>
    <n v="0"/>
    <n v="0"/>
  </r>
  <r>
    <x v="41"/>
    <x v="1"/>
    <x v="16"/>
    <n v="0"/>
    <n v="0"/>
    <n v="0"/>
    <n v="0"/>
    <n v="0"/>
    <n v="0"/>
    <n v="0"/>
    <n v="0"/>
    <n v="0"/>
    <n v="0"/>
    <n v="0"/>
    <n v="0"/>
    <n v="0"/>
    <n v="0"/>
    <n v="0"/>
    <n v="0"/>
    <n v="0"/>
    <n v="0"/>
    <n v="0"/>
    <n v="0"/>
    <n v="0"/>
    <n v="0"/>
  </r>
  <r>
    <x v="42"/>
    <x v="2"/>
    <x v="16"/>
    <n v="0"/>
    <n v="0"/>
    <n v="0"/>
    <n v="0"/>
    <n v="0"/>
    <n v="0"/>
    <n v="0"/>
    <n v="0"/>
    <n v="0"/>
    <n v="0"/>
    <n v="0"/>
    <n v="0"/>
    <n v="0"/>
    <n v="0"/>
    <n v="0"/>
    <n v="0"/>
    <n v="0"/>
    <n v="0"/>
    <n v="0"/>
    <n v="0"/>
    <n v="0"/>
    <n v="0"/>
  </r>
  <r>
    <x v="43"/>
    <x v="3"/>
    <x v="16"/>
    <n v="0"/>
    <n v="0"/>
    <n v="0"/>
    <n v="0"/>
    <n v="0"/>
    <n v="0"/>
    <n v="0"/>
    <n v="0"/>
    <n v="0"/>
    <n v="0"/>
    <n v="0"/>
    <n v="0"/>
    <n v="0"/>
    <n v="0"/>
    <n v="0"/>
    <n v="0"/>
    <n v="0"/>
    <n v="0"/>
    <n v="0"/>
    <n v="0"/>
    <n v="0"/>
    <n v="0"/>
  </r>
  <r>
    <x v="44"/>
    <x v="0"/>
    <x v="16"/>
    <n v="0"/>
    <n v="0"/>
    <n v="0"/>
    <n v="0"/>
    <n v="0"/>
    <n v="0"/>
    <n v="0"/>
    <n v="0"/>
    <n v="0"/>
    <n v="0"/>
    <n v="0"/>
    <n v="0"/>
    <n v="0"/>
    <n v="0"/>
    <n v="0"/>
    <n v="0"/>
    <n v="0"/>
    <n v="0"/>
    <n v="0"/>
    <n v="0"/>
    <n v="0"/>
    <n v="0"/>
  </r>
  <r>
    <x v="45"/>
    <x v="1"/>
    <x v="16"/>
    <n v="0"/>
    <n v="0"/>
    <n v="0"/>
    <n v="0"/>
    <n v="0"/>
    <n v="0"/>
    <n v="0"/>
    <n v="0"/>
    <n v="0"/>
    <n v="0"/>
    <n v="0"/>
    <n v="0"/>
    <n v="0"/>
    <n v="0"/>
    <n v="0"/>
    <n v="0"/>
    <n v="0"/>
    <n v="0"/>
    <n v="0"/>
    <n v="0"/>
    <n v="0"/>
    <n v="0"/>
  </r>
  <r>
    <x v="46"/>
    <x v="2"/>
    <x v="16"/>
    <n v="0"/>
    <n v="0"/>
    <n v="0"/>
    <n v="0"/>
    <n v="0"/>
    <n v="0"/>
    <n v="0"/>
    <n v="0"/>
    <n v="0"/>
    <n v="0"/>
    <n v="0"/>
    <n v="0"/>
    <n v="0"/>
    <n v="0"/>
    <n v="0"/>
    <n v="0"/>
    <n v="0"/>
    <n v="0"/>
    <n v="0"/>
    <n v="0"/>
    <n v="0"/>
    <n v="0"/>
  </r>
  <r>
    <x v="47"/>
    <x v="3"/>
    <x v="16"/>
    <n v="0"/>
    <n v="0"/>
    <n v="0"/>
    <n v="0"/>
    <n v="0"/>
    <n v="0"/>
    <n v="0"/>
    <n v="0"/>
    <n v="0"/>
    <n v="0"/>
    <n v="0"/>
    <n v="0"/>
    <n v="0"/>
    <n v="0"/>
    <n v="0"/>
    <n v="0"/>
    <n v="0"/>
    <n v="0"/>
    <n v="0"/>
    <n v="0"/>
    <n v="0"/>
    <n v="0"/>
  </r>
  <r>
    <x v="48"/>
    <x v="0"/>
    <x v="16"/>
    <n v="0"/>
    <n v="0"/>
    <n v="0"/>
    <n v="0"/>
    <n v="0"/>
    <n v="0"/>
    <n v="0"/>
    <n v="0"/>
    <n v="0"/>
    <n v="0"/>
    <n v="0"/>
    <n v="0"/>
    <n v="0"/>
    <n v="0"/>
    <n v="0"/>
    <n v="0"/>
    <n v="0"/>
    <n v="0"/>
    <n v="0"/>
    <n v="0"/>
    <n v="0"/>
    <n v="0"/>
  </r>
  <r>
    <x v="49"/>
    <x v="1"/>
    <x v="16"/>
    <n v="0"/>
    <n v="0"/>
    <n v="0"/>
    <n v="0"/>
    <n v="0"/>
    <n v="0"/>
    <n v="0"/>
    <n v="0"/>
    <n v="0"/>
    <n v="0"/>
    <n v="0"/>
    <n v="0"/>
    <n v="0"/>
    <n v="0"/>
    <n v="0"/>
    <n v="0"/>
    <n v="0"/>
    <n v="0"/>
    <n v="0"/>
    <n v="0"/>
    <n v="0"/>
    <n v="0"/>
  </r>
  <r>
    <x v="50"/>
    <x v="2"/>
    <x v="16"/>
    <n v="0"/>
    <n v="0"/>
    <n v="0"/>
    <n v="0"/>
    <n v="0"/>
    <n v="0"/>
    <n v="0"/>
    <n v="0"/>
    <n v="0"/>
    <n v="0"/>
    <n v="0"/>
    <n v="0"/>
    <n v="0"/>
    <n v="0"/>
    <n v="0"/>
    <n v="0"/>
    <n v="0"/>
    <n v="0"/>
    <n v="0"/>
    <n v="0"/>
    <n v="0"/>
    <n v="0"/>
  </r>
  <r>
    <x v="51"/>
    <x v="3"/>
    <x v="16"/>
    <n v="0"/>
    <n v="0"/>
    <n v="0"/>
    <n v="0"/>
    <n v="0"/>
    <n v="0"/>
    <n v="0"/>
    <n v="0"/>
    <n v="0"/>
    <n v="0"/>
    <n v="0"/>
    <n v="0"/>
    <n v="0"/>
    <n v="0"/>
    <n v="0"/>
    <n v="0"/>
    <n v="0"/>
    <n v="0"/>
    <n v="0"/>
    <n v="0"/>
    <n v="0"/>
    <n v="0"/>
  </r>
  <r>
    <x v="52"/>
    <x v="0"/>
    <x v="16"/>
    <n v="0"/>
    <n v="0"/>
    <n v="0"/>
    <n v="0"/>
    <n v="0"/>
    <n v="0"/>
    <n v="0"/>
    <n v="0"/>
    <n v="0"/>
    <n v="0"/>
    <n v="0"/>
    <n v="0"/>
    <n v="0"/>
    <n v="0"/>
    <n v="0"/>
    <n v="0"/>
    <n v="0"/>
    <n v="0"/>
    <n v="0"/>
    <n v="0"/>
    <n v="0"/>
    <n v="0"/>
  </r>
  <r>
    <x v="53"/>
    <x v="1"/>
    <x v="16"/>
    <n v="0"/>
    <n v="0"/>
    <n v="0"/>
    <n v="0"/>
    <n v="0"/>
    <n v="0"/>
    <n v="0"/>
    <n v="0"/>
    <n v="0"/>
    <n v="0"/>
    <n v="0"/>
    <n v="0"/>
    <n v="0"/>
    <n v="0"/>
    <n v="0"/>
    <n v="0"/>
    <n v="0"/>
    <n v="0"/>
    <n v="0"/>
    <n v="0"/>
    <n v="0"/>
    <n v="0"/>
  </r>
  <r>
    <x v="54"/>
    <x v="2"/>
    <x v="16"/>
    <n v="0"/>
    <n v="0"/>
    <n v="0"/>
    <n v="0"/>
    <n v="0"/>
    <n v="0"/>
    <n v="0"/>
    <n v="0"/>
    <n v="0"/>
    <n v="0"/>
    <n v="0"/>
    <n v="0"/>
    <n v="0"/>
    <n v="0"/>
    <n v="0"/>
    <n v="0"/>
    <n v="0"/>
    <n v="0"/>
    <n v="0"/>
    <n v="0"/>
    <n v="0"/>
    <n v="0"/>
  </r>
  <r>
    <x v="55"/>
    <x v="3"/>
    <x v="16"/>
    <n v="0"/>
    <n v="0"/>
    <n v="0"/>
    <n v="0"/>
    <n v="0"/>
    <n v="0"/>
    <n v="0"/>
    <n v="0"/>
    <n v="0"/>
    <n v="0"/>
    <n v="0"/>
    <n v="0"/>
    <n v="0"/>
    <n v="0"/>
    <n v="0"/>
    <n v="0"/>
    <n v="0"/>
    <n v="0"/>
    <n v="0"/>
    <n v="0"/>
    <n v="0"/>
    <n v="0"/>
  </r>
  <r>
    <x v="56"/>
    <x v="0"/>
    <x v="16"/>
    <n v="0"/>
    <n v="0"/>
    <n v="0"/>
    <n v="0"/>
    <n v="0"/>
    <n v="0"/>
    <n v="0"/>
    <n v="0"/>
    <n v="0"/>
    <n v="0"/>
    <n v="0"/>
    <n v="0"/>
    <n v="0"/>
    <n v="0"/>
    <n v="0"/>
    <n v="0"/>
    <n v="0"/>
    <n v="0"/>
    <n v="0"/>
    <n v="0"/>
    <n v="0"/>
    <n v="0"/>
  </r>
  <r>
    <x v="57"/>
    <x v="1"/>
    <x v="16"/>
    <n v="0"/>
    <n v="0"/>
    <n v="0"/>
    <n v="0"/>
    <n v="0"/>
    <n v="0"/>
    <n v="0"/>
    <n v="0"/>
    <n v="0"/>
    <n v="0"/>
    <n v="0"/>
    <n v="0"/>
    <n v="0"/>
    <n v="0"/>
    <n v="0"/>
    <n v="0"/>
    <n v="0"/>
    <n v="0"/>
    <n v="0"/>
    <n v="0"/>
    <n v="0"/>
    <n v="0"/>
  </r>
  <r>
    <x v="58"/>
    <x v="2"/>
    <x v="16"/>
    <n v="0"/>
    <n v="0"/>
    <n v="0"/>
    <n v="0"/>
    <n v="0"/>
    <n v="0"/>
    <n v="0"/>
    <n v="0"/>
    <n v="0"/>
    <n v="0"/>
    <n v="0"/>
    <n v="0"/>
    <n v="0"/>
    <n v="0"/>
    <n v="0"/>
    <n v="0"/>
    <n v="0"/>
    <n v="0"/>
    <n v="0"/>
    <n v="0"/>
    <n v="0"/>
    <n v="0"/>
  </r>
  <r>
    <x v="59"/>
    <x v="3"/>
    <x v="16"/>
    <n v="0"/>
    <n v="0"/>
    <n v="0"/>
    <n v="0"/>
    <n v="0"/>
    <n v="0"/>
    <n v="0"/>
    <n v="0"/>
    <n v="0"/>
    <n v="0"/>
    <n v="0"/>
    <n v="0"/>
    <n v="0"/>
    <n v="0"/>
    <n v="0"/>
    <n v="0"/>
    <n v="0"/>
    <n v="0"/>
    <n v="0"/>
    <n v="0"/>
    <n v="0"/>
    <n v="0"/>
  </r>
  <r>
    <x v="60"/>
    <x v="0"/>
    <x v="16"/>
    <n v="0"/>
    <n v="0"/>
    <n v="0"/>
    <n v="0"/>
    <n v="0"/>
    <n v="0"/>
    <n v="0"/>
    <n v="0"/>
    <n v="0"/>
    <n v="0"/>
    <n v="0"/>
    <n v="0"/>
    <n v="0"/>
    <n v="0"/>
    <n v="0"/>
    <n v="0"/>
    <n v="0"/>
    <n v="0"/>
    <n v="0"/>
    <n v="0"/>
    <n v="0"/>
    <n v="0"/>
  </r>
  <r>
    <x v="61"/>
    <x v="1"/>
    <x v="16"/>
    <n v="0"/>
    <n v="0"/>
    <n v="0"/>
    <n v="0"/>
    <n v="0"/>
    <n v="0"/>
    <n v="0"/>
    <n v="0"/>
    <n v="0"/>
    <n v="0"/>
    <n v="0"/>
    <n v="0"/>
    <n v="0"/>
    <n v="0"/>
    <n v="0"/>
    <n v="0"/>
    <n v="0"/>
    <n v="0"/>
    <n v="0"/>
    <n v="0"/>
    <n v="0"/>
    <n v="0"/>
  </r>
  <r>
    <x v="62"/>
    <x v="2"/>
    <x v="16"/>
    <n v="0"/>
    <n v="0"/>
    <n v="0"/>
    <n v="0"/>
    <n v="0"/>
    <n v="0"/>
    <n v="0"/>
    <n v="0"/>
    <n v="0"/>
    <n v="0"/>
    <n v="0"/>
    <n v="0"/>
    <n v="0"/>
    <n v="0"/>
    <n v="0"/>
    <n v="0"/>
    <n v="0"/>
    <n v="0"/>
    <n v="0"/>
    <n v="0"/>
    <n v="0"/>
    <n v="0"/>
  </r>
  <r>
    <x v="63"/>
    <x v="3"/>
    <x v="16"/>
    <n v="0"/>
    <n v="0"/>
    <n v="0"/>
    <n v="0"/>
    <n v="0"/>
    <n v="0"/>
    <n v="0"/>
    <n v="0"/>
    <n v="0"/>
    <n v="0"/>
    <n v="0"/>
    <n v="0"/>
    <n v="0"/>
    <n v="0"/>
    <n v="0"/>
    <n v="0"/>
    <n v="0"/>
    <n v="0"/>
    <n v="0"/>
    <n v="0"/>
    <n v="0"/>
    <n v="0"/>
  </r>
  <r>
    <x v="64"/>
    <x v="0"/>
    <x v="16"/>
    <n v="0"/>
    <n v="0"/>
    <n v="0"/>
    <n v="0"/>
    <n v="0"/>
    <n v="0"/>
    <n v="0"/>
    <n v="0"/>
    <n v="0"/>
    <n v="0"/>
    <n v="0"/>
    <n v="0"/>
    <n v="0"/>
    <n v="0"/>
    <n v="0"/>
    <n v="0"/>
    <n v="0"/>
    <n v="0"/>
    <n v="0"/>
    <n v="0"/>
    <n v="0"/>
    <n v="0"/>
  </r>
  <r>
    <x v="65"/>
    <x v="1"/>
    <x v="16"/>
    <n v="0"/>
    <n v="0"/>
    <n v="0"/>
    <n v="0"/>
    <n v="0"/>
    <n v="0"/>
    <n v="0"/>
    <n v="0"/>
    <n v="0"/>
    <n v="0"/>
    <n v="0"/>
    <n v="0"/>
    <n v="0"/>
    <n v="0"/>
    <n v="0"/>
    <n v="0"/>
    <n v="0"/>
    <n v="0"/>
    <n v="0"/>
    <n v="0"/>
    <n v="0"/>
    <n v="0"/>
  </r>
  <r>
    <x v="66"/>
    <x v="2"/>
    <x v="16"/>
    <n v="0"/>
    <n v="0"/>
    <n v="0"/>
    <n v="0"/>
    <n v="0"/>
    <n v="0"/>
    <n v="0"/>
    <n v="0"/>
    <n v="0"/>
    <n v="0"/>
    <n v="0"/>
    <n v="0"/>
    <n v="0"/>
    <n v="0"/>
    <n v="0"/>
    <n v="0"/>
    <n v="0"/>
    <n v="0"/>
    <n v="0"/>
    <n v="0"/>
    <n v="0"/>
    <n v="0"/>
  </r>
  <r>
    <x v="67"/>
    <x v="3"/>
    <x v="16"/>
    <n v="0"/>
    <n v="0"/>
    <n v="0"/>
    <n v="0"/>
    <n v="0"/>
    <n v="0"/>
    <n v="0"/>
    <n v="0"/>
    <n v="0"/>
    <n v="0"/>
    <n v="0"/>
    <n v="0"/>
    <n v="0"/>
    <n v="0"/>
    <n v="0"/>
    <n v="0"/>
    <n v="0"/>
    <n v="0"/>
    <n v="0"/>
    <n v="0"/>
    <n v="0"/>
    <n v="0"/>
  </r>
  <r>
    <x v="68"/>
    <x v="0"/>
    <x v="16"/>
    <n v="0"/>
    <n v="0"/>
    <n v="0"/>
    <n v="0"/>
    <n v="0"/>
    <n v="0"/>
    <n v="0"/>
    <n v="0"/>
    <n v="0"/>
    <n v="0"/>
    <n v="0"/>
    <n v="0"/>
    <n v="0"/>
    <n v="0"/>
    <n v="0"/>
    <n v="0"/>
    <n v="0"/>
    <n v="0"/>
    <n v="0"/>
    <n v="0"/>
    <n v="0"/>
    <n v="0"/>
  </r>
  <r>
    <x v="69"/>
    <x v="1"/>
    <x v="16"/>
    <n v="0"/>
    <n v="0"/>
    <n v="0"/>
    <n v="0"/>
    <n v="0"/>
    <n v="0"/>
    <n v="0"/>
    <n v="0"/>
    <n v="0"/>
    <n v="0"/>
    <n v="0"/>
    <n v="0"/>
    <n v="0"/>
    <n v="0"/>
    <n v="0"/>
    <n v="0"/>
    <n v="0"/>
    <n v="0"/>
    <n v="0"/>
    <n v="0"/>
    <n v="0"/>
    <n v="0"/>
  </r>
  <r>
    <x v="70"/>
    <x v="2"/>
    <x v="16"/>
    <n v="0"/>
    <n v="0"/>
    <n v="0"/>
    <n v="0"/>
    <n v="0"/>
    <n v="0"/>
    <n v="0"/>
    <n v="0"/>
    <n v="0"/>
    <n v="0"/>
    <n v="0"/>
    <n v="0"/>
    <n v="0"/>
    <n v="0"/>
    <n v="0"/>
    <n v="0"/>
    <n v="0"/>
    <n v="0"/>
    <n v="0"/>
    <n v="0"/>
    <n v="0"/>
    <n v="0"/>
  </r>
  <r>
    <x v="71"/>
    <x v="3"/>
    <x v="16"/>
    <n v="0"/>
    <n v="0"/>
    <n v="0"/>
    <n v="0"/>
    <n v="0"/>
    <n v="0"/>
    <n v="0"/>
    <n v="0"/>
    <n v="0"/>
    <n v="0"/>
    <n v="0"/>
    <n v="0"/>
    <n v="0"/>
    <n v="0"/>
    <n v="0"/>
    <n v="0"/>
    <n v="0"/>
    <n v="0"/>
    <n v="0"/>
    <n v="0"/>
    <n v="0"/>
    <n v="0"/>
  </r>
  <r>
    <x v="72"/>
    <x v="0"/>
    <x v="16"/>
    <n v="0"/>
    <n v="0"/>
    <n v="0"/>
    <n v="0"/>
    <n v="0"/>
    <n v="0"/>
    <n v="0"/>
    <n v="0"/>
    <n v="0"/>
    <n v="0"/>
    <n v="0"/>
    <n v="0"/>
    <n v="0"/>
    <n v="0"/>
    <n v="0"/>
    <n v="0"/>
    <n v="0"/>
    <n v="0"/>
    <n v="0"/>
    <n v="0"/>
    <n v="0"/>
    <n v="0"/>
  </r>
  <r>
    <x v="73"/>
    <x v="1"/>
    <x v="16"/>
    <n v="0"/>
    <n v="0"/>
    <n v="0"/>
    <n v="0"/>
    <n v="0"/>
    <n v="0"/>
    <n v="0"/>
    <n v="0"/>
    <n v="0"/>
    <n v="0"/>
    <n v="0"/>
    <n v="0"/>
    <n v="0"/>
    <n v="0"/>
    <n v="0"/>
    <n v="0"/>
    <n v="0"/>
    <n v="0"/>
    <n v="0"/>
    <n v="0"/>
    <n v="0"/>
    <n v="0"/>
  </r>
  <r>
    <x v="74"/>
    <x v="2"/>
    <x v="16"/>
    <n v="0"/>
    <n v="0"/>
    <n v="0"/>
    <n v="0"/>
    <n v="0"/>
    <n v="0"/>
    <n v="0"/>
    <n v="0"/>
    <n v="0"/>
    <n v="0"/>
    <n v="0"/>
    <n v="0"/>
    <n v="0"/>
    <n v="0"/>
    <n v="0"/>
    <n v="0"/>
    <n v="0"/>
    <n v="0"/>
    <n v="0"/>
    <n v="0"/>
    <n v="0"/>
    <n v="0"/>
  </r>
  <r>
    <x v="75"/>
    <x v="3"/>
    <x v="16"/>
    <n v="0"/>
    <n v="0"/>
    <n v="0"/>
    <n v="0"/>
    <n v="0"/>
    <n v="0"/>
    <n v="0"/>
    <n v="0"/>
    <n v="0"/>
    <n v="0"/>
    <n v="0"/>
    <n v="0"/>
    <n v="0"/>
    <n v="0"/>
    <n v="0"/>
    <n v="0"/>
    <n v="0"/>
    <n v="0"/>
    <n v="0"/>
    <n v="0"/>
    <n v="0"/>
    <n v="0"/>
  </r>
  <r>
    <x v="76"/>
    <x v="0"/>
    <x v="16"/>
    <n v="0"/>
    <n v="0"/>
    <n v="0"/>
    <n v="0"/>
    <n v="0"/>
    <n v="0"/>
    <n v="0"/>
    <n v="0"/>
    <n v="0"/>
    <n v="0"/>
    <n v="0"/>
    <n v="0"/>
    <n v="0"/>
    <n v="0"/>
    <n v="0"/>
    <n v="0"/>
    <n v="0"/>
    <n v="0"/>
    <n v="0"/>
    <n v="0"/>
    <n v="0"/>
    <n v="0"/>
  </r>
  <r>
    <x v="77"/>
    <x v="1"/>
    <x v="16"/>
    <n v="0"/>
    <n v="0"/>
    <n v="0"/>
    <n v="0"/>
    <n v="0"/>
    <n v="0"/>
    <n v="0"/>
    <n v="0"/>
    <n v="0"/>
    <n v="0"/>
    <n v="0"/>
    <n v="0"/>
    <n v="0"/>
    <n v="0"/>
    <n v="0"/>
    <n v="0"/>
    <n v="0"/>
    <n v="0"/>
    <n v="0"/>
    <n v="0"/>
    <n v="0"/>
    <n v="0"/>
  </r>
  <r>
    <x v="78"/>
    <x v="2"/>
    <x v="16"/>
    <n v="0"/>
    <n v="0"/>
    <n v="0"/>
    <n v="0"/>
    <n v="0"/>
    <n v="0"/>
    <n v="0"/>
    <n v="0"/>
    <n v="0"/>
    <n v="0"/>
    <n v="0"/>
    <n v="0"/>
    <n v="0"/>
    <n v="0"/>
    <n v="0"/>
    <n v="0"/>
    <n v="0"/>
    <n v="0"/>
    <n v="0"/>
    <n v="0"/>
    <n v="0"/>
    <n v="0"/>
  </r>
  <r>
    <x v="79"/>
    <x v="3"/>
    <x v="16"/>
    <n v="0"/>
    <n v="0"/>
    <n v="0"/>
    <n v="0"/>
    <n v="0"/>
    <n v="0"/>
    <n v="0"/>
    <n v="0"/>
    <n v="0"/>
    <n v="0"/>
    <n v="0"/>
    <n v="0"/>
    <n v="0"/>
    <n v="0"/>
    <n v="0"/>
    <n v="0"/>
    <n v="0"/>
    <n v="0"/>
    <n v="0"/>
    <n v="0"/>
    <n v="0"/>
    <n v="0"/>
  </r>
  <r>
    <x v="80"/>
    <x v="0"/>
    <x v="16"/>
    <n v="0"/>
    <n v="0"/>
    <n v="0"/>
    <n v="0"/>
    <n v="0"/>
    <n v="0"/>
    <n v="0"/>
    <n v="0"/>
    <n v="0"/>
    <n v="0"/>
    <n v="0"/>
    <n v="0"/>
    <n v="0"/>
    <n v="0"/>
    <n v="0"/>
    <n v="0"/>
    <n v="0"/>
    <n v="0"/>
    <n v="0"/>
    <n v="0"/>
    <n v="0"/>
    <n v="0"/>
  </r>
  <r>
    <x v="81"/>
    <x v="1"/>
    <x v="16"/>
    <n v="0"/>
    <n v="0"/>
    <n v="0"/>
    <n v="0"/>
    <n v="0"/>
    <n v="0"/>
    <n v="0"/>
    <n v="0"/>
    <n v="0"/>
    <n v="0"/>
    <n v="0"/>
    <n v="0"/>
    <n v="0"/>
    <n v="0"/>
    <n v="0"/>
    <n v="0"/>
    <n v="0"/>
    <n v="0"/>
    <n v="0"/>
    <n v="0"/>
    <n v="0"/>
    <n v="0"/>
  </r>
  <r>
    <x v="82"/>
    <x v="2"/>
    <x v="16"/>
    <n v="0"/>
    <n v="0"/>
    <n v="0"/>
    <n v="0"/>
    <n v="0"/>
    <n v="0"/>
    <n v="0"/>
    <n v="0"/>
    <n v="0"/>
    <n v="0"/>
    <n v="0"/>
    <n v="0"/>
    <n v="0"/>
    <n v="0"/>
    <n v="0"/>
    <n v="0"/>
    <n v="0"/>
    <n v="0"/>
    <n v="0"/>
    <n v="0"/>
    <n v="0"/>
    <n v="0"/>
  </r>
  <r>
    <x v="83"/>
    <x v="3"/>
    <x v="16"/>
    <n v="0"/>
    <n v="0"/>
    <n v="0"/>
    <n v="0"/>
    <n v="0"/>
    <n v="0"/>
    <n v="0"/>
    <n v="0"/>
    <n v="0"/>
    <n v="0"/>
    <n v="0"/>
    <n v="0"/>
    <n v="0"/>
    <n v="0"/>
    <n v="0"/>
    <n v="0"/>
    <n v="0"/>
    <n v="0"/>
    <n v="0"/>
    <n v="0"/>
    <n v="0"/>
    <n v="0"/>
  </r>
  <r>
    <x v="0"/>
    <x v="0"/>
    <x v="17"/>
    <n v="0"/>
    <n v="0"/>
    <n v="0"/>
    <n v="0"/>
    <n v="0"/>
    <n v="0"/>
    <n v="0"/>
    <n v="0"/>
    <n v="0"/>
    <n v="0"/>
    <n v="0"/>
    <n v="0"/>
    <n v="0"/>
    <n v="0"/>
    <n v="0"/>
    <n v="0"/>
    <n v="0"/>
    <n v="0"/>
    <n v="0"/>
    <n v="0"/>
    <n v="0"/>
    <n v="0"/>
  </r>
  <r>
    <x v="1"/>
    <x v="1"/>
    <x v="17"/>
    <n v="0"/>
    <n v="0"/>
    <n v="0"/>
    <n v="0"/>
    <n v="0"/>
    <n v="0"/>
    <n v="0"/>
    <n v="0"/>
    <n v="0"/>
    <n v="0"/>
    <n v="0"/>
    <n v="0"/>
    <n v="0"/>
    <n v="0"/>
    <n v="0"/>
    <n v="0"/>
    <n v="0"/>
    <n v="0"/>
    <n v="0"/>
    <n v="0"/>
    <n v="0"/>
    <n v="0"/>
  </r>
  <r>
    <x v="2"/>
    <x v="2"/>
    <x v="17"/>
    <n v="0"/>
    <n v="0"/>
    <n v="0"/>
    <n v="0"/>
    <n v="0"/>
    <n v="0"/>
    <n v="0"/>
    <n v="0"/>
    <n v="0"/>
    <n v="0"/>
    <n v="0"/>
    <n v="0"/>
    <n v="0"/>
    <n v="0"/>
    <n v="0"/>
    <n v="0"/>
    <n v="0"/>
    <n v="0"/>
    <n v="0"/>
    <n v="0"/>
    <n v="0"/>
    <n v="0"/>
  </r>
  <r>
    <x v="3"/>
    <x v="3"/>
    <x v="17"/>
    <n v="0"/>
    <n v="0"/>
    <n v="0"/>
    <n v="0"/>
    <n v="0"/>
    <n v="0"/>
    <n v="0"/>
    <n v="0"/>
    <n v="0"/>
    <n v="0"/>
    <n v="0"/>
    <n v="0"/>
    <n v="0"/>
    <n v="0"/>
    <n v="0"/>
    <n v="0"/>
    <n v="0"/>
    <n v="0"/>
    <n v="0"/>
    <n v="0"/>
    <n v="0"/>
    <n v="0"/>
  </r>
  <r>
    <x v="4"/>
    <x v="0"/>
    <x v="17"/>
    <n v="0"/>
    <n v="0"/>
    <n v="0"/>
    <n v="0"/>
    <n v="0"/>
    <n v="0"/>
    <n v="0"/>
    <n v="0"/>
    <n v="0"/>
    <n v="0"/>
    <n v="0"/>
    <n v="0"/>
    <n v="0"/>
    <n v="0"/>
    <n v="0"/>
    <n v="0"/>
    <n v="0"/>
    <n v="0"/>
    <n v="0"/>
    <n v="0"/>
    <n v="0"/>
    <n v="0"/>
  </r>
  <r>
    <x v="5"/>
    <x v="1"/>
    <x v="17"/>
    <n v="0"/>
    <n v="0"/>
    <n v="0"/>
    <n v="0"/>
    <n v="0"/>
    <n v="0"/>
    <n v="0"/>
    <n v="0"/>
    <n v="0"/>
    <n v="0"/>
    <n v="0"/>
    <n v="0"/>
    <n v="0"/>
    <n v="0"/>
    <n v="0"/>
    <n v="0"/>
    <n v="0"/>
    <n v="0"/>
    <n v="0"/>
    <n v="0"/>
    <n v="0"/>
    <n v="0"/>
  </r>
  <r>
    <x v="6"/>
    <x v="2"/>
    <x v="17"/>
    <n v="0"/>
    <n v="0"/>
    <n v="0"/>
    <n v="0"/>
    <n v="0"/>
    <n v="0"/>
    <n v="0"/>
    <n v="0"/>
    <n v="0"/>
    <n v="0"/>
    <n v="0"/>
    <n v="0"/>
    <n v="0"/>
    <n v="0"/>
    <n v="0"/>
    <n v="0"/>
    <n v="0"/>
    <n v="0"/>
    <n v="0"/>
    <n v="0"/>
    <n v="0"/>
    <n v="0"/>
  </r>
  <r>
    <x v="7"/>
    <x v="3"/>
    <x v="17"/>
    <n v="0"/>
    <n v="0"/>
    <n v="0"/>
    <n v="0"/>
    <n v="0"/>
    <n v="0"/>
    <n v="0"/>
    <n v="0"/>
    <n v="0"/>
    <n v="0"/>
    <n v="0"/>
    <n v="0"/>
    <n v="0"/>
    <n v="0"/>
    <n v="0"/>
    <n v="0"/>
    <n v="0"/>
    <n v="0"/>
    <n v="0"/>
    <n v="0"/>
    <n v="0"/>
    <n v="0"/>
  </r>
  <r>
    <x v="8"/>
    <x v="0"/>
    <x v="17"/>
    <n v="0"/>
    <n v="0"/>
    <n v="0"/>
    <n v="0"/>
    <n v="0"/>
    <n v="0"/>
    <n v="0"/>
    <n v="0"/>
    <n v="0"/>
    <n v="0"/>
    <n v="0"/>
    <n v="0"/>
    <n v="0"/>
    <n v="0"/>
    <n v="0"/>
    <n v="0"/>
    <n v="0"/>
    <n v="0"/>
    <n v="0"/>
    <n v="0"/>
    <n v="0"/>
    <n v="0"/>
  </r>
  <r>
    <x v="9"/>
    <x v="1"/>
    <x v="17"/>
    <n v="0"/>
    <n v="0"/>
    <n v="0"/>
    <n v="0"/>
    <n v="0"/>
    <n v="0"/>
    <n v="0"/>
    <n v="0"/>
    <n v="0"/>
    <n v="0"/>
    <n v="0"/>
    <n v="0"/>
    <n v="0"/>
    <n v="0"/>
    <n v="0"/>
    <n v="0"/>
    <n v="0"/>
    <n v="0"/>
    <n v="0"/>
    <n v="0"/>
    <n v="0"/>
    <n v="0"/>
  </r>
  <r>
    <x v="10"/>
    <x v="2"/>
    <x v="17"/>
    <n v="0"/>
    <n v="0"/>
    <n v="0"/>
    <n v="0"/>
    <n v="0"/>
    <n v="0"/>
    <n v="0"/>
    <n v="0"/>
    <n v="0"/>
    <n v="0"/>
    <n v="0"/>
    <n v="0"/>
    <n v="0"/>
    <n v="0"/>
    <n v="0"/>
    <n v="0"/>
    <n v="0"/>
    <n v="0"/>
    <n v="0"/>
    <n v="0"/>
    <n v="0"/>
    <n v="0"/>
  </r>
  <r>
    <x v="11"/>
    <x v="3"/>
    <x v="17"/>
    <n v="0"/>
    <n v="0"/>
    <n v="0"/>
    <n v="0"/>
    <n v="0"/>
    <n v="0"/>
    <n v="0"/>
    <n v="0"/>
    <n v="0"/>
    <n v="0"/>
    <n v="0"/>
    <n v="0"/>
    <n v="0"/>
    <n v="0"/>
    <n v="0"/>
    <n v="0"/>
    <n v="0"/>
    <n v="0"/>
    <n v="0"/>
    <n v="0"/>
    <n v="0"/>
    <n v="0"/>
  </r>
  <r>
    <x v="12"/>
    <x v="0"/>
    <x v="17"/>
    <n v="0"/>
    <n v="0"/>
    <n v="0"/>
    <n v="0"/>
    <n v="0"/>
    <n v="0"/>
    <n v="0"/>
    <n v="0"/>
    <n v="0"/>
    <n v="0"/>
    <n v="0"/>
    <n v="0"/>
    <n v="0"/>
    <n v="0"/>
    <n v="0"/>
    <n v="0"/>
    <n v="0"/>
    <n v="0"/>
    <n v="0"/>
    <n v="0"/>
    <n v="0"/>
    <n v="0"/>
  </r>
  <r>
    <x v="13"/>
    <x v="1"/>
    <x v="17"/>
    <n v="0"/>
    <n v="0"/>
    <n v="0"/>
    <n v="0"/>
    <n v="0"/>
    <n v="0"/>
    <n v="0"/>
    <n v="0"/>
    <n v="0"/>
    <n v="0"/>
    <n v="0"/>
    <n v="0"/>
    <n v="0"/>
    <n v="0"/>
    <n v="0"/>
    <n v="0"/>
    <n v="0"/>
    <n v="0"/>
    <n v="0"/>
    <n v="0"/>
    <n v="0"/>
    <n v="0"/>
  </r>
  <r>
    <x v="14"/>
    <x v="2"/>
    <x v="17"/>
    <n v="0"/>
    <n v="0"/>
    <n v="0"/>
    <n v="0"/>
    <n v="0"/>
    <n v="0"/>
    <n v="0"/>
    <n v="0"/>
    <n v="0"/>
    <n v="0"/>
    <n v="0"/>
    <n v="0"/>
    <n v="0"/>
    <n v="0"/>
    <n v="0"/>
    <n v="0"/>
    <n v="0"/>
    <n v="0"/>
    <n v="0"/>
    <n v="0"/>
    <n v="0"/>
    <n v="0"/>
  </r>
  <r>
    <x v="15"/>
    <x v="3"/>
    <x v="17"/>
    <n v="0"/>
    <n v="0"/>
    <n v="0"/>
    <n v="0"/>
    <n v="0"/>
    <n v="0"/>
    <n v="0"/>
    <n v="0"/>
    <n v="0"/>
    <n v="0"/>
    <n v="0"/>
    <n v="0"/>
    <n v="0"/>
    <n v="0"/>
    <n v="0"/>
    <n v="0"/>
    <n v="0"/>
    <n v="0"/>
    <n v="0"/>
    <n v="0"/>
    <n v="0"/>
    <n v="0"/>
  </r>
  <r>
    <x v="16"/>
    <x v="0"/>
    <x v="17"/>
    <n v="0"/>
    <n v="0"/>
    <n v="0"/>
    <n v="0"/>
    <n v="0"/>
    <n v="0"/>
    <n v="0"/>
    <n v="0"/>
    <n v="0"/>
    <n v="0"/>
    <n v="0"/>
    <n v="0"/>
    <n v="0"/>
    <n v="0"/>
    <n v="0"/>
    <n v="0"/>
    <n v="0"/>
    <n v="0"/>
    <n v="0"/>
    <n v="0"/>
    <n v="0"/>
    <n v="0"/>
  </r>
  <r>
    <x v="17"/>
    <x v="1"/>
    <x v="17"/>
    <n v="0"/>
    <n v="0"/>
    <n v="0"/>
    <n v="0"/>
    <n v="0"/>
    <n v="0"/>
    <n v="0"/>
    <n v="0"/>
    <n v="0"/>
    <n v="0"/>
    <n v="0"/>
    <n v="0"/>
    <n v="0"/>
    <n v="0"/>
    <n v="0"/>
    <n v="0"/>
    <n v="0"/>
    <n v="0"/>
    <n v="0"/>
    <n v="0"/>
    <n v="0"/>
    <n v="0"/>
  </r>
  <r>
    <x v="18"/>
    <x v="2"/>
    <x v="17"/>
    <n v="0"/>
    <n v="0"/>
    <n v="0"/>
    <n v="0"/>
    <n v="0"/>
    <n v="0"/>
    <n v="0"/>
    <n v="0"/>
    <n v="0"/>
    <n v="0"/>
    <n v="0"/>
    <n v="0"/>
    <n v="0"/>
    <n v="0"/>
    <n v="0"/>
    <n v="0"/>
    <n v="0"/>
    <n v="0"/>
    <n v="0"/>
    <n v="0"/>
    <n v="0"/>
    <n v="0"/>
  </r>
  <r>
    <x v="19"/>
    <x v="3"/>
    <x v="17"/>
    <n v="0"/>
    <n v="0"/>
    <n v="0"/>
    <n v="0"/>
    <n v="0"/>
    <n v="0"/>
    <n v="0"/>
    <n v="0"/>
    <n v="0"/>
    <n v="0"/>
    <n v="0"/>
    <n v="0"/>
    <n v="0"/>
    <n v="0"/>
    <n v="0"/>
    <n v="0"/>
    <n v="0"/>
    <n v="0"/>
    <n v="0"/>
    <n v="0"/>
    <n v="0"/>
    <n v="0"/>
  </r>
  <r>
    <x v="20"/>
    <x v="0"/>
    <x v="17"/>
    <n v="0"/>
    <n v="0"/>
    <n v="0"/>
    <n v="0"/>
    <n v="0"/>
    <n v="0"/>
    <n v="0"/>
    <n v="0"/>
    <n v="0"/>
    <n v="0"/>
    <n v="0"/>
    <n v="0"/>
    <n v="0"/>
    <n v="0"/>
    <n v="0"/>
    <n v="0"/>
    <n v="0"/>
    <n v="0"/>
    <n v="0"/>
    <n v="0"/>
    <n v="0"/>
    <n v="0"/>
  </r>
  <r>
    <x v="21"/>
    <x v="1"/>
    <x v="17"/>
    <n v="0"/>
    <n v="0"/>
    <n v="0"/>
    <n v="0"/>
    <n v="0"/>
    <n v="0"/>
    <n v="0"/>
    <n v="0"/>
    <n v="0"/>
    <n v="0"/>
    <n v="0"/>
    <n v="0"/>
    <n v="0"/>
    <n v="0"/>
    <n v="0"/>
    <n v="0"/>
    <n v="0"/>
    <n v="0"/>
    <n v="0"/>
    <n v="0"/>
    <n v="0"/>
    <n v="0"/>
  </r>
  <r>
    <x v="22"/>
    <x v="2"/>
    <x v="17"/>
    <n v="0"/>
    <n v="0"/>
    <n v="0"/>
    <n v="0"/>
    <n v="0"/>
    <n v="0"/>
    <n v="0"/>
    <n v="0"/>
    <n v="0"/>
    <n v="0"/>
    <n v="0"/>
    <n v="0"/>
    <n v="0"/>
    <n v="0"/>
    <n v="0"/>
    <n v="0"/>
    <n v="0"/>
    <n v="0"/>
    <n v="0"/>
    <n v="0"/>
    <n v="0"/>
    <n v="0"/>
  </r>
  <r>
    <x v="23"/>
    <x v="3"/>
    <x v="17"/>
    <n v="0"/>
    <n v="0"/>
    <n v="0"/>
    <n v="0"/>
    <n v="0"/>
    <n v="0"/>
    <n v="0"/>
    <n v="0"/>
    <n v="0"/>
    <n v="0"/>
    <n v="0"/>
    <n v="0"/>
    <n v="0"/>
    <n v="0"/>
    <n v="0"/>
    <n v="0"/>
    <n v="0"/>
    <n v="0"/>
    <n v="0"/>
    <n v="0"/>
    <n v="0"/>
    <n v="0"/>
  </r>
  <r>
    <x v="24"/>
    <x v="0"/>
    <x v="17"/>
    <n v="0"/>
    <n v="0"/>
    <n v="0"/>
    <n v="0"/>
    <n v="0"/>
    <n v="0"/>
    <n v="0"/>
    <n v="0"/>
    <n v="0"/>
    <n v="0"/>
    <n v="0"/>
    <n v="0"/>
    <n v="0"/>
    <n v="0"/>
    <n v="0"/>
    <n v="0"/>
    <n v="0"/>
    <n v="0"/>
    <n v="0"/>
    <n v="0"/>
    <n v="0"/>
    <n v="0"/>
  </r>
  <r>
    <x v="25"/>
    <x v="1"/>
    <x v="17"/>
    <n v="0"/>
    <n v="0"/>
    <n v="0"/>
    <n v="0"/>
    <n v="0"/>
    <n v="0"/>
    <n v="0"/>
    <n v="0"/>
    <n v="0"/>
    <n v="0"/>
    <n v="0"/>
    <n v="0"/>
    <n v="0"/>
    <n v="0"/>
    <n v="0"/>
    <n v="0"/>
    <n v="0"/>
    <n v="0"/>
    <n v="0"/>
    <n v="0"/>
    <n v="0"/>
    <n v="0"/>
  </r>
  <r>
    <x v="26"/>
    <x v="2"/>
    <x v="17"/>
    <n v="0"/>
    <n v="0"/>
    <n v="0"/>
    <n v="0"/>
    <n v="0"/>
    <n v="0"/>
    <n v="0"/>
    <n v="0"/>
    <n v="0"/>
    <n v="0"/>
    <n v="0"/>
    <n v="0"/>
    <n v="0"/>
    <n v="0"/>
    <n v="0"/>
    <n v="0"/>
    <n v="0"/>
    <n v="0"/>
    <n v="0"/>
    <n v="0"/>
    <n v="0"/>
    <n v="0"/>
  </r>
  <r>
    <x v="27"/>
    <x v="3"/>
    <x v="17"/>
    <n v="0"/>
    <n v="0"/>
    <n v="0"/>
    <n v="0"/>
    <n v="0"/>
    <n v="0"/>
    <n v="0"/>
    <n v="0"/>
    <n v="0"/>
    <n v="0"/>
    <n v="0"/>
    <n v="0"/>
    <n v="0"/>
    <n v="0"/>
    <n v="0"/>
    <n v="0"/>
    <n v="0"/>
    <n v="0"/>
    <n v="0"/>
    <n v="0"/>
    <n v="0"/>
    <n v="0"/>
  </r>
  <r>
    <x v="28"/>
    <x v="0"/>
    <x v="17"/>
    <n v="0"/>
    <n v="0"/>
    <n v="0"/>
    <n v="0"/>
    <n v="0"/>
    <n v="0"/>
    <n v="0"/>
    <n v="0"/>
    <n v="0"/>
    <n v="0"/>
    <n v="0"/>
    <n v="0"/>
    <n v="0"/>
    <n v="0"/>
    <n v="0"/>
    <n v="0"/>
    <n v="0"/>
    <n v="0"/>
    <n v="0"/>
    <n v="0"/>
    <n v="0"/>
    <n v="0"/>
  </r>
  <r>
    <x v="29"/>
    <x v="1"/>
    <x v="17"/>
    <n v="0"/>
    <n v="0"/>
    <n v="0"/>
    <n v="0"/>
    <n v="0"/>
    <n v="0"/>
    <n v="0"/>
    <n v="0"/>
    <n v="0"/>
    <n v="0"/>
    <n v="0"/>
    <n v="0"/>
    <n v="0"/>
    <n v="0"/>
    <n v="0"/>
    <n v="0"/>
    <n v="0"/>
    <n v="0"/>
    <n v="0"/>
    <n v="0"/>
    <n v="0"/>
    <n v="0"/>
  </r>
  <r>
    <x v="30"/>
    <x v="2"/>
    <x v="17"/>
    <n v="0"/>
    <n v="0"/>
    <n v="0"/>
    <n v="0"/>
    <n v="0"/>
    <n v="0"/>
    <n v="0"/>
    <n v="0"/>
    <n v="0"/>
    <n v="0"/>
    <n v="0"/>
    <n v="0"/>
    <n v="0"/>
    <n v="0"/>
    <n v="0"/>
    <n v="0"/>
    <n v="0"/>
    <n v="0"/>
    <n v="0"/>
    <n v="0"/>
    <n v="0"/>
    <n v="0"/>
  </r>
  <r>
    <x v="31"/>
    <x v="3"/>
    <x v="17"/>
    <n v="0"/>
    <n v="0"/>
    <n v="0"/>
    <n v="0"/>
    <n v="0"/>
    <n v="0"/>
    <n v="0"/>
    <n v="0"/>
    <n v="0"/>
    <n v="0"/>
    <n v="0"/>
    <n v="0"/>
    <n v="0"/>
    <n v="0"/>
    <n v="0"/>
    <n v="0"/>
    <n v="0"/>
    <n v="0"/>
    <n v="0"/>
    <n v="0"/>
    <n v="0"/>
    <n v="0"/>
  </r>
  <r>
    <x v="32"/>
    <x v="0"/>
    <x v="17"/>
    <n v="0"/>
    <n v="0"/>
    <n v="0"/>
    <n v="0"/>
    <n v="0"/>
    <n v="0"/>
    <n v="0"/>
    <n v="0"/>
    <n v="0"/>
    <n v="0"/>
    <n v="0"/>
    <n v="0"/>
    <n v="0"/>
    <n v="0"/>
    <n v="0"/>
    <n v="0"/>
    <n v="0"/>
    <n v="0"/>
    <n v="0"/>
    <n v="0"/>
    <n v="0"/>
    <n v="0"/>
  </r>
  <r>
    <x v="33"/>
    <x v="1"/>
    <x v="17"/>
    <n v="0"/>
    <n v="0"/>
    <n v="0"/>
    <n v="0"/>
    <n v="0"/>
    <n v="0"/>
    <n v="0"/>
    <n v="0"/>
    <n v="0"/>
    <n v="0"/>
    <n v="0"/>
    <n v="0"/>
    <n v="0"/>
    <n v="0"/>
    <n v="0"/>
    <n v="0"/>
    <n v="0"/>
    <n v="0"/>
    <n v="0"/>
    <n v="0"/>
    <n v="0"/>
    <n v="0"/>
  </r>
  <r>
    <x v="34"/>
    <x v="2"/>
    <x v="17"/>
    <n v="0"/>
    <n v="0"/>
    <n v="0"/>
    <n v="0"/>
    <n v="0"/>
    <n v="0"/>
    <n v="0"/>
    <n v="0"/>
    <n v="0"/>
    <n v="0"/>
    <n v="0"/>
    <n v="0"/>
    <n v="0"/>
    <n v="0"/>
    <n v="0"/>
    <n v="0"/>
    <n v="0"/>
    <n v="0"/>
    <n v="0"/>
    <n v="0"/>
    <n v="0"/>
    <n v="0"/>
  </r>
  <r>
    <x v="35"/>
    <x v="3"/>
    <x v="17"/>
    <n v="0"/>
    <n v="0"/>
    <n v="0"/>
    <n v="0"/>
    <n v="0"/>
    <n v="0"/>
    <n v="0"/>
    <n v="0"/>
    <n v="0"/>
    <n v="0"/>
    <n v="0"/>
    <n v="0"/>
    <n v="0"/>
    <n v="0"/>
    <n v="0"/>
    <n v="0"/>
    <n v="0"/>
    <n v="0"/>
    <n v="0"/>
    <n v="0"/>
    <n v="0"/>
    <n v="0"/>
  </r>
  <r>
    <x v="36"/>
    <x v="0"/>
    <x v="17"/>
    <n v="0"/>
    <n v="0"/>
    <n v="0"/>
    <n v="0"/>
    <n v="0"/>
    <n v="0"/>
    <n v="0"/>
    <n v="0"/>
    <n v="0"/>
    <n v="0"/>
    <n v="0"/>
    <n v="0"/>
    <n v="0"/>
    <n v="0"/>
    <n v="0"/>
    <n v="0"/>
    <n v="0"/>
    <n v="0"/>
    <n v="0"/>
    <n v="0"/>
    <n v="0"/>
    <n v="0"/>
  </r>
  <r>
    <x v="37"/>
    <x v="1"/>
    <x v="17"/>
    <n v="0"/>
    <n v="0"/>
    <n v="0"/>
    <n v="0"/>
    <n v="0"/>
    <n v="0"/>
    <n v="0"/>
    <n v="0"/>
    <n v="0"/>
    <n v="0"/>
    <n v="0"/>
    <n v="0"/>
    <n v="0"/>
    <n v="0"/>
    <n v="0"/>
    <n v="0"/>
    <n v="0"/>
    <n v="0"/>
    <n v="0"/>
    <n v="0"/>
    <n v="0"/>
    <n v="0"/>
  </r>
  <r>
    <x v="38"/>
    <x v="2"/>
    <x v="17"/>
    <n v="0"/>
    <n v="0"/>
    <n v="0"/>
    <n v="0"/>
    <n v="0"/>
    <n v="0"/>
    <n v="0"/>
    <n v="0"/>
    <n v="0"/>
    <n v="0"/>
    <n v="0"/>
    <n v="0"/>
    <n v="0"/>
    <n v="0"/>
    <n v="0"/>
    <n v="0"/>
    <n v="0"/>
    <n v="0"/>
    <n v="0"/>
    <n v="0"/>
    <n v="0"/>
    <n v="0"/>
  </r>
  <r>
    <x v="39"/>
    <x v="3"/>
    <x v="17"/>
    <n v="0"/>
    <n v="0"/>
    <n v="0"/>
    <n v="0"/>
    <n v="0"/>
    <n v="0"/>
    <n v="0"/>
    <n v="0"/>
    <n v="0"/>
    <n v="0"/>
    <n v="0"/>
    <n v="0"/>
    <n v="0"/>
    <n v="0"/>
    <n v="0"/>
    <n v="0"/>
    <n v="0"/>
    <n v="0"/>
    <n v="0"/>
    <n v="0"/>
    <n v="0"/>
    <n v="0"/>
  </r>
  <r>
    <x v="40"/>
    <x v="0"/>
    <x v="17"/>
    <n v="0"/>
    <n v="0"/>
    <n v="0"/>
    <n v="0"/>
    <n v="0"/>
    <n v="0"/>
    <n v="0"/>
    <n v="0"/>
    <n v="0"/>
    <n v="0"/>
    <n v="0"/>
    <n v="0"/>
    <n v="0"/>
    <n v="0"/>
    <n v="0"/>
    <n v="0"/>
    <n v="0"/>
    <n v="0"/>
    <n v="0"/>
    <n v="0"/>
    <n v="0"/>
    <n v="0"/>
  </r>
  <r>
    <x v="41"/>
    <x v="1"/>
    <x v="17"/>
    <n v="0"/>
    <n v="0"/>
    <n v="0"/>
    <n v="0"/>
    <n v="0"/>
    <n v="0"/>
    <n v="0"/>
    <n v="0"/>
    <n v="0"/>
    <n v="0"/>
    <n v="0"/>
    <n v="0"/>
    <n v="0"/>
    <n v="0"/>
    <n v="0"/>
    <n v="0"/>
    <n v="0"/>
    <n v="0"/>
    <n v="0"/>
    <n v="0"/>
    <n v="0"/>
    <n v="0"/>
  </r>
  <r>
    <x v="42"/>
    <x v="2"/>
    <x v="17"/>
    <n v="0"/>
    <n v="0"/>
    <n v="0"/>
    <n v="0"/>
    <n v="0"/>
    <n v="0"/>
    <n v="0"/>
    <n v="0"/>
    <n v="0"/>
    <n v="0"/>
    <n v="0"/>
    <n v="0"/>
    <n v="0"/>
    <n v="0"/>
    <n v="0"/>
    <n v="0"/>
    <n v="0"/>
    <n v="0"/>
    <n v="0"/>
    <n v="0"/>
    <n v="0"/>
    <n v="0"/>
  </r>
  <r>
    <x v="43"/>
    <x v="3"/>
    <x v="17"/>
    <n v="0"/>
    <n v="0"/>
    <n v="0"/>
    <n v="0"/>
    <n v="0"/>
    <n v="0"/>
    <n v="0"/>
    <n v="0"/>
    <n v="0"/>
    <n v="0"/>
    <n v="0"/>
    <n v="0"/>
    <n v="0"/>
    <n v="0"/>
    <n v="0"/>
    <n v="0"/>
    <n v="0"/>
    <n v="0"/>
    <n v="0"/>
    <n v="0"/>
    <n v="0"/>
    <n v="0"/>
  </r>
  <r>
    <x v="44"/>
    <x v="0"/>
    <x v="17"/>
    <n v="0"/>
    <n v="0"/>
    <n v="0"/>
    <n v="0"/>
    <n v="0"/>
    <n v="0"/>
    <n v="0"/>
    <n v="0"/>
    <n v="0"/>
    <n v="0"/>
    <n v="0"/>
    <n v="0"/>
    <n v="0"/>
    <n v="0"/>
    <n v="0"/>
    <n v="0"/>
    <n v="0"/>
    <n v="0"/>
    <n v="0"/>
    <n v="0"/>
    <n v="0"/>
    <n v="0"/>
  </r>
  <r>
    <x v="45"/>
    <x v="1"/>
    <x v="17"/>
    <n v="0"/>
    <n v="0"/>
    <n v="0"/>
    <n v="0"/>
    <n v="0"/>
    <n v="0"/>
    <n v="0"/>
    <n v="0"/>
    <n v="0"/>
    <n v="0"/>
    <n v="0"/>
    <n v="0"/>
    <n v="0"/>
    <n v="0"/>
    <n v="0"/>
    <n v="0"/>
    <n v="0"/>
    <n v="0"/>
    <n v="0"/>
    <n v="0"/>
    <n v="0"/>
    <n v="0"/>
  </r>
  <r>
    <x v="46"/>
    <x v="2"/>
    <x v="17"/>
    <n v="0"/>
    <n v="0"/>
    <n v="0"/>
    <n v="0"/>
    <n v="0"/>
    <n v="0"/>
    <n v="0"/>
    <n v="0"/>
    <n v="0"/>
    <n v="0"/>
    <n v="0"/>
    <n v="0"/>
    <n v="0"/>
    <n v="0"/>
    <n v="0"/>
    <n v="0"/>
    <n v="0"/>
    <n v="0"/>
    <n v="0"/>
    <n v="0"/>
    <n v="0"/>
    <n v="0"/>
  </r>
  <r>
    <x v="47"/>
    <x v="3"/>
    <x v="17"/>
    <n v="0"/>
    <n v="0"/>
    <n v="0"/>
    <n v="0"/>
    <n v="0"/>
    <n v="0"/>
    <n v="0"/>
    <n v="0"/>
    <n v="0"/>
    <n v="0"/>
    <n v="0"/>
    <n v="0"/>
    <n v="0"/>
    <n v="0"/>
    <n v="0"/>
    <n v="0"/>
    <n v="0"/>
    <n v="0"/>
    <n v="0"/>
    <n v="0"/>
    <n v="0"/>
    <n v="0"/>
  </r>
  <r>
    <x v="48"/>
    <x v="0"/>
    <x v="17"/>
    <n v="0"/>
    <n v="0"/>
    <n v="0"/>
    <n v="0"/>
    <n v="0"/>
    <n v="0"/>
    <n v="0"/>
    <n v="0"/>
    <n v="0"/>
    <n v="0"/>
    <n v="0"/>
    <n v="0"/>
    <n v="0"/>
    <n v="0"/>
    <n v="0"/>
    <n v="0"/>
    <n v="0"/>
    <n v="0"/>
    <n v="0"/>
    <n v="0"/>
    <n v="0"/>
    <n v="0"/>
  </r>
  <r>
    <x v="49"/>
    <x v="1"/>
    <x v="17"/>
    <n v="0"/>
    <n v="0"/>
    <n v="0"/>
    <n v="0"/>
    <n v="0"/>
    <n v="0"/>
    <n v="0"/>
    <n v="0"/>
    <n v="0"/>
    <n v="0"/>
    <n v="0"/>
    <n v="0"/>
    <n v="0"/>
    <n v="0"/>
    <n v="0"/>
    <n v="0"/>
    <n v="0"/>
    <n v="0"/>
    <n v="0"/>
    <n v="0"/>
    <n v="0"/>
    <n v="0"/>
  </r>
  <r>
    <x v="50"/>
    <x v="2"/>
    <x v="17"/>
    <n v="0"/>
    <n v="0"/>
    <n v="0"/>
    <n v="0"/>
    <n v="0"/>
    <n v="0"/>
    <n v="0"/>
    <n v="0"/>
    <n v="0"/>
    <n v="0"/>
    <n v="0"/>
    <n v="0"/>
    <n v="0"/>
    <n v="0"/>
    <n v="0"/>
    <n v="0"/>
    <n v="0"/>
    <n v="0"/>
    <n v="0"/>
    <n v="0"/>
    <n v="0"/>
    <n v="0"/>
  </r>
  <r>
    <x v="51"/>
    <x v="3"/>
    <x v="17"/>
    <n v="0"/>
    <n v="0"/>
    <n v="0"/>
    <n v="0"/>
    <n v="0"/>
    <n v="0"/>
    <n v="0"/>
    <n v="0"/>
    <n v="0"/>
    <n v="0"/>
    <n v="0"/>
    <n v="0"/>
    <n v="0"/>
    <n v="0"/>
    <n v="0"/>
    <n v="0"/>
    <n v="0"/>
    <n v="0"/>
    <n v="0"/>
    <n v="0"/>
    <n v="0"/>
    <n v="0"/>
  </r>
  <r>
    <x v="52"/>
    <x v="0"/>
    <x v="17"/>
    <n v="0"/>
    <n v="0"/>
    <n v="0"/>
    <n v="0"/>
    <n v="0"/>
    <n v="0"/>
    <n v="0"/>
    <n v="0"/>
    <n v="0"/>
    <n v="0"/>
    <n v="0"/>
    <n v="0"/>
    <n v="0"/>
    <n v="0"/>
    <n v="0"/>
    <n v="0"/>
    <n v="0"/>
    <n v="0"/>
    <n v="0"/>
    <n v="0"/>
    <n v="0"/>
    <n v="0"/>
  </r>
  <r>
    <x v="53"/>
    <x v="1"/>
    <x v="17"/>
    <n v="0"/>
    <n v="0"/>
    <n v="0"/>
    <n v="0"/>
    <n v="0"/>
    <n v="0"/>
    <n v="0"/>
    <n v="0"/>
    <n v="0"/>
    <n v="0"/>
    <n v="0"/>
    <n v="0"/>
    <n v="0"/>
    <n v="0"/>
    <n v="0"/>
    <n v="0"/>
    <n v="0"/>
    <n v="0"/>
    <n v="0"/>
    <n v="0"/>
    <n v="0"/>
    <n v="0"/>
  </r>
  <r>
    <x v="54"/>
    <x v="2"/>
    <x v="17"/>
    <n v="0"/>
    <n v="0"/>
    <n v="0"/>
    <n v="0"/>
    <n v="0"/>
    <n v="0"/>
    <n v="0"/>
    <n v="0"/>
    <n v="0"/>
    <n v="0"/>
    <n v="0"/>
    <n v="0"/>
    <n v="0"/>
    <n v="0"/>
    <n v="0"/>
    <n v="0"/>
    <n v="0"/>
    <n v="0"/>
    <n v="0"/>
    <n v="0"/>
    <n v="0"/>
    <n v="0"/>
  </r>
  <r>
    <x v="55"/>
    <x v="3"/>
    <x v="17"/>
    <n v="0"/>
    <n v="0"/>
    <n v="0"/>
    <n v="0"/>
    <n v="0"/>
    <n v="0"/>
    <n v="0"/>
    <n v="0"/>
    <n v="0"/>
    <n v="0"/>
    <n v="0"/>
    <n v="0"/>
    <n v="0"/>
    <n v="0"/>
    <n v="0"/>
    <n v="0"/>
    <n v="0"/>
    <n v="0"/>
    <n v="0"/>
    <n v="0"/>
    <n v="0"/>
    <n v="0"/>
  </r>
  <r>
    <x v="56"/>
    <x v="0"/>
    <x v="17"/>
    <n v="0"/>
    <n v="0"/>
    <n v="0"/>
    <n v="0"/>
    <n v="0"/>
    <n v="0"/>
    <n v="0"/>
    <n v="0"/>
    <n v="0"/>
    <n v="0"/>
    <n v="0"/>
    <n v="0"/>
    <n v="0"/>
    <n v="0"/>
    <n v="0"/>
    <n v="0"/>
    <n v="0"/>
    <n v="0"/>
    <n v="0"/>
    <n v="0"/>
    <n v="0"/>
    <n v="0"/>
  </r>
  <r>
    <x v="57"/>
    <x v="1"/>
    <x v="17"/>
    <n v="0"/>
    <n v="0"/>
    <n v="0"/>
    <n v="0"/>
    <n v="0"/>
    <n v="0"/>
    <n v="0"/>
    <n v="0"/>
    <n v="0"/>
    <n v="0"/>
    <n v="0"/>
    <n v="0"/>
    <n v="0"/>
    <n v="0"/>
    <n v="0"/>
    <n v="0"/>
    <n v="0"/>
    <n v="0"/>
    <n v="0"/>
    <n v="0"/>
    <n v="0"/>
    <n v="0"/>
  </r>
  <r>
    <x v="58"/>
    <x v="2"/>
    <x v="17"/>
    <n v="0"/>
    <n v="0"/>
    <n v="0"/>
    <n v="0"/>
    <n v="0"/>
    <n v="0"/>
    <n v="0"/>
    <n v="0"/>
    <n v="0"/>
    <n v="0"/>
    <n v="0"/>
    <n v="0"/>
    <n v="0"/>
    <n v="0"/>
    <n v="0"/>
    <n v="0"/>
    <n v="0"/>
    <n v="0"/>
    <n v="0"/>
    <n v="0"/>
    <n v="0"/>
    <n v="0"/>
  </r>
  <r>
    <x v="59"/>
    <x v="3"/>
    <x v="17"/>
    <n v="0"/>
    <n v="0"/>
    <n v="0"/>
    <n v="0"/>
    <n v="0"/>
    <n v="0"/>
    <n v="0"/>
    <n v="0"/>
    <n v="0"/>
    <n v="0"/>
    <n v="0"/>
    <n v="0"/>
    <n v="0"/>
    <n v="0"/>
    <n v="0"/>
    <n v="0"/>
    <n v="0"/>
    <n v="0"/>
    <n v="0"/>
    <n v="0"/>
    <n v="0"/>
    <n v="0"/>
  </r>
  <r>
    <x v="60"/>
    <x v="0"/>
    <x v="17"/>
    <n v="0"/>
    <n v="0"/>
    <n v="0"/>
    <n v="0"/>
    <n v="0"/>
    <n v="0"/>
    <n v="0"/>
    <n v="0"/>
    <n v="0"/>
    <n v="0"/>
    <n v="0"/>
    <n v="0"/>
    <n v="0"/>
    <n v="0"/>
    <n v="0"/>
    <n v="0"/>
    <n v="0"/>
    <n v="0"/>
    <n v="0"/>
    <n v="0"/>
    <n v="0"/>
    <n v="0"/>
  </r>
  <r>
    <x v="61"/>
    <x v="1"/>
    <x v="17"/>
    <n v="0"/>
    <n v="0"/>
    <n v="0"/>
    <n v="0"/>
    <n v="0"/>
    <n v="0"/>
    <n v="0"/>
    <n v="0"/>
    <n v="0"/>
    <n v="0"/>
    <n v="0"/>
    <n v="0"/>
    <n v="0"/>
    <n v="0"/>
    <n v="0"/>
    <n v="0"/>
    <n v="0"/>
    <n v="0"/>
    <n v="0"/>
    <n v="0"/>
    <n v="0"/>
    <n v="0"/>
  </r>
  <r>
    <x v="62"/>
    <x v="2"/>
    <x v="17"/>
    <n v="0"/>
    <n v="0"/>
    <n v="0"/>
    <n v="0"/>
    <n v="0"/>
    <n v="0"/>
    <n v="0"/>
    <n v="0"/>
    <n v="0"/>
    <n v="0"/>
    <n v="0"/>
    <n v="0"/>
    <n v="0"/>
    <n v="0"/>
    <n v="0"/>
    <n v="0"/>
    <n v="0"/>
    <n v="0"/>
    <n v="0"/>
    <n v="0"/>
    <n v="0"/>
    <n v="0"/>
  </r>
  <r>
    <x v="63"/>
    <x v="3"/>
    <x v="17"/>
    <n v="0"/>
    <n v="0"/>
    <n v="0"/>
    <n v="0"/>
    <n v="0"/>
    <n v="0"/>
    <n v="0"/>
    <n v="0"/>
    <n v="0"/>
    <n v="0"/>
    <n v="0"/>
    <n v="0"/>
    <n v="0"/>
    <n v="0"/>
    <n v="0"/>
    <n v="0"/>
    <n v="0"/>
    <n v="0"/>
    <n v="0"/>
    <n v="0"/>
    <n v="0"/>
    <n v="0"/>
  </r>
  <r>
    <x v="64"/>
    <x v="0"/>
    <x v="17"/>
    <n v="0"/>
    <n v="0"/>
    <n v="0"/>
    <n v="0"/>
    <n v="0"/>
    <n v="0"/>
    <n v="0"/>
    <n v="0"/>
    <n v="0"/>
    <n v="0"/>
    <n v="0"/>
    <n v="0"/>
    <n v="0"/>
    <n v="0"/>
    <n v="0"/>
    <n v="0"/>
    <n v="0"/>
    <n v="0"/>
    <n v="0"/>
    <n v="0"/>
    <n v="0"/>
    <n v="0"/>
  </r>
  <r>
    <x v="65"/>
    <x v="1"/>
    <x v="17"/>
    <n v="0"/>
    <n v="0"/>
    <n v="0"/>
    <n v="0"/>
    <n v="0"/>
    <n v="0"/>
    <n v="0"/>
    <n v="0"/>
    <n v="0"/>
    <n v="0"/>
    <n v="0"/>
    <n v="0"/>
    <n v="0"/>
    <n v="0"/>
    <n v="0"/>
    <n v="0"/>
    <n v="0"/>
    <n v="0"/>
    <n v="0"/>
    <n v="0"/>
    <n v="0"/>
    <n v="0"/>
  </r>
  <r>
    <x v="66"/>
    <x v="2"/>
    <x v="17"/>
    <n v="0"/>
    <n v="0"/>
    <n v="0"/>
    <n v="0"/>
    <n v="0"/>
    <n v="0"/>
    <n v="0"/>
    <n v="0"/>
    <n v="0"/>
    <n v="0"/>
    <n v="0"/>
    <n v="0"/>
    <n v="0"/>
    <n v="0"/>
    <n v="0"/>
    <n v="0"/>
    <n v="0"/>
    <n v="0"/>
    <n v="0"/>
    <n v="0"/>
    <n v="0"/>
    <n v="0"/>
  </r>
  <r>
    <x v="67"/>
    <x v="3"/>
    <x v="17"/>
    <n v="0"/>
    <n v="0"/>
    <n v="0"/>
    <n v="0"/>
    <n v="0"/>
    <n v="0"/>
    <n v="0"/>
    <n v="0"/>
    <n v="0"/>
    <n v="0"/>
    <n v="0"/>
    <n v="0"/>
    <n v="0"/>
    <n v="0"/>
    <n v="0"/>
    <n v="0"/>
    <n v="0"/>
    <n v="0"/>
    <n v="0"/>
    <n v="0"/>
    <n v="0"/>
    <n v="0"/>
  </r>
  <r>
    <x v="68"/>
    <x v="0"/>
    <x v="17"/>
    <n v="0"/>
    <n v="0"/>
    <n v="0"/>
    <n v="0"/>
    <n v="0"/>
    <n v="0"/>
    <n v="0"/>
    <n v="0"/>
    <n v="0"/>
    <n v="0"/>
    <n v="0"/>
    <n v="0"/>
    <n v="0"/>
    <n v="0"/>
    <n v="0"/>
    <n v="0"/>
    <n v="0"/>
    <n v="0"/>
    <n v="0"/>
    <n v="0"/>
    <n v="0"/>
    <n v="0"/>
  </r>
  <r>
    <x v="69"/>
    <x v="1"/>
    <x v="17"/>
    <n v="0"/>
    <n v="0"/>
    <n v="0"/>
    <n v="0"/>
    <n v="0"/>
    <n v="0"/>
    <n v="0"/>
    <n v="0"/>
    <n v="0"/>
    <n v="0"/>
    <n v="0"/>
    <n v="0"/>
    <n v="0"/>
    <n v="0"/>
    <n v="0"/>
    <n v="0"/>
    <n v="0"/>
    <n v="0"/>
    <n v="0"/>
    <n v="0"/>
    <n v="0"/>
    <n v="0"/>
  </r>
  <r>
    <x v="70"/>
    <x v="2"/>
    <x v="17"/>
    <n v="0"/>
    <n v="0"/>
    <n v="0"/>
    <n v="0"/>
    <n v="0"/>
    <n v="0"/>
    <n v="0"/>
    <n v="0"/>
    <n v="0"/>
    <n v="0"/>
    <n v="0"/>
    <n v="0"/>
    <n v="0"/>
    <n v="0"/>
    <n v="0"/>
    <n v="0"/>
    <n v="0"/>
    <n v="0"/>
    <n v="0"/>
    <n v="0"/>
    <n v="0"/>
    <n v="0"/>
  </r>
  <r>
    <x v="71"/>
    <x v="3"/>
    <x v="17"/>
    <n v="0"/>
    <n v="0"/>
    <n v="0"/>
    <n v="0"/>
    <n v="0"/>
    <n v="0"/>
    <n v="0"/>
    <n v="0"/>
    <n v="0"/>
    <n v="0"/>
    <n v="0"/>
    <n v="0"/>
    <n v="0"/>
    <n v="0"/>
    <n v="0"/>
    <n v="0"/>
    <n v="0"/>
    <n v="0"/>
    <n v="0"/>
    <n v="0"/>
    <n v="0"/>
    <n v="0"/>
  </r>
  <r>
    <x v="72"/>
    <x v="0"/>
    <x v="17"/>
    <n v="0"/>
    <n v="0"/>
    <n v="0"/>
    <n v="0"/>
    <n v="0"/>
    <n v="0"/>
    <n v="0"/>
    <n v="0"/>
    <n v="0"/>
    <n v="0"/>
    <n v="0"/>
    <n v="0"/>
    <n v="0"/>
    <n v="0"/>
    <n v="0"/>
    <n v="0"/>
    <n v="0"/>
    <n v="0"/>
    <n v="0"/>
    <n v="0"/>
    <n v="0"/>
    <n v="0"/>
  </r>
  <r>
    <x v="73"/>
    <x v="1"/>
    <x v="17"/>
    <n v="0"/>
    <n v="0"/>
    <n v="0"/>
    <n v="0"/>
    <n v="0"/>
    <n v="0"/>
    <n v="0"/>
    <n v="0"/>
    <n v="0"/>
    <n v="0"/>
    <n v="0"/>
    <n v="0"/>
    <n v="0"/>
    <n v="0"/>
    <n v="0"/>
    <n v="0"/>
    <n v="0"/>
    <n v="0"/>
    <n v="0"/>
    <n v="0"/>
    <n v="0"/>
    <n v="0"/>
  </r>
  <r>
    <x v="74"/>
    <x v="2"/>
    <x v="17"/>
    <n v="0"/>
    <n v="0"/>
    <n v="0"/>
    <n v="0"/>
    <n v="0"/>
    <n v="0"/>
    <n v="0"/>
    <n v="0"/>
    <n v="0"/>
    <n v="0"/>
    <n v="0"/>
    <n v="0"/>
    <n v="0"/>
    <n v="0"/>
    <n v="0"/>
    <n v="0"/>
    <n v="0"/>
    <n v="0"/>
    <n v="0"/>
    <n v="0"/>
    <n v="0"/>
    <n v="0"/>
  </r>
  <r>
    <x v="75"/>
    <x v="3"/>
    <x v="17"/>
    <n v="0"/>
    <n v="0"/>
    <n v="0"/>
    <n v="0"/>
    <n v="0"/>
    <n v="0"/>
    <n v="0"/>
    <n v="0"/>
    <n v="0"/>
    <n v="0"/>
    <n v="0"/>
    <n v="0"/>
    <n v="0"/>
    <n v="0"/>
    <n v="0"/>
    <n v="0"/>
    <n v="0"/>
    <n v="0"/>
    <n v="0"/>
    <n v="0"/>
    <n v="0"/>
    <n v="0"/>
  </r>
  <r>
    <x v="76"/>
    <x v="0"/>
    <x v="17"/>
    <n v="0"/>
    <n v="0"/>
    <n v="0"/>
    <n v="0"/>
    <n v="0"/>
    <n v="0"/>
    <n v="0"/>
    <n v="0"/>
    <n v="0"/>
    <n v="0"/>
    <n v="0"/>
    <n v="0"/>
    <n v="0"/>
    <n v="0"/>
    <n v="0"/>
    <n v="0"/>
    <n v="0"/>
    <n v="0"/>
    <n v="0"/>
    <n v="0"/>
    <n v="0"/>
    <n v="0"/>
  </r>
  <r>
    <x v="77"/>
    <x v="1"/>
    <x v="17"/>
    <n v="0"/>
    <n v="0"/>
    <n v="0"/>
    <n v="0"/>
    <n v="0"/>
    <n v="0"/>
    <n v="0"/>
    <n v="0"/>
    <n v="0"/>
    <n v="0"/>
    <n v="0"/>
    <n v="0"/>
    <n v="0"/>
    <n v="0"/>
    <n v="0"/>
    <n v="0"/>
    <n v="0"/>
    <n v="0"/>
    <n v="0"/>
    <n v="0"/>
    <n v="0"/>
    <n v="0"/>
  </r>
  <r>
    <x v="78"/>
    <x v="2"/>
    <x v="17"/>
    <n v="0"/>
    <n v="0"/>
    <n v="0"/>
    <n v="0"/>
    <n v="0"/>
    <n v="0"/>
    <n v="0"/>
    <n v="0"/>
    <n v="0"/>
    <n v="0"/>
    <n v="0"/>
    <n v="0"/>
    <n v="0"/>
    <n v="0"/>
    <n v="0"/>
    <n v="0"/>
    <n v="0"/>
    <n v="0"/>
    <n v="0"/>
    <n v="0"/>
    <n v="0"/>
    <n v="0"/>
  </r>
  <r>
    <x v="79"/>
    <x v="3"/>
    <x v="17"/>
    <n v="0"/>
    <n v="0"/>
    <n v="0"/>
    <n v="0"/>
    <n v="0"/>
    <n v="0"/>
    <n v="0"/>
    <n v="0"/>
    <n v="0"/>
    <n v="0"/>
    <n v="0"/>
    <n v="0"/>
    <n v="0"/>
    <n v="0"/>
    <n v="0"/>
    <n v="0"/>
    <n v="0"/>
    <n v="0"/>
    <n v="0"/>
    <n v="0"/>
    <n v="0"/>
    <n v="0"/>
  </r>
  <r>
    <x v="80"/>
    <x v="0"/>
    <x v="17"/>
    <n v="0"/>
    <n v="0"/>
    <n v="0"/>
    <n v="0"/>
    <n v="0"/>
    <n v="0"/>
    <n v="0"/>
    <n v="0"/>
    <n v="0"/>
    <n v="0"/>
    <n v="0"/>
    <n v="0"/>
    <n v="0"/>
    <n v="0"/>
    <n v="0"/>
    <n v="0"/>
    <n v="0"/>
    <n v="0"/>
    <n v="0"/>
    <n v="0"/>
    <n v="0"/>
    <n v="0"/>
  </r>
  <r>
    <x v="81"/>
    <x v="1"/>
    <x v="17"/>
    <n v="0"/>
    <n v="0"/>
    <n v="0"/>
    <n v="0"/>
    <n v="0"/>
    <n v="0"/>
    <n v="0"/>
    <n v="0"/>
    <n v="0"/>
    <n v="0"/>
    <n v="0"/>
    <n v="0"/>
    <n v="0"/>
    <n v="0"/>
    <n v="0"/>
    <n v="0"/>
    <n v="0"/>
    <n v="0"/>
    <n v="0"/>
    <n v="0"/>
    <n v="0"/>
    <n v="0"/>
  </r>
  <r>
    <x v="82"/>
    <x v="2"/>
    <x v="17"/>
    <n v="0"/>
    <n v="0"/>
    <n v="0"/>
    <n v="0"/>
    <n v="0"/>
    <n v="0"/>
    <n v="0"/>
    <n v="0"/>
    <n v="0"/>
    <n v="0"/>
    <n v="0"/>
    <n v="0"/>
    <n v="0"/>
    <n v="0"/>
    <n v="0"/>
    <n v="0"/>
    <n v="0"/>
    <n v="0"/>
    <n v="0"/>
    <n v="0"/>
    <n v="0"/>
    <n v="0"/>
  </r>
  <r>
    <x v="83"/>
    <x v="3"/>
    <x v="17"/>
    <n v="0"/>
    <n v="0"/>
    <n v="0"/>
    <n v="0"/>
    <n v="0"/>
    <n v="0"/>
    <n v="0"/>
    <n v="0"/>
    <n v="0"/>
    <n v="0"/>
    <n v="0"/>
    <n v="0"/>
    <n v="0"/>
    <n v="0"/>
    <n v="0"/>
    <n v="0"/>
    <n v="0"/>
    <n v="0"/>
    <n v="0"/>
    <n v="0"/>
    <n v="0"/>
    <n v="0"/>
  </r>
  <r>
    <x v="0"/>
    <x v="0"/>
    <x v="18"/>
    <n v="0"/>
    <n v="0"/>
    <n v="0"/>
    <n v="0"/>
    <n v="0"/>
    <n v="0"/>
    <n v="0"/>
    <n v="0"/>
    <n v="0"/>
    <n v="0"/>
    <n v="0"/>
    <n v="0"/>
    <n v="0"/>
    <n v="0"/>
    <n v="0"/>
    <n v="0"/>
    <n v="0"/>
    <n v="0"/>
    <n v="0"/>
    <n v="0"/>
    <n v="0"/>
    <n v="0"/>
  </r>
  <r>
    <x v="1"/>
    <x v="1"/>
    <x v="18"/>
    <n v="0"/>
    <n v="0"/>
    <n v="0"/>
    <n v="0"/>
    <n v="0"/>
    <n v="0"/>
    <n v="0"/>
    <n v="0"/>
    <n v="0"/>
    <n v="0"/>
    <n v="0"/>
    <n v="0"/>
    <n v="0"/>
    <n v="0"/>
    <n v="0"/>
    <n v="0"/>
    <n v="0"/>
    <n v="0"/>
    <n v="0"/>
    <n v="0"/>
    <n v="0"/>
    <n v="0"/>
  </r>
  <r>
    <x v="2"/>
    <x v="2"/>
    <x v="18"/>
    <n v="0"/>
    <n v="0"/>
    <n v="0"/>
    <n v="0"/>
    <n v="0"/>
    <n v="0"/>
    <n v="0"/>
    <n v="0"/>
    <n v="0"/>
    <n v="0"/>
    <n v="0"/>
    <n v="0"/>
    <n v="0"/>
    <n v="0"/>
    <n v="0"/>
    <n v="0"/>
    <n v="0"/>
    <n v="0"/>
    <n v="0"/>
    <n v="0"/>
    <n v="0"/>
    <n v="0"/>
  </r>
  <r>
    <x v="3"/>
    <x v="3"/>
    <x v="18"/>
    <n v="0"/>
    <n v="0"/>
    <n v="0"/>
    <n v="0"/>
    <n v="0"/>
    <n v="0"/>
    <n v="0"/>
    <n v="0"/>
    <n v="0"/>
    <n v="0"/>
    <n v="0"/>
    <n v="0"/>
    <n v="0"/>
    <n v="0"/>
    <n v="0"/>
    <n v="0"/>
    <n v="0"/>
    <n v="0"/>
    <n v="0"/>
    <n v="0"/>
    <n v="0"/>
    <n v="0"/>
  </r>
  <r>
    <x v="4"/>
    <x v="0"/>
    <x v="18"/>
    <n v="0"/>
    <n v="0"/>
    <n v="0"/>
    <n v="0"/>
    <n v="0"/>
    <n v="0"/>
    <n v="0"/>
    <n v="0"/>
    <n v="0"/>
    <n v="0"/>
    <n v="0"/>
    <n v="0"/>
    <n v="0"/>
    <n v="0"/>
    <n v="0"/>
    <n v="0"/>
    <n v="0"/>
    <n v="0"/>
    <n v="0"/>
    <n v="0"/>
    <n v="0"/>
    <n v="0"/>
  </r>
  <r>
    <x v="5"/>
    <x v="1"/>
    <x v="18"/>
    <n v="0"/>
    <n v="0"/>
    <n v="0"/>
    <n v="0"/>
    <n v="0"/>
    <n v="0"/>
    <n v="0"/>
    <n v="0"/>
    <n v="0"/>
    <n v="0"/>
    <n v="0"/>
    <n v="0"/>
    <n v="0"/>
    <n v="0"/>
    <n v="0"/>
    <n v="0"/>
    <n v="0"/>
    <n v="0"/>
    <n v="0"/>
    <n v="0"/>
    <n v="0"/>
    <n v="0"/>
  </r>
  <r>
    <x v="6"/>
    <x v="2"/>
    <x v="18"/>
    <n v="0"/>
    <n v="0"/>
    <n v="0"/>
    <n v="0"/>
    <n v="0"/>
    <n v="0"/>
    <n v="0"/>
    <n v="0"/>
    <n v="0"/>
    <n v="0"/>
    <n v="0"/>
    <n v="0"/>
    <n v="0"/>
    <n v="0"/>
    <n v="0"/>
    <n v="0"/>
    <n v="0"/>
    <n v="0"/>
    <n v="0"/>
    <n v="0"/>
    <n v="0"/>
    <n v="0"/>
  </r>
  <r>
    <x v="7"/>
    <x v="3"/>
    <x v="18"/>
    <n v="0"/>
    <n v="0"/>
    <n v="0"/>
    <n v="0"/>
    <n v="0"/>
    <n v="0"/>
    <n v="0"/>
    <n v="0"/>
    <n v="0"/>
    <n v="0"/>
    <n v="0"/>
    <n v="0"/>
    <n v="0"/>
    <n v="0"/>
    <n v="0"/>
    <n v="0"/>
    <n v="0"/>
    <n v="0"/>
    <n v="0"/>
    <n v="0"/>
    <n v="0"/>
    <n v="0"/>
  </r>
  <r>
    <x v="8"/>
    <x v="0"/>
    <x v="18"/>
    <n v="0"/>
    <n v="0"/>
    <n v="0"/>
    <n v="0"/>
    <n v="0"/>
    <n v="0"/>
    <n v="0"/>
    <n v="0"/>
    <n v="0"/>
    <n v="0"/>
    <n v="0"/>
    <n v="0"/>
    <n v="0"/>
    <n v="0"/>
    <n v="0"/>
    <n v="0"/>
    <n v="0"/>
    <n v="0"/>
    <n v="0"/>
    <n v="0"/>
    <n v="0"/>
    <n v="0"/>
  </r>
  <r>
    <x v="9"/>
    <x v="1"/>
    <x v="18"/>
    <n v="0"/>
    <n v="0"/>
    <n v="0"/>
    <n v="0"/>
    <n v="0"/>
    <n v="0"/>
    <n v="0"/>
    <n v="0"/>
    <n v="0"/>
    <n v="0"/>
    <n v="0"/>
    <n v="0"/>
    <n v="0"/>
    <n v="0"/>
    <n v="0"/>
    <n v="0"/>
    <n v="0"/>
    <n v="0"/>
    <n v="0"/>
    <n v="0"/>
    <n v="0"/>
    <n v="0"/>
  </r>
  <r>
    <x v="10"/>
    <x v="2"/>
    <x v="18"/>
    <n v="0"/>
    <n v="0"/>
    <n v="0"/>
    <n v="0"/>
    <n v="0"/>
    <n v="0"/>
    <n v="0"/>
    <n v="0"/>
    <n v="0"/>
    <n v="0"/>
    <n v="0"/>
    <n v="0"/>
    <n v="0"/>
    <n v="0"/>
    <n v="0"/>
    <n v="0"/>
    <n v="0"/>
    <n v="0"/>
    <n v="0"/>
    <n v="0"/>
    <n v="0"/>
    <n v="0"/>
  </r>
  <r>
    <x v="11"/>
    <x v="3"/>
    <x v="18"/>
    <n v="0"/>
    <n v="0"/>
    <n v="0"/>
    <n v="0"/>
    <n v="0"/>
    <n v="0"/>
    <n v="0"/>
    <n v="0"/>
    <n v="0"/>
    <n v="0"/>
    <n v="0"/>
    <n v="0"/>
    <n v="0"/>
    <n v="0"/>
    <n v="0"/>
    <n v="0"/>
    <n v="0"/>
    <n v="0"/>
    <n v="0"/>
    <n v="0"/>
    <n v="0"/>
    <n v="0"/>
  </r>
  <r>
    <x v="12"/>
    <x v="0"/>
    <x v="18"/>
    <n v="0"/>
    <n v="0"/>
    <n v="0"/>
    <n v="0"/>
    <n v="0"/>
    <n v="0"/>
    <n v="0"/>
    <n v="0"/>
    <n v="0"/>
    <n v="0"/>
    <n v="0"/>
    <n v="0"/>
    <n v="0"/>
    <n v="0"/>
    <n v="0"/>
    <n v="0"/>
    <n v="0"/>
    <n v="0"/>
    <n v="0"/>
    <n v="0"/>
    <n v="0"/>
    <n v="0"/>
  </r>
  <r>
    <x v="13"/>
    <x v="1"/>
    <x v="18"/>
    <n v="0"/>
    <n v="0"/>
    <n v="0"/>
    <n v="0"/>
    <n v="0"/>
    <n v="0"/>
    <n v="0"/>
    <n v="0"/>
    <n v="0"/>
    <n v="0"/>
    <n v="0"/>
    <n v="0"/>
    <n v="0"/>
    <n v="0"/>
    <n v="0"/>
    <n v="0"/>
    <n v="0"/>
    <n v="0"/>
    <n v="0"/>
    <n v="0"/>
    <n v="0"/>
    <n v="0"/>
  </r>
  <r>
    <x v="14"/>
    <x v="2"/>
    <x v="18"/>
    <n v="0"/>
    <n v="0"/>
    <n v="0"/>
    <n v="0"/>
    <n v="0"/>
    <n v="0"/>
    <n v="0"/>
    <n v="0"/>
    <n v="0"/>
    <n v="0"/>
    <n v="0"/>
    <n v="0"/>
    <n v="0"/>
    <n v="0"/>
    <n v="0"/>
    <n v="0"/>
    <n v="0"/>
    <n v="0"/>
    <n v="0"/>
    <n v="0"/>
    <n v="0"/>
    <n v="0"/>
  </r>
  <r>
    <x v="15"/>
    <x v="3"/>
    <x v="18"/>
    <n v="0"/>
    <n v="0"/>
    <n v="0"/>
    <n v="0"/>
    <n v="0"/>
    <n v="0"/>
    <n v="0"/>
    <n v="0"/>
    <n v="0"/>
    <n v="0"/>
    <n v="0"/>
    <n v="0"/>
    <n v="0"/>
    <n v="0"/>
    <n v="0"/>
    <n v="0"/>
    <n v="0"/>
    <n v="0"/>
    <n v="0"/>
    <n v="0"/>
    <n v="0"/>
    <n v="0"/>
  </r>
  <r>
    <x v="16"/>
    <x v="0"/>
    <x v="18"/>
    <n v="0"/>
    <n v="0"/>
    <n v="0"/>
    <n v="0"/>
    <n v="0"/>
    <n v="0"/>
    <n v="0"/>
    <n v="0"/>
    <n v="0"/>
    <n v="0"/>
    <n v="0"/>
    <n v="0"/>
    <n v="0"/>
    <n v="0"/>
    <n v="0"/>
    <n v="0"/>
    <n v="0"/>
    <n v="0"/>
    <n v="0"/>
    <n v="0"/>
    <n v="0"/>
    <n v="0"/>
  </r>
  <r>
    <x v="17"/>
    <x v="1"/>
    <x v="18"/>
    <n v="0"/>
    <n v="0"/>
    <n v="0"/>
    <n v="0"/>
    <n v="0"/>
    <n v="0"/>
    <n v="0"/>
    <n v="0"/>
    <n v="0"/>
    <n v="0"/>
    <n v="0"/>
    <n v="0"/>
    <n v="0"/>
    <n v="0"/>
    <n v="0"/>
    <n v="0"/>
    <n v="0"/>
    <n v="0"/>
    <n v="0"/>
    <n v="0"/>
    <n v="0"/>
    <n v="0"/>
  </r>
  <r>
    <x v="18"/>
    <x v="2"/>
    <x v="18"/>
    <n v="0"/>
    <n v="0"/>
    <n v="0"/>
    <n v="0"/>
    <n v="0"/>
    <n v="0"/>
    <n v="0"/>
    <n v="0"/>
    <n v="0"/>
    <n v="0"/>
    <n v="0"/>
    <n v="0"/>
    <n v="0"/>
    <n v="0"/>
    <n v="0"/>
    <n v="0"/>
    <n v="0"/>
    <n v="0"/>
    <n v="0"/>
    <n v="0"/>
    <n v="0"/>
    <n v="0"/>
  </r>
  <r>
    <x v="19"/>
    <x v="3"/>
    <x v="18"/>
    <n v="0"/>
    <n v="0"/>
    <n v="0"/>
    <n v="0"/>
    <n v="0"/>
    <n v="0"/>
    <n v="0"/>
    <n v="0"/>
    <n v="0"/>
    <n v="0"/>
    <n v="0"/>
    <n v="0"/>
    <n v="0"/>
    <n v="0"/>
    <n v="0"/>
    <n v="0"/>
    <n v="0"/>
    <n v="0"/>
    <n v="0"/>
    <n v="0"/>
    <n v="0"/>
    <n v="0"/>
  </r>
  <r>
    <x v="20"/>
    <x v="0"/>
    <x v="18"/>
    <n v="0"/>
    <n v="0"/>
    <n v="0"/>
    <n v="0"/>
    <n v="0"/>
    <n v="0"/>
    <n v="0"/>
    <n v="0"/>
    <n v="0"/>
    <n v="0"/>
    <n v="0"/>
    <n v="0"/>
    <n v="0"/>
    <n v="0"/>
    <n v="0"/>
    <n v="0"/>
    <n v="0"/>
    <n v="0"/>
    <n v="0"/>
    <n v="0"/>
    <n v="0"/>
    <n v="0"/>
  </r>
  <r>
    <x v="21"/>
    <x v="1"/>
    <x v="18"/>
    <n v="0"/>
    <n v="0"/>
    <n v="0"/>
    <n v="0"/>
    <n v="0"/>
    <n v="0"/>
    <n v="0"/>
    <n v="0"/>
    <n v="0"/>
    <n v="0"/>
    <n v="0"/>
    <n v="0"/>
    <n v="0"/>
    <n v="0"/>
    <n v="0"/>
    <n v="0"/>
    <n v="0"/>
    <n v="0"/>
    <n v="0"/>
    <n v="0"/>
    <n v="0"/>
    <n v="0"/>
  </r>
  <r>
    <x v="22"/>
    <x v="2"/>
    <x v="18"/>
    <n v="0"/>
    <n v="0"/>
    <n v="0"/>
    <n v="0"/>
    <n v="0"/>
    <n v="0"/>
    <n v="0"/>
    <n v="0"/>
    <n v="0"/>
    <n v="0"/>
    <n v="0"/>
    <n v="0"/>
    <n v="0"/>
    <n v="0"/>
    <n v="0"/>
    <n v="0"/>
    <n v="0"/>
    <n v="0"/>
    <n v="0"/>
    <n v="0"/>
    <n v="0"/>
    <n v="0"/>
  </r>
  <r>
    <x v="23"/>
    <x v="3"/>
    <x v="18"/>
    <n v="0"/>
    <n v="0"/>
    <n v="0"/>
    <n v="0"/>
    <n v="0"/>
    <n v="0"/>
    <n v="0"/>
    <n v="0"/>
    <n v="0"/>
    <n v="0"/>
    <n v="0"/>
    <n v="0"/>
    <n v="0"/>
    <n v="0"/>
    <n v="0"/>
    <n v="0"/>
    <n v="0"/>
    <n v="0"/>
    <n v="0"/>
    <n v="0"/>
    <n v="0"/>
    <n v="0"/>
  </r>
  <r>
    <x v="24"/>
    <x v="0"/>
    <x v="18"/>
    <n v="0"/>
    <n v="0"/>
    <n v="0"/>
    <n v="0"/>
    <n v="0"/>
    <n v="0"/>
    <n v="0"/>
    <n v="0"/>
    <n v="0"/>
    <n v="0"/>
    <n v="0"/>
    <n v="0"/>
    <n v="0"/>
    <n v="0"/>
    <n v="0"/>
    <n v="0"/>
    <n v="0"/>
    <n v="0"/>
    <n v="0"/>
    <n v="0"/>
    <n v="0"/>
    <n v="0"/>
  </r>
  <r>
    <x v="25"/>
    <x v="1"/>
    <x v="18"/>
    <n v="0"/>
    <n v="0"/>
    <n v="0"/>
    <n v="0"/>
    <n v="0"/>
    <n v="0"/>
    <n v="0"/>
    <n v="0"/>
    <n v="0"/>
    <n v="0"/>
    <n v="0"/>
    <n v="0"/>
    <n v="0"/>
    <n v="0"/>
    <n v="0"/>
    <n v="0"/>
    <n v="0"/>
    <n v="0"/>
    <n v="0"/>
    <n v="0"/>
    <n v="0"/>
    <n v="0"/>
  </r>
  <r>
    <x v="26"/>
    <x v="2"/>
    <x v="18"/>
    <n v="0"/>
    <n v="0"/>
    <n v="0"/>
    <n v="0"/>
    <n v="0"/>
    <n v="0"/>
    <n v="0"/>
    <n v="0"/>
    <n v="0"/>
    <n v="0"/>
    <n v="0"/>
    <n v="0"/>
    <n v="0"/>
    <n v="0"/>
    <n v="0"/>
    <n v="0"/>
    <n v="0"/>
    <n v="0"/>
    <n v="0"/>
    <n v="0"/>
    <n v="0"/>
    <n v="0"/>
  </r>
  <r>
    <x v="27"/>
    <x v="3"/>
    <x v="18"/>
    <n v="0"/>
    <n v="0"/>
    <n v="0"/>
    <n v="0"/>
    <n v="0"/>
    <n v="0"/>
    <n v="0"/>
    <n v="0"/>
    <n v="0"/>
    <n v="0"/>
    <n v="0"/>
    <n v="0"/>
    <n v="0"/>
    <n v="0"/>
    <n v="0"/>
    <n v="0"/>
    <n v="0"/>
    <n v="0"/>
    <n v="0"/>
    <n v="0"/>
    <n v="0"/>
    <n v="0"/>
  </r>
  <r>
    <x v="28"/>
    <x v="0"/>
    <x v="18"/>
    <n v="0"/>
    <n v="0"/>
    <n v="0"/>
    <n v="0"/>
    <n v="0"/>
    <n v="0"/>
    <n v="0"/>
    <n v="0"/>
    <n v="0"/>
    <n v="0"/>
    <n v="0"/>
    <n v="0"/>
    <n v="0"/>
    <n v="0"/>
    <n v="0"/>
    <n v="0"/>
    <n v="0"/>
    <n v="0"/>
    <n v="0"/>
    <n v="0"/>
    <n v="0"/>
    <n v="0"/>
  </r>
  <r>
    <x v="29"/>
    <x v="1"/>
    <x v="18"/>
    <n v="0"/>
    <n v="0"/>
    <n v="0"/>
    <n v="0"/>
    <n v="0"/>
    <n v="0"/>
    <n v="0"/>
    <n v="0"/>
    <n v="0"/>
    <n v="0"/>
    <n v="0"/>
    <n v="0"/>
    <n v="0"/>
    <n v="0"/>
    <n v="0"/>
    <n v="0"/>
    <n v="0"/>
    <n v="0"/>
    <n v="0"/>
    <n v="0"/>
    <n v="0"/>
    <n v="0"/>
  </r>
  <r>
    <x v="30"/>
    <x v="2"/>
    <x v="18"/>
    <n v="0"/>
    <n v="0"/>
    <n v="0"/>
    <n v="0"/>
    <n v="0"/>
    <n v="0"/>
    <n v="0"/>
    <n v="0"/>
    <n v="0"/>
    <n v="0"/>
    <n v="0"/>
    <n v="0"/>
    <n v="0"/>
    <n v="0"/>
    <n v="0"/>
    <n v="0"/>
    <n v="0"/>
    <n v="0"/>
    <n v="0"/>
    <n v="0"/>
    <n v="0"/>
    <n v="0"/>
  </r>
  <r>
    <x v="31"/>
    <x v="3"/>
    <x v="18"/>
    <n v="0"/>
    <n v="0"/>
    <n v="0"/>
    <n v="0"/>
    <n v="0"/>
    <n v="0"/>
    <n v="0"/>
    <n v="0"/>
    <n v="0"/>
    <n v="0"/>
    <n v="0"/>
    <n v="0"/>
    <n v="0"/>
    <n v="0"/>
    <n v="0"/>
    <n v="0"/>
    <n v="0"/>
    <n v="0"/>
    <n v="0"/>
    <n v="0"/>
    <n v="0"/>
    <n v="0"/>
  </r>
  <r>
    <x v="32"/>
    <x v="0"/>
    <x v="18"/>
    <n v="0"/>
    <n v="0"/>
    <n v="0"/>
    <n v="0"/>
    <n v="0"/>
    <n v="0"/>
    <n v="0"/>
    <n v="0"/>
    <n v="0"/>
    <n v="0"/>
    <n v="0"/>
    <n v="0"/>
    <n v="0"/>
    <n v="0"/>
    <n v="0"/>
    <n v="0"/>
    <n v="0"/>
    <n v="0"/>
    <n v="0"/>
    <n v="0"/>
    <n v="0"/>
    <n v="0"/>
  </r>
  <r>
    <x v="33"/>
    <x v="1"/>
    <x v="18"/>
    <n v="0"/>
    <n v="0"/>
    <n v="0"/>
    <n v="0"/>
    <n v="0"/>
    <n v="0"/>
    <n v="0"/>
    <n v="0"/>
    <n v="0"/>
    <n v="0"/>
    <n v="0"/>
    <n v="0"/>
    <n v="0"/>
    <n v="0"/>
    <n v="0"/>
    <n v="0"/>
    <n v="0"/>
    <n v="0"/>
    <n v="0"/>
    <n v="0"/>
    <n v="0"/>
    <n v="0"/>
  </r>
  <r>
    <x v="34"/>
    <x v="2"/>
    <x v="18"/>
    <n v="0"/>
    <n v="0"/>
    <n v="0"/>
    <n v="0"/>
    <n v="0"/>
    <n v="0"/>
    <n v="0"/>
    <n v="0"/>
    <n v="0"/>
    <n v="0"/>
    <n v="0"/>
    <n v="0"/>
    <n v="0"/>
    <n v="0"/>
    <n v="0"/>
    <n v="0"/>
    <n v="0"/>
    <n v="0"/>
    <n v="0"/>
    <n v="0"/>
    <n v="0"/>
    <n v="0"/>
  </r>
  <r>
    <x v="35"/>
    <x v="3"/>
    <x v="18"/>
    <n v="0"/>
    <n v="0"/>
    <n v="0"/>
    <n v="0"/>
    <n v="0"/>
    <n v="0"/>
    <n v="0"/>
    <n v="0"/>
    <n v="0"/>
    <n v="0"/>
    <n v="0"/>
    <n v="0"/>
    <n v="0"/>
    <n v="0"/>
    <n v="0"/>
    <n v="0"/>
    <n v="0"/>
    <n v="0"/>
    <n v="0"/>
    <n v="0"/>
    <n v="0"/>
    <n v="0"/>
  </r>
  <r>
    <x v="36"/>
    <x v="0"/>
    <x v="18"/>
    <n v="0"/>
    <n v="0"/>
    <n v="0"/>
    <n v="0"/>
    <n v="0"/>
    <n v="0"/>
    <n v="0"/>
    <n v="0"/>
    <n v="0"/>
    <n v="0"/>
    <n v="0"/>
    <n v="0"/>
    <n v="0"/>
    <n v="0"/>
    <n v="0"/>
    <n v="0"/>
    <n v="0"/>
    <n v="0"/>
    <n v="0"/>
    <n v="0"/>
    <n v="0"/>
    <n v="0"/>
  </r>
  <r>
    <x v="37"/>
    <x v="1"/>
    <x v="18"/>
    <n v="0"/>
    <n v="0"/>
    <n v="0"/>
    <n v="0"/>
    <n v="0"/>
    <n v="0"/>
    <n v="0"/>
    <n v="0"/>
    <n v="0"/>
    <n v="0"/>
    <n v="0"/>
    <n v="0"/>
    <n v="0"/>
    <n v="0"/>
    <n v="0"/>
    <n v="0"/>
    <n v="0"/>
    <n v="0"/>
    <n v="0"/>
    <n v="0"/>
    <n v="0"/>
    <n v="0"/>
  </r>
  <r>
    <x v="38"/>
    <x v="2"/>
    <x v="18"/>
    <n v="0"/>
    <n v="0"/>
    <n v="0"/>
    <n v="0"/>
    <n v="0"/>
    <n v="0"/>
    <n v="0"/>
    <n v="0"/>
    <n v="0"/>
    <n v="0"/>
    <n v="0"/>
    <n v="0"/>
    <n v="0"/>
    <n v="0"/>
    <n v="0"/>
    <n v="0"/>
    <n v="0"/>
    <n v="0"/>
    <n v="0"/>
    <n v="0"/>
    <n v="0"/>
    <n v="0"/>
  </r>
  <r>
    <x v="39"/>
    <x v="3"/>
    <x v="18"/>
    <n v="0"/>
    <n v="0"/>
    <n v="0"/>
    <n v="0"/>
    <n v="0"/>
    <n v="0"/>
    <n v="0"/>
    <n v="0"/>
    <n v="0"/>
    <n v="0"/>
    <n v="0"/>
    <n v="0"/>
    <n v="0"/>
    <n v="0"/>
    <n v="0"/>
    <n v="0"/>
    <n v="0"/>
    <n v="0"/>
    <n v="0"/>
    <n v="0"/>
    <n v="0"/>
    <n v="0"/>
  </r>
  <r>
    <x v="40"/>
    <x v="0"/>
    <x v="18"/>
    <n v="0"/>
    <n v="0"/>
    <n v="0"/>
    <n v="0"/>
    <n v="0"/>
    <n v="0"/>
    <n v="0"/>
    <n v="0"/>
    <n v="0"/>
    <n v="0"/>
    <n v="0"/>
    <n v="0"/>
    <n v="0"/>
    <n v="0"/>
    <n v="0"/>
    <n v="0"/>
    <n v="0"/>
    <n v="0"/>
    <n v="0"/>
    <n v="0"/>
    <n v="0"/>
    <n v="0"/>
  </r>
  <r>
    <x v="41"/>
    <x v="1"/>
    <x v="18"/>
    <n v="0"/>
    <n v="0"/>
    <n v="0"/>
    <n v="0"/>
    <n v="0"/>
    <n v="0"/>
    <n v="0"/>
    <n v="0"/>
    <n v="0"/>
    <n v="0"/>
    <n v="0"/>
    <n v="0"/>
    <n v="0"/>
    <n v="0"/>
    <n v="0"/>
    <n v="0"/>
    <n v="0"/>
    <n v="0"/>
    <n v="0"/>
    <n v="0"/>
    <n v="0"/>
    <n v="0"/>
  </r>
  <r>
    <x v="42"/>
    <x v="2"/>
    <x v="18"/>
    <n v="0"/>
    <n v="0"/>
    <n v="0"/>
    <n v="0"/>
    <n v="0"/>
    <n v="0"/>
    <n v="0"/>
    <n v="0"/>
    <n v="0"/>
    <n v="0"/>
    <n v="0"/>
    <n v="0"/>
    <n v="0"/>
    <n v="0"/>
    <n v="0"/>
    <n v="0"/>
    <n v="0"/>
    <n v="0"/>
    <n v="0"/>
    <n v="0"/>
    <n v="0"/>
    <n v="0"/>
  </r>
  <r>
    <x v="43"/>
    <x v="3"/>
    <x v="18"/>
    <n v="0"/>
    <n v="0"/>
    <n v="0"/>
    <n v="0"/>
    <n v="0"/>
    <n v="0"/>
    <n v="0"/>
    <n v="0"/>
    <n v="0"/>
    <n v="0"/>
    <n v="0"/>
    <n v="0"/>
    <n v="0"/>
    <n v="0"/>
    <n v="0"/>
    <n v="0"/>
    <n v="0"/>
    <n v="0"/>
    <n v="0"/>
    <n v="0"/>
    <n v="0"/>
    <n v="0"/>
  </r>
  <r>
    <x v="44"/>
    <x v="0"/>
    <x v="18"/>
    <n v="0"/>
    <n v="0"/>
    <n v="0"/>
    <n v="0"/>
    <n v="0"/>
    <n v="0"/>
    <n v="0"/>
    <n v="0"/>
    <n v="0"/>
    <n v="0"/>
    <n v="0"/>
    <n v="0"/>
    <n v="0"/>
    <n v="0"/>
    <n v="0"/>
    <n v="0"/>
    <n v="0"/>
    <n v="0"/>
    <n v="0"/>
    <n v="0"/>
    <n v="0"/>
    <n v="0"/>
  </r>
  <r>
    <x v="45"/>
    <x v="1"/>
    <x v="18"/>
    <n v="0"/>
    <n v="0"/>
    <n v="0"/>
    <n v="0"/>
    <n v="0"/>
    <n v="0"/>
    <n v="0"/>
    <n v="0"/>
    <n v="0"/>
    <n v="0"/>
    <n v="0"/>
    <n v="0"/>
    <n v="0"/>
    <n v="0"/>
    <n v="0"/>
    <n v="0"/>
    <n v="0"/>
    <n v="0"/>
    <n v="0"/>
    <n v="0"/>
    <n v="0"/>
    <n v="0"/>
  </r>
  <r>
    <x v="46"/>
    <x v="2"/>
    <x v="18"/>
    <n v="0"/>
    <n v="0"/>
    <n v="0"/>
    <n v="0"/>
    <n v="0"/>
    <n v="0"/>
    <n v="0"/>
    <n v="0"/>
    <n v="0"/>
    <n v="0"/>
    <n v="0"/>
    <n v="0"/>
    <n v="0"/>
    <n v="0"/>
    <n v="0"/>
    <n v="0"/>
    <n v="0"/>
    <n v="0"/>
    <n v="0"/>
    <n v="0"/>
    <n v="0"/>
    <n v="0"/>
  </r>
  <r>
    <x v="47"/>
    <x v="3"/>
    <x v="18"/>
    <n v="0"/>
    <n v="0"/>
    <n v="0"/>
    <n v="0"/>
    <n v="0"/>
    <n v="0"/>
    <n v="0"/>
    <n v="0"/>
    <n v="0"/>
    <n v="0"/>
    <n v="0"/>
    <n v="0"/>
    <n v="0"/>
    <n v="0"/>
    <n v="0"/>
    <n v="0"/>
    <n v="0"/>
    <n v="0"/>
    <n v="0"/>
    <n v="0"/>
    <n v="0"/>
    <n v="0"/>
  </r>
  <r>
    <x v="48"/>
    <x v="0"/>
    <x v="18"/>
    <n v="0"/>
    <n v="0"/>
    <n v="0"/>
    <n v="0"/>
    <n v="0"/>
    <n v="0"/>
    <n v="0"/>
    <n v="0"/>
    <n v="0"/>
    <n v="0"/>
    <n v="0"/>
    <n v="0"/>
    <n v="0"/>
    <n v="0"/>
    <n v="0"/>
    <n v="0"/>
    <n v="0"/>
    <n v="0"/>
    <n v="0"/>
    <n v="0"/>
    <n v="0"/>
    <n v="0"/>
  </r>
  <r>
    <x v="49"/>
    <x v="1"/>
    <x v="18"/>
    <n v="0"/>
    <n v="0"/>
    <n v="0"/>
    <n v="0"/>
    <n v="0"/>
    <n v="0"/>
    <n v="0"/>
    <n v="0"/>
    <n v="0"/>
    <n v="0"/>
    <n v="0"/>
    <n v="0"/>
    <n v="0"/>
    <n v="0"/>
    <n v="0"/>
    <n v="0"/>
    <n v="0"/>
    <n v="0"/>
    <n v="0"/>
    <n v="0"/>
    <n v="0"/>
    <n v="0"/>
  </r>
  <r>
    <x v="50"/>
    <x v="2"/>
    <x v="18"/>
    <n v="0"/>
    <n v="0"/>
    <n v="0"/>
    <n v="0"/>
    <n v="0"/>
    <n v="0"/>
    <n v="0"/>
    <n v="0"/>
    <n v="0"/>
    <n v="0"/>
    <n v="0"/>
    <n v="0"/>
    <n v="0"/>
    <n v="0"/>
    <n v="0"/>
    <n v="0"/>
    <n v="0"/>
    <n v="0"/>
    <n v="0"/>
    <n v="0"/>
    <n v="0"/>
    <n v="0"/>
  </r>
  <r>
    <x v="51"/>
    <x v="3"/>
    <x v="18"/>
    <n v="0"/>
    <n v="0"/>
    <n v="0"/>
    <n v="0"/>
    <n v="0"/>
    <n v="0"/>
    <n v="0"/>
    <n v="0"/>
    <n v="0"/>
    <n v="0"/>
    <n v="0"/>
    <n v="0"/>
    <n v="0"/>
    <n v="0"/>
    <n v="0"/>
    <n v="0"/>
    <n v="0"/>
    <n v="0"/>
    <n v="0"/>
    <n v="0"/>
    <n v="0"/>
    <n v="0"/>
  </r>
  <r>
    <x v="52"/>
    <x v="0"/>
    <x v="18"/>
    <n v="0"/>
    <n v="0"/>
    <n v="0"/>
    <n v="0"/>
    <n v="0"/>
    <n v="0"/>
    <n v="0"/>
    <n v="0"/>
    <n v="0"/>
    <n v="0"/>
    <n v="0"/>
    <n v="0"/>
    <n v="0"/>
    <n v="0"/>
    <n v="0"/>
    <n v="0"/>
    <n v="0"/>
    <n v="0"/>
    <n v="0"/>
    <n v="0"/>
    <n v="0"/>
    <n v="0"/>
  </r>
  <r>
    <x v="53"/>
    <x v="1"/>
    <x v="18"/>
    <n v="0"/>
    <n v="0"/>
    <n v="0"/>
    <n v="0"/>
    <n v="0"/>
    <n v="0"/>
    <n v="0"/>
    <n v="0"/>
    <n v="0"/>
    <n v="0"/>
    <n v="0"/>
    <n v="0"/>
    <n v="0"/>
    <n v="0"/>
    <n v="0"/>
    <n v="0"/>
    <n v="0"/>
    <n v="0"/>
    <n v="0"/>
    <n v="0"/>
    <n v="0"/>
    <n v="0"/>
  </r>
  <r>
    <x v="54"/>
    <x v="2"/>
    <x v="18"/>
    <n v="0"/>
    <n v="0"/>
    <n v="0"/>
    <n v="0"/>
    <n v="0"/>
    <n v="0"/>
    <n v="0"/>
    <n v="0"/>
    <n v="0"/>
    <n v="0"/>
    <n v="0"/>
    <n v="0"/>
    <n v="0"/>
    <n v="0"/>
    <n v="0"/>
    <n v="0"/>
    <n v="0"/>
    <n v="0"/>
    <n v="0"/>
    <n v="0"/>
    <n v="0"/>
    <n v="0"/>
  </r>
  <r>
    <x v="55"/>
    <x v="3"/>
    <x v="18"/>
    <n v="0"/>
    <n v="0"/>
    <n v="0"/>
    <n v="0"/>
    <n v="0"/>
    <n v="0"/>
    <n v="0"/>
    <n v="0"/>
    <n v="0"/>
    <n v="0"/>
    <n v="0"/>
    <n v="0"/>
    <n v="0"/>
    <n v="0"/>
    <n v="0"/>
    <n v="0"/>
    <n v="0"/>
    <n v="0"/>
    <n v="0"/>
    <n v="0"/>
    <n v="0"/>
    <n v="0"/>
  </r>
  <r>
    <x v="56"/>
    <x v="0"/>
    <x v="18"/>
    <n v="0"/>
    <n v="0"/>
    <n v="0"/>
    <n v="0"/>
    <n v="0"/>
    <n v="0"/>
    <n v="0"/>
    <n v="0"/>
    <n v="0"/>
    <n v="0"/>
    <n v="0"/>
    <n v="0"/>
    <n v="0"/>
    <n v="0"/>
    <n v="0"/>
    <n v="0"/>
    <n v="0"/>
    <n v="0"/>
    <n v="0"/>
    <n v="0"/>
    <n v="0"/>
    <n v="0"/>
  </r>
  <r>
    <x v="57"/>
    <x v="1"/>
    <x v="18"/>
    <n v="0"/>
    <n v="0"/>
    <n v="0"/>
    <n v="0"/>
    <n v="0"/>
    <n v="0"/>
    <n v="0"/>
    <n v="0"/>
    <n v="0"/>
    <n v="0"/>
    <n v="0"/>
    <n v="0"/>
    <n v="0"/>
    <n v="0"/>
    <n v="0"/>
    <n v="0"/>
    <n v="0"/>
    <n v="0"/>
    <n v="0"/>
    <n v="0"/>
    <n v="0"/>
    <n v="0"/>
  </r>
  <r>
    <x v="58"/>
    <x v="2"/>
    <x v="18"/>
    <n v="0"/>
    <n v="0"/>
    <n v="0"/>
    <n v="0"/>
    <n v="0"/>
    <n v="0"/>
    <n v="0"/>
    <n v="0"/>
    <n v="0"/>
    <n v="0"/>
    <n v="0"/>
    <n v="0"/>
    <n v="0"/>
    <n v="0"/>
    <n v="0"/>
    <n v="0"/>
    <n v="0"/>
    <n v="0"/>
    <n v="0"/>
    <n v="0"/>
    <n v="0"/>
    <n v="0"/>
  </r>
  <r>
    <x v="59"/>
    <x v="3"/>
    <x v="18"/>
    <n v="0"/>
    <n v="0"/>
    <n v="0"/>
    <n v="0"/>
    <n v="0"/>
    <n v="0"/>
    <n v="0"/>
    <n v="0"/>
    <n v="0"/>
    <n v="0"/>
    <n v="0"/>
    <n v="0"/>
    <n v="0"/>
    <n v="0"/>
    <n v="0"/>
    <n v="0"/>
    <n v="0"/>
    <n v="0"/>
    <n v="0"/>
    <n v="0"/>
    <n v="0"/>
    <n v="0"/>
  </r>
  <r>
    <x v="60"/>
    <x v="0"/>
    <x v="18"/>
    <n v="0"/>
    <n v="0"/>
    <n v="0"/>
    <n v="0"/>
    <n v="0"/>
    <n v="0"/>
    <n v="0"/>
    <n v="0"/>
    <n v="0"/>
    <n v="0"/>
    <n v="0"/>
    <n v="0"/>
    <n v="0"/>
    <n v="0"/>
    <n v="0"/>
    <n v="0"/>
    <n v="0"/>
    <n v="0"/>
    <n v="0"/>
    <n v="0"/>
    <n v="0"/>
    <n v="0"/>
  </r>
  <r>
    <x v="61"/>
    <x v="1"/>
    <x v="18"/>
    <n v="0"/>
    <n v="0"/>
    <n v="0"/>
    <n v="0"/>
    <n v="0"/>
    <n v="0"/>
    <n v="0"/>
    <n v="0"/>
    <n v="0"/>
    <n v="0"/>
    <n v="0"/>
    <n v="0"/>
    <n v="0"/>
    <n v="0"/>
    <n v="0"/>
    <n v="0"/>
    <n v="0"/>
    <n v="0"/>
    <n v="0"/>
    <n v="0"/>
    <n v="0"/>
    <n v="0"/>
  </r>
  <r>
    <x v="62"/>
    <x v="2"/>
    <x v="18"/>
    <n v="0"/>
    <n v="0"/>
    <n v="0"/>
    <n v="0"/>
    <n v="0"/>
    <n v="0"/>
    <n v="0"/>
    <n v="0"/>
    <n v="0"/>
    <n v="0"/>
    <n v="0"/>
    <n v="0"/>
    <n v="0"/>
    <n v="0"/>
    <n v="0"/>
    <n v="0"/>
    <n v="0"/>
    <n v="0"/>
    <n v="0"/>
    <n v="0"/>
    <n v="0"/>
    <n v="0"/>
  </r>
  <r>
    <x v="63"/>
    <x v="3"/>
    <x v="18"/>
    <n v="0"/>
    <n v="0"/>
    <n v="0"/>
    <n v="0"/>
    <n v="0"/>
    <n v="0"/>
    <n v="0"/>
    <n v="0"/>
    <n v="0"/>
    <n v="0"/>
    <n v="0"/>
    <n v="0"/>
    <n v="0"/>
    <n v="0"/>
    <n v="0"/>
    <n v="0"/>
    <n v="0"/>
    <n v="0"/>
    <n v="0"/>
    <n v="0"/>
    <n v="0"/>
    <n v="0"/>
  </r>
  <r>
    <x v="64"/>
    <x v="0"/>
    <x v="18"/>
    <n v="0"/>
    <n v="0"/>
    <n v="0"/>
    <n v="0"/>
    <n v="0"/>
    <n v="0"/>
    <n v="0"/>
    <n v="0"/>
    <n v="0"/>
    <n v="0"/>
    <n v="0"/>
    <n v="0"/>
    <n v="0"/>
    <n v="0"/>
    <n v="0"/>
    <n v="0"/>
    <n v="0"/>
    <n v="0"/>
    <n v="0"/>
    <n v="0"/>
    <n v="0"/>
    <n v="0"/>
  </r>
  <r>
    <x v="65"/>
    <x v="1"/>
    <x v="18"/>
    <n v="0"/>
    <n v="0"/>
    <n v="0"/>
    <n v="0"/>
    <n v="0"/>
    <n v="0"/>
    <n v="0"/>
    <n v="0"/>
    <n v="0"/>
    <n v="0"/>
    <n v="0"/>
    <n v="0"/>
    <n v="0"/>
    <n v="0"/>
    <n v="0"/>
    <n v="0"/>
    <n v="0"/>
    <n v="0"/>
    <n v="0"/>
    <n v="0"/>
    <n v="0"/>
    <n v="0"/>
  </r>
  <r>
    <x v="66"/>
    <x v="2"/>
    <x v="18"/>
    <n v="0"/>
    <n v="0"/>
    <n v="0"/>
    <n v="0"/>
    <n v="0"/>
    <n v="0"/>
    <n v="0"/>
    <n v="0"/>
    <n v="0"/>
    <n v="0"/>
    <n v="0"/>
    <n v="0"/>
    <n v="0"/>
    <n v="0"/>
    <n v="0"/>
    <n v="0"/>
    <n v="0"/>
    <n v="0"/>
    <n v="0"/>
    <n v="0"/>
    <n v="0"/>
    <n v="0"/>
  </r>
  <r>
    <x v="67"/>
    <x v="3"/>
    <x v="18"/>
    <n v="0"/>
    <n v="0"/>
    <n v="0"/>
    <n v="0"/>
    <n v="0"/>
    <n v="0"/>
    <n v="0"/>
    <n v="0"/>
    <n v="0"/>
    <n v="0"/>
    <n v="0"/>
    <n v="0"/>
    <n v="0"/>
    <n v="0"/>
    <n v="0"/>
    <n v="0"/>
    <n v="0"/>
    <n v="0"/>
    <n v="0"/>
    <n v="0"/>
    <n v="0"/>
    <n v="0"/>
  </r>
  <r>
    <x v="68"/>
    <x v="0"/>
    <x v="18"/>
    <n v="0"/>
    <n v="0"/>
    <n v="0"/>
    <n v="0"/>
    <n v="0"/>
    <n v="0"/>
    <n v="0"/>
    <n v="0"/>
    <n v="0"/>
    <n v="0"/>
    <n v="0"/>
    <n v="0"/>
    <n v="0"/>
    <n v="0"/>
    <n v="0"/>
    <n v="0"/>
    <n v="0"/>
    <n v="0"/>
    <n v="0"/>
    <n v="0"/>
    <n v="0"/>
    <n v="0"/>
  </r>
  <r>
    <x v="69"/>
    <x v="1"/>
    <x v="18"/>
    <n v="0"/>
    <n v="0"/>
    <n v="0"/>
    <n v="0"/>
    <n v="0"/>
    <n v="0"/>
    <n v="0"/>
    <n v="0"/>
    <n v="0"/>
    <n v="0"/>
    <n v="0"/>
    <n v="0"/>
    <n v="0"/>
    <n v="0"/>
    <n v="0"/>
    <n v="0"/>
    <n v="0"/>
    <n v="0"/>
    <n v="0"/>
    <n v="0"/>
    <n v="0"/>
    <n v="0"/>
  </r>
  <r>
    <x v="70"/>
    <x v="2"/>
    <x v="18"/>
    <n v="0"/>
    <n v="0"/>
    <n v="0"/>
    <n v="0"/>
    <n v="0"/>
    <n v="0"/>
    <n v="0"/>
    <n v="0"/>
    <n v="0"/>
    <n v="0"/>
    <n v="0"/>
    <n v="0"/>
    <n v="0"/>
    <n v="0"/>
    <n v="0"/>
    <n v="0"/>
    <n v="0"/>
    <n v="0"/>
    <n v="0"/>
    <n v="0"/>
    <n v="0"/>
    <n v="0"/>
  </r>
  <r>
    <x v="71"/>
    <x v="3"/>
    <x v="18"/>
    <n v="0"/>
    <n v="0"/>
    <n v="0"/>
    <n v="0"/>
    <n v="0"/>
    <n v="0"/>
    <n v="0"/>
    <n v="0"/>
    <n v="0"/>
    <n v="0"/>
    <n v="0"/>
    <n v="0"/>
    <n v="0"/>
    <n v="0"/>
    <n v="0"/>
    <n v="0"/>
    <n v="0"/>
    <n v="0"/>
    <n v="0"/>
    <n v="0"/>
    <n v="0"/>
    <n v="0"/>
  </r>
  <r>
    <x v="72"/>
    <x v="0"/>
    <x v="18"/>
    <n v="0"/>
    <n v="0"/>
    <n v="0"/>
    <n v="0"/>
    <n v="0"/>
    <n v="0"/>
    <n v="0"/>
    <n v="0"/>
    <n v="0"/>
    <n v="0"/>
    <n v="0"/>
    <n v="0"/>
    <n v="0"/>
    <n v="0"/>
    <n v="0"/>
    <n v="0"/>
    <n v="0"/>
    <n v="0"/>
    <n v="0"/>
    <n v="0"/>
    <n v="0"/>
    <n v="0"/>
  </r>
  <r>
    <x v="73"/>
    <x v="1"/>
    <x v="18"/>
    <n v="0"/>
    <n v="0"/>
    <n v="0"/>
    <n v="0"/>
    <n v="0"/>
    <n v="0"/>
    <n v="0"/>
    <n v="0"/>
    <n v="0"/>
    <n v="0"/>
    <n v="0"/>
    <n v="0"/>
    <n v="0"/>
    <n v="0"/>
    <n v="0"/>
    <n v="0"/>
    <n v="0"/>
    <n v="0"/>
    <n v="0"/>
    <n v="0"/>
    <n v="0"/>
    <n v="0"/>
  </r>
  <r>
    <x v="74"/>
    <x v="2"/>
    <x v="18"/>
    <n v="0"/>
    <n v="0"/>
    <n v="0"/>
    <n v="0"/>
    <n v="0"/>
    <n v="0"/>
    <n v="0"/>
    <n v="0"/>
    <n v="0"/>
    <n v="0"/>
    <n v="0"/>
    <n v="0"/>
    <n v="0"/>
    <n v="0"/>
    <n v="0"/>
    <n v="0"/>
    <n v="0"/>
    <n v="0"/>
    <n v="0"/>
    <n v="0"/>
    <n v="0"/>
    <n v="0"/>
  </r>
  <r>
    <x v="75"/>
    <x v="3"/>
    <x v="18"/>
    <n v="0"/>
    <n v="0"/>
    <n v="0"/>
    <n v="0"/>
    <n v="0"/>
    <n v="0"/>
    <n v="0"/>
    <n v="0"/>
    <n v="0"/>
    <n v="0"/>
    <n v="0"/>
    <n v="0"/>
    <n v="0"/>
    <n v="0"/>
    <n v="0"/>
    <n v="0"/>
    <n v="0"/>
    <n v="0"/>
    <n v="0"/>
    <n v="0"/>
    <n v="0"/>
    <n v="0"/>
  </r>
  <r>
    <x v="76"/>
    <x v="0"/>
    <x v="18"/>
    <n v="0"/>
    <n v="0"/>
    <n v="0"/>
    <n v="0"/>
    <n v="0"/>
    <n v="0"/>
    <n v="0"/>
    <n v="0"/>
    <n v="0"/>
    <n v="0"/>
    <n v="0"/>
    <n v="0"/>
    <n v="0"/>
    <n v="0"/>
    <n v="0"/>
    <n v="0"/>
    <n v="0"/>
    <n v="0"/>
    <n v="0"/>
    <n v="0"/>
    <n v="0"/>
    <n v="0"/>
  </r>
  <r>
    <x v="77"/>
    <x v="1"/>
    <x v="18"/>
    <n v="0"/>
    <n v="0"/>
    <n v="0"/>
    <n v="0"/>
    <n v="0"/>
    <n v="0"/>
    <n v="0"/>
    <n v="0"/>
    <n v="0"/>
    <n v="0"/>
    <n v="0"/>
    <n v="0"/>
    <n v="0"/>
    <n v="0"/>
    <n v="0"/>
    <n v="0"/>
    <n v="0"/>
    <n v="0"/>
    <n v="0"/>
    <n v="0"/>
    <n v="0"/>
    <n v="0"/>
  </r>
  <r>
    <x v="78"/>
    <x v="2"/>
    <x v="18"/>
    <n v="0"/>
    <n v="0"/>
    <n v="0"/>
    <n v="0"/>
    <n v="0"/>
    <n v="0"/>
    <n v="0"/>
    <n v="0"/>
    <n v="0"/>
    <n v="0"/>
    <n v="0"/>
    <n v="0"/>
    <n v="0"/>
    <n v="0"/>
    <n v="0"/>
    <n v="0"/>
    <n v="0"/>
    <n v="0"/>
    <n v="0"/>
    <n v="0"/>
    <n v="0"/>
    <n v="0"/>
  </r>
  <r>
    <x v="79"/>
    <x v="3"/>
    <x v="18"/>
    <n v="0"/>
    <n v="0"/>
    <n v="0"/>
    <n v="0"/>
    <n v="0"/>
    <n v="0"/>
    <n v="0"/>
    <n v="0"/>
    <n v="0"/>
    <n v="0"/>
    <n v="0"/>
    <n v="0"/>
    <n v="0"/>
    <n v="0"/>
    <n v="0"/>
    <n v="0"/>
    <n v="0"/>
    <n v="0"/>
    <n v="0"/>
    <n v="0"/>
    <n v="0"/>
    <n v="0"/>
  </r>
  <r>
    <x v="80"/>
    <x v="0"/>
    <x v="18"/>
    <n v="0"/>
    <n v="0"/>
    <n v="0"/>
    <n v="0"/>
    <n v="0"/>
    <n v="0"/>
    <n v="0"/>
    <n v="0"/>
    <n v="0"/>
    <n v="0"/>
    <n v="0"/>
    <n v="0"/>
    <n v="0"/>
    <n v="0"/>
    <n v="0"/>
    <n v="0"/>
    <n v="0"/>
    <n v="0"/>
    <n v="0"/>
    <n v="0"/>
    <n v="0"/>
    <n v="0"/>
  </r>
  <r>
    <x v="81"/>
    <x v="1"/>
    <x v="18"/>
    <n v="0"/>
    <n v="0"/>
    <n v="0"/>
    <n v="0"/>
    <n v="0"/>
    <n v="0"/>
    <n v="0"/>
    <n v="0"/>
    <n v="0"/>
    <n v="0"/>
    <n v="0"/>
    <n v="0"/>
    <n v="0"/>
    <n v="0"/>
    <n v="0"/>
    <n v="0"/>
    <n v="0"/>
    <n v="0"/>
    <n v="0"/>
    <n v="0"/>
    <n v="0"/>
    <n v="0"/>
  </r>
  <r>
    <x v="82"/>
    <x v="2"/>
    <x v="18"/>
    <n v="0"/>
    <n v="0"/>
    <n v="0"/>
    <n v="0"/>
    <n v="0"/>
    <n v="0"/>
    <n v="0"/>
    <n v="0"/>
    <n v="0"/>
    <n v="0"/>
    <n v="0"/>
    <n v="0"/>
    <n v="0"/>
    <n v="0"/>
    <n v="0"/>
    <n v="0"/>
    <n v="0"/>
    <n v="0"/>
    <n v="0"/>
    <n v="0"/>
    <n v="0"/>
    <n v="0"/>
  </r>
  <r>
    <x v="83"/>
    <x v="3"/>
    <x v="18"/>
    <n v="0"/>
    <n v="0"/>
    <n v="0"/>
    <n v="0"/>
    <n v="0"/>
    <n v="0"/>
    <n v="0"/>
    <n v="0"/>
    <n v="0"/>
    <n v="0"/>
    <n v="0"/>
    <n v="0"/>
    <n v="0"/>
    <n v="0"/>
    <n v="0"/>
    <n v="0"/>
    <n v="0"/>
    <n v="0"/>
    <n v="0"/>
    <n v="0"/>
    <n v="0"/>
    <n v="0"/>
  </r>
  <r>
    <x v="0"/>
    <x v="0"/>
    <x v="19"/>
    <n v="0"/>
    <n v="0"/>
    <n v="0"/>
    <n v="0"/>
    <n v="0"/>
    <n v="0"/>
    <n v="0"/>
    <n v="0"/>
    <n v="0"/>
    <n v="0"/>
    <n v="0"/>
    <n v="0"/>
    <n v="0"/>
    <n v="0"/>
    <n v="0"/>
    <n v="0"/>
    <n v="0"/>
    <n v="0"/>
    <n v="0"/>
    <n v="0"/>
    <n v="0"/>
    <n v="0"/>
  </r>
  <r>
    <x v="1"/>
    <x v="1"/>
    <x v="19"/>
    <n v="0"/>
    <n v="0"/>
    <n v="0"/>
    <n v="0"/>
    <n v="0"/>
    <n v="0"/>
    <n v="0"/>
    <n v="0"/>
    <n v="0"/>
    <n v="0"/>
    <n v="0"/>
    <n v="0"/>
    <n v="0"/>
    <n v="0"/>
    <n v="0"/>
    <n v="0"/>
    <n v="0"/>
    <n v="0"/>
    <n v="0"/>
    <n v="0"/>
    <n v="0"/>
    <n v="0"/>
  </r>
  <r>
    <x v="2"/>
    <x v="2"/>
    <x v="19"/>
    <n v="0"/>
    <n v="0"/>
    <n v="0"/>
    <n v="0"/>
    <n v="0"/>
    <n v="0"/>
    <n v="0"/>
    <n v="0"/>
    <n v="0"/>
    <n v="0"/>
    <n v="0"/>
    <n v="0"/>
    <n v="0"/>
    <n v="0"/>
    <n v="0"/>
    <n v="0"/>
    <n v="0"/>
    <n v="0"/>
    <n v="0"/>
    <n v="0"/>
    <n v="0"/>
    <n v="0"/>
  </r>
  <r>
    <x v="3"/>
    <x v="3"/>
    <x v="19"/>
    <n v="0"/>
    <n v="0"/>
    <n v="0"/>
    <n v="0"/>
    <n v="0"/>
    <n v="0"/>
    <n v="0"/>
    <n v="0"/>
    <n v="0"/>
    <n v="0"/>
    <n v="0"/>
    <n v="0"/>
    <n v="0"/>
    <n v="0"/>
    <n v="0"/>
    <n v="0"/>
    <n v="0"/>
    <n v="0"/>
    <n v="0"/>
    <n v="0"/>
    <n v="0"/>
    <n v="0"/>
  </r>
  <r>
    <x v="4"/>
    <x v="0"/>
    <x v="19"/>
    <n v="0"/>
    <n v="0"/>
    <n v="0"/>
    <n v="0"/>
    <n v="0"/>
    <n v="0"/>
    <n v="0"/>
    <n v="0"/>
    <n v="0"/>
    <n v="0"/>
    <n v="0"/>
    <n v="0"/>
    <n v="0"/>
    <n v="0"/>
    <n v="0"/>
    <n v="0"/>
    <n v="0"/>
    <n v="0"/>
    <n v="0"/>
    <n v="0"/>
    <n v="0"/>
    <n v="0"/>
  </r>
  <r>
    <x v="5"/>
    <x v="1"/>
    <x v="19"/>
    <n v="0"/>
    <n v="0"/>
    <n v="0"/>
    <n v="0"/>
    <n v="0"/>
    <n v="0"/>
    <n v="0"/>
    <n v="0"/>
    <n v="0"/>
    <n v="0"/>
    <n v="0"/>
    <n v="0"/>
    <n v="0"/>
    <n v="0"/>
    <n v="0"/>
    <n v="0"/>
    <n v="0"/>
    <n v="0"/>
    <n v="0"/>
    <n v="0"/>
    <n v="0"/>
    <n v="0"/>
  </r>
  <r>
    <x v="6"/>
    <x v="2"/>
    <x v="19"/>
    <n v="0"/>
    <n v="0"/>
    <n v="0"/>
    <n v="0"/>
    <n v="0"/>
    <n v="0"/>
    <n v="0"/>
    <n v="0"/>
    <n v="0"/>
    <n v="0"/>
    <n v="0"/>
    <n v="0"/>
    <n v="0"/>
    <n v="0"/>
    <n v="0"/>
    <n v="0"/>
    <n v="0"/>
    <n v="0"/>
    <n v="0"/>
    <n v="0"/>
    <n v="0"/>
    <n v="0"/>
  </r>
  <r>
    <x v="7"/>
    <x v="3"/>
    <x v="19"/>
    <n v="0"/>
    <n v="0"/>
    <n v="0"/>
    <n v="0"/>
    <n v="0"/>
    <n v="0"/>
    <n v="0"/>
    <n v="0"/>
    <n v="0"/>
    <n v="0"/>
    <n v="0"/>
    <n v="0"/>
    <n v="0"/>
    <n v="0"/>
    <n v="0"/>
    <n v="0"/>
    <n v="0"/>
    <n v="0"/>
    <n v="0"/>
    <n v="0"/>
    <n v="0"/>
    <n v="0"/>
  </r>
  <r>
    <x v="8"/>
    <x v="0"/>
    <x v="19"/>
    <n v="0"/>
    <n v="0"/>
    <n v="0"/>
    <n v="0"/>
    <n v="0"/>
    <n v="0"/>
    <n v="0"/>
    <n v="0"/>
    <n v="0"/>
    <n v="0"/>
    <n v="0"/>
    <n v="0"/>
    <n v="0"/>
    <n v="0"/>
    <n v="0"/>
    <n v="0"/>
    <n v="0"/>
    <n v="0"/>
    <n v="0"/>
    <n v="0"/>
    <n v="0"/>
    <n v="0"/>
  </r>
  <r>
    <x v="9"/>
    <x v="1"/>
    <x v="19"/>
    <n v="0"/>
    <n v="0"/>
    <n v="0"/>
    <n v="0"/>
    <n v="0"/>
    <n v="0"/>
    <n v="0"/>
    <n v="0"/>
    <n v="0"/>
    <n v="0"/>
    <n v="0"/>
    <n v="0"/>
    <n v="0"/>
    <n v="0"/>
    <n v="0"/>
    <n v="0"/>
    <n v="0"/>
    <n v="0"/>
    <n v="0"/>
    <n v="0"/>
    <n v="0"/>
    <n v="0"/>
  </r>
  <r>
    <x v="10"/>
    <x v="2"/>
    <x v="19"/>
    <n v="0"/>
    <n v="0"/>
    <n v="0"/>
    <n v="0"/>
    <n v="0"/>
    <n v="0"/>
    <n v="0"/>
    <n v="0"/>
    <n v="0"/>
    <n v="0"/>
    <n v="0"/>
    <n v="0"/>
    <n v="0"/>
    <n v="0"/>
    <n v="0"/>
    <n v="0"/>
    <n v="0"/>
    <n v="0"/>
    <n v="0"/>
    <n v="0"/>
    <n v="0"/>
    <n v="0"/>
  </r>
  <r>
    <x v="11"/>
    <x v="3"/>
    <x v="19"/>
    <n v="0"/>
    <n v="0"/>
    <n v="0"/>
    <n v="0"/>
    <n v="0"/>
    <n v="0"/>
    <n v="0"/>
    <n v="0"/>
    <n v="0"/>
    <n v="0"/>
    <n v="0"/>
    <n v="0"/>
    <n v="0"/>
    <n v="0"/>
    <n v="0"/>
    <n v="0"/>
    <n v="0"/>
    <n v="0"/>
    <n v="0"/>
    <n v="0"/>
    <n v="0"/>
    <n v="0"/>
  </r>
  <r>
    <x v="12"/>
    <x v="0"/>
    <x v="19"/>
    <n v="0"/>
    <n v="0"/>
    <n v="0"/>
    <n v="0"/>
    <n v="0"/>
    <n v="0"/>
    <n v="0"/>
    <n v="0"/>
    <n v="0"/>
    <n v="0"/>
    <n v="0"/>
    <n v="0"/>
    <n v="0"/>
    <n v="0"/>
    <n v="0"/>
    <n v="0"/>
    <n v="0"/>
    <n v="0"/>
    <n v="0"/>
    <n v="0"/>
    <n v="0"/>
    <n v="0"/>
  </r>
  <r>
    <x v="13"/>
    <x v="1"/>
    <x v="19"/>
    <n v="0"/>
    <n v="0"/>
    <n v="0"/>
    <n v="0"/>
    <n v="0"/>
    <n v="0"/>
    <n v="0"/>
    <n v="0"/>
    <n v="0"/>
    <n v="0"/>
    <n v="0"/>
    <n v="0"/>
    <n v="0"/>
    <n v="0"/>
    <n v="0"/>
    <n v="0"/>
    <n v="0"/>
    <n v="0"/>
    <n v="0"/>
    <n v="0"/>
    <n v="0"/>
    <n v="0"/>
  </r>
  <r>
    <x v="14"/>
    <x v="2"/>
    <x v="19"/>
    <n v="0"/>
    <n v="0"/>
    <n v="0"/>
    <n v="0"/>
    <n v="0"/>
    <n v="0"/>
    <n v="0"/>
    <n v="0"/>
    <n v="0"/>
    <n v="0"/>
    <n v="0"/>
    <n v="0"/>
    <n v="0"/>
    <n v="0"/>
    <n v="0"/>
    <n v="0"/>
    <n v="0"/>
    <n v="0"/>
    <n v="0"/>
    <n v="0"/>
    <n v="0"/>
    <n v="0"/>
  </r>
  <r>
    <x v="15"/>
    <x v="3"/>
    <x v="19"/>
    <n v="0"/>
    <n v="0"/>
    <n v="0"/>
    <n v="0"/>
    <n v="0"/>
    <n v="0"/>
    <n v="0"/>
    <n v="0"/>
    <n v="0"/>
    <n v="0"/>
    <n v="0"/>
    <n v="0"/>
    <n v="0"/>
    <n v="0"/>
    <n v="0"/>
    <n v="0"/>
    <n v="0"/>
    <n v="0"/>
    <n v="0"/>
    <n v="0"/>
    <n v="0"/>
    <n v="0"/>
  </r>
  <r>
    <x v="16"/>
    <x v="0"/>
    <x v="19"/>
    <n v="0"/>
    <n v="0"/>
    <n v="0"/>
    <n v="0"/>
    <n v="0"/>
    <n v="0"/>
    <n v="0"/>
    <n v="0"/>
    <n v="0"/>
    <n v="0"/>
    <n v="0"/>
    <n v="0"/>
    <n v="0"/>
    <n v="0"/>
    <n v="0"/>
    <n v="0"/>
    <n v="0"/>
    <n v="0"/>
    <n v="0"/>
    <n v="0"/>
    <n v="0"/>
    <n v="0"/>
  </r>
  <r>
    <x v="17"/>
    <x v="1"/>
    <x v="19"/>
    <n v="0"/>
    <n v="0"/>
    <n v="0"/>
    <n v="0"/>
    <n v="0"/>
    <n v="0"/>
    <n v="0"/>
    <n v="0"/>
    <n v="0"/>
    <n v="0"/>
    <n v="0"/>
    <n v="0"/>
    <n v="0"/>
    <n v="0"/>
    <n v="0"/>
    <n v="0"/>
    <n v="0"/>
    <n v="0"/>
    <n v="0"/>
    <n v="0"/>
    <n v="0"/>
    <n v="0"/>
  </r>
  <r>
    <x v="18"/>
    <x v="2"/>
    <x v="19"/>
    <n v="0"/>
    <n v="0"/>
    <n v="0"/>
    <n v="0"/>
    <n v="0"/>
    <n v="0"/>
    <n v="0"/>
    <n v="0"/>
    <n v="0"/>
    <n v="0"/>
    <n v="0"/>
    <n v="0"/>
    <n v="0"/>
    <n v="0"/>
    <n v="0"/>
    <n v="0"/>
    <n v="0"/>
    <n v="0"/>
    <n v="0"/>
    <n v="0"/>
    <n v="0"/>
    <n v="0"/>
  </r>
  <r>
    <x v="19"/>
    <x v="3"/>
    <x v="19"/>
    <n v="0"/>
    <n v="0"/>
    <n v="0"/>
    <n v="0"/>
    <n v="0"/>
    <n v="0"/>
    <n v="0"/>
    <n v="0"/>
    <n v="0"/>
    <n v="0"/>
    <n v="0"/>
    <n v="0"/>
    <n v="0"/>
    <n v="0"/>
    <n v="0"/>
    <n v="0"/>
    <n v="0"/>
    <n v="0"/>
    <n v="0"/>
    <n v="0"/>
    <n v="0"/>
    <n v="0"/>
  </r>
  <r>
    <x v="20"/>
    <x v="0"/>
    <x v="19"/>
    <n v="0"/>
    <n v="0"/>
    <n v="0"/>
    <n v="0"/>
    <n v="0"/>
    <n v="0"/>
    <n v="0"/>
    <n v="0"/>
    <n v="0"/>
    <n v="0"/>
    <n v="0"/>
    <n v="0"/>
    <n v="0"/>
    <n v="0"/>
    <n v="0"/>
    <n v="0"/>
    <n v="0"/>
    <n v="0"/>
    <n v="0"/>
    <n v="0"/>
    <n v="0"/>
    <n v="0"/>
  </r>
  <r>
    <x v="21"/>
    <x v="1"/>
    <x v="19"/>
    <n v="0"/>
    <n v="0"/>
    <n v="0"/>
    <n v="0"/>
    <n v="0"/>
    <n v="0"/>
    <n v="0"/>
    <n v="0"/>
    <n v="0"/>
    <n v="0"/>
    <n v="0"/>
    <n v="0"/>
    <n v="0"/>
    <n v="0"/>
    <n v="0"/>
    <n v="0"/>
    <n v="0"/>
    <n v="0"/>
    <n v="0"/>
    <n v="0"/>
    <n v="0"/>
    <n v="0"/>
  </r>
  <r>
    <x v="22"/>
    <x v="2"/>
    <x v="19"/>
    <n v="0"/>
    <n v="0"/>
    <n v="0"/>
    <n v="0"/>
    <n v="0"/>
    <n v="0"/>
    <n v="0"/>
    <n v="0"/>
    <n v="0"/>
    <n v="0"/>
    <n v="0"/>
    <n v="0"/>
    <n v="0"/>
    <n v="0"/>
    <n v="0"/>
    <n v="0"/>
    <n v="0"/>
    <n v="0"/>
    <n v="0"/>
    <n v="0"/>
    <n v="0"/>
    <n v="0"/>
  </r>
  <r>
    <x v="23"/>
    <x v="3"/>
    <x v="19"/>
    <n v="0"/>
    <n v="0"/>
    <n v="0"/>
    <n v="0"/>
    <n v="0"/>
    <n v="0"/>
    <n v="0"/>
    <n v="0"/>
    <n v="0"/>
    <n v="0"/>
    <n v="0"/>
    <n v="0"/>
    <n v="0"/>
    <n v="0"/>
    <n v="0"/>
    <n v="0"/>
    <n v="0"/>
    <n v="0"/>
    <n v="0"/>
    <n v="0"/>
    <n v="0"/>
    <n v="0"/>
  </r>
  <r>
    <x v="24"/>
    <x v="0"/>
    <x v="19"/>
    <n v="0"/>
    <n v="0"/>
    <n v="0"/>
    <n v="0"/>
    <n v="0"/>
    <n v="0"/>
    <n v="0"/>
    <n v="0"/>
    <n v="0"/>
    <n v="0"/>
    <n v="0"/>
    <n v="0"/>
    <n v="0"/>
    <n v="0"/>
    <n v="0"/>
    <n v="0"/>
    <n v="0"/>
    <n v="0"/>
    <n v="0"/>
    <n v="0"/>
    <n v="0"/>
    <n v="0"/>
  </r>
  <r>
    <x v="25"/>
    <x v="1"/>
    <x v="19"/>
    <n v="0"/>
    <n v="0"/>
    <n v="0"/>
    <n v="0"/>
    <n v="0"/>
    <n v="0"/>
    <n v="0"/>
    <n v="0"/>
    <n v="0"/>
    <n v="0"/>
    <n v="0"/>
    <n v="0"/>
    <n v="0"/>
    <n v="0"/>
    <n v="0"/>
    <n v="0"/>
    <n v="0"/>
    <n v="0"/>
    <n v="0"/>
    <n v="0"/>
    <n v="0"/>
    <n v="0"/>
  </r>
  <r>
    <x v="26"/>
    <x v="2"/>
    <x v="19"/>
    <n v="0"/>
    <n v="0"/>
    <n v="0"/>
    <n v="0"/>
    <n v="0"/>
    <n v="0"/>
    <n v="0"/>
    <n v="0"/>
    <n v="0"/>
    <n v="0"/>
    <n v="0"/>
    <n v="0"/>
    <n v="0"/>
    <n v="0"/>
    <n v="0"/>
    <n v="0"/>
    <n v="0"/>
    <n v="0"/>
    <n v="0"/>
    <n v="0"/>
    <n v="0"/>
    <n v="0"/>
  </r>
  <r>
    <x v="27"/>
    <x v="3"/>
    <x v="19"/>
    <n v="0"/>
    <n v="0"/>
    <n v="0"/>
    <n v="0"/>
    <n v="0"/>
    <n v="0"/>
    <n v="0"/>
    <n v="0"/>
    <n v="0"/>
    <n v="0"/>
    <n v="0"/>
    <n v="0"/>
    <n v="0"/>
    <n v="0"/>
    <n v="0"/>
    <n v="0"/>
    <n v="0"/>
    <n v="0"/>
    <n v="0"/>
    <n v="0"/>
    <n v="0"/>
    <n v="0"/>
  </r>
  <r>
    <x v="28"/>
    <x v="0"/>
    <x v="19"/>
    <n v="0"/>
    <n v="0"/>
    <n v="0"/>
    <n v="0"/>
    <n v="0"/>
    <n v="0"/>
    <n v="0"/>
    <n v="0"/>
    <n v="0"/>
    <n v="0"/>
    <n v="0"/>
    <n v="0"/>
    <n v="0"/>
    <n v="0"/>
    <n v="0"/>
    <n v="0"/>
    <n v="0"/>
    <n v="0"/>
    <n v="0"/>
    <n v="0"/>
    <n v="0"/>
    <n v="0"/>
  </r>
  <r>
    <x v="29"/>
    <x v="1"/>
    <x v="19"/>
    <n v="0"/>
    <n v="0"/>
    <n v="0"/>
    <n v="0"/>
    <n v="0"/>
    <n v="0"/>
    <n v="0"/>
    <n v="0"/>
    <n v="0"/>
    <n v="0"/>
    <n v="0"/>
    <n v="0"/>
    <n v="0"/>
    <n v="0"/>
    <n v="0"/>
    <n v="0"/>
    <n v="0"/>
    <n v="0"/>
    <n v="0"/>
    <n v="0"/>
    <n v="0"/>
    <n v="0"/>
  </r>
  <r>
    <x v="30"/>
    <x v="2"/>
    <x v="19"/>
    <n v="0"/>
    <n v="0"/>
    <n v="0"/>
    <n v="0"/>
    <n v="0"/>
    <n v="0"/>
    <n v="0"/>
    <n v="0"/>
    <n v="0"/>
    <n v="0"/>
    <n v="0"/>
    <n v="0"/>
    <n v="0"/>
    <n v="0"/>
    <n v="0"/>
    <n v="0"/>
    <n v="0"/>
    <n v="0"/>
    <n v="0"/>
    <n v="0"/>
    <n v="0"/>
    <n v="0"/>
  </r>
  <r>
    <x v="31"/>
    <x v="3"/>
    <x v="19"/>
    <n v="0"/>
    <n v="0"/>
    <n v="0"/>
    <n v="0"/>
    <n v="0"/>
    <n v="0"/>
    <n v="0"/>
    <n v="0"/>
    <n v="0"/>
    <n v="0"/>
    <n v="0"/>
    <n v="0"/>
    <n v="0"/>
    <n v="0"/>
    <n v="0"/>
    <n v="0"/>
    <n v="0"/>
    <n v="0"/>
    <n v="0"/>
    <n v="0"/>
    <n v="0"/>
    <n v="0"/>
  </r>
  <r>
    <x v="32"/>
    <x v="0"/>
    <x v="19"/>
    <n v="0"/>
    <n v="0"/>
    <n v="0"/>
    <n v="0"/>
    <n v="0"/>
    <n v="0"/>
    <n v="0"/>
    <n v="0"/>
    <n v="0"/>
    <n v="0"/>
    <n v="0"/>
    <n v="0"/>
    <n v="0"/>
    <n v="0"/>
    <n v="0"/>
    <n v="0"/>
    <n v="0"/>
    <n v="0"/>
    <n v="0"/>
    <n v="0"/>
    <n v="0"/>
    <n v="0"/>
  </r>
  <r>
    <x v="33"/>
    <x v="1"/>
    <x v="19"/>
    <n v="0"/>
    <n v="0"/>
    <n v="0"/>
    <n v="0"/>
    <n v="0"/>
    <n v="0"/>
    <n v="0"/>
    <n v="0"/>
    <n v="0"/>
    <n v="0"/>
    <n v="0"/>
    <n v="0"/>
    <n v="0"/>
    <n v="0"/>
    <n v="0"/>
    <n v="0"/>
    <n v="0"/>
    <n v="0"/>
    <n v="0"/>
    <n v="0"/>
    <n v="0"/>
    <n v="0"/>
  </r>
  <r>
    <x v="34"/>
    <x v="2"/>
    <x v="19"/>
    <n v="0"/>
    <n v="0"/>
    <n v="0"/>
    <n v="0"/>
    <n v="0"/>
    <n v="0"/>
    <n v="0"/>
    <n v="0"/>
    <n v="0"/>
    <n v="0"/>
    <n v="0"/>
    <n v="0"/>
    <n v="0"/>
    <n v="0"/>
    <n v="0"/>
    <n v="0"/>
    <n v="0"/>
    <n v="0"/>
    <n v="0"/>
    <n v="0"/>
    <n v="0"/>
    <n v="0"/>
  </r>
  <r>
    <x v="35"/>
    <x v="3"/>
    <x v="19"/>
    <n v="0"/>
    <n v="0"/>
    <n v="0"/>
    <n v="0"/>
    <n v="0"/>
    <n v="0"/>
    <n v="0"/>
    <n v="0"/>
    <n v="0"/>
    <n v="0"/>
    <n v="0"/>
    <n v="0"/>
    <n v="0"/>
    <n v="0"/>
    <n v="0"/>
    <n v="0"/>
    <n v="0"/>
    <n v="0"/>
    <n v="0"/>
    <n v="0"/>
    <n v="0"/>
    <n v="0"/>
  </r>
  <r>
    <x v="36"/>
    <x v="0"/>
    <x v="19"/>
    <n v="0"/>
    <n v="0"/>
    <n v="0"/>
    <n v="0"/>
    <n v="0"/>
    <n v="0"/>
    <n v="0"/>
    <n v="0"/>
    <n v="0"/>
    <n v="0"/>
    <n v="0"/>
    <n v="0"/>
    <n v="0"/>
    <n v="0"/>
    <n v="0"/>
    <n v="0"/>
    <n v="0"/>
    <n v="0"/>
    <n v="0"/>
    <n v="0"/>
    <n v="0"/>
    <n v="0"/>
  </r>
  <r>
    <x v="37"/>
    <x v="1"/>
    <x v="19"/>
    <n v="0"/>
    <n v="0"/>
    <n v="0"/>
    <n v="0"/>
    <n v="0"/>
    <n v="0"/>
    <n v="0"/>
    <n v="0"/>
    <n v="0"/>
    <n v="0"/>
    <n v="0"/>
    <n v="0"/>
    <n v="0"/>
    <n v="0"/>
    <n v="0"/>
    <n v="0"/>
    <n v="0"/>
    <n v="0"/>
    <n v="0"/>
    <n v="0"/>
    <n v="0"/>
    <n v="0"/>
  </r>
  <r>
    <x v="38"/>
    <x v="2"/>
    <x v="19"/>
    <n v="0"/>
    <n v="0"/>
    <n v="0"/>
    <n v="0"/>
    <n v="0"/>
    <n v="0"/>
    <n v="0"/>
    <n v="0"/>
    <n v="0"/>
    <n v="0"/>
    <n v="0"/>
    <n v="0"/>
    <n v="0"/>
    <n v="0"/>
    <n v="0"/>
    <n v="0"/>
    <n v="0"/>
    <n v="0"/>
    <n v="0"/>
    <n v="0"/>
    <n v="0"/>
    <n v="0"/>
  </r>
  <r>
    <x v="39"/>
    <x v="3"/>
    <x v="19"/>
    <n v="0"/>
    <n v="0"/>
    <n v="0"/>
    <n v="0"/>
    <n v="0"/>
    <n v="0"/>
    <n v="0"/>
    <n v="0"/>
    <n v="0"/>
    <n v="0"/>
    <n v="0"/>
    <n v="0"/>
    <n v="0"/>
    <n v="0"/>
    <n v="0"/>
    <n v="0"/>
    <n v="0"/>
    <n v="0"/>
    <n v="0"/>
    <n v="0"/>
    <n v="0"/>
    <n v="0"/>
  </r>
  <r>
    <x v="40"/>
    <x v="0"/>
    <x v="19"/>
    <n v="0"/>
    <n v="0"/>
    <n v="0"/>
    <n v="0"/>
    <n v="0"/>
    <n v="0"/>
    <n v="0"/>
    <n v="0"/>
    <n v="0"/>
    <n v="0"/>
    <n v="0"/>
    <n v="0"/>
    <n v="0"/>
    <n v="0"/>
    <n v="0"/>
    <n v="0"/>
    <n v="0"/>
    <n v="0"/>
    <n v="0"/>
    <n v="0"/>
    <n v="0"/>
    <n v="0"/>
  </r>
  <r>
    <x v="41"/>
    <x v="1"/>
    <x v="19"/>
    <n v="0"/>
    <n v="0"/>
    <n v="0"/>
    <n v="0"/>
    <n v="0"/>
    <n v="0"/>
    <n v="0"/>
    <n v="0"/>
    <n v="0"/>
    <n v="0"/>
    <n v="0"/>
    <n v="0"/>
    <n v="0"/>
    <n v="0"/>
    <n v="0"/>
    <n v="0"/>
    <n v="0"/>
    <n v="0"/>
    <n v="0"/>
    <n v="0"/>
    <n v="0"/>
    <n v="0"/>
  </r>
  <r>
    <x v="42"/>
    <x v="2"/>
    <x v="19"/>
    <n v="0"/>
    <n v="0"/>
    <n v="0"/>
    <n v="0"/>
    <n v="0"/>
    <n v="0"/>
    <n v="0"/>
    <n v="0"/>
    <n v="0"/>
    <n v="0"/>
    <n v="0"/>
    <n v="0"/>
    <n v="0"/>
    <n v="0"/>
    <n v="0"/>
    <n v="0"/>
    <n v="0"/>
    <n v="0"/>
    <n v="0"/>
    <n v="0"/>
    <n v="0"/>
    <n v="0"/>
  </r>
  <r>
    <x v="43"/>
    <x v="3"/>
    <x v="19"/>
    <n v="0"/>
    <n v="0"/>
    <n v="0"/>
    <n v="0"/>
    <n v="0"/>
    <n v="0"/>
    <n v="0"/>
    <n v="0"/>
    <n v="0"/>
    <n v="0"/>
    <n v="0"/>
    <n v="0"/>
    <n v="0"/>
    <n v="0"/>
    <n v="0"/>
    <n v="0"/>
    <n v="0"/>
    <n v="0"/>
    <n v="0"/>
    <n v="0"/>
    <n v="0"/>
    <n v="0"/>
  </r>
  <r>
    <x v="44"/>
    <x v="0"/>
    <x v="19"/>
    <n v="0"/>
    <n v="0"/>
    <n v="0"/>
    <n v="0"/>
    <n v="0"/>
    <n v="0"/>
    <n v="0"/>
    <n v="0"/>
    <n v="0"/>
    <n v="0"/>
    <n v="0"/>
    <n v="0"/>
    <n v="0"/>
    <n v="0"/>
    <n v="0"/>
    <n v="0"/>
    <n v="0"/>
    <n v="0"/>
    <n v="0"/>
    <n v="0"/>
    <n v="0"/>
    <n v="0"/>
  </r>
  <r>
    <x v="45"/>
    <x v="1"/>
    <x v="19"/>
    <n v="0"/>
    <n v="0"/>
    <n v="0"/>
    <n v="0"/>
    <n v="0"/>
    <n v="0"/>
    <n v="0"/>
    <n v="0"/>
    <n v="0"/>
    <n v="0"/>
    <n v="0"/>
    <n v="0"/>
    <n v="0"/>
    <n v="0"/>
    <n v="0"/>
    <n v="0"/>
    <n v="0"/>
    <n v="0"/>
    <n v="0"/>
    <n v="0"/>
    <n v="0"/>
    <n v="0"/>
  </r>
  <r>
    <x v="46"/>
    <x v="2"/>
    <x v="19"/>
    <n v="0"/>
    <n v="0"/>
    <n v="0"/>
    <n v="0"/>
    <n v="0"/>
    <n v="0"/>
    <n v="0"/>
    <n v="0"/>
    <n v="0"/>
    <n v="0"/>
    <n v="0"/>
    <n v="0"/>
    <n v="0"/>
    <n v="0"/>
    <n v="0"/>
    <n v="0"/>
    <n v="0"/>
    <n v="0"/>
    <n v="0"/>
    <n v="0"/>
    <n v="0"/>
    <n v="0"/>
  </r>
  <r>
    <x v="47"/>
    <x v="3"/>
    <x v="19"/>
    <n v="0"/>
    <n v="0"/>
    <n v="0"/>
    <n v="0"/>
    <n v="0"/>
    <n v="0"/>
    <n v="0"/>
    <n v="0"/>
    <n v="0"/>
    <n v="0"/>
    <n v="0"/>
    <n v="0"/>
    <n v="0"/>
    <n v="0"/>
    <n v="0"/>
    <n v="0"/>
    <n v="0"/>
    <n v="0"/>
    <n v="0"/>
    <n v="0"/>
    <n v="0"/>
    <n v="0"/>
  </r>
  <r>
    <x v="48"/>
    <x v="0"/>
    <x v="19"/>
    <n v="0"/>
    <n v="0"/>
    <n v="0"/>
    <n v="0"/>
    <n v="0"/>
    <n v="0"/>
    <n v="0"/>
    <n v="0"/>
    <n v="0"/>
    <n v="0"/>
    <n v="0"/>
    <n v="0"/>
    <n v="0"/>
    <n v="0"/>
    <n v="0"/>
    <n v="0"/>
    <n v="0"/>
    <n v="0"/>
    <n v="0"/>
    <n v="0"/>
    <n v="0"/>
    <n v="0"/>
  </r>
  <r>
    <x v="49"/>
    <x v="1"/>
    <x v="19"/>
    <n v="0"/>
    <n v="0"/>
    <n v="0"/>
    <n v="0"/>
    <n v="0"/>
    <n v="0"/>
    <n v="0"/>
    <n v="0"/>
    <n v="0"/>
    <n v="0"/>
    <n v="0"/>
    <n v="0"/>
    <n v="0"/>
    <n v="0"/>
    <n v="0"/>
    <n v="0"/>
    <n v="0"/>
    <n v="0"/>
    <n v="0"/>
    <n v="0"/>
    <n v="0"/>
    <n v="0"/>
  </r>
  <r>
    <x v="50"/>
    <x v="2"/>
    <x v="19"/>
    <n v="0"/>
    <n v="0"/>
    <n v="0"/>
    <n v="0"/>
    <n v="0"/>
    <n v="0"/>
    <n v="0"/>
    <n v="0"/>
    <n v="0"/>
    <n v="0"/>
    <n v="0"/>
    <n v="0"/>
    <n v="0"/>
    <n v="0"/>
    <n v="0"/>
    <n v="0"/>
    <n v="0"/>
    <n v="0"/>
    <n v="0"/>
    <n v="0"/>
    <n v="0"/>
    <n v="0"/>
  </r>
  <r>
    <x v="51"/>
    <x v="3"/>
    <x v="19"/>
    <n v="0"/>
    <n v="0"/>
    <n v="0"/>
    <n v="0"/>
    <n v="0"/>
    <n v="0"/>
    <n v="0"/>
    <n v="0"/>
    <n v="0"/>
    <n v="0"/>
    <n v="0"/>
    <n v="0"/>
    <n v="0"/>
    <n v="0"/>
    <n v="0"/>
    <n v="0"/>
    <n v="0"/>
    <n v="0"/>
    <n v="0"/>
    <n v="0"/>
    <n v="0"/>
    <n v="0"/>
  </r>
  <r>
    <x v="52"/>
    <x v="0"/>
    <x v="19"/>
    <n v="0"/>
    <n v="0"/>
    <n v="0"/>
    <n v="0"/>
    <n v="0"/>
    <n v="0"/>
    <n v="0"/>
    <n v="0"/>
    <n v="0"/>
    <n v="0"/>
    <n v="0"/>
    <n v="0"/>
    <n v="0"/>
    <n v="0"/>
    <n v="0"/>
    <n v="0"/>
    <n v="0"/>
    <n v="0"/>
    <n v="0"/>
    <n v="0"/>
    <n v="0"/>
    <n v="0"/>
  </r>
  <r>
    <x v="53"/>
    <x v="1"/>
    <x v="19"/>
    <n v="0"/>
    <n v="0"/>
    <n v="0"/>
    <n v="0"/>
    <n v="0"/>
    <n v="0"/>
    <n v="0"/>
    <n v="0"/>
    <n v="0"/>
    <n v="0"/>
    <n v="0"/>
    <n v="0"/>
    <n v="0"/>
    <n v="0"/>
    <n v="0"/>
    <n v="0"/>
    <n v="0"/>
    <n v="0"/>
    <n v="0"/>
    <n v="0"/>
    <n v="0"/>
    <n v="0"/>
  </r>
  <r>
    <x v="54"/>
    <x v="2"/>
    <x v="19"/>
    <n v="0"/>
    <n v="0"/>
    <n v="0"/>
    <n v="0"/>
    <n v="0"/>
    <n v="0"/>
    <n v="0"/>
    <n v="0"/>
    <n v="0"/>
    <n v="0"/>
    <n v="0"/>
    <n v="0"/>
    <n v="0"/>
    <n v="0"/>
    <n v="0"/>
    <n v="0"/>
    <n v="0"/>
    <n v="0"/>
    <n v="0"/>
    <n v="0"/>
    <n v="0"/>
    <n v="0"/>
  </r>
  <r>
    <x v="55"/>
    <x v="3"/>
    <x v="19"/>
    <n v="0"/>
    <n v="0"/>
    <n v="0"/>
    <n v="0"/>
    <n v="0"/>
    <n v="0"/>
    <n v="0"/>
    <n v="0"/>
    <n v="0"/>
    <n v="0"/>
    <n v="0"/>
    <n v="0"/>
    <n v="0"/>
    <n v="0"/>
    <n v="0"/>
    <n v="0"/>
    <n v="0"/>
    <n v="0"/>
    <n v="0"/>
    <n v="0"/>
    <n v="0"/>
    <n v="0"/>
  </r>
  <r>
    <x v="56"/>
    <x v="0"/>
    <x v="19"/>
    <n v="0"/>
    <n v="0"/>
    <n v="0"/>
    <n v="0"/>
    <n v="0"/>
    <n v="0"/>
    <n v="0"/>
    <n v="0"/>
    <n v="0"/>
    <n v="0"/>
    <n v="0"/>
    <n v="0"/>
    <n v="0"/>
    <n v="0"/>
    <n v="0"/>
    <n v="0"/>
    <n v="0"/>
    <n v="0"/>
    <n v="0"/>
    <n v="0"/>
    <n v="0"/>
    <n v="0"/>
  </r>
  <r>
    <x v="57"/>
    <x v="1"/>
    <x v="19"/>
    <n v="0"/>
    <n v="0"/>
    <n v="0"/>
    <n v="0"/>
    <n v="0"/>
    <n v="0"/>
    <n v="0"/>
    <n v="0"/>
    <n v="0"/>
    <n v="0"/>
    <n v="0"/>
    <n v="0"/>
    <n v="0"/>
    <n v="0"/>
    <n v="0"/>
    <n v="0"/>
    <n v="0"/>
    <n v="0"/>
    <n v="0"/>
    <n v="0"/>
    <n v="0"/>
    <n v="0"/>
  </r>
  <r>
    <x v="58"/>
    <x v="2"/>
    <x v="19"/>
    <n v="0"/>
    <n v="0"/>
    <n v="0"/>
    <n v="0"/>
    <n v="0"/>
    <n v="0"/>
    <n v="0"/>
    <n v="0"/>
    <n v="0"/>
    <n v="0"/>
    <n v="0"/>
    <n v="0"/>
    <n v="0"/>
    <n v="0"/>
    <n v="0"/>
    <n v="0"/>
    <n v="0"/>
    <n v="0"/>
    <n v="0"/>
    <n v="0"/>
    <n v="0"/>
    <n v="0"/>
  </r>
  <r>
    <x v="59"/>
    <x v="3"/>
    <x v="19"/>
    <n v="0"/>
    <n v="0"/>
    <n v="0"/>
    <n v="0"/>
    <n v="0"/>
    <n v="0"/>
    <n v="0"/>
    <n v="0"/>
    <n v="0"/>
    <n v="0"/>
    <n v="0"/>
    <n v="0"/>
    <n v="0"/>
    <n v="0"/>
    <n v="0"/>
    <n v="0"/>
    <n v="0"/>
    <n v="0"/>
    <n v="0"/>
    <n v="0"/>
    <n v="0"/>
    <n v="0"/>
  </r>
  <r>
    <x v="60"/>
    <x v="0"/>
    <x v="19"/>
    <n v="0"/>
    <n v="0"/>
    <n v="0"/>
    <n v="0"/>
    <n v="0"/>
    <n v="0"/>
    <n v="0"/>
    <n v="0"/>
    <n v="0"/>
    <n v="0"/>
    <n v="0"/>
    <n v="0"/>
    <n v="0"/>
    <n v="0"/>
    <n v="0"/>
    <n v="0"/>
    <n v="0"/>
    <n v="0"/>
    <n v="0"/>
    <n v="0"/>
    <n v="0"/>
    <n v="0"/>
  </r>
  <r>
    <x v="61"/>
    <x v="1"/>
    <x v="19"/>
    <n v="0"/>
    <n v="0"/>
    <n v="0"/>
    <n v="0"/>
    <n v="0"/>
    <n v="0"/>
    <n v="0"/>
    <n v="0"/>
    <n v="0"/>
    <n v="0"/>
    <n v="0"/>
    <n v="0"/>
    <n v="0"/>
    <n v="0"/>
    <n v="0"/>
    <n v="0"/>
    <n v="0"/>
    <n v="0"/>
    <n v="0"/>
    <n v="0"/>
    <n v="0"/>
    <n v="0"/>
  </r>
  <r>
    <x v="62"/>
    <x v="2"/>
    <x v="19"/>
    <n v="0"/>
    <n v="0"/>
    <n v="0"/>
    <n v="0"/>
    <n v="0"/>
    <n v="0"/>
    <n v="0"/>
    <n v="0"/>
    <n v="0"/>
    <n v="0"/>
    <n v="0"/>
    <n v="0"/>
    <n v="0"/>
    <n v="0"/>
    <n v="0"/>
    <n v="0"/>
    <n v="0"/>
    <n v="0"/>
    <n v="0"/>
    <n v="0"/>
    <n v="0"/>
    <n v="0"/>
  </r>
  <r>
    <x v="63"/>
    <x v="3"/>
    <x v="19"/>
    <n v="0"/>
    <n v="0"/>
    <n v="0"/>
    <n v="0"/>
    <n v="0"/>
    <n v="0"/>
    <n v="0"/>
    <n v="0"/>
    <n v="0"/>
    <n v="0"/>
    <n v="0"/>
    <n v="0"/>
    <n v="0"/>
    <n v="0"/>
    <n v="0"/>
    <n v="0"/>
    <n v="0"/>
    <n v="0"/>
    <n v="0"/>
    <n v="0"/>
    <n v="0"/>
    <n v="0"/>
  </r>
  <r>
    <x v="64"/>
    <x v="0"/>
    <x v="19"/>
    <n v="0"/>
    <n v="0"/>
    <n v="0"/>
    <n v="0"/>
    <n v="0"/>
    <n v="0"/>
    <n v="0"/>
    <n v="0"/>
    <n v="0"/>
    <n v="0"/>
    <n v="0"/>
    <n v="0"/>
    <n v="0"/>
    <n v="0"/>
    <n v="0"/>
    <n v="0"/>
    <n v="0"/>
    <n v="0"/>
    <n v="0"/>
    <n v="0"/>
    <n v="0"/>
    <n v="0"/>
  </r>
  <r>
    <x v="65"/>
    <x v="1"/>
    <x v="19"/>
    <n v="0"/>
    <n v="0"/>
    <n v="0"/>
    <n v="0"/>
    <n v="0"/>
    <n v="0"/>
    <n v="0"/>
    <n v="0"/>
    <n v="0"/>
    <n v="0"/>
    <n v="0"/>
    <n v="0"/>
    <n v="0"/>
    <n v="0"/>
    <n v="0"/>
    <n v="0"/>
    <n v="0"/>
    <n v="0"/>
    <n v="0"/>
    <n v="0"/>
    <n v="0"/>
    <n v="0"/>
  </r>
  <r>
    <x v="66"/>
    <x v="2"/>
    <x v="19"/>
    <n v="0"/>
    <n v="0"/>
    <n v="0"/>
    <n v="0"/>
    <n v="0"/>
    <n v="0"/>
    <n v="0"/>
    <n v="0"/>
    <n v="0"/>
    <n v="0"/>
    <n v="0"/>
    <n v="0"/>
    <n v="0"/>
    <n v="0"/>
    <n v="0"/>
    <n v="0"/>
    <n v="0"/>
    <n v="0"/>
    <n v="0"/>
    <n v="0"/>
    <n v="0"/>
    <n v="0"/>
  </r>
  <r>
    <x v="67"/>
    <x v="3"/>
    <x v="19"/>
    <n v="0"/>
    <n v="0"/>
    <n v="0"/>
    <n v="0"/>
    <n v="0"/>
    <n v="0"/>
    <n v="0"/>
    <n v="0"/>
    <n v="0"/>
    <n v="0"/>
    <n v="0"/>
    <n v="0"/>
    <n v="0"/>
    <n v="0"/>
    <n v="0"/>
    <n v="0"/>
    <n v="0"/>
    <n v="0"/>
    <n v="0"/>
    <n v="0"/>
    <n v="0"/>
    <n v="0"/>
  </r>
  <r>
    <x v="68"/>
    <x v="0"/>
    <x v="19"/>
    <n v="0"/>
    <n v="0"/>
    <n v="0"/>
    <n v="0"/>
    <n v="0"/>
    <n v="0"/>
    <n v="0"/>
    <n v="0"/>
    <n v="0"/>
    <n v="0"/>
    <n v="0"/>
    <n v="0"/>
    <n v="0"/>
    <n v="0"/>
    <n v="0"/>
    <n v="0"/>
    <n v="0"/>
    <n v="0"/>
    <n v="0"/>
    <n v="0"/>
    <n v="0"/>
    <n v="0"/>
  </r>
  <r>
    <x v="69"/>
    <x v="1"/>
    <x v="19"/>
    <n v="0"/>
    <n v="0"/>
    <n v="0"/>
    <n v="0"/>
    <n v="0"/>
    <n v="0"/>
    <n v="0"/>
    <n v="0"/>
    <n v="0"/>
    <n v="0"/>
    <n v="0"/>
    <n v="0"/>
    <n v="0"/>
    <n v="0"/>
    <n v="0"/>
    <n v="0"/>
    <n v="0"/>
    <n v="0"/>
    <n v="0"/>
    <n v="0"/>
    <n v="0"/>
    <n v="0"/>
  </r>
  <r>
    <x v="70"/>
    <x v="2"/>
    <x v="19"/>
    <n v="0"/>
    <n v="0"/>
    <n v="0"/>
    <n v="0"/>
    <n v="0"/>
    <n v="0"/>
    <n v="0"/>
    <n v="0"/>
    <n v="0"/>
    <n v="0"/>
    <n v="0"/>
    <n v="0"/>
    <n v="0"/>
    <n v="0"/>
    <n v="0"/>
    <n v="0"/>
    <n v="0"/>
    <n v="0"/>
    <n v="0"/>
    <n v="0"/>
    <n v="0"/>
    <n v="0"/>
  </r>
  <r>
    <x v="71"/>
    <x v="3"/>
    <x v="19"/>
    <n v="0"/>
    <n v="0"/>
    <n v="0"/>
    <n v="0"/>
    <n v="0"/>
    <n v="0"/>
    <n v="0"/>
    <n v="0"/>
    <n v="0"/>
    <n v="0"/>
    <n v="0"/>
    <n v="0"/>
    <n v="0"/>
    <n v="0"/>
    <n v="0"/>
    <n v="0"/>
    <n v="0"/>
    <n v="0"/>
    <n v="0"/>
    <n v="0"/>
    <n v="0"/>
    <n v="0"/>
  </r>
  <r>
    <x v="72"/>
    <x v="0"/>
    <x v="19"/>
    <n v="0"/>
    <n v="0"/>
    <n v="0"/>
    <n v="0"/>
    <n v="0"/>
    <n v="0"/>
    <n v="0"/>
    <n v="0"/>
    <n v="0"/>
    <n v="0"/>
    <n v="0"/>
    <n v="0"/>
    <n v="0"/>
    <n v="0"/>
    <n v="0"/>
    <n v="0"/>
    <n v="0"/>
    <n v="0"/>
    <n v="0"/>
    <n v="0"/>
    <n v="0"/>
    <n v="0"/>
  </r>
  <r>
    <x v="73"/>
    <x v="1"/>
    <x v="19"/>
    <n v="0"/>
    <n v="0"/>
    <n v="0"/>
    <n v="0"/>
    <n v="0"/>
    <n v="0"/>
    <n v="0"/>
    <n v="0"/>
    <n v="0"/>
    <n v="0"/>
    <n v="0"/>
    <n v="0"/>
    <n v="0"/>
    <n v="0"/>
    <n v="0"/>
    <n v="0"/>
    <n v="0"/>
    <n v="0"/>
    <n v="0"/>
    <n v="0"/>
    <n v="0"/>
    <n v="0"/>
  </r>
  <r>
    <x v="74"/>
    <x v="2"/>
    <x v="19"/>
    <n v="0"/>
    <n v="0"/>
    <n v="0"/>
    <n v="0"/>
    <n v="0"/>
    <n v="0"/>
    <n v="0"/>
    <n v="0"/>
    <n v="0"/>
    <n v="0"/>
    <n v="0"/>
    <n v="0"/>
    <n v="0"/>
    <n v="0"/>
    <n v="0"/>
    <n v="0"/>
    <n v="0"/>
    <n v="0"/>
    <n v="0"/>
    <n v="0"/>
    <n v="0"/>
    <n v="0"/>
  </r>
  <r>
    <x v="75"/>
    <x v="3"/>
    <x v="19"/>
    <n v="0"/>
    <n v="0"/>
    <n v="0"/>
    <n v="0"/>
    <n v="0"/>
    <n v="0"/>
    <n v="0"/>
    <n v="0"/>
    <n v="0"/>
    <n v="0"/>
    <n v="0"/>
    <n v="0"/>
    <n v="0"/>
    <n v="0"/>
    <n v="0"/>
    <n v="0"/>
    <n v="0"/>
    <n v="0"/>
    <n v="0"/>
    <n v="0"/>
    <n v="0"/>
    <n v="0"/>
  </r>
  <r>
    <x v="76"/>
    <x v="0"/>
    <x v="19"/>
    <n v="0"/>
    <n v="0"/>
    <n v="0"/>
    <n v="0"/>
    <n v="0"/>
    <n v="0"/>
    <n v="0"/>
    <n v="0"/>
    <n v="0"/>
    <n v="0"/>
    <n v="0"/>
    <n v="0"/>
    <n v="0"/>
    <n v="0"/>
    <n v="0"/>
    <n v="0"/>
    <n v="0"/>
    <n v="0"/>
    <n v="0"/>
    <n v="0"/>
    <n v="0"/>
    <n v="0"/>
  </r>
  <r>
    <x v="77"/>
    <x v="1"/>
    <x v="19"/>
    <n v="0"/>
    <n v="0"/>
    <n v="0"/>
    <n v="0"/>
    <n v="0"/>
    <n v="0"/>
    <n v="0"/>
    <n v="0"/>
    <n v="0"/>
    <n v="0"/>
    <n v="0"/>
    <n v="0"/>
    <n v="0"/>
    <n v="0"/>
    <n v="0"/>
    <n v="0"/>
    <n v="0"/>
    <n v="0"/>
    <n v="0"/>
    <n v="0"/>
    <n v="0"/>
    <n v="0"/>
  </r>
  <r>
    <x v="78"/>
    <x v="2"/>
    <x v="19"/>
    <n v="0"/>
    <n v="0"/>
    <n v="0"/>
    <n v="0"/>
    <n v="0"/>
    <n v="0"/>
    <n v="0"/>
    <n v="0"/>
    <n v="0"/>
    <n v="0"/>
    <n v="0"/>
    <n v="0"/>
    <n v="0"/>
    <n v="0"/>
    <n v="0"/>
    <n v="0"/>
    <n v="0"/>
    <n v="0"/>
    <n v="0"/>
    <n v="0"/>
    <n v="0"/>
    <n v="0"/>
  </r>
  <r>
    <x v="79"/>
    <x v="3"/>
    <x v="19"/>
    <n v="0"/>
    <n v="0"/>
    <n v="0"/>
    <n v="0"/>
    <n v="0"/>
    <n v="0"/>
    <n v="0"/>
    <n v="0"/>
    <n v="0"/>
    <n v="0"/>
    <n v="0"/>
    <n v="0"/>
    <n v="0"/>
    <n v="0"/>
    <n v="0"/>
    <n v="0"/>
    <n v="0"/>
    <n v="0"/>
    <n v="0"/>
    <n v="0"/>
    <n v="0"/>
    <n v="0"/>
  </r>
  <r>
    <x v="80"/>
    <x v="0"/>
    <x v="19"/>
    <n v="0"/>
    <n v="0"/>
    <n v="0"/>
    <n v="0"/>
    <n v="0"/>
    <n v="0"/>
    <n v="0"/>
    <n v="0"/>
    <n v="0"/>
    <n v="0"/>
    <n v="0"/>
    <n v="0"/>
    <n v="0"/>
    <n v="0"/>
    <n v="0"/>
    <n v="0"/>
    <n v="0"/>
    <n v="0"/>
    <n v="0"/>
    <n v="0"/>
    <n v="0"/>
    <n v="0"/>
  </r>
  <r>
    <x v="81"/>
    <x v="1"/>
    <x v="19"/>
    <n v="0"/>
    <n v="0"/>
    <n v="0"/>
    <n v="0"/>
    <n v="0"/>
    <n v="0"/>
    <n v="0"/>
    <n v="0"/>
    <n v="0"/>
    <n v="0"/>
    <n v="0"/>
    <n v="0"/>
    <n v="0"/>
    <n v="0"/>
    <n v="0"/>
    <n v="0"/>
    <n v="0"/>
    <n v="0"/>
    <n v="0"/>
    <n v="0"/>
    <n v="0"/>
    <n v="0"/>
  </r>
  <r>
    <x v="82"/>
    <x v="2"/>
    <x v="19"/>
    <n v="0"/>
    <n v="0"/>
    <n v="0"/>
    <n v="0"/>
    <n v="0"/>
    <n v="0"/>
    <n v="0"/>
    <n v="0"/>
    <n v="0"/>
    <n v="0"/>
    <n v="0"/>
    <n v="0"/>
    <n v="0"/>
    <n v="0"/>
    <n v="0"/>
    <n v="0"/>
    <n v="0"/>
    <n v="0"/>
    <n v="0"/>
    <n v="0"/>
    <n v="0"/>
    <n v="0"/>
  </r>
  <r>
    <x v="83"/>
    <x v="3"/>
    <x v="19"/>
    <n v="0"/>
    <n v="0"/>
    <n v="0"/>
    <n v="0"/>
    <n v="0"/>
    <n v="0"/>
    <n v="0"/>
    <n v="0"/>
    <n v="0"/>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68">
  <r>
    <x v="0"/>
    <x v="0"/>
    <x v="0"/>
    <n v="3"/>
    <n v="3"/>
    <n v="2"/>
    <n v="0"/>
    <n v="0"/>
    <n v="2"/>
    <n v="1"/>
    <n v="0"/>
    <n v="1"/>
    <n v="0"/>
    <n v="0"/>
    <n v="0"/>
    <n v="0"/>
    <n v="0"/>
    <n v="0"/>
    <n v="0"/>
    <n v="0"/>
    <n v="0"/>
    <n v="0"/>
    <n v="0"/>
    <n v="0"/>
    <n v="0"/>
    <n v="0"/>
    <n v="0"/>
    <n v="0"/>
    <n v="0"/>
  </r>
  <r>
    <x v="0"/>
    <x v="1"/>
    <x v="0"/>
    <n v="1398"/>
    <n v="1073"/>
    <n v="43"/>
    <n v="28"/>
    <n v="4"/>
    <n v="43"/>
    <n v="42"/>
    <n v="4"/>
    <n v="43"/>
    <n v="1"/>
    <n v="1"/>
    <n v="1"/>
    <n v="0"/>
    <n v="13"/>
    <n v="0"/>
    <n v="0"/>
    <n v="0"/>
    <n v="0"/>
    <n v="0"/>
    <n v="0"/>
    <n v="0"/>
    <n v="0"/>
    <n v="0"/>
    <n v="0"/>
    <n v="0"/>
    <n v="0"/>
  </r>
  <r>
    <x v="0"/>
    <x v="2"/>
    <x v="0"/>
    <n v="9"/>
    <n v="6"/>
    <n v="5"/>
    <n v="1"/>
    <n v="1"/>
    <n v="5"/>
    <n v="2"/>
    <n v="0"/>
    <n v="0"/>
    <n v="0"/>
    <n v="0"/>
    <n v="0"/>
    <n v="0"/>
    <n v="0"/>
    <n v="0"/>
    <n v="0"/>
    <n v="0"/>
    <n v="0"/>
    <n v="0"/>
    <n v="0"/>
    <n v="0"/>
    <n v="0"/>
    <n v="0"/>
    <n v="0"/>
    <n v="0"/>
    <n v="0"/>
  </r>
  <r>
    <x v="0"/>
    <x v="3"/>
    <x v="0"/>
    <n v="1771"/>
    <n v="1287"/>
    <n v="50"/>
    <n v="23"/>
    <n v="7"/>
    <n v="50"/>
    <n v="66"/>
    <n v="9"/>
    <n v="50"/>
    <n v="4"/>
    <n v="3"/>
    <n v="1"/>
    <n v="0"/>
    <n v="25"/>
    <n v="0"/>
    <n v="0"/>
    <n v="0"/>
    <n v="0"/>
    <n v="0"/>
    <n v="0"/>
    <n v="0"/>
    <n v="0"/>
    <n v="0"/>
    <n v="0"/>
    <n v="0"/>
    <n v="0"/>
  </r>
  <r>
    <x v="1"/>
    <x v="0"/>
    <x v="0"/>
    <n v="60"/>
    <n v="86"/>
    <n v="6"/>
    <n v="13"/>
    <n v="5"/>
    <n v="6"/>
    <n v="0"/>
    <n v="0"/>
    <n v="0"/>
    <n v="5"/>
    <n v="7"/>
    <n v="3"/>
    <n v="2"/>
    <n v="43"/>
    <n v="33"/>
    <n v="13"/>
    <n v="38"/>
    <n v="0"/>
    <n v="0"/>
    <n v="0"/>
    <n v="16"/>
    <n v="0"/>
    <n v="0"/>
    <n v="0"/>
    <n v="0"/>
    <n v="0"/>
  </r>
  <r>
    <x v="1"/>
    <x v="1"/>
    <x v="0"/>
    <n v="3198"/>
    <n v="2456"/>
    <n v="113"/>
    <n v="249"/>
    <n v="47"/>
    <n v="113"/>
    <n v="99"/>
    <n v="33"/>
    <n v="111"/>
    <n v="142"/>
    <n v="111"/>
    <n v="63"/>
    <n v="49"/>
    <n v="438"/>
    <n v="251"/>
    <n v="65"/>
    <n v="202"/>
    <n v="0"/>
    <n v="0"/>
    <n v="11"/>
    <n v="57"/>
    <n v="0"/>
    <n v="0"/>
    <n v="0"/>
    <n v="0"/>
    <n v="0"/>
  </r>
  <r>
    <x v="1"/>
    <x v="2"/>
    <x v="0"/>
    <n v="77"/>
    <n v="58"/>
    <n v="5"/>
    <n v="9"/>
    <n v="5"/>
    <n v="5"/>
    <n v="1"/>
    <n v="0"/>
    <n v="3"/>
    <n v="3"/>
    <n v="5"/>
    <n v="4"/>
    <n v="2"/>
    <n v="34"/>
    <n v="20"/>
    <n v="8"/>
    <n v="19"/>
    <n v="0"/>
    <n v="0"/>
    <n v="0"/>
    <n v="10"/>
    <n v="0"/>
    <n v="0"/>
    <n v="0"/>
    <n v="0"/>
    <n v="0"/>
  </r>
  <r>
    <x v="1"/>
    <x v="3"/>
    <x v="0"/>
    <n v="3208"/>
    <n v="3065"/>
    <n v="231"/>
    <n v="209"/>
    <n v="74"/>
    <n v="231"/>
    <n v="285"/>
    <n v="98"/>
    <n v="229"/>
    <n v="353"/>
    <n v="241"/>
    <n v="155"/>
    <n v="122"/>
    <n v="1076"/>
    <n v="583"/>
    <n v="182"/>
    <n v="505"/>
    <n v="0"/>
    <n v="0"/>
    <n v="14"/>
    <n v="172"/>
    <n v="0"/>
    <n v="0"/>
    <n v="0"/>
    <n v="0"/>
    <n v="0"/>
  </r>
  <r>
    <x v="2"/>
    <x v="0"/>
    <x v="0"/>
    <n v="117"/>
    <n v="146"/>
    <n v="3"/>
    <n v="17"/>
    <n v="2"/>
    <n v="1"/>
    <n v="0"/>
    <n v="0"/>
    <n v="0"/>
    <n v="2"/>
    <n v="1"/>
    <n v="1"/>
    <n v="0"/>
    <n v="7"/>
    <n v="2"/>
    <n v="2"/>
    <n v="2"/>
    <n v="0"/>
    <n v="0"/>
    <n v="0"/>
    <n v="3"/>
    <n v="0"/>
    <n v="0"/>
    <n v="0"/>
    <n v="0"/>
    <n v="0"/>
  </r>
  <r>
    <x v="2"/>
    <x v="1"/>
    <x v="0"/>
    <n v="2153"/>
    <n v="1536"/>
    <n v="65"/>
    <n v="67"/>
    <n v="25"/>
    <n v="59"/>
    <n v="36"/>
    <n v="12"/>
    <n v="54"/>
    <n v="4"/>
    <n v="30"/>
    <n v="9"/>
    <n v="11"/>
    <n v="122"/>
    <n v="66"/>
    <n v="60"/>
    <n v="29"/>
    <n v="2"/>
    <n v="0"/>
    <n v="17"/>
    <n v="55"/>
    <n v="0"/>
    <n v="0"/>
    <n v="0"/>
    <n v="0"/>
    <n v="0"/>
  </r>
  <r>
    <x v="2"/>
    <x v="2"/>
    <x v="0"/>
    <n v="139"/>
    <n v="129"/>
    <n v="7"/>
    <n v="13"/>
    <n v="7"/>
    <n v="7"/>
    <n v="1"/>
    <n v="0"/>
    <n v="1"/>
    <n v="1"/>
    <n v="0"/>
    <n v="0"/>
    <n v="2"/>
    <n v="1"/>
    <n v="1"/>
    <n v="0"/>
    <n v="2"/>
    <n v="0"/>
    <n v="0"/>
    <n v="0"/>
    <n v="0"/>
    <n v="0"/>
    <n v="0"/>
    <n v="0"/>
    <n v="0"/>
    <n v="0"/>
  </r>
  <r>
    <x v="2"/>
    <x v="3"/>
    <x v="0"/>
    <n v="2083"/>
    <n v="1923"/>
    <n v="103"/>
    <n v="107"/>
    <n v="53"/>
    <n v="105"/>
    <n v="64"/>
    <n v="14"/>
    <n v="87"/>
    <n v="26"/>
    <n v="56"/>
    <n v="24"/>
    <n v="23"/>
    <n v="257"/>
    <n v="138"/>
    <n v="136"/>
    <n v="59"/>
    <n v="9"/>
    <n v="0"/>
    <n v="25"/>
    <n v="118"/>
    <n v="0"/>
    <n v="0"/>
    <n v="0"/>
    <n v="0"/>
    <n v="0"/>
  </r>
  <r>
    <x v="3"/>
    <x v="0"/>
    <x v="0"/>
    <n v="111"/>
    <n v="78"/>
    <n v="1"/>
    <n v="10"/>
    <n v="1"/>
    <n v="2"/>
    <n v="6"/>
    <n v="0"/>
    <n v="1"/>
    <n v="0"/>
    <n v="4"/>
    <n v="3"/>
    <n v="2"/>
    <n v="40"/>
    <n v="5"/>
    <n v="1"/>
    <n v="10"/>
    <n v="0"/>
    <n v="0"/>
    <n v="0"/>
    <n v="1"/>
    <n v="0"/>
    <n v="0"/>
    <n v="0"/>
    <n v="0"/>
    <n v="0"/>
  </r>
  <r>
    <x v="3"/>
    <x v="1"/>
    <x v="0"/>
    <n v="2140"/>
    <n v="1266"/>
    <n v="42"/>
    <n v="93"/>
    <n v="16"/>
    <n v="41"/>
    <n v="58"/>
    <n v="29"/>
    <n v="38"/>
    <n v="61"/>
    <n v="58"/>
    <n v="84"/>
    <n v="62"/>
    <n v="366"/>
    <n v="53"/>
    <n v="25"/>
    <n v="84"/>
    <n v="4"/>
    <n v="0"/>
    <n v="9"/>
    <n v="15"/>
    <n v="0"/>
    <n v="0"/>
    <n v="0"/>
    <n v="0"/>
    <n v="0"/>
  </r>
  <r>
    <x v="3"/>
    <x v="2"/>
    <x v="0"/>
    <n v="98"/>
    <n v="84"/>
    <n v="1"/>
    <n v="2"/>
    <n v="0"/>
    <n v="1"/>
    <n v="3"/>
    <n v="0"/>
    <n v="1"/>
    <n v="3"/>
    <n v="2"/>
    <n v="5"/>
    <n v="2"/>
    <n v="30"/>
    <n v="5"/>
    <n v="4"/>
    <n v="19"/>
    <n v="0"/>
    <n v="0"/>
    <n v="1"/>
    <n v="3"/>
    <n v="0"/>
    <n v="0"/>
    <n v="0"/>
    <n v="0"/>
    <n v="0"/>
  </r>
  <r>
    <x v="3"/>
    <x v="3"/>
    <x v="0"/>
    <n v="2626"/>
    <n v="2138"/>
    <n v="112"/>
    <n v="146"/>
    <n v="24"/>
    <n v="102"/>
    <n v="131"/>
    <n v="58"/>
    <n v="101"/>
    <n v="123"/>
    <n v="131"/>
    <n v="168"/>
    <n v="123"/>
    <n v="804"/>
    <n v="119"/>
    <n v="52"/>
    <n v="166"/>
    <n v="2"/>
    <n v="0"/>
    <n v="15"/>
    <n v="37"/>
    <n v="0"/>
    <n v="0"/>
    <n v="0"/>
    <n v="0"/>
    <n v="0"/>
  </r>
  <r>
    <x v="4"/>
    <x v="0"/>
    <x v="0"/>
    <n v="11"/>
    <n v="14"/>
    <n v="3"/>
    <n v="1"/>
    <n v="0"/>
    <n v="3"/>
    <n v="1"/>
    <n v="0"/>
    <n v="0"/>
    <n v="0"/>
    <n v="0"/>
    <n v="0"/>
    <n v="0"/>
    <n v="8"/>
    <n v="2"/>
    <n v="2"/>
    <n v="2"/>
    <n v="0"/>
    <n v="0"/>
    <n v="0"/>
    <n v="2"/>
    <n v="0"/>
    <n v="0"/>
    <n v="0"/>
    <n v="0"/>
    <n v="0"/>
  </r>
  <r>
    <x v="4"/>
    <x v="1"/>
    <x v="0"/>
    <n v="4575"/>
    <n v="2973"/>
    <n v="122"/>
    <n v="151"/>
    <n v="19"/>
    <n v="123"/>
    <n v="207"/>
    <n v="1"/>
    <n v="123"/>
    <n v="12"/>
    <n v="30"/>
    <n v="3"/>
    <n v="0"/>
    <n v="155"/>
    <n v="51"/>
    <n v="19"/>
    <n v="43"/>
    <n v="0"/>
    <n v="0"/>
    <n v="3"/>
    <n v="9"/>
    <n v="0"/>
    <n v="0"/>
    <n v="0"/>
    <n v="0"/>
    <n v="0"/>
  </r>
  <r>
    <x v="4"/>
    <x v="2"/>
    <x v="0"/>
    <n v="12"/>
    <n v="9"/>
    <n v="2"/>
    <n v="2"/>
    <n v="0"/>
    <n v="2"/>
    <n v="1"/>
    <n v="0"/>
    <n v="0"/>
    <n v="0"/>
    <n v="0"/>
    <n v="0"/>
    <n v="0"/>
    <n v="6"/>
    <n v="4"/>
    <n v="2"/>
    <n v="2"/>
    <n v="0"/>
    <n v="0"/>
    <n v="0"/>
    <n v="1"/>
    <n v="0"/>
    <n v="0"/>
    <n v="0"/>
    <n v="0"/>
    <n v="0"/>
  </r>
  <r>
    <x v="4"/>
    <x v="3"/>
    <x v="0"/>
    <n v="4470"/>
    <n v="3116"/>
    <n v="173"/>
    <n v="111"/>
    <n v="22"/>
    <n v="173"/>
    <n v="336"/>
    <n v="3"/>
    <n v="173"/>
    <n v="36"/>
    <n v="76"/>
    <n v="13"/>
    <n v="0"/>
    <n v="316"/>
    <n v="63"/>
    <n v="31"/>
    <n v="72"/>
    <n v="0"/>
    <n v="0"/>
    <n v="4"/>
    <n v="15"/>
    <n v="0"/>
    <n v="0"/>
    <n v="0"/>
    <n v="0"/>
    <n v="0"/>
  </r>
  <r>
    <x v="5"/>
    <x v="0"/>
    <x v="0"/>
    <n v="43"/>
    <n v="57"/>
    <n v="1"/>
    <n v="16"/>
    <n v="1"/>
    <n v="2"/>
    <n v="1"/>
    <n v="1"/>
    <n v="1"/>
    <n v="1"/>
    <n v="1"/>
    <n v="1"/>
    <n v="0"/>
    <n v="39"/>
    <n v="4"/>
    <n v="8"/>
    <n v="6"/>
    <n v="1"/>
    <n v="0"/>
    <n v="0"/>
    <n v="6"/>
    <n v="0"/>
    <n v="0"/>
    <n v="0"/>
    <n v="0"/>
    <n v="0"/>
  </r>
  <r>
    <x v="5"/>
    <x v="1"/>
    <x v="0"/>
    <n v="1605"/>
    <n v="1139"/>
    <n v="58"/>
    <n v="146"/>
    <n v="29"/>
    <n v="54"/>
    <n v="33"/>
    <n v="17"/>
    <n v="53"/>
    <n v="19"/>
    <n v="17"/>
    <n v="13"/>
    <n v="6"/>
    <n v="178"/>
    <n v="30"/>
    <n v="40"/>
    <n v="29"/>
    <n v="3"/>
    <n v="0"/>
    <n v="3"/>
    <n v="36"/>
    <n v="0"/>
    <n v="0"/>
    <n v="0"/>
    <n v="0"/>
    <n v="0"/>
  </r>
  <r>
    <x v="5"/>
    <x v="2"/>
    <x v="0"/>
    <n v="35"/>
    <n v="41"/>
    <n v="1"/>
    <n v="8"/>
    <n v="0"/>
    <n v="1"/>
    <n v="0"/>
    <n v="0"/>
    <n v="0"/>
    <n v="0"/>
    <n v="0"/>
    <n v="1"/>
    <n v="1"/>
    <n v="21"/>
    <n v="3"/>
    <n v="4"/>
    <n v="3"/>
    <n v="0"/>
    <n v="0"/>
    <n v="0"/>
    <n v="3"/>
    <n v="0"/>
    <n v="0"/>
    <n v="0"/>
    <n v="0"/>
    <n v="0"/>
  </r>
  <r>
    <x v="5"/>
    <x v="3"/>
    <x v="0"/>
    <n v="1739"/>
    <n v="2000"/>
    <n v="137"/>
    <n v="149"/>
    <n v="43"/>
    <n v="138"/>
    <n v="143"/>
    <n v="82"/>
    <n v="136"/>
    <n v="55"/>
    <n v="58"/>
    <n v="31"/>
    <n v="25"/>
    <n v="596"/>
    <n v="67"/>
    <n v="79"/>
    <n v="46"/>
    <n v="4"/>
    <n v="0"/>
    <n v="11"/>
    <n v="64"/>
    <n v="0"/>
    <n v="0"/>
    <n v="0"/>
    <n v="0"/>
    <n v="0"/>
  </r>
  <r>
    <x v="6"/>
    <x v="0"/>
    <x v="0"/>
    <n v="87"/>
    <n v="28"/>
    <n v="2"/>
    <n v="6"/>
    <n v="0"/>
    <n v="2"/>
    <n v="1"/>
    <n v="1"/>
    <n v="1"/>
    <n v="0"/>
    <n v="1"/>
    <n v="1"/>
    <n v="1"/>
    <n v="10"/>
    <n v="1"/>
    <n v="0"/>
    <n v="0"/>
    <n v="0"/>
    <n v="0"/>
    <n v="0"/>
    <n v="1"/>
    <n v="0"/>
    <n v="0"/>
    <n v="0"/>
    <n v="0"/>
    <n v="0"/>
  </r>
  <r>
    <x v="6"/>
    <x v="1"/>
    <x v="0"/>
    <n v="2106"/>
    <n v="1686"/>
    <n v="82"/>
    <n v="48"/>
    <n v="17"/>
    <n v="81"/>
    <n v="103"/>
    <n v="12"/>
    <n v="80"/>
    <n v="62"/>
    <n v="33"/>
    <n v="37"/>
    <n v="28"/>
    <n v="260"/>
    <n v="33"/>
    <n v="9"/>
    <n v="39"/>
    <n v="0"/>
    <n v="0"/>
    <n v="1"/>
    <n v="41"/>
    <n v="0"/>
    <n v="0"/>
    <n v="0"/>
    <n v="0"/>
    <n v="0"/>
  </r>
  <r>
    <x v="6"/>
    <x v="2"/>
    <x v="0"/>
    <n v="65"/>
    <n v="29"/>
    <n v="0"/>
    <n v="2"/>
    <n v="0"/>
    <n v="1"/>
    <n v="1"/>
    <n v="1"/>
    <n v="0"/>
    <n v="3"/>
    <n v="0"/>
    <n v="0"/>
    <n v="0"/>
    <n v="6"/>
    <n v="0"/>
    <n v="0"/>
    <n v="0"/>
    <n v="0"/>
    <n v="0"/>
    <n v="0"/>
    <n v="0"/>
    <n v="0"/>
    <n v="0"/>
    <n v="0"/>
    <n v="0"/>
    <n v="0"/>
  </r>
  <r>
    <x v="6"/>
    <x v="3"/>
    <x v="0"/>
    <n v="2299"/>
    <n v="2005"/>
    <n v="142"/>
    <n v="73"/>
    <n v="33"/>
    <n v="142"/>
    <n v="197"/>
    <n v="21"/>
    <n v="142"/>
    <n v="111"/>
    <n v="86"/>
    <n v="57"/>
    <n v="40"/>
    <n v="442"/>
    <n v="28"/>
    <n v="10"/>
    <n v="25"/>
    <n v="0"/>
    <n v="0"/>
    <n v="2"/>
    <n v="38"/>
    <n v="0"/>
    <n v="0"/>
    <n v="0"/>
    <n v="0"/>
    <n v="0"/>
  </r>
  <r>
    <x v="7"/>
    <x v="0"/>
    <x v="0"/>
    <n v="31"/>
    <n v="29"/>
    <n v="2"/>
    <n v="5"/>
    <n v="2"/>
    <n v="3"/>
    <n v="1"/>
    <n v="0"/>
    <n v="0"/>
    <n v="0"/>
    <n v="1"/>
    <n v="2"/>
    <n v="0"/>
    <n v="0"/>
    <n v="0"/>
    <n v="0"/>
    <n v="0"/>
    <n v="0"/>
    <n v="0"/>
    <n v="0"/>
    <n v="0"/>
    <n v="0"/>
    <n v="0"/>
    <n v="0"/>
    <n v="0"/>
    <n v="0"/>
  </r>
  <r>
    <x v="7"/>
    <x v="1"/>
    <x v="0"/>
    <n v="7696"/>
    <n v="4930"/>
    <n v="213"/>
    <n v="246"/>
    <n v="51"/>
    <n v="210"/>
    <n v="311"/>
    <n v="9"/>
    <n v="213"/>
    <n v="18"/>
    <n v="27"/>
    <n v="108"/>
    <n v="71"/>
    <n v="230"/>
    <n v="14"/>
    <n v="49"/>
    <n v="19"/>
    <n v="0"/>
    <n v="0"/>
    <n v="0"/>
    <n v="43"/>
    <n v="0"/>
    <n v="0"/>
    <n v="0"/>
    <n v="0"/>
    <n v="0"/>
  </r>
  <r>
    <x v="7"/>
    <x v="2"/>
    <x v="0"/>
    <n v="25"/>
    <n v="26"/>
    <n v="5"/>
    <n v="12"/>
    <n v="4"/>
    <n v="6"/>
    <n v="2"/>
    <n v="0"/>
    <n v="0"/>
    <n v="0"/>
    <n v="0"/>
    <n v="0"/>
    <n v="0"/>
    <n v="4"/>
    <n v="0"/>
    <n v="0"/>
    <n v="0"/>
    <n v="0"/>
    <n v="0"/>
    <n v="0"/>
    <n v="0"/>
    <n v="0"/>
    <n v="0"/>
    <n v="0"/>
    <n v="0"/>
    <n v="0"/>
  </r>
  <r>
    <x v="7"/>
    <x v="3"/>
    <x v="0"/>
    <n v="9234"/>
    <n v="6120"/>
    <n v="343"/>
    <n v="204"/>
    <n v="85"/>
    <n v="337"/>
    <n v="603"/>
    <n v="40"/>
    <n v="343"/>
    <n v="80"/>
    <n v="109"/>
    <n v="295"/>
    <n v="235"/>
    <n v="623"/>
    <n v="59"/>
    <n v="146"/>
    <n v="44"/>
    <n v="0"/>
    <n v="0"/>
    <n v="0"/>
    <n v="134"/>
    <n v="0"/>
    <n v="0"/>
    <n v="0"/>
    <n v="0"/>
    <n v="0"/>
  </r>
  <r>
    <x v="8"/>
    <x v="0"/>
    <x v="0"/>
    <n v="13"/>
    <n v="20"/>
    <n v="1"/>
    <n v="0"/>
    <n v="0"/>
    <n v="1"/>
    <n v="1"/>
    <n v="0"/>
    <n v="0"/>
    <n v="0"/>
    <n v="1"/>
    <n v="0"/>
    <n v="0"/>
    <n v="7"/>
    <n v="4"/>
    <n v="0"/>
    <n v="0"/>
    <n v="0"/>
    <n v="0"/>
    <n v="0"/>
    <n v="0"/>
    <n v="0"/>
    <n v="0"/>
    <n v="0"/>
    <n v="0"/>
    <n v="0"/>
  </r>
  <r>
    <x v="8"/>
    <x v="1"/>
    <x v="0"/>
    <n v="1690"/>
    <n v="1262"/>
    <n v="42"/>
    <n v="100"/>
    <n v="12"/>
    <n v="42"/>
    <n v="33"/>
    <n v="5"/>
    <n v="40"/>
    <n v="13"/>
    <n v="11"/>
    <n v="9"/>
    <n v="8"/>
    <n v="65"/>
    <n v="17"/>
    <n v="3"/>
    <n v="0"/>
    <n v="0"/>
    <n v="0"/>
    <n v="0"/>
    <n v="8"/>
    <n v="0"/>
    <n v="0"/>
    <n v="0"/>
    <n v="0"/>
    <n v="0"/>
  </r>
  <r>
    <x v="8"/>
    <x v="2"/>
    <x v="0"/>
    <n v="20"/>
    <n v="19"/>
    <n v="0"/>
    <n v="6"/>
    <n v="0"/>
    <n v="0"/>
    <n v="0"/>
    <n v="0"/>
    <n v="0"/>
    <n v="0"/>
    <n v="0"/>
    <n v="3"/>
    <n v="3"/>
    <n v="3"/>
    <n v="1"/>
    <n v="0"/>
    <n v="0"/>
    <n v="0"/>
    <n v="0"/>
    <n v="0"/>
    <n v="0"/>
    <n v="0"/>
    <n v="0"/>
    <n v="0"/>
    <n v="0"/>
    <n v="0"/>
  </r>
  <r>
    <x v="8"/>
    <x v="3"/>
    <x v="0"/>
    <n v="1787"/>
    <n v="1370"/>
    <n v="113"/>
    <n v="86"/>
    <n v="28"/>
    <n v="113"/>
    <n v="133"/>
    <n v="3"/>
    <n v="113"/>
    <n v="17"/>
    <n v="27"/>
    <n v="32"/>
    <n v="19"/>
    <n v="150"/>
    <n v="23"/>
    <n v="6"/>
    <n v="0"/>
    <n v="0"/>
    <n v="0"/>
    <n v="0"/>
    <n v="10"/>
    <n v="0"/>
    <n v="0"/>
    <n v="0"/>
    <n v="0"/>
    <n v="0"/>
  </r>
  <r>
    <x v="9"/>
    <x v="0"/>
    <x v="0"/>
    <n v="16"/>
    <n v="34"/>
    <n v="0"/>
    <n v="8"/>
    <n v="0"/>
    <n v="0"/>
    <n v="1"/>
    <n v="0"/>
    <n v="0"/>
    <n v="0"/>
    <n v="0"/>
    <n v="1"/>
    <n v="0"/>
    <n v="7"/>
    <n v="2"/>
    <n v="2"/>
    <n v="0"/>
    <n v="0"/>
    <n v="0"/>
    <n v="0"/>
    <n v="2"/>
    <n v="0"/>
    <n v="0"/>
    <n v="0"/>
    <n v="0"/>
    <n v="0"/>
  </r>
  <r>
    <x v="9"/>
    <x v="1"/>
    <x v="0"/>
    <n v="1228"/>
    <n v="837"/>
    <n v="19"/>
    <n v="96"/>
    <n v="9"/>
    <n v="19"/>
    <n v="27"/>
    <n v="6"/>
    <n v="19"/>
    <n v="7"/>
    <n v="11"/>
    <n v="9"/>
    <n v="8"/>
    <n v="102"/>
    <n v="15"/>
    <n v="19"/>
    <n v="5"/>
    <n v="0"/>
    <n v="0"/>
    <n v="3"/>
    <n v="17"/>
    <n v="0"/>
    <n v="0"/>
    <n v="0"/>
    <n v="0"/>
    <n v="0"/>
  </r>
  <r>
    <x v="9"/>
    <x v="2"/>
    <x v="0"/>
    <n v="28"/>
    <n v="29"/>
    <n v="2"/>
    <n v="12"/>
    <n v="0"/>
    <n v="2"/>
    <n v="2"/>
    <n v="0"/>
    <n v="1"/>
    <n v="0"/>
    <n v="0"/>
    <n v="2"/>
    <n v="1"/>
    <n v="12"/>
    <n v="6"/>
    <n v="5"/>
    <n v="3"/>
    <n v="0"/>
    <n v="0"/>
    <n v="2"/>
    <n v="3"/>
    <n v="0"/>
    <n v="0"/>
    <n v="0"/>
    <n v="0"/>
    <n v="0"/>
  </r>
  <r>
    <x v="9"/>
    <x v="3"/>
    <x v="0"/>
    <n v="1697"/>
    <n v="1305"/>
    <n v="59"/>
    <n v="125"/>
    <n v="24"/>
    <n v="59"/>
    <n v="81"/>
    <n v="21"/>
    <n v="58"/>
    <n v="20"/>
    <n v="36"/>
    <n v="33"/>
    <n v="27"/>
    <n v="268"/>
    <n v="22"/>
    <n v="23"/>
    <n v="21"/>
    <n v="3"/>
    <n v="0"/>
    <n v="2"/>
    <n v="18"/>
    <n v="0"/>
    <n v="0"/>
    <n v="0"/>
    <n v="0"/>
    <n v="0"/>
  </r>
  <r>
    <x v="10"/>
    <x v="0"/>
    <x v="0"/>
    <n v="5"/>
    <n v="11"/>
    <n v="2"/>
    <n v="7"/>
    <n v="2"/>
    <n v="2"/>
    <n v="2"/>
    <n v="0"/>
    <n v="0"/>
    <n v="0"/>
    <n v="1"/>
    <n v="1"/>
    <n v="0"/>
    <n v="14"/>
    <n v="0"/>
    <n v="0"/>
    <n v="0"/>
    <n v="0"/>
    <n v="0"/>
    <n v="0"/>
    <n v="0"/>
    <n v="0"/>
    <n v="0"/>
    <n v="0"/>
    <n v="0"/>
    <n v="0"/>
  </r>
  <r>
    <x v="10"/>
    <x v="1"/>
    <x v="0"/>
    <n v="1932"/>
    <n v="1300"/>
    <n v="28"/>
    <n v="104"/>
    <n v="4"/>
    <n v="28"/>
    <n v="28"/>
    <n v="17"/>
    <n v="28"/>
    <n v="4"/>
    <n v="11"/>
    <n v="25"/>
    <n v="19"/>
    <n v="163"/>
    <n v="5"/>
    <n v="4"/>
    <n v="3"/>
    <n v="0"/>
    <n v="0"/>
    <n v="4"/>
    <n v="0"/>
    <n v="0"/>
    <n v="0"/>
    <n v="0"/>
    <n v="0"/>
    <n v="0"/>
  </r>
  <r>
    <x v="10"/>
    <x v="2"/>
    <x v="0"/>
    <n v="4"/>
    <n v="15"/>
    <n v="1"/>
    <n v="10"/>
    <n v="0"/>
    <n v="1"/>
    <n v="0"/>
    <n v="0"/>
    <n v="0"/>
    <n v="0"/>
    <n v="0"/>
    <n v="2"/>
    <n v="1"/>
    <n v="10"/>
    <n v="0"/>
    <n v="0"/>
    <n v="0"/>
    <n v="0"/>
    <n v="0"/>
    <n v="0"/>
    <n v="0"/>
    <n v="0"/>
    <n v="0"/>
    <n v="0"/>
    <n v="0"/>
    <n v="0"/>
  </r>
  <r>
    <x v="10"/>
    <x v="3"/>
    <x v="0"/>
    <n v="2055"/>
    <n v="1442"/>
    <n v="82"/>
    <n v="136"/>
    <n v="20"/>
    <n v="82"/>
    <n v="71"/>
    <n v="36"/>
    <n v="80"/>
    <n v="9"/>
    <n v="47"/>
    <n v="60"/>
    <n v="49"/>
    <n v="367"/>
    <n v="21"/>
    <n v="11"/>
    <n v="8"/>
    <n v="0"/>
    <n v="0"/>
    <n v="7"/>
    <n v="3"/>
    <n v="0"/>
    <n v="0"/>
    <n v="0"/>
    <n v="0"/>
    <n v="0"/>
  </r>
  <r>
    <x v="11"/>
    <x v="0"/>
    <x v="0"/>
    <n v="5"/>
    <n v="21"/>
    <n v="1"/>
    <n v="9"/>
    <n v="1"/>
    <n v="1"/>
    <n v="1"/>
    <n v="0"/>
    <n v="0"/>
    <n v="0"/>
    <n v="0"/>
    <n v="0"/>
    <n v="0"/>
    <n v="19"/>
    <n v="1"/>
    <n v="0"/>
    <n v="1"/>
    <n v="0"/>
    <n v="0"/>
    <n v="0"/>
    <n v="0"/>
    <n v="0"/>
    <n v="0"/>
    <n v="0"/>
    <n v="0"/>
    <n v="0"/>
  </r>
  <r>
    <x v="11"/>
    <x v="1"/>
    <x v="0"/>
    <n v="1375"/>
    <n v="1347"/>
    <n v="41"/>
    <n v="101"/>
    <n v="13"/>
    <n v="40"/>
    <n v="50"/>
    <n v="8"/>
    <n v="36"/>
    <n v="7"/>
    <n v="5"/>
    <n v="3"/>
    <n v="3"/>
    <n v="233"/>
    <n v="3"/>
    <n v="0"/>
    <n v="10"/>
    <n v="0"/>
    <n v="0"/>
    <n v="0"/>
    <n v="0"/>
    <n v="0"/>
    <n v="0"/>
    <n v="0"/>
    <n v="0"/>
    <n v="0"/>
  </r>
  <r>
    <x v="11"/>
    <x v="2"/>
    <x v="0"/>
    <n v="1"/>
    <n v="12"/>
    <n v="2"/>
    <n v="5"/>
    <n v="2"/>
    <n v="3"/>
    <n v="3"/>
    <n v="0"/>
    <n v="1"/>
    <n v="1"/>
    <n v="1"/>
    <n v="0"/>
    <n v="0"/>
    <n v="10"/>
    <n v="0"/>
    <n v="0"/>
    <n v="1"/>
    <n v="0"/>
    <n v="0"/>
    <n v="0"/>
    <n v="0"/>
    <n v="0"/>
    <n v="0"/>
    <n v="0"/>
    <n v="0"/>
    <n v="0"/>
  </r>
  <r>
    <x v="11"/>
    <x v="3"/>
    <x v="0"/>
    <n v="1613"/>
    <n v="1627"/>
    <n v="83"/>
    <n v="104"/>
    <n v="18"/>
    <n v="81"/>
    <n v="124"/>
    <n v="8"/>
    <n v="78"/>
    <n v="19"/>
    <n v="9"/>
    <n v="1"/>
    <n v="1"/>
    <n v="424"/>
    <n v="23"/>
    <n v="6"/>
    <n v="37"/>
    <n v="1"/>
    <n v="0"/>
    <n v="1"/>
    <n v="3"/>
    <n v="0"/>
    <n v="0"/>
    <n v="0"/>
    <n v="0"/>
    <n v="0"/>
  </r>
  <r>
    <x v="12"/>
    <x v="0"/>
    <x v="0"/>
    <n v="350"/>
    <n v="266"/>
    <n v="5"/>
    <n v="17"/>
    <n v="2"/>
    <n v="4"/>
    <n v="12"/>
    <n v="0"/>
    <n v="1"/>
    <n v="2"/>
    <n v="2"/>
    <n v="4"/>
    <n v="1"/>
    <n v="63"/>
    <n v="8"/>
    <n v="6"/>
    <n v="10"/>
    <n v="0"/>
    <n v="0"/>
    <n v="0"/>
    <n v="6"/>
    <n v="0"/>
    <n v="0"/>
    <n v="0"/>
    <n v="0"/>
    <n v="0"/>
  </r>
  <r>
    <x v="12"/>
    <x v="1"/>
    <x v="0"/>
    <n v="2314"/>
    <n v="1752"/>
    <n v="83"/>
    <n v="99"/>
    <n v="21"/>
    <n v="83"/>
    <n v="108"/>
    <n v="33"/>
    <n v="83"/>
    <n v="50"/>
    <n v="49"/>
    <n v="22"/>
    <n v="15"/>
    <n v="437"/>
    <n v="10"/>
    <n v="49"/>
    <n v="23"/>
    <n v="0"/>
    <n v="0"/>
    <n v="11"/>
    <n v="37"/>
    <n v="0"/>
    <n v="0"/>
    <n v="0"/>
    <n v="0"/>
    <n v="0"/>
  </r>
  <r>
    <x v="12"/>
    <x v="2"/>
    <x v="0"/>
    <n v="255"/>
    <n v="204"/>
    <n v="13"/>
    <n v="21"/>
    <n v="9"/>
    <n v="13"/>
    <n v="22"/>
    <n v="2"/>
    <n v="9"/>
    <n v="3"/>
    <n v="3"/>
    <n v="2"/>
    <n v="1"/>
    <n v="75"/>
    <n v="8"/>
    <n v="3"/>
    <n v="5"/>
    <n v="0"/>
    <n v="0"/>
    <n v="0"/>
    <n v="6"/>
    <n v="0"/>
    <n v="0"/>
    <n v="0"/>
    <n v="0"/>
    <n v="0"/>
  </r>
  <r>
    <x v="12"/>
    <x v="3"/>
    <x v="0"/>
    <n v="2286"/>
    <n v="1835"/>
    <n v="164"/>
    <n v="95"/>
    <n v="45"/>
    <n v="164"/>
    <n v="201"/>
    <n v="76"/>
    <n v="164"/>
    <n v="126"/>
    <n v="68"/>
    <n v="48"/>
    <n v="33"/>
    <n v="973"/>
    <n v="65"/>
    <n v="96"/>
    <n v="113"/>
    <n v="0"/>
    <n v="0"/>
    <n v="12"/>
    <n v="74"/>
    <n v="0"/>
    <n v="0"/>
    <n v="0"/>
    <n v="0"/>
    <n v="0"/>
  </r>
  <r>
    <x v="13"/>
    <x v="0"/>
    <x v="0"/>
    <n v="66"/>
    <n v="52"/>
    <n v="4"/>
    <n v="2"/>
    <n v="2"/>
    <n v="6"/>
    <n v="1"/>
    <n v="0"/>
    <n v="2"/>
    <n v="0"/>
    <n v="1"/>
    <n v="4"/>
    <n v="4"/>
    <n v="3"/>
    <n v="0"/>
    <n v="0"/>
    <n v="1"/>
    <n v="0"/>
    <n v="0"/>
    <n v="0"/>
    <n v="1"/>
    <n v="0"/>
    <n v="0"/>
    <n v="0"/>
    <n v="0"/>
    <n v="0"/>
  </r>
  <r>
    <x v="13"/>
    <x v="1"/>
    <x v="0"/>
    <n v="2306"/>
    <n v="1669"/>
    <n v="51"/>
    <n v="51"/>
    <n v="13"/>
    <n v="51"/>
    <n v="57"/>
    <n v="34"/>
    <n v="51"/>
    <n v="15"/>
    <n v="20"/>
    <n v="22"/>
    <n v="16"/>
    <n v="91"/>
    <n v="25"/>
    <n v="19"/>
    <n v="19"/>
    <n v="0"/>
    <n v="0"/>
    <n v="0"/>
    <n v="19"/>
    <n v="0"/>
    <n v="0"/>
    <n v="0"/>
    <n v="0"/>
    <n v="0"/>
  </r>
  <r>
    <x v="13"/>
    <x v="2"/>
    <x v="0"/>
    <n v="63"/>
    <n v="41"/>
    <n v="5"/>
    <n v="0"/>
    <n v="0"/>
    <n v="5"/>
    <n v="1"/>
    <n v="1"/>
    <n v="2"/>
    <n v="0"/>
    <n v="4"/>
    <n v="3"/>
    <n v="1"/>
    <n v="4"/>
    <n v="0"/>
    <n v="4"/>
    <n v="4"/>
    <n v="0"/>
    <n v="0"/>
    <n v="0"/>
    <n v="3"/>
    <n v="0"/>
    <n v="0"/>
    <n v="0"/>
    <n v="0"/>
    <n v="0"/>
  </r>
  <r>
    <x v="13"/>
    <x v="3"/>
    <x v="0"/>
    <n v="2569"/>
    <n v="2045"/>
    <n v="133"/>
    <n v="38"/>
    <n v="21"/>
    <n v="133"/>
    <n v="162"/>
    <n v="103"/>
    <n v="133"/>
    <n v="25"/>
    <n v="45"/>
    <n v="39"/>
    <n v="20"/>
    <n v="139"/>
    <n v="24"/>
    <n v="43"/>
    <n v="43"/>
    <n v="0"/>
    <n v="0"/>
    <n v="0"/>
    <n v="43"/>
    <n v="0"/>
    <n v="0"/>
    <n v="0"/>
    <n v="0"/>
    <n v="0"/>
  </r>
  <r>
    <x v="14"/>
    <x v="0"/>
    <x v="0"/>
    <n v="344"/>
    <n v="56"/>
    <n v="4"/>
    <n v="9"/>
    <n v="4"/>
    <n v="4"/>
    <n v="2"/>
    <n v="2"/>
    <n v="2"/>
    <n v="3"/>
    <n v="4"/>
    <n v="6"/>
    <n v="1"/>
    <n v="42"/>
    <n v="29"/>
    <n v="31"/>
    <n v="22"/>
    <n v="0"/>
    <n v="0"/>
    <n v="4"/>
    <n v="26"/>
    <n v="0"/>
    <n v="0"/>
    <n v="0"/>
    <n v="0"/>
    <n v="0"/>
  </r>
  <r>
    <x v="14"/>
    <x v="1"/>
    <x v="0"/>
    <n v="703"/>
    <n v="776"/>
    <n v="24"/>
    <n v="266"/>
    <n v="21"/>
    <n v="23"/>
    <n v="78"/>
    <n v="74"/>
    <n v="23"/>
    <n v="107"/>
    <n v="79"/>
    <n v="84"/>
    <n v="64"/>
    <n v="455"/>
    <n v="230"/>
    <n v="231"/>
    <n v="229"/>
    <n v="0"/>
    <n v="0"/>
    <n v="11"/>
    <n v="219"/>
    <n v="0"/>
    <n v="0"/>
    <n v="0"/>
    <n v="0"/>
    <n v="0"/>
  </r>
  <r>
    <x v="14"/>
    <x v="2"/>
    <x v="0"/>
    <n v="352"/>
    <n v="68"/>
    <n v="1"/>
    <n v="3"/>
    <n v="0"/>
    <n v="2"/>
    <n v="4"/>
    <n v="4"/>
    <n v="0"/>
    <n v="2"/>
    <n v="5"/>
    <n v="5"/>
    <n v="4"/>
    <n v="42"/>
    <n v="25"/>
    <n v="25"/>
    <n v="26"/>
    <n v="0"/>
    <n v="0"/>
    <n v="1"/>
    <n v="23"/>
    <n v="0"/>
    <n v="0"/>
    <n v="0"/>
    <n v="0"/>
    <n v="0"/>
  </r>
  <r>
    <x v="14"/>
    <x v="3"/>
    <x v="0"/>
    <n v="532"/>
    <n v="1056"/>
    <n v="54"/>
    <n v="279"/>
    <n v="39"/>
    <n v="55"/>
    <n v="143"/>
    <n v="140"/>
    <n v="55"/>
    <n v="310"/>
    <n v="178"/>
    <n v="160"/>
    <n v="108"/>
    <n v="1078"/>
    <n v="473"/>
    <n v="484"/>
    <n v="529"/>
    <n v="0"/>
    <n v="0"/>
    <n v="12"/>
    <n v="459"/>
    <n v="0"/>
    <n v="0"/>
    <n v="0"/>
    <n v="0"/>
    <n v="0"/>
  </r>
  <r>
    <x v="15"/>
    <x v="0"/>
    <x v="0"/>
    <n v="12"/>
    <n v="27"/>
    <n v="5"/>
    <n v="7"/>
    <n v="2"/>
    <n v="5"/>
    <n v="0"/>
    <n v="0"/>
    <n v="0"/>
    <n v="0"/>
    <n v="0"/>
    <n v="1"/>
    <n v="0"/>
    <n v="4"/>
    <n v="0"/>
    <n v="0"/>
    <n v="0"/>
    <n v="0"/>
    <n v="0"/>
    <n v="0"/>
    <n v="0"/>
    <n v="0"/>
    <n v="0"/>
    <n v="0"/>
    <n v="0"/>
    <n v="0"/>
  </r>
  <r>
    <x v="15"/>
    <x v="1"/>
    <x v="0"/>
    <n v="3289"/>
    <n v="2400"/>
    <n v="114"/>
    <n v="103"/>
    <n v="34"/>
    <n v="114"/>
    <n v="107"/>
    <n v="13"/>
    <n v="114"/>
    <n v="6"/>
    <n v="35"/>
    <n v="44"/>
    <n v="18"/>
    <n v="128"/>
    <n v="28"/>
    <n v="0"/>
    <n v="0"/>
    <n v="0"/>
    <n v="0"/>
    <n v="0"/>
    <n v="0"/>
    <n v="0"/>
    <n v="0"/>
    <n v="0"/>
    <n v="0"/>
    <n v="0"/>
  </r>
  <r>
    <x v="15"/>
    <x v="2"/>
    <x v="0"/>
    <n v="28"/>
    <n v="27"/>
    <n v="5"/>
    <n v="10"/>
    <n v="2"/>
    <n v="5"/>
    <n v="2"/>
    <n v="0"/>
    <n v="0"/>
    <n v="0"/>
    <n v="0"/>
    <n v="0"/>
    <n v="0"/>
    <n v="7"/>
    <n v="0"/>
    <n v="0"/>
    <n v="0"/>
    <n v="0"/>
    <n v="0"/>
    <n v="0"/>
    <n v="0"/>
    <n v="0"/>
    <n v="0"/>
    <n v="0"/>
    <n v="0"/>
    <n v="0"/>
  </r>
  <r>
    <x v="15"/>
    <x v="3"/>
    <x v="0"/>
    <n v="4231"/>
    <n v="3301"/>
    <n v="258"/>
    <n v="131"/>
    <n v="68"/>
    <n v="258"/>
    <n v="252"/>
    <n v="37"/>
    <n v="259"/>
    <n v="16"/>
    <n v="72"/>
    <n v="85"/>
    <n v="31"/>
    <n v="328"/>
    <n v="22"/>
    <n v="0"/>
    <n v="0"/>
    <n v="0"/>
    <n v="0"/>
    <n v="0"/>
    <n v="0"/>
    <n v="0"/>
    <n v="0"/>
    <n v="0"/>
    <n v="0"/>
    <n v="0"/>
  </r>
  <r>
    <x v="16"/>
    <x v="0"/>
    <x v="0"/>
    <n v="0"/>
    <n v="1"/>
    <n v="1"/>
    <n v="1"/>
    <n v="1"/>
    <n v="1"/>
    <n v="1"/>
    <n v="0"/>
    <n v="1"/>
    <n v="0"/>
    <n v="0"/>
    <n v="0"/>
    <n v="0"/>
    <n v="1"/>
    <n v="0"/>
    <n v="0"/>
    <n v="0"/>
    <n v="0"/>
    <n v="0"/>
    <n v="0"/>
    <n v="0"/>
    <n v="0"/>
    <n v="0"/>
    <n v="0"/>
    <n v="0"/>
    <n v="0"/>
  </r>
  <r>
    <x v="16"/>
    <x v="1"/>
    <x v="0"/>
    <n v="2222"/>
    <n v="1660"/>
    <n v="71"/>
    <n v="99"/>
    <n v="29"/>
    <n v="72"/>
    <n v="45"/>
    <n v="0"/>
    <n v="66"/>
    <n v="0"/>
    <n v="5"/>
    <n v="0"/>
    <n v="0"/>
    <n v="95"/>
    <n v="2"/>
    <n v="0"/>
    <n v="0"/>
    <n v="0"/>
    <n v="0"/>
    <n v="0"/>
    <n v="0"/>
    <n v="0"/>
    <n v="0"/>
    <n v="0"/>
    <n v="0"/>
    <n v="0"/>
  </r>
  <r>
    <x v="16"/>
    <x v="2"/>
    <x v="0"/>
    <n v="0"/>
    <n v="0"/>
    <n v="0"/>
    <n v="0"/>
    <n v="0"/>
    <n v="0"/>
    <n v="5"/>
    <n v="0"/>
    <n v="0"/>
    <n v="0"/>
    <n v="0"/>
    <n v="0"/>
    <n v="0"/>
    <n v="0"/>
    <n v="0"/>
    <n v="0"/>
    <n v="0"/>
    <n v="0"/>
    <n v="0"/>
    <n v="0"/>
    <n v="0"/>
    <n v="0"/>
    <n v="0"/>
    <n v="0"/>
    <n v="0"/>
    <n v="0"/>
  </r>
  <r>
    <x v="16"/>
    <x v="3"/>
    <x v="0"/>
    <n v="2763"/>
    <n v="2064"/>
    <n v="174"/>
    <n v="135"/>
    <n v="74"/>
    <n v="169"/>
    <n v="125"/>
    <n v="0"/>
    <n v="169"/>
    <n v="5"/>
    <n v="18"/>
    <n v="2"/>
    <n v="1"/>
    <n v="254"/>
    <n v="3"/>
    <n v="3"/>
    <n v="3"/>
    <n v="0"/>
    <n v="0"/>
    <n v="2"/>
    <n v="1"/>
    <n v="0"/>
    <n v="0"/>
    <n v="0"/>
    <n v="0"/>
    <n v="0"/>
  </r>
  <r>
    <x v="17"/>
    <x v="0"/>
    <x v="0"/>
    <n v="2"/>
    <n v="2"/>
    <n v="1"/>
    <n v="2"/>
    <n v="1"/>
    <n v="2"/>
    <n v="2"/>
    <n v="0"/>
    <n v="2"/>
    <n v="0"/>
    <n v="0"/>
    <n v="0"/>
    <n v="0"/>
    <n v="2"/>
    <n v="2"/>
    <n v="3"/>
    <n v="1"/>
    <n v="0"/>
    <n v="0"/>
    <n v="0"/>
    <n v="0"/>
    <n v="0"/>
    <n v="0"/>
    <n v="0"/>
    <n v="0"/>
    <n v="0"/>
  </r>
  <r>
    <x v="17"/>
    <x v="1"/>
    <x v="0"/>
    <n v="590"/>
    <n v="515"/>
    <n v="28"/>
    <n v="103"/>
    <n v="20"/>
    <n v="29"/>
    <n v="23"/>
    <n v="2"/>
    <n v="29"/>
    <n v="11"/>
    <n v="10"/>
    <n v="12"/>
    <n v="8"/>
    <n v="101"/>
    <n v="30"/>
    <n v="29"/>
    <n v="20"/>
    <n v="0"/>
    <n v="0"/>
    <n v="0"/>
    <n v="1"/>
    <n v="0"/>
    <n v="0"/>
    <n v="0"/>
    <n v="0"/>
    <n v="0"/>
  </r>
  <r>
    <x v="17"/>
    <x v="2"/>
    <x v="0"/>
    <n v="2"/>
    <n v="7"/>
    <n v="3"/>
    <n v="2"/>
    <n v="2"/>
    <n v="3"/>
    <n v="1"/>
    <n v="0"/>
    <n v="0"/>
    <n v="0"/>
    <n v="0"/>
    <n v="0"/>
    <n v="0"/>
    <n v="6"/>
    <n v="5"/>
    <n v="4"/>
    <n v="0"/>
    <n v="0"/>
    <n v="0"/>
    <n v="0"/>
    <n v="0"/>
    <n v="0"/>
    <n v="0"/>
    <n v="0"/>
    <n v="0"/>
    <n v="0"/>
  </r>
  <r>
    <x v="17"/>
    <x v="3"/>
    <x v="0"/>
    <n v="1068"/>
    <n v="1007"/>
    <n v="77"/>
    <n v="141"/>
    <n v="32"/>
    <n v="74"/>
    <n v="70"/>
    <n v="4"/>
    <n v="74"/>
    <n v="34"/>
    <n v="23"/>
    <n v="16"/>
    <n v="10"/>
    <n v="306"/>
    <n v="46"/>
    <n v="41"/>
    <n v="38"/>
    <n v="0"/>
    <n v="0"/>
    <n v="0"/>
    <n v="2"/>
    <n v="0"/>
    <n v="0"/>
    <n v="0"/>
    <n v="0"/>
    <n v="0"/>
  </r>
  <r>
    <x v="18"/>
    <x v="0"/>
    <x v="0"/>
    <n v="101"/>
    <n v="94"/>
    <n v="2"/>
    <n v="20"/>
    <n v="1"/>
    <n v="1"/>
    <n v="1"/>
    <n v="1"/>
    <n v="2"/>
    <n v="1"/>
    <n v="9"/>
    <n v="3"/>
    <n v="3"/>
    <n v="28"/>
    <n v="3"/>
    <n v="16"/>
    <n v="11"/>
    <n v="0"/>
    <n v="0"/>
    <n v="1"/>
    <n v="14"/>
    <n v="0"/>
    <n v="0"/>
    <n v="0"/>
    <n v="0"/>
    <n v="0"/>
  </r>
  <r>
    <x v="18"/>
    <x v="1"/>
    <x v="0"/>
    <n v="1053"/>
    <n v="769"/>
    <n v="42"/>
    <n v="167"/>
    <n v="21"/>
    <n v="41"/>
    <n v="78"/>
    <n v="53"/>
    <n v="39"/>
    <n v="36"/>
    <n v="55"/>
    <n v="32"/>
    <n v="19"/>
    <n v="300"/>
    <n v="50"/>
    <n v="75"/>
    <n v="28"/>
    <n v="0"/>
    <n v="0"/>
    <n v="18"/>
    <n v="44"/>
    <n v="0"/>
    <n v="0"/>
    <n v="0"/>
    <n v="0"/>
    <n v="0"/>
  </r>
  <r>
    <x v="18"/>
    <x v="2"/>
    <x v="0"/>
    <n v="79"/>
    <n v="80"/>
    <n v="4"/>
    <n v="14"/>
    <n v="3"/>
    <n v="4"/>
    <n v="2"/>
    <n v="0"/>
    <n v="2"/>
    <n v="2"/>
    <n v="3"/>
    <n v="4"/>
    <n v="2"/>
    <n v="34"/>
    <n v="4"/>
    <n v="12"/>
    <n v="7"/>
    <n v="0"/>
    <n v="0"/>
    <n v="3"/>
    <n v="9"/>
    <n v="0"/>
    <n v="0"/>
    <n v="0"/>
    <n v="0"/>
    <n v="0"/>
  </r>
  <r>
    <x v="18"/>
    <x v="3"/>
    <x v="0"/>
    <n v="979"/>
    <n v="1482"/>
    <n v="103"/>
    <n v="246"/>
    <n v="47"/>
    <n v="101"/>
    <n v="154"/>
    <n v="94"/>
    <n v="101"/>
    <n v="138"/>
    <n v="126"/>
    <n v="97"/>
    <n v="81"/>
    <n v="802"/>
    <n v="121"/>
    <n v="160"/>
    <n v="84"/>
    <n v="1"/>
    <n v="0"/>
    <n v="29"/>
    <n v="111"/>
    <n v="0"/>
    <n v="0"/>
    <n v="0"/>
    <n v="0"/>
    <n v="0"/>
  </r>
  <r>
    <x v="19"/>
    <x v="0"/>
    <x v="0"/>
    <n v="0"/>
    <n v="19"/>
    <n v="1"/>
    <n v="14"/>
    <n v="1"/>
    <n v="1"/>
    <n v="1"/>
    <n v="1"/>
    <n v="0"/>
    <n v="0"/>
    <n v="0"/>
    <n v="0"/>
    <n v="0"/>
    <n v="0"/>
    <n v="0"/>
    <n v="0"/>
    <n v="0"/>
    <n v="0"/>
    <n v="0"/>
    <n v="0"/>
    <n v="0"/>
    <n v="0"/>
    <n v="0"/>
    <n v="0"/>
    <n v="0"/>
    <n v="0"/>
  </r>
  <r>
    <x v="19"/>
    <x v="1"/>
    <x v="0"/>
    <n v="2234"/>
    <n v="1637"/>
    <n v="68"/>
    <n v="119"/>
    <n v="32"/>
    <n v="65"/>
    <n v="43"/>
    <n v="11"/>
    <n v="76"/>
    <n v="5"/>
    <n v="11"/>
    <n v="7"/>
    <n v="7"/>
    <n v="54"/>
    <n v="2"/>
    <n v="7"/>
    <n v="7"/>
    <n v="1"/>
    <n v="0"/>
    <n v="0"/>
    <n v="6"/>
    <n v="0"/>
    <n v="0"/>
    <n v="0"/>
    <n v="0"/>
    <n v="0"/>
  </r>
  <r>
    <x v="19"/>
    <x v="2"/>
    <x v="0"/>
    <n v="2"/>
    <n v="25"/>
    <n v="0"/>
    <n v="17"/>
    <n v="0"/>
    <n v="0"/>
    <n v="0"/>
    <n v="0"/>
    <n v="3"/>
    <n v="2"/>
    <n v="1"/>
    <n v="0"/>
    <n v="0"/>
    <n v="4"/>
    <n v="0"/>
    <n v="0"/>
    <n v="0"/>
    <n v="0"/>
    <n v="0"/>
    <n v="0"/>
    <n v="0"/>
    <n v="0"/>
    <n v="0"/>
    <n v="0"/>
    <n v="0"/>
    <n v="0"/>
  </r>
  <r>
    <x v="19"/>
    <x v="3"/>
    <x v="0"/>
    <n v="2537"/>
    <n v="1931"/>
    <n v="123"/>
    <n v="142"/>
    <n v="65"/>
    <n v="119"/>
    <n v="80"/>
    <n v="24"/>
    <n v="157"/>
    <n v="17"/>
    <n v="22"/>
    <n v="25"/>
    <n v="16"/>
    <n v="163"/>
    <n v="26"/>
    <n v="52"/>
    <n v="31"/>
    <n v="0"/>
    <n v="0"/>
    <n v="0"/>
    <n v="52"/>
    <n v="0"/>
    <n v="0"/>
    <n v="0"/>
    <n v="0"/>
    <n v="0"/>
  </r>
  <r>
    <x v="20"/>
    <x v="0"/>
    <x v="0"/>
    <n v="188"/>
    <n v="163"/>
    <n v="1"/>
    <n v="9"/>
    <n v="0"/>
    <n v="2"/>
    <n v="22"/>
    <n v="6"/>
    <n v="2"/>
    <n v="14"/>
    <n v="23"/>
    <n v="25"/>
    <n v="15"/>
    <n v="54"/>
    <n v="21"/>
    <n v="50"/>
    <n v="29"/>
    <n v="0"/>
    <n v="0"/>
    <n v="8"/>
    <n v="42"/>
    <n v="0"/>
    <n v="0"/>
    <n v="0"/>
    <n v="0"/>
    <n v="0"/>
  </r>
  <r>
    <x v="20"/>
    <x v="1"/>
    <x v="0"/>
    <n v="2307"/>
    <n v="2021"/>
    <n v="72"/>
    <n v="335"/>
    <n v="36"/>
    <n v="71"/>
    <n v="560"/>
    <n v="99"/>
    <n v="65"/>
    <n v="322"/>
    <n v="259"/>
    <n v="344"/>
    <n v="284"/>
    <n v="1183"/>
    <n v="361"/>
    <n v="434"/>
    <n v="249"/>
    <n v="0"/>
    <n v="0"/>
    <n v="88"/>
    <n v="341"/>
    <n v="0"/>
    <n v="0"/>
    <n v="0"/>
    <n v="0"/>
    <n v="0"/>
  </r>
  <r>
    <x v="20"/>
    <x v="2"/>
    <x v="0"/>
    <n v="190"/>
    <n v="159"/>
    <n v="3"/>
    <n v="10"/>
    <n v="3"/>
    <n v="3"/>
    <n v="14"/>
    <n v="4"/>
    <n v="1"/>
    <n v="5"/>
    <n v="11"/>
    <n v="11"/>
    <n v="5"/>
    <n v="58"/>
    <n v="15"/>
    <n v="58"/>
    <n v="25"/>
    <n v="0"/>
    <n v="0"/>
    <n v="7"/>
    <n v="48"/>
    <n v="0"/>
    <n v="0"/>
    <n v="0"/>
    <n v="0"/>
    <n v="0"/>
  </r>
  <r>
    <x v="20"/>
    <x v="3"/>
    <x v="0"/>
    <n v="1778"/>
    <n v="3384"/>
    <n v="157"/>
    <n v="380"/>
    <n v="75"/>
    <n v="151"/>
    <n v="950"/>
    <n v="273"/>
    <n v="142"/>
    <n v="920"/>
    <n v="624"/>
    <n v="741"/>
    <n v="623"/>
    <n v="2944"/>
    <n v="844"/>
    <n v="809"/>
    <n v="552"/>
    <n v="3"/>
    <n v="0"/>
    <n v="110"/>
    <n v="681"/>
    <n v="0"/>
    <n v="0"/>
    <n v="0"/>
    <n v="0"/>
    <n v="0"/>
  </r>
  <r>
    <x v="0"/>
    <x v="0"/>
    <x v="1"/>
    <n v="0"/>
    <n v="3"/>
    <n v="3"/>
    <n v="3"/>
    <n v="3"/>
    <n v="3"/>
    <n v="0"/>
    <n v="0"/>
    <n v="3"/>
    <n v="0"/>
    <n v="0"/>
    <n v="0"/>
    <n v="0"/>
    <n v="0"/>
    <n v="0"/>
    <n v="0"/>
    <n v="0"/>
    <n v="0"/>
    <n v="0"/>
    <n v="0"/>
    <n v="0"/>
    <n v="0"/>
    <n v="0"/>
    <n v="0"/>
    <n v="0"/>
    <n v="0"/>
  </r>
  <r>
    <x v="0"/>
    <x v="1"/>
    <x v="1"/>
    <n v="1585"/>
    <n v="1153"/>
    <n v="50"/>
    <n v="22"/>
    <n v="4"/>
    <n v="50"/>
    <n v="76"/>
    <n v="0"/>
    <n v="50"/>
    <n v="0"/>
    <n v="0"/>
    <n v="2"/>
    <n v="2"/>
    <n v="50"/>
    <n v="3"/>
    <n v="0"/>
    <n v="0"/>
    <n v="0"/>
    <n v="0"/>
    <n v="0"/>
    <n v="0"/>
    <n v="0"/>
    <n v="0"/>
    <n v="0"/>
    <n v="0"/>
    <n v="0"/>
  </r>
  <r>
    <x v="0"/>
    <x v="2"/>
    <x v="1"/>
    <n v="0"/>
    <n v="1"/>
    <n v="1"/>
    <n v="1"/>
    <n v="1"/>
    <n v="1"/>
    <n v="1"/>
    <n v="0"/>
    <n v="1"/>
    <n v="0"/>
    <n v="0"/>
    <n v="0"/>
    <n v="0"/>
    <n v="1"/>
    <n v="0"/>
    <n v="0"/>
    <n v="0"/>
    <n v="0"/>
    <n v="0"/>
    <n v="0"/>
    <n v="0"/>
    <n v="0"/>
    <n v="0"/>
    <n v="0"/>
    <n v="0"/>
    <n v="0"/>
  </r>
  <r>
    <x v="0"/>
    <x v="3"/>
    <x v="1"/>
    <n v="1805"/>
    <n v="1446"/>
    <n v="67"/>
    <n v="17"/>
    <n v="5"/>
    <n v="67"/>
    <n v="98"/>
    <n v="1"/>
    <n v="67"/>
    <n v="3"/>
    <n v="4"/>
    <n v="2"/>
    <n v="2"/>
    <n v="82"/>
    <n v="2"/>
    <n v="0"/>
    <n v="0"/>
    <n v="0"/>
    <n v="0"/>
    <n v="0"/>
    <n v="0"/>
    <n v="0"/>
    <n v="0"/>
    <n v="0"/>
    <n v="0"/>
    <n v="0"/>
  </r>
  <r>
    <x v="1"/>
    <x v="0"/>
    <x v="1"/>
    <n v="64"/>
    <n v="53"/>
    <n v="4"/>
    <n v="7"/>
    <n v="1"/>
    <n v="4"/>
    <n v="1"/>
    <n v="0"/>
    <n v="1"/>
    <n v="1"/>
    <n v="5"/>
    <n v="7"/>
    <n v="3"/>
    <n v="32"/>
    <n v="23"/>
    <n v="12"/>
    <n v="25"/>
    <n v="0"/>
    <n v="0"/>
    <n v="5"/>
    <n v="7"/>
    <n v="0"/>
    <n v="0"/>
    <n v="0"/>
    <n v="0"/>
    <n v="0"/>
  </r>
  <r>
    <x v="1"/>
    <x v="1"/>
    <x v="1"/>
    <n v="3719"/>
    <n v="2703"/>
    <n v="98"/>
    <n v="241"/>
    <n v="44"/>
    <n v="99"/>
    <n v="121"/>
    <n v="1"/>
    <n v="97"/>
    <n v="13"/>
    <n v="78"/>
    <n v="88"/>
    <n v="62"/>
    <n v="356"/>
    <n v="172"/>
    <n v="128"/>
    <n v="132"/>
    <n v="0"/>
    <n v="0"/>
    <n v="31"/>
    <n v="102"/>
    <n v="0"/>
    <n v="0"/>
    <n v="0"/>
    <n v="0"/>
    <n v="0"/>
  </r>
  <r>
    <x v="1"/>
    <x v="2"/>
    <x v="1"/>
    <n v="52"/>
    <n v="62"/>
    <n v="4"/>
    <n v="9"/>
    <n v="3"/>
    <n v="4"/>
    <n v="6"/>
    <n v="0"/>
    <n v="3"/>
    <n v="0"/>
    <n v="7"/>
    <n v="8"/>
    <n v="4"/>
    <n v="23"/>
    <n v="15"/>
    <n v="13"/>
    <n v="18"/>
    <n v="0"/>
    <n v="0"/>
    <n v="5"/>
    <n v="10"/>
    <n v="0"/>
    <n v="0"/>
    <n v="0"/>
    <n v="0"/>
    <n v="0"/>
  </r>
  <r>
    <x v="1"/>
    <x v="3"/>
    <x v="1"/>
    <n v="4048"/>
    <n v="3377"/>
    <n v="192"/>
    <n v="176"/>
    <n v="60"/>
    <n v="192"/>
    <n v="336"/>
    <n v="5"/>
    <n v="193"/>
    <n v="18"/>
    <n v="196"/>
    <n v="206"/>
    <n v="166"/>
    <n v="786"/>
    <n v="340"/>
    <n v="250"/>
    <n v="255"/>
    <n v="0"/>
    <n v="0"/>
    <n v="70"/>
    <n v="176"/>
    <n v="0"/>
    <n v="0"/>
    <n v="0"/>
    <n v="0"/>
    <n v="0"/>
  </r>
  <r>
    <x v="2"/>
    <x v="0"/>
    <x v="1"/>
    <n v="20"/>
    <n v="53"/>
    <n v="4"/>
    <n v="18"/>
    <n v="4"/>
    <n v="5"/>
    <n v="7"/>
    <n v="0"/>
    <n v="2"/>
    <n v="0"/>
    <n v="0"/>
    <n v="1"/>
    <n v="1"/>
    <n v="3"/>
    <n v="1"/>
    <n v="1"/>
    <n v="1"/>
    <n v="0"/>
    <n v="0"/>
    <n v="0"/>
    <n v="0"/>
    <n v="0"/>
    <n v="0"/>
    <n v="0"/>
    <n v="0"/>
    <n v="0"/>
  </r>
  <r>
    <x v="2"/>
    <x v="1"/>
    <x v="1"/>
    <n v="2179"/>
    <n v="1911"/>
    <n v="70"/>
    <n v="100"/>
    <n v="41"/>
    <n v="67"/>
    <n v="108"/>
    <n v="1"/>
    <n v="67"/>
    <n v="11"/>
    <n v="18"/>
    <n v="9"/>
    <n v="9"/>
    <n v="96"/>
    <n v="64"/>
    <n v="122"/>
    <n v="34"/>
    <n v="1"/>
    <n v="0"/>
    <n v="42"/>
    <n v="87"/>
    <n v="0"/>
    <n v="0"/>
    <n v="0"/>
    <n v="0"/>
    <n v="0"/>
  </r>
  <r>
    <x v="2"/>
    <x v="2"/>
    <x v="1"/>
    <n v="29"/>
    <n v="32"/>
    <n v="2"/>
    <n v="13"/>
    <n v="2"/>
    <n v="2"/>
    <n v="3"/>
    <n v="0"/>
    <n v="1"/>
    <n v="1"/>
    <n v="0"/>
    <n v="0"/>
    <n v="0"/>
    <n v="4"/>
    <n v="4"/>
    <n v="1"/>
    <n v="3"/>
    <n v="0"/>
    <n v="0"/>
    <n v="0"/>
    <n v="1"/>
    <n v="0"/>
    <n v="0"/>
    <n v="0"/>
    <n v="0"/>
    <n v="0"/>
  </r>
  <r>
    <x v="2"/>
    <x v="3"/>
    <x v="1"/>
    <n v="2663"/>
    <n v="2238"/>
    <n v="135"/>
    <n v="108"/>
    <n v="68"/>
    <n v="134"/>
    <n v="235"/>
    <n v="6"/>
    <n v="133"/>
    <n v="28"/>
    <n v="33"/>
    <n v="14"/>
    <n v="12"/>
    <n v="242"/>
    <n v="137"/>
    <n v="238"/>
    <n v="80"/>
    <n v="1"/>
    <n v="0"/>
    <n v="64"/>
    <n v="178"/>
    <n v="0"/>
    <n v="0"/>
    <n v="0"/>
    <n v="0"/>
    <n v="0"/>
  </r>
  <r>
    <x v="3"/>
    <x v="0"/>
    <x v="1"/>
    <n v="65"/>
    <n v="60"/>
    <n v="0"/>
    <n v="5"/>
    <n v="0"/>
    <n v="0"/>
    <n v="3"/>
    <n v="0"/>
    <n v="0"/>
    <n v="0"/>
    <n v="3"/>
    <n v="3"/>
    <n v="0"/>
    <n v="20"/>
    <n v="7"/>
    <n v="5"/>
    <n v="9"/>
    <n v="0"/>
    <n v="0"/>
    <n v="0"/>
    <n v="1"/>
    <n v="0"/>
    <n v="0"/>
    <n v="0"/>
    <n v="0"/>
    <n v="0"/>
  </r>
  <r>
    <x v="3"/>
    <x v="1"/>
    <x v="1"/>
    <n v="1937"/>
    <n v="1161"/>
    <n v="37"/>
    <n v="116"/>
    <n v="14"/>
    <n v="36"/>
    <n v="50"/>
    <n v="5"/>
    <n v="36"/>
    <n v="0"/>
    <n v="57"/>
    <n v="42"/>
    <n v="32"/>
    <n v="294"/>
    <n v="79"/>
    <n v="35"/>
    <n v="59"/>
    <n v="2"/>
    <n v="0"/>
    <n v="3"/>
    <n v="17"/>
    <n v="0"/>
    <n v="0"/>
    <n v="0"/>
    <n v="0"/>
    <n v="0"/>
  </r>
  <r>
    <x v="3"/>
    <x v="2"/>
    <x v="1"/>
    <n v="80"/>
    <n v="57"/>
    <n v="3"/>
    <n v="7"/>
    <n v="1"/>
    <n v="3"/>
    <n v="7"/>
    <n v="0"/>
    <n v="2"/>
    <n v="0"/>
    <n v="8"/>
    <n v="3"/>
    <n v="2"/>
    <n v="40"/>
    <n v="31"/>
    <n v="8"/>
    <n v="29"/>
    <n v="0"/>
    <n v="0"/>
    <n v="1"/>
    <n v="0"/>
    <n v="0"/>
    <n v="0"/>
    <n v="0"/>
    <n v="0"/>
    <n v="0"/>
  </r>
  <r>
    <x v="3"/>
    <x v="3"/>
    <x v="1"/>
    <n v="2380"/>
    <n v="2033"/>
    <n v="98"/>
    <n v="157"/>
    <n v="29"/>
    <n v="99"/>
    <n v="124"/>
    <n v="8"/>
    <n v="98"/>
    <n v="0"/>
    <n v="147"/>
    <n v="72"/>
    <n v="59"/>
    <n v="654"/>
    <n v="154"/>
    <n v="78"/>
    <n v="145"/>
    <n v="0"/>
    <n v="0"/>
    <n v="10"/>
    <n v="30"/>
    <n v="0"/>
    <n v="0"/>
    <n v="0"/>
    <n v="0"/>
    <n v="0"/>
  </r>
  <r>
    <x v="4"/>
    <x v="0"/>
    <x v="1"/>
    <n v="2"/>
    <n v="6"/>
    <n v="1"/>
    <n v="4"/>
    <n v="1"/>
    <n v="1"/>
    <n v="1"/>
    <n v="0"/>
    <n v="0"/>
    <n v="0"/>
    <n v="1"/>
    <n v="0"/>
    <n v="0"/>
    <n v="20"/>
    <n v="15"/>
    <n v="13"/>
    <n v="7"/>
    <n v="0"/>
    <n v="0"/>
    <n v="0"/>
    <n v="9"/>
    <n v="0"/>
    <n v="0"/>
    <n v="0"/>
    <n v="0"/>
    <n v="0"/>
  </r>
  <r>
    <x v="4"/>
    <x v="1"/>
    <x v="1"/>
    <n v="4222"/>
    <n v="2717"/>
    <n v="158"/>
    <n v="135"/>
    <n v="14"/>
    <n v="162"/>
    <n v="218"/>
    <n v="0"/>
    <n v="159"/>
    <n v="0"/>
    <n v="31"/>
    <n v="9"/>
    <n v="9"/>
    <n v="194"/>
    <n v="52"/>
    <n v="26"/>
    <n v="26"/>
    <n v="0"/>
    <n v="0"/>
    <n v="4"/>
    <n v="12"/>
    <n v="0"/>
    <n v="0"/>
    <n v="0"/>
    <n v="0"/>
    <n v="0"/>
  </r>
  <r>
    <x v="4"/>
    <x v="2"/>
    <x v="1"/>
    <n v="3"/>
    <n v="3"/>
    <n v="0"/>
    <n v="0"/>
    <n v="0"/>
    <n v="0"/>
    <n v="0"/>
    <n v="0"/>
    <n v="0"/>
    <n v="0"/>
    <n v="3"/>
    <n v="0"/>
    <n v="0"/>
    <n v="31"/>
    <n v="13"/>
    <n v="13"/>
    <n v="8"/>
    <n v="0"/>
    <n v="0"/>
    <n v="1"/>
    <n v="9"/>
    <n v="0"/>
    <n v="0"/>
    <n v="0"/>
    <n v="0"/>
    <n v="0"/>
  </r>
  <r>
    <x v="4"/>
    <x v="3"/>
    <x v="1"/>
    <n v="4278"/>
    <n v="2922"/>
    <n v="213"/>
    <n v="110"/>
    <n v="30"/>
    <n v="213"/>
    <n v="349"/>
    <n v="0"/>
    <n v="208"/>
    <n v="0"/>
    <n v="87"/>
    <n v="30"/>
    <n v="20"/>
    <n v="406"/>
    <n v="108"/>
    <n v="63"/>
    <n v="53"/>
    <n v="2"/>
    <n v="0"/>
    <n v="7"/>
    <n v="28"/>
    <n v="0"/>
    <n v="0"/>
    <n v="0"/>
    <n v="0"/>
    <n v="0"/>
  </r>
  <r>
    <x v="5"/>
    <x v="0"/>
    <x v="1"/>
    <n v="36"/>
    <n v="37"/>
    <n v="0"/>
    <n v="11"/>
    <n v="0"/>
    <n v="0"/>
    <n v="0"/>
    <n v="0"/>
    <n v="0"/>
    <n v="0"/>
    <n v="1"/>
    <n v="1"/>
    <n v="0"/>
    <n v="24"/>
    <n v="5"/>
    <n v="5"/>
    <n v="3"/>
    <n v="0"/>
    <n v="0"/>
    <n v="0"/>
    <n v="4"/>
    <n v="0"/>
    <n v="0"/>
    <n v="0"/>
    <n v="0"/>
    <n v="0"/>
  </r>
  <r>
    <x v="5"/>
    <x v="1"/>
    <x v="1"/>
    <n v="2081"/>
    <n v="1572"/>
    <n v="61"/>
    <n v="162"/>
    <n v="34"/>
    <n v="62"/>
    <n v="58"/>
    <n v="2"/>
    <n v="61"/>
    <n v="0"/>
    <n v="28"/>
    <n v="20"/>
    <n v="14"/>
    <n v="193"/>
    <n v="29"/>
    <n v="43"/>
    <n v="28"/>
    <n v="2"/>
    <n v="0"/>
    <n v="6"/>
    <n v="37"/>
    <n v="0"/>
    <n v="0"/>
    <n v="0"/>
    <n v="0"/>
    <n v="0"/>
  </r>
  <r>
    <x v="5"/>
    <x v="2"/>
    <x v="1"/>
    <n v="37"/>
    <n v="51"/>
    <n v="2"/>
    <n v="16"/>
    <n v="2"/>
    <n v="2"/>
    <n v="1"/>
    <n v="1"/>
    <n v="0"/>
    <n v="0"/>
    <n v="1"/>
    <n v="0"/>
    <n v="0"/>
    <n v="22"/>
    <n v="4"/>
    <n v="5"/>
    <n v="4"/>
    <n v="0"/>
    <n v="0"/>
    <n v="0"/>
    <n v="4"/>
    <n v="0"/>
    <n v="0"/>
    <n v="0"/>
    <n v="0"/>
    <n v="0"/>
  </r>
  <r>
    <x v="5"/>
    <x v="3"/>
    <x v="1"/>
    <n v="2388"/>
    <n v="2496"/>
    <n v="147"/>
    <n v="167"/>
    <n v="47"/>
    <n v="142"/>
    <n v="117"/>
    <n v="7"/>
    <n v="141"/>
    <n v="2"/>
    <n v="97"/>
    <n v="69"/>
    <n v="57"/>
    <n v="644"/>
    <n v="99"/>
    <n v="114"/>
    <n v="61"/>
    <n v="2"/>
    <n v="0"/>
    <n v="29"/>
    <n v="81"/>
    <n v="0"/>
    <n v="0"/>
    <n v="0"/>
    <n v="0"/>
    <n v="0"/>
  </r>
  <r>
    <x v="6"/>
    <x v="0"/>
    <x v="1"/>
    <n v="49"/>
    <n v="13"/>
    <n v="3"/>
    <n v="1"/>
    <n v="0"/>
    <n v="3"/>
    <n v="0"/>
    <n v="0"/>
    <n v="1"/>
    <n v="0"/>
    <n v="1"/>
    <n v="1"/>
    <n v="1"/>
    <n v="5"/>
    <n v="2"/>
    <n v="2"/>
    <n v="0"/>
    <n v="0"/>
    <n v="0"/>
    <n v="0"/>
    <n v="1"/>
    <n v="0"/>
    <n v="0"/>
    <n v="0"/>
    <n v="0"/>
    <n v="0"/>
  </r>
  <r>
    <x v="6"/>
    <x v="1"/>
    <x v="1"/>
    <n v="2251"/>
    <n v="1735"/>
    <n v="94"/>
    <n v="54"/>
    <n v="26"/>
    <n v="93"/>
    <n v="227"/>
    <n v="0"/>
    <n v="89"/>
    <n v="0"/>
    <n v="51"/>
    <n v="30"/>
    <n v="25"/>
    <n v="278"/>
    <n v="16"/>
    <n v="9"/>
    <n v="11"/>
    <n v="0"/>
    <n v="0"/>
    <n v="0"/>
    <n v="14"/>
    <n v="0"/>
    <n v="0"/>
    <n v="0"/>
    <n v="0"/>
    <n v="0"/>
  </r>
  <r>
    <x v="6"/>
    <x v="2"/>
    <x v="1"/>
    <n v="54"/>
    <n v="15"/>
    <n v="1"/>
    <n v="6"/>
    <n v="1"/>
    <n v="1"/>
    <n v="0"/>
    <n v="0"/>
    <n v="0"/>
    <n v="0"/>
    <n v="0"/>
    <n v="0"/>
    <n v="0"/>
    <n v="9"/>
    <n v="2"/>
    <n v="1"/>
    <n v="1"/>
    <n v="0"/>
    <n v="0"/>
    <n v="0"/>
    <n v="0"/>
    <n v="0"/>
    <n v="0"/>
    <n v="0"/>
    <n v="0"/>
    <n v="0"/>
  </r>
  <r>
    <x v="6"/>
    <x v="3"/>
    <x v="1"/>
    <n v="2629"/>
    <n v="2122"/>
    <n v="159"/>
    <n v="77"/>
    <n v="54"/>
    <n v="160"/>
    <n v="373"/>
    <n v="4"/>
    <n v="158"/>
    <n v="1"/>
    <n v="92"/>
    <n v="61"/>
    <n v="52"/>
    <n v="507"/>
    <n v="57"/>
    <n v="40"/>
    <n v="25"/>
    <n v="0"/>
    <n v="0"/>
    <n v="0"/>
    <n v="40"/>
    <n v="0"/>
    <n v="0"/>
    <n v="0"/>
    <n v="0"/>
    <n v="0"/>
  </r>
  <r>
    <x v="7"/>
    <x v="0"/>
    <x v="1"/>
    <n v="20"/>
    <n v="49"/>
    <n v="10"/>
    <n v="20"/>
    <n v="4"/>
    <n v="10"/>
    <n v="7"/>
    <n v="0"/>
    <n v="4"/>
    <n v="0"/>
    <n v="0"/>
    <n v="0"/>
    <n v="0"/>
    <n v="0"/>
    <n v="0"/>
    <n v="0"/>
    <n v="0"/>
    <n v="0"/>
    <n v="0"/>
    <n v="0"/>
    <n v="0"/>
    <n v="0"/>
    <n v="0"/>
    <n v="0"/>
    <n v="0"/>
    <n v="0"/>
  </r>
  <r>
    <x v="7"/>
    <x v="1"/>
    <x v="1"/>
    <n v="7098"/>
    <n v="4776"/>
    <n v="250"/>
    <n v="331"/>
    <n v="87"/>
    <n v="249"/>
    <n v="297"/>
    <n v="3"/>
    <n v="238"/>
    <n v="0"/>
    <n v="128"/>
    <n v="137"/>
    <n v="103"/>
    <n v="408"/>
    <n v="44"/>
    <n v="36"/>
    <n v="30"/>
    <n v="0"/>
    <n v="0"/>
    <n v="0"/>
    <n v="36"/>
    <n v="0"/>
    <n v="0"/>
    <n v="0"/>
    <n v="0"/>
    <n v="0"/>
  </r>
  <r>
    <x v="7"/>
    <x v="2"/>
    <x v="1"/>
    <n v="32"/>
    <n v="36"/>
    <n v="6"/>
    <n v="13"/>
    <n v="5"/>
    <n v="7"/>
    <n v="5"/>
    <n v="0"/>
    <n v="4"/>
    <n v="0"/>
    <n v="0"/>
    <n v="0"/>
    <n v="0"/>
    <n v="2"/>
    <n v="0"/>
    <n v="0"/>
    <n v="0"/>
    <n v="0"/>
    <n v="0"/>
    <n v="0"/>
    <n v="0"/>
    <n v="0"/>
    <n v="0"/>
    <n v="0"/>
    <n v="0"/>
    <n v="0"/>
  </r>
  <r>
    <x v="7"/>
    <x v="3"/>
    <x v="1"/>
    <n v="7847"/>
    <n v="5798"/>
    <n v="341"/>
    <n v="324"/>
    <n v="125"/>
    <n v="341"/>
    <n v="518"/>
    <n v="7"/>
    <n v="326"/>
    <n v="1"/>
    <n v="348"/>
    <n v="275"/>
    <n v="200"/>
    <n v="781"/>
    <n v="107"/>
    <n v="88"/>
    <n v="47"/>
    <n v="0"/>
    <n v="0"/>
    <n v="0"/>
    <n v="88"/>
    <n v="0"/>
    <n v="0"/>
    <n v="0"/>
    <n v="0"/>
    <n v="0"/>
  </r>
  <r>
    <x v="8"/>
    <x v="0"/>
    <x v="1"/>
    <n v="5"/>
    <n v="6"/>
    <n v="0"/>
    <n v="0"/>
    <n v="0"/>
    <n v="0"/>
    <n v="0"/>
    <n v="0"/>
    <n v="0"/>
    <n v="0"/>
    <n v="5"/>
    <n v="1"/>
    <n v="1"/>
    <n v="11"/>
    <n v="1"/>
    <n v="1"/>
    <n v="0"/>
    <n v="0"/>
    <n v="0"/>
    <n v="0"/>
    <n v="1"/>
    <n v="0"/>
    <n v="0"/>
    <n v="0"/>
    <n v="0"/>
    <n v="0"/>
  </r>
  <r>
    <x v="8"/>
    <x v="1"/>
    <x v="1"/>
    <n v="1582"/>
    <n v="1215"/>
    <n v="45"/>
    <n v="77"/>
    <n v="10"/>
    <n v="43"/>
    <n v="43"/>
    <n v="1"/>
    <n v="43"/>
    <n v="0"/>
    <n v="22"/>
    <n v="38"/>
    <n v="31"/>
    <n v="57"/>
    <n v="15"/>
    <n v="6"/>
    <n v="6"/>
    <n v="0"/>
    <n v="0"/>
    <n v="1"/>
    <n v="5"/>
    <n v="0"/>
    <n v="0"/>
    <n v="0"/>
    <n v="0"/>
    <n v="0"/>
  </r>
  <r>
    <x v="8"/>
    <x v="2"/>
    <x v="1"/>
    <n v="8"/>
    <n v="9"/>
    <n v="4"/>
    <n v="2"/>
    <n v="2"/>
    <n v="4"/>
    <n v="0"/>
    <n v="0"/>
    <n v="1"/>
    <n v="0"/>
    <n v="1"/>
    <n v="1"/>
    <n v="1"/>
    <n v="17"/>
    <n v="0"/>
    <n v="2"/>
    <n v="1"/>
    <n v="1"/>
    <n v="0"/>
    <n v="0"/>
    <n v="1"/>
    <n v="0"/>
    <n v="0"/>
    <n v="0"/>
    <n v="0"/>
    <n v="0"/>
  </r>
  <r>
    <x v="8"/>
    <x v="3"/>
    <x v="1"/>
    <n v="1817"/>
    <n v="1376"/>
    <n v="102"/>
    <n v="37"/>
    <n v="19"/>
    <n v="102"/>
    <n v="109"/>
    <n v="1"/>
    <n v="100"/>
    <n v="0"/>
    <n v="60"/>
    <n v="57"/>
    <n v="51"/>
    <n v="129"/>
    <n v="12"/>
    <n v="23"/>
    <n v="15"/>
    <n v="4"/>
    <n v="0"/>
    <n v="4"/>
    <n v="18"/>
    <n v="0"/>
    <n v="0"/>
    <n v="0"/>
    <n v="0"/>
    <n v="0"/>
  </r>
  <r>
    <x v="9"/>
    <x v="0"/>
    <x v="1"/>
    <n v="5"/>
    <n v="17"/>
    <n v="1"/>
    <n v="10"/>
    <n v="1"/>
    <n v="1"/>
    <n v="2"/>
    <n v="0"/>
    <n v="0"/>
    <n v="0"/>
    <n v="0"/>
    <n v="0"/>
    <n v="0"/>
    <n v="3"/>
    <n v="0"/>
    <n v="0"/>
    <n v="2"/>
    <n v="0"/>
    <n v="0"/>
    <n v="0"/>
    <n v="0"/>
    <n v="0"/>
    <n v="0"/>
    <n v="0"/>
    <n v="0"/>
    <n v="0"/>
  </r>
  <r>
    <x v="9"/>
    <x v="1"/>
    <x v="1"/>
    <n v="1558"/>
    <n v="1165"/>
    <n v="33"/>
    <n v="103"/>
    <n v="14"/>
    <n v="33"/>
    <n v="29"/>
    <n v="3"/>
    <n v="29"/>
    <n v="3"/>
    <n v="11"/>
    <n v="10"/>
    <n v="6"/>
    <n v="95"/>
    <n v="11"/>
    <n v="8"/>
    <n v="9"/>
    <n v="0"/>
    <n v="0"/>
    <n v="1"/>
    <n v="6"/>
    <n v="0"/>
    <n v="0"/>
    <n v="0"/>
    <n v="0"/>
    <n v="0"/>
  </r>
  <r>
    <x v="9"/>
    <x v="2"/>
    <x v="1"/>
    <n v="8"/>
    <n v="21"/>
    <n v="2"/>
    <n v="15"/>
    <n v="2"/>
    <n v="3"/>
    <n v="5"/>
    <n v="0"/>
    <n v="1"/>
    <n v="1"/>
    <n v="1"/>
    <n v="0"/>
    <n v="0"/>
    <n v="5"/>
    <n v="0"/>
    <n v="1"/>
    <n v="3"/>
    <n v="0"/>
    <n v="0"/>
    <n v="0"/>
    <n v="0"/>
    <n v="0"/>
    <n v="0"/>
    <n v="0"/>
    <n v="0"/>
    <n v="0"/>
  </r>
  <r>
    <x v="9"/>
    <x v="3"/>
    <x v="1"/>
    <n v="2115"/>
    <n v="1699"/>
    <n v="83"/>
    <n v="123"/>
    <n v="36"/>
    <n v="82"/>
    <n v="86"/>
    <n v="2"/>
    <n v="83"/>
    <n v="0"/>
    <n v="41"/>
    <n v="21"/>
    <n v="18"/>
    <n v="308"/>
    <n v="27"/>
    <n v="22"/>
    <n v="25"/>
    <n v="0"/>
    <n v="0"/>
    <n v="0"/>
    <n v="18"/>
    <n v="0"/>
    <n v="0"/>
    <n v="0"/>
    <n v="0"/>
    <n v="0"/>
  </r>
  <r>
    <x v="10"/>
    <x v="0"/>
    <x v="1"/>
    <n v="3"/>
    <n v="15"/>
    <n v="0"/>
    <n v="10"/>
    <n v="0"/>
    <n v="0"/>
    <n v="0"/>
    <n v="0"/>
    <n v="0"/>
    <n v="0"/>
    <n v="0"/>
    <n v="0"/>
    <n v="0"/>
    <n v="10"/>
    <n v="0"/>
    <n v="0"/>
    <n v="0"/>
    <n v="0"/>
    <n v="0"/>
    <n v="0"/>
    <n v="0"/>
    <n v="0"/>
    <n v="0"/>
    <n v="0"/>
    <n v="0"/>
    <n v="0"/>
  </r>
  <r>
    <x v="10"/>
    <x v="1"/>
    <x v="1"/>
    <n v="1169"/>
    <n v="1032"/>
    <n v="34"/>
    <n v="179"/>
    <n v="15"/>
    <n v="33"/>
    <n v="27"/>
    <n v="0"/>
    <n v="30"/>
    <n v="0"/>
    <n v="46"/>
    <n v="18"/>
    <n v="16"/>
    <n v="149"/>
    <n v="9"/>
    <n v="9"/>
    <n v="1"/>
    <n v="0"/>
    <n v="0"/>
    <n v="6"/>
    <n v="1"/>
    <n v="0"/>
    <n v="0"/>
    <n v="0"/>
    <n v="0"/>
    <n v="0"/>
  </r>
  <r>
    <x v="10"/>
    <x v="2"/>
    <x v="1"/>
    <n v="7"/>
    <n v="9"/>
    <n v="1"/>
    <n v="6"/>
    <n v="1"/>
    <n v="1"/>
    <n v="1"/>
    <n v="0"/>
    <n v="1"/>
    <n v="0"/>
    <n v="0"/>
    <n v="0"/>
    <n v="0"/>
    <n v="9"/>
    <n v="0"/>
    <n v="0"/>
    <n v="0"/>
    <n v="0"/>
    <n v="0"/>
    <n v="0"/>
    <n v="0"/>
    <n v="0"/>
    <n v="0"/>
    <n v="0"/>
    <n v="0"/>
    <n v="0"/>
  </r>
  <r>
    <x v="10"/>
    <x v="3"/>
    <x v="1"/>
    <n v="1159"/>
    <n v="1144"/>
    <n v="59"/>
    <n v="166"/>
    <n v="22"/>
    <n v="59"/>
    <n v="45"/>
    <n v="0"/>
    <n v="54"/>
    <n v="0"/>
    <n v="83"/>
    <n v="34"/>
    <n v="32"/>
    <n v="339"/>
    <n v="27"/>
    <n v="24"/>
    <n v="1"/>
    <n v="2"/>
    <n v="0"/>
    <n v="11"/>
    <n v="5"/>
    <n v="0"/>
    <n v="0"/>
    <n v="0"/>
    <n v="0"/>
    <n v="0"/>
  </r>
  <r>
    <x v="11"/>
    <x v="0"/>
    <x v="1"/>
    <n v="14"/>
    <n v="28"/>
    <n v="5"/>
    <n v="12"/>
    <n v="5"/>
    <n v="5"/>
    <n v="4"/>
    <n v="0"/>
    <n v="1"/>
    <n v="0"/>
    <n v="1"/>
    <n v="1"/>
    <n v="0"/>
    <n v="13"/>
    <n v="4"/>
    <n v="0"/>
    <n v="0"/>
    <n v="1"/>
    <n v="0"/>
    <n v="0"/>
    <n v="0"/>
    <n v="0"/>
    <n v="0"/>
    <n v="0"/>
    <n v="0"/>
    <n v="0"/>
  </r>
  <r>
    <x v="11"/>
    <x v="1"/>
    <x v="1"/>
    <n v="1237"/>
    <n v="1252"/>
    <n v="43"/>
    <n v="191"/>
    <n v="19"/>
    <n v="40"/>
    <n v="34"/>
    <n v="0"/>
    <n v="40"/>
    <n v="0"/>
    <n v="22"/>
    <n v="8"/>
    <n v="7"/>
    <n v="198"/>
    <n v="15"/>
    <n v="6"/>
    <n v="15"/>
    <n v="0"/>
    <n v="0"/>
    <n v="0"/>
    <n v="2"/>
    <n v="0"/>
    <n v="0"/>
    <n v="0"/>
    <n v="0"/>
    <n v="0"/>
  </r>
  <r>
    <x v="11"/>
    <x v="2"/>
    <x v="1"/>
    <n v="8"/>
    <n v="22"/>
    <n v="2"/>
    <n v="4"/>
    <n v="2"/>
    <n v="2"/>
    <n v="2"/>
    <n v="0"/>
    <n v="0"/>
    <n v="0"/>
    <n v="1"/>
    <n v="0"/>
    <n v="0"/>
    <n v="8"/>
    <n v="0"/>
    <n v="2"/>
    <n v="0"/>
    <n v="0"/>
    <n v="0"/>
    <n v="0"/>
    <n v="0"/>
    <n v="0"/>
    <n v="0"/>
    <n v="0"/>
    <n v="0"/>
    <n v="0"/>
  </r>
  <r>
    <x v="11"/>
    <x v="3"/>
    <x v="1"/>
    <n v="1640"/>
    <n v="1687"/>
    <n v="85"/>
    <n v="188"/>
    <n v="24"/>
    <n v="81"/>
    <n v="83"/>
    <n v="2"/>
    <n v="82"/>
    <n v="2"/>
    <n v="71"/>
    <n v="29"/>
    <n v="18"/>
    <n v="384"/>
    <n v="47"/>
    <n v="18"/>
    <n v="27"/>
    <n v="0"/>
    <n v="0"/>
    <n v="0"/>
    <n v="1"/>
    <n v="0"/>
    <n v="0"/>
    <n v="0"/>
    <n v="0"/>
    <n v="0"/>
  </r>
  <r>
    <x v="12"/>
    <x v="0"/>
    <x v="1"/>
    <n v="404"/>
    <n v="298"/>
    <n v="1"/>
    <n v="15"/>
    <n v="1"/>
    <n v="1"/>
    <n v="2"/>
    <n v="0"/>
    <n v="1"/>
    <n v="0"/>
    <n v="4"/>
    <n v="3"/>
    <n v="1"/>
    <n v="23"/>
    <n v="3"/>
    <n v="11"/>
    <n v="3"/>
    <n v="0"/>
    <n v="0"/>
    <n v="0"/>
    <n v="12"/>
    <n v="0"/>
    <n v="0"/>
    <n v="0"/>
    <n v="0"/>
    <n v="0"/>
  </r>
  <r>
    <x v="12"/>
    <x v="1"/>
    <x v="1"/>
    <n v="2277"/>
    <n v="2340"/>
    <n v="95"/>
    <n v="83"/>
    <n v="17"/>
    <n v="95"/>
    <n v="117"/>
    <n v="11"/>
    <n v="96"/>
    <n v="0"/>
    <n v="109"/>
    <n v="35"/>
    <n v="29"/>
    <n v="241"/>
    <n v="4"/>
    <n v="44"/>
    <n v="23"/>
    <n v="0"/>
    <n v="0"/>
    <n v="20"/>
    <n v="20"/>
    <n v="0"/>
    <n v="0"/>
    <n v="0"/>
    <n v="0"/>
    <n v="0"/>
  </r>
  <r>
    <x v="12"/>
    <x v="2"/>
    <x v="1"/>
    <n v="333"/>
    <n v="276"/>
    <n v="5"/>
    <n v="14"/>
    <n v="2"/>
    <n v="5"/>
    <n v="8"/>
    <n v="1"/>
    <n v="4"/>
    <n v="0"/>
    <n v="10"/>
    <n v="2"/>
    <n v="0"/>
    <n v="28"/>
    <n v="1"/>
    <n v="10"/>
    <n v="5"/>
    <n v="0"/>
    <n v="0"/>
    <n v="0"/>
    <n v="10"/>
    <n v="0"/>
    <n v="0"/>
    <n v="0"/>
    <n v="0"/>
    <n v="0"/>
  </r>
  <r>
    <x v="12"/>
    <x v="3"/>
    <x v="1"/>
    <n v="2532"/>
    <n v="2165"/>
    <n v="153"/>
    <n v="77"/>
    <n v="32"/>
    <n v="152"/>
    <n v="208"/>
    <n v="29"/>
    <n v="152"/>
    <n v="0"/>
    <n v="286"/>
    <n v="111"/>
    <n v="92"/>
    <n v="599"/>
    <n v="61"/>
    <n v="109"/>
    <n v="108"/>
    <n v="0"/>
    <n v="0"/>
    <n v="30"/>
    <n v="64"/>
    <n v="0"/>
    <n v="0"/>
    <n v="0"/>
    <n v="0"/>
    <n v="0"/>
  </r>
  <r>
    <x v="13"/>
    <x v="0"/>
    <x v="1"/>
    <n v="77"/>
    <n v="31"/>
    <n v="4"/>
    <n v="1"/>
    <n v="1"/>
    <n v="4"/>
    <n v="2"/>
    <n v="0"/>
    <n v="1"/>
    <n v="0"/>
    <n v="2"/>
    <n v="0"/>
    <n v="0"/>
    <n v="6"/>
    <n v="2"/>
    <n v="1"/>
    <n v="1"/>
    <n v="0"/>
    <n v="0"/>
    <n v="0"/>
    <n v="1"/>
    <n v="0"/>
    <n v="0"/>
    <n v="0"/>
    <n v="0"/>
    <n v="0"/>
  </r>
  <r>
    <x v="13"/>
    <x v="1"/>
    <x v="1"/>
    <n v="2599"/>
    <n v="1924"/>
    <n v="64"/>
    <n v="40"/>
    <n v="19"/>
    <n v="63"/>
    <n v="59"/>
    <n v="3"/>
    <n v="59"/>
    <n v="0"/>
    <n v="14"/>
    <n v="17"/>
    <n v="15"/>
    <n v="94"/>
    <n v="22"/>
    <n v="8"/>
    <n v="8"/>
    <n v="0"/>
    <n v="0"/>
    <n v="0"/>
    <n v="8"/>
    <n v="0"/>
    <n v="0"/>
    <n v="0"/>
    <n v="0"/>
    <n v="0"/>
  </r>
  <r>
    <x v="13"/>
    <x v="2"/>
    <x v="1"/>
    <n v="81"/>
    <n v="39"/>
    <n v="2"/>
    <n v="0"/>
    <n v="0"/>
    <n v="2"/>
    <n v="2"/>
    <n v="0"/>
    <n v="1"/>
    <n v="0"/>
    <n v="0"/>
    <n v="2"/>
    <n v="1"/>
    <n v="5"/>
    <n v="1"/>
    <n v="4"/>
    <n v="4"/>
    <n v="0"/>
    <n v="0"/>
    <n v="0"/>
    <n v="4"/>
    <n v="0"/>
    <n v="0"/>
    <n v="0"/>
    <n v="0"/>
    <n v="0"/>
  </r>
  <r>
    <x v="13"/>
    <x v="3"/>
    <x v="1"/>
    <n v="2847"/>
    <n v="2243"/>
    <n v="100"/>
    <n v="32"/>
    <n v="19"/>
    <n v="99"/>
    <n v="100"/>
    <n v="10"/>
    <n v="97"/>
    <n v="0"/>
    <n v="35"/>
    <n v="42"/>
    <n v="34"/>
    <n v="185"/>
    <n v="17"/>
    <n v="26"/>
    <n v="26"/>
    <n v="0"/>
    <n v="0"/>
    <n v="0"/>
    <n v="26"/>
    <n v="0"/>
    <n v="0"/>
    <n v="0"/>
    <n v="0"/>
    <n v="0"/>
  </r>
  <r>
    <x v="14"/>
    <x v="0"/>
    <x v="1"/>
    <n v="362"/>
    <n v="84"/>
    <n v="3"/>
    <n v="9"/>
    <n v="3"/>
    <n v="3"/>
    <n v="2"/>
    <n v="1"/>
    <n v="0"/>
    <n v="0"/>
    <n v="4"/>
    <n v="3"/>
    <n v="0"/>
    <n v="28"/>
    <n v="12"/>
    <n v="18"/>
    <n v="21"/>
    <n v="0"/>
    <n v="0"/>
    <n v="0"/>
    <n v="24"/>
    <n v="0"/>
    <n v="0"/>
    <n v="0"/>
    <n v="0"/>
    <n v="0"/>
  </r>
  <r>
    <x v="14"/>
    <x v="1"/>
    <x v="1"/>
    <n v="712"/>
    <n v="840"/>
    <n v="20"/>
    <n v="337"/>
    <n v="16"/>
    <n v="20"/>
    <n v="34"/>
    <n v="25"/>
    <n v="20"/>
    <n v="3"/>
    <n v="97"/>
    <n v="96"/>
    <n v="72"/>
    <n v="305"/>
    <n v="145"/>
    <n v="148"/>
    <n v="338"/>
    <n v="0"/>
    <n v="0"/>
    <n v="9"/>
    <n v="153"/>
    <n v="0"/>
    <n v="0"/>
    <n v="0"/>
    <n v="0"/>
    <n v="0"/>
  </r>
  <r>
    <x v="14"/>
    <x v="2"/>
    <x v="1"/>
    <n v="404"/>
    <n v="83"/>
    <n v="3"/>
    <n v="10"/>
    <n v="3"/>
    <n v="4"/>
    <n v="0"/>
    <n v="0"/>
    <n v="0"/>
    <n v="0"/>
    <n v="12"/>
    <n v="13"/>
    <n v="5"/>
    <n v="35"/>
    <n v="19"/>
    <n v="21"/>
    <n v="28"/>
    <n v="0"/>
    <n v="0"/>
    <n v="2"/>
    <n v="24"/>
    <n v="0"/>
    <n v="0"/>
    <n v="0"/>
    <n v="0"/>
    <n v="0"/>
  </r>
  <r>
    <x v="14"/>
    <x v="3"/>
    <x v="1"/>
    <n v="517"/>
    <n v="1151"/>
    <n v="50"/>
    <n v="341"/>
    <n v="35"/>
    <n v="49"/>
    <n v="67"/>
    <n v="52"/>
    <n v="49"/>
    <n v="10"/>
    <n v="349"/>
    <n v="249"/>
    <n v="204"/>
    <n v="824"/>
    <n v="319"/>
    <n v="320"/>
    <n v="786"/>
    <n v="0"/>
    <n v="0"/>
    <n v="10"/>
    <n v="350"/>
    <n v="0"/>
    <n v="0"/>
    <n v="0"/>
    <n v="0"/>
    <n v="0"/>
  </r>
  <r>
    <x v="15"/>
    <x v="0"/>
    <x v="1"/>
    <n v="4"/>
    <n v="18"/>
    <n v="4"/>
    <n v="6"/>
    <n v="1"/>
    <n v="4"/>
    <n v="2"/>
    <n v="0"/>
    <n v="4"/>
    <n v="0"/>
    <n v="3"/>
    <n v="0"/>
    <n v="0"/>
    <n v="8"/>
    <n v="0"/>
    <n v="0"/>
    <n v="0"/>
    <n v="0"/>
    <n v="0"/>
    <n v="0"/>
    <n v="0"/>
    <n v="0"/>
    <n v="0"/>
    <n v="0"/>
    <n v="0"/>
    <n v="0"/>
  </r>
  <r>
    <x v="15"/>
    <x v="1"/>
    <x v="1"/>
    <n v="5710"/>
    <n v="3774"/>
    <n v="141"/>
    <n v="132"/>
    <n v="59"/>
    <n v="141"/>
    <n v="148"/>
    <n v="12"/>
    <n v="141"/>
    <n v="4"/>
    <n v="58"/>
    <n v="55"/>
    <n v="48"/>
    <n v="253"/>
    <n v="31"/>
    <n v="0"/>
    <n v="0"/>
    <n v="0"/>
    <n v="0"/>
    <n v="0"/>
    <n v="75"/>
    <n v="0"/>
    <n v="0"/>
    <n v="0"/>
    <n v="0"/>
    <n v="0"/>
  </r>
  <r>
    <x v="15"/>
    <x v="2"/>
    <x v="1"/>
    <n v="12"/>
    <n v="9"/>
    <n v="1"/>
    <n v="5"/>
    <n v="1"/>
    <n v="1"/>
    <n v="0"/>
    <n v="0"/>
    <n v="0"/>
    <n v="0"/>
    <n v="0"/>
    <n v="1"/>
    <n v="1"/>
    <n v="5"/>
    <n v="0"/>
    <n v="0"/>
    <n v="0"/>
    <n v="0"/>
    <n v="0"/>
    <n v="0"/>
    <n v="0"/>
    <n v="0"/>
    <n v="0"/>
    <n v="0"/>
    <n v="0"/>
    <n v="0"/>
  </r>
  <r>
    <x v="15"/>
    <x v="3"/>
    <x v="1"/>
    <n v="7709"/>
    <n v="5606"/>
    <n v="314"/>
    <n v="189"/>
    <n v="124"/>
    <n v="312"/>
    <n v="314"/>
    <n v="16"/>
    <n v="312"/>
    <n v="13"/>
    <n v="146"/>
    <n v="138"/>
    <n v="116"/>
    <n v="591"/>
    <n v="86"/>
    <n v="1"/>
    <n v="0"/>
    <n v="0"/>
    <n v="0"/>
    <n v="0"/>
    <n v="122"/>
    <n v="0"/>
    <n v="0"/>
    <n v="0"/>
    <n v="0"/>
    <n v="0"/>
  </r>
  <r>
    <x v="16"/>
    <x v="0"/>
    <x v="1"/>
    <n v="4"/>
    <n v="4"/>
    <n v="0"/>
    <n v="0"/>
    <n v="0"/>
    <n v="0"/>
    <n v="0"/>
    <n v="0"/>
    <n v="0"/>
    <n v="0"/>
    <n v="0"/>
    <n v="0"/>
    <n v="0"/>
    <n v="0"/>
    <n v="11"/>
    <n v="1"/>
    <n v="0"/>
    <n v="0"/>
    <n v="0"/>
    <n v="0"/>
    <n v="1"/>
    <n v="0"/>
    <n v="0"/>
    <n v="0"/>
    <n v="0"/>
    <n v="0"/>
  </r>
  <r>
    <x v="16"/>
    <x v="1"/>
    <x v="1"/>
    <n v="2620"/>
    <n v="2180"/>
    <n v="59"/>
    <n v="311"/>
    <n v="33"/>
    <n v="60"/>
    <n v="60"/>
    <n v="2"/>
    <n v="60"/>
    <n v="3"/>
    <n v="9"/>
    <n v="3"/>
    <n v="2"/>
    <n v="169"/>
    <n v="1"/>
    <n v="26"/>
    <n v="2"/>
    <n v="0"/>
    <n v="0"/>
    <n v="15"/>
    <n v="11"/>
    <n v="0"/>
    <n v="0"/>
    <n v="0"/>
    <n v="0"/>
    <n v="0"/>
  </r>
  <r>
    <x v="16"/>
    <x v="2"/>
    <x v="1"/>
    <n v="4"/>
    <n v="4"/>
    <n v="0"/>
    <n v="0"/>
    <n v="0"/>
    <n v="0"/>
    <n v="0"/>
    <n v="0"/>
    <n v="0"/>
    <n v="0"/>
    <n v="0"/>
    <n v="1"/>
    <n v="0"/>
    <n v="0"/>
    <n v="0"/>
    <n v="0"/>
    <n v="0"/>
    <n v="0"/>
    <n v="0"/>
    <n v="0"/>
    <n v="0"/>
    <n v="0"/>
    <n v="0"/>
    <n v="0"/>
    <n v="0"/>
    <n v="0"/>
  </r>
  <r>
    <x v="16"/>
    <x v="3"/>
    <x v="1"/>
    <n v="3018"/>
    <n v="2651"/>
    <n v="187"/>
    <n v="350"/>
    <n v="95"/>
    <n v="185"/>
    <n v="189"/>
    <n v="8"/>
    <n v="185"/>
    <n v="1"/>
    <n v="40"/>
    <n v="23"/>
    <n v="21"/>
    <n v="438"/>
    <n v="4"/>
    <n v="96"/>
    <n v="11"/>
    <n v="0"/>
    <n v="0"/>
    <n v="38"/>
    <n v="58"/>
    <n v="0"/>
    <n v="0"/>
    <n v="0"/>
    <n v="0"/>
    <n v="0"/>
  </r>
  <r>
    <x v="17"/>
    <x v="0"/>
    <x v="1"/>
    <n v="5"/>
    <n v="7"/>
    <n v="6"/>
    <n v="6"/>
    <n v="6"/>
    <n v="6"/>
    <n v="2"/>
    <n v="0"/>
    <n v="3"/>
    <n v="0"/>
    <n v="1"/>
    <n v="0"/>
    <n v="0"/>
    <n v="5"/>
    <n v="1"/>
    <n v="1"/>
    <n v="1"/>
    <n v="0"/>
    <n v="0"/>
    <n v="0"/>
    <n v="0"/>
    <n v="0"/>
    <n v="0"/>
    <n v="0"/>
    <n v="0"/>
    <n v="0"/>
  </r>
  <r>
    <x v="17"/>
    <x v="1"/>
    <x v="1"/>
    <n v="484"/>
    <n v="404"/>
    <n v="27"/>
    <n v="67"/>
    <n v="14"/>
    <n v="27"/>
    <n v="27"/>
    <n v="0"/>
    <n v="26"/>
    <n v="0"/>
    <n v="10"/>
    <n v="4"/>
    <n v="4"/>
    <n v="83"/>
    <n v="10"/>
    <n v="12"/>
    <n v="8"/>
    <n v="0"/>
    <n v="0"/>
    <n v="1"/>
    <n v="0"/>
    <n v="0"/>
    <n v="0"/>
    <n v="0"/>
    <n v="0"/>
    <n v="0"/>
  </r>
  <r>
    <x v="17"/>
    <x v="2"/>
    <x v="1"/>
    <n v="1"/>
    <n v="5"/>
    <n v="0"/>
    <n v="0"/>
    <n v="0"/>
    <n v="0"/>
    <n v="1"/>
    <n v="0"/>
    <n v="0"/>
    <n v="0"/>
    <n v="0"/>
    <n v="0"/>
    <n v="0"/>
    <n v="4"/>
    <n v="2"/>
    <n v="3"/>
    <n v="2"/>
    <n v="0"/>
    <n v="0"/>
    <n v="0"/>
    <n v="0"/>
    <n v="0"/>
    <n v="0"/>
    <n v="0"/>
    <n v="0"/>
    <n v="0"/>
  </r>
  <r>
    <x v="17"/>
    <x v="3"/>
    <x v="1"/>
    <n v="886"/>
    <n v="852"/>
    <n v="74"/>
    <n v="98"/>
    <n v="34"/>
    <n v="74"/>
    <n v="100"/>
    <n v="0"/>
    <n v="76"/>
    <n v="0"/>
    <n v="56"/>
    <n v="33"/>
    <n v="28"/>
    <n v="295"/>
    <n v="23"/>
    <n v="25"/>
    <n v="20"/>
    <n v="0"/>
    <n v="0"/>
    <n v="1"/>
    <n v="1"/>
    <n v="0"/>
    <n v="0"/>
    <n v="0"/>
    <n v="0"/>
    <n v="0"/>
  </r>
  <r>
    <x v="18"/>
    <x v="0"/>
    <x v="1"/>
    <n v="67"/>
    <n v="53"/>
    <n v="2"/>
    <n v="16"/>
    <n v="1"/>
    <n v="2"/>
    <n v="1"/>
    <n v="0"/>
    <n v="0"/>
    <n v="0"/>
    <n v="6"/>
    <n v="4"/>
    <n v="1"/>
    <n v="35"/>
    <n v="9"/>
    <n v="4"/>
    <n v="6"/>
    <n v="0"/>
    <n v="0"/>
    <n v="1"/>
    <n v="5"/>
    <n v="0"/>
    <n v="0"/>
    <n v="0"/>
    <n v="0"/>
    <n v="0"/>
  </r>
  <r>
    <x v="18"/>
    <x v="1"/>
    <x v="1"/>
    <n v="1464"/>
    <n v="883"/>
    <n v="40"/>
    <n v="101"/>
    <n v="22"/>
    <n v="40"/>
    <n v="38"/>
    <n v="16"/>
    <n v="35"/>
    <n v="2"/>
    <n v="41"/>
    <n v="56"/>
    <n v="44"/>
    <n v="274"/>
    <n v="54"/>
    <n v="39"/>
    <n v="18"/>
    <n v="2"/>
    <n v="0"/>
    <n v="12"/>
    <n v="23"/>
    <n v="0"/>
    <n v="0"/>
    <n v="0"/>
    <n v="0"/>
    <n v="0"/>
  </r>
  <r>
    <x v="18"/>
    <x v="2"/>
    <x v="1"/>
    <n v="59"/>
    <n v="54"/>
    <n v="0"/>
    <n v="13"/>
    <n v="0"/>
    <n v="0"/>
    <n v="0"/>
    <n v="0"/>
    <n v="0"/>
    <n v="0"/>
    <n v="8"/>
    <n v="3"/>
    <n v="1"/>
    <n v="34"/>
    <n v="14"/>
    <n v="7"/>
    <n v="12"/>
    <n v="0"/>
    <n v="0"/>
    <n v="0"/>
    <n v="4"/>
    <n v="0"/>
    <n v="0"/>
    <n v="0"/>
    <n v="0"/>
    <n v="0"/>
  </r>
  <r>
    <x v="18"/>
    <x v="3"/>
    <x v="1"/>
    <n v="1605"/>
    <n v="1717"/>
    <n v="119"/>
    <n v="150"/>
    <n v="59"/>
    <n v="115"/>
    <n v="107"/>
    <n v="36"/>
    <n v="110"/>
    <n v="13"/>
    <n v="143"/>
    <n v="166"/>
    <n v="120"/>
    <n v="767"/>
    <n v="178"/>
    <n v="83"/>
    <n v="67"/>
    <n v="1"/>
    <n v="0"/>
    <n v="10"/>
    <n v="51"/>
    <n v="0"/>
    <n v="0"/>
    <n v="0"/>
    <n v="0"/>
    <n v="0"/>
  </r>
  <r>
    <x v="19"/>
    <x v="0"/>
    <x v="1"/>
    <n v="0"/>
    <n v="39"/>
    <n v="1"/>
    <n v="20"/>
    <n v="1"/>
    <n v="1"/>
    <n v="0"/>
    <n v="0"/>
    <n v="0"/>
    <n v="0"/>
    <n v="1"/>
    <n v="2"/>
    <n v="0"/>
    <n v="0"/>
    <n v="0"/>
    <n v="0"/>
    <n v="0"/>
    <n v="0"/>
    <n v="0"/>
    <n v="0"/>
    <n v="0"/>
    <n v="0"/>
    <n v="0"/>
    <n v="0"/>
    <n v="0"/>
    <n v="0"/>
  </r>
  <r>
    <x v="19"/>
    <x v="1"/>
    <x v="1"/>
    <n v="2657"/>
    <n v="2192"/>
    <n v="59"/>
    <n v="171"/>
    <n v="40"/>
    <n v="58"/>
    <n v="56"/>
    <n v="1"/>
    <n v="57"/>
    <n v="1"/>
    <n v="18"/>
    <n v="18"/>
    <n v="15"/>
    <n v="85"/>
    <n v="0"/>
    <n v="4"/>
    <n v="5"/>
    <n v="0"/>
    <n v="0"/>
    <n v="0"/>
    <n v="4"/>
    <n v="0"/>
    <n v="0"/>
    <n v="0"/>
    <n v="0"/>
    <n v="0"/>
  </r>
  <r>
    <x v="19"/>
    <x v="2"/>
    <x v="1"/>
    <n v="4"/>
    <n v="28"/>
    <n v="1"/>
    <n v="10"/>
    <n v="1"/>
    <n v="1"/>
    <n v="0"/>
    <n v="0"/>
    <n v="0"/>
    <n v="0"/>
    <n v="1"/>
    <n v="1"/>
    <n v="1"/>
    <n v="1"/>
    <n v="0"/>
    <n v="0"/>
    <n v="1"/>
    <n v="0"/>
    <n v="0"/>
    <n v="0"/>
    <n v="0"/>
    <n v="0"/>
    <n v="0"/>
    <n v="0"/>
    <n v="0"/>
    <n v="0"/>
  </r>
  <r>
    <x v="19"/>
    <x v="3"/>
    <x v="1"/>
    <n v="2699"/>
    <n v="2347"/>
    <n v="162"/>
    <n v="243"/>
    <n v="95"/>
    <n v="161"/>
    <n v="152"/>
    <n v="4"/>
    <n v="160"/>
    <n v="0"/>
    <n v="56"/>
    <n v="44"/>
    <n v="30"/>
    <n v="141"/>
    <n v="8"/>
    <n v="27"/>
    <n v="19"/>
    <n v="0"/>
    <n v="0"/>
    <n v="6"/>
    <n v="20"/>
    <n v="0"/>
    <n v="0"/>
    <n v="0"/>
    <n v="0"/>
    <n v="0"/>
  </r>
  <r>
    <x v="20"/>
    <x v="0"/>
    <x v="1"/>
    <n v="136"/>
    <n v="146"/>
    <n v="4"/>
    <n v="26"/>
    <n v="1"/>
    <n v="2"/>
    <n v="9"/>
    <n v="4"/>
    <n v="0"/>
    <n v="0"/>
    <n v="28"/>
    <n v="31"/>
    <n v="17"/>
    <n v="56"/>
    <n v="12"/>
    <n v="66"/>
    <n v="16"/>
    <n v="0"/>
    <n v="0"/>
    <n v="36"/>
    <n v="30"/>
    <n v="0"/>
    <n v="0"/>
    <n v="0"/>
    <n v="0"/>
    <n v="0"/>
  </r>
  <r>
    <x v="20"/>
    <x v="1"/>
    <x v="1"/>
    <n v="2844"/>
    <n v="2390"/>
    <n v="70"/>
    <n v="237"/>
    <n v="31"/>
    <n v="72"/>
    <n v="478"/>
    <n v="31"/>
    <n v="64"/>
    <n v="81"/>
    <n v="264"/>
    <n v="298"/>
    <n v="242"/>
    <n v="992"/>
    <n v="271"/>
    <n v="400"/>
    <n v="225"/>
    <n v="0"/>
    <n v="0"/>
    <n v="143"/>
    <n v="242"/>
    <n v="0"/>
    <n v="0"/>
    <n v="0"/>
    <n v="0"/>
    <n v="0"/>
  </r>
  <r>
    <x v="20"/>
    <x v="2"/>
    <x v="1"/>
    <n v="150"/>
    <n v="125"/>
    <n v="4"/>
    <n v="17"/>
    <n v="1"/>
    <n v="3"/>
    <n v="4"/>
    <n v="1"/>
    <n v="1"/>
    <n v="0"/>
    <n v="19"/>
    <n v="27"/>
    <n v="16"/>
    <n v="34"/>
    <n v="9"/>
    <n v="84"/>
    <n v="21"/>
    <n v="0"/>
    <n v="0"/>
    <n v="42"/>
    <n v="38"/>
    <n v="0"/>
    <n v="0"/>
    <n v="0"/>
    <n v="0"/>
    <n v="0"/>
  </r>
  <r>
    <x v="20"/>
    <x v="3"/>
    <x v="1"/>
    <n v="2894"/>
    <n v="4125"/>
    <n v="163"/>
    <n v="276"/>
    <n v="81"/>
    <n v="157"/>
    <n v="761"/>
    <n v="54"/>
    <n v="150"/>
    <n v="192"/>
    <n v="616"/>
    <n v="610"/>
    <n v="486"/>
    <n v="2385"/>
    <n v="642"/>
    <n v="638"/>
    <n v="518"/>
    <n v="1"/>
    <n v="0"/>
    <n v="116"/>
    <n v="497"/>
    <n v="0"/>
    <n v="0"/>
    <n v="0"/>
    <n v="0"/>
    <n v="0"/>
  </r>
  <r>
    <x v="0"/>
    <x v="0"/>
    <x v="2"/>
    <n v="12"/>
    <n v="6"/>
    <n v="0"/>
    <n v="0"/>
    <n v="0"/>
    <n v="0"/>
    <n v="0"/>
    <n v="0"/>
    <n v="0"/>
    <n v="0"/>
    <n v="1"/>
    <n v="2"/>
    <n v="2"/>
    <n v="0"/>
    <n v="0"/>
    <n v="0"/>
    <n v="0"/>
    <n v="0"/>
    <n v="0"/>
    <n v="0"/>
    <n v="0"/>
    <n v="0"/>
    <n v="0"/>
    <n v="0"/>
    <n v="0"/>
    <n v="0"/>
  </r>
  <r>
    <x v="0"/>
    <x v="1"/>
    <x v="2"/>
    <n v="1616"/>
    <n v="1241"/>
    <n v="59"/>
    <n v="32"/>
    <n v="3"/>
    <n v="56"/>
    <n v="110"/>
    <n v="0"/>
    <n v="56"/>
    <n v="0"/>
    <n v="9"/>
    <n v="7"/>
    <n v="3"/>
    <n v="91"/>
    <n v="4"/>
    <n v="0"/>
    <n v="0"/>
    <n v="0"/>
    <n v="0"/>
    <n v="0"/>
    <n v="0"/>
    <n v="0"/>
    <n v="0"/>
    <n v="0"/>
    <n v="0"/>
    <n v="0"/>
  </r>
  <r>
    <x v="0"/>
    <x v="2"/>
    <x v="2"/>
    <n v="17"/>
    <n v="13"/>
    <n v="1"/>
    <n v="0"/>
    <n v="0"/>
    <n v="1"/>
    <n v="0"/>
    <n v="0"/>
    <n v="1"/>
    <n v="0"/>
    <n v="0"/>
    <n v="0"/>
    <n v="0"/>
    <n v="0"/>
    <n v="0"/>
    <n v="0"/>
    <n v="0"/>
    <n v="0"/>
    <n v="0"/>
    <n v="0"/>
    <n v="0"/>
    <n v="0"/>
    <n v="0"/>
    <n v="0"/>
    <n v="0"/>
    <n v="0"/>
  </r>
  <r>
    <x v="0"/>
    <x v="3"/>
    <x v="2"/>
    <n v="1926"/>
    <n v="1378"/>
    <n v="72"/>
    <n v="34"/>
    <n v="3"/>
    <n v="70"/>
    <n v="133"/>
    <n v="1"/>
    <n v="69"/>
    <n v="0"/>
    <n v="17"/>
    <n v="19"/>
    <n v="7"/>
    <n v="120"/>
    <n v="9"/>
    <n v="0"/>
    <n v="0"/>
    <n v="0"/>
    <n v="0"/>
    <n v="0"/>
    <n v="0"/>
    <n v="0"/>
    <n v="0"/>
    <n v="0"/>
    <n v="0"/>
    <n v="0"/>
  </r>
  <r>
    <x v="1"/>
    <x v="0"/>
    <x v="2"/>
    <n v="53"/>
    <n v="59"/>
    <n v="4"/>
    <n v="4"/>
    <n v="3"/>
    <n v="4"/>
    <n v="1"/>
    <n v="0"/>
    <n v="1"/>
    <n v="0"/>
    <n v="10"/>
    <n v="5"/>
    <n v="2"/>
    <n v="24"/>
    <n v="15"/>
    <n v="29"/>
    <n v="27"/>
    <n v="0"/>
    <n v="0"/>
    <n v="11"/>
    <n v="35"/>
    <n v="0"/>
    <n v="0"/>
    <n v="0"/>
    <n v="0"/>
    <n v="0"/>
  </r>
  <r>
    <x v="1"/>
    <x v="1"/>
    <x v="2"/>
    <n v="4195"/>
    <n v="2817"/>
    <n v="68"/>
    <n v="114"/>
    <n v="21"/>
    <n v="65"/>
    <n v="117"/>
    <n v="30"/>
    <n v="65"/>
    <n v="88"/>
    <n v="124"/>
    <n v="122"/>
    <n v="88"/>
    <n v="495"/>
    <n v="256"/>
    <n v="256"/>
    <n v="155"/>
    <n v="0"/>
    <n v="0"/>
    <n v="91"/>
    <n v="189"/>
    <n v="0"/>
    <n v="0"/>
    <n v="0"/>
    <n v="0"/>
    <n v="0"/>
  </r>
  <r>
    <x v="1"/>
    <x v="2"/>
    <x v="2"/>
    <n v="66"/>
    <n v="48"/>
    <n v="1"/>
    <n v="0"/>
    <n v="0"/>
    <n v="1"/>
    <n v="7"/>
    <n v="0"/>
    <n v="0"/>
    <n v="4"/>
    <n v="9"/>
    <n v="8"/>
    <n v="1"/>
    <n v="25"/>
    <n v="15"/>
    <n v="24"/>
    <n v="20"/>
    <n v="0"/>
    <n v="0"/>
    <n v="11"/>
    <n v="28"/>
    <n v="0"/>
    <n v="0"/>
    <n v="0"/>
    <n v="0"/>
    <n v="0"/>
  </r>
  <r>
    <x v="1"/>
    <x v="3"/>
    <x v="2"/>
    <n v="5237"/>
    <n v="4090"/>
    <n v="178"/>
    <n v="76"/>
    <n v="35"/>
    <n v="178"/>
    <n v="257"/>
    <n v="74"/>
    <n v="177"/>
    <n v="188"/>
    <n v="249"/>
    <n v="263"/>
    <n v="199"/>
    <n v="997"/>
    <n v="468"/>
    <n v="478"/>
    <n v="310"/>
    <n v="0"/>
    <n v="0"/>
    <n v="152"/>
    <n v="357"/>
    <n v="0"/>
    <n v="0"/>
    <n v="0"/>
    <n v="0"/>
    <n v="0"/>
  </r>
  <r>
    <x v="2"/>
    <x v="0"/>
    <x v="2"/>
    <n v="28"/>
    <n v="48"/>
    <n v="1"/>
    <n v="7"/>
    <n v="1"/>
    <n v="1"/>
    <n v="0"/>
    <n v="0"/>
    <n v="0"/>
    <n v="2"/>
    <n v="0"/>
    <n v="0"/>
    <n v="0"/>
    <n v="9"/>
    <n v="1"/>
    <n v="4"/>
    <n v="3"/>
    <n v="0"/>
    <n v="0"/>
    <n v="0"/>
    <n v="5"/>
    <n v="0"/>
    <n v="0"/>
    <n v="0"/>
    <n v="0"/>
    <n v="0"/>
  </r>
  <r>
    <x v="2"/>
    <x v="1"/>
    <x v="2"/>
    <n v="2225"/>
    <n v="1661"/>
    <n v="45"/>
    <n v="74"/>
    <n v="29"/>
    <n v="45"/>
    <n v="70"/>
    <n v="3"/>
    <n v="48"/>
    <n v="27"/>
    <n v="19"/>
    <n v="8"/>
    <n v="6"/>
    <n v="141"/>
    <n v="32"/>
    <n v="142"/>
    <n v="29"/>
    <n v="1"/>
    <n v="0"/>
    <n v="37"/>
    <n v="104"/>
    <n v="0"/>
    <n v="0"/>
    <n v="0"/>
    <n v="0"/>
    <n v="0"/>
  </r>
  <r>
    <x v="2"/>
    <x v="2"/>
    <x v="2"/>
    <n v="58"/>
    <n v="34"/>
    <n v="1"/>
    <n v="8"/>
    <n v="1"/>
    <n v="1"/>
    <n v="0"/>
    <n v="0"/>
    <n v="0"/>
    <n v="4"/>
    <n v="0"/>
    <n v="0"/>
    <n v="0"/>
    <n v="2"/>
    <n v="0"/>
    <n v="0"/>
    <n v="1"/>
    <n v="0"/>
    <n v="0"/>
    <n v="0"/>
    <n v="0"/>
    <n v="0"/>
    <n v="0"/>
    <n v="0"/>
    <n v="0"/>
    <n v="0"/>
  </r>
  <r>
    <x v="2"/>
    <x v="3"/>
    <x v="2"/>
    <n v="2816"/>
    <n v="2315"/>
    <n v="129"/>
    <n v="106"/>
    <n v="70"/>
    <n v="130"/>
    <n v="167"/>
    <n v="7"/>
    <n v="135"/>
    <n v="52"/>
    <n v="38"/>
    <n v="10"/>
    <n v="10"/>
    <n v="313"/>
    <n v="83"/>
    <n v="325"/>
    <n v="90"/>
    <n v="2"/>
    <n v="0"/>
    <n v="86"/>
    <n v="229"/>
    <n v="0"/>
    <n v="0"/>
    <n v="0"/>
    <n v="0"/>
    <n v="0"/>
  </r>
  <r>
    <x v="3"/>
    <x v="0"/>
    <x v="2"/>
    <n v="48"/>
    <n v="21"/>
    <n v="0"/>
    <n v="4"/>
    <n v="0"/>
    <n v="0"/>
    <n v="0"/>
    <n v="0"/>
    <n v="0"/>
    <n v="0"/>
    <n v="1"/>
    <n v="1"/>
    <n v="0"/>
    <n v="26"/>
    <n v="15"/>
    <n v="8"/>
    <n v="17"/>
    <n v="0"/>
    <n v="0"/>
    <n v="3"/>
    <n v="3"/>
    <n v="0"/>
    <n v="0"/>
    <n v="0"/>
    <n v="0"/>
    <n v="0"/>
  </r>
  <r>
    <x v="3"/>
    <x v="1"/>
    <x v="2"/>
    <n v="2014"/>
    <n v="1333"/>
    <n v="29"/>
    <n v="125"/>
    <n v="9"/>
    <n v="28"/>
    <n v="44"/>
    <n v="34"/>
    <n v="27"/>
    <n v="12"/>
    <n v="36"/>
    <n v="41"/>
    <n v="27"/>
    <n v="286"/>
    <n v="92"/>
    <n v="79"/>
    <n v="94"/>
    <n v="0"/>
    <n v="0"/>
    <n v="17"/>
    <n v="42"/>
    <n v="0"/>
    <n v="0"/>
    <n v="0"/>
    <n v="0"/>
    <n v="0"/>
  </r>
  <r>
    <x v="3"/>
    <x v="2"/>
    <x v="2"/>
    <n v="35"/>
    <n v="21"/>
    <n v="4"/>
    <n v="3"/>
    <n v="3"/>
    <n v="4"/>
    <n v="1"/>
    <n v="0"/>
    <n v="0"/>
    <n v="0"/>
    <n v="0"/>
    <n v="0"/>
    <n v="0"/>
    <n v="28"/>
    <n v="15"/>
    <n v="6"/>
    <n v="11"/>
    <n v="0"/>
    <n v="0"/>
    <n v="2"/>
    <n v="4"/>
    <n v="0"/>
    <n v="0"/>
    <n v="0"/>
    <n v="0"/>
    <n v="0"/>
  </r>
  <r>
    <x v="3"/>
    <x v="3"/>
    <x v="2"/>
    <n v="2527"/>
    <n v="2045"/>
    <n v="73"/>
    <n v="145"/>
    <n v="26"/>
    <n v="70"/>
    <n v="102"/>
    <n v="77"/>
    <n v="70"/>
    <n v="26"/>
    <n v="109"/>
    <n v="110"/>
    <n v="86"/>
    <n v="541"/>
    <n v="198"/>
    <n v="141"/>
    <n v="214"/>
    <n v="3"/>
    <n v="0"/>
    <n v="36"/>
    <n v="85"/>
    <n v="0"/>
    <n v="0"/>
    <n v="0"/>
    <n v="0"/>
    <n v="0"/>
  </r>
  <r>
    <x v="4"/>
    <x v="0"/>
    <x v="2"/>
    <n v="9"/>
    <n v="9"/>
    <n v="3"/>
    <n v="4"/>
    <n v="2"/>
    <n v="3"/>
    <n v="1"/>
    <n v="0"/>
    <n v="1"/>
    <n v="0"/>
    <n v="0"/>
    <n v="0"/>
    <n v="0"/>
    <n v="8"/>
    <n v="5"/>
    <n v="3"/>
    <n v="5"/>
    <n v="0"/>
    <n v="0"/>
    <n v="1"/>
    <n v="2"/>
    <n v="0"/>
    <n v="0"/>
    <n v="0"/>
    <n v="0"/>
    <n v="0"/>
  </r>
  <r>
    <x v="4"/>
    <x v="1"/>
    <x v="2"/>
    <n v="3928"/>
    <n v="2663"/>
    <n v="96"/>
    <n v="93"/>
    <n v="11"/>
    <n v="91"/>
    <n v="183"/>
    <n v="20"/>
    <n v="91"/>
    <n v="8"/>
    <n v="43"/>
    <n v="9"/>
    <n v="7"/>
    <n v="312"/>
    <n v="32"/>
    <n v="21"/>
    <n v="27"/>
    <n v="0"/>
    <n v="0"/>
    <n v="6"/>
    <n v="14"/>
    <n v="0"/>
    <n v="0"/>
    <n v="0"/>
    <n v="0"/>
    <n v="0"/>
  </r>
  <r>
    <x v="4"/>
    <x v="2"/>
    <x v="2"/>
    <n v="6"/>
    <n v="10"/>
    <n v="2"/>
    <n v="2"/>
    <n v="2"/>
    <n v="1"/>
    <n v="1"/>
    <n v="0"/>
    <n v="0"/>
    <n v="0"/>
    <n v="2"/>
    <n v="0"/>
    <n v="0"/>
    <n v="8"/>
    <n v="6"/>
    <n v="4"/>
    <n v="2"/>
    <n v="0"/>
    <n v="0"/>
    <n v="0"/>
    <n v="1"/>
    <n v="0"/>
    <n v="0"/>
    <n v="0"/>
    <n v="0"/>
    <n v="0"/>
  </r>
  <r>
    <x v="4"/>
    <x v="3"/>
    <x v="2"/>
    <n v="4107"/>
    <n v="2855"/>
    <n v="156"/>
    <n v="90"/>
    <n v="27"/>
    <n v="160"/>
    <n v="333"/>
    <n v="47"/>
    <n v="160"/>
    <n v="11"/>
    <n v="87"/>
    <n v="28"/>
    <n v="20"/>
    <n v="486"/>
    <n v="52"/>
    <n v="32"/>
    <n v="59"/>
    <n v="0"/>
    <n v="0"/>
    <n v="6"/>
    <n v="18"/>
    <n v="0"/>
    <n v="0"/>
    <n v="0"/>
    <n v="0"/>
    <n v="0"/>
  </r>
  <r>
    <x v="5"/>
    <x v="0"/>
    <x v="2"/>
    <n v="29"/>
    <n v="26"/>
    <n v="2"/>
    <n v="9"/>
    <n v="2"/>
    <n v="2"/>
    <n v="1"/>
    <n v="0"/>
    <n v="1"/>
    <n v="0"/>
    <n v="5"/>
    <n v="1"/>
    <n v="0"/>
    <n v="35"/>
    <n v="6"/>
    <n v="4"/>
    <n v="3"/>
    <n v="0"/>
    <n v="0"/>
    <n v="1"/>
    <n v="3"/>
    <n v="0"/>
    <n v="0"/>
    <n v="0"/>
    <n v="0"/>
    <n v="0"/>
  </r>
  <r>
    <x v="5"/>
    <x v="1"/>
    <x v="2"/>
    <n v="2122"/>
    <n v="1621"/>
    <n v="35"/>
    <n v="60"/>
    <n v="13"/>
    <n v="35"/>
    <n v="39"/>
    <n v="5"/>
    <n v="31"/>
    <n v="9"/>
    <n v="24"/>
    <n v="28"/>
    <n v="20"/>
    <n v="243"/>
    <n v="36"/>
    <n v="48"/>
    <n v="25"/>
    <n v="2"/>
    <n v="0"/>
    <n v="12"/>
    <n v="31"/>
    <n v="0"/>
    <n v="0"/>
    <n v="0"/>
    <n v="0"/>
    <n v="0"/>
  </r>
  <r>
    <x v="5"/>
    <x v="2"/>
    <x v="2"/>
    <n v="21"/>
    <n v="22"/>
    <n v="0"/>
    <n v="2"/>
    <n v="0"/>
    <n v="0"/>
    <n v="0"/>
    <n v="0"/>
    <n v="0"/>
    <n v="1"/>
    <n v="3"/>
    <n v="3"/>
    <n v="1"/>
    <n v="34"/>
    <n v="9"/>
    <n v="7"/>
    <n v="4"/>
    <n v="0"/>
    <n v="0"/>
    <n v="2"/>
    <n v="5"/>
    <n v="0"/>
    <n v="0"/>
    <n v="0"/>
    <n v="0"/>
    <n v="0"/>
  </r>
  <r>
    <x v="5"/>
    <x v="3"/>
    <x v="2"/>
    <n v="2417"/>
    <n v="2400"/>
    <n v="129"/>
    <n v="65"/>
    <n v="35"/>
    <n v="124"/>
    <n v="160"/>
    <n v="33"/>
    <n v="127"/>
    <n v="25"/>
    <n v="82"/>
    <n v="90"/>
    <n v="67"/>
    <n v="747"/>
    <n v="109"/>
    <n v="113"/>
    <n v="74"/>
    <n v="2"/>
    <n v="0"/>
    <n v="22"/>
    <n v="88"/>
    <n v="0"/>
    <n v="0"/>
    <n v="0"/>
    <n v="0"/>
    <n v="0"/>
  </r>
  <r>
    <x v="6"/>
    <x v="0"/>
    <x v="2"/>
    <n v="59"/>
    <n v="36"/>
    <n v="0"/>
    <n v="15"/>
    <n v="0"/>
    <n v="0"/>
    <n v="0"/>
    <n v="0"/>
    <n v="0"/>
    <n v="0"/>
    <n v="3"/>
    <n v="2"/>
    <n v="2"/>
    <n v="11"/>
    <n v="3"/>
    <n v="1"/>
    <n v="4"/>
    <n v="0"/>
    <n v="0"/>
    <n v="0"/>
    <n v="1"/>
    <n v="0"/>
    <n v="0"/>
    <n v="0"/>
    <n v="0"/>
    <n v="0"/>
  </r>
  <r>
    <x v="6"/>
    <x v="1"/>
    <x v="2"/>
    <n v="2143"/>
    <n v="1658"/>
    <n v="91"/>
    <n v="90"/>
    <n v="35"/>
    <n v="91"/>
    <n v="202"/>
    <n v="26"/>
    <n v="92"/>
    <n v="0"/>
    <n v="38"/>
    <n v="49"/>
    <n v="42"/>
    <n v="366"/>
    <n v="32"/>
    <n v="8"/>
    <n v="30"/>
    <n v="0"/>
    <n v="0"/>
    <n v="0"/>
    <n v="30"/>
    <n v="0"/>
    <n v="0"/>
    <n v="0"/>
    <n v="0"/>
    <n v="0"/>
  </r>
  <r>
    <x v="6"/>
    <x v="2"/>
    <x v="2"/>
    <n v="74"/>
    <n v="159"/>
    <n v="0"/>
    <n v="20"/>
    <n v="0"/>
    <n v="1"/>
    <n v="0"/>
    <n v="1"/>
    <n v="1"/>
    <n v="0"/>
    <n v="4"/>
    <n v="1"/>
    <n v="0"/>
    <n v="11"/>
    <n v="3"/>
    <n v="0"/>
    <n v="2"/>
    <n v="0"/>
    <n v="0"/>
    <n v="0"/>
    <n v="1"/>
    <n v="0"/>
    <n v="0"/>
    <n v="0"/>
    <n v="0"/>
    <n v="0"/>
  </r>
  <r>
    <x v="6"/>
    <x v="3"/>
    <x v="2"/>
    <n v="2658"/>
    <n v="2003"/>
    <n v="152"/>
    <n v="105"/>
    <n v="44"/>
    <n v="152"/>
    <n v="377"/>
    <n v="42"/>
    <n v="151"/>
    <n v="6"/>
    <n v="64"/>
    <n v="123"/>
    <n v="103"/>
    <n v="570"/>
    <n v="44"/>
    <n v="19"/>
    <n v="62"/>
    <n v="0"/>
    <n v="0"/>
    <n v="0"/>
    <n v="41"/>
    <n v="0"/>
    <n v="0"/>
    <n v="0"/>
    <n v="0"/>
    <n v="0"/>
  </r>
  <r>
    <x v="7"/>
    <x v="0"/>
    <x v="2"/>
    <n v="26"/>
    <n v="27"/>
    <n v="1"/>
    <n v="9"/>
    <n v="0"/>
    <n v="1"/>
    <n v="0"/>
    <n v="0"/>
    <n v="0"/>
    <n v="0"/>
    <n v="0"/>
    <n v="0"/>
    <n v="0"/>
    <n v="0"/>
    <n v="0"/>
    <n v="0"/>
    <n v="0"/>
    <n v="0"/>
    <n v="0"/>
    <n v="0"/>
    <n v="0"/>
    <n v="0"/>
    <n v="0"/>
    <n v="0"/>
    <n v="0"/>
    <n v="0"/>
  </r>
  <r>
    <x v="7"/>
    <x v="1"/>
    <x v="2"/>
    <n v="6207"/>
    <n v="4342"/>
    <n v="184"/>
    <n v="287"/>
    <n v="84"/>
    <n v="182"/>
    <n v="232"/>
    <n v="30"/>
    <n v="182"/>
    <n v="87"/>
    <n v="108"/>
    <n v="122"/>
    <n v="96"/>
    <n v="506"/>
    <n v="64"/>
    <n v="125"/>
    <n v="29"/>
    <n v="0"/>
    <n v="0"/>
    <n v="0"/>
    <n v="125"/>
    <n v="0"/>
    <n v="0"/>
    <n v="0"/>
    <n v="0"/>
    <n v="0"/>
  </r>
  <r>
    <x v="7"/>
    <x v="2"/>
    <x v="2"/>
    <n v="18"/>
    <n v="32"/>
    <n v="0"/>
    <n v="6"/>
    <n v="0"/>
    <n v="0"/>
    <n v="0"/>
    <n v="0"/>
    <n v="0"/>
    <n v="0"/>
    <n v="1"/>
    <n v="0"/>
    <n v="0"/>
    <n v="0"/>
    <n v="0"/>
    <n v="0"/>
    <n v="0"/>
    <n v="0"/>
    <n v="0"/>
    <n v="0"/>
    <n v="0"/>
    <n v="0"/>
    <n v="0"/>
    <n v="0"/>
    <n v="0"/>
    <n v="0"/>
  </r>
  <r>
    <x v="7"/>
    <x v="3"/>
    <x v="2"/>
    <n v="6775"/>
    <n v="5016"/>
    <n v="251"/>
    <n v="288"/>
    <n v="100"/>
    <n v="253"/>
    <n v="387"/>
    <n v="52"/>
    <n v="253"/>
    <n v="247"/>
    <n v="211"/>
    <n v="376"/>
    <n v="336"/>
    <n v="1142"/>
    <n v="177"/>
    <n v="300"/>
    <n v="85"/>
    <n v="0"/>
    <n v="0"/>
    <n v="0"/>
    <n v="299"/>
    <n v="0"/>
    <n v="0"/>
    <n v="0"/>
    <n v="0"/>
    <n v="0"/>
  </r>
  <r>
    <x v="8"/>
    <x v="0"/>
    <x v="2"/>
    <n v="27"/>
    <n v="41"/>
    <n v="0"/>
    <n v="11"/>
    <n v="0"/>
    <n v="0"/>
    <n v="0"/>
    <n v="0"/>
    <n v="0"/>
    <n v="0"/>
    <n v="2"/>
    <n v="3"/>
    <n v="1"/>
    <n v="17"/>
    <n v="5"/>
    <n v="0"/>
    <n v="4"/>
    <n v="0"/>
    <n v="0"/>
    <n v="0"/>
    <n v="1"/>
    <n v="0"/>
    <n v="0"/>
    <n v="0"/>
    <n v="0"/>
    <n v="0"/>
  </r>
  <r>
    <x v="8"/>
    <x v="1"/>
    <x v="2"/>
    <n v="1746"/>
    <n v="994"/>
    <n v="28"/>
    <n v="42"/>
    <n v="4"/>
    <n v="31"/>
    <n v="31"/>
    <n v="3"/>
    <n v="34"/>
    <n v="0"/>
    <n v="3"/>
    <n v="25"/>
    <n v="21"/>
    <n v="48"/>
    <n v="7"/>
    <n v="6"/>
    <n v="11"/>
    <n v="0"/>
    <n v="0"/>
    <n v="2"/>
    <n v="3"/>
    <n v="0"/>
    <n v="0"/>
    <n v="0"/>
    <n v="0"/>
    <n v="0"/>
  </r>
  <r>
    <x v="8"/>
    <x v="2"/>
    <x v="2"/>
    <n v="6"/>
    <n v="10"/>
    <n v="1"/>
    <n v="4"/>
    <n v="1"/>
    <n v="1"/>
    <n v="1"/>
    <n v="0"/>
    <n v="1"/>
    <n v="0"/>
    <n v="1"/>
    <n v="0"/>
    <n v="0"/>
    <n v="5"/>
    <n v="1"/>
    <n v="0"/>
    <n v="1"/>
    <n v="0"/>
    <n v="0"/>
    <n v="0"/>
    <n v="0"/>
    <n v="0"/>
    <n v="0"/>
    <n v="0"/>
    <n v="0"/>
    <n v="0"/>
  </r>
  <r>
    <x v="8"/>
    <x v="3"/>
    <x v="2"/>
    <n v="1837"/>
    <n v="1070"/>
    <n v="93"/>
    <n v="43"/>
    <n v="31"/>
    <n v="91"/>
    <n v="97"/>
    <n v="22"/>
    <n v="94"/>
    <n v="0"/>
    <n v="41"/>
    <n v="32"/>
    <n v="25"/>
    <n v="149"/>
    <n v="14"/>
    <n v="8"/>
    <n v="26"/>
    <n v="1"/>
    <n v="0"/>
    <n v="5"/>
    <n v="7"/>
    <n v="0"/>
    <n v="0"/>
    <n v="0"/>
    <n v="0"/>
    <n v="0"/>
  </r>
  <r>
    <x v="9"/>
    <x v="0"/>
    <x v="2"/>
    <n v="3"/>
    <n v="28"/>
    <n v="0"/>
    <n v="16"/>
    <n v="0"/>
    <n v="0"/>
    <n v="0"/>
    <n v="0"/>
    <n v="0"/>
    <n v="0"/>
    <n v="1"/>
    <n v="1"/>
    <n v="0"/>
    <n v="7"/>
    <n v="9"/>
    <n v="4"/>
    <n v="0"/>
    <n v="0"/>
    <n v="0"/>
    <n v="2"/>
    <n v="2"/>
    <n v="0"/>
    <n v="0"/>
    <n v="0"/>
    <n v="0"/>
    <n v="0"/>
  </r>
  <r>
    <x v="9"/>
    <x v="1"/>
    <x v="2"/>
    <n v="1438"/>
    <n v="1060"/>
    <n v="31"/>
    <n v="91"/>
    <n v="15"/>
    <n v="32"/>
    <n v="41"/>
    <n v="9"/>
    <n v="29"/>
    <n v="0"/>
    <n v="12"/>
    <n v="29"/>
    <n v="21"/>
    <n v="125"/>
    <n v="18"/>
    <n v="10"/>
    <n v="6"/>
    <n v="1"/>
    <n v="0"/>
    <n v="0"/>
    <n v="9"/>
    <n v="0"/>
    <n v="0"/>
    <n v="0"/>
    <n v="0"/>
    <n v="0"/>
  </r>
  <r>
    <x v="9"/>
    <x v="2"/>
    <x v="2"/>
    <n v="11"/>
    <n v="30"/>
    <n v="3"/>
    <n v="24"/>
    <n v="2"/>
    <n v="3"/>
    <n v="4"/>
    <n v="0"/>
    <n v="2"/>
    <n v="0"/>
    <n v="2"/>
    <n v="0"/>
    <n v="0"/>
    <n v="7"/>
    <n v="4"/>
    <n v="2"/>
    <n v="2"/>
    <n v="0"/>
    <n v="0"/>
    <n v="1"/>
    <n v="1"/>
    <n v="0"/>
    <n v="0"/>
    <n v="0"/>
    <n v="0"/>
    <n v="0"/>
  </r>
  <r>
    <x v="9"/>
    <x v="3"/>
    <x v="2"/>
    <n v="1896"/>
    <n v="1368"/>
    <n v="45"/>
    <n v="124"/>
    <n v="25"/>
    <n v="45"/>
    <n v="94"/>
    <n v="10"/>
    <n v="47"/>
    <n v="6"/>
    <n v="47"/>
    <n v="69"/>
    <n v="52"/>
    <n v="365"/>
    <n v="28"/>
    <n v="15"/>
    <n v="15"/>
    <n v="0"/>
    <n v="0"/>
    <n v="1"/>
    <n v="12"/>
    <n v="0"/>
    <n v="0"/>
    <n v="0"/>
    <n v="0"/>
    <n v="0"/>
  </r>
  <r>
    <x v="10"/>
    <x v="0"/>
    <x v="2"/>
    <n v="3"/>
    <n v="7"/>
    <n v="0"/>
    <n v="4"/>
    <n v="0"/>
    <n v="0"/>
    <n v="0"/>
    <n v="0"/>
    <n v="0"/>
    <n v="0"/>
    <n v="2"/>
    <n v="0"/>
    <n v="0"/>
    <n v="18"/>
    <n v="1"/>
    <n v="0"/>
    <n v="1"/>
    <n v="0"/>
    <n v="0"/>
    <n v="0"/>
    <n v="0"/>
    <n v="0"/>
    <n v="0"/>
    <n v="0"/>
    <n v="0"/>
    <n v="0"/>
  </r>
  <r>
    <x v="10"/>
    <x v="1"/>
    <x v="2"/>
    <n v="1693"/>
    <n v="1436"/>
    <n v="17"/>
    <n v="229"/>
    <n v="5"/>
    <n v="17"/>
    <n v="20"/>
    <n v="3"/>
    <n v="17"/>
    <n v="0"/>
    <n v="16"/>
    <n v="28"/>
    <n v="23"/>
    <n v="178"/>
    <n v="13"/>
    <n v="9"/>
    <n v="4"/>
    <n v="0"/>
    <n v="0"/>
    <n v="4"/>
    <n v="1"/>
    <n v="0"/>
    <n v="0"/>
    <n v="0"/>
    <n v="0"/>
    <n v="0"/>
  </r>
  <r>
    <x v="10"/>
    <x v="2"/>
    <x v="2"/>
    <n v="6"/>
    <n v="8"/>
    <n v="1"/>
    <n v="7"/>
    <n v="1"/>
    <n v="1"/>
    <n v="1"/>
    <n v="0"/>
    <n v="1"/>
    <n v="0"/>
    <n v="2"/>
    <n v="1"/>
    <n v="0"/>
    <n v="13"/>
    <n v="0"/>
    <n v="0"/>
    <n v="0"/>
    <n v="0"/>
    <n v="0"/>
    <n v="0"/>
    <n v="0"/>
    <n v="0"/>
    <n v="0"/>
    <n v="0"/>
    <n v="0"/>
    <n v="0"/>
  </r>
  <r>
    <x v="10"/>
    <x v="3"/>
    <x v="2"/>
    <n v="1907"/>
    <n v="1662"/>
    <n v="54"/>
    <n v="230"/>
    <n v="18"/>
    <n v="54"/>
    <n v="69"/>
    <n v="16"/>
    <n v="52"/>
    <n v="0"/>
    <n v="34"/>
    <n v="52"/>
    <n v="36"/>
    <n v="403"/>
    <n v="33"/>
    <n v="22"/>
    <n v="10"/>
    <n v="0"/>
    <n v="0"/>
    <n v="16"/>
    <n v="2"/>
    <n v="0"/>
    <n v="0"/>
    <n v="0"/>
    <n v="0"/>
    <n v="0"/>
  </r>
  <r>
    <x v="11"/>
    <x v="0"/>
    <x v="2"/>
    <n v="1"/>
    <n v="8"/>
    <n v="0"/>
    <n v="5"/>
    <n v="0"/>
    <n v="0"/>
    <n v="1"/>
    <n v="0"/>
    <n v="0"/>
    <n v="0"/>
    <n v="0"/>
    <n v="1"/>
    <n v="1"/>
    <n v="10"/>
    <n v="3"/>
    <n v="0"/>
    <n v="1"/>
    <n v="0"/>
    <n v="0"/>
    <n v="0"/>
    <n v="0"/>
    <n v="0"/>
    <n v="0"/>
    <n v="0"/>
    <n v="0"/>
    <n v="0"/>
  </r>
  <r>
    <x v="11"/>
    <x v="1"/>
    <x v="2"/>
    <n v="1333"/>
    <n v="1179"/>
    <n v="36"/>
    <n v="128"/>
    <n v="19"/>
    <n v="34"/>
    <n v="55"/>
    <n v="2"/>
    <n v="32"/>
    <n v="4"/>
    <n v="18"/>
    <n v="22"/>
    <n v="13"/>
    <n v="153"/>
    <n v="8"/>
    <n v="2"/>
    <n v="7"/>
    <n v="0"/>
    <n v="0"/>
    <n v="0"/>
    <n v="1"/>
    <n v="0"/>
    <n v="0"/>
    <n v="0"/>
    <n v="0"/>
    <n v="0"/>
  </r>
  <r>
    <x v="11"/>
    <x v="2"/>
    <x v="2"/>
    <n v="0"/>
    <n v="17"/>
    <n v="0"/>
    <n v="13"/>
    <n v="0"/>
    <n v="0"/>
    <n v="1"/>
    <n v="0"/>
    <n v="0"/>
    <n v="0"/>
    <n v="0"/>
    <n v="1"/>
    <n v="0"/>
    <n v="9"/>
    <n v="2"/>
    <n v="0"/>
    <n v="1"/>
    <n v="0"/>
    <n v="0"/>
    <n v="0"/>
    <n v="0"/>
    <n v="0"/>
    <n v="0"/>
    <n v="0"/>
    <n v="0"/>
    <n v="0"/>
  </r>
  <r>
    <x v="11"/>
    <x v="3"/>
    <x v="2"/>
    <n v="1651"/>
    <n v="1443"/>
    <n v="86"/>
    <n v="147"/>
    <n v="20"/>
    <n v="85"/>
    <n v="140"/>
    <n v="7"/>
    <n v="83"/>
    <n v="2"/>
    <n v="60"/>
    <n v="33"/>
    <n v="18"/>
    <n v="330"/>
    <n v="12"/>
    <n v="2"/>
    <n v="19"/>
    <n v="0"/>
    <n v="0"/>
    <n v="0"/>
    <n v="0"/>
    <n v="0"/>
    <n v="0"/>
    <n v="0"/>
    <n v="0"/>
    <n v="0"/>
  </r>
  <r>
    <x v="12"/>
    <x v="0"/>
    <x v="2"/>
    <n v="102"/>
    <n v="83"/>
    <n v="2"/>
    <n v="12"/>
    <n v="1"/>
    <n v="2"/>
    <n v="11"/>
    <n v="3"/>
    <n v="2"/>
    <n v="0"/>
    <n v="5"/>
    <n v="3"/>
    <n v="1"/>
    <n v="27"/>
    <n v="3"/>
    <n v="4"/>
    <n v="9"/>
    <n v="0"/>
    <n v="0"/>
    <n v="1"/>
    <n v="3"/>
    <n v="0"/>
    <n v="0"/>
    <n v="0"/>
    <n v="0"/>
    <n v="0"/>
  </r>
  <r>
    <x v="12"/>
    <x v="1"/>
    <x v="2"/>
    <n v="2156"/>
    <n v="1911"/>
    <n v="108"/>
    <n v="127"/>
    <n v="43"/>
    <n v="108"/>
    <n v="86"/>
    <n v="24"/>
    <n v="108"/>
    <n v="11"/>
    <n v="137"/>
    <n v="87"/>
    <n v="84"/>
    <n v="369"/>
    <n v="23"/>
    <n v="67"/>
    <n v="25"/>
    <n v="0"/>
    <n v="0"/>
    <n v="18"/>
    <n v="43"/>
    <n v="0"/>
    <n v="0"/>
    <n v="0"/>
    <n v="0"/>
    <n v="0"/>
  </r>
  <r>
    <x v="12"/>
    <x v="2"/>
    <x v="2"/>
    <n v="71"/>
    <n v="70"/>
    <n v="2"/>
    <n v="12"/>
    <n v="2"/>
    <n v="2"/>
    <n v="10"/>
    <n v="6"/>
    <n v="2"/>
    <n v="0"/>
    <n v="6"/>
    <n v="1"/>
    <n v="0"/>
    <n v="28"/>
    <n v="4"/>
    <n v="5"/>
    <n v="4"/>
    <n v="0"/>
    <n v="0"/>
    <n v="1"/>
    <n v="3"/>
    <n v="0"/>
    <n v="0"/>
    <n v="0"/>
    <n v="0"/>
    <n v="0"/>
  </r>
  <r>
    <x v="12"/>
    <x v="3"/>
    <x v="2"/>
    <n v="2339"/>
    <n v="2163"/>
    <n v="183"/>
    <n v="109"/>
    <n v="50"/>
    <n v="183"/>
    <n v="177"/>
    <n v="47"/>
    <n v="183"/>
    <n v="32"/>
    <n v="202"/>
    <n v="171"/>
    <n v="148"/>
    <n v="670"/>
    <n v="59"/>
    <n v="105"/>
    <n v="91"/>
    <n v="0"/>
    <n v="0"/>
    <n v="34"/>
    <n v="75"/>
    <n v="0"/>
    <n v="0"/>
    <n v="0"/>
    <n v="0"/>
    <n v="0"/>
  </r>
  <r>
    <x v="13"/>
    <x v="0"/>
    <x v="2"/>
    <n v="61"/>
    <n v="22"/>
    <n v="3"/>
    <n v="1"/>
    <n v="1"/>
    <n v="4"/>
    <n v="0"/>
    <n v="0"/>
    <n v="2"/>
    <n v="0"/>
    <n v="1"/>
    <n v="1"/>
    <n v="1"/>
    <n v="7"/>
    <n v="0"/>
    <n v="4"/>
    <n v="4"/>
    <n v="0"/>
    <n v="0"/>
    <n v="0"/>
    <n v="4"/>
    <n v="0"/>
    <n v="0"/>
    <n v="0"/>
    <n v="0"/>
    <n v="0"/>
  </r>
  <r>
    <x v="13"/>
    <x v="1"/>
    <x v="2"/>
    <n v="2455"/>
    <n v="1813"/>
    <n v="49"/>
    <n v="64"/>
    <n v="15"/>
    <n v="49"/>
    <n v="52"/>
    <n v="20"/>
    <n v="49"/>
    <n v="6"/>
    <n v="7"/>
    <n v="12"/>
    <n v="11"/>
    <n v="135"/>
    <n v="19"/>
    <n v="10"/>
    <n v="9"/>
    <n v="0"/>
    <n v="0"/>
    <n v="0"/>
    <n v="10"/>
    <n v="0"/>
    <n v="0"/>
    <n v="0"/>
    <n v="0"/>
    <n v="0"/>
  </r>
  <r>
    <x v="13"/>
    <x v="2"/>
    <x v="2"/>
    <n v="76"/>
    <n v="23"/>
    <n v="2"/>
    <n v="1"/>
    <n v="1"/>
    <n v="2"/>
    <n v="2"/>
    <n v="0"/>
    <n v="0"/>
    <n v="0"/>
    <n v="4"/>
    <n v="1"/>
    <n v="1"/>
    <n v="10"/>
    <n v="0"/>
    <n v="3"/>
    <n v="3"/>
    <n v="0"/>
    <n v="0"/>
    <n v="0"/>
    <n v="3"/>
    <n v="0"/>
    <n v="0"/>
    <n v="0"/>
    <n v="0"/>
    <n v="0"/>
  </r>
  <r>
    <x v="13"/>
    <x v="3"/>
    <x v="2"/>
    <n v="2697"/>
    <n v="2165"/>
    <n v="97"/>
    <n v="58"/>
    <n v="18"/>
    <n v="96"/>
    <n v="101"/>
    <n v="46"/>
    <n v="96"/>
    <n v="9"/>
    <n v="36"/>
    <n v="37"/>
    <n v="31"/>
    <n v="237"/>
    <n v="15"/>
    <n v="27"/>
    <n v="27"/>
    <n v="0"/>
    <n v="0"/>
    <n v="0"/>
    <n v="27"/>
    <n v="0"/>
    <n v="0"/>
    <n v="0"/>
    <n v="0"/>
    <n v="0"/>
  </r>
  <r>
    <x v="14"/>
    <x v="0"/>
    <x v="2"/>
    <n v="274"/>
    <n v="28"/>
    <n v="2"/>
    <n v="4"/>
    <n v="1"/>
    <n v="2"/>
    <n v="2"/>
    <n v="1"/>
    <n v="0"/>
    <n v="1"/>
    <n v="8"/>
    <n v="9"/>
    <n v="5"/>
    <n v="41"/>
    <n v="17"/>
    <n v="50"/>
    <n v="22"/>
    <n v="0"/>
    <n v="0"/>
    <n v="5"/>
    <n v="40"/>
    <n v="0"/>
    <n v="0"/>
    <n v="0"/>
    <n v="0"/>
    <n v="0"/>
  </r>
  <r>
    <x v="14"/>
    <x v="1"/>
    <x v="2"/>
    <n v="1251"/>
    <n v="733"/>
    <n v="35"/>
    <n v="126"/>
    <n v="22"/>
    <n v="35"/>
    <n v="63"/>
    <n v="67"/>
    <n v="31"/>
    <n v="69"/>
    <n v="92"/>
    <n v="104"/>
    <n v="78"/>
    <n v="387"/>
    <n v="128"/>
    <n v="177"/>
    <n v="288"/>
    <n v="0"/>
    <n v="0"/>
    <n v="34"/>
    <n v="135"/>
    <n v="0"/>
    <n v="0"/>
    <n v="0"/>
    <n v="0"/>
    <n v="0"/>
  </r>
  <r>
    <x v="14"/>
    <x v="2"/>
    <x v="2"/>
    <n v="327"/>
    <n v="33"/>
    <n v="0"/>
    <n v="7"/>
    <n v="0"/>
    <n v="0"/>
    <n v="1"/>
    <n v="1"/>
    <n v="0"/>
    <n v="0"/>
    <n v="5"/>
    <n v="5"/>
    <n v="4"/>
    <n v="42"/>
    <n v="28"/>
    <n v="43"/>
    <n v="25"/>
    <n v="0"/>
    <n v="0"/>
    <n v="3"/>
    <n v="39"/>
    <n v="0"/>
    <n v="0"/>
    <n v="0"/>
    <n v="0"/>
    <n v="0"/>
  </r>
  <r>
    <x v="14"/>
    <x v="3"/>
    <x v="2"/>
    <n v="1126"/>
    <n v="1162"/>
    <n v="66"/>
    <n v="159"/>
    <n v="42"/>
    <n v="65"/>
    <n v="114"/>
    <n v="117"/>
    <n v="63"/>
    <n v="239"/>
    <n v="287"/>
    <n v="313"/>
    <n v="245"/>
    <n v="1084"/>
    <n v="381"/>
    <n v="518"/>
    <n v="709"/>
    <n v="0"/>
    <n v="0"/>
    <n v="69"/>
    <n v="410"/>
    <n v="0"/>
    <n v="0"/>
    <n v="0"/>
    <n v="0"/>
    <n v="0"/>
  </r>
  <r>
    <x v="15"/>
    <x v="0"/>
    <x v="2"/>
    <n v="15"/>
    <n v="13"/>
    <n v="0"/>
    <n v="0"/>
    <n v="0"/>
    <n v="0"/>
    <n v="0"/>
    <n v="0"/>
    <n v="0"/>
    <n v="0"/>
    <n v="2"/>
    <n v="0"/>
    <n v="0"/>
    <n v="7"/>
    <n v="0"/>
    <n v="0"/>
    <n v="0"/>
    <n v="1"/>
    <n v="0"/>
    <n v="0"/>
    <n v="0"/>
    <n v="0"/>
    <n v="0"/>
    <n v="0"/>
    <n v="0"/>
    <n v="0"/>
  </r>
  <r>
    <x v="15"/>
    <x v="1"/>
    <x v="2"/>
    <n v="5648"/>
    <n v="4070"/>
    <n v="148"/>
    <n v="103"/>
    <n v="37"/>
    <n v="148"/>
    <n v="157"/>
    <n v="39"/>
    <n v="148"/>
    <n v="0"/>
    <n v="56"/>
    <n v="52"/>
    <n v="47"/>
    <n v="296"/>
    <n v="17"/>
    <n v="0"/>
    <n v="0"/>
    <n v="5"/>
    <n v="0"/>
    <n v="79"/>
    <n v="33"/>
    <n v="0"/>
    <n v="0"/>
    <n v="0"/>
    <n v="0"/>
    <n v="0"/>
  </r>
  <r>
    <x v="15"/>
    <x v="2"/>
    <x v="2"/>
    <n v="19"/>
    <n v="14"/>
    <n v="0"/>
    <n v="0"/>
    <n v="0"/>
    <n v="0"/>
    <n v="0"/>
    <n v="0"/>
    <n v="0"/>
    <n v="0"/>
    <n v="1"/>
    <n v="0"/>
    <n v="0"/>
    <n v="3"/>
    <n v="0"/>
    <n v="0"/>
    <n v="0"/>
    <n v="0"/>
    <n v="0"/>
    <n v="0"/>
    <n v="0"/>
    <n v="0"/>
    <n v="0"/>
    <n v="0"/>
    <n v="0"/>
    <n v="0"/>
  </r>
  <r>
    <x v="15"/>
    <x v="3"/>
    <x v="2"/>
    <n v="7708"/>
    <n v="5950"/>
    <n v="309"/>
    <n v="189"/>
    <n v="111"/>
    <n v="305"/>
    <n v="366"/>
    <n v="97"/>
    <n v="305"/>
    <n v="0"/>
    <n v="116"/>
    <n v="110"/>
    <n v="105"/>
    <n v="712"/>
    <n v="43"/>
    <n v="0"/>
    <n v="0"/>
    <n v="5"/>
    <n v="0"/>
    <n v="147"/>
    <n v="61"/>
    <n v="0"/>
    <n v="0"/>
    <n v="0"/>
    <n v="0"/>
    <n v="0"/>
  </r>
  <r>
    <x v="16"/>
    <x v="0"/>
    <x v="2"/>
    <n v="2"/>
    <n v="2"/>
    <n v="0"/>
    <n v="0"/>
    <n v="0"/>
    <n v="0"/>
    <n v="0"/>
    <n v="0"/>
    <n v="0"/>
    <n v="0"/>
    <n v="0"/>
    <n v="0"/>
    <n v="0"/>
    <n v="0"/>
    <n v="0"/>
    <n v="4"/>
    <n v="0"/>
    <n v="0"/>
    <n v="0"/>
    <n v="2"/>
    <n v="2"/>
    <n v="0"/>
    <n v="0"/>
    <n v="0"/>
    <n v="0"/>
    <n v="0"/>
  </r>
  <r>
    <x v="16"/>
    <x v="1"/>
    <x v="2"/>
    <n v="2140"/>
    <n v="1850"/>
    <n v="65"/>
    <n v="217"/>
    <n v="35"/>
    <n v="67"/>
    <n v="61"/>
    <n v="1"/>
    <n v="67"/>
    <n v="1"/>
    <n v="16"/>
    <n v="8"/>
    <n v="5"/>
    <n v="190"/>
    <n v="0"/>
    <n v="6"/>
    <n v="1"/>
    <n v="0"/>
    <n v="0"/>
    <n v="1"/>
    <n v="5"/>
    <n v="0"/>
    <n v="0"/>
    <n v="0"/>
    <n v="0"/>
    <n v="0"/>
  </r>
  <r>
    <x v="16"/>
    <x v="2"/>
    <x v="2"/>
    <n v="5"/>
    <n v="2"/>
    <n v="0"/>
    <n v="0"/>
    <n v="0"/>
    <n v="0"/>
    <n v="0"/>
    <n v="0"/>
    <n v="0"/>
    <n v="0"/>
    <n v="0"/>
    <n v="0"/>
    <n v="0"/>
    <n v="1"/>
    <n v="0"/>
    <n v="11"/>
    <n v="0"/>
    <n v="0"/>
    <n v="0"/>
    <n v="5"/>
    <n v="7"/>
    <n v="0"/>
    <n v="0"/>
    <n v="0"/>
    <n v="0"/>
    <n v="0"/>
  </r>
  <r>
    <x v="16"/>
    <x v="3"/>
    <x v="2"/>
    <n v="2594"/>
    <n v="2229"/>
    <n v="155"/>
    <n v="213"/>
    <n v="84"/>
    <n v="156"/>
    <n v="141"/>
    <n v="3"/>
    <n v="156"/>
    <n v="1"/>
    <n v="78"/>
    <n v="35"/>
    <n v="32"/>
    <n v="473"/>
    <n v="0"/>
    <n v="59"/>
    <n v="5"/>
    <n v="0"/>
    <n v="0"/>
    <n v="9"/>
    <n v="45"/>
    <n v="0"/>
    <n v="0"/>
    <n v="0"/>
    <n v="0"/>
    <n v="0"/>
  </r>
  <r>
    <x v="17"/>
    <x v="0"/>
    <x v="2"/>
    <n v="2"/>
    <n v="4"/>
    <n v="2"/>
    <n v="2"/>
    <n v="2"/>
    <n v="2"/>
    <n v="0"/>
    <n v="0"/>
    <n v="0"/>
    <n v="0"/>
    <n v="0"/>
    <n v="1"/>
    <n v="0"/>
    <n v="3"/>
    <n v="2"/>
    <n v="1"/>
    <n v="1"/>
    <n v="0"/>
    <n v="0"/>
    <n v="0"/>
    <n v="0"/>
    <n v="0"/>
    <n v="0"/>
    <n v="0"/>
    <n v="0"/>
    <n v="0"/>
  </r>
  <r>
    <x v="17"/>
    <x v="1"/>
    <x v="2"/>
    <n v="551"/>
    <n v="487"/>
    <n v="31"/>
    <n v="106"/>
    <n v="14"/>
    <n v="31"/>
    <n v="55"/>
    <n v="18"/>
    <n v="30"/>
    <n v="10"/>
    <n v="10"/>
    <n v="20"/>
    <n v="13"/>
    <n v="123"/>
    <n v="10"/>
    <n v="9"/>
    <n v="12"/>
    <n v="0"/>
    <n v="0"/>
    <n v="1"/>
    <n v="0"/>
    <n v="0"/>
    <n v="0"/>
    <n v="0"/>
    <n v="0"/>
    <n v="0"/>
  </r>
  <r>
    <x v="17"/>
    <x v="2"/>
    <x v="2"/>
    <n v="2"/>
    <n v="12"/>
    <n v="1"/>
    <n v="1"/>
    <n v="1"/>
    <n v="1"/>
    <n v="0"/>
    <n v="0"/>
    <n v="0"/>
    <n v="0"/>
    <n v="1"/>
    <n v="1"/>
    <n v="1"/>
    <n v="1"/>
    <n v="1"/>
    <n v="1"/>
    <n v="3"/>
    <n v="0"/>
    <n v="0"/>
    <n v="0"/>
    <n v="0"/>
    <n v="0"/>
    <n v="0"/>
    <n v="0"/>
    <n v="0"/>
    <n v="0"/>
  </r>
  <r>
    <x v="17"/>
    <x v="3"/>
    <x v="2"/>
    <n v="844"/>
    <n v="872"/>
    <n v="61"/>
    <n v="130"/>
    <n v="21"/>
    <n v="61"/>
    <n v="158"/>
    <n v="47"/>
    <n v="61"/>
    <n v="39"/>
    <n v="46"/>
    <n v="98"/>
    <n v="84"/>
    <n v="357"/>
    <n v="20"/>
    <n v="21"/>
    <n v="51"/>
    <n v="0"/>
    <n v="0"/>
    <n v="0"/>
    <n v="0"/>
    <n v="0"/>
    <n v="0"/>
    <n v="0"/>
    <n v="0"/>
    <n v="0"/>
  </r>
  <r>
    <x v="18"/>
    <x v="0"/>
    <x v="2"/>
    <n v="52"/>
    <n v="49"/>
    <n v="1"/>
    <n v="10"/>
    <n v="1"/>
    <n v="1"/>
    <n v="6"/>
    <n v="0"/>
    <n v="0"/>
    <n v="1"/>
    <n v="3"/>
    <n v="5"/>
    <n v="1"/>
    <n v="42"/>
    <n v="18"/>
    <n v="14"/>
    <n v="5"/>
    <n v="0"/>
    <n v="0"/>
    <n v="0"/>
    <n v="9"/>
    <n v="0"/>
    <n v="0"/>
    <n v="0"/>
    <n v="0"/>
    <n v="0"/>
  </r>
  <r>
    <x v="18"/>
    <x v="1"/>
    <x v="2"/>
    <n v="1205"/>
    <n v="877"/>
    <n v="67"/>
    <n v="110"/>
    <n v="37"/>
    <n v="66"/>
    <n v="66"/>
    <n v="49"/>
    <n v="63"/>
    <n v="50"/>
    <n v="30"/>
    <n v="48"/>
    <n v="34"/>
    <n v="308"/>
    <n v="90"/>
    <n v="100"/>
    <n v="46"/>
    <n v="0"/>
    <n v="0"/>
    <n v="9"/>
    <n v="38"/>
    <n v="0"/>
    <n v="0"/>
    <n v="0"/>
    <n v="0"/>
    <n v="0"/>
  </r>
  <r>
    <x v="18"/>
    <x v="2"/>
    <x v="2"/>
    <n v="64"/>
    <n v="51"/>
    <n v="0"/>
    <n v="17"/>
    <n v="0"/>
    <n v="0"/>
    <n v="4"/>
    <n v="1"/>
    <n v="1"/>
    <n v="2"/>
    <n v="2"/>
    <n v="5"/>
    <n v="4"/>
    <n v="45"/>
    <n v="16"/>
    <n v="9"/>
    <n v="11"/>
    <n v="0"/>
    <n v="0"/>
    <n v="1"/>
    <n v="4"/>
    <n v="0"/>
    <n v="0"/>
    <n v="0"/>
    <n v="0"/>
    <n v="0"/>
  </r>
  <r>
    <x v="18"/>
    <x v="3"/>
    <x v="2"/>
    <n v="2050"/>
    <n v="1409"/>
    <n v="102"/>
    <n v="141"/>
    <n v="46"/>
    <n v="98"/>
    <n v="104"/>
    <n v="76"/>
    <n v="96"/>
    <n v="158"/>
    <n v="124"/>
    <n v="168"/>
    <n v="132"/>
    <n v="807"/>
    <n v="214"/>
    <n v="230"/>
    <n v="107"/>
    <n v="0"/>
    <n v="0"/>
    <n v="16"/>
    <n v="92"/>
    <n v="0"/>
    <n v="0"/>
    <n v="0"/>
    <n v="0"/>
    <n v="0"/>
  </r>
  <r>
    <x v="19"/>
    <x v="0"/>
    <x v="2"/>
    <n v="0"/>
    <n v="10"/>
    <n v="0"/>
    <n v="5"/>
    <n v="0"/>
    <n v="0"/>
    <n v="0"/>
    <n v="0"/>
    <n v="0"/>
    <n v="0"/>
    <n v="0"/>
    <n v="0"/>
    <n v="0"/>
    <n v="0"/>
    <n v="0"/>
    <n v="0"/>
    <n v="0"/>
    <n v="0"/>
    <n v="0"/>
    <n v="0"/>
    <n v="0"/>
    <n v="0"/>
    <n v="0"/>
    <n v="0"/>
    <n v="0"/>
    <n v="0"/>
  </r>
  <r>
    <x v="19"/>
    <x v="1"/>
    <x v="2"/>
    <n v="2941"/>
    <n v="2232"/>
    <n v="61"/>
    <n v="135"/>
    <n v="39"/>
    <n v="63"/>
    <n v="62"/>
    <n v="2"/>
    <n v="61"/>
    <n v="8"/>
    <n v="12"/>
    <n v="17"/>
    <n v="9"/>
    <n v="88"/>
    <n v="0"/>
    <n v="0"/>
    <n v="0"/>
    <n v="0"/>
    <n v="0"/>
    <n v="0"/>
    <n v="0"/>
    <n v="0"/>
    <n v="0"/>
    <n v="0"/>
    <n v="0"/>
    <n v="0"/>
  </r>
  <r>
    <x v="19"/>
    <x v="2"/>
    <x v="2"/>
    <n v="1"/>
    <n v="14"/>
    <n v="1"/>
    <n v="9"/>
    <n v="0"/>
    <n v="1"/>
    <n v="0"/>
    <n v="0"/>
    <n v="0"/>
    <n v="0"/>
    <n v="0"/>
    <n v="2"/>
    <n v="1"/>
    <n v="0"/>
    <n v="0"/>
    <n v="0"/>
    <n v="0"/>
    <n v="0"/>
    <n v="0"/>
    <n v="0"/>
    <n v="0"/>
    <n v="0"/>
    <n v="0"/>
    <n v="0"/>
    <n v="0"/>
    <n v="0"/>
  </r>
  <r>
    <x v="19"/>
    <x v="3"/>
    <x v="2"/>
    <n v="3634"/>
    <n v="2647"/>
    <n v="144"/>
    <n v="176"/>
    <n v="79"/>
    <n v="148"/>
    <n v="146"/>
    <n v="7"/>
    <n v="145"/>
    <n v="13"/>
    <n v="52"/>
    <n v="54"/>
    <n v="33"/>
    <n v="173"/>
    <n v="2"/>
    <n v="1"/>
    <n v="0"/>
    <n v="0"/>
    <n v="0"/>
    <n v="0"/>
    <n v="1"/>
    <n v="0"/>
    <n v="0"/>
    <n v="0"/>
    <n v="0"/>
    <n v="0"/>
  </r>
  <r>
    <x v="20"/>
    <x v="0"/>
    <x v="2"/>
    <n v="123"/>
    <n v="76"/>
    <n v="1"/>
    <n v="10"/>
    <n v="0"/>
    <n v="1"/>
    <n v="11"/>
    <n v="3"/>
    <n v="0"/>
    <n v="4"/>
    <n v="26"/>
    <n v="34"/>
    <n v="26"/>
    <n v="61"/>
    <n v="22"/>
    <n v="75"/>
    <n v="21"/>
    <n v="0"/>
    <n v="0"/>
    <n v="31"/>
    <n v="35"/>
    <n v="0"/>
    <n v="0"/>
    <n v="0"/>
    <n v="0"/>
    <n v="0"/>
  </r>
  <r>
    <x v="20"/>
    <x v="1"/>
    <x v="2"/>
    <n v="2631"/>
    <n v="2092"/>
    <n v="78"/>
    <n v="202"/>
    <n v="34"/>
    <n v="69"/>
    <n v="523"/>
    <n v="48"/>
    <n v="64"/>
    <n v="457"/>
    <n v="270"/>
    <n v="307"/>
    <n v="260"/>
    <n v="1395"/>
    <n v="306"/>
    <n v="363"/>
    <n v="254"/>
    <n v="0"/>
    <n v="0"/>
    <n v="89"/>
    <n v="261"/>
    <n v="0"/>
    <n v="0"/>
    <n v="0"/>
    <n v="0"/>
    <n v="0"/>
  </r>
  <r>
    <x v="20"/>
    <x v="2"/>
    <x v="2"/>
    <n v="105"/>
    <n v="110"/>
    <n v="3"/>
    <n v="12"/>
    <n v="2"/>
    <n v="1"/>
    <n v="12"/>
    <n v="20"/>
    <n v="0"/>
    <n v="5"/>
    <n v="25"/>
    <n v="19"/>
    <n v="14"/>
    <n v="81"/>
    <n v="25"/>
    <n v="86"/>
    <n v="19"/>
    <n v="0"/>
    <n v="0"/>
    <n v="38"/>
    <n v="47"/>
    <n v="0"/>
    <n v="0"/>
    <n v="0"/>
    <n v="0"/>
    <n v="0"/>
  </r>
  <r>
    <x v="20"/>
    <x v="3"/>
    <x v="2"/>
    <n v="2581"/>
    <n v="3265"/>
    <n v="165"/>
    <n v="237"/>
    <n v="79"/>
    <n v="152"/>
    <n v="837"/>
    <n v="94"/>
    <n v="144"/>
    <n v="1012"/>
    <n v="568"/>
    <n v="649"/>
    <n v="555"/>
    <n v="2596"/>
    <n v="497"/>
    <n v="696"/>
    <n v="553"/>
    <n v="1"/>
    <n v="0"/>
    <n v="132"/>
    <n v="560"/>
    <n v="0"/>
    <n v="0"/>
    <n v="0"/>
    <n v="0"/>
    <n v="0"/>
  </r>
  <r>
    <x v="0"/>
    <x v="0"/>
    <x v="3"/>
    <n v="0"/>
    <n v="0"/>
    <n v="0"/>
    <n v="0"/>
    <n v="0"/>
    <n v="0"/>
    <n v="0"/>
    <n v="0"/>
    <n v="0"/>
    <n v="0"/>
    <n v="0"/>
    <n v="1"/>
    <n v="1"/>
    <n v="0"/>
    <n v="0"/>
    <n v="0"/>
    <n v="0"/>
    <n v="0"/>
    <n v="0"/>
    <n v="0"/>
    <n v="0"/>
    <n v="0"/>
    <n v="0"/>
    <n v="0"/>
    <n v="0"/>
    <n v="0"/>
  </r>
  <r>
    <x v="0"/>
    <x v="1"/>
    <x v="3"/>
    <n v="1378"/>
    <n v="1042"/>
    <n v="37"/>
    <n v="12"/>
    <n v="6"/>
    <n v="37"/>
    <n v="130"/>
    <n v="0"/>
    <n v="37"/>
    <n v="0"/>
    <n v="21"/>
    <n v="3"/>
    <n v="3"/>
    <n v="156"/>
    <n v="0"/>
    <n v="0"/>
    <n v="0"/>
    <n v="0"/>
    <n v="0"/>
    <n v="0"/>
    <n v="0"/>
    <n v="0"/>
    <n v="0"/>
    <n v="0"/>
    <n v="0"/>
    <n v="0"/>
  </r>
  <r>
    <x v="0"/>
    <x v="2"/>
    <x v="3"/>
    <n v="0"/>
    <n v="0"/>
    <n v="0"/>
    <n v="0"/>
    <n v="0"/>
    <n v="0"/>
    <n v="0"/>
    <n v="0"/>
    <n v="0"/>
    <n v="0"/>
    <n v="13"/>
    <n v="3"/>
    <n v="3"/>
    <n v="0"/>
    <n v="0"/>
    <n v="0"/>
    <n v="0"/>
    <n v="0"/>
    <n v="0"/>
    <n v="0"/>
    <n v="0"/>
    <n v="0"/>
    <n v="0"/>
    <n v="0"/>
    <n v="0"/>
    <n v="0"/>
  </r>
  <r>
    <x v="0"/>
    <x v="3"/>
    <x v="3"/>
    <n v="1490"/>
    <n v="1126"/>
    <n v="36"/>
    <n v="13"/>
    <n v="2"/>
    <n v="36"/>
    <n v="158"/>
    <n v="0"/>
    <n v="36"/>
    <n v="0"/>
    <n v="50"/>
    <n v="16"/>
    <n v="14"/>
    <n v="211"/>
    <n v="0"/>
    <n v="0"/>
    <n v="0"/>
    <n v="0"/>
    <n v="0"/>
    <n v="0"/>
    <n v="0"/>
    <n v="0"/>
    <n v="0"/>
    <n v="0"/>
    <n v="0"/>
    <n v="0"/>
  </r>
  <r>
    <x v="1"/>
    <x v="0"/>
    <x v="3"/>
    <n v="57"/>
    <n v="53"/>
    <n v="4"/>
    <n v="3"/>
    <n v="3"/>
    <n v="4"/>
    <n v="3"/>
    <n v="0"/>
    <n v="0"/>
    <n v="1"/>
    <n v="7"/>
    <n v="8"/>
    <n v="4"/>
    <n v="31"/>
    <n v="24"/>
    <n v="30"/>
    <n v="22"/>
    <n v="0"/>
    <n v="0"/>
    <n v="10"/>
    <n v="15"/>
    <n v="0"/>
    <n v="0"/>
    <n v="0"/>
    <n v="0"/>
    <n v="0"/>
  </r>
  <r>
    <x v="1"/>
    <x v="1"/>
    <x v="3"/>
    <n v="3826"/>
    <n v="2525"/>
    <n v="65"/>
    <n v="108"/>
    <n v="16"/>
    <n v="65"/>
    <n v="139"/>
    <n v="1"/>
    <n v="65"/>
    <n v="88"/>
    <n v="115"/>
    <n v="49"/>
    <n v="39"/>
    <n v="472"/>
    <n v="209"/>
    <n v="232"/>
    <n v="153"/>
    <n v="0"/>
    <n v="0"/>
    <n v="49"/>
    <n v="148"/>
    <n v="0"/>
    <n v="0"/>
    <n v="0"/>
    <n v="0"/>
    <n v="0"/>
  </r>
  <r>
    <x v="1"/>
    <x v="2"/>
    <x v="3"/>
    <n v="60"/>
    <n v="52"/>
    <n v="2"/>
    <n v="3"/>
    <n v="1"/>
    <n v="3"/>
    <n v="4"/>
    <n v="0"/>
    <n v="0"/>
    <n v="2"/>
    <n v="5"/>
    <n v="9"/>
    <n v="6"/>
    <n v="28"/>
    <n v="19"/>
    <n v="20"/>
    <n v="13"/>
    <n v="0"/>
    <n v="0"/>
    <n v="6"/>
    <n v="10"/>
    <n v="0"/>
    <n v="0"/>
    <n v="0"/>
    <n v="0"/>
    <n v="0"/>
  </r>
  <r>
    <x v="1"/>
    <x v="3"/>
    <x v="3"/>
    <n v="4955"/>
    <n v="3625"/>
    <n v="144"/>
    <n v="72"/>
    <n v="35"/>
    <n v="144"/>
    <n v="274"/>
    <n v="8"/>
    <n v="143"/>
    <n v="227"/>
    <n v="259"/>
    <n v="111"/>
    <n v="91"/>
    <n v="1055"/>
    <n v="496"/>
    <n v="542"/>
    <n v="377"/>
    <n v="0"/>
    <n v="0"/>
    <n v="99"/>
    <n v="318"/>
    <n v="0"/>
    <n v="0"/>
    <n v="0"/>
    <n v="0"/>
    <n v="0"/>
  </r>
  <r>
    <x v="2"/>
    <x v="0"/>
    <x v="3"/>
    <n v="62"/>
    <n v="43"/>
    <n v="1"/>
    <n v="11"/>
    <n v="1"/>
    <n v="1"/>
    <n v="3"/>
    <n v="0"/>
    <n v="0"/>
    <n v="5"/>
    <n v="2"/>
    <n v="0"/>
    <n v="0"/>
    <n v="13"/>
    <n v="4"/>
    <n v="6"/>
    <n v="5"/>
    <n v="0"/>
    <n v="0"/>
    <n v="1"/>
    <n v="0"/>
    <n v="0"/>
    <n v="0"/>
    <n v="0"/>
    <n v="0"/>
    <n v="0"/>
  </r>
  <r>
    <x v="2"/>
    <x v="1"/>
    <x v="3"/>
    <n v="2038"/>
    <n v="1588"/>
    <n v="54"/>
    <n v="104"/>
    <n v="28"/>
    <n v="50"/>
    <n v="137"/>
    <n v="6"/>
    <n v="49"/>
    <n v="37"/>
    <n v="31"/>
    <n v="7"/>
    <n v="4"/>
    <n v="199"/>
    <n v="59"/>
    <n v="152"/>
    <n v="23"/>
    <n v="0"/>
    <n v="0"/>
    <n v="48"/>
    <n v="82"/>
    <n v="0"/>
    <n v="0"/>
    <n v="0"/>
    <n v="0"/>
    <n v="0"/>
  </r>
  <r>
    <x v="2"/>
    <x v="2"/>
    <x v="3"/>
    <n v="58"/>
    <n v="56"/>
    <n v="0"/>
    <n v="13"/>
    <n v="0"/>
    <n v="0"/>
    <n v="1"/>
    <n v="0"/>
    <n v="0"/>
    <n v="2"/>
    <n v="1"/>
    <n v="1"/>
    <n v="0"/>
    <n v="8"/>
    <n v="1"/>
    <n v="2"/>
    <n v="1"/>
    <n v="0"/>
    <n v="0"/>
    <n v="0"/>
    <n v="1"/>
    <n v="0"/>
    <n v="0"/>
    <n v="0"/>
    <n v="0"/>
    <n v="0"/>
  </r>
  <r>
    <x v="2"/>
    <x v="3"/>
    <x v="3"/>
    <n v="2733"/>
    <n v="2244"/>
    <n v="118"/>
    <n v="140"/>
    <n v="74"/>
    <n v="114"/>
    <n v="271"/>
    <n v="18"/>
    <n v="112"/>
    <n v="75"/>
    <n v="89"/>
    <n v="15"/>
    <n v="10"/>
    <n v="468"/>
    <n v="140"/>
    <n v="356"/>
    <n v="77"/>
    <n v="3"/>
    <n v="0"/>
    <n v="75"/>
    <n v="214"/>
    <n v="0"/>
    <n v="0"/>
    <n v="0"/>
    <n v="0"/>
    <n v="0"/>
  </r>
  <r>
    <x v="3"/>
    <x v="0"/>
    <x v="3"/>
    <n v="144"/>
    <n v="94"/>
    <n v="5"/>
    <n v="12"/>
    <n v="2"/>
    <n v="5"/>
    <n v="5"/>
    <n v="0"/>
    <n v="3"/>
    <n v="5"/>
    <n v="7"/>
    <n v="1"/>
    <n v="1"/>
    <n v="24"/>
    <n v="8"/>
    <n v="7"/>
    <n v="16"/>
    <n v="0"/>
    <n v="0"/>
    <n v="0"/>
    <n v="7"/>
    <n v="0"/>
    <n v="0"/>
    <n v="0"/>
    <n v="0"/>
    <n v="0"/>
  </r>
  <r>
    <x v="3"/>
    <x v="1"/>
    <x v="3"/>
    <n v="2537"/>
    <n v="1582"/>
    <n v="48"/>
    <n v="150"/>
    <n v="28"/>
    <n v="46"/>
    <n v="60"/>
    <n v="16"/>
    <n v="44"/>
    <n v="88"/>
    <n v="77"/>
    <n v="29"/>
    <n v="27"/>
    <n v="279"/>
    <n v="84"/>
    <n v="77"/>
    <n v="104"/>
    <n v="5"/>
    <n v="0"/>
    <n v="29"/>
    <n v="45"/>
    <n v="0"/>
    <n v="0"/>
    <n v="0"/>
    <n v="0"/>
    <n v="0"/>
  </r>
  <r>
    <x v="3"/>
    <x v="2"/>
    <x v="3"/>
    <n v="169"/>
    <n v="109"/>
    <n v="2"/>
    <n v="8"/>
    <n v="0"/>
    <n v="2"/>
    <n v="9"/>
    <n v="0"/>
    <n v="1"/>
    <n v="2"/>
    <n v="7"/>
    <n v="3"/>
    <n v="3"/>
    <n v="29"/>
    <n v="15"/>
    <n v="10"/>
    <n v="18"/>
    <n v="0"/>
    <n v="0"/>
    <n v="3"/>
    <n v="7"/>
    <n v="0"/>
    <n v="0"/>
    <n v="0"/>
    <n v="0"/>
    <n v="0"/>
  </r>
  <r>
    <x v="3"/>
    <x v="3"/>
    <x v="3"/>
    <n v="2918"/>
    <n v="2327"/>
    <n v="93"/>
    <n v="169"/>
    <n v="27"/>
    <n v="89"/>
    <n v="113"/>
    <n v="38"/>
    <n v="92"/>
    <n v="190"/>
    <n v="147"/>
    <n v="103"/>
    <n v="93"/>
    <n v="531"/>
    <n v="158"/>
    <n v="147"/>
    <n v="201"/>
    <n v="3"/>
    <n v="0"/>
    <n v="48"/>
    <n v="96"/>
    <n v="0"/>
    <n v="0"/>
    <n v="0"/>
    <n v="0"/>
    <n v="0"/>
  </r>
  <r>
    <x v="4"/>
    <x v="0"/>
    <x v="3"/>
    <n v="21"/>
    <n v="8"/>
    <n v="0"/>
    <n v="1"/>
    <n v="0"/>
    <n v="0"/>
    <n v="0"/>
    <n v="0"/>
    <n v="0"/>
    <n v="0"/>
    <n v="0"/>
    <n v="0"/>
    <n v="0"/>
    <n v="16"/>
    <n v="10"/>
    <n v="10"/>
    <n v="4"/>
    <n v="0"/>
    <n v="0"/>
    <n v="2"/>
    <n v="6"/>
    <n v="0"/>
    <n v="0"/>
    <n v="0"/>
    <n v="0"/>
    <n v="0"/>
  </r>
  <r>
    <x v="4"/>
    <x v="1"/>
    <x v="3"/>
    <n v="4185"/>
    <n v="2680"/>
    <n v="132"/>
    <n v="101"/>
    <n v="24"/>
    <n v="132"/>
    <n v="180"/>
    <n v="3"/>
    <n v="132"/>
    <n v="15"/>
    <n v="58"/>
    <n v="11"/>
    <n v="8"/>
    <n v="375"/>
    <n v="50"/>
    <n v="18"/>
    <n v="28"/>
    <n v="0"/>
    <n v="0"/>
    <n v="6"/>
    <n v="14"/>
    <n v="0"/>
    <n v="0"/>
    <n v="0"/>
    <n v="0"/>
    <n v="0"/>
  </r>
  <r>
    <x v="4"/>
    <x v="2"/>
    <x v="3"/>
    <n v="6"/>
    <n v="15"/>
    <n v="2"/>
    <n v="1"/>
    <n v="1"/>
    <n v="2"/>
    <n v="0"/>
    <n v="0"/>
    <n v="1"/>
    <n v="0"/>
    <n v="0"/>
    <n v="0"/>
    <n v="0"/>
    <n v="8"/>
    <n v="2"/>
    <n v="2"/>
    <n v="2"/>
    <n v="0"/>
    <n v="0"/>
    <n v="0"/>
    <n v="1"/>
    <n v="0"/>
    <n v="0"/>
    <n v="0"/>
    <n v="0"/>
    <n v="0"/>
  </r>
  <r>
    <x v="4"/>
    <x v="3"/>
    <x v="3"/>
    <n v="4413"/>
    <n v="3040"/>
    <n v="169"/>
    <n v="88"/>
    <n v="23"/>
    <n v="168"/>
    <n v="259"/>
    <n v="3"/>
    <n v="168"/>
    <n v="32"/>
    <n v="117"/>
    <n v="31"/>
    <n v="28"/>
    <n v="612"/>
    <n v="59"/>
    <n v="46"/>
    <n v="75"/>
    <n v="0"/>
    <n v="0"/>
    <n v="14"/>
    <n v="31"/>
    <n v="0"/>
    <n v="0"/>
    <n v="0"/>
    <n v="0"/>
    <n v="0"/>
  </r>
  <r>
    <x v="5"/>
    <x v="0"/>
    <x v="3"/>
    <n v="150"/>
    <n v="94"/>
    <n v="4"/>
    <n v="8"/>
    <n v="2"/>
    <n v="3"/>
    <n v="1"/>
    <n v="0"/>
    <n v="2"/>
    <n v="5"/>
    <n v="0"/>
    <n v="9"/>
    <n v="4"/>
    <n v="35"/>
    <n v="13"/>
    <n v="13"/>
    <n v="5"/>
    <n v="0"/>
    <n v="0"/>
    <n v="0"/>
    <n v="13"/>
    <n v="0"/>
    <n v="0"/>
    <n v="0"/>
    <n v="0"/>
    <n v="0"/>
  </r>
  <r>
    <x v="5"/>
    <x v="1"/>
    <x v="3"/>
    <n v="2291"/>
    <n v="1715"/>
    <n v="53"/>
    <n v="50"/>
    <n v="19"/>
    <n v="55"/>
    <n v="59"/>
    <n v="22"/>
    <n v="53"/>
    <n v="40"/>
    <n v="55"/>
    <n v="48"/>
    <n v="34"/>
    <n v="238"/>
    <n v="50"/>
    <n v="48"/>
    <n v="28"/>
    <n v="0"/>
    <n v="0"/>
    <n v="6"/>
    <n v="44"/>
    <n v="0"/>
    <n v="0"/>
    <n v="0"/>
    <n v="0"/>
    <n v="0"/>
  </r>
  <r>
    <x v="5"/>
    <x v="2"/>
    <x v="3"/>
    <n v="122"/>
    <n v="127"/>
    <n v="7"/>
    <n v="10"/>
    <n v="4"/>
    <n v="7"/>
    <n v="7"/>
    <n v="2"/>
    <n v="3"/>
    <n v="6"/>
    <n v="5"/>
    <n v="3"/>
    <n v="3"/>
    <n v="39"/>
    <n v="13"/>
    <n v="12"/>
    <n v="3"/>
    <n v="0"/>
    <n v="0"/>
    <n v="2"/>
    <n v="10"/>
    <n v="0"/>
    <n v="0"/>
    <n v="0"/>
    <n v="0"/>
    <n v="0"/>
  </r>
  <r>
    <x v="5"/>
    <x v="3"/>
    <x v="3"/>
    <n v="2597"/>
    <n v="2712"/>
    <n v="122"/>
    <n v="50"/>
    <n v="28"/>
    <n v="122"/>
    <n v="151"/>
    <n v="45"/>
    <n v="122"/>
    <n v="65"/>
    <n v="113"/>
    <n v="110"/>
    <n v="85"/>
    <n v="715"/>
    <n v="155"/>
    <n v="132"/>
    <n v="64"/>
    <n v="0"/>
    <n v="0"/>
    <n v="22"/>
    <n v="108"/>
    <n v="0"/>
    <n v="0"/>
    <n v="0"/>
    <n v="0"/>
    <n v="0"/>
  </r>
  <r>
    <x v="6"/>
    <x v="0"/>
    <x v="3"/>
    <n v="79"/>
    <n v="30"/>
    <n v="3"/>
    <n v="9"/>
    <n v="3"/>
    <n v="3"/>
    <n v="0"/>
    <n v="0"/>
    <n v="0"/>
    <n v="0"/>
    <n v="0"/>
    <n v="1"/>
    <n v="1"/>
    <n v="10"/>
    <n v="2"/>
    <n v="2"/>
    <n v="0"/>
    <n v="0"/>
    <n v="0"/>
    <n v="0"/>
    <n v="2"/>
    <n v="0"/>
    <n v="0"/>
    <n v="0"/>
    <n v="0"/>
    <n v="0"/>
  </r>
  <r>
    <x v="6"/>
    <x v="1"/>
    <x v="3"/>
    <n v="2205"/>
    <n v="1706"/>
    <n v="85"/>
    <n v="86"/>
    <n v="30"/>
    <n v="85"/>
    <n v="232"/>
    <n v="4"/>
    <n v="85"/>
    <n v="31"/>
    <n v="70"/>
    <n v="45"/>
    <n v="37"/>
    <n v="567"/>
    <n v="86"/>
    <n v="87"/>
    <n v="56"/>
    <n v="0"/>
    <n v="0"/>
    <n v="0"/>
    <n v="73"/>
    <n v="0"/>
    <n v="0"/>
    <n v="0"/>
    <n v="0"/>
    <n v="0"/>
  </r>
  <r>
    <x v="6"/>
    <x v="2"/>
    <x v="3"/>
    <n v="79"/>
    <n v="38"/>
    <n v="1"/>
    <n v="9"/>
    <n v="1"/>
    <n v="1"/>
    <n v="0"/>
    <n v="0"/>
    <n v="0"/>
    <n v="0"/>
    <n v="1"/>
    <n v="1"/>
    <n v="1"/>
    <n v="14"/>
    <n v="2"/>
    <n v="2"/>
    <n v="1"/>
    <n v="0"/>
    <n v="0"/>
    <n v="0"/>
    <n v="2"/>
    <n v="0"/>
    <n v="0"/>
    <n v="0"/>
    <n v="0"/>
    <n v="0"/>
  </r>
  <r>
    <x v="6"/>
    <x v="3"/>
    <x v="3"/>
    <n v="2738"/>
    <n v="1950"/>
    <n v="138"/>
    <n v="87"/>
    <n v="53"/>
    <n v="134"/>
    <n v="365"/>
    <n v="6"/>
    <n v="134"/>
    <n v="68"/>
    <n v="107"/>
    <n v="66"/>
    <n v="52"/>
    <n v="1014"/>
    <n v="170"/>
    <n v="177"/>
    <n v="94"/>
    <n v="0"/>
    <n v="0"/>
    <n v="0"/>
    <n v="146"/>
    <n v="0"/>
    <n v="0"/>
    <n v="0"/>
    <n v="0"/>
    <n v="0"/>
  </r>
  <r>
    <x v="7"/>
    <x v="0"/>
    <x v="3"/>
    <n v="23"/>
    <n v="32"/>
    <n v="3"/>
    <n v="9"/>
    <n v="2"/>
    <n v="3"/>
    <n v="2"/>
    <n v="0"/>
    <n v="1"/>
    <n v="0"/>
    <n v="0"/>
    <n v="0"/>
    <n v="0"/>
    <n v="3"/>
    <n v="0"/>
    <n v="0"/>
    <n v="0"/>
    <n v="0"/>
    <n v="0"/>
    <n v="0"/>
    <n v="0"/>
    <n v="0"/>
    <n v="0"/>
    <n v="0"/>
    <n v="0"/>
    <n v="0"/>
  </r>
  <r>
    <x v="7"/>
    <x v="1"/>
    <x v="3"/>
    <n v="5235"/>
    <n v="4342"/>
    <n v="175"/>
    <n v="290"/>
    <n v="71"/>
    <n v="176"/>
    <n v="192"/>
    <n v="61"/>
    <n v="169"/>
    <n v="125"/>
    <n v="65"/>
    <n v="69"/>
    <n v="49"/>
    <n v="570"/>
    <n v="36"/>
    <n v="316"/>
    <n v="65"/>
    <n v="0"/>
    <n v="0"/>
    <n v="3"/>
    <n v="235"/>
    <n v="0"/>
    <n v="0"/>
    <n v="0"/>
    <n v="0"/>
    <n v="0"/>
  </r>
  <r>
    <x v="7"/>
    <x v="2"/>
    <x v="3"/>
    <n v="19"/>
    <n v="23"/>
    <n v="3"/>
    <n v="5"/>
    <n v="1"/>
    <n v="3"/>
    <n v="2"/>
    <n v="0"/>
    <n v="1"/>
    <n v="0"/>
    <n v="0"/>
    <n v="0"/>
    <n v="0"/>
    <n v="1"/>
    <n v="0"/>
    <n v="0"/>
    <n v="0"/>
    <n v="0"/>
    <n v="0"/>
    <n v="0"/>
    <n v="0"/>
    <n v="0"/>
    <n v="0"/>
    <n v="0"/>
    <n v="0"/>
    <n v="0"/>
  </r>
  <r>
    <x v="7"/>
    <x v="3"/>
    <x v="3"/>
    <n v="6284"/>
    <n v="4948"/>
    <n v="247"/>
    <n v="289"/>
    <n v="82"/>
    <n v="244"/>
    <n v="303"/>
    <n v="83"/>
    <n v="226"/>
    <n v="392"/>
    <n v="253"/>
    <n v="185"/>
    <n v="141"/>
    <n v="1299"/>
    <n v="118"/>
    <n v="594"/>
    <n v="172"/>
    <n v="0"/>
    <n v="0"/>
    <n v="6"/>
    <n v="436"/>
    <n v="0"/>
    <n v="0"/>
    <n v="0"/>
    <n v="0"/>
    <n v="0"/>
  </r>
  <r>
    <x v="8"/>
    <x v="0"/>
    <x v="3"/>
    <n v="7"/>
    <n v="12"/>
    <n v="0"/>
    <n v="0"/>
    <n v="0"/>
    <n v="0"/>
    <n v="0"/>
    <n v="0"/>
    <n v="0"/>
    <n v="0"/>
    <n v="1"/>
    <n v="0"/>
    <n v="0"/>
    <n v="6"/>
    <n v="1"/>
    <n v="1"/>
    <n v="3"/>
    <n v="0"/>
    <n v="0"/>
    <n v="0"/>
    <n v="0"/>
    <n v="0"/>
    <n v="0"/>
    <n v="0"/>
    <n v="0"/>
    <n v="0"/>
  </r>
  <r>
    <x v="8"/>
    <x v="1"/>
    <x v="3"/>
    <n v="1907"/>
    <n v="1330"/>
    <n v="64"/>
    <n v="24"/>
    <n v="9"/>
    <n v="41"/>
    <n v="38"/>
    <n v="1"/>
    <n v="43"/>
    <n v="0"/>
    <n v="13"/>
    <n v="12"/>
    <n v="8"/>
    <n v="74"/>
    <n v="18"/>
    <n v="5"/>
    <n v="17"/>
    <n v="0"/>
    <n v="0"/>
    <n v="0"/>
    <n v="4"/>
    <n v="0"/>
    <n v="0"/>
    <n v="0"/>
    <n v="0"/>
    <n v="0"/>
  </r>
  <r>
    <x v="8"/>
    <x v="2"/>
    <x v="3"/>
    <n v="13"/>
    <n v="7"/>
    <n v="0"/>
    <n v="0"/>
    <n v="0"/>
    <n v="0"/>
    <n v="0"/>
    <n v="0"/>
    <n v="0"/>
    <n v="0"/>
    <n v="0"/>
    <n v="0"/>
    <n v="0"/>
    <n v="4"/>
    <n v="0"/>
    <n v="0"/>
    <n v="0"/>
    <n v="0"/>
    <n v="0"/>
    <n v="0"/>
    <n v="0"/>
    <n v="0"/>
    <n v="0"/>
    <n v="0"/>
    <n v="0"/>
    <n v="0"/>
  </r>
  <r>
    <x v="8"/>
    <x v="3"/>
    <x v="3"/>
    <n v="1893"/>
    <n v="1667"/>
    <n v="113"/>
    <n v="53"/>
    <n v="30"/>
    <n v="96"/>
    <n v="78"/>
    <n v="1"/>
    <n v="92"/>
    <n v="1"/>
    <n v="81"/>
    <n v="30"/>
    <n v="23"/>
    <n v="165"/>
    <n v="36"/>
    <n v="17"/>
    <n v="68"/>
    <n v="0"/>
    <n v="0"/>
    <n v="0"/>
    <n v="6"/>
    <n v="0"/>
    <n v="0"/>
    <n v="0"/>
    <n v="0"/>
    <n v="0"/>
  </r>
  <r>
    <x v="9"/>
    <x v="0"/>
    <x v="3"/>
    <n v="10"/>
    <n v="25"/>
    <n v="1"/>
    <n v="15"/>
    <n v="1"/>
    <n v="0"/>
    <n v="0"/>
    <n v="0"/>
    <n v="0"/>
    <n v="0"/>
    <n v="0"/>
    <n v="0"/>
    <n v="0"/>
    <n v="3"/>
    <n v="0"/>
    <n v="0"/>
    <n v="1"/>
    <n v="0"/>
    <n v="0"/>
    <n v="0"/>
    <n v="0"/>
    <n v="0"/>
    <n v="0"/>
    <n v="0"/>
    <n v="0"/>
    <n v="0"/>
  </r>
  <r>
    <x v="9"/>
    <x v="1"/>
    <x v="3"/>
    <n v="1500"/>
    <n v="1199"/>
    <n v="32"/>
    <n v="121"/>
    <n v="13"/>
    <n v="31"/>
    <n v="65"/>
    <n v="20"/>
    <n v="30"/>
    <n v="2"/>
    <n v="12"/>
    <n v="0"/>
    <n v="0"/>
    <n v="152"/>
    <n v="23"/>
    <n v="9"/>
    <n v="3"/>
    <n v="3"/>
    <n v="0"/>
    <n v="1"/>
    <n v="7"/>
    <n v="0"/>
    <n v="0"/>
    <n v="0"/>
    <n v="0"/>
    <n v="0"/>
  </r>
  <r>
    <x v="9"/>
    <x v="2"/>
    <x v="3"/>
    <n v="6"/>
    <n v="35"/>
    <n v="2"/>
    <n v="23"/>
    <n v="2"/>
    <n v="2"/>
    <n v="2"/>
    <n v="0"/>
    <n v="1"/>
    <n v="0"/>
    <n v="0"/>
    <n v="0"/>
    <n v="0"/>
    <n v="9"/>
    <n v="1"/>
    <n v="1"/>
    <n v="1"/>
    <n v="0"/>
    <n v="0"/>
    <n v="0"/>
    <n v="1"/>
    <n v="0"/>
    <n v="0"/>
    <n v="0"/>
    <n v="0"/>
    <n v="0"/>
  </r>
  <r>
    <x v="9"/>
    <x v="3"/>
    <x v="3"/>
    <n v="1878"/>
    <n v="1549"/>
    <n v="69"/>
    <n v="132"/>
    <n v="25"/>
    <n v="66"/>
    <n v="129"/>
    <n v="37"/>
    <n v="64"/>
    <n v="5"/>
    <n v="47"/>
    <n v="4"/>
    <n v="1"/>
    <n v="386"/>
    <n v="36"/>
    <n v="13"/>
    <n v="5"/>
    <n v="1"/>
    <n v="0"/>
    <n v="4"/>
    <n v="10"/>
    <n v="0"/>
    <n v="0"/>
    <n v="0"/>
    <n v="0"/>
    <n v="0"/>
  </r>
  <r>
    <x v="10"/>
    <x v="0"/>
    <x v="3"/>
    <n v="6"/>
    <n v="14"/>
    <n v="1"/>
    <n v="9"/>
    <n v="1"/>
    <n v="1"/>
    <n v="0"/>
    <n v="0"/>
    <n v="0"/>
    <n v="0"/>
    <n v="0"/>
    <n v="1"/>
    <n v="1"/>
    <n v="14"/>
    <n v="0"/>
    <n v="0"/>
    <n v="0"/>
    <n v="0"/>
    <n v="0"/>
    <n v="0"/>
    <n v="0"/>
    <n v="0"/>
    <n v="0"/>
    <n v="0"/>
    <n v="0"/>
    <n v="0"/>
  </r>
  <r>
    <x v="10"/>
    <x v="1"/>
    <x v="3"/>
    <n v="1807"/>
    <n v="1537"/>
    <n v="22"/>
    <n v="227"/>
    <n v="8"/>
    <n v="22"/>
    <n v="25"/>
    <n v="20"/>
    <n v="22"/>
    <n v="7"/>
    <n v="32"/>
    <n v="11"/>
    <n v="8"/>
    <n v="185"/>
    <n v="10"/>
    <n v="20"/>
    <n v="7"/>
    <n v="0"/>
    <n v="0"/>
    <n v="3"/>
    <n v="11"/>
    <n v="0"/>
    <n v="0"/>
    <n v="0"/>
    <n v="0"/>
    <n v="0"/>
  </r>
  <r>
    <x v="10"/>
    <x v="2"/>
    <x v="3"/>
    <n v="7"/>
    <n v="11"/>
    <n v="1"/>
    <n v="8"/>
    <n v="1"/>
    <n v="2"/>
    <n v="0"/>
    <n v="0"/>
    <n v="0"/>
    <n v="0"/>
    <n v="1"/>
    <n v="0"/>
    <n v="0"/>
    <n v="13"/>
    <n v="0"/>
    <n v="2"/>
    <n v="0"/>
    <n v="0"/>
    <n v="0"/>
    <n v="0"/>
    <n v="2"/>
    <n v="0"/>
    <n v="0"/>
    <n v="0"/>
    <n v="0"/>
    <n v="0"/>
  </r>
  <r>
    <x v="10"/>
    <x v="3"/>
    <x v="3"/>
    <n v="1944"/>
    <n v="1785"/>
    <n v="55"/>
    <n v="201"/>
    <n v="23"/>
    <n v="49"/>
    <n v="51"/>
    <n v="33"/>
    <n v="48"/>
    <n v="22"/>
    <n v="66"/>
    <n v="28"/>
    <n v="22"/>
    <n v="432"/>
    <n v="44"/>
    <n v="61"/>
    <n v="13"/>
    <n v="0"/>
    <n v="0"/>
    <n v="21"/>
    <n v="31"/>
    <n v="0"/>
    <n v="0"/>
    <n v="0"/>
    <n v="0"/>
    <n v="0"/>
  </r>
  <r>
    <x v="11"/>
    <x v="0"/>
    <x v="3"/>
    <n v="2"/>
    <n v="15"/>
    <n v="2"/>
    <n v="9"/>
    <n v="2"/>
    <n v="2"/>
    <n v="1"/>
    <n v="0"/>
    <n v="2"/>
    <n v="1"/>
    <n v="0"/>
    <n v="0"/>
    <n v="0"/>
    <n v="7"/>
    <n v="4"/>
    <n v="1"/>
    <n v="1"/>
    <n v="0"/>
    <n v="0"/>
    <n v="0"/>
    <n v="0"/>
    <n v="0"/>
    <n v="0"/>
    <n v="0"/>
    <n v="0"/>
    <n v="0"/>
  </r>
  <r>
    <x v="11"/>
    <x v="1"/>
    <x v="3"/>
    <n v="1476"/>
    <n v="1248"/>
    <n v="35"/>
    <n v="107"/>
    <n v="16"/>
    <n v="32"/>
    <n v="28"/>
    <n v="3"/>
    <n v="31"/>
    <n v="6"/>
    <n v="24"/>
    <n v="12"/>
    <n v="10"/>
    <n v="140"/>
    <n v="24"/>
    <n v="1"/>
    <n v="24"/>
    <n v="0"/>
    <n v="0"/>
    <n v="0"/>
    <n v="0"/>
    <n v="0"/>
    <n v="0"/>
    <n v="0"/>
    <n v="0"/>
    <n v="0"/>
  </r>
  <r>
    <x v="11"/>
    <x v="2"/>
    <x v="3"/>
    <n v="1"/>
    <n v="11"/>
    <n v="2"/>
    <n v="6"/>
    <n v="2"/>
    <n v="2"/>
    <n v="2"/>
    <n v="0"/>
    <n v="1"/>
    <n v="0"/>
    <n v="1"/>
    <n v="0"/>
    <n v="0"/>
    <n v="3"/>
    <n v="0"/>
    <n v="0"/>
    <n v="2"/>
    <n v="0"/>
    <n v="0"/>
    <n v="0"/>
    <n v="0"/>
    <n v="0"/>
    <n v="0"/>
    <n v="0"/>
    <n v="0"/>
    <n v="0"/>
  </r>
  <r>
    <x v="11"/>
    <x v="3"/>
    <x v="3"/>
    <n v="1712"/>
    <n v="1540"/>
    <n v="102"/>
    <n v="113"/>
    <n v="29"/>
    <n v="97"/>
    <n v="88"/>
    <n v="16"/>
    <n v="95"/>
    <n v="17"/>
    <n v="76"/>
    <n v="43"/>
    <n v="35"/>
    <n v="316"/>
    <n v="40"/>
    <n v="4"/>
    <n v="59"/>
    <n v="1"/>
    <n v="0"/>
    <n v="0"/>
    <n v="0"/>
    <n v="0"/>
    <n v="0"/>
    <n v="0"/>
    <n v="0"/>
    <n v="0"/>
  </r>
  <r>
    <x v="12"/>
    <x v="0"/>
    <x v="3"/>
    <n v="51"/>
    <n v="38"/>
    <n v="2"/>
    <n v="12"/>
    <n v="2"/>
    <n v="2"/>
    <n v="5"/>
    <n v="0"/>
    <n v="1"/>
    <n v="1"/>
    <n v="2"/>
    <n v="1"/>
    <n v="1"/>
    <n v="36"/>
    <n v="13"/>
    <n v="20"/>
    <n v="8"/>
    <n v="0"/>
    <n v="0"/>
    <n v="5"/>
    <n v="10"/>
    <n v="0"/>
    <n v="0"/>
    <n v="0"/>
    <n v="0"/>
    <n v="0"/>
  </r>
  <r>
    <x v="12"/>
    <x v="1"/>
    <x v="3"/>
    <n v="2525"/>
    <n v="2265"/>
    <n v="101"/>
    <n v="95"/>
    <n v="23"/>
    <n v="98"/>
    <n v="124"/>
    <n v="20"/>
    <n v="98"/>
    <n v="31"/>
    <n v="114"/>
    <n v="51"/>
    <n v="42"/>
    <n v="431"/>
    <n v="23"/>
    <n v="94"/>
    <n v="33"/>
    <n v="0"/>
    <n v="0"/>
    <n v="29"/>
    <n v="43"/>
    <n v="0"/>
    <n v="0"/>
    <n v="0"/>
    <n v="0"/>
    <n v="0"/>
  </r>
  <r>
    <x v="12"/>
    <x v="2"/>
    <x v="3"/>
    <n v="59"/>
    <n v="64"/>
    <n v="5"/>
    <n v="17"/>
    <n v="3"/>
    <n v="5"/>
    <n v="3"/>
    <n v="0"/>
    <n v="2"/>
    <n v="1"/>
    <n v="1"/>
    <n v="2"/>
    <n v="2"/>
    <n v="38"/>
    <n v="4"/>
    <n v="14"/>
    <n v="6"/>
    <n v="0"/>
    <n v="0"/>
    <n v="3"/>
    <n v="8"/>
    <n v="0"/>
    <n v="0"/>
    <n v="0"/>
    <n v="0"/>
    <n v="0"/>
  </r>
  <r>
    <x v="12"/>
    <x v="3"/>
    <x v="3"/>
    <n v="2950"/>
    <n v="2625"/>
    <n v="151"/>
    <n v="60"/>
    <n v="19"/>
    <n v="153"/>
    <n v="168"/>
    <n v="41"/>
    <n v="153"/>
    <n v="107"/>
    <n v="212"/>
    <n v="115"/>
    <n v="97"/>
    <n v="931"/>
    <n v="93"/>
    <n v="197"/>
    <n v="91"/>
    <n v="0"/>
    <n v="0"/>
    <n v="41"/>
    <n v="113"/>
    <n v="0"/>
    <n v="0"/>
    <n v="0"/>
    <n v="0"/>
    <n v="0"/>
  </r>
  <r>
    <x v="13"/>
    <x v="0"/>
    <x v="3"/>
    <n v="69"/>
    <n v="23"/>
    <n v="0"/>
    <n v="0"/>
    <n v="0"/>
    <n v="0"/>
    <n v="0"/>
    <n v="0"/>
    <n v="0"/>
    <n v="0"/>
    <n v="1"/>
    <n v="0"/>
    <n v="0"/>
    <n v="7"/>
    <n v="0"/>
    <n v="4"/>
    <n v="4"/>
    <n v="0"/>
    <n v="0"/>
    <n v="0"/>
    <n v="4"/>
    <n v="0"/>
    <n v="0"/>
    <n v="0"/>
    <n v="0"/>
    <n v="0"/>
  </r>
  <r>
    <x v="13"/>
    <x v="1"/>
    <x v="3"/>
    <n v="2904"/>
    <n v="1891"/>
    <n v="54"/>
    <n v="53"/>
    <n v="14"/>
    <n v="54"/>
    <n v="55"/>
    <n v="1"/>
    <n v="54"/>
    <n v="1"/>
    <n v="28"/>
    <n v="12"/>
    <n v="9"/>
    <n v="118"/>
    <n v="22"/>
    <n v="12"/>
    <n v="10"/>
    <n v="0"/>
    <n v="0"/>
    <n v="0"/>
    <n v="12"/>
    <n v="0"/>
    <n v="0"/>
    <n v="0"/>
    <n v="0"/>
    <n v="0"/>
  </r>
  <r>
    <x v="13"/>
    <x v="2"/>
    <x v="3"/>
    <n v="58"/>
    <n v="18"/>
    <n v="3"/>
    <n v="1"/>
    <n v="1"/>
    <n v="1"/>
    <n v="1"/>
    <n v="0"/>
    <n v="0"/>
    <n v="0"/>
    <n v="3"/>
    <n v="4"/>
    <n v="3"/>
    <n v="5"/>
    <n v="0"/>
    <n v="3"/>
    <n v="3"/>
    <n v="0"/>
    <n v="0"/>
    <n v="0"/>
    <n v="3"/>
    <n v="0"/>
    <n v="0"/>
    <n v="0"/>
    <n v="0"/>
    <n v="0"/>
  </r>
  <r>
    <x v="13"/>
    <x v="3"/>
    <x v="3"/>
    <n v="3057"/>
    <n v="2078"/>
    <n v="79"/>
    <n v="50"/>
    <n v="18"/>
    <n v="79"/>
    <n v="89"/>
    <n v="1"/>
    <n v="79"/>
    <n v="6"/>
    <n v="82"/>
    <n v="25"/>
    <n v="22"/>
    <n v="225"/>
    <n v="23"/>
    <n v="36"/>
    <n v="36"/>
    <n v="0"/>
    <n v="0"/>
    <n v="0"/>
    <n v="36"/>
    <n v="0"/>
    <n v="0"/>
    <n v="0"/>
    <n v="0"/>
    <n v="0"/>
  </r>
  <r>
    <x v="14"/>
    <x v="0"/>
    <x v="3"/>
    <n v="279"/>
    <n v="38"/>
    <n v="4"/>
    <n v="9"/>
    <n v="4"/>
    <n v="4"/>
    <n v="1"/>
    <n v="0"/>
    <n v="0"/>
    <n v="0"/>
    <n v="5"/>
    <n v="2"/>
    <n v="2"/>
    <n v="53"/>
    <n v="17"/>
    <n v="34"/>
    <n v="18"/>
    <n v="0"/>
    <n v="0"/>
    <n v="6"/>
    <n v="28"/>
    <n v="0"/>
    <n v="0"/>
    <n v="0"/>
    <n v="0"/>
    <n v="0"/>
  </r>
  <r>
    <x v="14"/>
    <x v="1"/>
    <x v="3"/>
    <n v="1150"/>
    <n v="778"/>
    <n v="35"/>
    <n v="118"/>
    <n v="22"/>
    <n v="35"/>
    <n v="86"/>
    <n v="40"/>
    <n v="34"/>
    <n v="48"/>
    <n v="80"/>
    <n v="80"/>
    <n v="57"/>
    <n v="548"/>
    <n v="161"/>
    <n v="175"/>
    <n v="265"/>
    <n v="0"/>
    <n v="0"/>
    <n v="42"/>
    <n v="128"/>
    <n v="0"/>
    <n v="0"/>
    <n v="0"/>
    <n v="0"/>
    <n v="0"/>
  </r>
  <r>
    <x v="14"/>
    <x v="2"/>
    <x v="3"/>
    <n v="253"/>
    <n v="36"/>
    <n v="3"/>
    <n v="9"/>
    <n v="2"/>
    <n v="3"/>
    <n v="2"/>
    <n v="1"/>
    <n v="0"/>
    <n v="2"/>
    <n v="5"/>
    <n v="6"/>
    <n v="3"/>
    <n v="56"/>
    <n v="22"/>
    <n v="25"/>
    <n v="27"/>
    <n v="0"/>
    <n v="0"/>
    <n v="6"/>
    <n v="18"/>
    <n v="0"/>
    <n v="0"/>
    <n v="0"/>
    <n v="0"/>
    <n v="0"/>
  </r>
  <r>
    <x v="14"/>
    <x v="3"/>
    <x v="3"/>
    <n v="1501"/>
    <n v="1289"/>
    <n v="71"/>
    <n v="146"/>
    <n v="33"/>
    <n v="70"/>
    <n v="196"/>
    <n v="104"/>
    <n v="68"/>
    <n v="210"/>
    <n v="205"/>
    <n v="203"/>
    <n v="162"/>
    <n v="1400"/>
    <n v="478"/>
    <n v="539"/>
    <n v="649"/>
    <n v="1"/>
    <n v="0"/>
    <n v="132"/>
    <n v="390"/>
    <n v="0"/>
    <n v="0"/>
    <n v="0"/>
    <n v="0"/>
    <n v="0"/>
  </r>
  <r>
    <x v="15"/>
    <x v="0"/>
    <x v="3"/>
    <n v="12"/>
    <n v="15"/>
    <n v="4"/>
    <n v="4"/>
    <n v="2"/>
    <n v="2"/>
    <n v="2"/>
    <n v="0"/>
    <n v="1"/>
    <n v="0"/>
    <n v="3"/>
    <n v="0"/>
    <n v="0"/>
    <n v="8"/>
    <n v="0"/>
    <n v="0"/>
    <n v="0"/>
    <n v="0"/>
    <n v="0"/>
    <n v="0"/>
    <n v="0"/>
    <n v="0"/>
    <n v="0"/>
    <n v="0"/>
    <n v="0"/>
    <n v="0"/>
  </r>
  <r>
    <x v="15"/>
    <x v="1"/>
    <x v="3"/>
    <n v="6493"/>
    <n v="4701"/>
    <n v="135"/>
    <n v="145"/>
    <n v="33"/>
    <n v="135"/>
    <n v="129"/>
    <n v="0"/>
    <n v="134"/>
    <n v="2"/>
    <n v="62"/>
    <n v="32"/>
    <n v="27"/>
    <n v="414"/>
    <n v="85"/>
    <n v="50"/>
    <n v="0"/>
    <n v="0"/>
    <n v="0"/>
    <n v="45"/>
    <n v="15"/>
    <n v="0"/>
    <n v="0"/>
    <n v="0"/>
    <n v="0"/>
    <n v="0"/>
  </r>
  <r>
    <x v="15"/>
    <x v="2"/>
    <x v="3"/>
    <n v="15"/>
    <n v="13"/>
    <n v="2"/>
    <n v="2"/>
    <n v="1"/>
    <n v="1"/>
    <n v="1"/>
    <n v="0"/>
    <n v="1"/>
    <n v="0"/>
    <n v="0"/>
    <n v="0"/>
    <n v="0"/>
    <n v="10"/>
    <n v="3"/>
    <n v="3"/>
    <n v="0"/>
    <n v="0"/>
    <n v="0"/>
    <n v="1"/>
    <n v="2"/>
    <n v="0"/>
    <n v="0"/>
    <n v="0"/>
    <n v="0"/>
    <n v="0"/>
  </r>
  <r>
    <x v="15"/>
    <x v="3"/>
    <x v="3"/>
    <n v="8618"/>
    <n v="6816"/>
    <n v="363"/>
    <n v="202"/>
    <n v="152"/>
    <n v="362"/>
    <n v="313"/>
    <n v="1"/>
    <n v="361"/>
    <n v="7"/>
    <n v="135"/>
    <n v="55"/>
    <n v="52"/>
    <n v="947"/>
    <n v="108"/>
    <n v="66"/>
    <n v="0"/>
    <n v="0"/>
    <n v="0"/>
    <n v="50"/>
    <n v="26"/>
    <n v="0"/>
    <n v="0"/>
    <n v="0"/>
    <n v="0"/>
    <n v="0"/>
  </r>
  <r>
    <x v="16"/>
    <x v="0"/>
    <x v="3"/>
    <n v="6"/>
    <n v="6"/>
    <n v="0"/>
    <n v="0"/>
    <n v="0"/>
    <n v="0"/>
    <n v="0"/>
    <n v="0"/>
    <n v="0"/>
    <n v="0"/>
    <n v="0"/>
    <n v="0"/>
    <n v="0"/>
    <n v="0"/>
    <n v="0"/>
    <n v="0"/>
    <n v="0"/>
    <n v="0"/>
    <n v="0"/>
    <n v="0"/>
    <n v="0"/>
    <n v="0"/>
    <n v="0"/>
    <n v="0"/>
    <n v="0"/>
    <n v="0"/>
  </r>
  <r>
    <x v="16"/>
    <x v="1"/>
    <x v="3"/>
    <n v="2425"/>
    <n v="2028"/>
    <n v="80"/>
    <n v="162"/>
    <n v="41"/>
    <n v="79"/>
    <n v="46"/>
    <n v="1"/>
    <n v="79"/>
    <n v="2"/>
    <n v="37"/>
    <n v="40"/>
    <n v="34"/>
    <n v="277"/>
    <n v="22"/>
    <n v="48"/>
    <n v="3"/>
    <n v="1"/>
    <n v="0"/>
    <n v="17"/>
    <n v="25"/>
    <n v="0"/>
    <n v="0"/>
    <n v="0"/>
    <n v="0"/>
    <n v="0"/>
  </r>
  <r>
    <x v="16"/>
    <x v="2"/>
    <x v="3"/>
    <n v="10"/>
    <n v="11"/>
    <n v="2"/>
    <n v="1"/>
    <n v="1"/>
    <n v="2"/>
    <n v="0"/>
    <n v="0"/>
    <n v="0"/>
    <n v="0"/>
    <n v="0"/>
    <n v="0"/>
    <n v="0"/>
    <n v="0"/>
    <n v="0"/>
    <n v="0"/>
    <n v="0"/>
    <n v="0"/>
    <n v="0"/>
    <n v="0"/>
    <n v="0"/>
    <n v="0"/>
    <n v="0"/>
    <n v="0"/>
    <n v="0"/>
    <n v="0"/>
  </r>
  <r>
    <x v="16"/>
    <x v="3"/>
    <x v="3"/>
    <n v="2840"/>
    <n v="2459"/>
    <n v="147"/>
    <n v="184"/>
    <n v="77"/>
    <n v="148"/>
    <n v="98"/>
    <n v="10"/>
    <n v="146"/>
    <n v="10"/>
    <n v="140"/>
    <n v="130"/>
    <n v="112"/>
    <n v="705"/>
    <n v="51"/>
    <n v="126"/>
    <n v="11"/>
    <n v="2"/>
    <n v="0"/>
    <n v="40"/>
    <n v="70"/>
    <n v="0"/>
    <n v="0"/>
    <n v="0"/>
    <n v="0"/>
    <n v="0"/>
  </r>
  <r>
    <x v="17"/>
    <x v="0"/>
    <x v="3"/>
    <n v="1"/>
    <n v="7"/>
    <n v="2"/>
    <n v="7"/>
    <n v="2"/>
    <n v="2"/>
    <n v="1"/>
    <n v="0"/>
    <n v="0"/>
    <n v="0"/>
    <n v="0"/>
    <n v="1"/>
    <n v="0"/>
    <n v="6"/>
    <n v="0"/>
    <n v="1"/>
    <n v="1"/>
    <n v="0"/>
    <n v="0"/>
    <n v="0"/>
    <n v="0"/>
    <n v="0"/>
    <n v="0"/>
    <n v="0"/>
    <n v="0"/>
    <n v="0"/>
  </r>
  <r>
    <x v="17"/>
    <x v="1"/>
    <x v="3"/>
    <n v="468"/>
    <n v="490"/>
    <n v="24"/>
    <n v="136"/>
    <n v="7"/>
    <n v="24"/>
    <n v="51"/>
    <n v="12"/>
    <n v="25"/>
    <n v="4"/>
    <n v="25"/>
    <n v="5"/>
    <n v="3"/>
    <n v="157"/>
    <n v="12"/>
    <n v="11"/>
    <n v="10"/>
    <n v="0"/>
    <n v="0"/>
    <n v="1"/>
    <n v="0"/>
    <n v="0"/>
    <n v="0"/>
    <n v="0"/>
    <n v="0"/>
    <n v="0"/>
  </r>
  <r>
    <x v="17"/>
    <x v="2"/>
    <x v="3"/>
    <n v="0"/>
    <n v="11"/>
    <n v="4"/>
    <n v="10"/>
    <n v="4"/>
    <n v="5"/>
    <n v="0"/>
    <n v="0"/>
    <n v="0"/>
    <n v="0"/>
    <n v="0"/>
    <n v="0"/>
    <n v="0"/>
    <n v="3"/>
    <n v="2"/>
    <n v="2"/>
    <n v="2"/>
    <n v="0"/>
    <n v="0"/>
    <n v="0"/>
    <n v="0"/>
    <n v="0"/>
    <n v="0"/>
    <n v="0"/>
    <n v="0"/>
    <n v="0"/>
  </r>
  <r>
    <x v="17"/>
    <x v="3"/>
    <x v="3"/>
    <n v="794"/>
    <n v="945"/>
    <n v="67"/>
    <n v="217"/>
    <n v="36"/>
    <n v="67"/>
    <n v="89"/>
    <n v="28"/>
    <n v="66"/>
    <n v="13"/>
    <n v="50"/>
    <n v="30"/>
    <n v="21"/>
    <n v="417"/>
    <n v="39"/>
    <n v="36"/>
    <n v="25"/>
    <n v="1"/>
    <n v="0"/>
    <n v="3"/>
    <n v="0"/>
    <n v="0"/>
    <n v="0"/>
    <n v="0"/>
    <n v="0"/>
    <n v="0"/>
  </r>
  <r>
    <x v="18"/>
    <x v="0"/>
    <x v="3"/>
    <n v="81"/>
    <n v="78"/>
    <n v="2"/>
    <n v="17"/>
    <n v="1"/>
    <n v="2"/>
    <n v="6"/>
    <n v="3"/>
    <n v="0"/>
    <n v="2"/>
    <n v="4"/>
    <n v="3"/>
    <n v="2"/>
    <n v="27"/>
    <n v="17"/>
    <n v="31"/>
    <n v="7"/>
    <n v="0"/>
    <n v="0"/>
    <n v="1"/>
    <n v="1"/>
    <n v="0"/>
    <n v="0"/>
    <n v="0"/>
    <n v="0"/>
    <n v="0"/>
  </r>
  <r>
    <x v="18"/>
    <x v="1"/>
    <x v="3"/>
    <n v="1619"/>
    <n v="1281"/>
    <n v="98"/>
    <n v="171"/>
    <n v="34"/>
    <n v="94"/>
    <n v="49"/>
    <n v="19"/>
    <n v="96"/>
    <n v="53"/>
    <n v="77"/>
    <n v="25"/>
    <n v="20"/>
    <n v="322"/>
    <n v="111"/>
    <n v="256"/>
    <n v="68"/>
    <n v="3"/>
    <n v="0"/>
    <n v="3"/>
    <n v="15"/>
    <n v="0"/>
    <n v="0"/>
    <n v="0"/>
    <n v="0"/>
    <n v="0"/>
  </r>
  <r>
    <x v="18"/>
    <x v="2"/>
    <x v="3"/>
    <n v="102"/>
    <n v="123"/>
    <n v="7"/>
    <n v="21"/>
    <n v="2"/>
    <n v="7"/>
    <n v="4"/>
    <n v="1"/>
    <n v="1"/>
    <n v="1"/>
    <n v="3"/>
    <n v="1"/>
    <n v="1"/>
    <n v="35"/>
    <n v="17"/>
    <n v="20"/>
    <n v="13"/>
    <n v="0"/>
    <n v="0"/>
    <n v="6"/>
    <n v="2"/>
    <n v="0"/>
    <n v="0"/>
    <n v="0"/>
    <n v="0"/>
    <n v="0"/>
  </r>
  <r>
    <x v="18"/>
    <x v="3"/>
    <x v="3"/>
    <n v="1415"/>
    <n v="1866"/>
    <n v="164"/>
    <n v="137"/>
    <n v="47"/>
    <n v="154"/>
    <n v="99"/>
    <n v="51"/>
    <n v="160"/>
    <n v="157"/>
    <n v="147"/>
    <n v="57"/>
    <n v="47"/>
    <n v="750"/>
    <n v="297"/>
    <n v="502"/>
    <n v="197"/>
    <n v="5"/>
    <n v="0"/>
    <n v="5"/>
    <n v="33"/>
    <n v="0"/>
    <n v="0"/>
    <n v="0"/>
    <n v="0"/>
    <n v="0"/>
  </r>
  <r>
    <x v="19"/>
    <x v="0"/>
    <x v="3"/>
    <n v="0"/>
    <n v="19"/>
    <n v="1"/>
    <n v="8"/>
    <n v="1"/>
    <n v="1"/>
    <n v="3"/>
    <n v="0"/>
    <n v="0"/>
    <n v="0"/>
    <n v="1"/>
    <n v="0"/>
    <n v="0"/>
    <n v="2"/>
    <n v="1"/>
    <n v="0"/>
    <n v="0"/>
    <n v="0"/>
    <n v="0"/>
    <n v="0"/>
    <n v="0"/>
    <n v="0"/>
    <n v="0"/>
    <n v="0"/>
    <n v="0"/>
    <n v="0"/>
  </r>
  <r>
    <x v="19"/>
    <x v="1"/>
    <x v="3"/>
    <n v="3135"/>
    <n v="2302"/>
    <n v="59"/>
    <n v="92"/>
    <n v="34"/>
    <n v="59"/>
    <n v="60"/>
    <n v="8"/>
    <n v="58"/>
    <n v="19"/>
    <n v="34"/>
    <n v="30"/>
    <n v="23"/>
    <n v="112"/>
    <n v="2"/>
    <n v="9"/>
    <n v="11"/>
    <n v="0"/>
    <n v="0"/>
    <n v="1"/>
    <n v="8"/>
    <n v="0"/>
    <n v="0"/>
    <n v="0"/>
    <n v="0"/>
    <n v="0"/>
  </r>
  <r>
    <x v="19"/>
    <x v="2"/>
    <x v="3"/>
    <n v="0"/>
    <n v="19"/>
    <n v="0"/>
    <n v="5"/>
    <n v="0"/>
    <n v="0"/>
    <n v="0"/>
    <n v="0"/>
    <n v="0"/>
    <n v="0"/>
    <n v="0"/>
    <n v="0"/>
    <n v="0"/>
    <n v="0"/>
    <n v="0"/>
    <n v="0"/>
    <n v="1"/>
    <n v="0"/>
    <n v="0"/>
    <n v="0"/>
    <n v="0"/>
    <n v="0"/>
    <n v="0"/>
    <n v="0"/>
    <n v="0"/>
    <n v="0"/>
  </r>
  <r>
    <x v="19"/>
    <x v="3"/>
    <x v="3"/>
    <n v="3982"/>
    <n v="2959"/>
    <n v="150"/>
    <n v="143"/>
    <n v="79"/>
    <n v="145"/>
    <n v="153"/>
    <n v="20"/>
    <n v="144"/>
    <n v="56"/>
    <n v="102"/>
    <n v="52"/>
    <n v="45"/>
    <n v="288"/>
    <n v="35"/>
    <n v="31"/>
    <n v="25"/>
    <n v="0"/>
    <n v="0"/>
    <n v="4"/>
    <n v="27"/>
    <n v="0"/>
    <n v="0"/>
    <n v="0"/>
    <n v="0"/>
    <n v="0"/>
  </r>
  <r>
    <x v="20"/>
    <x v="0"/>
    <x v="3"/>
    <n v="212"/>
    <n v="135"/>
    <n v="2"/>
    <n v="17"/>
    <n v="2"/>
    <n v="2"/>
    <n v="20"/>
    <n v="10"/>
    <n v="0"/>
    <n v="16"/>
    <n v="38"/>
    <n v="33"/>
    <n v="15"/>
    <n v="71"/>
    <n v="32"/>
    <n v="128"/>
    <n v="30"/>
    <n v="0"/>
    <n v="0"/>
    <n v="67"/>
    <n v="60"/>
    <n v="0"/>
    <n v="0"/>
    <n v="0"/>
    <n v="0"/>
    <n v="0"/>
  </r>
  <r>
    <x v="20"/>
    <x v="1"/>
    <x v="3"/>
    <n v="2844"/>
    <n v="2213"/>
    <n v="92"/>
    <n v="238"/>
    <n v="46"/>
    <n v="91"/>
    <n v="156"/>
    <n v="44"/>
    <n v="86"/>
    <n v="494"/>
    <n v="257"/>
    <n v="220"/>
    <n v="190"/>
    <n v="1275"/>
    <n v="323"/>
    <n v="428"/>
    <n v="270"/>
    <n v="0"/>
    <n v="0"/>
    <n v="129"/>
    <n v="296"/>
    <n v="0"/>
    <n v="0"/>
    <n v="0"/>
    <n v="0"/>
    <n v="0"/>
  </r>
  <r>
    <x v="20"/>
    <x v="2"/>
    <x v="3"/>
    <n v="172"/>
    <n v="183"/>
    <n v="5"/>
    <n v="13"/>
    <n v="3"/>
    <n v="3"/>
    <n v="9"/>
    <n v="10"/>
    <n v="0"/>
    <n v="24"/>
    <n v="20"/>
    <n v="13"/>
    <n v="11"/>
    <n v="77"/>
    <n v="29"/>
    <n v="122"/>
    <n v="25"/>
    <n v="0"/>
    <n v="0"/>
    <n v="70"/>
    <n v="52"/>
    <n v="0"/>
    <n v="0"/>
    <n v="0"/>
    <n v="0"/>
    <n v="0"/>
  </r>
  <r>
    <x v="20"/>
    <x v="3"/>
    <x v="3"/>
    <n v="2991"/>
    <n v="3939"/>
    <n v="188"/>
    <n v="284"/>
    <n v="102"/>
    <n v="172"/>
    <n v="367"/>
    <n v="104"/>
    <n v="162"/>
    <n v="1133"/>
    <n v="626"/>
    <n v="414"/>
    <n v="363"/>
    <n v="2595"/>
    <n v="531"/>
    <n v="798"/>
    <n v="619"/>
    <n v="3"/>
    <n v="0"/>
    <n v="158"/>
    <n v="636"/>
    <n v="0"/>
    <n v="0"/>
    <n v="0"/>
    <n v="0"/>
    <n v="0"/>
  </r>
  <r>
    <x v="0"/>
    <x v="0"/>
    <x v="4"/>
    <n v="2"/>
    <n v="2"/>
    <n v="0"/>
    <n v="0"/>
    <n v="0"/>
    <n v="0"/>
    <n v="0"/>
    <n v="0"/>
    <n v="0"/>
    <n v="0"/>
    <n v="1"/>
    <n v="1"/>
    <n v="0"/>
    <n v="0"/>
    <n v="0"/>
    <n v="0"/>
    <n v="0"/>
    <n v="0"/>
    <n v="0"/>
    <n v="0"/>
    <n v="0"/>
    <n v="0"/>
    <n v="0"/>
    <n v="0"/>
    <n v="0"/>
    <n v="0"/>
  </r>
  <r>
    <x v="0"/>
    <x v="1"/>
    <x v="4"/>
    <n v="2975"/>
    <n v="2314"/>
    <n v="87"/>
    <n v="40"/>
    <n v="16"/>
    <n v="86"/>
    <n v="180"/>
    <n v="5"/>
    <n v="86"/>
    <n v="3"/>
    <n v="58"/>
    <n v="24"/>
    <n v="19"/>
    <n v="194"/>
    <n v="0"/>
    <n v="0"/>
    <n v="0"/>
    <n v="0"/>
    <n v="0"/>
    <n v="0"/>
    <n v="0"/>
    <n v="0"/>
    <n v="0"/>
    <n v="0"/>
    <n v="0"/>
    <n v="0"/>
  </r>
  <r>
    <x v="0"/>
    <x v="2"/>
    <x v="4"/>
    <n v="1"/>
    <n v="1"/>
    <n v="0"/>
    <n v="0"/>
    <n v="0"/>
    <n v="0"/>
    <n v="0"/>
    <n v="0"/>
    <n v="0"/>
    <n v="0"/>
    <n v="0"/>
    <n v="0"/>
    <n v="0"/>
    <n v="0"/>
    <n v="0"/>
    <n v="0"/>
    <n v="0"/>
    <n v="0"/>
    <n v="0"/>
    <n v="0"/>
    <n v="0"/>
    <n v="0"/>
    <n v="0"/>
    <n v="0"/>
    <n v="0"/>
    <n v="0"/>
  </r>
  <r>
    <x v="0"/>
    <x v="3"/>
    <x v="4"/>
    <n v="2579"/>
    <n v="1980"/>
    <n v="89"/>
    <n v="37"/>
    <n v="10"/>
    <n v="88"/>
    <n v="196"/>
    <n v="13"/>
    <n v="88"/>
    <n v="3"/>
    <n v="61"/>
    <n v="36"/>
    <n v="33"/>
    <n v="224"/>
    <n v="0"/>
    <n v="0"/>
    <n v="0"/>
    <n v="0"/>
    <n v="0"/>
    <n v="0"/>
    <n v="0"/>
    <n v="0"/>
    <n v="0"/>
    <n v="0"/>
    <n v="0"/>
    <n v="0"/>
  </r>
  <r>
    <x v="1"/>
    <x v="0"/>
    <x v="4"/>
    <n v="70"/>
    <n v="50"/>
    <n v="2"/>
    <n v="1"/>
    <n v="1"/>
    <n v="2"/>
    <n v="11"/>
    <n v="0"/>
    <n v="0"/>
    <n v="5"/>
    <n v="0"/>
    <n v="3"/>
    <n v="2"/>
    <n v="91"/>
    <n v="82"/>
    <n v="89"/>
    <n v="28"/>
    <n v="1"/>
    <n v="0"/>
    <n v="18"/>
    <n v="55"/>
    <n v="0"/>
    <n v="0"/>
    <n v="0"/>
    <n v="0"/>
    <n v="0"/>
  </r>
  <r>
    <x v="1"/>
    <x v="1"/>
    <x v="4"/>
    <n v="3610"/>
    <n v="2409"/>
    <n v="73"/>
    <n v="108"/>
    <n v="22"/>
    <n v="73"/>
    <n v="162"/>
    <n v="64"/>
    <n v="73"/>
    <n v="78"/>
    <n v="141"/>
    <n v="65"/>
    <n v="46"/>
    <n v="570"/>
    <n v="212"/>
    <n v="276"/>
    <n v="217"/>
    <n v="5"/>
    <n v="1"/>
    <n v="42"/>
    <n v="171"/>
    <n v="0"/>
    <n v="0"/>
    <n v="0"/>
    <n v="0"/>
    <n v="0"/>
  </r>
  <r>
    <x v="1"/>
    <x v="2"/>
    <x v="4"/>
    <n v="76"/>
    <n v="65"/>
    <n v="4"/>
    <n v="5"/>
    <n v="3"/>
    <n v="4"/>
    <n v="11"/>
    <n v="1"/>
    <n v="1"/>
    <n v="2"/>
    <n v="2"/>
    <n v="1"/>
    <n v="1"/>
    <n v="61"/>
    <n v="47"/>
    <n v="57"/>
    <n v="37"/>
    <n v="0"/>
    <n v="0"/>
    <n v="15"/>
    <n v="33"/>
    <n v="0"/>
    <n v="0"/>
    <n v="0"/>
    <n v="0"/>
    <n v="0"/>
  </r>
  <r>
    <x v="1"/>
    <x v="3"/>
    <x v="4"/>
    <n v="4385"/>
    <n v="3510"/>
    <n v="165"/>
    <n v="97"/>
    <n v="50"/>
    <n v="164"/>
    <n v="315"/>
    <n v="138"/>
    <n v="163"/>
    <n v="171"/>
    <n v="250"/>
    <n v="125"/>
    <n v="109"/>
    <n v="1080"/>
    <n v="345"/>
    <n v="521"/>
    <n v="499"/>
    <n v="3"/>
    <n v="1"/>
    <n v="59"/>
    <n v="306"/>
    <n v="0"/>
    <n v="0"/>
    <n v="0"/>
    <n v="0"/>
    <n v="0"/>
  </r>
  <r>
    <x v="2"/>
    <x v="0"/>
    <x v="4"/>
    <n v="29"/>
    <n v="22"/>
    <n v="2"/>
    <n v="9"/>
    <n v="1"/>
    <n v="1"/>
    <n v="0"/>
    <n v="0"/>
    <n v="0"/>
    <n v="0"/>
    <n v="1"/>
    <n v="1"/>
    <n v="0"/>
    <n v="9"/>
    <n v="8"/>
    <n v="5"/>
    <n v="2"/>
    <n v="0"/>
    <n v="0"/>
    <n v="0"/>
    <n v="6"/>
    <n v="0"/>
    <n v="0"/>
    <n v="0"/>
    <n v="0"/>
    <n v="0"/>
  </r>
  <r>
    <x v="2"/>
    <x v="1"/>
    <x v="4"/>
    <n v="1984"/>
    <n v="1553"/>
    <n v="45"/>
    <n v="110"/>
    <n v="25"/>
    <n v="44"/>
    <n v="192"/>
    <n v="111"/>
    <n v="43"/>
    <n v="30"/>
    <n v="45"/>
    <n v="43"/>
    <n v="19"/>
    <n v="231"/>
    <n v="60"/>
    <n v="190"/>
    <n v="48"/>
    <n v="0"/>
    <n v="0"/>
    <n v="54"/>
    <n v="101"/>
    <n v="0"/>
    <n v="0"/>
    <n v="0"/>
    <n v="0"/>
    <n v="0"/>
  </r>
  <r>
    <x v="2"/>
    <x v="2"/>
    <x v="4"/>
    <n v="26"/>
    <n v="25"/>
    <n v="4"/>
    <n v="12"/>
    <n v="3"/>
    <n v="4"/>
    <n v="0"/>
    <n v="0"/>
    <n v="2"/>
    <n v="0"/>
    <n v="1"/>
    <n v="1"/>
    <n v="0"/>
    <n v="2"/>
    <n v="0"/>
    <n v="4"/>
    <n v="1"/>
    <n v="1"/>
    <n v="0"/>
    <n v="3"/>
    <n v="0"/>
    <n v="0"/>
    <n v="0"/>
    <n v="0"/>
    <n v="0"/>
    <n v="0"/>
  </r>
  <r>
    <x v="2"/>
    <x v="3"/>
    <x v="4"/>
    <n v="2539"/>
    <n v="2136"/>
    <n v="129"/>
    <n v="154"/>
    <n v="69"/>
    <n v="131"/>
    <n v="462"/>
    <n v="296"/>
    <n v="121"/>
    <n v="64"/>
    <n v="146"/>
    <n v="128"/>
    <n v="72"/>
    <n v="556"/>
    <n v="109"/>
    <n v="284"/>
    <n v="103"/>
    <n v="0"/>
    <n v="2"/>
    <n v="77"/>
    <n v="142"/>
    <n v="0"/>
    <n v="0"/>
    <n v="0"/>
    <n v="0"/>
    <n v="0"/>
  </r>
  <r>
    <x v="3"/>
    <x v="0"/>
    <x v="4"/>
    <n v="44"/>
    <n v="20"/>
    <n v="2"/>
    <n v="5"/>
    <n v="1"/>
    <n v="2"/>
    <n v="13"/>
    <n v="0"/>
    <n v="0"/>
    <n v="2"/>
    <n v="7"/>
    <n v="1"/>
    <n v="0"/>
    <n v="22"/>
    <n v="14"/>
    <n v="13"/>
    <n v="12"/>
    <n v="0"/>
    <n v="0"/>
    <n v="1"/>
    <n v="9"/>
    <n v="0"/>
    <n v="0"/>
    <n v="0"/>
    <n v="0"/>
    <n v="0"/>
  </r>
  <r>
    <x v="3"/>
    <x v="1"/>
    <x v="4"/>
    <n v="2066"/>
    <n v="1389"/>
    <n v="38"/>
    <n v="133"/>
    <n v="20"/>
    <n v="37"/>
    <n v="65"/>
    <n v="61"/>
    <n v="37"/>
    <n v="94"/>
    <n v="120"/>
    <n v="61"/>
    <n v="44"/>
    <n v="362"/>
    <n v="165"/>
    <n v="168"/>
    <n v="141"/>
    <n v="0"/>
    <n v="0"/>
    <n v="43"/>
    <n v="128"/>
    <n v="0"/>
    <n v="0"/>
    <n v="0"/>
    <n v="0"/>
    <n v="0"/>
  </r>
  <r>
    <x v="3"/>
    <x v="2"/>
    <x v="4"/>
    <n v="47"/>
    <n v="25"/>
    <n v="3"/>
    <n v="11"/>
    <n v="1"/>
    <n v="3"/>
    <n v="1"/>
    <n v="1"/>
    <n v="0"/>
    <n v="0"/>
    <n v="4"/>
    <n v="4"/>
    <n v="2"/>
    <n v="34"/>
    <n v="26"/>
    <n v="13"/>
    <n v="12"/>
    <n v="0"/>
    <n v="0"/>
    <n v="0"/>
    <n v="10"/>
    <n v="0"/>
    <n v="0"/>
    <n v="0"/>
    <n v="0"/>
    <n v="0"/>
  </r>
  <r>
    <x v="3"/>
    <x v="3"/>
    <x v="4"/>
    <n v="2726"/>
    <n v="2191"/>
    <n v="67"/>
    <n v="115"/>
    <n v="17"/>
    <n v="61"/>
    <n v="118"/>
    <n v="118"/>
    <n v="64"/>
    <n v="250"/>
    <n v="221"/>
    <n v="96"/>
    <n v="85"/>
    <n v="751"/>
    <n v="300"/>
    <n v="304"/>
    <n v="291"/>
    <n v="8"/>
    <n v="0"/>
    <n v="62"/>
    <n v="190"/>
    <n v="0"/>
    <n v="0"/>
    <n v="0"/>
    <n v="0"/>
    <n v="0"/>
  </r>
  <r>
    <x v="4"/>
    <x v="0"/>
    <x v="4"/>
    <n v="13"/>
    <n v="4"/>
    <n v="2"/>
    <n v="3"/>
    <n v="2"/>
    <n v="2"/>
    <n v="0"/>
    <n v="0"/>
    <n v="2"/>
    <n v="0"/>
    <n v="0"/>
    <n v="0"/>
    <n v="0"/>
    <n v="9"/>
    <n v="3"/>
    <n v="6"/>
    <n v="0"/>
    <n v="1"/>
    <n v="0"/>
    <n v="0"/>
    <n v="3"/>
    <n v="0"/>
    <n v="0"/>
    <n v="0"/>
    <n v="0"/>
    <n v="0"/>
  </r>
  <r>
    <x v="4"/>
    <x v="1"/>
    <x v="4"/>
    <n v="3743"/>
    <n v="2572"/>
    <n v="149"/>
    <n v="157"/>
    <n v="29"/>
    <n v="149"/>
    <n v="238"/>
    <n v="34"/>
    <n v="148"/>
    <n v="16"/>
    <n v="73"/>
    <n v="22"/>
    <n v="19"/>
    <n v="368"/>
    <n v="30"/>
    <n v="37"/>
    <n v="24"/>
    <n v="10"/>
    <n v="2"/>
    <n v="5"/>
    <n v="12"/>
    <n v="0"/>
    <n v="0"/>
    <n v="0"/>
    <n v="0"/>
    <n v="0"/>
  </r>
  <r>
    <x v="4"/>
    <x v="2"/>
    <x v="4"/>
    <n v="4"/>
    <n v="6"/>
    <n v="4"/>
    <n v="4"/>
    <n v="4"/>
    <n v="4"/>
    <n v="0"/>
    <n v="0"/>
    <n v="5"/>
    <n v="0"/>
    <n v="1"/>
    <n v="0"/>
    <n v="0"/>
    <n v="10"/>
    <n v="5"/>
    <n v="5"/>
    <n v="0"/>
    <n v="2"/>
    <n v="0"/>
    <n v="0"/>
    <n v="4"/>
    <n v="0"/>
    <n v="0"/>
    <n v="0"/>
    <n v="0"/>
    <n v="0"/>
  </r>
  <r>
    <x v="4"/>
    <x v="3"/>
    <x v="4"/>
    <n v="4265"/>
    <n v="3290"/>
    <n v="194"/>
    <n v="166"/>
    <n v="48"/>
    <n v="194"/>
    <n v="349"/>
    <n v="77"/>
    <n v="197"/>
    <n v="58"/>
    <n v="146"/>
    <n v="56"/>
    <n v="44"/>
    <n v="701"/>
    <n v="47"/>
    <n v="75"/>
    <n v="53"/>
    <n v="12"/>
    <n v="12"/>
    <n v="11"/>
    <n v="26"/>
    <n v="0"/>
    <n v="0"/>
    <n v="0"/>
    <n v="0"/>
    <n v="0"/>
  </r>
  <r>
    <x v="5"/>
    <x v="0"/>
    <x v="4"/>
    <n v="29"/>
    <n v="35"/>
    <n v="3"/>
    <n v="13"/>
    <n v="3"/>
    <n v="1"/>
    <n v="1"/>
    <n v="1"/>
    <n v="0"/>
    <n v="6"/>
    <n v="0"/>
    <n v="5"/>
    <n v="5"/>
    <n v="28"/>
    <n v="9"/>
    <n v="11"/>
    <n v="4"/>
    <n v="1"/>
    <n v="0"/>
    <n v="2"/>
    <n v="4"/>
    <n v="0"/>
    <n v="0"/>
    <n v="0"/>
    <n v="0"/>
    <n v="0"/>
  </r>
  <r>
    <x v="5"/>
    <x v="1"/>
    <x v="4"/>
    <n v="1859"/>
    <n v="1456"/>
    <n v="39"/>
    <n v="44"/>
    <n v="14"/>
    <n v="36"/>
    <n v="39"/>
    <n v="28"/>
    <n v="35"/>
    <n v="44"/>
    <n v="64"/>
    <n v="11"/>
    <n v="9"/>
    <n v="252"/>
    <n v="44"/>
    <n v="57"/>
    <n v="39"/>
    <n v="4"/>
    <n v="0"/>
    <n v="4"/>
    <n v="23"/>
    <n v="0"/>
    <n v="0"/>
    <n v="0"/>
    <n v="0"/>
    <n v="0"/>
  </r>
  <r>
    <x v="5"/>
    <x v="2"/>
    <x v="4"/>
    <n v="47"/>
    <n v="40"/>
    <n v="2"/>
    <n v="13"/>
    <n v="1"/>
    <n v="2"/>
    <n v="1"/>
    <n v="2"/>
    <n v="0"/>
    <n v="9"/>
    <n v="2"/>
    <n v="4"/>
    <n v="3"/>
    <n v="24"/>
    <n v="7"/>
    <n v="3"/>
    <n v="8"/>
    <n v="0"/>
    <n v="0"/>
    <n v="0"/>
    <n v="2"/>
    <n v="0"/>
    <n v="0"/>
    <n v="0"/>
    <n v="0"/>
    <n v="0"/>
  </r>
  <r>
    <x v="5"/>
    <x v="3"/>
    <x v="4"/>
    <n v="2552"/>
    <n v="2228"/>
    <n v="84"/>
    <n v="70"/>
    <n v="30"/>
    <n v="79"/>
    <n v="102"/>
    <n v="76"/>
    <n v="79"/>
    <n v="283"/>
    <n v="170"/>
    <n v="59"/>
    <n v="51"/>
    <n v="789"/>
    <n v="145"/>
    <n v="162"/>
    <n v="127"/>
    <n v="12"/>
    <n v="4"/>
    <n v="6"/>
    <n v="86"/>
    <n v="0"/>
    <n v="0"/>
    <n v="0"/>
    <n v="0"/>
    <n v="0"/>
  </r>
  <r>
    <x v="6"/>
    <x v="0"/>
    <x v="4"/>
    <n v="74"/>
    <n v="26"/>
    <n v="0"/>
    <n v="1"/>
    <n v="0"/>
    <n v="0"/>
    <n v="0"/>
    <n v="0"/>
    <n v="0"/>
    <n v="0"/>
    <n v="0"/>
    <n v="0"/>
    <n v="0"/>
    <n v="20"/>
    <n v="7"/>
    <n v="6"/>
    <n v="3"/>
    <n v="0"/>
    <n v="0"/>
    <n v="0"/>
    <n v="6"/>
    <n v="0"/>
    <n v="0"/>
    <n v="0"/>
    <n v="0"/>
    <n v="0"/>
  </r>
  <r>
    <x v="6"/>
    <x v="1"/>
    <x v="4"/>
    <n v="2261"/>
    <n v="1768"/>
    <n v="75"/>
    <n v="113"/>
    <n v="31"/>
    <n v="72"/>
    <n v="283"/>
    <n v="12"/>
    <n v="72"/>
    <n v="45"/>
    <n v="129"/>
    <n v="80"/>
    <n v="65"/>
    <n v="568"/>
    <n v="87"/>
    <n v="71"/>
    <n v="56"/>
    <n v="0"/>
    <n v="0"/>
    <n v="0"/>
    <n v="74"/>
    <n v="0"/>
    <n v="0"/>
    <n v="0"/>
    <n v="0"/>
    <n v="0"/>
  </r>
  <r>
    <x v="6"/>
    <x v="2"/>
    <x v="4"/>
    <n v="125"/>
    <n v="49"/>
    <n v="2"/>
    <n v="1"/>
    <n v="0"/>
    <n v="2"/>
    <n v="1"/>
    <n v="0"/>
    <n v="2"/>
    <n v="0"/>
    <n v="0"/>
    <n v="0"/>
    <n v="0"/>
    <n v="12"/>
    <n v="3"/>
    <n v="2"/>
    <n v="1"/>
    <n v="0"/>
    <n v="0"/>
    <n v="0"/>
    <n v="2"/>
    <n v="0"/>
    <n v="0"/>
    <n v="0"/>
    <n v="0"/>
    <n v="0"/>
  </r>
  <r>
    <x v="6"/>
    <x v="3"/>
    <x v="4"/>
    <n v="2424"/>
    <n v="1971"/>
    <n v="141"/>
    <n v="115"/>
    <n v="58"/>
    <n v="144"/>
    <n v="391"/>
    <n v="29"/>
    <n v="144"/>
    <n v="132"/>
    <n v="176"/>
    <n v="118"/>
    <n v="98"/>
    <n v="879"/>
    <n v="111"/>
    <n v="81"/>
    <n v="109"/>
    <n v="0"/>
    <n v="0"/>
    <n v="0"/>
    <n v="83"/>
    <n v="0"/>
    <n v="0"/>
    <n v="0"/>
    <n v="0"/>
    <n v="0"/>
  </r>
  <r>
    <x v="7"/>
    <x v="0"/>
    <x v="4"/>
    <n v="3"/>
    <n v="6"/>
    <n v="1"/>
    <n v="4"/>
    <n v="1"/>
    <n v="1"/>
    <n v="0"/>
    <n v="0"/>
    <n v="0"/>
    <n v="0"/>
    <n v="1"/>
    <n v="0"/>
    <n v="0"/>
    <n v="1"/>
    <n v="0"/>
    <n v="0"/>
    <n v="0"/>
    <n v="0"/>
    <n v="0"/>
    <n v="0"/>
    <n v="0"/>
    <n v="0"/>
    <n v="0"/>
    <n v="0"/>
    <n v="0"/>
    <n v="0"/>
  </r>
  <r>
    <x v="7"/>
    <x v="1"/>
    <x v="4"/>
    <n v="4364"/>
    <n v="3662"/>
    <n v="160"/>
    <n v="251"/>
    <n v="68"/>
    <n v="159"/>
    <n v="260"/>
    <n v="148"/>
    <n v="159"/>
    <n v="118"/>
    <n v="184"/>
    <n v="34"/>
    <n v="29"/>
    <n v="600"/>
    <n v="55"/>
    <n v="57"/>
    <n v="55"/>
    <n v="0"/>
    <n v="0"/>
    <n v="6"/>
    <n v="46"/>
    <n v="0"/>
    <n v="0"/>
    <n v="0"/>
    <n v="0"/>
    <n v="0"/>
  </r>
  <r>
    <x v="7"/>
    <x v="2"/>
    <x v="4"/>
    <n v="6"/>
    <n v="5"/>
    <n v="1"/>
    <n v="1"/>
    <n v="0"/>
    <n v="1"/>
    <n v="0"/>
    <n v="0"/>
    <n v="0"/>
    <n v="0"/>
    <n v="0"/>
    <n v="0"/>
    <n v="0"/>
    <n v="1"/>
    <n v="0"/>
    <n v="3"/>
    <n v="0"/>
    <n v="0"/>
    <n v="0"/>
    <n v="0"/>
    <n v="3"/>
    <n v="0"/>
    <n v="0"/>
    <n v="0"/>
    <n v="0"/>
    <n v="0"/>
  </r>
  <r>
    <x v="7"/>
    <x v="3"/>
    <x v="4"/>
    <n v="5343"/>
    <n v="4587"/>
    <n v="243"/>
    <n v="241"/>
    <n v="85"/>
    <n v="242"/>
    <n v="410"/>
    <n v="265"/>
    <n v="241"/>
    <n v="443"/>
    <n v="452"/>
    <n v="148"/>
    <n v="123"/>
    <n v="1278"/>
    <n v="125"/>
    <n v="131"/>
    <n v="177"/>
    <n v="1"/>
    <n v="0"/>
    <n v="5"/>
    <n v="101"/>
    <n v="0"/>
    <n v="0"/>
    <n v="0"/>
    <n v="0"/>
    <n v="0"/>
  </r>
  <r>
    <x v="8"/>
    <x v="0"/>
    <x v="4"/>
    <n v="10"/>
    <n v="9"/>
    <n v="0"/>
    <n v="0"/>
    <n v="0"/>
    <n v="0"/>
    <n v="0"/>
    <n v="0"/>
    <n v="0"/>
    <n v="0"/>
    <n v="2"/>
    <n v="1"/>
    <n v="0"/>
    <n v="9"/>
    <n v="3"/>
    <n v="0"/>
    <n v="0"/>
    <n v="0"/>
    <n v="0"/>
    <n v="0"/>
    <n v="0"/>
    <n v="0"/>
    <n v="0"/>
    <n v="0"/>
    <n v="0"/>
    <n v="0"/>
  </r>
  <r>
    <x v="8"/>
    <x v="1"/>
    <x v="4"/>
    <n v="1531"/>
    <n v="1278"/>
    <n v="42"/>
    <n v="42"/>
    <n v="11"/>
    <n v="42"/>
    <n v="50"/>
    <n v="14"/>
    <n v="40"/>
    <n v="6"/>
    <n v="31"/>
    <n v="6"/>
    <n v="6"/>
    <n v="212"/>
    <n v="13"/>
    <n v="7"/>
    <n v="9"/>
    <n v="0"/>
    <n v="0"/>
    <n v="0"/>
    <n v="6"/>
    <n v="0"/>
    <n v="0"/>
    <n v="0"/>
    <n v="0"/>
    <n v="0"/>
  </r>
  <r>
    <x v="8"/>
    <x v="2"/>
    <x v="4"/>
    <n v="13"/>
    <n v="15"/>
    <n v="0"/>
    <n v="0"/>
    <n v="0"/>
    <n v="0"/>
    <n v="0"/>
    <n v="0"/>
    <n v="0"/>
    <n v="1"/>
    <n v="5"/>
    <n v="0"/>
    <n v="0"/>
    <n v="9"/>
    <n v="5"/>
    <n v="0"/>
    <n v="0"/>
    <n v="0"/>
    <n v="0"/>
    <n v="0"/>
    <n v="0"/>
    <n v="0"/>
    <n v="0"/>
    <n v="0"/>
    <n v="0"/>
    <n v="0"/>
  </r>
  <r>
    <x v="8"/>
    <x v="3"/>
    <x v="4"/>
    <n v="1803"/>
    <n v="1520"/>
    <n v="104"/>
    <n v="85"/>
    <n v="41"/>
    <n v="102"/>
    <n v="128"/>
    <n v="39"/>
    <n v="99"/>
    <n v="23"/>
    <n v="110"/>
    <n v="24"/>
    <n v="20"/>
    <n v="508"/>
    <n v="41"/>
    <n v="40"/>
    <n v="46"/>
    <n v="0"/>
    <n v="2"/>
    <n v="0"/>
    <n v="31"/>
    <n v="0"/>
    <n v="0"/>
    <n v="0"/>
    <n v="0"/>
    <n v="0"/>
  </r>
  <r>
    <x v="9"/>
    <x v="0"/>
    <x v="4"/>
    <n v="16"/>
    <n v="20"/>
    <n v="3"/>
    <n v="12"/>
    <n v="3"/>
    <n v="3"/>
    <n v="3"/>
    <n v="0"/>
    <n v="0"/>
    <n v="0"/>
    <n v="0"/>
    <n v="0"/>
    <n v="0"/>
    <n v="8"/>
    <n v="2"/>
    <n v="5"/>
    <n v="4"/>
    <n v="0"/>
    <n v="0"/>
    <n v="4"/>
    <n v="2"/>
    <n v="0"/>
    <n v="0"/>
    <n v="0"/>
    <n v="0"/>
    <n v="0"/>
  </r>
  <r>
    <x v="9"/>
    <x v="1"/>
    <x v="4"/>
    <n v="1170"/>
    <n v="833"/>
    <n v="24"/>
    <n v="80"/>
    <n v="15"/>
    <n v="24"/>
    <n v="34"/>
    <n v="6"/>
    <n v="24"/>
    <n v="6"/>
    <n v="27"/>
    <n v="23"/>
    <n v="19"/>
    <n v="173"/>
    <n v="27"/>
    <n v="49"/>
    <n v="20"/>
    <n v="0"/>
    <n v="5"/>
    <n v="15"/>
    <n v="19"/>
    <n v="0"/>
    <n v="0"/>
    <n v="0"/>
    <n v="0"/>
    <n v="0"/>
  </r>
  <r>
    <x v="9"/>
    <x v="2"/>
    <x v="4"/>
    <n v="17"/>
    <n v="26"/>
    <n v="0"/>
    <n v="16"/>
    <n v="0"/>
    <n v="0"/>
    <n v="0"/>
    <n v="0"/>
    <n v="0"/>
    <n v="0"/>
    <n v="5"/>
    <n v="1"/>
    <n v="1"/>
    <n v="11"/>
    <n v="4"/>
    <n v="14"/>
    <n v="4"/>
    <n v="0"/>
    <n v="0"/>
    <n v="5"/>
    <n v="5"/>
    <n v="0"/>
    <n v="0"/>
    <n v="0"/>
    <n v="0"/>
    <n v="0"/>
  </r>
  <r>
    <x v="9"/>
    <x v="3"/>
    <x v="4"/>
    <n v="1518"/>
    <n v="1224"/>
    <n v="66"/>
    <n v="85"/>
    <n v="25"/>
    <n v="66"/>
    <n v="84"/>
    <n v="21"/>
    <n v="65"/>
    <n v="15"/>
    <n v="68"/>
    <n v="49"/>
    <n v="33"/>
    <n v="371"/>
    <n v="50"/>
    <n v="77"/>
    <n v="53"/>
    <n v="4"/>
    <n v="14"/>
    <n v="17"/>
    <n v="41"/>
    <n v="0"/>
    <n v="0"/>
    <n v="0"/>
    <n v="0"/>
    <n v="0"/>
  </r>
  <r>
    <x v="10"/>
    <x v="0"/>
    <x v="4"/>
    <n v="14"/>
    <n v="7"/>
    <n v="0"/>
    <n v="3"/>
    <n v="0"/>
    <n v="0"/>
    <n v="0"/>
    <n v="0"/>
    <n v="0"/>
    <n v="0"/>
    <n v="0"/>
    <n v="1"/>
    <n v="1"/>
    <n v="7"/>
    <n v="1"/>
    <n v="1"/>
    <n v="0"/>
    <n v="0"/>
    <n v="0"/>
    <n v="0"/>
    <n v="1"/>
    <n v="0"/>
    <n v="0"/>
    <n v="0"/>
    <n v="0"/>
    <n v="0"/>
  </r>
  <r>
    <x v="10"/>
    <x v="1"/>
    <x v="4"/>
    <n v="2631"/>
    <n v="1528"/>
    <n v="23"/>
    <n v="86"/>
    <n v="7"/>
    <n v="23"/>
    <n v="23"/>
    <n v="11"/>
    <n v="23"/>
    <n v="25"/>
    <n v="18"/>
    <n v="1"/>
    <n v="0"/>
    <n v="197"/>
    <n v="39"/>
    <n v="54"/>
    <n v="30"/>
    <n v="4"/>
    <n v="0"/>
    <n v="21"/>
    <n v="18"/>
    <n v="0"/>
    <n v="0"/>
    <n v="0"/>
    <n v="0"/>
    <n v="0"/>
  </r>
  <r>
    <x v="10"/>
    <x v="2"/>
    <x v="4"/>
    <n v="13"/>
    <n v="8"/>
    <n v="1"/>
    <n v="2"/>
    <n v="0"/>
    <n v="1"/>
    <n v="2"/>
    <n v="2"/>
    <n v="1"/>
    <n v="2"/>
    <n v="1"/>
    <n v="1"/>
    <n v="0"/>
    <n v="6"/>
    <n v="0"/>
    <n v="4"/>
    <n v="4"/>
    <n v="0"/>
    <n v="0"/>
    <n v="2"/>
    <n v="0"/>
    <n v="0"/>
    <n v="0"/>
    <n v="0"/>
    <n v="0"/>
    <n v="0"/>
  </r>
  <r>
    <x v="10"/>
    <x v="3"/>
    <x v="4"/>
    <n v="2002"/>
    <n v="1721"/>
    <n v="55"/>
    <n v="94"/>
    <n v="12"/>
    <n v="55"/>
    <n v="64"/>
    <n v="39"/>
    <n v="56"/>
    <n v="29"/>
    <n v="56"/>
    <n v="10"/>
    <n v="8"/>
    <n v="411"/>
    <n v="75"/>
    <n v="142"/>
    <n v="68"/>
    <n v="6"/>
    <n v="0"/>
    <n v="38"/>
    <n v="75"/>
    <n v="0"/>
    <n v="0"/>
    <n v="0"/>
    <n v="0"/>
    <n v="0"/>
  </r>
  <r>
    <x v="11"/>
    <x v="0"/>
    <x v="4"/>
    <n v="1"/>
    <n v="16"/>
    <n v="1"/>
    <n v="12"/>
    <n v="1"/>
    <n v="0"/>
    <n v="0"/>
    <n v="0"/>
    <n v="0"/>
    <n v="1"/>
    <n v="1"/>
    <n v="2"/>
    <n v="0"/>
    <n v="6"/>
    <n v="1"/>
    <n v="2"/>
    <n v="2"/>
    <n v="0"/>
    <n v="0"/>
    <n v="0"/>
    <n v="0"/>
    <n v="0"/>
    <n v="0"/>
    <n v="0"/>
    <n v="0"/>
    <n v="0"/>
  </r>
  <r>
    <x v="11"/>
    <x v="1"/>
    <x v="4"/>
    <n v="1383"/>
    <n v="1163"/>
    <n v="30"/>
    <n v="90"/>
    <n v="14"/>
    <n v="28"/>
    <n v="38"/>
    <n v="24"/>
    <n v="26"/>
    <n v="21"/>
    <n v="42"/>
    <n v="18"/>
    <n v="12"/>
    <n v="180"/>
    <n v="36"/>
    <n v="45"/>
    <n v="45"/>
    <n v="4"/>
    <n v="0"/>
    <n v="0"/>
    <n v="14"/>
    <n v="0"/>
    <n v="0"/>
    <n v="0"/>
    <n v="0"/>
    <n v="0"/>
  </r>
  <r>
    <x v="11"/>
    <x v="2"/>
    <x v="4"/>
    <n v="2"/>
    <n v="24"/>
    <n v="1"/>
    <n v="17"/>
    <n v="0"/>
    <n v="1"/>
    <n v="1"/>
    <n v="0"/>
    <n v="0"/>
    <n v="1"/>
    <n v="1"/>
    <n v="2"/>
    <n v="2"/>
    <n v="6"/>
    <n v="5"/>
    <n v="2"/>
    <n v="1"/>
    <n v="0"/>
    <n v="0"/>
    <n v="0"/>
    <n v="1"/>
    <n v="0"/>
    <n v="0"/>
    <n v="0"/>
    <n v="0"/>
    <n v="0"/>
  </r>
  <r>
    <x v="11"/>
    <x v="3"/>
    <x v="4"/>
    <n v="1815"/>
    <n v="1570"/>
    <n v="93"/>
    <n v="97"/>
    <n v="23"/>
    <n v="93"/>
    <n v="108"/>
    <n v="53"/>
    <n v="92"/>
    <n v="38"/>
    <n v="99"/>
    <n v="42"/>
    <n v="27"/>
    <n v="448"/>
    <n v="78"/>
    <n v="86"/>
    <n v="88"/>
    <n v="3"/>
    <n v="0"/>
    <n v="2"/>
    <n v="24"/>
    <n v="0"/>
    <n v="0"/>
    <n v="0"/>
    <n v="0"/>
    <n v="0"/>
  </r>
  <r>
    <x v="12"/>
    <x v="0"/>
    <x v="4"/>
    <n v="18"/>
    <n v="37"/>
    <n v="1"/>
    <n v="16"/>
    <n v="0"/>
    <n v="1"/>
    <n v="9"/>
    <n v="0"/>
    <n v="1"/>
    <n v="92"/>
    <n v="2"/>
    <n v="511"/>
    <n v="385"/>
    <n v="33"/>
    <n v="2"/>
    <n v="12"/>
    <n v="13"/>
    <n v="0"/>
    <n v="0"/>
    <n v="1"/>
    <n v="8"/>
    <n v="0"/>
    <n v="0"/>
    <n v="0"/>
    <n v="0"/>
    <n v="0"/>
  </r>
  <r>
    <x v="12"/>
    <x v="1"/>
    <x v="4"/>
    <n v="2302"/>
    <n v="2114"/>
    <n v="99"/>
    <n v="182"/>
    <n v="29"/>
    <n v="99"/>
    <n v="216"/>
    <n v="95"/>
    <n v="98"/>
    <n v="1868"/>
    <n v="100"/>
    <n v="3094"/>
    <n v="2384"/>
    <n v="367"/>
    <n v="18"/>
    <n v="28"/>
    <n v="68"/>
    <n v="0"/>
    <n v="1"/>
    <n v="0"/>
    <n v="28"/>
    <n v="0"/>
    <n v="0"/>
    <n v="0"/>
    <n v="0"/>
    <n v="0"/>
  </r>
  <r>
    <x v="12"/>
    <x v="2"/>
    <x v="4"/>
    <n v="26"/>
    <n v="30"/>
    <n v="2"/>
    <n v="12"/>
    <n v="2"/>
    <n v="1"/>
    <n v="8"/>
    <n v="1"/>
    <n v="1"/>
    <n v="106"/>
    <n v="6"/>
    <n v="459"/>
    <n v="362"/>
    <n v="44"/>
    <n v="2"/>
    <n v="11"/>
    <n v="13"/>
    <n v="0"/>
    <n v="0"/>
    <n v="1"/>
    <n v="8"/>
    <n v="0"/>
    <n v="0"/>
    <n v="0"/>
    <n v="0"/>
    <n v="0"/>
  </r>
  <r>
    <x v="12"/>
    <x v="3"/>
    <x v="4"/>
    <n v="2576"/>
    <n v="2399"/>
    <n v="127"/>
    <n v="113"/>
    <n v="37"/>
    <n v="132"/>
    <n v="291"/>
    <n v="166"/>
    <n v="131"/>
    <n v="4619"/>
    <n v="255"/>
    <n v="5731"/>
    <n v="4603"/>
    <n v="815"/>
    <n v="35"/>
    <n v="59"/>
    <n v="111"/>
    <n v="0"/>
    <n v="0"/>
    <n v="7"/>
    <n v="54"/>
    <n v="0"/>
    <n v="0"/>
    <n v="0"/>
    <n v="0"/>
    <n v="0"/>
  </r>
  <r>
    <x v="13"/>
    <x v="0"/>
    <x v="4"/>
    <n v="48"/>
    <n v="14"/>
    <n v="1"/>
    <n v="1"/>
    <n v="1"/>
    <n v="1"/>
    <n v="0"/>
    <n v="0"/>
    <n v="1"/>
    <n v="2"/>
    <n v="2"/>
    <n v="0"/>
    <n v="0"/>
    <n v="9"/>
    <n v="0"/>
    <n v="2"/>
    <n v="2"/>
    <n v="0"/>
    <n v="0"/>
    <n v="0"/>
    <n v="1"/>
    <n v="0"/>
    <n v="0"/>
    <n v="0"/>
    <n v="0"/>
    <n v="0"/>
  </r>
  <r>
    <x v="13"/>
    <x v="1"/>
    <x v="4"/>
    <n v="3501"/>
    <n v="2209"/>
    <n v="56"/>
    <n v="44"/>
    <n v="18"/>
    <n v="56"/>
    <n v="71"/>
    <n v="39"/>
    <n v="56"/>
    <n v="41"/>
    <n v="63"/>
    <n v="32"/>
    <n v="24"/>
    <n v="213"/>
    <n v="11"/>
    <n v="6"/>
    <n v="38"/>
    <n v="0"/>
    <n v="0"/>
    <n v="0"/>
    <n v="30"/>
    <n v="0"/>
    <n v="0"/>
    <n v="0"/>
    <n v="0"/>
    <n v="0"/>
  </r>
  <r>
    <x v="13"/>
    <x v="2"/>
    <x v="4"/>
    <n v="54"/>
    <n v="23"/>
    <n v="2"/>
    <n v="1"/>
    <n v="1"/>
    <n v="2"/>
    <n v="0"/>
    <n v="0"/>
    <n v="2"/>
    <n v="10"/>
    <n v="2"/>
    <n v="3"/>
    <n v="2"/>
    <n v="9"/>
    <n v="0"/>
    <n v="1"/>
    <n v="1"/>
    <n v="0"/>
    <n v="0"/>
    <n v="0"/>
    <n v="1"/>
    <n v="0"/>
    <n v="0"/>
    <n v="0"/>
    <n v="0"/>
    <n v="0"/>
  </r>
  <r>
    <x v="13"/>
    <x v="3"/>
    <x v="4"/>
    <n v="3413"/>
    <n v="2422"/>
    <n v="95"/>
    <n v="38"/>
    <n v="19"/>
    <n v="94"/>
    <n v="105"/>
    <n v="55"/>
    <n v="94"/>
    <n v="101"/>
    <n v="95"/>
    <n v="52"/>
    <n v="46"/>
    <n v="406"/>
    <n v="10"/>
    <n v="25"/>
    <n v="55"/>
    <n v="3"/>
    <n v="0"/>
    <n v="0"/>
    <n v="44"/>
    <n v="0"/>
    <n v="0"/>
    <n v="0"/>
    <n v="0"/>
    <n v="0"/>
  </r>
  <r>
    <x v="14"/>
    <x v="0"/>
    <x v="4"/>
    <n v="375"/>
    <n v="37"/>
    <n v="0"/>
    <n v="2"/>
    <n v="0"/>
    <n v="1"/>
    <n v="0"/>
    <n v="0"/>
    <n v="0"/>
    <n v="0"/>
    <n v="7"/>
    <n v="3"/>
    <n v="2"/>
    <n v="62"/>
    <n v="5"/>
    <n v="5"/>
    <n v="7"/>
    <n v="0"/>
    <n v="0"/>
    <n v="2"/>
    <n v="0"/>
    <n v="0"/>
    <n v="0"/>
    <n v="0"/>
    <n v="0"/>
    <n v="0"/>
  </r>
  <r>
    <x v="14"/>
    <x v="1"/>
    <x v="4"/>
    <n v="995"/>
    <n v="629"/>
    <n v="24"/>
    <n v="117"/>
    <n v="18"/>
    <n v="23"/>
    <n v="77"/>
    <n v="74"/>
    <n v="23"/>
    <n v="146"/>
    <n v="112"/>
    <n v="56"/>
    <n v="40"/>
    <n v="512"/>
    <n v="121"/>
    <n v="48"/>
    <n v="66"/>
    <n v="2"/>
    <n v="2"/>
    <n v="6"/>
    <n v="9"/>
    <n v="0"/>
    <n v="0"/>
    <n v="0"/>
    <n v="0"/>
    <n v="0"/>
  </r>
  <r>
    <x v="14"/>
    <x v="2"/>
    <x v="4"/>
    <n v="385"/>
    <n v="32"/>
    <n v="0"/>
    <n v="4"/>
    <n v="0"/>
    <n v="0"/>
    <n v="0"/>
    <n v="0"/>
    <n v="0"/>
    <n v="0"/>
    <n v="13"/>
    <n v="6"/>
    <n v="3"/>
    <n v="42"/>
    <n v="6"/>
    <n v="3"/>
    <n v="4"/>
    <n v="0"/>
    <n v="0"/>
    <n v="0"/>
    <n v="1"/>
    <n v="0"/>
    <n v="0"/>
    <n v="0"/>
    <n v="0"/>
    <n v="0"/>
  </r>
  <r>
    <x v="14"/>
    <x v="3"/>
    <x v="4"/>
    <n v="1179"/>
    <n v="1051"/>
    <n v="51"/>
    <n v="134"/>
    <n v="31"/>
    <n v="52"/>
    <n v="148"/>
    <n v="139"/>
    <n v="49"/>
    <n v="342"/>
    <n v="261"/>
    <n v="166"/>
    <n v="126"/>
    <n v="1209"/>
    <n v="281"/>
    <n v="140"/>
    <n v="160"/>
    <n v="1"/>
    <n v="1"/>
    <n v="23"/>
    <n v="44"/>
    <n v="0"/>
    <n v="0"/>
    <n v="0"/>
    <n v="0"/>
    <n v="0"/>
  </r>
  <r>
    <x v="15"/>
    <x v="0"/>
    <x v="4"/>
    <n v="6"/>
    <n v="7"/>
    <n v="3"/>
    <n v="5"/>
    <n v="3"/>
    <n v="3"/>
    <n v="1"/>
    <n v="0"/>
    <n v="0"/>
    <n v="0"/>
    <n v="0"/>
    <n v="0"/>
    <n v="0"/>
    <n v="11"/>
    <n v="1"/>
    <n v="0"/>
    <n v="0"/>
    <n v="0"/>
    <n v="0"/>
    <n v="0"/>
    <n v="0"/>
    <n v="0"/>
    <n v="0"/>
    <n v="0"/>
    <n v="0"/>
    <n v="0"/>
  </r>
  <r>
    <x v="15"/>
    <x v="1"/>
    <x v="4"/>
    <n v="5178"/>
    <n v="3811"/>
    <n v="101"/>
    <n v="96"/>
    <n v="24"/>
    <n v="100"/>
    <n v="79"/>
    <n v="23"/>
    <n v="100"/>
    <n v="26"/>
    <n v="82"/>
    <n v="7"/>
    <n v="7"/>
    <n v="463"/>
    <n v="91"/>
    <n v="48"/>
    <n v="2"/>
    <n v="0"/>
    <n v="0"/>
    <n v="26"/>
    <n v="17"/>
    <n v="0"/>
    <n v="0"/>
    <n v="0"/>
    <n v="0"/>
    <n v="0"/>
  </r>
  <r>
    <x v="15"/>
    <x v="2"/>
    <x v="4"/>
    <n v="5"/>
    <n v="15"/>
    <n v="4"/>
    <n v="3"/>
    <n v="3"/>
    <n v="4"/>
    <n v="0"/>
    <n v="0"/>
    <n v="0"/>
    <n v="0"/>
    <n v="1"/>
    <n v="0"/>
    <n v="0"/>
    <n v="10"/>
    <n v="0"/>
    <n v="3"/>
    <n v="0"/>
    <n v="0"/>
    <n v="0"/>
    <n v="1"/>
    <n v="2"/>
    <n v="0"/>
    <n v="0"/>
    <n v="0"/>
    <n v="0"/>
    <n v="0"/>
  </r>
  <r>
    <x v="15"/>
    <x v="3"/>
    <x v="4"/>
    <n v="6868"/>
    <n v="5400"/>
    <n v="231"/>
    <n v="156"/>
    <n v="113"/>
    <n v="231"/>
    <n v="195"/>
    <n v="63"/>
    <n v="231"/>
    <n v="60"/>
    <n v="196"/>
    <n v="35"/>
    <n v="34"/>
    <n v="1028"/>
    <n v="145"/>
    <n v="77"/>
    <n v="2"/>
    <n v="0"/>
    <n v="0"/>
    <n v="40"/>
    <n v="31"/>
    <n v="0"/>
    <n v="0"/>
    <n v="0"/>
    <n v="0"/>
    <n v="0"/>
  </r>
  <r>
    <x v="16"/>
    <x v="0"/>
    <x v="4"/>
    <n v="23"/>
    <n v="36"/>
    <n v="2"/>
    <n v="4"/>
    <n v="2"/>
    <n v="2"/>
    <n v="0"/>
    <n v="0"/>
    <n v="1"/>
    <n v="3"/>
    <n v="2"/>
    <n v="17"/>
    <n v="10"/>
    <n v="3"/>
    <n v="1"/>
    <n v="0"/>
    <n v="0"/>
    <n v="0"/>
    <n v="0"/>
    <n v="0"/>
    <n v="0"/>
    <n v="0"/>
    <n v="0"/>
    <n v="0"/>
    <n v="0"/>
    <n v="0"/>
  </r>
  <r>
    <x v="16"/>
    <x v="1"/>
    <x v="4"/>
    <n v="2503"/>
    <n v="1890"/>
    <n v="63"/>
    <n v="132"/>
    <n v="33"/>
    <n v="57"/>
    <n v="100"/>
    <n v="35"/>
    <n v="58"/>
    <n v="193"/>
    <n v="61"/>
    <n v="637"/>
    <n v="438"/>
    <n v="245"/>
    <n v="8"/>
    <n v="53"/>
    <n v="7"/>
    <n v="0"/>
    <n v="0"/>
    <n v="11"/>
    <n v="34"/>
    <n v="0"/>
    <n v="0"/>
    <n v="0"/>
    <n v="0"/>
    <n v="0"/>
  </r>
  <r>
    <x v="16"/>
    <x v="2"/>
    <x v="4"/>
    <n v="28"/>
    <n v="19"/>
    <n v="1"/>
    <n v="0"/>
    <n v="0"/>
    <n v="1"/>
    <n v="1"/>
    <n v="0"/>
    <n v="0"/>
    <n v="0"/>
    <n v="1"/>
    <n v="22"/>
    <n v="12"/>
    <n v="1"/>
    <n v="1"/>
    <n v="6"/>
    <n v="1"/>
    <n v="0"/>
    <n v="0"/>
    <n v="4"/>
    <n v="1"/>
    <n v="0"/>
    <n v="0"/>
    <n v="0"/>
    <n v="0"/>
    <n v="0"/>
  </r>
  <r>
    <x v="16"/>
    <x v="3"/>
    <x v="4"/>
    <n v="3055"/>
    <n v="2409"/>
    <n v="152"/>
    <n v="137"/>
    <n v="63"/>
    <n v="144"/>
    <n v="271"/>
    <n v="131"/>
    <n v="140"/>
    <n v="480"/>
    <n v="185"/>
    <n v="1896"/>
    <n v="1436"/>
    <n v="609"/>
    <n v="24"/>
    <n v="117"/>
    <n v="40"/>
    <n v="0"/>
    <n v="0"/>
    <n v="17"/>
    <n v="77"/>
    <n v="0"/>
    <n v="0"/>
    <n v="0"/>
    <n v="0"/>
    <n v="0"/>
  </r>
  <r>
    <x v="17"/>
    <x v="0"/>
    <x v="4"/>
    <n v="5"/>
    <n v="7"/>
    <n v="1"/>
    <n v="0"/>
    <n v="0"/>
    <n v="1"/>
    <n v="1"/>
    <n v="1"/>
    <n v="0"/>
    <n v="0"/>
    <n v="2"/>
    <n v="1"/>
    <n v="0"/>
    <n v="2"/>
    <n v="1"/>
    <n v="0"/>
    <n v="1"/>
    <n v="0"/>
    <n v="0"/>
    <n v="0"/>
    <n v="0"/>
    <n v="0"/>
    <n v="0"/>
    <n v="0"/>
    <n v="0"/>
    <n v="0"/>
  </r>
  <r>
    <x v="17"/>
    <x v="1"/>
    <x v="4"/>
    <n v="600"/>
    <n v="498"/>
    <n v="20"/>
    <n v="63"/>
    <n v="5"/>
    <n v="19"/>
    <n v="20"/>
    <n v="14"/>
    <n v="20"/>
    <n v="4"/>
    <n v="16"/>
    <n v="18"/>
    <n v="14"/>
    <n v="115"/>
    <n v="9"/>
    <n v="13"/>
    <n v="23"/>
    <n v="0"/>
    <n v="0"/>
    <n v="0"/>
    <n v="4"/>
    <n v="0"/>
    <n v="0"/>
    <n v="0"/>
    <n v="0"/>
    <n v="0"/>
  </r>
  <r>
    <x v="17"/>
    <x v="2"/>
    <x v="4"/>
    <n v="7"/>
    <n v="8"/>
    <n v="1"/>
    <n v="3"/>
    <n v="1"/>
    <n v="1"/>
    <n v="0"/>
    <n v="0"/>
    <n v="0"/>
    <n v="0"/>
    <n v="0"/>
    <n v="0"/>
    <n v="0"/>
    <n v="0"/>
    <n v="0"/>
    <n v="0"/>
    <n v="2"/>
    <n v="0"/>
    <n v="0"/>
    <n v="0"/>
    <n v="0"/>
    <n v="0"/>
    <n v="0"/>
    <n v="0"/>
    <n v="0"/>
    <n v="0"/>
  </r>
  <r>
    <x v="17"/>
    <x v="3"/>
    <x v="4"/>
    <n v="1095"/>
    <n v="968"/>
    <n v="54"/>
    <n v="59"/>
    <n v="11"/>
    <n v="55"/>
    <n v="71"/>
    <n v="38"/>
    <n v="55"/>
    <n v="30"/>
    <n v="73"/>
    <n v="49"/>
    <n v="38"/>
    <n v="345"/>
    <n v="40"/>
    <n v="32"/>
    <n v="76"/>
    <n v="0"/>
    <n v="1"/>
    <n v="0"/>
    <n v="8"/>
    <n v="0"/>
    <n v="0"/>
    <n v="0"/>
    <n v="0"/>
    <n v="0"/>
  </r>
  <r>
    <x v="18"/>
    <x v="0"/>
    <x v="4"/>
    <n v="73"/>
    <n v="76"/>
    <n v="2"/>
    <n v="10"/>
    <n v="1"/>
    <n v="1"/>
    <n v="1"/>
    <n v="1"/>
    <n v="0"/>
    <n v="0"/>
    <n v="1"/>
    <n v="1"/>
    <n v="0"/>
    <n v="23"/>
    <n v="14"/>
    <n v="6"/>
    <n v="10"/>
    <n v="0"/>
    <n v="0"/>
    <n v="0"/>
    <n v="0"/>
    <n v="0"/>
    <n v="0"/>
    <n v="0"/>
    <n v="0"/>
    <n v="0"/>
  </r>
  <r>
    <x v="18"/>
    <x v="1"/>
    <x v="4"/>
    <n v="1308"/>
    <n v="960"/>
    <n v="50"/>
    <n v="93"/>
    <n v="20"/>
    <n v="49"/>
    <n v="40"/>
    <n v="36"/>
    <n v="48"/>
    <n v="39"/>
    <n v="64"/>
    <n v="16"/>
    <n v="13"/>
    <n v="384"/>
    <n v="124"/>
    <n v="365"/>
    <n v="90"/>
    <n v="6"/>
    <n v="7"/>
    <n v="4"/>
    <n v="9"/>
    <n v="0"/>
    <n v="0"/>
    <n v="0"/>
    <n v="0"/>
    <n v="0"/>
  </r>
  <r>
    <x v="18"/>
    <x v="2"/>
    <x v="4"/>
    <n v="71"/>
    <n v="81"/>
    <n v="4"/>
    <n v="17"/>
    <n v="3"/>
    <n v="4"/>
    <n v="2"/>
    <n v="1"/>
    <n v="2"/>
    <n v="0"/>
    <n v="2"/>
    <n v="1"/>
    <n v="1"/>
    <n v="34"/>
    <n v="15"/>
    <n v="38"/>
    <n v="13"/>
    <n v="0"/>
    <n v="0"/>
    <n v="0"/>
    <n v="1"/>
    <n v="0"/>
    <n v="0"/>
    <n v="0"/>
    <n v="0"/>
    <n v="0"/>
  </r>
  <r>
    <x v="18"/>
    <x v="3"/>
    <x v="4"/>
    <n v="1647"/>
    <n v="1540"/>
    <n v="86"/>
    <n v="82"/>
    <n v="30"/>
    <n v="87"/>
    <n v="97"/>
    <n v="78"/>
    <n v="87"/>
    <n v="137"/>
    <n v="183"/>
    <n v="74"/>
    <n v="55"/>
    <n v="878"/>
    <n v="335"/>
    <n v="712"/>
    <n v="237"/>
    <n v="7"/>
    <n v="14"/>
    <n v="16"/>
    <n v="42"/>
    <n v="0"/>
    <n v="0"/>
    <n v="0"/>
    <n v="0"/>
    <n v="0"/>
  </r>
  <r>
    <x v="19"/>
    <x v="0"/>
    <x v="4"/>
    <n v="16"/>
    <n v="27"/>
    <n v="1"/>
    <n v="3"/>
    <n v="1"/>
    <n v="1"/>
    <n v="1"/>
    <n v="0"/>
    <n v="1"/>
    <n v="1"/>
    <n v="1"/>
    <n v="5"/>
    <n v="2"/>
    <n v="1"/>
    <n v="0"/>
    <n v="0"/>
    <n v="0"/>
    <n v="0"/>
    <n v="0"/>
    <n v="0"/>
    <n v="0"/>
    <n v="0"/>
    <n v="0"/>
    <n v="0"/>
    <n v="0"/>
    <n v="0"/>
  </r>
  <r>
    <x v="19"/>
    <x v="1"/>
    <x v="4"/>
    <n v="3641"/>
    <n v="2467"/>
    <n v="60"/>
    <n v="109"/>
    <n v="38"/>
    <n v="55"/>
    <n v="87"/>
    <n v="71"/>
    <n v="55"/>
    <n v="127"/>
    <n v="61"/>
    <n v="173"/>
    <n v="132"/>
    <n v="157"/>
    <n v="27"/>
    <n v="54"/>
    <n v="21"/>
    <n v="0"/>
    <n v="0"/>
    <n v="1"/>
    <n v="52"/>
    <n v="0"/>
    <n v="0"/>
    <n v="0"/>
    <n v="0"/>
    <n v="0"/>
  </r>
  <r>
    <x v="19"/>
    <x v="2"/>
    <x v="4"/>
    <n v="14"/>
    <n v="113"/>
    <n v="1"/>
    <n v="1"/>
    <n v="0"/>
    <n v="0"/>
    <n v="0"/>
    <n v="0"/>
    <n v="0"/>
    <n v="1"/>
    <n v="0"/>
    <n v="4"/>
    <n v="2"/>
    <n v="1"/>
    <n v="1"/>
    <n v="1"/>
    <n v="1"/>
    <n v="0"/>
    <n v="0"/>
    <n v="0"/>
    <n v="1"/>
    <n v="0"/>
    <n v="0"/>
    <n v="0"/>
    <n v="0"/>
    <n v="0"/>
  </r>
  <r>
    <x v="19"/>
    <x v="3"/>
    <x v="4"/>
    <n v="4129"/>
    <n v="3136"/>
    <n v="114"/>
    <n v="141"/>
    <n v="59"/>
    <n v="114"/>
    <n v="165"/>
    <n v="138"/>
    <n v="103"/>
    <n v="310"/>
    <n v="158"/>
    <n v="398"/>
    <n v="333"/>
    <n v="352"/>
    <n v="50"/>
    <n v="129"/>
    <n v="45"/>
    <n v="1"/>
    <n v="2"/>
    <n v="1"/>
    <n v="121"/>
    <n v="0"/>
    <n v="0"/>
    <n v="0"/>
    <n v="0"/>
    <n v="0"/>
  </r>
  <r>
    <x v="20"/>
    <x v="0"/>
    <x v="4"/>
    <n v="189"/>
    <n v="132"/>
    <n v="3"/>
    <n v="9"/>
    <n v="0"/>
    <n v="2"/>
    <n v="13"/>
    <n v="11"/>
    <n v="1"/>
    <n v="10"/>
    <n v="21"/>
    <n v="11"/>
    <n v="9"/>
    <n v="54"/>
    <n v="21"/>
    <n v="66"/>
    <n v="24"/>
    <n v="0"/>
    <n v="0"/>
    <n v="27"/>
    <n v="29"/>
    <n v="0"/>
    <n v="0"/>
    <n v="0"/>
    <n v="0"/>
    <n v="0"/>
  </r>
  <r>
    <x v="20"/>
    <x v="1"/>
    <x v="4"/>
    <n v="1913"/>
    <n v="1607"/>
    <n v="61"/>
    <n v="213"/>
    <n v="36"/>
    <n v="61"/>
    <n v="156"/>
    <n v="106"/>
    <n v="53"/>
    <n v="302"/>
    <n v="296"/>
    <n v="178"/>
    <n v="157"/>
    <n v="942"/>
    <n v="220"/>
    <n v="452"/>
    <n v="221"/>
    <n v="6"/>
    <n v="30"/>
    <n v="100"/>
    <n v="199"/>
    <n v="0"/>
    <n v="0"/>
    <n v="0"/>
    <n v="0"/>
    <n v="0"/>
  </r>
  <r>
    <x v="20"/>
    <x v="2"/>
    <x v="4"/>
    <n v="194"/>
    <n v="151"/>
    <n v="2"/>
    <n v="11"/>
    <n v="1"/>
    <n v="2"/>
    <n v="15"/>
    <n v="9"/>
    <n v="0"/>
    <n v="7"/>
    <n v="22"/>
    <n v="11"/>
    <n v="5"/>
    <n v="67"/>
    <n v="18"/>
    <n v="73"/>
    <n v="20"/>
    <n v="0"/>
    <n v="0"/>
    <n v="34"/>
    <n v="23"/>
    <n v="0"/>
    <n v="0"/>
    <n v="0"/>
    <n v="0"/>
    <n v="0"/>
  </r>
  <r>
    <x v="20"/>
    <x v="3"/>
    <x v="4"/>
    <n v="2385"/>
    <n v="2965"/>
    <n v="136"/>
    <n v="241"/>
    <n v="72"/>
    <n v="138"/>
    <n v="394"/>
    <n v="286"/>
    <n v="128"/>
    <n v="720"/>
    <n v="635"/>
    <n v="432"/>
    <n v="377"/>
    <n v="2048"/>
    <n v="408"/>
    <n v="828"/>
    <n v="462"/>
    <n v="12"/>
    <n v="70"/>
    <n v="149"/>
    <n v="367"/>
    <n v="0"/>
    <n v="0"/>
    <n v="0"/>
    <n v="0"/>
    <n v="0"/>
  </r>
  <r>
    <x v="0"/>
    <x v="0"/>
    <x v="5"/>
    <n v="0"/>
    <n v="0"/>
    <n v="0"/>
    <n v="0"/>
    <n v="0"/>
    <n v="0"/>
    <n v="0"/>
    <n v="0"/>
    <n v="0"/>
    <n v="0"/>
    <n v="0"/>
    <n v="0"/>
    <n v="0"/>
    <n v="0"/>
    <n v="0"/>
    <n v="0"/>
    <n v="0"/>
    <n v="0"/>
    <n v="0"/>
    <n v="0"/>
    <n v="0"/>
    <n v="0"/>
    <n v="0"/>
    <n v="0"/>
    <n v="0"/>
    <n v="0"/>
  </r>
  <r>
    <x v="0"/>
    <x v="1"/>
    <x v="5"/>
    <n v="85"/>
    <n v="72"/>
    <n v="2"/>
    <n v="1"/>
    <n v="0"/>
    <n v="2"/>
    <n v="16"/>
    <n v="0"/>
    <n v="2"/>
    <n v="0"/>
    <n v="4"/>
    <n v="9"/>
    <n v="9"/>
    <n v="20"/>
    <n v="0"/>
    <n v="0"/>
    <n v="0"/>
    <n v="0"/>
    <n v="0"/>
    <n v="0"/>
    <n v="0"/>
    <n v="0"/>
    <n v="0"/>
    <n v="0"/>
    <n v="0"/>
    <n v="0"/>
  </r>
  <r>
    <x v="0"/>
    <x v="2"/>
    <x v="5"/>
    <n v="0"/>
    <n v="0"/>
    <n v="0"/>
    <n v="0"/>
    <n v="0"/>
    <n v="0"/>
    <n v="0"/>
    <n v="0"/>
    <n v="0"/>
    <n v="0"/>
    <n v="0"/>
    <n v="0"/>
    <n v="0"/>
    <n v="0"/>
    <n v="0"/>
    <n v="0"/>
    <n v="0"/>
    <n v="0"/>
    <n v="0"/>
    <n v="0"/>
    <n v="0"/>
    <n v="0"/>
    <n v="0"/>
    <n v="0"/>
    <n v="0"/>
    <n v="0"/>
  </r>
  <r>
    <x v="0"/>
    <x v="3"/>
    <x v="5"/>
    <n v="84"/>
    <n v="52"/>
    <n v="2"/>
    <n v="1"/>
    <n v="1"/>
    <n v="2"/>
    <n v="15"/>
    <n v="0"/>
    <n v="2"/>
    <n v="0"/>
    <n v="4"/>
    <n v="8"/>
    <n v="5"/>
    <n v="17"/>
    <n v="0"/>
    <n v="0"/>
    <n v="0"/>
    <n v="0"/>
    <n v="0"/>
    <n v="0"/>
    <n v="1"/>
    <n v="0"/>
    <n v="0"/>
    <n v="0"/>
    <n v="0"/>
    <n v="0"/>
  </r>
  <r>
    <x v="1"/>
    <x v="0"/>
    <x v="5"/>
    <n v="9"/>
    <n v="9"/>
    <n v="0"/>
    <n v="0"/>
    <n v="0"/>
    <n v="0"/>
    <n v="1"/>
    <n v="0"/>
    <n v="0"/>
    <n v="1"/>
    <n v="0"/>
    <n v="49"/>
    <n v="23"/>
    <n v="7"/>
    <n v="6"/>
    <n v="6"/>
    <n v="1"/>
    <n v="0"/>
    <n v="0"/>
    <n v="2"/>
    <n v="4"/>
    <n v="0"/>
    <n v="0"/>
    <n v="0"/>
    <n v="0"/>
    <n v="0"/>
  </r>
  <r>
    <x v="1"/>
    <x v="1"/>
    <x v="5"/>
    <n v="201"/>
    <n v="145"/>
    <n v="5"/>
    <n v="1"/>
    <n v="0"/>
    <n v="5"/>
    <n v="9"/>
    <n v="7"/>
    <n v="5"/>
    <n v="8"/>
    <n v="9"/>
    <n v="585"/>
    <n v="491"/>
    <n v="38"/>
    <n v="16"/>
    <n v="24"/>
    <n v="9"/>
    <n v="0"/>
    <n v="0"/>
    <n v="5"/>
    <n v="19"/>
    <n v="0"/>
    <n v="0"/>
    <n v="0"/>
    <n v="0"/>
    <n v="0"/>
  </r>
  <r>
    <x v="1"/>
    <x v="2"/>
    <x v="5"/>
    <n v="5"/>
    <n v="4"/>
    <n v="0"/>
    <n v="0"/>
    <n v="0"/>
    <n v="0"/>
    <n v="0"/>
    <n v="0"/>
    <n v="0"/>
    <n v="1"/>
    <n v="0"/>
    <n v="41"/>
    <n v="23"/>
    <n v="6"/>
    <n v="5"/>
    <n v="7"/>
    <n v="0"/>
    <n v="0"/>
    <n v="0"/>
    <n v="2"/>
    <n v="5"/>
    <n v="0"/>
    <n v="0"/>
    <n v="0"/>
    <n v="0"/>
    <n v="0"/>
  </r>
  <r>
    <x v="1"/>
    <x v="3"/>
    <x v="5"/>
    <n v="219"/>
    <n v="195"/>
    <n v="3"/>
    <n v="4"/>
    <n v="2"/>
    <n v="3"/>
    <n v="11"/>
    <n v="7"/>
    <n v="3"/>
    <n v="15"/>
    <n v="21"/>
    <n v="1409"/>
    <n v="1272"/>
    <n v="89"/>
    <n v="30"/>
    <n v="39"/>
    <n v="10"/>
    <n v="0"/>
    <n v="1"/>
    <n v="8"/>
    <n v="31"/>
    <n v="0"/>
    <n v="0"/>
    <n v="0"/>
    <n v="0"/>
    <n v="0"/>
  </r>
  <r>
    <x v="2"/>
    <x v="0"/>
    <x v="5"/>
    <n v="2"/>
    <n v="5"/>
    <n v="0"/>
    <n v="5"/>
    <n v="0"/>
    <n v="0"/>
    <n v="0"/>
    <n v="0"/>
    <n v="0"/>
    <n v="0"/>
    <n v="0"/>
    <n v="0"/>
    <n v="0"/>
    <n v="0"/>
    <n v="0"/>
    <n v="0"/>
    <n v="0"/>
    <n v="0"/>
    <n v="0"/>
    <n v="0"/>
    <n v="0"/>
    <n v="0"/>
    <n v="0"/>
    <n v="0"/>
    <n v="0"/>
    <n v="0"/>
  </r>
  <r>
    <x v="2"/>
    <x v="1"/>
    <x v="5"/>
    <n v="108"/>
    <n v="79"/>
    <n v="1"/>
    <n v="5"/>
    <n v="0"/>
    <n v="1"/>
    <n v="2"/>
    <n v="2"/>
    <n v="1"/>
    <n v="1"/>
    <n v="4"/>
    <n v="0"/>
    <n v="0"/>
    <n v="15"/>
    <n v="3"/>
    <n v="13"/>
    <n v="2"/>
    <n v="0"/>
    <n v="0"/>
    <n v="2"/>
    <n v="5"/>
    <n v="0"/>
    <n v="0"/>
    <n v="0"/>
    <n v="0"/>
    <n v="0"/>
  </r>
  <r>
    <x v="2"/>
    <x v="2"/>
    <x v="5"/>
    <n v="0"/>
    <n v="0"/>
    <n v="0"/>
    <n v="0"/>
    <n v="0"/>
    <n v="0"/>
    <n v="0"/>
    <n v="0"/>
    <n v="0"/>
    <n v="0"/>
    <n v="0"/>
    <n v="0"/>
    <n v="0"/>
    <n v="0"/>
    <n v="0"/>
    <n v="0"/>
    <n v="0"/>
    <n v="0"/>
    <n v="0"/>
    <n v="0"/>
    <n v="0"/>
    <n v="0"/>
    <n v="0"/>
    <n v="0"/>
    <n v="0"/>
    <n v="0"/>
  </r>
  <r>
    <x v="2"/>
    <x v="3"/>
    <x v="5"/>
    <n v="142"/>
    <n v="115"/>
    <n v="6"/>
    <n v="8"/>
    <n v="4"/>
    <n v="6"/>
    <n v="8"/>
    <n v="5"/>
    <n v="6"/>
    <n v="4"/>
    <n v="4"/>
    <n v="0"/>
    <n v="0"/>
    <n v="18"/>
    <n v="1"/>
    <n v="7"/>
    <n v="2"/>
    <n v="0"/>
    <n v="0"/>
    <n v="1"/>
    <n v="2"/>
    <n v="0"/>
    <n v="0"/>
    <n v="0"/>
    <n v="0"/>
    <n v="0"/>
  </r>
  <r>
    <x v="3"/>
    <x v="0"/>
    <x v="5"/>
    <n v="3"/>
    <n v="3"/>
    <n v="0"/>
    <n v="0"/>
    <n v="0"/>
    <n v="0"/>
    <n v="0"/>
    <n v="0"/>
    <n v="0"/>
    <n v="0"/>
    <n v="1"/>
    <n v="0"/>
    <n v="0"/>
    <n v="0"/>
    <n v="0"/>
    <n v="0"/>
    <n v="2"/>
    <n v="0"/>
    <n v="0"/>
    <n v="0"/>
    <n v="0"/>
    <n v="0"/>
    <n v="0"/>
    <n v="0"/>
    <n v="0"/>
    <n v="0"/>
  </r>
  <r>
    <x v="3"/>
    <x v="1"/>
    <x v="5"/>
    <n v="127"/>
    <n v="107"/>
    <n v="2"/>
    <n v="4"/>
    <n v="0"/>
    <n v="2"/>
    <n v="3"/>
    <n v="1"/>
    <n v="2"/>
    <n v="1"/>
    <n v="0"/>
    <n v="0"/>
    <n v="0"/>
    <n v="6"/>
    <n v="0"/>
    <n v="2"/>
    <n v="3"/>
    <n v="0"/>
    <n v="0"/>
    <n v="0"/>
    <n v="2"/>
    <n v="0"/>
    <n v="0"/>
    <n v="0"/>
    <n v="0"/>
    <n v="0"/>
  </r>
  <r>
    <x v="3"/>
    <x v="2"/>
    <x v="5"/>
    <n v="4"/>
    <n v="4"/>
    <n v="0"/>
    <n v="0"/>
    <n v="0"/>
    <n v="0"/>
    <n v="0"/>
    <n v="0"/>
    <n v="0"/>
    <n v="0"/>
    <n v="0"/>
    <n v="0"/>
    <n v="0"/>
    <n v="1"/>
    <n v="0"/>
    <n v="0"/>
    <n v="0"/>
    <n v="0"/>
    <n v="0"/>
    <n v="0"/>
    <n v="0"/>
    <n v="0"/>
    <n v="0"/>
    <n v="0"/>
    <n v="0"/>
    <n v="0"/>
  </r>
  <r>
    <x v="3"/>
    <x v="3"/>
    <x v="5"/>
    <n v="151"/>
    <n v="125"/>
    <n v="2"/>
    <n v="4"/>
    <n v="1"/>
    <n v="2"/>
    <n v="0"/>
    <n v="0"/>
    <n v="2"/>
    <n v="3"/>
    <n v="5"/>
    <n v="0"/>
    <n v="0"/>
    <n v="11"/>
    <n v="1"/>
    <n v="4"/>
    <n v="6"/>
    <n v="0"/>
    <n v="0"/>
    <n v="0"/>
    <n v="4"/>
    <n v="0"/>
    <n v="0"/>
    <n v="0"/>
    <n v="0"/>
    <n v="0"/>
  </r>
  <r>
    <x v="4"/>
    <x v="0"/>
    <x v="5"/>
    <n v="0"/>
    <n v="0"/>
    <n v="0"/>
    <n v="0"/>
    <n v="0"/>
    <n v="0"/>
    <n v="0"/>
    <n v="0"/>
    <n v="0"/>
    <n v="0"/>
    <n v="0"/>
    <n v="0"/>
    <n v="0"/>
    <n v="0"/>
    <n v="0"/>
    <n v="0"/>
    <n v="0"/>
    <n v="0"/>
    <n v="0"/>
    <n v="0"/>
    <n v="0"/>
    <n v="0"/>
    <n v="0"/>
    <n v="0"/>
    <n v="0"/>
    <n v="0"/>
  </r>
  <r>
    <x v="4"/>
    <x v="1"/>
    <x v="5"/>
    <n v="151"/>
    <n v="102"/>
    <n v="2"/>
    <n v="4"/>
    <n v="0"/>
    <n v="2"/>
    <n v="10"/>
    <n v="1"/>
    <n v="2"/>
    <n v="0"/>
    <n v="0"/>
    <n v="0"/>
    <n v="0"/>
    <n v="16"/>
    <n v="1"/>
    <n v="0"/>
    <n v="0"/>
    <n v="0"/>
    <n v="0"/>
    <n v="0"/>
    <n v="0"/>
    <n v="0"/>
    <n v="0"/>
    <n v="0"/>
    <n v="0"/>
    <n v="0"/>
  </r>
  <r>
    <x v="4"/>
    <x v="2"/>
    <x v="5"/>
    <n v="0"/>
    <n v="0"/>
    <n v="0"/>
    <n v="0"/>
    <n v="0"/>
    <n v="0"/>
    <n v="0"/>
    <n v="0"/>
    <n v="0"/>
    <n v="0"/>
    <n v="0"/>
    <n v="0"/>
    <n v="0"/>
    <n v="0"/>
    <n v="0"/>
    <n v="0"/>
    <n v="0"/>
    <n v="0"/>
    <n v="0"/>
    <n v="0"/>
    <n v="0"/>
    <n v="0"/>
    <n v="0"/>
    <n v="0"/>
    <n v="0"/>
    <n v="0"/>
  </r>
  <r>
    <x v="4"/>
    <x v="3"/>
    <x v="5"/>
    <n v="157"/>
    <n v="112"/>
    <n v="6"/>
    <n v="5"/>
    <n v="3"/>
    <n v="6"/>
    <n v="15"/>
    <n v="1"/>
    <n v="6"/>
    <n v="0"/>
    <n v="1"/>
    <n v="0"/>
    <n v="0"/>
    <n v="22"/>
    <n v="1"/>
    <n v="0"/>
    <n v="0"/>
    <n v="0"/>
    <n v="0"/>
    <n v="0"/>
    <n v="0"/>
    <n v="0"/>
    <n v="0"/>
    <n v="0"/>
    <n v="0"/>
    <n v="0"/>
  </r>
  <r>
    <x v="5"/>
    <x v="0"/>
    <x v="5"/>
    <n v="1"/>
    <n v="2"/>
    <n v="1"/>
    <n v="1"/>
    <n v="1"/>
    <n v="1"/>
    <n v="0"/>
    <n v="0"/>
    <n v="0"/>
    <n v="0"/>
    <n v="0"/>
    <n v="0"/>
    <n v="0"/>
    <n v="0"/>
    <n v="0"/>
    <n v="0"/>
    <n v="0"/>
    <n v="0"/>
    <n v="0"/>
    <n v="0"/>
    <n v="0"/>
    <n v="0"/>
    <n v="0"/>
    <n v="0"/>
    <n v="0"/>
    <n v="0"/>
  </r>
  <r>
    <x v="5"/>
    <x v="1"/>
    <x v="5"/>
    <n v="79"/>
    <n v="76"/>
    <n v="2"/>
    <n v="2"/>
    <n v="0"/>
    <n v="1"/>
    <n v="2"/>
    <n v="2"/>
    <n v="2"/>
    <n v="4"/>
    <n v="2"/>
    <n v="1"/>
    <n v="1"/>
    <n v="14"/>
    <n v="5"/>
    <n v="1"/>
    <n v="4"/>
    <n v="0"/>
    <n v="0"/>
    <n v="0"/>
    <n v="0"/>
    <n v="0"/>
    <n v="0"/>
    <n v="0"/>
    <n v="0"/>
    <n v="0"/>
  </r>
  <r>
    <x v="5"/>
    <x v="2"/>
    <x v="5"/>
    <n v="2"/>
    <n v="2"/>
    <n v="0"/>
    <n v="0"/>
    <n v="0"/>
    <n v="0"/>
    <n v="0"/>
    <n v="0"/>
    <n v="0"/>
    <n v="0"/>
    <n v="0"/>
    <n v="0"/>
    <n v="0"/>
    <n v="0"/>
    <n v="0"/>
    <n v="0"/>
    <n v="0"/>
    <n v="0"/>
    <n v="0"/>
    <n v="0"/>
    <n v="0"/>
    <n v="0"/>
    <n v="0"/>
    <n v="0"/>
    <n v="0"/>
    <n v="0"/>
  </r>
  <r>
    <x v="5"/>
    <x v="3"/>
    <x v="5"/>
    <n v="111"/>
    <n v="112"/>
    <n v="4"/>
    <n v="4"/>
    <n v="2"/>
    <n v="4"/>
    <n v="4"/>
    <n v="4"/>
    <n v="4"/>
    <n v="8"/>
    <n v="12"/>
    <n v="1"/>
    <n v="1"/>
    <n v="41"/>
    <n v="23"/>
    <n v="5"/>
    <n v="16"/>
    <n v="1"/>
    <n v="0"/>
    <n v="2"/>
    <n v="2"/>
    <n v="0"/>
    <n v="0"/>
    <n v="0"/>
    <n v="0"/>
    <n v="0"/>
  </r>
  <r>
    <x v="6"/>
    <x v="0"/>
    <x v="5"/>
    <n v="3"/>
    <n v="1"/>
    <n v="0"/>
    <n v="0"/>
    <n v="0"/>
    <n v="0"/>
    <n v="0"/>
    <n v="0"/>
    <n v="0"/>
    <n v="0"/>
    <n v="0"/>
    <n v="0"/>
    <n v="0"/>
    <n v="4"/>
    <n v="1"/>
    <n v="1"/>
    <n v="0"/>
    <n v="0"/>
    <n v="0"/>
    <n v="0"/>
    <n v="1"/>
    <n v="0"/>
    <n v="0"/>
    <n v="0"/>
    <n v="0"/>
    <n v="0"/>
  </r>
  <r>
    <x v="6"/>
    <x v="1"/>
    <x v="5"/>
    <n v="102"/>
    <n v="82"/>
    <n v="5"/>
    <n v="3"/>
    <n v="1"/>
    <n v="5"/>
    <n v="12"/>
    <n v="3"/>
    <n v="5"/>
    <n v="0"/>
    <n v="8"/>
    <n v="0"/>
    <n v="0"/>
    <n v="18"/>
    <n v="2"/>
    <n v="2"/>
    <n v="0"/>
    <n v="0"/>
    <n v="0"/>
    <n v="0"/>
    <n v="2"/>
    <n v="0"/>
    <n v="0"/>
    <n v="0"/>
    <n v="0"/>
    <n v="0"/>
  </r>
  <r>
    <x v="6"/>
    <x v="2"/>
    <x v="5"/>
    <n v="0"/>
    <n v="0"/>
    <n v="0"/>
    <n v="0"/>
    <n v="0"/>
    <n v="0"/>
    <n v="0"/>
    <n v="0"/>
    <n v="0"/>
    <n v="0"/>
    <n v="0"/>
    <n v="0"/>
    <n v="0"/>
    <n v="2"/>
    <n v="0"/>
    <n v="0"/>
    <n v="0"/>
    <n v="0"/>
    <n v="0"/>
    <n v="0"/>
    <n v="0"/>
    <n v="0"/>
    <n v="0"/>
    <n v="0"/>
    <n v="0"/>
    <n v="0"/>
  </r>
  <r>
    <x v="6"/>
    <x v="3"/>
    <x v="5"/>
    <n v="101"/>
    <n v="91"/>
    <n v="5"/>
    <n v="5"/>
    <n v="1"/>
    <n v="5"/>
    <n v="18"/>
    <n v="4"/>
    <n v="5"/>
    <n v="0"/>
    <n v="5"/>
    <n v="0"/>
    <n v="0"/>
    <n v="39"/>
    <n v="3"/>
    <n v="3"/>
    <n v="1"/>
    <n v="0"/>
    <n v="0"/>
    <n v="0"/>
    <n v="3"/>
    <n v="0"/>
    <n v="0"/>
    <n v="0"/>
    <n v="0"/>
    <n v="0"/>
  </r>
  <r>
    <x v="7"/>
    <x v="0"/>
    <x v="5"/>
    <n v="0"/>
    <n v="2"/>
    <n v="0"/>
    <n v="2"/>
    <n v="0"/>
    <n v="0"/>
    <n v="0"/>
    <n v="0"/>
    <n v="0"/>
    <n v="0"/>
    <n v="0"/>
    <n v="0"/>
    <n v="0"/>
    <n v="0"/>
    <n v="0"/>
    <n v="0"/>
    <n v="0"/>
    <n v="0"/>
    <n v="0"/>
    <n v="0"/>
    <n v="0"/>
    <n v="0"/>
    <n v="0"/>
    <n v="0"/>
    <n v="0"/>
    <n v="0"/>
  </r>
  <r>
    <x v="7"/>
    <x v="1"/>
    <x v="5"/>
    <n v="260"/>
    <n v="226"/>
    <n v="7"/>
    <n v="18"/>
    <n v="4"/>
    <n v="7"/>
    <n v="9"/>
    <n v="5"/>
    <n v="7"/>
    <n v="8"/>
    <n v="6"/>
    <n v="0"/>
    <n v="0"/>
    <n v="30"/>
    <n v="1"/>
    <n v="4"/>
    <n v="3"/>
    <n v="0"/>
    <n v="0"/>
    <n v="0"/>
    <n v="3"/>
    <n v="0"/>
    <n v="0"/>
    <n v="0"/>
    <n v="0"/>
    <n v="0"/>
  </r>
  <r>
    <x v="7"/>
    <x v="2"/>
    <x v="5"/>
    <n v="0"/>
    <n v="1"/>
    <n v="0"/>
    <n v="1"/>
    <n v="0"/>
    <n v="0"/>
    <n v="0"/>
    <n v="0"/>
    <n v="0"/>
    <n v="0"/>
    <n v="0"/>
    <n v="0"/>
    <n v="0"/>
    <n v="0"/>
    <n v="0"/>
    <n v="0"/>
    <n v="0"/>
    <n v="0"/>
    <n v="0"/>
    <n v="0"/>
    <n v="0"/>
    <n v="0"/>
    <n v="0"/>
    <n v="0"/>
    <n v="0"/>
    <n v="0"/>
  </r>
  <r>
    <x v="7"/>
    <x v="3"/>
    <x v="5"/>
    <n v="313"/>
    <n v="287"/>
    <n v="16"/>
    <n v="19"/>
    <n v="5"/>
    <n v="16"/>
    <n v="24"/>
    <n v="11"/>
    <n v="16"/>
    <n v="26"/>
    <n v="13"/>
    <n v="0"/>
    <n v="0"/>
    <n v="71"/>
    <n v="3"/>
    <n v="8"/>
    <n v="2"/>
    <n v="0"/>
    <n v="0"/>
    <n v="3"/>
    <n v="5"/>
    <n v="0"/>
    <n v="0"/>
    <n v="0"/>
    <n v="0"/>
    <n v="0"/>
  </r>
  <r>
    <x v="8"/>
    <x v="0"/>
    <x v="5"/>
    <n v="0"/>
    <n v="0"/>
    <n v="0"/>
    <n v="0"/>
    <n v="0"/>
    <n v="0"/>
    <n v="0"/>
    <n v="0"/>
    <n v="0"/>
    <n v="0"/>
    <n v="0"/>
    <n v="0"/>
    <n v="0"/>
    <n v="1"/>
    <n v="0"/>
    <n v="0"/>
    <n v="0"/>
    <n v="0"/>
    <n v="0"/>
    <n v="0"/>
    <n v="0"/>
    <n v="0"/>
    <n v="0"/>
    <n v="0"/>
    <n v="0"/>
    <n v="0"/>
  </r>
  <r>
    <x v="8"/>
    <x v="1"/>
    <x v="5"/>
    <n v="72"/>
    <n v="54"/>
    <n v="3"/>
    <n v="0"/>
    <n v="0"/>
    <n v="3"/>
    <n v="3"/>
    <n v="0"/>
    <n v="3"/>
    <n v="1"/>
    <n v="2"/>
    <n v="0"/>
    <n v="0"/>
    <n v="5"/>
    <n v="1"/>
    <n v="1"/>
    <n v="0"/>
    <n v="0"/>
    <n v="0"/>
    <n v="0"/>
    <n v="0"/>
    <n v="0"/>
    <n v="0"/>
    <n v="0"/>
    <n v="0"/>
    <n v="0"/>
  </r>
  <r>
    <x v="8"/>
    <x v="2"/>
    <x v="5"/>
    <n v="1"/>
    <n v="1"/>
    <n v="0"/>
    <n v="0"/>
    <n v="0"/>
    <n v="0"/>
    <n v="0"/>
    <n v="0"/>
    <n v="0"/>
    <n v="0"/>
    <n v="0"/>
    <n v="0"/>
    <n v="0"/>
    <n v="1"/>
    <n v="0"/>
    <n v="0"/>
    <n v="0"/>
    <n v="0"/>
    <n v="0"/>
    <n v="0"/>
    <n v="0"/>
    <n v="0"/>
    <n v="0"/>
    <n v="0"/>
    <n v="0"/>
    <n v="0"/>
  </r>
  <r>
    <x v="8"/>
    <x v="3"/>
    <x v="5"/>
    <n v="86"/>
    <n v="65"/>
    <n v="2"/>
    <n v="3"/>
    <n v="2"/>
    <n v="2"/>
    <n v="2"/>
    <n v="3"/>
    <n v="2"/>
    <n v="5"/>
    <n v="4"/>
    <n v="0"/>
    <n v="0"/>
    <n v="14"/>
    <n v="0"/>
    <n v="2"/>
    <n v="0"/>
    <n v="0"/>
    <n v="0"/>
    <n v="0"/>
    <n v="0"/>
    <n v="0"/>
    <n v="0"/>
    <n v="0"/>
    <n v="0"/>
    <n v="0"/>
  </r>
  <r>
    <x v="9"/>
    <x v="0"/>
    <x v="5"/>
    <n v="1"/>
    <n v="1"/>
    <n v="0"/>
    <n v="0"/>
    <n v="0"/>
    <n v="0"/>
    <n v="0"/>
    <n v="0"/>
    <n v="0"/>
    <n v="0"/>
    <n v="0"/>
    <n v="0"/>
    <n v="0"/>
    <n v="0"/>
    <n v="0"/>
    <n v="0"/>
    <n v="0"/>
    <n v="0"/>
    <n v="0"/>
    <n v="0"/>
    <n v="0"/>
    <n v="0"/>
    <n v="0"/>
    <n v="0"/>
    <n v="0"/>
    <n v="0"/>
  </r>
  <r>
    <x v="9"/>
    <x v="1"/>
    <x v="5"/>
    <n v="50"/>
    <n v="41"/>
    <n v="3"/>
    <n v="3"/>
    <n v="2"/>
    <n v="3"/>
    <n v="4"/>
    <n v="0"/>
    <n v="3"/>
    <n v="0"/>
    <n v="0"/>
    <n v="0"/>
    <n v="0"/>
    <n v="5"/>
    <n v="1"/>
    <n v="3"/>
    <n v="0"/>
    <n v="0"/>
    <n v="0"/>
    <n v="0"/>
    <n v="0"/>
    <n v="0"/>
    <n v="0"/>
    <n v="0"/>
    <n v="0"/>
    <n v="0"/>
  </r>
  <r>
    <x v="9"/>
    <x v="2"/>
    <x v="5"/>
    <n v="0"/>
    <n v="0"/>
    <n v="0"/>
    <n v="0"/>
    <n v="0"/>
    <n v="0"/>
    <n v="0"/>
    <n v="0"/>
    <n v="0"/>
    <n v="0"/>
    <n v="0"/>
    <n v="0"/>
    <n v="0"/>
    <n v="0"/>
    <n v="0"/>
    <n v="0"/>
    <n v="0"/>
    <n v="0"/>
    <n v="0"/>
    <n v="0"/>
    <n v="0"/>
    <n v="0"/>
    <n v="0"/>
    <n v="0"/>
    <n v="0"/>
    <n v="0"/>
  </r>
  <r>
    <x v="9"/>
    <x v="3"/>
    <x v="5"/>
    <n v="56"/>
    <n v="51"/>
    <n v="3"/>
    <n v="3"/>
    <n v="1"/>
    <n v="3"/>
    <n v="14"/>
    <n v="0"/>
    <n v="3"/>
    <n v="1"/>
    <n v="3"/>
    <n v="0"/>
    <n v="0"/>
    <n v="42"/>
    <n v="5"/>
    <n v="7"/>
    <n v="3"/>
    <n v="0"/>
    <n v="0"/>
    <n v="0"/>
    <n v="0"/>
    <n v="0"/>
    <n v="0"/>
    <n v="0"/>
    <n v="0"/>
    <n v="0"/>
  </r>
  <r>
    <x v="10"/>
    <x v="0"/>
    <x v="5"/>
    <n v="0"/>
    <n v="0"/>
    <n v="0"/>
    <n v="0"/>
    <n v="0"/>
    <n v="0"/>
    <n v="0"/>
    <n v="0"/>
    <n v="0"/>
    <n v="0"/>
    <n v="0"/>
    <n v="0"/>
    <n v="0"/>
    <n v="3"/>
    <n v="0"/>
    <n v="0"/>
    <n v="0"/>
    <n v="0"/>
    <n v="0"/>
    <n v="0"/>
    <n v="0"/>
    <n v="0"/>
    <n v="0"/>
    <n v="0"/>
    <n v="0"/>
    <n v="0"/>
  </r>
  <r>
    <x v="10"/>
    <x v="1"/>
    <x v="5"/>
    <n v="74"/>
    <n v="67"/>
    <n v="2"/>
    <n v="6"/>
    <n v="0"/>
    <n v="2"/>
    <n v="2"/>
    <n v="2"/>
    <n v="2"/>
    <n v="0"/>
    <n v="0"/>
    <n v="0"/>
    <n v="0"/>
    <n v="6"/>
    <n v="0"/>
    <n v="0"/>
    <n v="1"/>
    <n v="0"/>
    <n v="0"/>
    <n v="0"/>
    <n v="0"/>
    <n v="0"/>
    <n v="0"/>
    <n v="0"/>
    <n v="0"/>
    <n v="0"/>
  </r>
  <r>
    <x v="10"/>
    <x v="2"/>
    <x v="5"/>
    <n v="1"/>
    <n v="0"/>
    <n v="0"/>
    <n v="0"/>
    <n v="0"/>
    <n v="1"/>
    <n v="0"/>
    <n v="0"/>
    <n v="0"/>
    <n v="0"/>
    <n v="0"/>
    <n v="0"/>
    <n v="0"/>
    <n v="1"/>
    <n v="0"/>
    <n v="0"/>
    <n v="0"/>
    <n v="0"/>
    <n v="0"/>
    <n v="0"/>
    <n v="0"/>
    <n v="0"/>
    <n v="0"/>
    <n v="0"/>
    <n v="0"/>
    <n v="0"/>
  </r>
  <r>
    <x v="10"/>
    <x v="3"/>
    <x v="5"/>
    <n v="76"/>
    <n v="65"/>
    <n v="1"/>
    <n v="0"/>
    <n v="0"/>
    <n v="1"/>
    <n v="6"/>
    <n v="6"/>
    <n v="1"/>
    <n v="1"/>
    <n v="0"/>
    <n v="0"/>
    <n v="0"/>
    <n v="16"/>
    <n v="3"/>
    <n v="1"/>
    <n v="8"/>
    <n v="0"/>
    <n v="0"/>
    <n v="1"/>
    <n v="0"/>
    <n v="0"/>
    <n v="0"/>
    <n v="0"/>
    <n v="0"/>
    <n v="0"/>
  </r>
  <r>
    <x v="11"/>
    <x v="0"/>
    <x v="5"/>
    <n v="7"/>
    <n v="5"/>
    <n v="1"/>
    <n v="0"/>
    <n v="0"/>
    <n v="1"/>
    <n v="0"/>
    <n v="0"/>
    <n v="1"/>
    <n v="0"/>
    <n v="0"/>
    <n v="0"/>
    <n v="0"/>
    <n v="0"/>
    <n v="0"/>
    <n v="0"/>
    <n v="0"/>
    <n v="0"/>
    <n v="0"/>
    <n v="0"/>
    <n v="0"/>
    <n v="0"/>
    <n v="0"/>
    <n v="0"/>
    <n v="0"/>
    <n v="0"/>
  </r>
  <r>
    <x v="11"/>
    <x v="1"/>
    <x v="5"/>
    <n v="74"/>
    <n v="73"/>
    <n v="4"/>
    <n v="4"/>
    <n v="2"/>
    <n v="4"/>
    <n v="3"/>
    <n v="1"/>
    <n v="4"/>
    <n v="2"/>
    <n v="3"/>
    <n v="0"/>
    <n v="0"/>
    <n v="9"/>
    <n v="3"/>
    <n v="4"/>
    <n v="3"/>
    <n v="0"/>
    <n v="0"/>
    <n v="0"/>
    <n v="0"/>
    <n v="0"/>
    <n v="0"/>
    <n v="0"/>
    <n v="0"/>
    <n v="0"/>
  </r>
  <r>
    <x v="11"/>
    <x v="2"/>
    <x v="5"/>
    <n v="0"/>
    <n v="0"/>
    <n v="0"/>
    <n v="0"/>
    <n v="0"/>
    <n v="0"/>
    <n v="0"/>
    <n v="0"/>
    <n v="0"/>
    <n v="0"/>
    <n v="0"/>
    <n v="0"/>
    <n v="0"/>
    <n v="0"/>
    <n v="0"/>
    <n v="0"/>
    <n v="0"/>
    <n v="0"/>
    <n v="0"/>
    <n v="0"/>
    <n v="0"/>
    <n v="0"/>
    <n v="0"/>
    <n v="0"/>
    <n v="0"/>
    <n v="0"/>
  </r>
  <r>
    <x v="11"/>
    <x v="3"/>
    <x v="5"/>
    <n v="99"/>
    <n v="88"/>
    <n v="4"/>
    <n v="3"/>
    <n v="0"/>
    <n v="4"/>
    <n v="3"/>
    <n v="1"/>
    <n v="4"/>
    <n v="5"/>
    <n v="3"/>
    <n v="0"/>
    <n v="0"/>
    <n v="27"/>
    <n v="8"/>
    <n v="7"/>
    <n v="6"/>
    <n v="0"/>
    <n v="0"/>
    <n v="0"/>
    <n v="0"/>
    <n v="0"/>
    <n v="0"/>
    <n v="0"/>
    <n v="0"/>
    <n v="0"/>
  </r>
  <r>
    <x v="12"/>
    <x v="0"/>
    <x v="5"/>
    <n v="2"/>
    <n v="0"/>
    <n v="0"/>
    <n v="0"/>
    <n v="0"/>
    <n v="0"/>
    <n v="0"/>
    <n v="0"/>
    <n v="0"/>
    <n v="25"/>
    <n v="0"/>
    <n v="87"/>
    <n v="63"/>
    <n v="1"/>
    <n v="0"/>
    <n v="0"/>
    <n v="1"/>
    <n v="0"/>
    <n v="0"/>
    <n v="0"/>
    <n v="0"/>
    <n v="0"/>
    <n v="0"/>
    <n v="0"/>
    <n v="0"/>
    <n v="0"/>
  </r>
  <r>
    <x v="12"/>
    <x v="1"/>
    <x v="5"/>
    <n v="182"/>
    <n v="180"/>
    <n v="5"/>
    <n v="13"/>
    <n v="1"/>
    <n v="4"/>
    <n v="2"/>
    <n v="2"/>
    <n v="4"/>
    <n v="417"/>
    <n v="3"/>
    <n v="639"/>
    <n v="522"/>
    <n v="13"/>
    <n v="0"/>
    <n v="0"/>
    <n v="2"/>
    <n v="0"/>
    <n v="0"/>
    <n v="0"/>
    <n v="0"/>
    <n v="0"/>
    <n v="0"/>
    <n v="0"/>
    <n v="0"/>
    <n v="0"/>
  </r>
  <r>
    <x v="12"/>
    <x v="2"/>
    <x v="5"/>
    <n v="0"/>
    <n v="1"/>
    <n v="0"/>
    <n v="1"/>
    <n v="0"/>
    <n v="0"/>
    <n v="0"/>
    <n v="0"/>
    <n v="0"/>
    <n v="36"/>
    <n v="0"/>
    <n v="85"/>
    <n v="59"/>
    <n v="0"/>
    <n v="0"/>
    <n v="0"/>
    <n v="0"/>
    <n v="0"/>
    <n v="0"/>
    <n v="0"/>
    <n v="0"/>
    <n v="0"/>
    <n v="0"/>
    <n v="0"/>
    <n v="0"/>
    <n v="0"/>
  </r>
  <r>
    <x v="12"/>
    <x v="3"/>
    <x v="5"/>
    <n v="181"/>
    <n v="177"/>
    <n v="8"/>
    <n v="5"/>
    <n v="0"/>
    <n v="8"/>
    <n v="5"/>
    <n v="5"/>
    <n v="8"/>
    <n v="860"/>
    <n v="7"/>
    <n v="1290"/>
    <n v="1073"/>
    <n v="23"/>
    <n v="0"/>
    <n v="0"/>
    <n v="8"/>
    <n v="0"/>
    <n v="0"/>
    <n v="0"/>
    <n v="0"/>
    <n v="0"/>
    <n v="0"/>
    <n v="0"/>
    <n v="0"/>
    <n v="0"/>
  </r>
  <r>
    <x v="13"/>
    <x v="0"/>
    <x v="5"/>
    <n v="0"/>
    <n v="0"/>
    <n v="0"/>
    <n v="0"/>
    <n v="0"/>
    <n v="0"/>
    <n v="0"/>
    <n v="0"/>
    <n v="0"/>
    <n v="0"/>
    <n v="0"/>
    <n v="0"/>
    <n v="0"/>
    <n v="1"/>
    <n v="0"/>
    <n v="1"/>
    <n v="1"/>
    <n v="0"/>
    <n v="0"/>
    <n v="0"/>
    <n v="1"/>
    <n v="0"/>
    <n v="0"/>
    <n v="0"/>
    <n v="0"/>
    <n v="0"/>
  </r>
  <r>
    <x v="13"/>
    <x v="1"/>
    <x v="5"/>
    <n v="150"/>
    <n v="110"/>
    <n v="2"/>
    <n v="5"/>
    <n v="1"/>
    <n v="2"/>
    <n v="3"/>
    <n v="3"/>
    <n v="2"/>
    <n v="3"/>
    <n v="2"/>
    <n v="0"/>
    <n v="0"/>
    <n v="12"/>
    <n v="0"/>
    <n v="4"/>
    <n v="4"/>
    <n v="0"/>
    <n v="0"/>
    <n v="0"/>
    <n v="4"/>
    <n v="0"/>
    <n v="0"/>
    <n v="0"/>
    <n v="0"/>
    <n v="0"/>
  </r>
  <r>
    <x v="13"/>
    <x v="2"/>
    <x v="5"/>
    <n v="1"/>
    <n v="1"/>
    <n v="0"/>
    <n v="0"/>
    <n v="0"/>
    <n v="0"/>
    <n v="0"/>
    <n v="0"/>
    <n v="0"/>
    <n v="1"/>
    <n v="0"/>
    <n v="0"/>
    <n v="0"/>
    <n v="2"/>
    <n v="0"/>
    <n v="2"/>
    <n v="2"/>
    <n v="0"/>
    <n v="0"/>
    <n v="0"/>
    <n v="2"/>
    <n v="0"/>
    <n v="0"/>
    <n v="0"/>
    <n v="0"/>
    <n v="0"/>
  </r>
  <r>
    <x v="13"/>
    <x v="3"/>
    <x v="5"/>
    <n v="155"/>
    <n v="112"/>
    <n v="4"/>
    <n v="4"/>
    <n v="2"/>
    <n v="4"/>
    <n v="8"/>
    <n v="1"/>
    <n v="4"/>
    <n v="9"/>
    <n v="6"/>
    <n v="0"/>
    <n v="0"/>
    <n v="27"/>
    <n v="1"/>
    <n v="8"/>
    <n v="8"/>
    <n v="0"/>
    <n v="0"/>
    <n v="0"/>
    <n v="8"/>
    <n v="0"/>
    <n v="0"/>
    <n v="0"/>
    <n v="0"/>
    <n v="0"/>
  </r>
  <r>
    <x v="14"/>
    <x v="0"/>
    <x v="5"/>
    <n v="33"/>
    <n v="4"/>
    <n v="0"/>
    <n v="0"/>
    <n v="0"/>
    <n v="0"/>
    <n v="0"/>
    <n v="0"/>
    <n v="0"/>
    <n v="5"/>
    <n v="44"/>
    <n v="0"/>
    <n v="0"/>
    <n v="1"/>
    <n v="1"/>
    <n v="2"/>
    <n v="2"/>
    <n v="0"/>
    <n v="0"/>
    <n v="0"/>
    <n v="0"/>
    <n v="0"/>
    <n v="0"/>
    <n v="0"/>
    <n v="0"/>
    <n v="0"/>
  </r>
  <r>
    <x v="14"/>
    <x v="1"/>
    <x v="5"/>
    <n v="92"/>
    <n v="72"/>
    <n v="2"/>
    <n v="7"/>
    <n v="1"/>
    <n v="2"/>
    <n v="3"/>
    <n v="3"/>
    <n v="2"/>
    <n v="244"/>
    <n v="337"/>
    <n v="11"/>
    <n v="10"/>
    <n v="26"/>
    <n v="2"/>
    <n v="16"/>
    <n v="7"/>
    <n v="0"/>
    <n v="0"/>
    <n v="3"/>
    <n v="5"/>
    <n v="0"/>
    <n v="0"/>
    <n v="0"/>
    <n v="0"/>
    <n v="0"/>
  </r>
  <r>
    <x v="14"/>
    <x v="2"/>
    <x v="5"/>
    <n v="32"/>
    <n v="2"/>
    <n v="0"/>
    <n v="0"/>
    <n v="0"/>
    <n v="0"/>
    <n v="0"/>
    <n v="0"/>
    <n v="0"/>
    <n v="2"/>
    <n v="33"/>
    <n v="0"/>
    <n v="0"/>
    <n v="3"/>
    <n v="1"/>
    <n v="1"/>
    <n v="1"/>
    <n v="0"/>
    <n v="0"/>
    <n v="0"/>
    <n v="0"/>
    <n v="0"/>
    <n v="0"/>
    <n v="0"/>
    <n v="0"/>
    <n v="0"/>
  </r>
  <r>
    <x v="14"/>
    <x v="3"/>
    <x v="5"/>
    <n v="113"/>
    <n v="111"/>
    <n v="4"/>
    <n v="7"/>
    <n v="1"/>
    <n v="4"/>
    <n v="11"/>
    <n v="10"/>
    <n v="4"/>
    <n v="618"/>
    <n v="786"/>
    <n v="22"/>
    <n v="16"/>
    <n v="59"/>
    <n v="15"/>
    <n v="28"/>
    <n v="14"/>
    <n v="0"/>
    <n v="0"/>
    <n v="5"/>
    <n v="7"/>
    <n v="0"/>
    <n v="0"/>
    <n v="0"/>
    <n v="0"/>
    <n v="0"/>
  </r>
  <r>
    <x v="15"/>
    <x v="0"/>
    <x v="5"/>
    <n v="0"/>
    <n v="0"/>
    <n v="0"/>
    <n v="0"/>
    <n v="0"/>
    <n v="0"/>
    <n v="0"/>
    <n v="0"/>
    <n v="0"/>
    <n v="0"/>
    <n v="0"/>
    <n v="0"/>
    <n v="0"/>
    <n v="0"/>
    <n v="0"/>
    <n v="0"/>
    <n v="0"/>
    <n v="0"/>
    <n v="0"/>
    <n v="0"/>
    <n v="0"/>
    <n v="0"/>
    <n v="0"/>
    <n v="0"/>
    <n v="0"/>
    <n v="0"/>
  </r>
  <r>
    <x v="15"/>
    <x v="1"/>
    <x v="5"/>
    <n v="256"/>
    <n v="181"/>
    <n v="4"/>
    <n v="3"/>
    <n v="1"/>
    <n v="4"/>
    <n v="3"/>
    <n v="2"/>
    <n v="4"/>
    <n v="0"/>
    <n v="0"/>
    <n v="0"/>
    <n v="0"/>
    <n v="27"/>
    <n v="3"/>
    <n v="0"/>
    <n v="0"/>
    <n v="0"/>
    <n v="0"/>
    <n v="0"/>
    <n v="0"/>
    <n v="0"/>
    <n v="0"/>
    <n v="0"/>
    <n v="0"/>
    <n v="0"/>
  </r>
  <r>
    <x v="15"/>
    <x v="2"/>
    <x v="5"/>
    <n v="1"/>
    <n v="1"/>
    <n v="0"/>
    <n v="0"/>
    <n v="0"/>
    <n v="0"/>
    <n v="0"/>
    <n v="0"/>
    <n v="0"/>
    <n v="0"/>
    <n v="0"/>
    <n v="0"/>
    <n v="0"/>
    <n v="0"/>
    <n v="0"/>
    <n v="0"/>
    <n v="0"/>
    <n v="0"/>
    <n v="0"/>
    <n v="0"/>
    <n v="0"/>
    <n v="0"/>
    <n v="0"/>
    <n v="0"/>
    <n v="0"/>
    <n v="0"/>
  </r>
  <r>
    <x v="15"/>
    <x v="3"/>
    <x v="5"/>
    <n v="337"/>
    <n v="271"/>
    <n v="13"/>
    <n v="7"/>
    <n v="5"/>
    <n v="13"/>
    <n v="12"/>
    <n v="5"/>
    <n v="13"/>
    <n v="0"/>
    <n v="1"/>
    <n v="0"/>
    <n v="0"/>
    <n v="45"/>
    <n v="9"/>
    <n v="0"/>
    <n v="0"/>
    <n v="0"/>
    <n v="0"/>
    <n v="0"/>
    <n v="0"/>
    <n v="0"/>
    <n v="0"/>
    <n v="0"/>
    <n v="0"/>
    <n v="0"/>
  </r>
  <r>
    <x v="16"/>
    <x v="0"/>
    <x v="5"/>
    <n v="3"/>
    <n v="3"/>
    <n v="0"/>
    <n v="0"/>
    <n v="0"/>
    <n v="0"/>
    <n v="0"/>
    <n v="0"/>
    <n v="0"/>
    <n v="1"/>
    <n v="0"/>
    <n v="4"/>
    <n v="2"/>
    <n v="0"/>
    <n v="0"/>
    <n v="0"/>
    <n v="0"/>
    <n v="0"/>
    <n v="0"/>
    <n v="0"/>
    <n v="0"/>
    <n v="0"/>
    <n v="0"/>
    <n v="0"/>
    <n v="0"/>
    <n v="0"/>
  </r>
  <r>
    <x v="16"/>
    <x v="1"/>
    <x v="5"/>
    <n v="173"/>
    <n v="114"/>
    <n v="2"/>
    <n v="5"/>
    <n v="1"/>
    <n v="2"/>
    <n v="2"/>
    <n v="2"/>
    <n v="2"/>
    <n v="56"/>
    <n v="0"/>
    <n v="129"/>
    <n v="88"/>
    <n v="12"/>
    <n v="0"/>
    <n v="0"/>
    <n v="0"/>
    <n v="0"/>
    <n v="0"/>
    <n v="0"/>
    <n v="0"/>
    <n v="0"/>
    <n v="0"/>
    <n v="0"/>
    <n v="0"/>
    <n v="0"/>
  </r>
  <r>
    <x v="16"/>
    <x v="2"/>
    <x v="5"/>
    <n v="1"/>
    <n v="1"/>
    <n v="0"/>
    <n v="0"/>
    <n v="0"/>
    <n v="0"/>
    <n v="0"/>
    <n v="0"/>
    <n v="0"/>
    <n v="1"/>
    <n v="0"/>
    <n v="5"/>
    <n v="3"/>
    <n v="0"/>
    <n v="0"/>
    <n v="0"/>
    <n v="0"/>
    <n v="0"/>
    <n v="0"/>
    <n v="0"/>
    <n v="0"/>
    <n v="0"/>
    <n v="0"/>
    <n v="0"/>
    <n v="0"/>
    <n v="0"/>
  </r>
  <r>
    <x v="16"/>
    <x v="3"/>
    <x v="5"/>
    <n v="231"/>
    <n v="163"/>
    <n v="6"/>
    <n v="9"/>
    <n v="3"/>
    <n v="7"/>
    <n v="3"/>
    <n v="3"/>
    <n v="7"/>
    <n v="126"/>
    <n v="0"/>
    <n v="371"/>
    <n v="278"/>
    <n v="32"/>
    <n v="0"/>
    <n v="2"/>
    <n v="2"/>
    <n v="0"/>
    <n v="0"/>
    <n v="0"/>
    <n v="2"/>
    <n v="0"/>
    <n v="0"/>
    <n v="0"/>
    <n v="0"/>
    <n v="0"/>
  </r>
  <r>
    <x v="17"/>
    <x v="0"/>
    <x v="5"/>
    <n v="0"/>
    <n v="0"/>
    <n v="0"/>
    <n v="0"/>
    <n v="0"/>
    <n v="0"/>
    <n v="0"/>
    <n v="0"/>
    <n v="0"/>
    <n v="0"/>
    <n v="0"/>
    <n v="0"/>
    <n v="0"/>
    <n v="0"/>
    <n v="0"/>
    <n v="0"/>
    <n v="0"/>
    <n v="0"/>
    <n v="0"/>
    <n v="0"/>
    <n v="0"/>
    <n v="0"/>
    <n v="0"/>
    <n v="0"/>
    <n v="0"/>
    <n v="0"/>
  </r>
  <r>
    <x v="17"/>
    <x v="1"/>
    <x v="5"/>
    <n v="53"/>
    <n v="51"/>
    <n v="1"/>
    <n v="1"/>
    <n v="0"/>
    <n v="1"/>
    <n v="1"/>
    <n v="1"/>
    <n v="1"/>
    <n v="0"/>
    <n v="1"/>
    <n v="10"/>
    <n v="8"/>
    <n v="6"/>
    <n v="0"/>
    <n v="0"/>
    <n v="0"/>
    <n v="0"/>
    <n v="0"/>
    <n v="0"/>
    <n v="0"/>
    <n v="0"/>
    <n v="0"/>
    <n v="0"/>
    <n v="0"/>
    <n v="0"/>
  </r>
  <r>
    <x v="17"/>
    <x v="2"/>
    <x v="5"/>
    <n v="0"/>
    <n v="0"/>
    <n v="0"/>
    <n v="0"/>
    <n v="0"/>
    <n v="0"/>
    <n v="0"/>
    <n v="0"/>
    <n v="0"/>
    <n v="0"/>
    <n v="1"/>
    <n v="0"/>
    <n v="0"/>
    <n v="1"/>
    <n v="0"/>
    <n v="0"/>
    <n v="0"/>
    <n v="0"/>
    <n v="0"/>
    <n v="0"/>
    <n v="0"/>
    <n v="0"/>
    <n v="0"/>
    <n v="0"/>
    <n v="0"/>
    <n v="0"/>
  </r>
  <r>
    <x v="17"/>
    <x v="3"/>
    <x v="5"/>
    <n v="80"/>
    <n v="71"/>
    <n v="4"/>
    <n v="0"/>
    <n v="0"/>
    <n v="4"/>
    <n v="3"/>
    <n v="2"/>
    <n v="4"/>
    <n v="1"/>
    <n v="3"/>
    <n v="24"/>
    <n v="20"/>
    <n v="16"/>
    <n v="0"/>
    <n v="0"/>
    <n v="0"/>
    <n v="0"/>
    <n v="0"/>
    <n v="0"/>
    <n v="0"/>
    <n v="0"/>
    <n v="0"/>
    <n v="0"/>
    <n v="0"/>
    <n v="0"/>
  </r>
  <r>
    <x v="18"/>
    <x v="0"/>
    <x v="5"/>
    <n v="6"/>
    <n v="5"/>
    <n v="0"/>
    <n v="0"/>
    <n v="0"/>
    <n v="0"/>
    <n v="0"/>
    <n v="0"/>
    <n v="0"/>
    <n v="0"/>
    <n v="0"/>
    <n v="0"/>
    <n v="0"/>
    <n v="0"/>
    <n v="0"/>
    <n v="0"/>
    <n v="0"/>
    <n v="0"/>
    <n v="0"/>
    <n v="0"/>
    <n v="0"/>
    <n v="0"/>
    <n v="0"/>
    <n v="0"/>
    <n v="0"/>
    <n v="0"/>
  </r>
  <r>
    <x v="18"/>
    <x v="1"/>
    <x v="5"/>
    <n v="68"/>
    <n v="52"/>
    <n v="1"/>
    <n v="0"/>
    <n v="0"/>
    <n v="1"/>
    <n v="2"/>
    <n v="1"/>
    <n v="1"/>
    <n v="5"/>
    <n v="11"/>
    <n v="10"/>
    <n v="8"/>
    <n v="15"/>
    <n v="3"/>
    <n v="36"/>
    <n v="1"/>
    <n v="0"/>
    <n v="2"/>
    <n v="9"/>
    <n v="25"/>
    <n v="0"/>
    <n v="0"/>
    <n v="0"/>
    <n v="0"/>
    <n v="0"/>
  </r>
  <r>
    <x v="18"/>
    <x v="2"/>
    <x v="5"/>
    <n v="13"/>
    <n v="12"/>
    <n v="0"/>
    <n v="0"/>
    <n v="0"/>
    <n v="0"/>
    <n v="0"/>
    <n v="0"/>
    <n v="0"/>
    <n v="0"/>
    <n v="0"/>
    <n v="0"/>
    <n v="0"/>
    <n v="0"/>
    <n v="0"/>
    <n v="0"/>
    <n v="0"/>
    <n v="0"/>
    <n v="0"/>
    <n v="0"/>
    <n v="0"/>
    <n v="0"/>
    <n v="0"/>
    <n v="0"/>
    <n v="0"/>
    <n v="0"/>
  </r>
  <r>
    <x v="18"/>
    <x v="3"/>
    <x v="5"/>
    <n v="117"/>
    <n v="189"/>
    <n v="3"/>
    <n v="1"/>
    <n v="1"/>
    <n v="3"/>
    <n v="5"/>
    <n v="1"/>
    <n v="3"/>
    <n v="30"/>
    <n v="64"/>
    <n v="43"/>
    <n v="30"/>
    <n v="17"/>
    <n v="6"/>
    <n v="51"/>
    <n v="9"/>
    <n v="0"/>
    <n v="0"/>
    <n v="16"/>
    <n v="32"/>
    <n v="0"/>
    <n v="0"/>
    <n v="0"/>
    <n v="0"/>
    <n v="0"/>
  </r>
  <r>
    <x v="19"/>
    <x v="0"/>
    <x v="5"/>
    <n v="0"/>
    <n v="0"/>
    <n v="0"/>
    <n v="0"/>
    <n v="0"/>
    <n v="0"/>
    <n v="0"/>
    <n v="0"/>
    <n v="0"/>
    <n v="0"/>
    <n v="0"/>
    <n v="0"/>
    <n v="0"/>
    <n v="0"/>
    <n v="0"/>
    <n v="0"/>
    <n v="0"/>
    <n v="0"/>
    <n v="0"/>
    <n v="0"/>
    <n v="0"/>
    <n v="0"/>
    <n v="0"/>
    <n v="0"/>
    <n v="0"/>
    <n v="0"/>
  </r>
  <r>
    <x v="19"/>
    <x v="1"/>
    <x v="5"/>
    <n v="216"/>
    <n v="178"/>
    <n v="5"/>
    <n v="8"/>
    <n v="2"/>
    <n v="5"/>
    <n v="13"/>
    <n v="4"/>
    <n v="5"/>
    <n v="0"/>
    <n v="0"/>
    <n v="6"/>
    <n v="0"/>
    <n v="17"/>
    <n v="3"/>
    <n v="0"/>
    <n v="0"/>
    <n v="0"/>
    <n v="0"/>
    <n v="0"/>
    <n v="0"/>
    <n v="0"/>
    <n v="0"/>
    <n v="0"/>
    <n v="0"/>
    <n v="0"/>
  </r>
  <r>
    <x v="19"/>
    <x v="2"/>
    <x v="5"/>
    <n v="0"/>
    <n v="0"/>
    <n v="0"/>
    <n v="0"/>
    <n v="0"/>
    <n v="0"/>
    <n v="0"/>
    <n v="0"/>
    <n v="0"/>
    <n v="0"/>
    <n v="0"/>
    <n v="0"/>
    <n v="0"/>
    <n v="0"/>
    <n v="0"/>
    <n v="0"/>
    <n v="0"/>
    <n v="0"/>
    <n v="0"/>
    <n v="0"/>
    <n v="0"/>
    <n v="0"/>
    <n v="0"/>
    <n v="0"/>
    <n v="0"/>
    <n v="0"/>
  </r>
  <r>
    <x v="19"/>
    <x v="3"/>
    <x v="5"/>
    <n v="235"/>
    <n v="199"/>
    <n v="4"/>
    <n v="7"/>
    <n v="2"/>
    <n v="4"/>
    <n v="14"/>
    <n v="7"/>
    <n v="4"/>
    <n v="2"/>
    <n v="3"/>
    <n v="114"/>
    <n v="1"/>
    <n v="24"/>
    <n v="8"/>
    <n v="1"/>
    <n v="1"/>
    <n v="0"/>
    <n v="0"/>
    <n v="0"/>
    <n v="0"/>
    <n v="0"/>
    <n v="0"/>
    <n v="0"/>
    <n v="0"/>
    <n v="0"/>
  </r>
  <r>
    <x v="20"/>
    <x v="0"/>
    <x v="5"/>
    <n v="47"/>
    <n v="15"/>
    <n v="1"/>
    <n v="0"/>
    <n v="0"/>
    <n v="1"/>
    <n v="0"/>
    <n v="0"/>
    <n v="0"/>
    <n v="0"/>
    <n v="0"/>
    <n v="0"/>
    <n v="0"/>
    <n v="2"/>
    <n v="1"/>
    <n v="2"/>
    <n v="2"/>
    <n v="0"/>
    <n v="0"/>
    <n v="0"/>
    <n v="0"/>
    <n v="0"/>
    <n v="0"/>
    <n v="0"/>
    <n v="0"/>
    <n v="0"/>
  </r>
  <r>
    <x v="20"/>
    <x v="1"/>
    <x v="5"/>
    <n v="85"/>
    <n v="84"/>
    <n v="5"/>
    <n v="14"/>
    <n v="5"/>
    <n v="6"/>
    <n v="10"/>
    <n v="6"/>
    <n v="5"/>
    <n v="21"/>
    <n v="20"/>
    <n v="0"/>
    <n v="0"/>
    <n v="55"/>
    <n v="26"/>
    <n v="23"/>
    <n v="8"/>
    <n v="0"/>
    <n v="0"/>
    <n v="4"/>
    <n v="10"/>
    <n v="0"/>
    <n v="0"/>
    <n v="0"/>
    <n v="0"/>
    <n v="0"/>
  </r>
  <r>
    <x v="20"/>
    <x v="2"/>
    <x v="5"/>
    <n v="38"/>
    <n v="12"/>
    <n v="0"/>
    <n v="0"/>
    <n v="0"/>
    <n v="0"/>
    <n v="1"/>
    <n v="2"/>
    <n v="0"/>
    <n v="1"/>
    <n v="0"/>
    <n v="0"/>
    <n v="0"/>
    <n v="13"/>
    <n v="9"/>
    <n v="0"/>
    <n v="5"/>
    <n v="0"/>
    <n v="0"/>
    <n v="3"/>
    <n v="6"/>
    <n v="0"/>
    <n v="0"/>
    <n v="0"/>
    <n v="0"/>
    <n v="0"/>
  </r>
  <r>
    <x v="20"/>
    <x v="3"/>
    <x v="5"/>
    <n v="135"/>
    <n v="136"/>
    <n v="7"/>
    <n v="9"/>
    <n v="4"/>
    <n v="7"/>
    <n v="35"/>
    <n v="17"/>
    <n v="7"/>
    <n v="123"/>
    <n v="26"/>
    <n v="0"/>
    <n v="0"/>
    <n v="146"/>
    <n v="58"/>
    <n v="40"/>
    <n v="18"/>
    <n v="0"/>
    <n v="0"/>
    <n v="3"/>
    <n v="22"/>
    <n v="0"/>
    <n v="0"/>
    <n v="0"/>
    <n v="0"/>
    <n v="0"/>
  </r>
  <r>
    <x v="0"/>
    <x v="0"/>
    <x v="6"/>
    <n v="0"/>
    <n v="0"/>
    <n v="0"/>
    <n v="0"/>
    <n v="0"/>
    <n v="0"/>
    <n v="0"/>
    <n v="0"/>
    <n v="0"/>
    <n v="0"/>
    <n v="0"/>
    <n v="0"/>
    <n v="0"/>
    <n v="0"/>
    <n v="0"/>
    <n v="0"/>
    <n v="0"/>
    <n v="0"/>
    <n v="0"/>
    <n v="0"/>
    <n v="0"/>
    <n v="0"/>
    <n v="0"/>
    <n v="0"/>
    <n v="0"/>
    <n v="0"/>
  </r>
  <r>
    <x v="0"/>
    <x v="1"/>
    <x v="6"/>
    <n v="95"/>
    <n v="69"/>
    <n v="2"/>
    <n v="1"/>
    <n v="0"/>
    <n v="2"/>
    <n v="11"/>
    <n v="1"/>
    <n v="2"/>
    <n v="0"/>
    <n v="3"/>
    <n v="0"/>
    <n v="0"/>
    <n v="13"/>
    <n v="0"/>
    <n v="0"/>
    <n v="0"/>
    <n v="0"/>
    <n v="0"/>
    <n v="0"/>
    <n v="0"/>
    <n v="0"/>
    <n v="0"/>
    <n v="0"/>
    <n v="0"/>
    <n v="0"/>
  </r>
  <r>
    <x v="0"/>
    <x v="2"/>
    <x v="6"/>
    <n v="0"/>
    <n v="0"/>
    <n v="0"/>
    <n v="0"/>
    <n v="0"/>
    <n v="0"/>
    <n v="0"/>
    <n v="0"/>
    <n v="0"/>
    <n v="0"/>
    <n v="0"/>
    <n v="0"/>
    <n v="0"/>
    <n v="0"/>
    <n v="0"/>
    <n v="0"/>
    <n v="0"/>
    <n v="0"/>
    <n v="0"/>
    <n v="0"/>
    <n v="0"/>
    <n v="0"/>
    <n v="0"/>
    <n v="0"/>
    <n v="0"/>
    <n v="0"/>
  </r>
  <r>
    <x v="0"/>
    <x v="3"/>
    <x v="6"/>
    <n v="88"/>
    <n v="66"/>
    <n v="2"/>
    <n v="1"/>
    <n v="0"/>
    <n v="2"/>
    <n v="11"/>
    <n v="1"/>
    <n v="2"/>
    <n v="0"/>
    <n v="2"/>
    <n v="0"/>
    <n v="0"/>
    <n v="13"/>
    <n v="0"/>
    <n v="0"/>
    <n v="0"/>
    <n v="0"/>
    <n v="0"/>
    <n v="0"/>
    <n v="0"/>
    <n v="0"/>
    <n v="0"/>
    <n v="0"/>
    <n v="0"/>
    <n v="0"/>
  </r>
  <r>
    <x v="1"/>
    <x v="0"/>
    <x v="6"/>
    <n v="6"/>
    <n v="5"/>
    <n v="0"/>
    <n v="0"/>
    <n v="0"/>
    <n v="0"/>
    <n v="2"/>
    <n v="2"/>
    <n v="0"/>
    <n v="16"/>
    <n v="1"/>
    <n v="50"/>
    <n v="23"/>
    <n v="9"/>
    <n v="7"/>
    <n v="12"/>
    <n v="4"/>
    <n v="0"/>
    <n v="0"/>
    <n v="2"/>
    <n v="10"/>
    <n v="0"/>
    <n v="0"/>
    <n v="0"/>
    <n v="0"/>
    <n v="0"/>
  </r>
  <r>
    <x v="1"/>
    <x v="1"/>
    <x v="6"/>
    <n v="172"/>
    <n v="122"/>
    <n v="4"/>
    <n v="3"/>
    <n v="1"/>
    <n v="3"/>
    <n v="14"/>
    <n v="6"/>
    <n v="3"/>
    <n v="417"/>
    <n v="16"/>
    <n v="589"/>
    <n v="497"/>
    <n v="60"/>
    <n v="26"/>
    <n v="36"/>
    <n v="7"/>
    <n v="0"/>
    <n v="0"/>
    <n v="9"/>
    <n v="21"/>
    <n v="0"/>
    <n v="0"/>
    <n v="0"/>
    <n v="0"/>
    <n v="0"/>
  </r>
  <r>
    <x v="1"/>
    <x v="2"/>
    <x v="6"/>
    <n v="4"/>
    <n v="2"/>
    <n v="0"/>
    <n v="0"/>
    <n v="0"/>
    <n v="0"/>
    <n v="1"/>
    <n v="0"/>
    <n v="0"/>
    <n v="11"/>
    <n v="0"/>
    <n v="40"/>
    <n v="23"/>
    <n v="8"/>
    <n v="7"/>
    <n v="11"/>
    <n v="1"/>
    <n v="0"/>
    <n v="0"/>
    <n v="4"/>
    <n v="7"/>
    <n v="0"/>
    <n v="0"/>
    <n v="0"/>
    <n v="0"/>
    <n v="0"/>
  </r>
  <r>
    <x v="1"/>
    <x v="3"/>
    <x v="6"/>
    <n v="216"/>
    <n v="181"/>
    <n v="7"/>
    <n v="4"/>
    <n v="2"/>
    <n v="8"/>
    <n v="23"/>
    <n v="13"/>
    <n v="8"/>
    <n v="1027"/>
    <n v="39"/>
    <n v="1417"/>
    <n v="1278"/>
    <n v="97"/>
    <n v="33"/>
    <n v="41"/>
    <n v="20"/>
    <n v="0"/>
    <n v="0"/>
    <n v="10"/>
    <n v="27"/>
    <n v="0"/>
    <n v="0"/>
    <n v="0"/>
    <n v="0"/>
    <n v="0"/>
  </r>
  <r>
    <x v="2"/>
    <x v="0"/>
    <x v="6"/>
    <n v="4"/>
    <n v="4"/>
    <n v="0"/>
    <n v="0"/>
    <n v="0"/>
    <n v="0"/>
    <n v="0"/>
    <n v="0"/>
    <n v="0"/>
    <n v="0"/>
    <n v="0"/>
    <n v="0"/>
    <n v="0"/>
    <n v="0"/>
    <n v="0"/>
    <n v="0"/>
    <n v="0"/>
    <n v="0"/>
    <n v="0"/>
    <n v="0"/>
    <n v="0"/>
    <n v="0"/>
    <n v="0"/>
    <n v="0"/>
    <n v="0"/>
    <n v="0"/>
  </r>
  <r>
    <x v="2"/>
    <x v="1"/>
    <x v="6"/>
    <n v="111"/>
    <n v="92"/>
    <n v="3"/>
    <n v="4"/>
    <n v="1"/>
    <n v="3"/>
    <n v="33"/>
    <n v="33"/>
    <n v="3"/>
    <n v="0"/>
    <n v="6"/>
    <n v="4"/>
    <n v="4"/>
    <n v="9"/>
    <n v="0"/>
    <n v="2"/>
    <n v="1"/>
    <n v="0"/>
    <n v="0"/>
    <n v="2"/>
    <n v="0"/>
    <n v="0"/>
    <n v="0"/>
    <n v="0"/>
    <n v="0"/>
    <n v="0"/>
  </r>
  <r>
    <x v="2"/>
    <x v="2"/>
    <x v="6"/>
    <n v="0"/>
    <n v="0"/>
    <n v="0"/>
    <n v="0"/>
    <n v="0"/>
    <n v="0"/>
    <n v="0"/>
    <n v="0"/>
    <n v="0"/>
    <n v="0"/>
    <n v="0"/>
    <n v="0"/>
    <n v="0"/>
    <n v="0"/>
    <n v="0"/>
    <n v="0"/>
    <n v="0"/>
    <n v="0"/>
    <n v="0"/>
    <n v="0"/>
    <n v="0"/>
    <n v="0"/>
    <n v="0"/>
    <n v="0"/>
    <n v="0"/>
    <n v="0"/>
  </r>
  <r>
    <x v="2"/>
    <x v="3"/>
    <x v="6"/>
    <n v="143"/>
    <n v="120"/>
    <n v="6"/>
    <n v="6"/>
    <n v="2"/>
    <n v="6"/>
    <n v="69"/>
    <n v="69"/>
    <n v="6"/>
    <n v="1"/>
    <n v="9"/>
    <n v="10"/>
    <n v="8"/>
    <n v="19"/>
    <n v="0"/>
    <n v="15"/>
    <n v="2"/>
    <n v="0"/>
    <n v="0"/>
    <n v="3"/>
    <n v="0"/>
    <n v="0"/>
    <n v="0"/>
    <n v="0"/>
    <n v="0"/>
    <n v="0"/>
  </r>
  <r>
    <x v="3"/>
    <x v="0"/>
    <x v="6"/>
    <n v="2"/>
    <n v="2"/>
    <n v="0"/>
    <n v="0"/>
    <n v="0"/>
    <n v="0"/>
    <n v="0"/>
    <n v="0"/>
    <n v="0"/>
    <n v="0"/>
    <n v="0"/>
    <n v="0"/>
    <n v="0"/>
    <n v="4"/>
    <n v="2"/>
    <n v="0"/>
    <n v="0"/>
    <n v="0"/>
    <n v="0"/>
    <n v="0"/>
    <n v="0"/>
    <n v="0"/>
    <n v="0"/>
    <n v="0"/>
    <n v="0"/>
    <n v="0"/>
  </r>
  <r>
    <x v="3"/>
    <x v="1"/>
    <x v="6"/>
    <n v="108"/>
    <n v="84"/>
    <n v="1"/>
    <n v="3"/>
    <n v="1"/>
    <n v="1"/>
    <n v="1"/>
    <n v="1"/>
    <n v="1"/>
    <n v="2"/>
    <n v="5"/>
    <n v="0"/>
    <n v="0"/>
    <n v="33"/>
    <n v="17"/>
    <n v="1"/>
    <n v="11"/>
    <n v="0"/>
    <n v="0"/>
    <n v="1"/>
    <n v="0"/>
    <n v="0"/>
    <n v="0"/>
    <n v="0"/>
    <n v="0"/>
    <n v="0"/>
  </r>
  <r>
    <x v="3"/>
    <x v="2"/>
    <x v="6"/>
    <n v="4"/>
    <n v="3"/>
    <n v="1"/>
    <n v="1"/>
    <n v="1"/>
    <n v="1"/>
    <n v="0"/>
    <n v="0"/>
    <n v="0"/>
    <n v="0"/>
    <n v="0"/>
    <n v="0"/>
    <n v="0"/>
    <n v="1"/>
    <n v="0"/>
    <n v="0"/>
    <n v="0"/>
    <n v="0"/>
    <n v="0"/>
    <n v="0"/>
    <n v="0"/>
    <n v="0"/>
    <n v="0"/>
    <n v="0"/>
    <n v="0"/>
    <n v="0"/>
  </r>
  <r>
    <x v="3"/>
    <x v="3"/>
    <x v="6"/>
    <n v="130"/>
    <n v="114"/>
    <n v="2"/>
    <n v="7"/>
    <n v="2"/>
    <n v="2"/>
    <n v="2"/>
    <n v="2"/>
    <n v="2"/>
    <n v="5"/>
    <n v="20"/>
    <n v="0"/>
    <n v="0"/>
    <n v="49"/>
    <n v="19"/>
    <n v="0"/>
    <n v="17"/>
    <n v="0"/>
    <n v="0"/>
    <n v="0"/>
    <n v="0"/>
    <n v="0"/>
    <n v="0"/>
    <n v="0"/>
    <n v="0"/>
    <n v="0"/>
  </r>
  <r>
    <x v="4"/>
    <x v="0"/>
    <x v="6"/>
    <n v="0"/>
    <n v="0"/>
    <n v="0"/>
    <n v="0"/>
    <n v="0"/>
    <n v="0"/>
    <n v="0"/>
    <n v="0"/>
    <n v="0"/>
    <n v="1"/>
    <n v="0"/>
    <n v="0"/>
    <n v="0"/>
    <n v="5"/>
    <n v="3"/>
    <n v="0"/>
    <n v="0"/>
    <n v="0"/>
    <n v="0"/>
    <n v="0"/>
    <n v="0"/>
    <n v="0"/>
    <n v="0"/>
    <n v="0"/>
    <n v="0"/>
    <n v="0"/>
  </r>
  <r>
    <x v="4"/>
    <x v="1"/>
    <x v="6"/>
    <n v="177"/>
    <n v="131"/>
    <n v="7"/>
    <n v="6"/>
    <n v="1"/>
    <n v="7"/>
    <n v="19"/>
    <n v="3"/>
    <n v="7"/>
    <n v="3"/>
    <n v="4"/>
    <n v="1"/>
    <n v="0"/>
    <n v="25"/>
    <n v="2"/>
    <n v="0"/>
    <n v="0"/>
    <n v="0"/>
    <n v="0"/>
    <n v="0"/>
    <n v="0"/>
    <n v="0"/>
    <n v="0"/>
    <n v="0"/>
    <n v="0"/>
    <n v="0"/>
  </r>
  <r>
    <x v="4"/>
    <x v="2"/>
    <x v="6"/>
    <n v="0"/>
    <n v="0"/>
    <n v="0"/>
    <n v="0"/>
    <n v="0"/>
    <n v="0"/>
    <n v="0"/>
    <n v="0"/>
    <n v="0"/>
    <n v="0"/>
    <n v="0"/>
    <n v="0"/>
    <n v="0"/>
    <n v="8"/>
    <n v="1"/>
    <n v="0"/>
    <n v="0"/>
    <n v="0"/>
    <n v="0"/>
    <n v="0"/>
    <n v="0"/>
    <n v="0"/>
    <n v="0"/>
    <n v="0"/>
    <n v="0"/>
    <n v="0"/>
  </r>
  <r>
    <x v="4"/>
    <x v="3"/>
    <x v="6"/>
    <n v="173"/>
    <n v="136"/>
    <n v="7"/>
    <n v="9"/>
    <n v="3"/>
    <n v="7"/>
    <n v="8"/>
    <n v="1"/>
    <n v="7"/>
    <n v="13"/>
    <n v="6"/>
    <n v="0"/>
    <n v="0"/>
    <n v="51"/>
    <n v="6"/>
    <n v="0"/>
    <n v="0"/>
    <n v="0"/>
    <n v="0"/>
    <n v="0"/>
    <n v="0"/>
    <n v="0"/>
    <n v="0"/>
    <n v="0"/>
    <n v="0"/>
    <n v="0"/>
  </r>
  <r>
    <x v="5"/>
    <x v="0"/>
    <x v="6"/>
    <n v="1"/>
    <n v="1"/>
    <n v="0"/>
    <n v="0"/>
    <n v="0"/>
    <n v="0"/>
    <n v="0"/>
    <n v="0"/>
    <n v="0"/>
    <n v="0"/>
    <n v="1"/>
    <n v="0"/>
    <n v="0"/>
    <n v="0"/>
    <n v="0"/>
    <n v="0"/>
    <n v="5"/>
    <n v="0"/>
    <n v="0"/>
    <n v="0"/>
    <n v="0"/>
    <n v="0"/>
    <n v="0"/>
    <n v="0"/>
    <n v="0"/>
    <n v="0"/>
  </r>
  <r>
    <x v="5"/>
    <x v="1"/>
    <x v="6"/>
    <n v="105"/>
    <n v="93"/>
    <n v="1"/>
    <n v="2"/>
    <n v="0"/>
    <n v="1"/>
    <n v="1"/>
    <n v="1"/>
    <n v="1"/>
    <n v="7"/>
    <n v="7"/>
    <n v="4"/>
    <n v="4"/>
    <n v="14"/>
    <n v="2"/>
    <n v="2"/>
    <n v="2"/>
    <n v="0"/>
    <n v="0"/>
    <n v="0"/>
    <n v="1"/>
    <n v="0"/>
    <n v="0"/>
    <n v="0"/>
    <n v="0"/>
    <n v="0"/>
  </r>
  <r>
    <x v="5"/>
    <x v="2"/>
    <x v="6"/>
    <n v="1"/>
    <n v="1"/>
    <n v="0"/>
    <n v="0"/>
    <n v="0"/>
    <n v="0"/>
    <n v="0"/>
    <n v="0"/>
    <n v="0"/>
    <n v="0"/>
    <n v="1"/>
    <n v="1"/>
    <n v="0"/>
    <n v="0"/>
    <n v="0"/>
    <n v="0"/>
    <n v="1"/>
    <n v="0"/>
    <n v="0"/>
    <n v="0"/>
    <n v="0"/>
    <n v="0"/>
    <n v="0"/>
    <n v="0"/>
    <n v="0"/>
    <n v="0"/>
  </r>
  <r>
    <x v="5"/>
    <x v="3"/>
    <x v="6"/>
    <n v="114"/>
    <n v="106"/>
    <n v="3"/>
    <n v="2"/>
    <n v="1"/>
    <n v="3"/>
    <n v="5"/>
    <n v="5"/>
    <n v="3"/>
    <n v="24"/>
    <n v="11"/>
    <n v="38"/>
    <n v="35"/>
    <n v="34"/>
    <n v="11"/>
    <n v="2"/>
    <n v="12"/>
    <n v="0"/>
    <n v="0"/>
    <n v="0"/>
    <n v="4"/>
    <n v="0"/>
    <n v="0"/>
    <n v="0"/>
    <n v="0"/>
    <n v="0"/>
  </r>
  <r>
    <x v="6"/>
    <x v="0"/>
    <x v="6"/>
    <n v="3"/>
    <n v="0"/>
    <n v="0"/>
    <n v="0"/>
    <n v="0"/>
    <n v="0"/>
    <n v="0"/>
    <n v="0"/>
    <n v="0"/>
    <n v="0"/>
    <n v="0"/>
    <n v="0"/>
    <n v="0"/>
    <n v="0"/>
    <n v="0"/>
    <n v="0"/>
    <n v="0"/>
    <n v="0"/>
    <n v="0"/>
    <n v="0"/>
    <n v="0"/>
    <n v="0"/>
    <n v="0"/>
    <n v="0"/>
    <n v="0"/>
    <n v="0"/>
  </r>
  <r>
    <x v="6"/>
    <x v="1"/>
    <x v="6"/>
    <n v="98"/>
    <n v="72"/>
    <n v="3"/>
    <n v="3"/>
    <n v="0"/>
    <n v="3"/>
    <n v="13"/>
    <n v="1"/>
    <n v="3"/>
    <n v="5"/>
    <n v="7"/>
    <n v="0"/>
    <n v="0"/>
    <n v="19"/>
    <n v="0"/>
    <n v="1"/>
    <n v="3"/>
    <n v="0"/>
    <n v="0"/>
    <n v="0"/>
    <n v="0"/>
    <n v="0"/>
    <n v="0"/>
    <n v="0"/>
    <n v="0"/>
    <n v="0"/>
  </r>
  <r>
    <x v="6"/>
    <x v="2"/>
    <x v="6"/>
    <n v="3"/>
    <n v="2"/>
    <n v="0"/>
    <n v="1"/>
    <n v="0"/>
    <n v="0"/>
    <n v="0"/>
    <n v="0"/>
    <n v="0"/>
    <n v="0"/>
    <n v="0"/>
    <n v="0"/>
    <n v="0"/>
    <n v="2"/>
    <n v="0"/>
    <n v="0"/>
    <n v="0"/>
    <n v="0"/>
    <n v="0"/>
    <n v="0"/>
    <n v="0"/>
    <n v="0"/>
    <n v="0"/>
    <n v="0"/>
    <n v="0"/>
    <n v="0"/>
  </r>
  <r>
    <x v="6"/>
    <x v="3"/>
    <x v="6"/>
    <n v="114"/>
    <n v="89"/>
    <n v="6"/>
    <n v="8"/>
    <n v="4"/>
    <n v="6"/>
    <n v="17"/>
    <n v="2"/>
    <n v="6"/>
    <n v="9"/>
    <n v="13"/>
    <n v="0"/>
    <n v="0"/>
    <n v="55"/>
    <n v="4"/>
    <n v="7"/>
    <n v="3"/>
    <n v="0"/>
    <n v="1"/>
    <n v="0"/>
    <n v="4"/>
    <n v="0"/>
    <n v="0"/>
    <n v="0"/>
    <n v="0"/>
    <n v="0"/>
  </r>
  <r>
    <x v="7"/>
    <x v="0"/>
    <x v="6"/>
    <n v="1"/>
    <n v="1"/>
    <n v="0"/>
    <n v="0"/>
    <n v="0"/>
    <n v="0"/>
    <n v="0"/>
    <n v="0"/>
    <n v="0"/>
    <n v="0"/>
    <n v="0"/>
    <n v="0"/>
    <n v="0"/>
    <n v="0"/>
    <n v="0"/>
    <n v="0"/>
    <n v="0"/>
    <n v="0"/>
    <n v="0"/>
    <n v="0"/>
    <n v="0"/>
    <n v="0"/>
    <n v="0"/>
    <n v="0"/>
    <n v="0"/>
    <n v="0"/>
  </r>
  <r>
    <x v="7"/>
    <x v="1"/>
    <x v="6"/>
    <n v="290"/>
    <n v="241"/>
    <n v="14"/>
    <n v="19"/>
    <n v="8"/>
    <n v="15"/>
    <n v="15"/>
    <n v="5"/>
    <n v="15"/>
    <n v="6"/>
    <n v="19"/>
    <n v="19"/>
    <n v="18"/>
    <n v="35"/>
    <n v="2"/>
    <n v="7"/>
    <n v="1"/>
    <n v="0"/>
    <n v="0"/>
    <n v="3"/>
    <n v="0"/>
    <n v="0"/>
    <n v="0"/>
    <n v="0"/>
    <n v="0"/>
    <n v="0"/>
  </r>
  <r>
    <x v="7"/>
    <x v="2"/>
    <x v="6"/>
    <n v="0"/>
    <n v="0"/>
    <n v="0"/>
    <n v="0"/>
    <n v="0"/>
    <n v="0"/>
    <n v="0"/>
    <n v="0"/>
    <n v="0"/>
    <n v="0"/>
    <n v="0"/>
    <n v="0"/>
    <n v="0"/>
    <n v="1"/>
    <n v="0"/>
    <n v="0"/>
    <n v="0"/>
    <n v="0"/>
    <n v="0"/>
    <n v="0"/>
    <n v="0"/>
    <n v="0"/>
    <n v="0"/>
    <n v="0"/>
    <n v="0"/>
    <n v="0"/>
  </r>
  <r>
    <x v="7"/>
    <x v="3"/>
    <x v="6"/>
    <n v="339"/>
    <n v="308"/>
    <n v="11"/>
    <n v="14"/>
    <n v="1"/>
    <n v="11"/>
    <n v="13"/>
    <n v="3"/>
    <n v="11"/>
    <n v="29"/>
    <n v="33"/>
    <n v="46"/>
    <n v="35"/>
    <n v="81"/>
    <n v="0"/>
    <n v="11"/>
    <n v="2"/>
    <n v="0"/>
    <n v="0"/>
    <n v="4"/>
    <n v="0"/>
    <n v="0"/>
    <n v="0"/>
    <n v="0"/>
    <n v="0"/>
    <n v="0"/>
  </r>
  <r>
    <x v="8"/>
    <x v="0"/>
    <x v="6"/>
    <n v="0"/>
    <n v="1"/>
    <n v="1"/>
    <n v="1"/>
    <n v="1"/>
    <n v="1"/>
    <n v="1"/>
    <n v="0"/>
    <n v="1"/>
    <n v="0"/>
    <n v="0"/>
    <n v="0"/>
    <n v="0"/>
    <n v="0"/>
    <n v="0"/>
    <n v="0"/>
    <n v="0"/>
    <n v="0"/>
    <n v="0"/>
    <n v="0"/>
    <n v="0"/>
    <n v="0"/>
    <n v="0"/>
    <n v="0"/>
    <n v="0"/>
    <n v="0"/>
  </r>
  <r>
    <x v="8"/>
    <x v="1"/>
    <x v="6"/>
    <n v="74"/>
    <n v="60"/>
    <n v="2"/>
    <n v="3"/>
    <n v="0"/>
    <n v="2"/>
    <n v="2"/>
    <n v="0"/>
    <n v="2"/>
    <n v="0"/>
    <n v="0"/>
    <n v="0"/>
    <n v="0"/>
    <n v="8"/>
    <n v="0"/>
    <n v="2"/>
    <n v="0"/>
    <n v="0"/>
    <n v="0"/>
    <n v="0"/>
    <n v="0"/>
    <n v="0"/>
    <n v="0"/>
    <n v="0"/>
    <n v="0"/>
    <n v="0"/>
  </r>
  <r>
    <x v="8"/>
    <x v="2"/>
    <x v="6"/>
    <n v="0"/>
    <n v="0"/>
    <n v="0"/>
    <n v="0"/>
    <n v="0"/>
    <n v="0"/>
    <n v="0"/>
    <n v="0"/>
    <n v="0"/>
    <n v="0"/>
    <n v="0"/>
    <n v="0"/>
    <n v="0"/>
    <n v="0"/>
    <n v="0"/>
    <n v="0"/>
    <n v="0"/>
    <n v="0"/>
    <n v="0"/>
    <n v="0"/>
    <n v="0"/>
    <n v="0"/>
    <n v="0"/>
    <n v="0"/>
    <n v="0"/>
    <n v="0"/>
  </r>
  <r>
    <x v="8"/>
    <x v="3"/>
    <x v="6"/>
    <n v="86"/>
    <n v="70"/>
    <n v="2"/>
    <n v="0"/>
    <n v="0"/>
    <n v="2"/>
    <n v="2"/>
    <n v="2"/>
    <n v="2"/>
    <n v="0"/>
    <n v="4"/>
    <n v="0"/>
    <n v="0"/>
    <n v="39"/>
    <n v="0"/>
    <n v="2"/>
    <n v="0"/>
    <n v="0"/>
    <n v="0"/>
    <n v="0"/>
    <n v="0"/>
    <n v="0"/>
    <n v="0"/>
    <n v="0"/>
    <n v="0"/>
    <n v="0"/>
  </r>
  <r>
    <x v="9"/>
    <x v="0"/>
    <x v="6"/>
    <n v="0"/>
    <n v="0"/>
    <n v="0"/>
    <n v="0"/>
    <n v="0"/>
    <n v="0"/>
    <n v="0"/>
    <n v="0"/>
    <n v="0"/>
    <n v="0"/>
    <n v="0"/>
    <n v="0"/>
    <n v="0"/>
    <n v="0"/>
    <n v="0"/>
    <n v="0"/>
    <n v="0"/>
    <n v="0"/>
    <n v="0"/>
    <n v="0"/>
    <n v="0"/>
    <n v="0"/>
    <n v="0"/>
    <n v="0"/>
    <n v="0"/>
    <n v="0"/>
  </r>
  <r>
    <x v="9"/>
    <x v="1"/>
    <x v="6"/>
    <n v="66"/>
    <n v="45"/>
    <n v="1"/>
    <n v="1"/>
    <n v="1"/>
    <n v="1"/>
    <n v="3"/>
    <n v="0"/>
    <n v="1"/>
    <n v="0"/>
    <n v="0"/>
    <n v="0"/>
    <n v="0"/>
    <n v="8"/>
    <n v="0"/>
    <n v="3"/>
    <n v="0"/>
    <n v="0"/>
    <n v="0"/>
    <n v="0"/>
    <n v="3"/>
    <n v="0"/>
    <n v="0"/>
    <n v="0"/>
    <n v="0"/>
    <n v="0"/>
  </r>
  <r>
    <x v="9"/>
    <x v="2"/>
    <x v="6"/>
    <n v="1"/>
    <n v="2"/>
    <n v="0"/>
    <n v="1"/>
    <n v="0"/>
    <n v="0"/>
    <n v="0"/>
    <n v="0"/>
    <n v="0"/>
    <n v="0"/>
    <n v="0"/>
    <n v="0"/>
    <n v="0"/>
    <n v="0"/>
    <n v="0"/>
    <n v="0"/>
    <n v="0"/>
    <n v="0"/>
    <n v="0"/>
    <n v="0"/>
    <n v="0"/>
    <n v="0"/>
    <n v="0"/>
    <n v="0"/>
    <n v="0"/>
    <n v="0"/>
  </r>
  <r>
    <x v="9"/>
    <x v="3"/>
    <x v="6"/>
    <n v="88"/>
    <n v="71"/>
    <n v="3"/>
    <n v="3"/>
    <n v="1"/>
    <n v="5"/>
    <n v="2"/>
    <n v="0"/>
    <n v="4"/>
    <n v="0"/>
    <n v="3"/>
    <n v="0"/>
    <n v="0"/>
    <n v="21"/>
    <n v="0"/>
    <n v="5"/>
    <n v="5"/>
    <n v="0"/>
    <n v="0"/>
    <n v="0"/>
    <n v="4"/>
    <n v="0"/>
    <n v="0"/>
    <n v="0"/>
    <n v="0"/>
    <n v="0"/>
  </r>
  <r>
    <x v="10"/>
    <x v="0"/>
    <x v="6"/>
    <n v="0"/>
    <n v="0"/>
    <n v="0"/>
    <n v="0"/>
    <n v="0"/>
    <n v="0"/>
    <n v="0"/>
    <n v="0"/>
    <n v="0"/>
    <n v="0"/>
    <n v="0"/>
    <n v="0"/>
    <n v="0"/>
    <n v="0"/>
    <n v="0"/>
    <n v="0"/>
    <n v="0"/>
    <n v="0"/>
    <n v="0"/>
    <n v="0"/>
    <n v="0"/>
    <n v="0"/>
    <n v="0"/>
    <n v="0"/>
    <n v="0"/>
    <n v="0"/>
  </r>
  <r>
    <x v="10"/>
    <x v="1"/>
    <x v="6"/>
    <n v="68"/>
    <n v="61"/>
    <n v="0"/>
    <n v="0"/>
    <n v="0"/>
    <n v="0"/>
    <n v="0"/>
    <n v="0"/>
    <n v="0"/>
    <n v="2"/>
    <n v="3"/>
    <n v="0"/>
    <n v="0"/>
    <n v="6"/>
    <n v="0"/>
    <n v="0"/>
    <n v="5"/>
    <n v="0"/>
    <n v="0"/>
    <n v="0"/>
    <n v="0"/>
    <n v="0"/>
    <n v="0"/>
    <n v="0"/>
    <n v="0"/>
    <n v="0"/>
  </r>
  <r>
    <x v="10"/>
    <x v="2"/>
    <x v="6"/>
    <n v="0"/>
    <n v="0"/>
    <n v="0"/>
    <n v="0"/>
    <n v="0"/>
    <n v="0"/>
    <n v="0"/>
    <n v="0"/>
    <n v="0"/>
    <n v="0"/>
    <n v="0"/>
    <n v="0"/>
    <n v="0"/>
    <n v="0"/>
    <n v="0"/>
    <n v="0"/>
    <n v="0"/>
    <n v="0"/>
    <n v="0"/>
    <n v="0"/>
    <n v="0"/>
    <n v="0"/>
    <n v="0"/>
    <n v="0"/>
    <n v="0"/>
    <n v="0"/>
  </r>
  <r>
    <x v="10"/>
    <x v="3"/>
    <x v="6"/>
    <n v="91"/>
    <n v="88"/>
    <n v="2"/>
    <n v="3"/>
    <n v="1"/>
    <n v="2"/>
    <n v="2"/>
    <n v="2"/>
    <n v="2"/>
    <n v="3"/>
    <n v="5"/>
    <n v="1"/>
    <n v="0"/>
    <n v="11"/>
    <n v="1"/>
    <n v="1"/>
    <n v="5"/>
    <n v="0"/>
    <n v="0"/>
    <n v="0"/>
    <n v="0"/>
    <n v="0"/>
    <n v="0"/>
    <n v="0"/>
    <n v="0"/>
    <n v="0"/>
  </r>
  <r>
    <x v="11"/>
    <x v="0"/>
    <x v="6"/>
    <n v="0"/>
    <n v="0"/>
    <n v="0"/>
    <n v="0"/>
    <n v="0"/>
    <n v="0"/>
    <n v="0"/>
    <n v="0"/>
    <n v="0"/>
    <n v="0"/>
    <n v="0"/>
    <n v="0"/>
    <n v="0"/>
    <n v="2"/>
    <n v="0"/>
    <n v="0"/>
    <n v="0"/>
    <n v="0"/>
    <n v="0"/>
    <n v="0"/>
    <n v="0"/>
    <n v="0"/>
    <n v="0"/>
    <n v="0"/>
    <n v="0"/>
    <n v="0"/>
  </r>
  <r>
    <x v="11"/>
    <x v="1"/>
    <x v="6"/>
    <n v="72"/>
    <n v="71"/>
    <n v="1"/>
    <n v="5"/>
    <n v="1"/>
    <n v="1"/>
    <n v="3"/>
    <n v="2"/>
    <n v="1"/>
    <n v="1"/>
    <n v="3"/>
    <n v="1"/>
    <n v="0"/>
    <n v="19"/>
    <n v="0"/>
    <n v="1"/>
    <n v="3"/>
    <n v="1"/>
    <n v="0"/>
    <n v="0"/>
    <n v="0"/>
    <n v="0"/>
    <n v="0"/>
    <n v="0"/>
    <n v="0"/>
    <n v="0"/>
  </r>
  <r>
    <x v="11"/>
    <x v="2"/>
    <x v="6"/>
    <n v="0"/>
    <n v="0"/>
    <n v="0"/>
    <n v="0"/>
    <n v="0"/>
    <n v="0"/>
    <n v="0"/>
    <n v="0"/>
    <n v="0"/>
    <n v="0"/>
    <n v="0"/>
    <n v="0"/>
    <n v="0"/>
    <n v="0"/>
    <n v="0"/>
    <n v="0"/>
    <n v="0"/>
    <n v="0"/>
    <n v="0"/>
    <n v="0"/>
    <n v="0"/>
    <n v="0"/>
    <n v="0"/>
    <n v="0"/>
    <n v="0"/>
    <n v="0"/>
  </r>
  <r>
    <x v="11"/>
    <x v="3"/>
    <x v="6"/>
    <n v="96"/>
    <n v="86"/>
    <n v="4"/>
    <n v="5"/>
    <n v="1"/>
    <n v="4"/>
    <n v="4"/>
    <n v="1"/>
    <n v="4"/>
    <n v="2"/>
    <n v="3"/>
    <n v="1"/>
    <n v="0"/>
    <n v="22"/>
    <n v="0"/>
    <n v="2"/>
    <n v="2"/>
    <n v="2"/>
    <n v="0"/>
    <n v="0"/>
    <n v="0"/>
    <n v="0"/>
    <n v="0"/>
    <n v="0"/>
    <n v="0"/>
    <n v="0"/>
  </r>
  <r>
    <x v="12"/>
    <x v="0"/>
    <x v="6"/>
    <n v="1"/>
    <n v="0"/>
    <n v="0"/>
    <n v="0"/>
    <n v="0"/>
    <n v="0"/>
    <n v="0"/>
    <n v="0"/>
    <n v="0"/>
    <n v="24"/>
    <n v="0"/>
    <n v="90"/>
    <n v="63"/>
    <n v="0"/>
    <n v="0"/>
    <n v="0"/>
    <n v="0"/>
    <n v="0"/>
    <n v="0"/>
    <n v="0"/>
    <n v="0"/>
    <n v="0"/>
    <n v="0"/>
    <n v="0"/>
    <n v="0"/>
    <n v="0"/>
  </r>
  <r>
    <x v="12"/>
    <x v="1"/>
    <x v="6"/>
    <n v="208"/>
    <n v="204"/>
    <n v="13"/>
    <n v="21"/>
    <n v="11"/>
    <n v="13"/>
    <n v="6"/>
    <n v="6"/>
    <n v="13"/>
    <n v="440"/>
    <n v="41"/>
    <n v="655"/>
    <n v="533"/>
    <n v="33"/>
    <n v="0"/>
    <n v="0"/>
    <n v="21"/>
    <n v="0"/>
    <n v="0"/>
    <n v="0"/>
    <n v="0"/>
    <n v="0"/>
    <n v="0"/>
    <n v="0"/>
    <n v="0"/>
    <n v="0"/>
  </r>
  <r>
    <x v="12"/>
    <x v="2"/>
    <x v="6"/>
    <n v="0"/>
    <n v="1"/>
    <n v="0"/>
    <n v="1"/>
    <n v="0"/>
    <n v="0"/>
    <n v="0"/>
    <n v="0"/>
    <n v="0"/>
    <n v="37"/>
    <n v="0"/>
    <n v="88"/>
    <n v="61"/>
    <n v="6"/>
    <n v="5"/>
    <n v="0"/>
    <n v="0"/>
    <n v="0"/>
    <n v="0"/>
    <n v="0"/>
    <n v="0"/>
    <n v="0"/>
    <n v="0"/>
    <n v="0"/>
    <n v="0"/>
    <n v="0"/>
  </r>
  <r>
    <x v="12"/>
    <x v="3"/>
    <x v="6"/>
    <n v="301"/>
    <n v="287"/>
    <n v="22"/>
    <n v="12"/>
    <n v="10"/>
    <n v="21"/>
    <n v="9"/>
    <n v="9"/>
    <n v="21"/>
    <n v="957"/>
    <n v="33"/>
    <n v="1389"/>
    <n v="1157"/>
    <n v="52"/>
    <n v="0"/>
    <n v="0"/>
    <n v="13"/>
    <n v="0"/>
    <n v="0"/>
    <n v="0"/>
    <n v="0"/>
    <n v="0"/>
    <n v="0"/>
    <n v="0"/>
    <n v="0"/>
    <n v="0"/>
  </r>
  <r>
    <x v="13"/>
    <x v="0"/>
    <x v="6"/>
    <n v="0"/>
    <n v="0"/>
    <n v="0"/>
    <n v="0"/>
    <n v="0"/>
    <n v="0"/>
    <n v="0"/>
    <n v="0"/>
    <n v="0"/>
    <n v="0"/>
    <n v="0"/>
    <n v="0"/>
    <n v="0"/>
    <n v="0"/>
    <n v="0"/>
    <n v="0"/>
    <n v="0"/>
    <n v="0"/>
    <n v="0"/>
    <n v="0"/>
    <n v="0"/>
    <n v="0"/>
    <n v="0"/>
    <n v="0"/>
    <n v="0"/>
    <n v="0"/>
  </r>
  <r>
    <x v="13"/>
    <x v="1"/>
    <x v="6"/>
    <n v="156"/>
    <n v="108"/>
    <n v="2"/>
    <n v="2"/>
    <n v="0"/>
    <n v="3"/>
    <n v="3"/>
    <n v="3"/>
    <n v="3"/>
    <n v="5"/>
    <n v="5"/>
    <n v="0"/>
    <n v="0"/>
    <n v="16"/>
    <n v="0"/>
    <n v="2"/>
    <n v="2"/>
    <n v="0"/>
    <n v="0"/>
    <n v="0"/>
    <n v="2"/>
    <n v="0"/>
    <n v="0"/>
    <n v="0"/>
    <n v="0"/>
    <n v="0"/>
  </r>
  <r>
    <x v="13"/>
    <x v="2"/>
    <x v="6"/>
    <n v="0"/>
    <n v="0"/>
    <n v="0"/>
    <n v="0"/>
    <n v="0"/>
    <n v="0"/>
    <n v="0"/>
    <n v="0"/>
    <n v="0"/>
    <n v="0"/>
    <n v="0"/>
    <n v="0"/>
    <n v="0"/>
    <n v="1"/>
    <n v="0"/>
    <n v="0"/>
    <n v="0"/>
    <n v="0"/>
    <n v="0"/>
    <n v="0"/>
    <n v="0"/>
    <n v="0"/>
    <n v="0"/>
    <n v="0"/>
    <n v="0"/>
    <n v="0"/>
  </r>
  <r>
    <x v="13"/>
    <x v="3"/>
    <x v="6"/>
    <n v="162"/>
    <n v="116"/>
    <n v="2"/>
    <n v="2"/>
    <n v="1"/>
    <n v="3"/>
    <n v="3"/>
    <n v="2"/>
    <n v="3"/>
    <n v="15"/>
    <n v="5"/>
    <n v="0"/>
    <n v="0"/>
    <n v="27"/>
    <n v="0"/>
    <n v="6"/>
    <n v="6"/>
    <n v="0"/>
    <n v="0"/>
    <n v="0"/>
    <n v="6"/>
    <n v="0"/>
    <n v="0"/>
    <n v="0"/>
    <n v="0"/>
    <n v="0"/>
  </r>
  <r>
    <x v="14"/>
    <x v="0"/>
    <x v="6"/>
    <n v="22"/>
    <n v="3"/>
    <n v="0"/>
    <n v="0"/>
    <n v="0"/>
    <n v="0"/>
    <n v="0"/>
    <n v="0"/>
    <n v="0"/>
    <n v="5"/>
    <n v="47"/>
    <n v="17"/>
    <n v="17"/>
    <n v="1"/>
    <n v="0"/>
    <n v="3"/>
    <n v="3"/>
    <n v="0"/>
    <n v="0"/>
    <n v="0"/>
    <n v="0"/>
    <n v="0"/>
    <n v="0"/>
    <n v="0"/>
    <n v="0"/>
    <n v="0"/>
  </r>
  <r>
    <x v="14"/>
    <x v="1"/>
    <x v="6"/>
    <n v="106"/>
    <n v="88"/>
    <n v="0"/>
    <n v="4"/>
    <n v="0"/>
    <n v="0"/>
    <n v="4"/>
    <n v="4"/>
    <n v="0"/>
    <n v="249"/>
    <n v="344"/>
    <n v="285"/>
    <n v="223"/>
    <n v="32"/>
    <n v="1"/>
    <n v="25"/>
    <n v="20"/>
    <n v="0"/>
    <n v="0"/>
    <n v="3"/>
    <n v="2"/>
    <n v="0"/>
    <n v="0"/>
    <n v="0"/>
    <n v="0"/>
    <n v="0"/>
  </r>
  <r>
    <x v="14"/>
    <x v="2"/>
    <x v="6"/>
    <n v="23"/>
    <n v="4"/>
    <n v="0"/>
    <n v="0"/>
    <n v="0"/>
    <n v="0"/>
    <n v="0"/>
    <n v="0"/>
    <n v="0"/>
    <n v="3"/>
    <n v="33"/>
    <n v="24"/>
    <n v="12"/>
    <n v="2"/>
    <n v="0"/>
    <n v="2"/>
    <n v="2"/>
    <n v="0"/>
    <n v="0"/>
    <n v="0"/>
    <n v="0"/>
    <n v="0"/>
    <n v="0"/>
    <n v="0"/>
    <n v="0"/>
    <n v="0"/>
  </r>
  <r>
    <x v="14"/>
    <x v="3"/>
    <x v="6"/>
    <n v="120"/>
    <n v="139"/>
    <n v="2"/>
    <n v="6"/>
    <n v="1"/>
    <n v="1"/>
    <n v="5"/>
    <n v="5"/>
    <n v="1"/>
    <n v="631"/>
    <n v="793"/>
    <n v="689"/>
    <n v="572"/>
    <n v="62"/>
    <n v="11"/>
    <n v="41"/>
    <n v="30"/>
    <n v="0"/>
    <n v="0"/>
    <n v="7"/>
    <n v="4"/>
    <n v="0"/>
    <n v="0"/>
    <n v="0"/>
    <n v="0"/>
    <n v="0"/>
  </r>
  <r>
    <x v="15"/>
    <x v="0"/>
    <x v="6"/>
    <n v="0"/>
    <n v="0"/>
    <n v="0"/>
    <n v="0"/>
    <n v="0"/>
    <n v="0"/>
    <n v="0"/>
    <n v="0"/>
    <n v="0"/>
    <n v="0"/>
    <n v="0"/>
    <n v="0"/>
    <n v="0"/>
    <n v="1"/>
    <n v="0"/>
    <n v="0"/>
    <n v="0"/>
    <n v="0"/>
    <n v="0"/>
    <n v="0"/>
    <n v="0"/>
    <n v="0"/>
    <n v="0"/>
    <n v="0"/>
    <n v="0"/>
    <n v="0"/>
  </r>
  <r>
    <x v="15"/>
    <x v="1"/>
    <x v="6"/>
    <n v="244"/>
    <n v="169"/>
    <n v="2"/>
    <n v="3"/>
    <n v="1"/>
    <n v="2"/>
    <n v="2"/>
    <n v="1"/>
    <n v="2"/>
    <n v="9"/>
    <n v="0"/>
    <n v="0"/>
    <n v="0"/>
    <n v="46"/>
    <n v="11"/>
    <n v="0"/>
    <n v="0"/>
    <n v="0"/>
    <n v="0"/>
    <n v="0"/>
    <n v="0"/>
    <n v="0"/>
    <n v="0"/>
    <n v="0"/>
    <n v="0"/>
    <n v="0"/>
  </r>
  <r>
    <x v="15"/>
    <x v="2"/>
    <x v="6"/>
    <n v="1"/>
    <n v="1"/>
    <n v="0"/>
    <n v="0"/>
    <n v="0"/>
    <n v="0"/>
    <n v="0"/>
    <n v="0"/>
    <n v="0"/>
    <n v="0"/>
    <n v="0"/>
    <n v="0"/>
    <n v="0"/>
    <n v="2"/>
    <n v="0"/>
    <n v="0"/>
    <n v="0"/>
    <n v="0"/>
    <n v="0"/>
    <n v="0"/>
    <n v="0"/>
    <n v="0"/>
    <n v="0"/>
    <n v="0"/>
    <n v="0"/>
    <n v="0"/>
  </r>
  <r>
    <x v="15"/>
    <x v="3"/>
    <x v="6"/>
    <n v="332"/>
    <n v="267"/>
    <n v="18"/>
    <n v="7"/>
    <n v="7"/>
    <n v="18"/>
    <n v="15"/>
    <n v="6"/>
    <n v="18"/>
    <n v="12"/>
    <n v="4"/>
    <n v="0"/>
    <n v="0"/>
    <n v="72"/>
    <n v="24"/>
    <n v="0"/>
    <n v="0"/>
    <n v="0"/>
    <n v="0"/>
    <n v="0"/>
    <n v="0"/>
    <n v="0"/>
    <n v="0"/>
    <n v="0"/>
    <n v="0"/>
    <n v="0"/>
  </r>
  <r>
    <x v="16"/>
    <x v="0"/>
    <x v="6"/>
    <n v="3"/>
    <n v="4"/>
    <n v="0"/>
    <n v="1"/>
    <n v="0"/>
    <n v="0"/>
    <n v="0"/>
    <n v="0"/>
    <n v="0"/>
    <n v="1"/>
    <n v="0"/>
    <n v="4"/>
    <n v="2"/>
    <n v="1"/>
    <n v="1"/>
    <n v="0"/>
    <n v="0"/>
    <n v="0"/>
    <n v="0"/>
    <n v="0"/>
    <n v="0"/>
    <n v="0"/>
    <n v="0"/>
    <n v="0"/>
    <n v="0"/>
    <n v="0"/>
  </r>
  <r>
    <x v="16"/>
    <x v="1"/>
    <x v="6"/>
    <n v="235"/>
    <n v="209"/>
    <n v="5"/>
    <n v="11"/>
    <n v="3"/>
    <n v="4"/>
    <n v="0"/>
    <n v="0"/>
    <n v="4"/>
    <n v="62"/>
    <n v="5"/>
    <n v="129"/>
    <n v="88"/>
    <n v="9"/>
    <n v="0"/>
    <n v="1"/>
    <n v="1"/>
    <n v="0"/>
    <n v="0"/>
    <n v="0"/>
    <n v="1"/>
    <n v="0"/>
    <n v="0"/>
    <n v="0"/>
    <n v="0"/>
    <n v="0"/>
  </r>
  <r>
    <x v="16"/>
    <x v="2"/>
    <x v="6"/>
    <n v="0"/>
    <n v="1"/>
    <n v="0"/>
    <n v="1"/>
    <n v="0"/>
    <n v="0"/>
    <n v="0"/>
    <n v="0"/>
    <n v="0"/>
    <n v="1"/>
    <n v="0"/>
    <n v="5"/>
    <n v="3"/>
    <n v="0"/>
    <n v="0"/>
    <n v="0"/>
    <n v="1"/>
    <n v="0"/>
    <n v="0"/>
    <n v="0"/>
    <n v="0"/>
    <n v="0"/>
    <n v="0"/>
    <n v="0"/>
    <n v="0"/>
    <n v="0"/>
  </r>
  <r>
    <x v="16"/>
    <x v="3"/>
    <x v="6"/>
    <n v="272"/>
    <n v="244"/>
    <n v="7"/>
    <n v="6"/>
    <n v="2"/>
    <n v="7"/>
    <n v="1"/>
    <n v="1"/>
    <n v="7"/>
    <n v="145"/>
    <n v="15"/>
    <n v="376"/>
    <n v="281"/>
    <n v="25"/>
    <n v="2"/>
    <n v="1"/>
    <n v="2"/>
    <n v="0"/>
    <n v="0"/>
    <n v="0"/>
    <n v="1"/>
    <n v="0"/>
    <n v="0"/>
    <n v="0"/>
    <n v="0"/>
    <n v="0"/>
  </r>
  <r>
    <x v="17"/>
    <x v="0"/>
    <x v="6"/>
    <n v="0"/>
    <n v="0"/>
    <n v="0"/>
    <n v="0"/>
    <n v="0"/>
    <n v="0"/>
    <n v="0"/>
    <n v="0"/>
    <n v="0"/>
    <n v="0"/>
    <n v="0"/>
    <n v="0"/>
    <n v="0"/>
    <n v="0"/>
    <n v="0"/>
    <n v="0"/>
    <n v="0"/>
    <n v="0"/>
    <n v="0"/>
    <n v="0"/>
    <n v="0"/>
    <n v="0"/>
    <n v="0"/>
    <n v="0"/>
    <n v="0"/>
    <n v="0"/>
  </r>
  <r>
    <x v="17"/>
    <x v="1"/>
    <x v="6"/>
    <n v="51"/>
    <n v="2"/>
    <n v="0"/>
    <n v="0"/>
    <n v="0"/>
    <n v="1"/>
    <n v="1"/>
    <n v="1"/>
    <n v="1"/>
    <n v="0"/>
    <n v="1"/>
    <n v="0"/>
    <n v="0"/>
    <n v="7"/>
    <n v="0"/>
    <n v="0"/>
    <n v="0"/>
    <n v="0"/>
    <n v="0"/>
    <n v="0"/>
    <n v="0"/>
    <n v="0"/>
    <n v="0"/>
    <n v="0"/>
    <n v="0"/>
    <n v="0"/>
  </r>
  <r>
    <x v="17"/>
    <x v="2"/>
    <x v="6"/>
    <n v="0"/>
    <n v="0"/>
    <n v="0"/>
    <n v="0"/>
    <n v="0"/>
    <n v="0"/>
    <n v="0"/>
    <n v="0"/>
    <n v="0"/>
    <n v="0"/>
    <n v="0"/>
    <n v="0"/>
    <n v="0"/>
    <n v="0"/>
    <n v="0"/>
    <n v="0"/>
    <n v="0"/>
    <n v="0"/>
    <n v="0"/>
    <n v="0"/>
    <n v="0"/>
    <n v="0"/>
    <n v="0"/>
    <n v="0"/>
    <n v="0"/>
    <n v="0"/>
  </r>
  <r>
    <x v="17"/>
    <x v="3"/>
    <x v="6"/>
    <n v="72"/>
    <n v="5"/>
    <n v="0"/>
    <n v="1"/>
    <n v="0"/>
    <n v="2"/>
    <n v="2"/>
    <n v="2"/>
    <n v="2"/>
    <n v="0"/>
    <n v="4"/>
    <n v="0"/>
    <n v="0"/>
    <n v="12"/>
    <n v="0"/>
    <n v="0"/>
    <n v="0"/>
    <n v="0"/>
    <n v="0"/>
    <n v="0"/>
    <n v="0"/>
    <n v="0"/>
    <n v="0"/>
    <n v="0"/>
    <n v="0"/>
    <n v="0"/>
  </r>
  <r>
    <x v="18"/>
    <x v="0"/>
    <x v="6"/>
    <n v="4"/>
    <n v="2"/>
    <n v="0"/>
    <n v="1"/>
    <n v="0"/>
    <n v="0"/>
    <n v="0"/>
    <n v="0"/>
    <n v="0"/>
    <n v="0"/>
    <n v="0"/>
    <n v="0"/>
    <n v="0"/>
    <n v="3"/>
    <n v="1"/>
    <n v="0"/>
    <n v="1"/>
    <n v="0"/>
    <n v="0"/>
    <n v="0"/>
    <n v="0"/>
    <n v="0"/>
    <n v="0"/>
    <n v="0"/>
    <n v="0"/>
    <n v="0"/>
  </r>
  <r>
    <x v="18"/>
    <x v="1"/>
    <x v="6"/>
    <n v="72"/>
    <n v="43"/>
    <n v="1"/>
    <n v="0"/>
    <n v="0"/>
    <n v="1"/>
    <n v="6"/>
    <n v="1"/>
    <n v="1"/>
    <n v="4"/>
    <n v="13"/>
    <n v="12"/>
    <n v="10"/>
    <n v="34"/>
    <n v="16"/>
    <n v="36"/>
    <n v="2"/>
    <n v="1"/>
    <n v="0"/>
    <n v="6"/>
    <n v="18"/>
    <n v="0"/>
    <n v="0"/>
    <n v="0"/>
    <n v="0"/>
    <n v="0"/>
  </r>
  <r>
    <x v="18"/>
    <x v="2"/>
    <x v="6"/>
    <n v="3"/>
    <n v="4"/>
    <n v="1"/>
    <n v="2"/>
    <n v="1"/>
    <n v="1"/>
    <n v="1"/>
    <n v="0"/>
    <n v="0"/>
    <n v="0"/>
    <n v="0"/>
    <n v="0"/>
    <n v="0"/>
    <n v="4"/>
    <n v="3"/>
    <n v="1"/>
    <n v="1"/>
    <n v="0"/>
    <n v="0"/>
    <n v="0"/>
    <n v="1"/>
    <n v="0"/>
    <n v="0"/>
    <n v="0"/>
    <n v="0"/>
    <n v="0"/>
  </r>
  <r>
    <x v="18"/>
    <x v="3"/>
    <x v="6"/>
    <n v="107"/>
    <n v="78"/>
    <n v="7"/>
    <n v="3"/>
    <n v="3"/>
    <n v="7"/>
    <n v="28"/>
    <n v="7"/>
    <n v="7"/>
    <n v="34"/>
    <n v="52"/>
    <n v="47"/>
    <n v="36"/>
    <n v="97"/>
    <n v="44"/>
    <n v="56"/>
    <n v="9"/>
    <n v="0"/>
    <n v="4"/>
    <n v="10"/>
    <n v="24"/>
    <n v="0"/>
    <n v="0"/>
    <n v="0"/>
    <n v="0"/>
    <n v="0"/>
  </r>
  <r>
    <x v="19"/>
    <x v="0"/>
    <x v="6"/>
    <n v="0"/>
    <n v="1"/>
    <n v="0"/>
    <n v="1"/>
    <n v="0"/>
    <n v="0"/>
    <n v="0"/>
    <n v="0"/>
    <n v="0"/>
    <n v="1"/>
    <n v="0"/>
    <n v="7"/>
    <n v="2"/>
    <n v="0"/>
    <n v="0"/>
    <n v="0"/>
    <n v="0"/>
    <n v="0"/>
    <n v="0"/>
    <n v="0"/>
    <n v="0"/>
    <n v="0"/>
    <n v="0"/>
    <n v="0"/>
    <n v="0"/>
    <n v="0"/>
  </r>
  <r>
    <x v="19"/>
    <x v="1"/>
    <x v="6"/>
    <n v="192"/>
    <n v="147"/>
    <n v="2"/>
    <n v="6"/>
    <n v="2"/>
    <n v="2"/>
    <n v="0"/>
    <n v="0"/>
    <n v="2"/>
    <n v="94"/>
    <n v="3"/>
    <n v="172"/>
    <n v="132"/>
    <n v="8"/>
    <n v="0"/>
    <n v="6"/>
    <n v="0"/>
    <n v="1"/>
    <n v="0"/>
    <n v="0"/>
    <n v="5"/>
    <n v="0"/>
    <n v="0"/>
    <n v="0"/>
    <n v="0"/>
    <n v="0"/>
  </r>
  <r>
    <x v="19"/>
    <x v="2"/>
    <x v="6"/>
    <n v="0"/>
    <n v="1"/>
    <n v="0"/>
    <n v="1"/>
    <n v="0"/>
    <n v="0"/>
    <n v="0"/>
    <n v="0"/>
    <n v="0"/>
    <n v="4"/>
    <n v="0"/>
    <n v="4"/>
    <n v="3"/>
    <n v="0"/>
    <n v="0"/>
    <n v="0"/>
    <n v="0"/>
    <n v="0"/>
    <n v="0"/>
    <n v="0"/>
    <n v="0"/>
    <n v="0"/>
    <n v="0"/>
    <n v="0"/>
    <n v="0"/>
    <n v="0"/>
  </r>
  <r>
    <x v="19"/>
    <x v="3"/>
    <x v="6"/>
    <n v="210"/>
    <n v="176"/>
    <n v="8"/>
    <n v="6"/>
    <n v="4"/>
    <n v="7"/>
    <n v="0"/>
    <n v="0"/>
    <n v="6"/>
    <n v="282"/>
    <n v="7"/>
    <n v="449"/>
    <n v="373"/>
    <n v="25"/>
    <n v="4"/>
    <n v="7"/>
    <n v="1"/>
    <n v="0"/>
    <n v="0"/>
    <n v="0"/>
    <n v="6"/>
    <n v="0"/>
    <n v="0"/>
    <n v="0"/>
    <n v="0"/>
    <n v="0"/>
  </r>
  <r>
    <x v="20"/>
    <x v="0"/>
    <x v="6"/>
    <n v="39"/>
    <n v="14"/>
    <n v="0"/>
    <n v="0"/>
    <n v="0"/>
    <n v="0"/>
    <n v="0"/>
    <n v="0"/>
    <n v="0"/>
    <n v="30"/>
    <n v="0"/>
    <n v="70"/>
    <n v="45"/>
    <n v="3"/>
    <n v="2"/>
    <n v="4"/>
    <n v="0"/>
    <n v="0"/>
    <n v="0"/>
    <n v="1"/>
    <n v="2"/>
    <n v="0"/>
    <n v="0"/>
    <n v="0"/>
    <n v="0"/>
    <n v="0"/>
  </r>
  <r>
    <x v="20"/>
    <x v="1"/>
    <x v="6"/>
    <n v="57"/>
    <n v="63"/>
    <n v="1"/>
    <n v="10"/>
    <n v="1"/>
    <n v="1"/>
    <n v="4"/>
    <n v="1"/>
    <n v="1"/>
    <n v="919"/>
    <n v="15"/>
    <n v="1026"/>
    <n v="948"/>
    <n v="48"/>
    <n v="5"/>
    <n v="37"/>
    <n v="15"/>
    <n v="0"/>
    <n v="1"/>
    <n v="4"/>
    <n v="5"/>
    <n v="0"/>
    <n v="0"/>
    <n v="0"/>
    <n v="0"/>
    <n v="0"/>
  </r>
  <r>
    <x v="20"/>
    <x v="2"/>
    <x v="6"/>
    <n v="35"/>
    <n v="22"/>
    <n v="0"/>
    <n v="4"/>
    <n v="0"/>
    <n v="0"/>
    <n v="0"/>
    <n v="0"/>
    <n v="0"/>
    <n v="29"/>
    <n v="0"/>
    <n v="65"/>
    <n v="43"/>
    <n v="2"/>
    <n v="0"/>
    <n v="8"/>
    <n v="0"/>
    <n v="0"/>
    <n v="0"/>
    <n v="0"/>
    <n v="0"/>
    <n v="0"/>
    <n v="0"/>
    <n v="0"/>
    <n v="0"/>
    <n v="0"/>
  </r>
  <r>
    <x v="20"/>
    <x v="3"/>
    <x v="6"/>
    <n v="117"/>
    <n v="136"/>
    <n v="8"/>
    <n v="16"/>
    <n v="7"/>
    <n v="8"/>
    <n v="12"/>
    <n v="11"/>
    <n v="8"/>
    <n v="2167"/>
    <n v="20"/>
    <n v="2451"/>
    <n v="2236"/>
    <n v="92"/>
    <n v="10"/>
    <n v="58"/>
    <n v="33"/>
    <n v="0"/>
    <n v="1"/>
    <n v="7"/>
    <n v="4"/>
    <n v="0"/>
    <n v="0"/>
    <n v="0"/>
    <n v="0"/>
    <n v="0"/>
  </r>
  <r>
    <x v="0"/>
    <x v="0"/>
    <x v="7"/>
    <n v="0"/>
    <n v="0"/>
    <n v="0"/>
    <n v="0"/>
    <n v="0"/>
    <n v="0"/>
    <n v="0"/>
    <n v="0"/>
    <n v="0"/>
    <n v="0"/>
    <n v="0"/>
    <n v="0"/>
    <n v="0"/>
    <n v="0"/>
    <n v="0"/>
    <n v="0"/>
    <n v="0"/>
    <n v="0"/>
    <n v="0"/>
    <n v="0"/>
    <n v="0"/>
    <n v="0"/>
    <n v="0"/>
    <n v="0"/>
    <n v="0"/>
    <n v="0"/>
  </r>
  <r>
    <x v="0"/>
    <x v="1"/>
    <x v="7"/>
    <n v="112"/>
    <n v="69"/>
    <n v="1"/>
    <n v="1"/>
    <n v="0"/>
    <n v="1"/>
    <n v="4"/>
    <n v="2"/>
    <n v="1"/>
    <n v="0"/>
    <n v="4"/>
    <n v="0"/>
    <n v="0"/>
    <n v="3"/>
    <n v="0"/>
    <n v="0"/>
    <n v="0"/>
    <n v="0"/>
    <n v="0"/>
    <n v="0"/>
    <n v="0"/>
    <n v="0"/>
    <n v="0"/>
    <n v="0"/>
    <n v="0"/>
    <n v="0"/>
  </r>
  <r>
    <x v="0"/>
    <x v="2"/>
    <x v="7"/>
    <n v="0"/>
    <n v="0"/>
    <n v="0"/>
    <n v="0"/>
    <n v="0"/>
    <n v="0"/>
    <n v="0"/>
    <n v="0"/>
    <n v="0"/>
    <n v="0"/>
    <n v="0"/>
    <n v="0"/>
    <n v="0"/>
    <n v="0"/>
    <n v="0"/>
    <n v="0"/>
    <n v="0"/>
    <n v="0"/>
    <n v="0"/>
    <n v="0"/>
    <n v="0"/>
    <n v="0"/>
    <n v="0"/>
    <n v="0"/>
    <n v="0"/>
    <n v="0"/>
  </r>
  <r>
    <x v="0"/>
    <x v="3"/>
    <x v="7"/>
    <n v="92"/>
    <n v="68"/>
    <n v="3"/>
    <n v="0"/>
    <n v="0"/>
    <n v="3"/>
    <n v="12"/>
    <n v="11"/>
    <n v="3"/>
    <n v="0"/>
    <n v="5"/>
    <n v="0"/>
    <n v="0"/>
    <n v="14"/>
    <n v="0"/>
    <n v="0"/>
    <n v="0"/>
    <n v="0"/>
    <n v="0"/>
    <n v="0"/>
    <n v="0"/>
    <n v="0"/>
    <n v="0"/>
    <n v="0"/>
    <n v="0"/>
    <n v="0"/>
  </r>
  <r>
    <x v="1"/>
    <x v="0"/>
    <x v="7"/>
    <n v="7"/>
    <n v="4"/>
    <n v="0"/>
    <n v="0"/>
    <n v="0"/>
    <n v="0"/>
    <n v="0"/>
    <n v="0"/>
    <n v="0"/>
    <n v="16"/>
    <n v="0"/>
    <n v="49"/>
    <n v="23"/>
    <n v="0"/>
    <n v="0"/>
    <n v="2"/>
    <n v="0"/>
    <n v="0"/>
    <n v="0"/>
    <n v="2"/>
    <n v="0"/>
    <n v="0"/>
    <n v="0"/>
    <n v="0"/>
    <n v="0"/>
    <n v="0"/>
  </r>
  <r>
    <x v="1"/>
    <x v="1"/>
    <x v="7"/>
    <n v="227"/>
    <n v="179"/>
    <n v="4"/>
    <n v="3"/>
    <n v="1"/>
    <n v="4"/>
    <n v="5"/>
    <n v="2"/>
    <n v="4"/>
    <n v="418"/>
    <n v="10"/>
    <n v="588"/>
    <n v="491"/>
    <n v="17"/>
    <n v="5"/>
    <n v="23"/>
    <n v="3"/>
    <n v="0"/>
    <n v="0"/>
    <n v="4"/>
    <n v="17"/>
    <n v="0"/>
    <n v="0"/>
    <n v="0"/>
    <n v="0"/>
    <n v="0"/>
  </r>
  <r>
    <x v="1"/>
    <x v="2"/>
    <x v="7"/>
    <n v="6"/>
    <n v="1"/>
    <n v="0"/>
    <n v="0"/>
    <n v="0"/>
    <n v="0"/>
    <n v="0"/>
    <n v="0"/>
    <n v="0"/>
    <n v="11"/>
    <n v="0"/>
    <n v="40"/>
    <n v="0"/>
    <n v="0"/>
    <n v="0"/>
    <n v="3"/>
    <n v="0"/>
    <n v="0"/>
    <n v="0"/>
    <n v="3"/>
    <n v="0"/>
    <n v="0"/>
    <n v="0"/>
    <n v="0"/>
    <n v="0"/>
    <n v="0"/>
  </r>
  <r>
    <x v="1"/>
    <x v="3"/>
    <x v="7"/>
    <n v="242"/>
    <n v="197"/>
    <n v="5"/>
    <n v="3"/>
    <n v="0"/>
    <n v="5"/>
    <n v="6"/>
    <n v="2"/>
    <n v="5"/>
    <n v="1031"/>
    <n v="15"/>
    <n v="1432"/>
    <n v="1289"/>
    <n v="32"/>
    <n v="4"/>
    <n v="31"/>
    <n v="15"/>
    <n v="1"/>
    <n v="3"/>
    <n v="0"/>
    <n v="23"/>
    <n v="0"/>
    <n v="0"/>
    <n v="0"/>
    <n v="0"/>
    <n v="0"/>
  </r>
  <r>
    <x v="2"/>
    <x v="0"/>
    <x v="7"/>
    <n v="0"/>
    <n v="6"/>
    <n v="0"/>
    <n v="6"/>
    <n v="0"/>
    <n v="0"/>
    <n v="0"/>
    <n v="0"/>
    <n v="0"/>
    <n v="0"/>
    <n v="0"/>
    <n v="0"/>
    <n v="0"/>
    <n v="0"/>
    <n v="0"/>
    <n v="0"/>
    <n v="0"/>
    <n v="0"/>
    <n v="0"/>
    <n v="0"/>
    <n v="0"/>
    <n v="0"/>
    <n v="0"/>
    <n v="0"/>
    <n v="0"/>
    <n v="0"/>
  </r>
  <r>
    <x v="2"/>
    <x v="1"/>
    <x v="7"/>
    <n v="119"/>
    <n v="95"/>
    <n v="2"/>
    <n v="5"/>
    <n v="2"/>
    <n v="2"/>
    <n v="29"/>
    <n v="29"/>
    <n v="2"/>
    <n v="1"/>
    <n v="2"/>
    <n v="0"/>
    <n v="0"/>
    <n v="13"/>
    <n v="2"/>
    <n v="6"/>
    <n v="1"/>
    <n v="0"/>
    <n v="0"/>
    <n v="2"/>
    <n v="3"/>
    <n v="0"/>
    <n v="0"/>
    <n v="0"/>
    <n v="0"/>
    <n v="0"/>
  </r>
  <r>
    <x v="2"/>
    <x v="2"/>
    <x v="7"/>
    <n v="2"/>
    <n v="3"/>
    <n v="0"/>
    <n v="3"/>
    <n v="0"/>
    <n v="0"/>
    <n v="0"/>
    <n v="0"/>
    <n v="0"/>
    <n v="0"/>
    <n v="0"/>
    <n v="0"/>
    <n v="0"/>
    <n v="0"/>
    <n v="0"/>
    <n v="0"/>
    <n v="0"/>
    <n v="0"/>
    <n v="0"/>
    <n v="0"/>
    <n v="0"/>
    <n v="0"/>
    <n v="0"/>
    <n v="0"/>
    <n v="0"/>
    <n v="0"/>
  </r>
  <r>
    <x v="2"/>
    <x v="3"/>
    <x v="7"/>
    <n v="177"/>
    <n v="138"/>
    <n v="7"/>
    <n v="7"/>
    <n v="3"/>
    <n v="7"/>
    <n v="64"/>
    <n v="64"/>
    <n v="7"/>
    <n v="8"/>
    <n v="10"/>
    <n v="3"/>
    <n v="0"/>
    <n v="32"/>
    <n v="3"/>
    <n v="9"/>
    <n v="2"/>
    <n v="1"/>
    <n v="0"/>
    <n v="2"/>
    <n v="4"/>
    <n v="0"/>
    <n v="0"/>
    <n v="0"/>
    <n v="0"/>
    <n v="0"/>
  </r>
  <r>
    <x v="3"/>
    <x v="0"/>
    <x v="7"/>
    <n v="0"/>
    <n v="0"/>
    <n v="0"/>
    <n v="0"/>
    <n v="0"/>
    <n v="0"/>
    <n v="0"/>
    <n v="0"/>
    <n v="0"/>
    <n v="0"/>
    <n v="0"/>
    <n v="0"/>
    <n v="0"/>
    <n v="0"/>
    <n v="0"/>
    <n v="0"/>
    <n v="0"/>
    <n v="0"/>
    <n v="0"/>
    <n v="0"/>
    <n v="0"/>
    <n v="0"/>
    <n v="0"/>
    <n v="0"/>
    <n v="0"/>
    <n v="0"/>
  </r>
  <r>
    <x v="3"/>
    <x v="1"/>
    <x v="7"/>
    <n v="116"/>
    <n v="93"/>
    <n v="3"/>
    <n v="4"/>
    <n v="1"/>
    <n v="3"/>
    <n v="3"/>
    <n v="3"/>
    <n v="3"/>
    <n v="7"/>
    <n v="0"/>
    <n v="0"/>
    <n v="0"/>
    <n v="13"/>
    <n v="1"/>
    <n v="5"/>
    <n v="12"/>
    <n v="0"/>
    <n v="0"/>
    <n v="0"/>
    <n v="0"/>
    <n v="0"/>
    <n v="0"/>
    <n v="0"/>
    <n v="0"/>
    <n v="0"/>
  </r>
  <r>
    <x v="3"/>
    <x v="2"/>
    <x v="7"/>
    <n v="1"/>
    <n v="1"/>
    <n v="0"/>
    <n v="1"/>
    <n v="0"/>
    <n v="0"/>
    <n v="0"/>
    <n v="0"/>
    <n v="0"/>
    <n v="0"/>
    <n v="1"/>
    <n v="0"/>
    <n v="0"/>
    <n v="1"/>
    <n v="0"/>
    <n v="3"/>
    <n v="0"/>
    <n v="0"/>
    <n v="0"/>
    <n v="0"/>
    <n v="0"/>
    <n v="0"/>
    <n v="0"/>
    <n v="0"/>
    <n v="0"/>
    <n v="0"/>
  </r>
  <r>
    <x v="3"/>
    <x v="3"/>
    <x v="7"/>
    <n v="127"/>
    <n v="124"/>
    <n v="4"/>
    <n v="4"/>
    <n v="1"/>
    <n v="4"/>
    <n v="3"/>
    <n v="3"/>
    <n v="4"/>
    <n v="7"/>
    <n v="1"/>
    <n v="0"/>
    <n v="0"/>
    <n v="12"/>
    <n v="0"/>
    <n v="8"/>
    <n v="21"/>
    <n v="0"/>
    <n v="0"/>
    <n v="0"/>
    <n v="0"/>
    <n v="0"/>
    <n v="0"/>
    <n v="0"/>
    <n v="0"/>
    <n v="0"/>
  </r>
  <r>
    <x v="4"/>
    <x v="0"/>
    <x v="7"/>
    <n v="0"/>
    <n v="0"/>
    <n v="0"/>
    <n v="0"/>
    <n v="0"/>
    <n v="0"/>
    <n v="0"/>
    <n v="0"/>
    <n v="0"/>
    <n v="0"/>
    <n v="0"/>
    <n v="0"/>
    <n v="0"/>
    <n v="0"/>
    <n v="0"/>
    <n v="1"/>
    <n v="1"/>
    <n v="0"/>
    <n v="0"/>
    <n v="0"/>
    <n v="0"/>
    <n v="0"/>
    <n v="0"/>
    <n v="0"/>
    <n v="0"/>
    <n v="0"/>
  </r>
  <r>
    <x v="4"/>
    <x v="1"/>
    <x v="7"/>
    <n v="189"/>
    <n v="121"/>
    <n v="7"/>
    <n v="3"/>
    <n v="1"/>
    <n v="7"/>
    <n v="7"/>
    <n v="3"/>
    <n v="7"/>
    <n v="0"/>
    <n v="4"/>
    <n v="12"/>
    <n v="11"/>
    <n v="13"/>
    <n v="0"/>
    <n v="0"/>
    <n v="0"/>
    <n v="0"/>
    <n v="0"/>
    <n v="0"/>
    <n v="0"/>
    <n v="0"/>
    <n v="0"/>
    <n v="0"/>
    <n v="0"/>
    <n v="0"/>
  </r>
  <r>
    <x v="4"/>
    <x v="2"/>
    <x v="7"/>
    <n v="0"/>
    <n v="0"/>
    <n v="0"/>
    <n v="0"/>
    <n v="0"/>
    <n v="0"/>
    <n v="0"/>
    <n v="0"/>
    <n v="0"/>
    <n v="0"/>
    <n v="0"/>
    <n v="0"/>
    <n v="0"/>
    <n v="0"/>
    <n v="0"/>
    <n v="0"/>
    <n v="0"/>
    <n v="0"/>
    <n v="0"/>
    <n v="0"/>
    <n v="0"/>
    <n v="0"/>
    <n v="0"/>
    <n v="0"/>
    <n v="0"/>
    <n v="0"/>
  </r>
  <r>
    <x v="4"/>
    <x v="3"/>
    <x v="7"/>
    <n v="214"/>
    <n v="145"/>
    <n v="6"/>
    <n v="4"/>
    <n v="1"/>
    <n v="6"/>
    <n v="7"/>
    <n v="2"/>
    <n v="6"/>
    <n v="2"/>
    <n v="9"/>
    <n v="21"/>
    <n v="15"/>
    <n v="23"/>
    <n v="0"/>
    <n v="3"/>
    <n v="3"/>
    <n v="0"/>
    <n v="0"/>
    <n v="0"/>
    <n v="0"/>
    <n v="0"/>
    <n v="0"/>
    <n v="0"/>
    <n v="0"/>
    <n v="0"/>
  </r>
  <r>
    <x v="5"/>
    <x v="0"/>
    <x v="7"/>
    <n v="1"/>
    <n v="1"/>
    <n v="0"/>
    <n v="0"/>
    <n v="0"/>
    <n v="0"/>
    <n v="0"/>
    <n v="0"/>
    <n v="0"/>
    <n v="0"/>
    <n v="0"/>
    <n v="0"/>
    <n v="0"/>
    <n v="0"/>
    <n v="0"/>
    <n v="0"/>
    <n v="0"/>
    <n v="0"/>
    <n v="0"/>
    <n v="0"/>
    <n v="0"/>
    <n v="0"/>
    <n v="0"/>
    <n v="0"/>
    <n v="0"/>
    <n v="0"/>
  </r>
  <r>
    <x v="5"/>
    <x v="1"/>
    <x v="7"/>
    <n v="98"/>
    <n v="82"/>
    <n v="2"/>
    <n v="3"/>
    <n v="2"/>
    <n v="2"/>
    <n v="0"/>
    <n v="2"/>
    <n v="2"/>
    <n v="3"/>
    <n v="4"/>
    <n v="2"/>
    <n v="1"/>
    <n v="15"/>
    <n v="2"/>
    <n v="3"/>
    <n v="2"/>
    <n v="0"/>
    <n v="0"/>
    <n v="0"/>
    <n v="0"/>
    <n v="0"/>
    <n v="0"/>
    <n v="0"/>
    <n v="0"/>
    <n v="0"/>
  </r>
  <r>
    <x v="5"/>
    <x v="2"/>
    <x v="7"/>
    <n v="3"/>
    <n v="3"/>
    <n v="0"/>
    <n v="0"/>
    <n v="0"/>
    <n v="0"/>
    <n v="0"/>
    <n v="0"/>
    <n v="0"/>
    <n v="0"/>
    <n v="0"/>
    <n v="0"/>
    <n v="0"/>
    <n v="0"/>
    <n v="0"/>
    <n v="0"/>
    <n v="1"/>
    <n v="0"/>
    <n v="0"/>
    <n v="0"/>
    <n v="0"/>
    <n v="0"/>
    <n v="0"/>
    <n v="0"/>
    <n v="0"/>
    <n v="0"/>
  </r>
  <r>
    <x v="5"/>
    <x v="3"/>
    <x v="7"/>
    <n v="142"/>
    <n v="135"/>
    <n v="3"/>
    <n v="0"/>
    <n v="0"/>
    <n v="3"/>
    <n v="0"/>
    <n v="2"/>
    <n v="3"/>
    <n v="26"/>
    <n v="17"/>
    <n v="18"/>
    <n v="16"/>
    <n v="39"/>
    <n v="4"/>
    <n v="2"/>
    <n v="3"/>
    <n v="0"/>
    <n v="0"/>
    <n v="0"/>
    <n v="4"/>
    <n v="0"/>
    <n v="0"/>
    <n v="0"/>
    <n v="0"/>
    <n v="0"/>
  </r>
  <r>
    <x v="6"/>
    <x v="0"/>
    <x v="7"/>
    <n v="4"/>
    <n v="0"/>
    <n v="0"/>
    <n v="0"/>
    <n v="0"/>
    <n v="0"/>
    <n v="0"/>
    <n v="0"/>
    <n v="0"/>
    <n v="0"/>
    <n v="0"/>
    <n v="2"/>
    <n v="1"/>
    <n v="0"/>
    <n v="0"/>
    <n v="0"/>
    <n v="0"/>
    <n v="0"/>
    <n v="0"/>
    <n v="0"/>
    <n v="0"/>
    <n v="0"/>
    <n v="0"/>
    <n v="0"/>
    <n v="0"/>
    <n v="0"/>
  </r>
  <r>
    <x v="6"/>
    <x v="1"/>
    <x v="7"/>
    <n v="101"/>
    <n v="68"/>
    <n v="2"/>
    <n v="5"/>
    <n v="0"/>
    <n v="2"/>
    <n v="7"/>
    <n v="2"/>
    <n v="2"/>
    <n v="0"/>
    <n v="5"/>
    <n v="30"/>
    <n v="25"/>
    <n v="17"/>
    <n v="1"/>
    <n v="1"/>
    <n v="0"/>
    <n v="0"/>
    <n v="0"/>
    <n v="0"/>
    <n v="1"/>
    <n v="0"/>
    <n v="0"/>
    <n v="0"/>
    <n v="0"/>
    <n v="0"/>
  </r>
  <r>
    <x v="6"/>
    <x v="2"/>
    <x v="7"/>
    <n v="7"/>
    <n v="2"/>
    <n v="0"/>
    <n v="0"/>
    <n v="0"/>
    <n v="0"/>
    <n v="0"/>
    <n v="0"/>
    <n v="0"/>
    <n v="0"/>
    <n v="0"/>
    <n v="0"/>
    <n v="0"/>
    <n v="0"/>
    <n v="0"/>
    <n v="0"/>
    <n v="0"/>
    <n v="0"/>
    <n v="0"/>
    <n v="0"/>
    <n v="0"/>
    <n v="0"/>
    <n v="0"/>
    <n v="0"/>
    <n v="0"/>
    <n v="0"/>
  </r>
  <r>
    <x v="6"/>
    <x v="3"/>
    <x v="7"/>
    <n v="110"/>
    <n v="79"/>
    <n v="6"/>
    <n v="4"/>
    <n v="3"/>
    <n v="5"/>
    <n v="12"/>
    <n v="4"/>
    <n v="5"/>
    <n v="1"/>
    <n v="8"/>
    <n v="32"/>
    <n v="21"/>
    <n v="23"/>
    <n v="2"/>
    <n v="2"/>
    <n v="2"/>
    <n v="0"/>
    <n v="0"/>
    <n v="0"/>
    <n v="2"/>
    <n v="0"/>
    <n v="0"/>
    <n v="0"/>
    <n v="0"/>
    <n v="0"/>
  </r>
  <r>
    <x v="7"/>
    <x v="0"/>
    <x v="7"/>
    <n v="0"/>
    <n v="0"/>
    <n v="0"/>
    <n v="0"/>
    <n v="0"/>
    <n v="0"/>
    <n v="0"/>
    <n v="0"/>
    <n v="0"/>
    <n v="0"/>
    <n v="0"/>
    <n v="0"/>
    <n v="0"/>
    <n v="0"/>
    <n v="0"/>
    <n v="0"/>
    <n v="0"/>
    <n v="0"/>
    <n v="0"/>
    <n v="0"/>
    <n v="0"/>
    <n v="0"/>
    <n v="0"/>
    <n v="0"/>
    <n v="0"/>
    <n v="0"/>
  </r>
  <r>
    <x v="7"/>
    <x v="1"/>
    <x v="7"/>
    <n v="322"/>
    <n v="261"/>
    <n v="6"/>
    <n v="14"/>
    <n v="2"/>
    <n v="6"/>
    <n v="8"/>
    <n v="2"/>
    <n v="6"/>
    <n v="6"/>
    <n v="10"/>
    <n v="0"/>
    <n v="0"/>
    <n v="22"/>
    <n v="7"/>
    <n v="1"/>
    <n v="2"/>
    <n v="0"/>
    <n v="0"/>
    <n v="0"/>
    <n v="1"/>
    <n v="0"/>
    <n v="0"/>
    <n v="0"/>
    <n v="0"/>
    <n v="0"/>
  </r>
  <r>
    <x v="7"/>
    <x v="2"/>
    <x v="7"/>
    <n v="0"/>
    <n v="0"/>
    <n v="0"/>
    <n v="0"/>
    <n v="0"/>
    <n v="0"/>
    <n v="0"/>
    <n v="0"/>
    <n v="0"/>
    <n v="0"/>
    <n v="0"/>
    <n v="0"/>
    <n v="0"/>
    <n v="1"/>
    <n v="0"/>
    <n v="0"/>
    <n v="0"/>
    <n v="0"/>
    <n v="0"/>
    <n v="0"/>
    <n v="0"/>
    <n v="0"/>
    <n v="0"/>
    <n v="0"/>
    <n v="0"/>
    <n v="0"/>
  </r>
  <r>
    <x v="7"/>
    <x v="3"/>
    <x v="7"/>
    <n v="360"/>
    <n v="372"/>
    <n v="14"/>
    <n v="11"/>
    <n v="5"/>
    <n v="14"/>
    <n v="15"/>
    <n v="7"/>
    <n v="14"/>
    <n v="21"/>
    <n v="19"/>
    <n v="0"/>
    <n v="0"/>
    <n v="60"/>
    <n v="8"/>
    <n v="4"/>
    <n v="8"/>
    <n v="0"/>
    <n v="0"/>
    <n v="0"/>
    <n v="4"/>
    <n v="0"/>
    <n v="0"/>
    <n v="0"/>
    <n v="0"/>
    <n v="0"/>
  </r>
  <r>
    <x v="8"/>
    <x v="0"/>
    <x v="7"/>
    <n v="0"/>
    <n v="0"/>
    <n v="0"/>
    <n v="0"/>
    <n v="0"/>
    <n v="0"/>
    <n v="0"/>
    <n v="0"/>
    <n v="0"/>
    <n v="0"/>
    <n v="0"/>
    <n v="0"/>
    <n v="0"/>
    <n v="0"/>
    <n v="0"/>
    <n v="0"/>
    <n v="0"/>
    <n v="0"/>
    <n v="0"/>
    <n v="0"/>
    <n v="0"/>
    <n v="0"/>
    <n v="0"/>
    <n v="0"/>
    <n v="0"/>
    <n v="0"/>
  </r>
  <r>
    <x v="8"/>
    <x v="1"/>
    <x v="7"/>
    <n v="72"/>
    <n v="51"/>
    <n v="2"/>
    <n v="1"/>
    <n v="1"/>
    <n v="2"/>
    <n v="2"/>
    <n v="0"/>
    <n v="2"/>
    <n v="0"/>
    <n v="3"/>
    <n v="0"/>
    <n v="0"/>
    <n v="0"/>
    <n v="0"/>
    <n v="0"/>
    <n v="0"/>
    <n v="0"/>
    <n v="0"/>
    <n v="0"/>
    <n v="0"/>
    <n v="0"/>
    <n v="0"/>
    <n v="0"/>
    <n v="0"/>
    <n v="0"/>
  </r>
  <r>
    <x v="8"/>
    <x v="2"/>
    <x v="7"/>
    <n v="1"/>
    <n v="1"/>
    <n v="0"/>
    <n v="0"/>
    <n v="0"/>
    <n v="0"/>
    <n v="0"/>
    <n v="0"/>
    <n v="0"/>
    <n v="0"/>
    <n v="0"/>
    <n v="0"/>
    <n v="0"/>
    <n v="0"/>
    <n v="0"/>
    <n v="0"/>
    <n v="0"/>
    <n v="0"/>
    <n v="0"/>
    <n v="0"/>
    <n v="0"/>
    <n v="0"/>
    <n v="0"/>
    <n v="0"/>
    <n v="0"/>
    <n v="0"/>
  </r>
  <r>
    <x v="8"/>
    <x v="3"/>
    <x v="7"/>
    <n v="89"/>
    <n v="74"/>
    <n v="4"/>
    <n v="3"/>
    <n v="2"/>
    <n v="4"/>
    <n v="6"/>
    <n v="0"/>
    <n v="4"/>
    <n v="1"/>
    <n v="1"/>
    <n v="0"/>
    <n v="0"/>
    <n v="8"/>
    <n v="0"/>
    <n v="2"/>
    <n v="0"/>
    <n v="0"/>
    <n v="0"/>
    <n v="0"/>
    <n v="0"/>
    <n v="0"/>
    <n v="0"/>
    <n v="0"/>
    <n v="0"/>
    <n v="0"/>
  </r>
  <r>
    <x v="9"/>
    <x v="0"/>
    <x v="7"/>
    <n v="5"/>
    <n v="0"/>
    <n v="0"/>
    <n v="0"/>
    <n v="0"/>
    <n v="0"/>
    <n v="0"/>
    <n v="0"/>
    <n v="0"/>
    <n v="0"/>
    <n v="2"/>
    <n v="2"/>
    <n v="0"/>
    <n v="0"/>
    <n v="0"/>
    <n v="0"/>
    <n v="0"/>
    <n v="0"/>
    <n v="0"/>
    <n v="0"/>
    <n v="0"/>
    <n v="0"/>
    <n v="0"/>
    <n v="0"/>
    <n v="0"/>
    <n v="0"/>
  </r>
  <r>
    <x v="9"/>
    <x v="1"/>
    <x v="7"/>
    <n v="84"/>
    <n v="68"/>
    <n v="1"/>
    <n v="4"/>
    <n v="1"/>
    <n v="1"/>
    <n v="2"/>
    <n v="0"/>
    <n v="1"/>
    <n v="16"/>
    <n v="110"/>
    <n v="108"/>
    <n v="83"/>
    <n v="13"/>
    <n v="2"/>
    <n v="4"/>
    <n v="0"/>
    <n v="0"/>
    <n v="0"/>
    <n v="0"/>
    <n v="4"/>
    <n v="0"/>
    <n v="0"/>
    <n v="0"/>
    <n v="0"/>
    <n v="0"/>
  </r>
  <r>
    <x v="9"/>
    <x v="2"/>
    <x v="7"/>
    <n v="5"/>
    <n v="0"/>
    <n v="0"/>
    <n v="0"/>
    <n v="0"/>
    <n v="0"/>
    <n v="0"/>
    <n v="0"/>
    <n v="0"/>
    <n v="0"/>
    <n v="8"/>
    <n v="8"/>
    <n v="3"/>
    <n v="0"/>
    <n v="0"/>
    <n v="1"/>
    <n v="1"/>
    <n v="0"/>
    <n v="0"/>
    <n v="0"/>
    <n v="0"/>
    <n v="0"/>
    <n v="0"/>
    <n v="0"/>
    <n v="0"/>
    <n v="0"/>
  </r>
  <r>
    <x v="9"/>
    <x v="3"/>
    <x v="7"/>
    <n v="120"/>
    <n v="88"/>
    <n v="1"/>
    <n v="3"/>
    <n v="0"/>
    <n v="1"/>
    <n v="3"/>
    <n v="0"/>
    <n v="1"/>
    <n v="68"/>
    <n v="290"/>
    <n v="281"/>
    <n v="207"/>
    <n v="24"/>
    <n v="4"/>
    <n v="7"/>
    <n v="1"/>
    <n v="0"/>
    <n v="0"/>
    <n v="1"/>
    <n v="4"/>
    <n v="0"/>
    <n v="0"/>
    <n v="0"/>
    <n v="0"/>
    <n v="0"/>
  </r>
  <r>
    <x v="10"/>
    <x v="0"/>
    <x v="7"/>
    <n v="0"/>
    <n v="0"/>
    <n v="0"/>
    <n v="0"/>
    <n v="0"/>
    <n v="0"/>
    <n v="0"/>
    <n v="0"/>
    <n v="0"/>
    <n v="5"/>
    <n v="15"/>
    <n v="19"/>
    <n v="7"/>
    <n v="1"/>
    <n v="0"/>
    <n v="0"/>
    <n v="0"/>
    <n v="0"/>
    <n v="0"/>
    <n v="0"/>
    <n v="0"/>
    <n v="0"/>
    <n v="0"/>
    <n v="0"/>
    <n v="0"/>
    <n v="0"/>
  </r>
  <r>
    <x v="10"/>
    <x v="1"/>
    <x v="7"/>
    <n v="67"/>
    <n v="53"/>
    <n v="2"/>
    <n v="3"/>
    <n v="0"/>
    <n v="2"/>
    <n v="1"/>
    <n v="1"/>
    <n v="2"/>
    <n v="100"/>
    <n v="84"/>
    <n v="182"/>
    <n v="146"/>
    <n v="6"/>
    <n v="0"/>
    <n v="0"/>
    <n v="0"/>
    <n v="0"/>
    <n v="0"/>
    <n v="0"/>
    <n v="0"/>
    <n v="0"/>
    <n v="0"/>
    <n v="0"/>
    <n v="0"/>
    <n v="0"/>
  </r>
  <r>
    <x v="10"/>
    <x v="2"/>
    <x v="7"/>
    <n v="0"/>
    <n v="0"/>
    <n v="0"/>
    <n v="0"/>
    <n v="0"/>
    <n v="0"/>
    <n v="0"/>
    <n v="0"/>
    <n v="0"/>
    <n v="2"/>
    <n v="16"/>
    <n v="21"/>
    <n v="12"/>
    <n v="0"/>
    <n v="0"/>
    <n v="0"/>
    <n v="0"/>
    <n v="0"/>
    <n v="0"/>
    <n v="0"/>
    <n v="0"/>
    <n v="0"/>
    <n v="0"/>
    <n v="0"/>
    <n v="0"/>
    <n v="0"/>
  </r>
  <r>
    <x v="10"/>
    <x v="3"/>
    <x v="7"/>
    <n v="82"/>
    <n v="80"/>
    <n v="2"/>
    <n v="0"/>
    <n v="0"/>
    <n v="2"/>
    <n v="3"/>
    <n v="2"/>
    <n v="2"/>
    <n v="226"/>
    <n v="194"/>
    <n v="404"/>
    <n v="313"/>
    <n v="15"/>
    <n v="2"/>
    <n v="0"/>
    <n v="1"/>
    <n v="0"/>
    <n v="0"/>
    <n v="0"/>
    <n v="0"/>
    <n v="0"/>
    <n v="0"/>
    <n v="0"/>
    <n v="0"/>
    <n v="0"/>
  </r>
  <r>
    <x v="11"/>
    <x v="0"/>
    <x v="7"/>
    <n v="0"/>
    <n v="0"/>
    <n v="0"/>
    <n v="0"/>
    <n v="0"/>
    <n v="0"/>
    <n v="0"/>
    <n v="0"/>
    <n v="0"/>
    <n v="0"/>
    <n v="0"/>
    <n v="0"/>
    <n v="0"/>
    <n v="0"/>
    <n v="0"/>
    <n v="0"/>
    <n v="0"/>
    <n v="0"/>
    <n v="0"/>
    <n v="0"/>
    <n v="0"/>
    <n v="0"/>
    <n v="0"/>
    <n v="0"/>
    <n v="0"/>
    <n v="0"/>
  </r>
  <r>
    <x v="11"/>
    <x v="1"/>
    <x v="7"/>
    <n v="87"/>
    <n v="72"/>
    <n v="2"/>
    <n v="5"/>
    <n v="0"/>
    <n v="2"/>
    <n v="2"/>
    <n v="1"/>
    <n v="2"/>
    <n v="1"/>
    <n v="5"/>
    <n v="2"/>
    <n v="2"/>
    <n v="3"/>
    <n v="1"/>
    <n v="3"/>
    <n v="2"/>
    <n v="0"/>
    <n v="0"/>
    <n v="0"/>
    <n v="0"/>
    <n v="0"/>
    <n v="0"/>
    <n v="0"/>
    <n v="0"/>
    <n v="0"/>
  </r>
  <r>
    <x v="11"/>
    <x v="2"/>
    <x v="7"/>
    <n v="0"/>
    <n v="0"/>
    <n v="0"/>
    <n v="0"/>
    <n v="0"/>
    <n v="0"/>
    <n v="0"/>
    <n v="0"/>
    <n v="0"/>
    <n v="0"/>
    <n v="0"/>
    <n v="0"/>
    <n v="0"/>
    <n v="0"/>
    <n v="0"/>
    <n v="0"/>
    <n v="0"/>
    <n v="0"/>
    <n v="0"/>
    <n v="0"/>
    <n v="0"/>
    <n v="0"/>
    <n v="0"/>
    <n v="0"/>
    <n v="0"/>
    <n v="0"/>
  </r>
  <r>
    <x v="11"/>
    <x v="3"/>
    <x v="7"/>
    <n v="124"/>
    <n v="111"/>
    <n v="3"/>
    <n v="5"/>
    <n v="2"/>
    <n v="3"/>
    <n v="4"/>
    <n v="1"/>
    <n v="3"/>
    <n v="3"/>
    <n v="5"/>
    <n v="4"/>
    <n v="4"/>
    <n v="19"/>
    <n v="3"/>
    <n v="7"/>
    <n v="2"/>
    <n v="0"/>
    <n v="0"/>
    <n v="0"/>
    <n v="0"/>
    <n v="0"/>
    <n v="0"/>
    <n v="0"/>
    <n v="0"/>
    <n v="0"/>
  </r>
  <r>
    <x v="12"/>
    <x v="0"/>
    <x v="7"/>
    <n v="2"/>
    <n v="2"/>
    <n v="0"/>
    <n v="1"/>
    <n v="0"/>
    <n v="0"/>
    <n v="0"/>
    <n v="0"/>
    <n v="0"/>
    <n v="24"/>
    <n v="0"/>
    <n v="90"/>
    <n v="63"/>
    <n v="5"/>
    <n v="1"/>
    <n v="0"/>
    <n v="0"/>
    <n v="0"/>
    <n v="0"/>
    <n v="0"/>
    <n v="0"/>
    <n v="0"/>
    <n v="0"/>
    <n v="0"/>
    <n v="0"/>
    <n v="0"/>
  </r>
  <r>
    <x v="12"/>
    <x v="1"/>
    <x v="7"/>
    <n v="173"/>
    <n v="158"/>
    <n v="4"/>
    <n v="8"/>
    <n v="3"/>
    <n v="5"/>
    <n v="101"/>
    <n v="101"/>
    <n v="5"/>
    <n v="450"/>
    <n v="27"/>
    <n v="666"/>
    <n v="540"/>
    <n v="20"/>
    <n v="1"/>
    <n v="0"/>
    <n v="0"/>
    <n v="0"/>
    <n v="0"/>
    <n v="0"/>
    <n v="0"/>
    <n v="0"/>
    <n v="0"/>
    <n v="0"/>
    <n v="0"/>
    <n v="0"/>
  </r>
  <r>
    <x v="12"/>
    <x v="2"/>
    <x v="7"/>
    <n v="4"/>
    <n v="2"/>
    <n v="0"/>
    <n v="0"/>
    <n v="0"/>
    <n v="0"/>
    <n v="2"/>
    <n v="0"/>
    <n v="0"/>
    <n v="37"/>
    <n v="2"/>
    <n v="89"/>
    <n v="62"/>
    <n v="5"/>
    <n v="0"/>
    <n v="0"/>
    <n v="0"/>
    <n v="0"/>
    <n v="0"/>
    <n v="0"/>
    <n v="0"/>
    <n v="0"/>
    <n v="0"/>
    <n v="0"/>
    <n v="0"/>
    <n v="0"/>
  </r>
  <r>
    <x v="12"/>
    <x v="3"/>
    <x v="7"/>
    <n v="192"/>
    <n v="198"/>
    <n v="6"/>
    <n v="4"/>
    <n v="1"/>
    <n v="6"/>
    <n v="86"/>
    <n v="86"/>
    <n v="6"/>
    <n v="1018"/>
    <n v="47"/>
    <n v="1440"/>
    <n v="1190"/>
    <n v="29"/>
    <n v="0"/>
    <n v="0"/>
    <n v="0"/>
    <n v="0"/>
    <n v="0"/>
    <n v="0"/>
    <n v="0"/>
    <n v="0"/>
    <n v="0"/>
    <n v="0"/>
    <n v="0"/>
    <n v="0"/>
  </r>
  <r>
    <x v="13"/>
    <x v="0"/>
    <x v="7"/>
    <n v="0"/>
    <n v="0"/>
    <n v="0"/>
    <n v="0"/>
    <n v="0"/>
    <n v="0"/>
    <n v="0"/>
    <n v="0"/>
    <n v="0"/>
    <n v="0"/>
    <n v="0"/>
    <n v="0"/>
    <n v="0"/>
    <n v="0"/>
    <n v="0"/>
    <n v="0"/>
    <n v="0"/>
    <n v="0"/>
    <n v="0"/>
    <n v="0"/>
    <n v="0"/>
    <n v="0"/>
    <n v="0"/>
    <n v="0"/>
    <n v="0"/>
    <n v="0"/>
  </r>
  <r>
    <x v="13"/>
    <x v="1"/>
    <x v="7"/>
    <n v="183"/>
    <n v="104"/>
    <n v="1"/>
    <n v="3"/>
    <n v="0"/>
    <n v="1"/>
    <n v="2"/>
    <n v="0"/>
    <n v="1"/>
    <n v="0"/>
    <n v="1"/>
    <n v="15"/>
    <n v="11"/>
    <n v="10"/>
    <n v="0"/>
    <n v="0"/>
    <n v="0"/>
    <n v="0"/>
    <n v="0"/>
    <n v="0"/>
    <n v="0"/>
    <n v="0"/>
    <n v="0"/>
    <n v="0"/>
    <n v="0"/>
    <n v="0"/>
  </r>
  <r>
    <x v="13"/>
    <x v="2"/>
    <x v="7"/>
    <n v="0"/>
    <n v="0"/>
    <n v="0"/>
    <n v="0"/>
    <n v="0"/>
    <n v="0"/>
    <n v="0"/>
    <n v="0"/>
    <n v="0"/>
    <n v="0"/>
    <n v="0"/>
    <n v="1"/>
    <n v="0"/>
    <n v="0"/>
    <n v="0"/>
    <n v="0"/>
    <n v="0"/>
    <n v="0"/>
    <n v="0"/>
    <n v="0"/>
    <n v="0"/>
    <n v="0"/>
    <n v="0"/>
    <n v="0"/>
    <n v="0"/>
    <n v="0"/>
  </r>
  <r>
    <x v="13"/>
    <x v="3"/>
    <x v="7"/>
    <n v="203"/>
    <n v="138"/>
    <n v="6"/>
    <n v="2"/>
    <n v="1"/>
    <n v="6"/>
    <n v="9"/>
    <n v="2"/>
    <n v="6"/>
    <n v="1"/>
    <n v="6"/>
    <n v="22"/>
    <n v="20"/>
    <n v="13"/>
    <n v="0"/>
    <n v="1"/>
    <n v="1"/>
    <n v="1"/>
    <n v="0"/>
    <n v="0"/>
    <n v="1"/>
    <n v="0"/>
    <n v="0"/>
    <n v="0"/>
    <n v="0"/>
    <n v="0"/>
  </r>
  <r>
    <x v="14"/>
    <x v="0"/>
    <x v="7"/>
    <n v="9"/>
    <n v="0"/>
    <n v="0"/>
    <n v="0"/>
    <n v="0"/>
    <n v="0"/>
    <n v="0"/>
    <n v="0"/>
    <n v="0"/>
    <n v="5"/>
    <n v="44"/>
    <n v="17"/>
    <n v="17"/>
    <n v="2"/>
    <n v="0"/>
    <n v="0"/>
    <n v="0"/>
    <n v="0"/>
    <n v="0"/>
    <n v="0"/>
    <n v="0"/>
    <n v="0"/>
    <n v="0"/>
    <n v="0"/>
    <n v="0"/>
    <n v="0"/>
  </r>
  <r>
    <x v="14"/>
    <x v="1"/>
    <x v="7"/>
    <n v="108"/>
    <n v="93"/>
    <n v="1"/>
    <n v="5"/>
    <n v="0"/>
    <n v="1"/>
    <n v="2"/>
    <n v="1"/>
    <n v="1"/>
    <n v="247"/>
    <n v="340"/>
    <n v="291"/>
    <n v="225"/>
    <n v="31"/>
    <n v="5"/>
    <n v="6"/>
    <n v="1"/>
    <n v="0"/>
    <n v="0"/>
    <n v="0"/>
    <n v="5"/>
    <n v="0"/>
    <n v="0"/>
    <n v="0"/>
    <n v="0"/>
    <n v="0"/>
  </r>
  <r>
    <x v="14"/>
    <x v="2"/>
    <x v="7"/>
    <n v="17"/>
    <n v="1"/>
    <n v="0"/>
    <n v="0"/>
    <n v="0"/>
    <n v="0"/>
    <n v="0"/>
    <n v="0"/>
    <n v="0"/>
    <n v="3"/>
    <n v="33"/>
    <n v="26"/>
    <n v="13"/>
    <n v="3"/>
    <n v="0"/>
    <n v="0"/>
    <n v="0"/>
    <n v="0"/>
    <n v="0"/>
    <n v="0"/>
    <n v="0"/>
    <n v="0"/>
    <n v="0"/>
    <n v="0"/>
    <n v="0"/>
    <n v="0"/>
  </r>
  <r>
    <x v="14"/>
    <x v="3"/>
    <x v="7"/>
    <n v="129"/>
    <n v="115"/>
    <n v="5"/>
    <n v="5"/>
    <n v="1"/>
    <n v="5"/>
    <n v="6"/>
    <n v="4"/>
    <n v="5"/>
    <n v="627"/>
    <n v="789"/>
    <n v="697"/>
    <n v="578"/>
    <n v="65"/>
    <n v="11"/>
    <n v="24"/>
    <n v="1"/>
    <n v="0"/>
    <n v="0"/>
    <n v="8"/>
    <n v="14"/>
    <n v="0"/>
    <n v="0"/>
    <n v="0"/>
    <n v="0"/>
    <n v="0"/>
  </r>
  <r>
    <x v="15"/>
    <x v="0"/>
    <x v="7"/>
    <n v="0"/>
    <n v="0"/>
    <n v="0"/>
    <n v="0"/>
    <n v="0"/>
    <n v="0"/>
    <n v="0"/>
    <n v="0"/>
    <n v="0"/>
    <n v="0"/>
    <n v="0"/>
    <n v="0"/>
    <n v="0"/>
    <n v="0"/>
    <n v="0"/>
    <n v="0"/>
    <n v="0"/>
    <n v="0"/>
    <n v="0"/>
    <n v="0"/>
    <n v="0"/>
    <n v="0"/>
    <n v="0"/>
    <n v="0"/>
    <n v="0"/>
    <n v="0"/>
  </r>
  <r>
    <x v="15"/>
    <x v="1"/>
    <x v="7"/>
    <n v="216"/>
    <n v="191"/>
    <n v="7"/>
    <n v="8"/>
    <n v="4"/>
    <n v="7"/>
    <n v="9"/>
    <n v="6"/>
    <n v="7"/>
    <n v="0"/>
    <n v="7"/>
    <n v="0"/>
    <n v="0"/>
    <n v="32"/>
    <n v="7"/>
    <n v="0"/>
    <n v="0"/>
    <n v="0"/>
    <n v="0"/>
    <n v="0"/>
    <n v="0"/>
    <n v="0"/>
    <n v="0"/>
    <n v="0"/>
    <n v="0"/>
    <n v="0"/>
  </r>
  <r>
    <x v="15"/>
    <x v="2"/>
    <x v="7"/>
    <n v="0"/>
    <n v="0"/>
    <n v="0"/>
    <n v="0"/>
    <n v="0"/>
    <n v="0"/>
    <n v="0"/>
    <n v="0"/>
    <n v="0"/>
    <n v="0"/>
    <n v="1"/>
    <n v="0"/>
    <n v="0"/>
    <n v="0"/>
    <n v="0"/>
    <n v="0"/>
    <n v="0"/>
    <n v="0"/>
    <n v="0"/>
    <n v="0"/>
    <n v="0"/>
    <n v="0"/>
    <n v="0"/>
    <n v="0"/>
    <n v="0"/>
    <n v="0"/>
  </r>
  <r>
    <x v="15"/>
    <x v="3"/>
    <x v="7"/>
    <n v="344"/>
    <n v="287"/>
    <n v="8"/>
    <n v="6"/>
    <n v="1"/>
    <n v="8"/>
    <n v="11"/>
    <n v="4"/>
    <n v="8"/>
    <n v="0"/>
    <n v="11"/>
    <n v="0"/>
    <n v="0"/>
    <n v="66"/>
    <n v="3"/>
    <n v="0"/>
    <n v="0"/>
    <n v="0"/>
    <n v="0"/>
    <n v="0"/>
    <n v="0"/>
    <n v="0"/>
    <n v="0"/>
    <n v="0"/>
    <n v="0"/>
    <n v="0"/>
  </r>
  <r>
    <x v="16"/>
    <x v="0"/>
    <x v="7"/>
    <n v="2"/>
    <n v="2"/>
    <n v="0"/>
    <n v="0"/>
    <n v="0"/>
    <n v="0"/>
    <n v="0"/>
    <n v="0"/>
    <n v="0"/>
    <n v="0"/>
    <n v="0"/>
    <n v="4"/>
    <n v="2"/>
    <n v="0"/>
    <n v="0"/>
    <n v="0"/>
    <n v="0"/>
    <n v="0"/>
    <n v="0"/>
    <n v="0"/>
    <n v="0"/>
    <n v="0"/>
    <n v="0"/>
    <n v="0"/>
    <n v="0"/>
    <n v="0"/>
  </r>
  <r>
    <x v="16"/>
    <x v="1"/>
    <x v="7"/>
    <n v="267"/>
    <n v="191"/>
    <n v="4"/>
    <n v="8"/>
    <n v="3"/>
    <n v="4"/>
    <n v="2"/>
    <n v="2"/>
    <n v="4"/>
    <n v="67"/>
    <n v="8"/>
    <n v="130"/>
    <n v="89"/>
    <n v="14"/>
    <n v="0"/>
    <n v="1"/>
    <n v="5"/>
    <n v="0"/>
    <n v="0"/>
    <n v="0"/>
    <n v="1"/>
    <n v="0"/>
    <n v="0"/>
    <n v="0"/>
    <n v="0"/>
    <n v="0"/>
  </r>
  <r>
    <x v="16"/>
    <x v="2"/>
    <x v="7"/>
    <n v="2"/>
    <n v="2"/>
    <n v="0"/>
    <n v="0"/>
    <n v="0"/>
    <n v="0"/>
    <n v="0"/>
    <n v="0"/>
    <n v="0"/>
    <n v="1"/>
    <n v="0"/>
    <n v="5"/>
    <n v="3"/>
    <n v="0"/>
    <n v="0"/>
    <n v="0"/>
    <n v="0"/>
    <n v="0"/>
    <n v="0"/>
    <n v="0"/>
    <n v="0"/>
    <n v="0"/>
    <n v="0"/>
    <n v="0"/>
    <n v="0"/>
    <n v="0"/>
  </r>
  <r>
    <x v="16"/>
    <x v="3"/>
    <x v="7"/>
    <n v="301"/>
    <n v="226"/>
    <n v="6"/>
    <n v="6"/>
    <n v="1"/>
    <n v="5"/>
    <n v="11"/>
    <n v="11"/>
    <n v="5"/>
    <n v="164"/>
    <n v="25"/>
    <n v="379"/>
    <n v="282"/>
    <n v="32"/>
    <n v="3"/>
    <n v="1"/>
    <n v="11"/>
    <n v="0"/>
    <n v="0"/>
    <n v="0"/>
    <n v="1"/>
    <n v="0"/>
    <n v="0"/>
    <n v="0"/>
    <n v="0"/>
    <n v="0"/>
  </r>
  <r>
    <x v="17"/>
    <x v="0"/>
    <x v="7"/>
    <n v="0"/>
    <n v="0"/>
    <n v="0"/>
    <n v="0"/>
    <n v="0"/>
    <n v="0"/>
    <n v="0"/>
    <n v="0"/>
    <n v="0"/>
    <n v="0"/>
    <n v="0"/>
    <n v="0"/>
    <n v="0"/>
    <n v="0"/>
    <n v="0"/>
    <n v="0"/>
    <n v="0"/>
    <n v="0"/>
    <n v="0"/>
    <n v="0"/>
    <n v="0"/>
    <n v="0"/>
    <n v="0"/>
    <n v="0"/>
    <n v="0"/>
    <n v="0"/>
  </r>
  <r>
    <x v="17"/>
    <x v="1"/>
    <x v="7"/>
    <n v="55"/>
    <n v="49"/>
    <n v="2"/>
    <n v="4"/>
    <n v="1"/>
    <n v="2"/>
    <n v="2"/>
    <n v="1"/>
    <n v="2"/>
    <n v="0"/>
    <n v="2"/>
    <n v="0"/>
    <n v="0"/>
    <n v="8"/>
    <n v="0"/>
    <n v="2"/>
    <n v="1"/>
    <n v="0"/>
    <n v="0"/>
    <n v="0"/>
    <n v="2"/>
    <n v="0"/>
    <n v="0"/>
    <n v="0"/>
    <n v="0"/>
    <n v="0"/>
  </r>
  <r>
    <x v="17"/>
    <x v="2"/>
    <x v="7"/>
    <n v="0"/>
    <n v="0"/>
    <n v="0"/>
    <n v="0"/>
    <n v="0"/>
    <n v="0"/>
    <n v="0"/>
    <n v="0"/>
    <n v="0"/>
    <n v="0"/>
    <n v="0"/>
    <n v="0"/>
    <n v="0"/>
    <n v="0"/>
    <n v="0"/>
    <n v="0"/>
    <n v="0"/>
    <n v="0"/>
    <n v="0"/>
    <n v="0"/>
    <n v="0"/>
    <n v="0"/>
    <n v="0"/>
    <n v="0"/>
    <n v="0"/>
    <n v="0"/>
  </r>
  <r>
    <x v="17"/>
    <x v="3"/>
    <x v="7"/>
    <n v="70"/>
    <n v="72"/>
    <n v="2"/>
    <n v="4"/>
    <n v="1"/>
    <n v="2"/>
    <n v="1"/>
    <n v="0"/>
    <n v="2"/>
    <n v="2"/>
    <n v="1"/>
    <n v="0"/>
    <n v="0"/>
    <n v="22"/>
    <n v="0"/>
    <n v="2"/>
    <n v="1"/>
    <n v="0"/>
    <n v="0"/>
    <n v="0"/>
    <n v="2"/>
    <n v="0"/>
    <n v="0"/>
    <n v="0"/>
    <n v="0"/>
    <n v="0"/>
  </r>
  <r>
    <x v="18"/>
    <x v="0"/>
    <x v="7"/>
    <n v="1"/>
    <n v="3"/>
    <n v="0"/>
    <n v="3"/>
    <n v="0"/>
    <n v="0"/>
    <n v="0"/>
    <n v="0"/>
    <n v="0"/>
    <n v="0"/>
    <n v="0"/>
    <n v="0"/>
    <n v="0"/>
    <n v="4"/>
    <n v="0"/>
    <n v="0"/>
    <n v="0"/>
    <n v="0"/>
    <n v="0"/>
    <n v="0"/>
    <n v="0"/>
    <n v="0"/>
    <n v="0"/>
    <n v="0"/>
    <n v="0"/>
    <n v="0"/>
  </r>
  <r>
    <x v="18"/>
    <x v="1"/>
    <x v="7"/>
    <n v="56"/>
    <n v="42"/>
    <n v="2"/>
    <n v="1"/>
    <n v="0"/>
    <n v="2"/>
    <n v="3"/>
    <n v="0"/>
    <n v="2"/>
    <n v="4"/>
    <n v="11"/>
    <n v="10"/>
    <n v="8"/>
    <n v="8"/>
    <n v="4"/>
    <n v="21"/>
    <n v="3"/>
    <n v="1"/>
    <n v="0"/>
    <n v="7"/>
    <n v="16"/>
    <n v="0"/>
    <n v="0"/>
    <n v="0"/>
    <n v="0"/>
    <n v="0"/>
  </r>
  <r>
    <x v="18"/>
    <x v="2"/>
    <x v="7"/>
    <n v="3"/>
    <n v="3"/>
    <n v="1"/>
    <n v="1"/>
    <n v="1"/>
    <n v="1"/>
    <n v="1"/>
    <n v="1"/>
    <n v="0"/>
    <n v="0"/>
    <n v="0"/>
    <n v="0"/>
    <n v="0"/>
    <n v="1"/>
    <n v="1"/>
    <n v="0"/>
    <n v="0"/>
    <n v="0"/>
    <n v="0"/>
    <n v="0"/>
    <n v="0"/>
    <n v="0"/>
    <n v="0"/>
    <n v="0"/>
    <n v="0"/>
    <n v="0"/>
  </r>
  <r>
    <x v="18"/>
    <x v="3"/>
    <x v="7"/>
    <n v="95"/>
    <n v="85"/>
    <n v="5"/>
    <n v="4"/>
    <n v="1"/>
    <n v="5"/>
    <n v="7"/>
    <n v="3"/>
    <n v="5"/>
    <n v="20"/>
    <n v="45"/>
    <n v="39"/>
    <n v="30"/>
    <n v="39"/>
    <n v="10"/>
    <n v="73"/>
    <n v="4"/>
    <n v="0"/>
    <n v="1"/>
    <n v="21"/>
    <n v="23"/>
    <n v="0"/>
    <n v="0"/>
    <n v="0"/>
    <n v="0"/>
    <n v="0"/>
  </r>
  <r>
    <x v="19"/>
    <x v="0"/>
    <x v="7"/>
    <n v="8"/>
    <n v="8"/>
    <n v="0"/>
    <n v="0"/>
    <n v="0"/>
    <n v="0"/>
    <n v="0"/>
    <n v="0"/>
    <n v="0"/>
    <n v="1"/>
    <n v="0"/>
    <n v="6"/>
    <n v="2"/>
    <n v="0"/>
    <n v="0"/>
    <n v="0"/>
    <n v="0"/>
    <n v="0"/>
    <n v="0"/>
    <n v="0"/>
    <n v="0"/>
    <n v="0"/>
    <n v="0"/>
    <n v="0"/>
    <n v="0"/>
    <n v="0"/>
  </r>
  <r>
    <x v="19"/>
    <x v="1"/>
    <x v="7"/>
    <n v="265"/>
    <n v="210"/>
    <n v="5"/>
    <n v="5"/>
    <n v="3"/>
    <n v="5"/>
    <n v="10"/>
    <n v="7"/>
    <n v="5"/>
    <n v="95"/>
    <n v="6"/>
    <n v="172"/>
    <n v="132"/>
    <n v="7"/>
    <n v="0"/>
    <n v="0"/>
    <n v="0"/>
    <n v="0"/>
    <n v="0"/>
    <n v="0"/>
    <n v="0"/>
    <n v="0"/>
    <n v="0"/>
    <n v="0"/>
    <n v="0"/>
    <n v="0"/>
  </r>
  <r>
    <x v="19"/>
    <x v="2"/>
    <x v="7"/>
    <n v="11"/>
    <n v="11"/>
    <n v="0"/>
    <n v="0"/>
    <n v="0"/>
    <n v="0"/>
    <n v="0"/>
    <n v="0"/>
    <n v="0"/>
    <n v="4"/>
    <n v="0"/>
    <n v="3"/>
    <n v="3"/>
    <n v="0"/>
    <n v="0"/>
    <n v="0"/>
    <n v="0"/>
    <n v="0"/>
    <n v="0"/>
    <n v="0"/>
    <n v="0"/>
    <n v="0"/>
    <n v="0"/>
    <n v="0"/>
    <n v="0"/>
    <n v="0"/>
  </r>
  <r>
    <x v="19"/>
    <x v="3"/>
    <x v="7"/>
    <n v="373"/>
    <n v="236"/>
    <n v="7"/>
    <n v="6"/>
    <n v="2"/>
    <n v="7"/>
    <n v="12"/>
    <n v="7"/>
    <n v="7"/>
    <n v="273"/>
    <n v="5"/>
    <n v="388"/>
    <n v="370"/>
    <n v="35"/>
    <n v="8"/>
    <n v="3"/>
    <n v="3"/>
    <n v="0"/>
    <n v="0"/>
    <n v="0"/>
    <n v="0"/>
    <n v="0"/>
    <n v="0"/>
    <n v="0"/>
    <n v="0"/>
    <n v="0"/>
  </r>
  <r>
    <x v="20"/>
    <x v="0"/>
    <x v="7"/>
    <n v="32"/>
    <n v="10"/>
    <n v="1"/>
    <n v="1"/>
    <n v="1"/>
    <n v="1"/>
    <n v="1"/>
    <n v="1"/>
    <n v="0"/>
    <n v="70"/>
    <n v="27"/>
    <n v="150"/>
    <n v="116"/>
    <n v="2"/>
    <n v="1"/>
    <n v="4"/>
    <n v="2"/>
    <n v="0"/>
    <n v="0"/>
    <n v="3"/>
    <n v="2"/>
    <n v="0"/>
    <n v="0"/>
    <n v="0"/>
    <n v="0"/>
    <n v="0"/>
  </r>
  <r>
    <x v="20"/>
    <x v="1"/>
    <x v="7"/>
    <n v="91"/>
    <n v="93"/>
    <n v="2"/>
    <n v="16"/>
    <n v="1"/>
    <n v="3"/>
    <n v="10"/>
    <n v="4"/>
    <n v="3"/>
    <n v="1693"/>
    <n v="536"/>
    <n v="2228"/>
    <n v="2093"/>
    <n v="58"/>
    <n v="20"/>
    <n v="18"/>
    <n v="14"/>
    <n v="1"/>
    <n v="3"/>
    <n v="8"/>
    <n v="5"/>
    <n v="0"/>
    <n v="0"/>
    <n v="0"/>
    <n v="0"/>
    <n v="0"/>
  </r>
  <r>
    <x v="20"/>
    <x v="2"/>
    <x v="7"/>
    <n v="22"/>
    <n v="10"/>
    <n v="0"/>
    <n v="0"/>
    <n v="0"/>
    <n v="0"/>
    <n v="3"/>
    <n v="1"/>
    <n v="0"/>
    <n v="62"/>
    <n v="33"/>
    <n v="120"/>
    <n v="90"/>
    <n v="5"/>
    <n v="1"/>
    <n v="4"/>
    <n v="2"/>
    <n v="0"/>
    <n v="0"/>
    <n v="3"/>
    <n v="3"/>
    <n v="0"/>
    <n v="0"/>
    <n v="0"/>
    <n v="0"/>
    <n v="0"/>
  </r>
  <r>
    <x v="20"/>
    <x v="3"/>
    <x v="7"/>
    <n v="132"/>
    <n v="156"/>
    <n v="12"/>
    <n v="17"/>
    <n v="5"/>
    <n v="13"/>
    <n v="23"/>
    <n v="6"/>
    <n v="13"/>
    <n v="3633"/>
    <n v="1245"/>
    <n v="4815"/>
    <n v="4508"/>
    <n v="133"/>
    <n v="38"/>
    <n v="22"/>
    <n v="22"/>
    <n v="0"/>
    <n v="1"/>
    <n v="10"/>
    <n v="12"/>
    <n v="0"/>
    <n v="0"/>
    <n v="0"/>
    <n v="0"/>
    <n v="0"/>
  </r>
  <r>
    <x v="0"/>
    <x v="0"/>
    <x v="8"/>
    <n v="0"/>
    <n v="0"/>
    <n v="0"/>
    <n v="0"/>
    <n v="0"/>
    <n v="0"/>
    <n v="0"/>
    <n v="0"/>
    <n v="0"/>
    <n v="0"/>
    <n v="0"/>
    <n v="0"/>
    <n v="0"/>
    <n v="0"/>
    <n v="0"/>
    <n v="0"/>
    <n v="0"/>
    <n v="0"/>
    <n v="0"/>
    <n v="0"/>
    <n v="0"/>
    <n v="0"/>
    <n v="0"/>
    <n v="0"/>
    <n v="0"/>
    <n v="0"/>
  </r>
  <r>
    <x v="0"/>
    <x v="1"/>
    <x v="8"/>
    <n v="224"/>
    <n v="131"/>
    <n v="5"/>
    <n v="1"/>
    <n v="0"/>
    <n v="5"/>
    <n v="7"/>
    <n v="3"/>
    <n v="5"/>
    <n v="0"/>
    <n v="1"/>
    <n v="0"/>
    <n v="0"/>
    <n v="8"/>
    <n v="0"/>
    <n v="0"/>
    <n v="0"/>
    <n v="0"/>
    <n v="0"/>
    <n v="0"/>
    <n v="0"/>
    <n v="0"/>
    <n v="0"/>
    <n v="0"/>
    <n v="0"/>
    <n v="0"/>
  </r>
  <r>
    <x v="0"/>
    <x v="2"/>
    <x v="8"/>
    <n v="0"/>
    <n v="0"/>
    <n v="0"/>
    <n v="0"/>
    <n v="0"/>
    <n v="0"/>
    <n v="0"/>
    <n v="0"/>
    <n v="0"/>
    <n v="0"/>
    <n v="0"/>
    <n v="0"/>
    <n v="0"/>
    <n v="0"/>
    <n v="0"/>
    <n v="0"/>
    <n v="0"/>
    <n v="0"/>
    <n v="0"/>
    <n v="0"/>
    <n v="0"/>
    <n v="0"/>
    <n v="0"/>
    <n v="0"/>
    <n v="0"/>
    <n v="0"/>
  </r>
  <r>
    <x v="0"/>
    <x v="3"/>
    <x v="8"/>
    <n v="162"/>
    <n v="140"/>
    <n v="5"/>
    <n v="1"/>
    <n v="0"/>
    <n v="5"/>
    <n v="10"/>
    <n v="2"/>
    <n v="5"/>
    <n v="0"/>
    <n v="5"/>
    <n v="0"/>
    <n v="0"/>
    <n v="9"/>
    <n v="0"/>
    <n v="0"/>
    <n v="0"/>
    <n v="0"/>
    <n v="0"/>
    <n v="0"/>
    <n v="0"/>
    <n v="0"/>
    <n v="0"/>
    <n v="0"/>
    <n v="0"/>
    <n v="0"/>
  </r>
  <r>
    <x v="1"/>
    <x v="0"/>
    <x v="8"/>
    <n v="9"/>
    <n v="6"/>
    <n v="0"/>
    <n v="0"/>
    <n v="0"/>
    <n v="0"/>
    <n v="0"/>
    <n v="0"/>
    <n v="0"/>
    <n v="16"/>
    <n v="1"/>
    <n v="50"/>
    <n v="23"/>
    <n v="1"/>
    <n v="0"/>
    <n v="1"/>
    <n v="2"/>
    <n v="0"/>
    <n v="0"/>
    <n v="0"/>
    <n v="0"/>
    <n v="0"/>
    <n v="0"/>
    <n v="0"/>
    <n v="0"/>
    <n v="0"/>
  </r>
  <r>
    <x v="1"/>
    <x v="1"/>
    <x v="8"/>
    <n v="330"/>
    <n v="257"/>
    <n v="4"/>
    <n v="3"/>
    <n v="1"/>
    <n v="4"/>
    <n v="9"/>
    <n v="8"/>
    <n v="4"/>
    <n v="418"/>
    <n v="13"/>
    <n v="582"/>
    <n v="490"/>
    <n v="44"/>
    <n v="23"/>
    <n v="27"/>
    <n v="2"/>
    <n v="0"/>
    <n v="0"/>
    <n v="10"/>
    <n v="13"/>
    <n v="0"/>
    <n v="0"/>
    <n v="0"/>
    <n v="0"/>
    <n v="0"/>
  </r>
  <r>
    <x v="1"/>
    <x v="2"/>
    <x v="8"/>
    <n v="4"/>
    <n v="1"/>
    <n v="0"/>
    <n v="0"/>
    <n v="0"/>
    <n v="0"/>
    <n v="1"/>
    <n v="0"/>
    <n v="0"/>
    <n v="11"/>
    <n v="0"/>
    <n v="40"/>
    <n v="23"/>
    <n v="1"/>
    <n v="0"/>
    <n v="3"/>
    <n v="0"/>
    <n v="0"/>
    <n v="0"/>
    <n v="0"/>
    <n v="0"/>
    <n v="0"/>
    <n v="0"/>
    <n v="0"/>
    <n v="0"/>
    <n v="0"/>
  </r>
  <r>
    <x v="1"/>
    <x v="3"/>
    <x v="8"/>
    <n v="357"/>
    <n v="260"/>
    <n v="9"/>
    <n v="1"/>
    <n v="1"/>
    <n v="8"/>
    <n v="36"/>
    <n v="32"/>
    <n v="8"/>
    <n v="1036"/>
    <n v="26"/>
    <n v="1407"/>
    <n v="1273"/>
    <n v="124"/>
    <n v="40"/>
    <n v="49"/>
    <n v="26"/>
    <n v="0"/>
    <n v="0"/>
    <n v="20"/>
    <n v="17"/>
    <n v="0"/>
    <n v="0"/>
    <n v="0"/>
    <n v="0"/>
    <n v="0"/>
  </r>
  <r>
    <x v="2"/>
    <x v="0"/>
    <x v="8"/>
    <n v="2"/>
    <n v="0"/>
    <n v="0"/>
    <n v="0"/>
    <n v="0"/>
    <n v="0"/>
    <n v="0"/>
    <n v="0"/>
    <n v="0"/>
    <n v="0"/>
    <n v="0"/>
    <n v="0"/>
    <n v="0"/>
    <n v="0"/>
    <n v="0"/>
    <n v="0"/>
    <n v="0"/>
    <n v="0"/>
    <n v="0"/>
    <n v="0"/>
    <n v="0"/>
    <n v="0"/>
    <n v="0"/>
    <n v="0"/>
    <n v="0"/>
    <n v="0"/>
  </r>
  <r>
    <x v="2"/>
    <x v="1"/>
    <x v="8"/>
    <n v="124"/>
    <n v="108"/>
    <n v="3"/>
    <n v="6"/>
    <n v="0"/>
    <n v="3"/>
    <n v="5"/>
    <n v="5"/>
    <n v="3"/>
    <n v="6"/>
    <n v="3"/>
    <n v="0"/>
    <n v="0"/>
    <n v="12"/>
    <n v="4"/>
    <n v="6"/>
    <n v="5"/>
    <n v="0"/>
    <n v="0"/>
    <n v="1"/>
    <n v="2"/>
    <n v="0"/>
    <n v="0"/>
    <n v="0"/>
    <n v="0"/>
    <n v="0"/>
  </r>
  <r>
    <x v="2"/>
    <x v="2"/>
    <x v="8"/>
    <n v="1"/>
    <n v="0"/>
    <n v="0"/>
    <n v="0"/>
    <n v="0"/>
    <n v="0"/>
    <n v="0"/>
    <n v="0"/>
    <n v="0"/>
    <n v="0"/>
    <n v="0"/>
    <n v="0"/>
    <n v="0"/>
    <n v="0"/>
    <n v="0"/>
    <n v="0"/>
    <n v="0"/>
    <n v="0"/>
    <n v="0"/>
    <n v="0"/>
    <n v="0"/>
    <n v="0"/>
    <n v="0"/>
    <n v="0"/>
    <n v="0"/>
    <n v="0"/>
  </r>
  <r>
    <x v="2"/>
    <x v="3"/>
    <x v="8"/>
    <n v="151"/>
    <n v="148"/>
    <n v="9"/>
    <n v="11"/>
    <n v="6"/>
    <n v="9"/>
    <n v="11"/>
    <n v="11"/>
    <n v="8"/>
    <n v="20"/>
    <n v="12"/>
    <n v="0"/>
    <n v="0"/>
    <n v="43"/>
    <n v="7"/>
    <n v="9"/>
    <n v="13"/>
    <n v="0"/>
    <n v="0"/>
    <n v="2"/>
    <n v="3"/>
    <n v="0"/>
    <n v="0"/>
    <n v="0"/>
    <n v="0"/>
    <n v="0"/>
  </r>
  <r>
    <x v="3"/>
    <x v="0"/>
    <x v="8"/>
    <n v="0"/>
    <n v="0"/>
    <n v="0"/>
    <n v="0"/>
    <n v="0"/>
    <n v="0"/>
    <n v="0"/>
    <n v="0"/>
    <n v="0"/>
    <n v="0"/>
    <n v="0"/>
    <n v="0"/>
    <n v="0"/>
    <n v="0"/>
    <n v="0"/>
    <n v="0"/>
    <n v="0"/>
    <n v="0"/>
    <n v="0"/>
    <n v="0"/>
    <n v="0"/>
    <n v="0"/>
    <n v="0"/>
    <n v="0"/>
    <n v="0"/>
    <n v="0"/>
  </r>
  <r>
    <x v="3"/>
    <x v="1"/>
    <x v="8"/>
    <n v="101"/>
    <n v="85"/>
    <n v="2"/>
    <n v="4"/>
    <n v="1"/>
    <n v="2"/>
    <n v="1"/>
    <n v="4"/>
    <n v="2"/>
    <n v="2"/>
    <n v="10"/>
    <n v="20"/>
    <n v="18"/>
    <n v="33"/>
    <n v="10"/>
    <n v="3"/>
    <n v="4"/>
    <n v="0"/>
    <n v="0"/>
    <n v="0"/>
    <n v="2"/>
    <n v="0"/>
    <n v="0"/>
    <n v="0"/>
    <n v="0"/>
    <n v="0"/>
  </r>
  <r>
    <x v="3"/>
    <x v="2"/>
    <x v="8"/>
    <n v="0"/>
    <n v="0"/>
    <n v="0"/>
    <n v="0"/>
    <n v="0"/>
    <n v="0"/>
    <n v="0"/>
    <n v="0"/>
    <n v="0"/>
    <n v="0"/>
    <n v="2"/>
    <n v="0"/>
    <n v="0"/>
    <n v="4"/>
    <n v="1"/>
    <n v="0"/>
    <n v="0"/>
    <n v="0"/>
    <n v="0"/>
    <n v="0"/>
    <n v="0"/>
    <n v="0"/>
    <n v="0"/>
    <n v="0"/>
    <n v="0"/>
    <n v="0"/>
  </r>
  <r>
    <x v="3"/>
    <x v="3"/>
    <x v="8"/>
    <n v="120"/>
    <n v="101"/>
    <n v="2"/>
    <n v="0"/>
    <n v="0"/>
    <n v="2"/>
    <n v="3"/>
    <n v="5"/>
    <n v="2"/>
    <n v="2"/>
    <n v="20"/>
    <n v="34"/>
    <n v="29"/>
    <n v="70"/>
    <n v="30"/>
    <n v="9"/>
    <n v="11"/>
    <n v="0"/>
    <n v="0"/>
    <n v="0"/>
    <n v="6"/>
    <n v="0"/>
    <n v="0"/>
    <n v="0"/>
    <n v="0"/>
    <n v="0"/>
  </r>
  <r>
    <x v="4"/>
    <x v="0"/>
    <x v="8"/>
    <n v="0"/>
    <n v="0"/>
    <n v="0"/>
    <n v="0"/>
    <n v="0"/>
    <n v="0"/>
    <n v="0"/>
    <n v="0"/>
    <n v="0"/>
    <n v="0"/>
    <n v="0"/>
    <n v="0"/>
    <n v="0"/>
    <n v="2"/>
    <n v="2"/>
    <n v="0"/>
    <n v="0"/>
    <n v="0"/>
    <n v="0"/>
    <n v="1"/>
    <n v="1"/>
    <n v="0"/>
    <n v="0"/>
    <n v="0"/>
    <n v="0"/>
    <n v="0"/>
  </r>
  <r>
    <x v="4"/>
    <x v="1"/>
    <x v="8"/>
    <n v="168"/>
    <n v="116"/>
    <n v="6"/>
    <n v="5"/>
    <n v="0"/>
    <n v="6"/>
    <n v="7"/>
    <n v="0"/>
    <n v="6"/>
    <n v="2"/>
    <n v="12"/>
    <n v="0"/>
    <n v="0"/>
    <n v="31"/>
    <n v="8"/>
    <n v="0"/>
    <n v="0"/>
    <n v="0"/>
    <n v="1"/>
    <n v="2"/>
    <n v="6"/>
    <n v="0"/>
    <n v="0"/>
    <n v="0"/>
    <n v="0"/>
    <n v="0"/>
  </r>
  <r>
    <x v="4"/>
    <x v="2"/>
    <x v="8"/>
    <n v="0"/>
    <n v="0"/>
    <n v="0"/>
    <n v="0"/>
    <n v="0"/>
    <n v="0"/>
    <n v="0"/>
    <n v="0"/>
    <n v="0"/>
    <n v="0"/>
    <n v="0"/>
    <n v="0"/>
    <n v="0"/>
    <n v="3"/>
    <n v="3"/>
    <n v="0"/>
    <n v="0"/>
    <n v="0"/>
    <n v="0"/>
    <n v="0"/>
    <n v="3"/>
    <n v="0"/>
    <n v="0"/>
    <n v="0"/>
    <n v="0"/>
    <n v="0"/>
  </r>
  <r>
    <x v="4"/>
    <x v="3"/>
    <x v="8"/>
    <n v="172"/>
    <n v="131"/>
    <n v="7"/>
    <n v="8"/>
    <n v="2"/>
    <n v="7"/>
    <n v="10"/>
    <n v="4"/>
    <n v="7"/>
    <n v="1"/>
    <n v="22"/>
    <n v="0"/>
    <n v="0"/>
    <n v="55"/>
    <n v="5"/>
    <n v="0"/>
    <n v="0"/>
    <n v="0"/>
    <n v="0"/>
    <n v="1"/>
    <n v="4"/>
    <n v="0"/>
    <n v="0"/>
    <n v="0"/>
    <n v="0"/>
    <n v="0"/>
  </r>
  <r>
    <x v="5"/>
    <x v="0"/>
    <x v="8"/>
    <n v="5"/>
    <n v="1"/>
    <n v="0"/>
    <n v="0"/>
    <n v="0"/>
    <n v="0"/>
    <n v="0"/>
    <n v="0"/>
    <n v="0"/>
    <n v="0"/>
    <n v="0"/>
    <n v="0"/>
    <n v="0"/>
    <n v="0"/>
    <n v="0"/>
    <n v="0"/>
    <n v="0"/>
    <n v="0"/>
    <n v="0"/>
    <n v="0"/>
    <n v="0"/>
    <n v="0"/>
    <n v="0"/>
    <n v="0"/>
    <n v="0"/>
    <n v="0"/>
  </r>
  <r>
    <x v="5"/>
    <x v="1"/>
    <x v="8"/>
    <n v="128"/>
    <n v="90"/>
    <n v="3"/>
    <n v="2"/>
    <n v="1"/>
    <n v="3"/>
    <n v="3"/>
    <n v="3"/>
    <n v="3"/>
    <n v="3"/>
    <n v="11"/>
    <n v="2"/>
    <n v="1"/>
    <n v="15"/>
    <n v="2"/>
    <n v="1"/>
    <n v="1"/>
    <n v="1"/>
    <n v="0"/>
    <n v="0"/>
    <n v="0"/>
    <n v="0"/>
    <n v="0"/>
    <n v="0"/>
    <n v="0"/>
    <n v="0"/>
  </r>
  <r>
    <x v="5"/>
    <x v="2"/>
    <x v="8"/>
    <n v="2"/>
    <n v="2"/>
    <n v="1"/>
    <n v="1"/>
    <n v="1"/>
    <n v="1"/>
    <n v="0"/>
    <n v="0"/>
    <n v="0"/>
    <n v="0"/>
    <n v="0"/>
    <n v="0"/>
    <n v="0"/>
    <n v="0"/>
    <n v="0"/>
    <n v="0"/>
    <n v="0"/>
    <n v="0"/>
    <n v="0"/>
    <n v="0"/>
    <n v="0"/>
    <n v="0"/>
    <n v="0"/>
    <n v="0"/>
    <n v="0"/>
    <n v="0"/>
  </r>
  <r>
    <x v="5"/>
    <x v="3"/>
    <x v="8"/>
    <n v="149"/>
    <n v="122"/>
    <n v="4"/>
    <n v="2"/>
    <n v="2"/>
    <n v="3"/>
    <n v="5"/>
    <n v="2"/>
    <n v="3"/>
    <n v="18"/>
    <n v="31"/>
    <n v="22"/>
    <n v="20"/>
    <n v="35"/>
    <n v="4"/>
    <n v="1"/>
    <n v="3"/>
    <n v="0"/>
    <n v="0"/>
    <n v="0"/>
    <n v="0"/>
    <n v="0"/>
    <n v="0"/>
    <n v="0"/>
    <n v="0"/>
    <n v="0"/>
  </r>
  <r>
    <x v="6"/>
    <x v="0"/>
    <x v="8"/>
    <n v="1"/>
    <n v="1"/>
    <n v="0"/>
    <n v="1"/>
    <n v="0"/>
    <n v="0"/>
    <n v="0"/>
    <n v="0"/>
    <n v="0"/>
    <n v="0"/>
    <n v="0"/>
    <n v="0"/>
    <n v="0"/>
    <n v="0"/>
    <n v="0"/>
    <n v="0"/>
    <n v="0"/>
    <n v="0"/>
    <n v="0"/>
    <n v="0"/>
    <n v="0"/>
    <n v="0"/>
    <n v="0"/>
    <n v="0"/>
    <n v="0"/>
    <n v="0"/>
  </r>
  <r>
    <x v="6"/>
    <x v="1"/>
    <x v="8"/>
    <n v="88"/>
    <n v="65"/>
    <n v="3"/>
    <n v="4"/>
    <n v="2"/>
    <n v="3"/>
    <n v="6"/>
    <n v="3"/>
    <n v="3"/>
    <n v="3"/>
    <n v="15"/>
    <n v="36"/>
    <n v="35"/>
    <n v="20"/>
    <n v="4"/>
    <n v="6"/>
    <n v="4"/>
    <n v="0"/>
    <n v="0"/>
    <n v="0"/>
    <n v="4"/>
    <n v="0"/>
    <n v="0"/>
    <n v="0"/>
    <n v="0"/>
    <n v="0"/>
  </r>
  <r>
    <x v="6"/>
    <x v="2"/>
    <x v="8"/>
    <n v="3"/>
    <n v="0"/>
    <n v="0"/>
    <n v="0"/>
    <n v="0"/>
    <n v="0"/>
    <n v="0"/>
    <n v="0"/>
    <n v="0"/>
    <n v="0"/>
    <n v="0"/>
    <n v="0"/>
    <n v="0"/>
    <n v="0"/>
    <n v="0"/>
    <n v="0"/>
    <n v="0"/>
    <n v="0"/>
    <n v="0"/>
    <n v="0"/>
    <n v="0"/>
    <n v="0"/>
    <n v="0"/>
    <n v="0"/>
    <n v="0"/>
    <n v="0"/>
  </r>
  <r>
    <x v="6"/>
    <x v="3"/>
    <x v="8"/>
    <n v="118"/>
    <n v="76"/>
    <n v="4"/>
    <n v="3"/>
    <n v="1"/>
    <n v="4"/>
    <n v="7"/>
    <n v="3"/>
    <n v="4"/>
    <n v="12"/>
    <n v="21"/>
    <n v="43"/>
    <n v="36"/>
    <n v="41"/>
    <n v="3"/>
    <n v="7"/>
    <n v="6"/>
    <n v="0"/>
    <n v="0"/>
    <n v="0"/>
    <n v="3"/>
    <n v="0"/>
    <n v="0"/>
    <n v="0"/>
    <n v="0"/>
    <n v="0"/>
  </r>
  <r>
    <x v="7"/>
    <x v="0"/>
    <x v="8"/>
    <n v="0"/>
    <n v="0"/>
    <n v="0"/>
    <n v="0"/>
    <n v="0"/>
    <n v="0"/>
    <n v="0"/>
    <n v="0"/>
    <n v="0"/>
    <n v="0"/>
    <n v="0"/>
    <n v="0"/>
    <n v="0"/>
    <n v="1"/>
    <n v="1"/>
    <n v="0"/>
    <n v="0"/>
    <n v="0"/>
    <n v="0"/>
    <n v="0"/>
    <n v="0"/>
    <n v="0"/>
    <n v="0"/>
    <n v="0"/>
    <n v="0"/>
    <n v="0"/>
  </r>
  <r>
    <x v="7"/>
    <x v="1"/>
    <x v="8"/>
    <n v="366"/>
    <n v="325"/>
    <n v="11"/>
    <n v="17"/>
    <n v="3"/>
    <n v="11"/>
    <n v="19"/>
    <n v="13"/>
    <n v="11"/>
    <n v="7"/>
    <n v="25"/>
    <n v="0"/>
    <n v="0"/>
    <n v="46"/>
    <n v="2"/>
    <n v="8"/>
    <n v="6"/>
    <n v="0"/>
    <n v="0"/>
    <n v="0"/>
    <n v="4"/>
    <n v="0"/>
    <n v="0"/>
    <n v="0"/>
    <n v="0"/>
    <n v="0"/>
  </r>
  <r>
    <x v="7"/>
    <x v="2"/>
    <x v="8"/>
    <n v="1"/>
    <n v="3"/>
    <n v="1"/>
    <n v="1"/>
    <n v="0"/>
    <n v="1"/>
    <n v="1"/>
    <n v="0"/>
    <n v="1"/>
    <n v="0"/>
    <n v="0"/>
    <n v="0"/>
    <n v="0"/>
    <n v="0"/>
    <n v="0"/>
    <n v="0"/>
    <n v="0"/>
    <n v="0"/>
    <n v="0"/>
    <n v="0"/>
    <n v="0"/>
    <n v="0"/>
    <n v="0"/>
    <n v="0"/>
    <n v="0"/>
    <n v="0"/>
  </r>
  <r>
    <x v="7"/>
    <x v="3"/>
    <x v="8"/>
    <n v="376"/>
    <n v="318"/>
    <n v="18"/>
    <n v="18"/>
    <n v="5"/>
    <n v="18"/>
    <n v="24"/>
    <n v="10"/>
    <n v="18"/>
    <n v="29"/>
    <n v="46"/>
    <n v="0"/>
    <n v="0"/>
    <n v="116"/>
    <n v="7"/>
    <n v="11"/>
    <n v="8"/>
    <n v="0"/>
    <n v="0"/>
    <n v="0"/>
    <n v="6"/>
    <n v="0"/>
    <n v="0"/>
    <n v="0"/>
    <n v="0"/>
    <n v="0"/>
  </r>
  <r>
    <x v="8"/>
    <x v="0"/>
    <x v="8"/>
    <n v="0"/>
    <n v="0"/>
    <n v="0"/>
    <n v="0"/>
    <n v="0"/>
    <n v="0"/>
    <n v="0"/>
    <n v="0"/>
    <n v="0"/>
    <n v="0"/>
    <n v="0"/>
    <n v="1"/>
    <n v="1"/>
    <n v="2"/>
    <n v="0"/>
    <n v="0"/>
    <n v="0"/>
    <n v="0"/>
    <n v="0"/>
    <n v="0"/>
    <n v="0"/>
    <n v="0"/>
    <n v="0"/>
    <n v="0"/>
    <n v="0"/>
    <n v="0"/>
  </r>
  <r>
    <x v="8"/>
    <x v="1"/>
    <x v="8"/>
    <n v="68"/>
    <n v="48"/>
    <n v="3"/>
    <n v="0"/>
    <n v="0"/>
    <n v="3"/>
    <n v="3"/>
    <n v="0"/>
    <n v="3"/>
    <n v="2"/>
    <n v="4"/>
    <n v="20"/>
    <n v="14"/>
    <n v="10"/>
    <n v="3"/>
    <n v="0"/>
    <n v="0"/>
    <n v="0"/>
    <n v="0"/>
    <n v="0"/>
    <n v="0"/>
    <n v="0"/>
    <n v="0"/>
    <n v="0"/>
    <n v="0"/>
    <n v="0"/>
  </r>
  <r>
    <x v="8"/>
    <x v="2"/>
    <x v="8"/>
    <n v="0"/>
    <n v="1"/>
    <n v="0"/>
    <n v="1"/>
    <n v="0"/>
    <n v="0"/>
    <n v="0"/>
    <n v="0"/>
    <n v="0"/>
    <n v="0"/>
    <n v="0"/>
    <n v="3"/>
    <n v="1"/>
    <n v="1"/>
    <n v="0"/>
    <n v="0"/>
    <n v="0"/>
    <n v="0"/>
    <n v="0"/>
    <n v="0"/>
    <n v="0"/>
    <n v="0"/>
    <n v="0"/>
    <n v="0"/>
    <n v="0"/>
    <n v="0"/>
  </r>
  <r>
    <x v="8"/>
    <x v="3"/>
    <x v="8"/>
    <n v="85"/>
    <n v="88"/>
    <n v="2"/>
    <n v="2"/>
    <n v="1"/>
    <n v="2"/>
    <n v="2"/>
    <n v="0"/>
    <n v="2"/>
    <n v="9"/>
    <n v="8"/>
    <n v="32"/>
    <n v="25"/>
    <n v="24"/>
    <n v="6"/>
    <n v="0"/>
    <n v="0"/>
    <n v="0"/>
    <n v="0"/>
    <n v="0"/>
    <n v="0"/>
    <n v="0"/>
    <n v="0"/>
    <n v="0"/>
    <n v="0"/>
    <n v="0"/>
  </r>
  <r>
    <x v="9"/>
    <x v="0"/>
    <x v="8"/>
    <n v="5"/>
    <n v="1"/>
    <n v="0"/>
    <n v="1"/>
    <n v="0"/>
    <n v="0"/>
    <n v="0"/>
    <n v="0"/>
    <n v="0"/>
    <n v="0"/>
    <n v="2"/>
    <n v="2"/>
    <n v="0"/>
    <n v="0"/>
    <n v="0"/>
    <n v="2"/>
    <n v="0"/>
    <n v="0"/>
    <n v="0"/>
    <n v="2"/>
    <n v="0"/>
    <n v="0"/>
    <n v="0"/>
    <n v="0"/>
    <n v="0"/>
    <n v="0"/>
  </r>
  <r>
    <x v="9"/>
    <x v="1"/>
    <x v="8"/>
    <n v="77"/>
    <n v="60"/>
    <n v="3"/>
    <n v="2"/>
    <n v="1"/>
    <n v="3"/>
    <n v="4"/>
    <n v="1"/>
    <n v="3"/>
    <n v="17"/>
    <n v="110"/>
    <n v="110"/>
    <n v="83"/>
    <n v="6"/>
    <n v="0"/>
    <n v="3"/>
    <n v="1"/>
    <n v="0"/>
    <n v="0"/>
    <n v="0"/>
    <n v="2"/>
    <n v="0"/>
    <n v="0"/>
    <n v="0"/>
    <n v="0"/>
    <n v="0"/>
  </r>
  <r>
    <x v="9"/>
    <x v="2"/>
    <x v="8"/>
    <n v="8"/>
    <n v="3"/>
    <n v="0"/>
    <n v="3"/>
    <n v="0"/>
    <n v="0"/>
    <n v="1"/>
    <n v="1"/>
    <n v="0"/>
    <n v="0"/>
    <n v="10"/>
    <n v="9"/>
    <n v="3"/>
    <n v="0"/>
    <n v="0"/>
    <n v="0"/>
    <n v="1"/>
    <n v="0"/>
    <n v="0"/>
    <n v="0"/>
    <n v="0"/>
    <n v="0"/>
    <n v="0"/>
    <n v="0"/>
    <n v="0"/>
    <n v="0"/>
  </r>
  <r>
    <x v="9"/>
    <x v="3"/>
    <x v="8"/>
    <n v="134"/>
    <n v="92"/>
    <n v="5"/>
    <n v="1"/>
    <n v="1"/>
    <n v="5"/>
    <n v="4"/>
    <n v="0"/>
    <n v="5"/>
    <n v="70"/>
    <n v="292"/>
    <n v="283"/>
    <n v="209"/>
    <n v="17"/>
    <n v="1"/>
    <n v="10"/>
    <n v="3"/>
    <n v="0"/>
    <n v="0"/>
    <n v="1"/>
    <n v="6"/>
    <n v="0"/>
    <n v="0"/>
    <n v="0"/>
    <n v="0"/>
    <n v="0"/>
  </r>
  <r>
    <x v="10"/>
    <x v="0"/>
    <x v="8"/>
    <n v="0"/>
    <n v="0"/>
    <n v="0"/>
    <n v="0"/>
    <n v="0"/>
    <n v="0"/>
    <n v="0"/>
    <n v="0"/>
    <n v="0"/>
    <n v="5"/>
    <n v="15"/>
    <n v="20"/>
    <n v="8"/>
    <n v="0"/>
    <n v="0"/>
    <n v="0"/>
    <n v="0"/>
    <n v="0"/>
    <n v="0"/>
    <n v="0"/>
    <n v="0"/>
    <n v="0"/>
    <n v="0"/>
    <n v="0"/>
    <n v="0"/>
    <n v="0"/>
  </r>
  <r>
    <x v="10"/>
    <x v="1"/>
    <x v="8"/>
    <n v="65"/>
    <n v="56"/>
    <n v="1"/>
    <n v="4"/>
    <n v="1"/>
    <n v="1"/>
    <n v="1"/>
    <n v="1"/>
    <n v="1"/>
    <n v="100"/>
    <n v="87"/>
    <n v="184"/>
    <n v="149"/>
    <n v="11"/>
    <n v="0"/>
    <n v="0"/>
    <n v="1"/>
    <n v="0"/>
    <n v="0"/>
    <n v="0"/>
    <n v="0"/>
    <n v="0"/>
    <n v="0"/>
    <n v="0"/>
    <n v="0"/>
    <n v="0"/>
  </r>
  <r>
    <x v="10"/>
    <x v="2"/>
    <x v="8"/>
    <n v="0"/>
    <n v="1"/>
    <n v="0"/>
    <n v="1"/>
    <n v="0"/>
    <n v="0"/>
    <n v="0"/>
    <n v="0"/>
    <n v="0"/>
    <n v="2"/>
    <n v="16"/>
    <n v="20"/>
    <n v="11"/>
    <n v="0"/>
    <n v="0"/>
    <n v="0"/>
    <n v="0"/>
    <n v="0"/>
    <n v="0"/>
    <n v="0"/>
    <n v="0"/>
    <n v="0"/>
    <n v="0"/>
    <n v="0"/>
    <n v="0"/>
    <n v="0"/>
  </r>
  <r>
    <x v="10"/>
    <x v="3"/>
    <x v="8"/>
    <n v="72"/>
    <n v="62"/>
    <n v="1"/>
    <n v="1"/>
    <n v="0"/>
    <n v="1"/>
    <n v="1"/>
    <n v="1"/>
    <n v="1"/>
    <n v="228"/>
    <n v="200"/>
    <n v="411"/>
    <n v="326"/>
    <n v="14"/>
    <n v="0"/>
    <n v="2"/>
    <n v="2"/>
    <n v="0"/>
    <n v="0"/>
    <n v="0"/>
    <n v="0"/>
    <n v="0"/>
    <n v="0"/>
    <n v="0"/>
    <n v="0"/>
    <n v="0"/>
  </r>
  <r>
    <x v="11"/>
    <x v="0"/>
    <x v="8"/>
    <n v="0"/>
    <n v="0"/>
    <n v="0"/>
    <n v="0"/>
    <n v="0"/>
    <n v="0"/>
    <n v="0"/>
    <n v="0"/>
    <n v="0"/>
    <n v="0"/>
    <n v="0"/>
    <n v="1"/>
    <n v="1"/>
    <n v="0"/>
    <n v="0"/>
    <n v="0"/>
    <n v="0"/>
    <n v="0"/>
    <n v="0"/>
    <n v="0"/>
    <n v="0"/>
    <n v="0"/>
    <n v="0"/>
    <n v="0"/>
    <n v="0"/>
    <n v="0"/>
  </r>
  <r>
    <x v="11"/>
    <x v="1"/>
    <x v="8"/>
    <n v="86"/>
    <n v="82"/>
    <n v="3"/>
    <n v="6"/>
    <n v="1"/>
    <n v="3"/>
    <n v="3"/>
    <n v="1"/>
    <n v="3"/>
    <n v="6"/>
    <n v="5"/>
    <n v="5"/>
    <n v="4"/>
    <n v="16"/>
    <n v="2"/>
    <n v="2"/>
    <n v="3"/>
    <n v="0"/>
    <n v="0"/>
    <n v="1"/>
    <n v="0"/>
    <n v="0"/>
    <n v="0"/>
    <n v="0"/>
    <n v="0"/>
    <n v="0"/>
  </r>
  <r>
    <x v="11"/>
    <x v="2"/>
    <x v="8"/>
    <n v="0"/>
    <n v="0"/>
    <n v="0"/>
    <n v="0"/>
    <n v="0"/>
    <n v="0"/>
    <n v="0"/>
    <n v="0"/>
    <n v="0"/>
    <n v="0"/>
    <n v="0"/>
    <n v="0"/>
    <n v="0"/>
    <n v="0"/>
    <n v="0"/>
    <n v="1"/>
    <n v="0"/>
    <n v="0"/>
    <n v="0"/>
    <n v="0"/>
    <n v="0"/>
    <n v="0"/>
    <n v="0"/>
    <n v="0"/>
    <n v="0"/>
    <n v="0"/>
  </r>
  <r>
    <x v="11"/>
    <x v="3"/>
    <x v="8"/>
    <n v="94"/>
    <n v="88"/>
    <n v="4"/>
    <n v="5"/>
    <n v="1"/>
    <n v="4"/>
    <n v="6"/>
    <n v="4"/>
    <n v="4"/>
    <n v="11"/>
    <n v="14"/>
    <n v="17"/>
    <n v="11"/>
    <n v="35"/>
    <n v="5"/>
    <n v="4"/>
    <n v="9"/>
    <n v="0"/>
    <n v="0"/>
    <n v="1"/>
    <n v="0"/>
    <n v="0"/>
    <n v="0"/>
    <n v="0"/>
    <n v="0"/>
    <n v="0"/>
  </r>
  <r>
    <x v="12"/>
    <x v="0"/>
    <x v="8"/>
    <n v="4"/>
    <n v="0"/>
    <n v="0"/>
    <n v="0"/>
    <n v="0"/>
    <n v="0"/>
    <n v="0"/>
    <n v="0"/>
    <n v="0"/>
    <n v="24"/>
    <n v="0"/>
    <n v="90"/>
    <n v="63"/>
    <n v="1"/>
    <n v="0"/>
    <n v="0"/>
    <n v="0"/>
    <n v="0"/>
    <n v="0"/>
    <n v="0"/>
    <n v="0"/>
    <n v="0"/>
    <n v="0"/>
    <n v="0"/>
    <n v="0"/>
    <n v="0"/>
  </r>
  <r>
    <x v="12"/>
    <x v="1"/>
    <x v="8"/>
    <n v="223"/>
    <n v="175"/>
    <n v="9"/>
    <n v="10"/>
    <n v="3"/>
    <n v="8"/>
    <n v="5"/>
    <n v="5"/>
    <n v="8"/>
    <n v="464"/>
    <n v="14"/>
    <n v="672"/>
    <n v="547"/>
    <n v="13"/>
    <n v="0"/>
    <n v="0"/>
    <n v="0"/>
    <n v="0"/>
    <n v="0"/>
    <n v="0"/>
    <n v="0"/>
    <n v="0"/>
    <n v="0"/>
    <n v="0"/>
    <n v="0"/>
    <n v="0"/>
  </r>
  <r>
    <x v="12"/>
    <x v="2"/>
    <x v="8"/>
    <n v="1"/>
    <n v="1"/>
    <n v="0"/>
    <n v="0"/>
    <n v="0"/>
    <n v="0"/>
    <n v="0"/>
    <n v="0"/>
    <n v="0"/>
    <n v="38"/>
    <n v="1"/>
    <n v="90"/>
    <n v="64"/>
    <n v="1"/>
    <n v="0"/>
    <n v="0"/>
    <n v="0"/>
    <n v="0"/>
    <n v="0"/>
    <n v="0"/>
    <n v="0"/>
    <n v="0"/>
    <n v="0"/>
    <n v="0"/>
    <n v="0"/>
    <n v="0"/>
  </r>
  <r>
    <x v="12"/>
    <x v="3"/>
    <x v="8"/>
    <n v="260"/>
    <n v="216"/>
    <n v="7"/>
    <n v="7"/>
    <n v="1"/>
    <n v="7"/>
    <n v="2"/>
    <n v="2"/>
    <n v="7"/>
    <n v="1033"/>
    <n v="32"/>
    <n v="1441"/>
    <n v="1197"/>
    <n v="42"/>
    <n v="6"/>
    <n v="0"/>
    <n v="0"/>
    <n v="0"/>
    <n v="0"/>
    <n v="0"/>
    <n v="0"/>
    <n v="0"/>
    <n v="0"/>
    <n v="0"/>
    <n v="0"/>
    <n v="0"/>
  </r>
  <r>
    <x v="13"/>
    <x v="0"/>
    <x v="8"/>
    <n v="1"/>
    <n v="2"/>
    <n v="1"/>
    <n v="0"/>
    <n v="0"/>
    <n v="1"/>
    <n v="0"/>
    <n v="0"/>
    <n v="0"/>
    <n v="2"/>
    <n v="1"/>
    <n v="1"/>
    <n v="1"/>
    <n v="2"/>
    <n v="0"/>
    <n v="0"/>
    <n v="0"/>
    <n v="0"/>
    <n v="0"/>
    <n v="0"/>
    <n v="0"/>
    <n v="0"/>
    <n v="0"/>
    <n v="0"/>
    <n v="0"/>
    <n v="0"/>
  </r>
  <r>
    <x v="13"/>
    <x v="1"/>
    <x v="8"/>
    <n v="244"/>
    <n v="151"/>
    <n v="3"/>
    <n v="5"/>
    <n v="2"/>
    <n v="3"/>
    <n v="3"/>
    <n v="1"/>
    <n v="3"/>
    <n v="7"/>
    <n v="5"/>
    <n v="15"/>
    <n v="13"/>
    <n v="19"/>
    <n v="0"/>
    <n v="2"/>
    <n v="2"/>
    <n v="0"/>
    <n v="0"/>
    <n v="0"/>
    <n v="2"/>
    <n v="0"/>
    <n v="0"/>
    <n v="0"/>
    <n v="0"/>
    <n v="0"/>
  </r>
  <r>
    <x v="13"/>
    <x v="2"/>
    <x v="8"/>
    <n v="0"/>
    <n v="0"/>
    <n v="0"/>
    <n v="0"/>
    <n v="0"/>
    <n v="0"/>
    <n v="0"/>
    <n v="0"/>
    <n v="0"/>
    <n v="0"/>
    <n v="0"/>
    <n v="0"/>
    <n v="0"/>
    <n v="0"/>
    <n v="0"/>
    <n v="0"/>
    <n v="0"/>
    <n v="0"/>
    <n v="0"/>
    <n v="0"/>
    <n v="0"/>
    <n v="0"/>
    <n v="0"/>
    <n v="0"/>
    <n v="0"/>
    <n v="0"/>
  </r>
  <r>
    <x v="13"/>
    <x v="3"/>
    <x v="8"/>
    <n v="233"/>
    <n v="172"/>
    <n v="7"/>
    <n v="1"/>
    <n v="0"/>
    <n v="7"/>
    <n v="9"/>
    <n v="2"/>
    <n v="7"/>
    <n v="12"/>
    <n v="10"/>
    <n v="15"/>
    <n v="12"/>
    <n v="30"/>
    <n v="0"/>
    <n v="4"/>
    <n v="4"/>
    <n v="0"/>
    <n v="0"/>
    <n v="0"/>
    <n v="4"/>
    <n v="0"/>
    <n v="0"/>
    <n v="0"/>
    <n v="0"/>
    <n v="0"/>
  </r>
  <r>
    <x v="14"/>
    <x v="0"/>
    <x v="8"/>
    <n v="18"/>
    <n v="1"/>
    <n v="0"/>
    <n v="0"/>
    <n v="0"/>
    <n v="0"/>
    <n v="0"/>
    <n v="0"/>
    <n v="0"/>
    <n v="5"/>
    <n v="45"/>
    <n v="17"/>
    <n v="17"/>
    <n v="5"/>
    <n v="2"/>
    <n v="0"/>
    <n v="0"/>
    <n v="0"/>
    <n v="0"/>
    <n v="0"/>
    <n v="0"/>
    <n v="0"/>
    <n v="0"/>
    <n v="0"/>
    <n v="0"/>
    <n v="0"/>
  </r>
  <r>
    <x v="14"/>
    <x v="1"/>
    <x v="8"/>
    <n v="168"/>
    <n v="103"/>
    <n v="2"/>
    <n v="7"/>
    <n v="1"/>
    <n v="2"/>
    <n v="1"/>
    <n v="0"/>
    <n v="2"/>
    <n v="251"/>
    <n v="343"/>
    <n v="288"/>
    <n v="224"/>
    <n v="28"/>
    <n v="3"/>
    <n v="7"/>
    <n v="2"/>
    <n v="0"/>
    <n v="0"/>
    <n v="2"/>
    <n v="3"/>
    <n v="0"/>
    <n v="0"/>
    <n v="0"/>
    <n v="0"/>
    <n v="0"/>
  </r>
  <r>
    <x v="14"/>
    <x v="2"/>
    <x v="8"/>
    <n v="11"/>
    <n v="0"/>
    <n v="0"/>
    <n v="0"/>
    <n v="0"/>
    <n v="0"/>
    <n v="0"/>
    <n v="0"/>
    <n v="0"/>
    <n v="3"/>
    <n v="33"/>
    <n v="26"/>
    <n v="13"/>
    <n v="5"/>
    <n v="0"/>
    <n v="0"/>
    <n v="0"/>
    <n v="0"/>
    <n v="0"/>
    <n v="0"/>
    <n v="0"/>
    <n v="0"/>
    <n v="0"/>
    <n v="0"/>
    <n v="0"/>
    <n v="0"/>
  </r>
  <r>
    <x v="14"/>
    <x v="3"/>
    <x v="8"/>
    <n v="190"/>
    <n v="136"/>
    <n v="3"/>
    <n v="7"/>
    <n v="0"/>
    <n v="4"/>
    <n v="7"/>
    <n v="4"/>
    <n v="4"/>
    <n v="627"/>
    <n v="787"/>
    <n v="691"/>
    <n v="574"/>
    <n v="80"/>
    <n v="15"/>
    <n v="15"/>
    <n v="2"/>
    <n v="0"/>
    <n v="0"/>
    <n v="4"/>
    <n v="6"/>
    <n v="0"/>
    <n v="0"/>
    <n v="0"/>
    <n v="0"/>
    <n v="0"/>
  </r>
  <r>
    <x v="15"/>
    <x v="0"/>
    <x v="8"/>
    <n v="1"/>
    <n v="1"/>
    <n v="0"/>
    <n v="0"/>
    <n v="0"/>
    <n v="0"/>
    <n v="0"/>
    <n v="0"/>
    <n v="0"/>
    <n v="0"/>
    <n v="0"/>
    <n v="0"/>
    <n v="0"/>
    <n v="1"/>
    <n v="0"/>
    <n v="0"/>
    <n v="0"/>
    <n v="0"/>
    <n v="0"/>
    <n v="0"/>
    <n v="0"/>
    <n v="0"/>
    <n v="0"/>
    <n v="0"/>
    <n v="0"/>
    <n v="0"/>
  </r>
  <r>
    <x v="15"/>
    <x v="1"/>
    <x v="8"/>
    <n v="306"/>
    <n v="221"/>
    <n v="6"/>
    <n v="4"/>
    <n v="0"/>
    <n v="6"/>
    <n v="4"/>
    <n v="2"/>
    <n v="6"/>
    <n v="5"/>
    <n v="6"/>
    <n v="0"/>
    <n v="0"/>
    <n v="31"/>
    <n v="3"/>
    <n v="3"/>
    <n v="0"/>
    <n v="0"/>
    <n v="0"/>
    <n v="3"/>
    <n v="0"/>
    <n v="0"/>
    <n v="0"/>
    <n v="0"/>
    <n v="0"/>
    <n v="0"/>
  </r>
  <r>
    <x v="15"/>
    <x v="2"/>
    <x v="8"/>
    <n v="1"/>
    <n v="1"/>
    <n v="0"/>
    <n v="0"/>
    <n v="0"/>
    <n v="0"/>
    <n v="0"/>
    <n v="0"/>
    <n v="0"/>
    <n v="0"/>
    <n v="0"/>
    <n v="0"/>
    <n v="0"/>
    <n v="0"/>
    <n v="0"/>
    <n v="0"/>
    <n v="0"/>
    <n v="0"/>
    <n v="0"/>
    <n v="0"/>
    <n v="0"/>
    <n v="0"/>
    <n v="0"/>
    <n v="0"/>
    <n v="0"/>
    <n v="0"/>
  </r>
  <r>
    <x v="15"/>
    <x v="3"/>
    <x v="8"/>
    <n v="400"/>
    <n v="292"/>
    <n v="13"/>
    <n v="9"/>
    <n v="7"/>
    <n v="13"/>
    <n v="12"/>
    <n v="6"/>
    <n v="13"/>
    <n v="10"/>
    <n v="11"/>
    <n v="0"/>
    <n v="0"/>
    <n v="72"/>
    <n v="5"/>
    <n v="8"/>
    <n v="0"/>
    <n v="0"/>
    <n v="0"/>
    <n v="6"/>
    <n v="2"/>
    <n v="0"/>
    <n v="0"/>
    <n v="0"/>
    <n v="0"/>
    <n v="0"/>
  </r>
  <r>
    <x v="16"/>
    <x v="0"/>
    <x v="8"/>
    <n v="2"/>
    <n v="3"/>
    <n v="0"/>
    <n v="1"/>
    <n v="0"/>
    <n v="0"/>
    <n v="0"/>
    <n v="0"/>
    <n v="0"/>
    <n v="0"/>
    <n v="10"/>
    <n v="5"/>
    <n v="3"/>
    <n v="0"/>
    <n v="0"/>
    <n v="0"/>
    <n v="0"/>
    <n v="0"/>
    <n v="0"/>
    <n v="0"/>
    <n v="0"/>
    <n v="0"/>
    <n v="0"/>
    <n v="0"/>
    <n v="0"/>
    <n v="0"/>
  </r>
  <r>
    <x v="16"/>
    <x v="1"/>
    <x v="8"/>
    <n v="258"/>
    <n v="195"/>
    <n v="1"/>
    <n v="7"/>
    <n v="1"/>
    <n v="1"/>
    <n v="0"/>
    <n v="0"/>
    <n v="1"/>
    <n v="69"/>
    <n v="6"/>
    <n v="148"/>
    <n v="103"/>
    <n v="10"/>
    <n v="0"/>
    <n v="1"/>
    <n v="0"/>
    <n v="0"/>
    <n v="0"/>
    <n v="0"/>
    <n v="1"/>
    <n v="0"/>
    <n v="0"/>
    <n v="0"/>
    <n v="0"/>
    <n v="0"/>
  </r>
  <r>
    <x v="16"/>
    <x v="2"/>
    <x v="8"/>
    <n v="3"/>
    <n v="5"/>
    <n v="0"/>
    <n v="2"/>
    <n v="0"/>
    <n v="0"/>
    <n v="0"/>
    <n v="0"/>
    <n v="0"/>
    <n v="1"/>
    <n v="2"/>
    <n v="5"/>
    <n v="3"/>
    <n v="0"/>
    <n v="0"/>
    <n v="0"/>
    <n v="0"/>
    <n v="0"/>
    <n v="0"/>
    <n v="0"/>
    <n v="0"/>
    <n v="0"/>
    <n v="0"/>
    <n v="0"/>
    <n v="0"/>
    <n v="0"/>
  </r>
  <r>
    <x v="16"/>
    <x v="3"/>
    <x v="8"/>
    <n v="271"/>
    <n v="203"/>
    <n v="8"/>
    <n v="8"/>
    <n v="3"/>
    <n v="8"/>
    <n v="1"/>
    <n v="1"/>
    <n v="8"/>
    <n v="171"/>
    <n v="9"/>
    <n v="434"/>
    <n v="332"/>
    <n v="38"/>
    <n v="7"/>
    <n v="1"/>
    <n v="3"/>
    <n v="0"/>
    <n v="0"/>
    <n v="0"/>
    <n v="1"/>
    <n v="0"/>
    <n v="0"/>
    <n v="0"/>
    <n v="0"/>
    <n v="0"/>
  </r>
  <r>
    <x v="17"/>
    <x v="0"/>
    <x v="8"/>
    <n v="0"/>
    <n v="0"/>
    <n v="0"/>
    <n v="0"/>
    <n v="0"/>
    <n v="0"/>
    <n v="0"/>
    <n v="0"/>
    <n v="0"/>
    <n v="0"/>
    <n v="0"/>
    <n v="0"/>
    <n v="0"/>
    <n v="1"/>
    <n v="0"/>
    <n v="0"/>
    <n v="0"/>
    <n v="0"/>
    <n v="0"/>
    <n v="0"/>
    <n v="0"/>
    <n v="0"/>
    <n v="0"/>
    <n v="0"/>
    <n v="0"/>
    <n v="0"/>
  </r>
  <r>
    <x v="17"/>
    <x v="1"/>
    <x v="8"/>
    <n v="35"/>
    <n v="27"/>
    <n v="1"/>
    <n v="1"/>
    <n v="0"/>
    <n v="1"/>
    <n v="1"/>
    <n v="0"/>
    <n v="1"/>
    <n v="0"/>
    <n v="1"/>
    <n v="0"/>
    <n v="0"/>
    <n v="6"/>
    <n v="0"/>
    <n v="0"/>
    <n v="0"/>
    <n v="0"/>
    <n v="0"/>
    <n v="0"/>
    <n v="0"/>
    <n v="0"/>
    <n v="0"/>
    <n v="0"/>
    <n v="0"/>
    <n v="0"/>
  </r>
  <r>
    <x v="17"/>
    <x v="2"/>
    <x v="8"/>
    <n v="0"/>
    <n v="0"/>
    <n v="0"/>
    <n v="0"/>
    <n v="0"/>
    <n v="0"/>
    <n v="0"/>
    <n v="0"/>
    <n v="0"/>
    <n v="0"/>
    <n v="0"/>
    <n v="0"/>
    <n v="0"/>
    <n v="0"/>
    <n v="0"/>
    <n v="0"/>
    <n v="0"/>
    <n v="0"/>
    <n v="0"/>
    <n v="0"/>
    <n v="0"/>
    <n v="0"/>
    <n v="0"/>
    <n v="0"/>
    <n v="0"/>
    <n v="0"/>
  </r>
  <r>
    <x v="17"/>
    <x v="3"/>
    <x v="8"/>
    <n v="66"/>
    <n v="53"/>
    <n v="2"/>
    <n v="0"/>
    <n v="0"/>
    <n v="2"/>
    <n v="2"/>
    <n v="1"/>
    <n v="2"/>
    <n v="1"/>
    <n v="3"/>
    <n v="0"/>
    <n v="0"/>
    <n v="18"/>
    <n v="0"/>
    <n v="0"/>
    <n v="0"/>
    <n v="0"/>
    <n v="0"/>
    <n v="0"/>
    <n v="0"/>
    <n v="0"/>
    <n v="0"/>
    <n v="0"/>
    <n v="0"/>
    <n v="0"/>
  </r>
  <r>
    <x v="18"/>
    <x v="0"/>
    <x v="8"/>
    <n v="2"/>
    <n v="2"/>
    <n v="1"/>
    <n v="1"/>
    <n v="1"/>
    <n v="1"/>
    <n v="1"/>
    <n v="1"/>
    <n v="0"/>
    <n v="2"/>
    <n v="0"/>
    <n v="0"/>
    <n v="0"/>
    <n v="2"/>
    <n v="2"/>
    <n v="0"/>
    <n v="0"/>
    <n v="0"/>
    <n v="0"/>
    <n v="0"/>
    <n v="0"/>
    <n v="0"/>
    <n v="0"/>
    <n v="0"/>
    <n v="0"/>
    <n v="0"/>
  </r>
  <r>
    <x v="18"/>
    <x v="1"/>
    <x v="8"/>
    <n v="64"/>
    <n v="52"/>
    <n v="2"/>
    <n v="2"/>
    <n v="1"/>
    <n v="1"/>
    <n v="3"/>
    <n v="1"/>
    <n v="1"/>
    <n v="29"/>
    <n v="10"/>
    <n v="10"/>
    <n v="8"/>
    <n v="32"/>
    <n v="15"/>
    <n v="11"/>
    <n v="4"/>
    <n v="0"/>
    <n v="0"/>
    <n v="5"/>
    <n v="4"/>
    <n v="0"/>
    <n v="0"/>
    <n v="0"/>
    <n v="0"/>
    <n v="0"/>
  </r>
  <r>
    <x v="18"/>
    <x v="2"/>
    <x v="8"/>
    <n v="0"/>
    <n v="1"/>
    <n v="1"/>
    <n v="1"/>
    <n v="1"/>
    <n v="1"/>
    <n v="0"/>
    <n v="0"/>
    <n v="0"/>
    <n v="2"/>
    <n v="0"/>
    <n v="0"/>
    <n v="0"/>
    <n v="1"/>
    <n v="0"/>
    <n v="0"/>
    <n v="0"/>
    <n v="0"/>
    <n v="0"/>
    <n v="0"/>
    <n v="0"/>
    <n v="0"/>
    <n v="0"/>
    <n v="0"/>
    <n v="0"/>
    <n v="0"/>
  </r>
  <r>
    <x v="18"/>
    <x v="3"/>
    <x v="8"/>
    <n v="127"/>
    <n v="113"/>
    <n v="8"/>
    <n v="5"/>
    <n v="1"/>
    <n v="6"/>
    <n v="10"/>
    <n v="5"/>
    <n v="6"/>
    <n v="141"/>
    <n v="41"/>
    <n v="39"/>
    <n v="30"/>
    <n v="97"/>
    <n v="44"/>
    <n v="29"/>
    <n v="10"/>
    <n v="0"/>
    <n v="2"/>
    <n v="16"/>
    <n v="8"/>
    <n v="0"/>
    <n v="0"/>
    <n v="0"/>
    <n v="0"/>
    <n v="0"/>
  </r>
  <r>
    <x v="19"/>
    <x v="0"/>
    <x v="8"/>
    <n v="1"/>
    <n v="1"/>
    <n v="0"/>
    <n v="0"/>
    <n v="0"/>
    <n v="0"/>
    <n v="0"/>
    <n v="0"/>
    <n v="0"/>
    <n v="0"/>
    <n v="1"/>
    <n v="6"/>
    <n v="2"/>
    <n v="0"/>
    <n v="0"/>
    <n v="0"/>
    <n v="0"/>
    <n v="0"/>
    <n v="0"/>
    <n v="0"/>
    <n v="0"/>
    <n v="0"/>
    <n v="0"/>
    <n v="0"/>
    <n v="0"/>
    <n v="0"/>
  </r>
  <r>
    <x v="19"/>
    <x v="1"/>
    <x v="8"/>
    <n v="324"/>
    <n v="275"/>
    <n v="1"/>
    <n v="3"/>
    <n v="0"/>
    <n v="1"/>
    <n v="3"/>
    <n v="2"/>
    <n v="1"/>
    <n v="102"/>
    <n v="15"/>
    <n v="184"/>
    <n v="135"/>
    <n v="13"/>
    <n v="1"/>
    <n v="4"/>
    <n v="2"/>
    <n v="0"/>
    <n v="0"/>
    <n v="2"/>
    <n v="0"/>
    <n v="0"/>
    <n v="0"/>
    <n v="0"/>
    <n v="0"/>
    <n v="0"/>
  </r>
  <r>
    <x v="19"/>
    <x v="2"/>
    <x v="8"/>
    <n v="2"/>
    <n v="2"/>
    <n v="0"/>
    <n v="0"/>
    <n v="0"/>
    <n v="0"/>
    <n v="0"/>
    <n v="0"/>
    <n v="0"/>
    <n v="4"/>
    <n v="0"/>
    <n v="4"/>
    <n v="3"/>
    <n v="0"/>
    <n v="0"/>
    <n v="0"/>
    <n v="0"/>
    <n v="0"/>
    <n v="0"/>
    <n v="0"/>
    <n v="0"/>
    <n v="0"/>
    <n v="0"/>
    <n v="0"/>
    <n v="0"/>
    <n v="0"/>
  </r>
  <r>
    <x v="19"/>
    <x v="3"/>
    <x v="8"/>
    <n v="340"/>
    <n v="267"/>
    <n v="9"/>
    <n v="7"/>
    <n v="4"/>
    <n v="12"/>
    <n v="9"/>
    <n v="3"/>
    <n v="9"/>
    <n v="294"/>
    <n v="42"/>
    <n v="476"/>
    <n v="371"/>
    <n v="33"/>
    <n v="4"/>
    <n v="13"/>
    <n v="12"/>
    <n v="0"/>
    <n v="0"/>
    <n v="0"/>
    <n v="3"/>
    <n v="0"/>
    <n v="0"/>
    <n v="0"/>
    <n v="0"/>
    <n v="0"/>
  </r>
  <r>
    <x v="20"/>
    <x v="0"/>
    <x v="8"/>
    <n v="27"/>
    <n v="18"/>
    <n v="0"/>
    <n v="1"/>
    <n v="0"/>
    <n v="0"/>
    <n v="0"/>
    <n v="0"/>
    <n v="0"/>
    <n v="72"/>
    <n v="26"/>
    <n v="150"/>
    <n v="116"/>
    <n v="7"/>
    <n v="4"/>
    <n v="5"/>
    <n v="3"/>
    <n v="0"/>
    <n v="0"/>
    <n v="7"/>
    <n v="1"/>
    <n v="0"/>
    <n v="0"/>
    <n v="0"/>
    <n v="0"/>
    <n v="0"/>
  </r>
  <r>
    <x v="20"/>
    <x v="1"/>
    <x v="8"/>
    <n v="93"/>
    <n v="81"/>
    <n v="3"/>
    <n v="13"/>
    <n v="3"/>
    <n v="1"/>
    <n v="20"/>
    <n v="13"/>
    <n v="3"/>
    <n v="1699"/>
    <n v="529"/>
    <n v="2241"/>
    <n v="2103"/>
    <n v="72"/>
    <n v="18"/>
    <n v="29"/>
    <n v="15"/>
    <n v="2"/>
    <n v="0"/>
    <n v="11"/>
    <n v="7"/>
    <n v="0"/>
    <n v="0"/>
    <n v="0"/>
    <n v="0"/>
    <n v="0"/>
  </r>
  <r>
    <x v="20"/>
    <x v="2"/>
    <x v="8"/>
    <n v="29"/>
    <n v="26"/>
    <n v="0"/>
    <n v="0"/>
    <n v="0"/>
    <n v="0"/>
    <n v="4"/>
    <n v="4"/>
    <n v="0"/>
    <n v="65"/>
    <n v="32"/>
    <n v="123"/>
    <n v="93"/>
    <n v="5"/>
    <n v="3"/>
    <n v="0"/>
    <n v="1"/>
    <n v="0"/>
    <n v="0"/>
    <n v="0"/>
    <n v="0"/>
    <n v="0"/>
    <n v="0"/>
    <n v="0"/>
    <n v="0"/>
    <n v="0"/>
  </r>
  <r>
    <x v="20"/>
    <x v="3"/>
    <x v="8"/>
    <n v="107"/>
    <n v="166"/>
    <n v="6"/>
    <n v="12"/>
    <n v="2"/>
    <n v="4"/>
    <n v="29"/>
    <n v="26"/>
    <n v="6"/>
    <n v="3705"/>
    <n v="1248"/>
    <n v="4831"/>
    <n v="4527"/>
    <n v="165"/>
    <n v="42"/>
    <n v="51"/>
    <n v="30"/>
    <n v="4"/>
    <n v="4"/>
    <n v="11"/>
    <n v="12"/>
    <n v="0"/>
    <n v="0"/>
    <n v="0"/>
    <n v="0"/>
    <n v="0"/>
  </r>
  <r>
    <x v="0"/>
    <x v="0"/>
    <x v="9"/>
    <n v="0"/>
    <n v="0"/>
    <n v="0"/>
    <n v="0"/>
    <n v="0"/>
    <n v="0"/>
    <n v="0"/>
    <n v="0"/>
    <n v="0"/>
    <n v="0"/>
    <n v="0"/>
    <n v="0"/>
    <n v="0"/>
    <n v="0"/>
    <n v="0"/>
    <n v="0"/>
    <n v="0"/>
    <n v="0"/>
    <n v="0"/>
    <n v="0"/>
    <n v="0"/>
    <n v="0"/>
    <n v="0"/>
    <n v="0"/>
    <n v="0"/>
    <n v="0"/>
  </r>
  <r>
    <x v="0"/>
    <x v="1"/>
    <x v="9"/>
    <n v="344"/>
    <n v="227"/>
    <n v="7"/>
    <n v="3"/>
    <n v="0"/>
    <n v="7"/>
    <n v="5"/>
    <n v="1"/>
    <n v="7"/>
    <n v="0"/>
    <n v="0"/>
    <n v="0"/>
    <n v="0"/>
    <n v="7"/>
    <n v="0"/>
    <n v="0"/>
    <n v="0"/>
    <n v="0"/>
    <n v="0"/>
    <n v="0"/>
    <n v="0"/>
    <n v="0"/>
    <n v="0"/>
    <n v="0"/>
    <n v="0"/>
    <n v="0"/>
  </r>
  <r>
    <x v="0"/>
    <x v="2"/>
    <x v="9"/>
    <n v="0"/>
    <n v="0"/>
    <n v="0"/>
    <n v="0"/>
    <n v="0"/>
    <n v="0"/>
    <n v="0"/>
    <n v="0"/>
    <n v="0"/>
    <n v="0"/>
    <n v="0"/>
    <n v="0"/>
    <n v="0"/>
    <n v="0"/>
    <n v="0"/>
    <n v="0"/>
    <n v="0"/>
    <n v="0"/>
    <n v="0"/>
    <n v="0"/>
    <n v="0"/>
    <n v="0"/>
    <n v="0"/>
    <n v="0"/>
    <n v="0"/>
    <n v="0"/>
  </r>
  <r>
    <x v="0"/>
    <x v="3"/>
    <x v="9"/>
    <n v="267"/>
    <n v="172"/>
    <n v="8"/>
    <n v="6"/>
    <n v="1"/>
    <n v="8"/>
    <n v="13"/>
    <n v="2"/>
    <n v="8"/>
    <n v="0"/>
    <n v="0"/>
    <n v="0"/>
    <n v="0"/>
    <n v="17"/>
    <n v="0"/>
    <n v="0"/>
    <n v="0"/>
    <n v="0"/>
    <n v="0"/>
    <n v="0"/>
    <n v="0"/>
    <n v="0"/>
    <n v="0"/>
    <n v="0"/>
    <n v="0"/>
    <n v="0"/>
  </r>
  <r>
    <x v="1"/>
    <x v="0"/>
    <x v="9"/>
    <n v="9"/>
    <n v="1"/>
    <n v="1"/>
    <n v="1"/>
    <n v="1"/>
    <n v="1"/>
    <n v="0"/>
    <n v="0"/>
    <n v="0"/>
    <n v="16"/>
    <n v="0"/>
    <n v="50"/>
    <n v="0"/>
    <n v="0"/>
    <n v="0"/>
    <n v="2"/>
    <n v="0"/>
    <n v="0"/>
    <n v="0"/>
    <n v="1"/>
    <n v="1"/>
    <n v="0"/>
    <n v="0"/>
    <n v="0"/>
    <n v="0"/>
    <n v="0"/>
  </r>
  <r>
    <x v="1"/>
    <x v="1"/>
    <x v="9"/>
    <n v="363"/>
    <n v="225"/>
    <n v="6"/>
    <n v="5"/>
    <n v="2"/>
    <n v="6"/>
    <n v="7"/>
    <n v="7"/>
    <n v="6"/>
    <n v="417"/>
    <n v="3"/>
    <n v="583"/>
    <n v="0"/>
    <n v="6"/>
    <n v="0"/>
    <n v="26"/>
    <n v="8"/>
    <n v="0"/>
    <n v="0"/>
    <n v="10"/>
    <n v="16"/>
    <n v="0"/>
    <n v="0"/>
    <n v="0"/>
    <n v="0"/>
    <n v="0"/>
  </r>
  <r>
    <x v="1"/>
    <x v="2"/>
    <x v="9"/>
    <n v="7"/>
    <n v="1"/>
    <n v="0"/>
    <n v="0"/>
    <n v="0"/>
    <n v="0"/>
    <n v="0"/>
    <n v="0"/>
    <n v="0"/>
    <n v="11"/>
    <n v="1"/>
    <n v="40"/>
    <n v="0"/>
    <n v="1"/>
    <n v="0"/>
    <n v="1"/>
    <n v="1"/>
    <n v="0"/>
    <n v="0"/>
    <n v="0"/>
    <n v="1"/>
    <n v="0"/>
    <n v="0"/>
    <n v="0"/>
    <n v="0"/>
    <n v="0"/>
  </r>
  <r>
    <x v="1"/>
    <x v="3"/>
    <x v="9"/>
    <n v="388"/>
    <n v="232"/>
    <n v="9"/>
    <n v="5"/>
    <n v="1"/>
    <n v="9"/>
    <n v="11"/>
    <n v="9"/>
    <n v="9"/>
    <n v="1037"/>
    <n v="7"/>
    <n v="1412"/>
    <n v="0"/>
    <n v="14"/>
    <n v="2"/>
    <n v="28"/>
    <n v="10"/>
    <n v="0"/>
    <n v="0"/>
    <n v="10"/>
    <n v="18"/>
    <n v="0"/>
    <n v="0"/>
    <n v="0"/>
    <n v="0"/>
    <n v="0"/>
  </r>
  <r>
    <x v="2"/>
    <x v="0"/>
    <x v="9"/>
    <n v="3"/>
    <n v="3"/>
    <n v="0"/>
    <n v="3"/>
    <n v="0"/>
    <n v="0"/>
    <n v="0"/>
    <n v="0"/>
    <n v="0"/>
    <n v="0"/>
    <n v="0"/>
    <n v="0"/>
    <n v="0"/>
    <n v="0"/>
    <n v="0"/>
    <n v="0"/>
    <n v="0"/>
    <n v="0"/>
    <n v="0"/>
    <n v="0"/>
    <n v="0"/>
    <n v="0"/>
    <n v="0"/>
    <n v="0"/>
    <n v="0"/>
    <n v="0"/>
  </r>
  <r>
    <x v="2"/>
    <x v="1"/>
    <x v="9"/>
    <n v="122"/>
    <n v="97"/>
    <n v="0"/>
    <n v="9"/>
    <n v="0"/>
    <n v="0"/>
    <n v="5"/>
    <n v="5"/>
    <n v="0"/>
    <n v="2"/>
    <n v="2"/>
    <n v="0"/>
    <n v="0"/>
    <n v="11"/>
    <n v="1"/>
    <n v="8"/>
    <n v="3"/>
    <n v="0"/>
    <n v="0"/>
    <n v="1"/>
    <n v="2"/>
    <n v="0"/>
    <n v="0"/>
    <n v="0"/>
    <n v="0"/>
    <n v="0"/>
  </r>
  <r>
    <x v="2"/>
    <x v="2"/>
    <x v="9"/>
    <n v="2"/>
    <n v="0"/>
    <n v="0"/>
    <n v="0"/>
    <n v="0"/>
    <n v="0"/>
    <n v="0"/>
    <n v="0"/>
    <n v="0"/>
    <n v="0"/>
    <n v="0"/>
    <n v="0"/>
    <n v="0"/>
    <n v="0"/>
    <n v="0"/>
    <n v="0"/>
    <n v="0"/>
    <n v="0"/>
    <n v="0"/>
    <n v="0"/>
    <n v="0"/>
    <n v="0"/>
    <n v="0"/>
    <n v="0"/>
    <n v="0"/>
    <n v="0"/>
  </r>
  <r>
    <x v="2"/>
    <x v="3"/>
    <x v="9"/>
    <n v="170"/>
    <n v="148"/>
    <n v="10"/>
    <n v="8"/>
    <n v="6"/>
    <n v="10"/>
    <n v="12"/>
    <n v="12"/>
    <n v="10"/>
    <n v="3"/>
    <n v="10"/>
    <n v="0"/>
    <n v="0"/>
    <n v="33"/>
    <n v="4"/>
    <n v="8"/>
    <n v="5"/>
    <n v="0"/>
    <n v="0"/>
    <n v="2"/>
    <n v="3"/>
    <n v="0"/>
    <n v="0"/>
    <n v="0"/>
    <n v="0"/>
    <n v="0"/>
  </r>
  <r>
    <x v="3"/>
    <x v="0"/>
    <x v="9"/>
    <n v="2"/>
    <n v="1"/>
    <n v="0"/>
    <n v="0"/>
    <n v="0"/>
    <n v="0"/>
    <n v="0"/>
    <n v="0"/>
    <n v="0"/>
    <n v="0"/>
    <n v="0"/>
    <n v="1"/>
    <n v="0"/>
    <n v="0"/>
    <n v="0"/>
    <n v="0"/>
    <n v="0"/>
    <n v="0"/>
    <n v="0"/>
    <n v="0"/>
    <n v="0"/>
    <n v="0"/>
    <n v="0"/>
    <n v="0"/>
    <n v="0"/>
    <n v="0"/>
  </r>
  <r>
    <x v="3"/>
    <x v="1"/>
    <x v="9"/>
    <n v="85"/>
    <n v="61"/>
    <n v="1"/>
    <n v="3"/>
    <n v="0"/>
    <n v="1"/>
    <n v="1"/>
    <n v="1"/>
    <n v="1"/>
    <n v="6"/>
    <n v="3"/>
    <n v="14"/>
    <n v="0"/>
    <n v="10"/>
    <n v="0"/>
    <n v="15"/>
    <n v="8"/>
    <n v="1"/>
    <n v="0"/>
    <n v="6"/>
    <n v="10"/>
    <n v="0"/>
    <n v="0"/>
    <n v="0"/>
    <n v="0"/>
    <n v="0"/>
  </r>
  <r>
    <x v="3"/>
    <x v="2"/>
    <x v="9"/>
    <n v="0"/>
    <n v="0"/>
    <n v="0"/>
    <n v="0"/>
    <n v="0"/>
    <n v="0"/>
    <n v="1"/>
    <n v="0"/>
    <n v="0"/>
    <n v="0"/>
    <n v="1"/>
    <n v="0"/>
    <n v="0"/>
    <n v="1"/>
    <n v="0"/>
    <n v="0"/>
    <n v="1"/>
    <n v="0"/>
    <n v="0"/>
    <n v="0"/>
    <n v="0"/>
    <n v="0"/>
    <n v="0"/>
    <n v="0"/>
    <n v="0"/>
    <n v="0"/>
  </r>
  <r>
    <x v="3"/>
    <x v="3"/>
    <x v="9"/>
    <n v="109"/>
    <n v="98"/>
    <n v="4"/>
    <n v="5"/>
    <n v="0"/>
    <n v="4"/>
    <n v="5"/>
    <n v="5"/>
    <n v="4"/>
    <n v="7"/>
    <n v="3"/>
    <n v="21"/>
    <n v="0"/>
    <n v="17"/>
    <n v="0"/>
    <n v="16"/>
    <n v="8"/>
    <n v="1"/>
    <n v="0"/>
    <n v="5"/>
    <n v="11"/>
    <n v="0"/>
    <n v="0"/>
    <n v="0"/>
    <n v="0"/>
    <n v="0"/>
  </r>
  <r>
    <x v="4"/>
    <x v="0"/>
    <x v="9"/>
    <n v="0"/>
    <n v="0"/>
    <n v="0"/>
    <n v="0"/>
    <n v="0"/>
    <n v="0"/>
    <n v="0"/>
    <n v="0"/>
    <n v="0"/>
    <n v="0"/>
    <n v="0"/>
    <n v="0"/>
    <n v="0"/>
    <n v="0"/>
    <n v="0"/>
    <n v="0"/>
    <n v="0"/>
    <n v="0"/>
    <n v="0"/>
    <n v="0"/>
    <n v="0"/>
    <n v="0"/>
    <n v="0"/>
    <n v="0"/>
    <n v="0"/>
    <n v="0"/>
  </r>
  <r>
    <x v="4"/>
    <x v="1"/>
    <x v="9"/>
    <n v="157"/>
    <n v="106"/>
    <n v="7"/>
    <n v="4"/>
    <n v="0"/>
    <n v="7"/>
    <n v="11"/>
    <n v="3"/>
    <n v="7"/>
    <n v="0"/>
    <n v="0"/>
    <n v="0"/>
    <n v="0"/>
    <n v="14"/>
    <n v="0"/>
    <n v="0"/>
    <n v="0"/>
    <n v="0"/>
    <n v="0"/>
    <n v="0"/>
    <n v="0"/>
    <n v="0"/>
    <n v="0"/>
    <n v="0"/>
    <n v="0"/>
    <n v="0"/>
  </r>
  <r>
    <x v="4"/>
    <x v="2"/>
    <x v="9"/>
    <n v="0"/>
    <n v="0"/>
    <n v="0"/>
    <n v="0"/>
    <n v="0"/>
    <n v="0"/>
    <n v="0"/>
    <n v="0"/>
    <n v="0"/>
    <n v="0"/>
    <n v="0"/>
    <n v="0"/>
    <n v="0"/>
    <n v="1"/>
    <n v="0"/>
    <n v="0"/>
    <n v="1"/>
    <n v="0"/>
    <n v="0"/>
    <n v="0"/>
    <n v="0"/>
    <n v="0"/>
    <n v="0"/>
    <n v="0"/>
    <n v="0"/>
    <n v="0"/>
  </r>
  <r>
    <x v="4"/>
    <x v="3"/>
    <x v="9"/>
    <n v="163"/>
    <n v="133"/>
    <n v="5"/>
    <n v="8"/>
    <n v="2"/>
    <n v="5"/>
    <n v="10"/>
    <n v="2"/>
    <n v="5"/>
    <n v="1"/>
    <n v="0"/>
    <n v="0"/>
    <n v="0"/>
    <n v="42"/>
    <n v="0"/>
    <n v="0"/>
    <n v="4"/>
    <n v="0"/>
    <n v="0"/>
    <n v="0"/>
    <n v="0"/>
    <n v="0"/>
    <n v="0"/>
    <n v="0"/>
    <n v="0"/>
    <n v="0"/>
  </r>
  <r>
    <x v="5"/>
    <x v="0"/>
    <x v="9"/>
    <n v="4"/>
    <n v="3"/>
    <n v="0"/>
    <n v="2"/>
    <n v="0"/>
    <n v="0"/>
    <n v="0"/>
    <n v="0"/>
    <n v="0"/>
    <n v="0"/>
    <n v="0"/>
    <n v="0"/>
    <n v="0"/>
    <n v="2"/>
    <n v="2"/>
    <n v="0"/>
    <n v="0"/>
    <n v="0"/>
    <n v="0"/>
    <n v="0"/>
    <n v="2"/>
    <n v="0"/>
    <n v="0"/>
    <n v="0"/>
    <n v="0"/>
    <n v="0"/>
  </r>
  <r>
    <x v="5"/>
    <x v="1"/>
    <x v="9"/>
    <n v="108"/>
    <n v="96"/>
    <n v="2"/>
    <n v="2"/>
    <n v="1"/>
    <n v="2"/>
    <n v="2"/>
    <n v="2"/>
    <n v="2"/>
    <n v="2"/>
    <n v="5"/>
    <n v="2"/>
    <n v="1"/>
    <n v="18"/>
    <n v="7"/>
    <n v="0"/>
    <n v="0"/>
    <n v="0"/>
    <n v="0"/>
    <n v="0"/>
    <n v="7"/>
    <n v="0"/>
    <n v="0"/>
    <n v="0"/>
    <n v="0"/>
    <n v="0"/>
  </r>
  <r>
    <x v="5"/>
    <x v="2"/>
    <x v="9"/>
    <n v="0"/>
    <n v="1"/>
    <n v="0"/>
    <n v="1"/>
    <n v="0"/>
    <n v="0"/>
    <n v="0"/>
    <n v="0"/>
    <n v="0"/>
    <n v="0"/>
    <n v="0"/>
    <n v="0"/>
    <n v="0"/>
    <n v="0"/>
    <n v="0"/>
    <n v="0"/>
    <n v="0"/>
    <n v="0"/>
    <n v="0"/>
    <n v="0"/>
    <n v="0"/>
    <n v="0"/>
    <n v="0"/>
    <n v="0"/>
    <n v="0"/>
    <n v="0"/>
  </r>
  <r>
    <x v="5"/>
    <x v="3"/>
    <x v="9"/>
    <n v="110"/>
    <n v="105"/>
    <n v="1"/>
    <n v="3"/>
    <n v="1"/>
    <n v="1"/>
    <n v="1"/>
    <n v="1"/>
    <n v="1"/>
    <n v="19"/>
    <n v="31"/>
    <n v="18"/>
    <n v="16"/>
    <n v="35"/>
    <n v="12"/>
    <n v="0"/>
    <n v="1"/>
    <n v="0"/>
    <n v="0"/>
    <n v="0"/>
    <n v="20"/>
    <n v="0"/>
    <n v="0"/>
    <n v="0"/>
    <n v="0"/>
    <n v="0"/>
  </r>
  <r>
    <x v="6"/>
    <x v="0"/>
    <x v="9"/>
    <n v="4"/>
    <n v="1"/>
    <n v="0"/>
    <n v="0"/>
    <n v="0"/>
    <n v="0"/>
    <n v="0"/>
    <n v="0"/>
    <n v="0"/>
    <n v="0"/>
    <n v="0"/>
    <n v="0"/>
    <n v="0"/>
    <n v="1"/>
    <n v="0"/>
    <n v="0"/>
    <n v="1"/>
    <n v="0"/>
    <n v="0"/>
    <n v="0"/>
    <n v="0"/>
    <n v="0"/>
    <n v="0"/>
    <n v="0"/>
    <n v="0"/>
    <n v="0"/>
  </r>
  <r>
    <x v="6"/>
    <x v="1"/>
    <x v="9"/>
    <n v="102"/>
    <n v="66"/>
    <n v="3"/>
    <n v="5"/>
    <n v="2"/>
    <n v="3"/>
    <n v="5"/>
    <n v="1"/>
    <n v="3"/>
    <n v="3"/>
    <n v="0"/>
    <n v="0"/>
    <n v="0"/>
    <n v="15"/>
    <n v="1"/>
    <n v="1"/>
    <n v="0"/>
    <n v="0"/>
    <n v="0"/>
    <n v="0"/>
    <n v="1"/>
    <n v="0"/>
    <n v="0"/>
    <n v="0"/>
    <n v="0"/>
    <n v="0"/>
  </r>
  <r>
    <x v="6"/>
    <x v="2"/>
    <x v="9"/>
    <n v="7"/>
    <n v="1"/>
    <n v="0"/>
    <n v="0"/>
    <n v="0"/>
    <n v="0"/>
    <n v="0"/>
    <n v="0"/>
    <n v="0"/>
    <n v="0"/>
    <n v="0"/>
    <n v="0"/>
    <n v="0"/>
    <n v="0"/>
    <n v="0"/>
    <n v="0"/>
    <n v="0"/>
    <n v="0"/>
    <n v="0"/>
    <n v="0"/>
    <n v="0"/>
    <n v="0"/>
    <n v="0"/>
    <n v="0"/>
    <n v="0"/>
    <n v="0"/>
  </r>
  <r>
    <x v="6"/>
    <x v="3"/>
    <x v="9"/>
    <n v="98"/>
    <n v="72"/>
    <n v="3"/>
    <n v="4"/>
    <n v="1"/>
    <n v="3"/>
    <n v="6"/>
    <n v="4"/>
    <n v="3"/>
    <n v="9"/>
    <n v="0"/>
    <n v="0"/>
    <n v="0"/>
    <n v="39"/>
    <n v="3"/>
    <n v="1"/>
    <n v="0"/>
    <n v="0"/>
    <n v="0"/>
    <n v="0"/>
    <n v="1"/>
    <n v="0"/>
    <n v="0"/>
    <n v="0"/>
    <n v="0"/>
    <n v="0"/>
  </r>
  <r>
    <x v="7"/>
    <x v="0"/>
    <x v="9"/>
    <n v="2"/>
    <n v="3"/>
    <n v="1"/>
    <n v="0"/>
    <n v="0"/>
    <n v="1"/>
    <n v="1"/>
    <n v="0"/>
    <n v="0"/>
    <n v="0"/>
    <n v="0"/>
    <n v="0"/>
    <n v="0"/>
    <n v="0"/>
    <n v="0"/>
    <n v="0"/>
    <n v="0"/>
    <n v="0"/>
    <n v="0"/>
    <n v="0"/>
    <n v="0"/>
    <n v="0"/>
    <n v="0"/>
    <n v="0"/>
    <n v="0"/>
    <n v="0"/>
  </r>
  <r>
    <x v="7"/>
    <x v="1"/>
    <x v="9"/>
    <n v="374"/>
    <n v="296"/>
    <n v="11"/>
    <n v="10"/>
    <n v="3"/>
    <n v="11"/>
    <n v="11"/>
    <n v="2"/>
    <n v="11"/>
    <n v="3"/>
    <n v="0"/>
    <n v="0"/>
    <n v="0"/>
    <n v="32"/>
    <n v="0"/>
    <n v="5"/>
    <n v="1"/>
    <n v="0"/>
    <n v="0"/>
    <n v="3"/>
    <n v="0"/>
    <n v="0"/>
    <n v="0"/>
    <n v="0"/>
    <n v="0"/>
    <n v="0"/>
  </r>
  <r>
    <x v="7"/>
    <x v="2"/>
    <x v="9"/>
    <n v="0"/>
    <n v="0"/>
    <n v="0"/>
    <n v="0"/>
    <n v="0"/>
    <n v="0"/>
    <n v="0"/>
    <n v="0"/>
    <n v="0"/>
    <n v="0"/>
    <n v="0"/>
    <n v="0"/>
    <n v="0"/>
    <n v="0"/>
    <n v="0"/>
    <n v="0"/>
    <n v="0"/>
    <n v="0"/>
    <n v="0"/>
    <n v="0"/>
    <n v="0"/>
    <n v="0"/>
    <n v="0"/>
    <n v="0"/>
    <n v="0"/>
    <n v="0"/>
  </r>
  <r>
    <x v="7"/>
    <x v="3"/>
    <x v="9"/>
    <n v="428"/>
    <n v="372"/>
    <n v="19"/>
    <n v="15"/>
    <n v="3"/>
    <n v="19"/>
    <n v="23"/>
    <n v="6"/>
    <n v="19"/>
    <n v="8"/>
    <n v="7"/>
    <n v="0"/>
    <n v="0"/>
    <n v="61"/>
    <n v="0"/>
    <n v="8"/>
    <n v="3"/>
    <n v="0"/>
    <n v="0"/>
    <n v="3"/>
    <n v="0"/>
    <n v="0"/>
    <n v="0"/>
    <n v="0"/>
    <n v="0"/>
    <n v="0"/>
  </r>
  <r>
    <x v="8"/>
    <x v="0"/>
    <x v="9"/>
    <n v="0"/>
    <n v="0"/>
    <n v="0"/>
    <n v="0"/>
    <n v="0"/>
    <n v="0"/>
    <n v="0"/>
    <n v="0"/>
    <n v="0"/>
    <n v="0"/>
    <n v="0"/>
    <n v="0"/>
    <n v="0"/>
    <n v="0"/>
    <n v="0"/>
    <n v="0"/>
    <n v="0"/>
    <n v="0"/>
    <n v="0"/>
    <n v="0"/>
    <n v="0"/>
    <n v="0"/>
    <n v="0"/>
    <n v="0"/>
    <n v="0"/>
    <n v="0"/>
  </r>
  <r>
    <x v="8"/>
    <x v="1"/>
    <x v="9"/>
    <n v="124"/>
    <n v="103"/>
    <n v="5"/>
    <n v="2"/>
    <n v="1"/>
    <n v="5"/>
    <n v="5"/>
    <n v="0"/>
    <n v="5"/>
    <n v="0"/>
    <n v="1"/>
    <n v="0"/>
    <n v="0"/>
    <n v="3"/>
    <n v="0"/>
    <n v="0"/>
    <n v="0"/>
    <n v="0"/>
    <n v="0"/>
    <n v="0"/>
    <n v="0"/>
    <n v="0"/>
    <n v="0"/>
    <n v="0"/>
    <n v="0"/>
    <n v="0"/>
  </r>
  <r>
    <x v="8"/>
    <x v="2"/>
    <x v="9"/>
    <n v="0"/>
    <n v="0"/>
    <n v="0"/>
    <n v="0"/>
    <n v="0"/>
    <n v="0"/>
    <n v="0"/>
    <n v="0"/>
    <n v="0"/>
    <n v="0"/>
    <n v="0"/>
    <n v="0"/>
    <n v="0"/>
    <n v="0"/>
    <n v="0"/>
    <n v="0"/>
    <n v="0"/>
    <n v="0"/>
    <n v="0"/>
    <n v="0"/>
    <n v="0"/>
    <n v="0"/>
    <n v="0"/>
    <n v="0"/>
    <n v="0"/>
    <n v="0"/>
  </r>
  <r>
    <x v="8"/>
    <x v="3"/>
    <x v="9"/>
    <n v="130"/>
    <n v="105"/>
    <n v="1"/>
    <n v="0"/>
    <n v="0"/>
    <n v="1"/>
    <n v="2"/>
    <n v="0"/>
    <n v="1"/>
    <n v="0"/>
    <n v="1"/>
    <n v="0"/>
    <n v="0"/>
    <n v="7"/>
    <n v="0"/>
    <n v="0"/>
    <n v="0"/>
    <n v="0"/>
    <n v="0"/>
    <n v="0"/>
    <n v="0"/>
    <n v="0"/>
    <n v="0"/>
    <n v="0"/>
    <n v="0"/>
    <n v="0"/>
  </r>
  <r>
    <x v="9"/>
    <x v="0"/>
    <x v="9"/>
    <n v="4"/>
    <n v="1"/>
    <n v="0"/>
    <n v="0"/>
    <n v="0"/>
    <n v="0"/>
    <n v="0"/>
    <n v="0"/>
    <n v="0"/>
    <n v="0"/>
    <n v="2"/>
    <n v="2"/>
    <n v="0"/>
    <n v="0"/>
    <n v="0"/>
    <n v="2"/>
    <n v="0"/>
    <n v="0"/>
    <n v="0"/>
    <n v="0"/>
    <n v="2"/>
    <n v="0"/>
    <n v="0"/>
    <n v="0"/>
    <n v="0"/>
    <n v="0"/>
  </r>
  <r>
    <x v="9"/>
    <x v="1"/>
    <x v="9"/>
    <n v="69"/>
    <n v="57"/>
    <n v="2"/>
    <n v="4"/>
    <n v="1"/>
    <n v="2"/>
    <n v="3"/>
    <n v="1"/>
    <n v="2"/>
    <n v="22"/>
    <n v="112"/>
    <n v="111"/>
    <n v="83"/>
    <n v="13"/>
    <n v="0"/>
    <n v="4"/>
    <n v="2"/>
    <n v="0"/>
    <n v="0"/>
    <n v="0"/>
    <n v="2"/>
    <n v="0"/>
    <n v="0"/>
    <n v="0"/>
    <n v="0"/>
    <n v="0"/>
  </r>
  <r>
    <x v="9"/>
    <x v="2"/>
    <x v="9"/>
    <n v="4"/>
    <n v="0"/>
    <n v="0"/>
    <n v="0"/>
    <n v="0"/>
    <n v="0"/>
    <n v="0"/>
    <n v="0"/>
    <n v="0"/>
    <n v="0"/>
    <n v="10"/>
    <n v="9"/>
    <n v="3"/>
    <n v="0"/>
    <n v="0"/>
    <n v="4"/>
    <n v="0"/>
    <n v="0"/>
    <n v="0"/>
    <n v="1"/>
    <n v="3"/>
    <n v="0"/>
    <n v="0"/>
    <n v="0"/>
    <n v="0"/>
    <n v="0"/>
  </r>
  <r>
    <x v="9"/>
    <x v="3"/>
    <x v="9"/>
    <n v="102"/>
    <n v="73"/>
    <n v="3"/>
    <n v="8"/>
    <n v="2"/>
    <n v="3"/>
    <n v="5"/>
    <n v="0"/>
    <n v="3"/>
    <n v="73"/>
    <n v="296"/>
    <n v="284"/>
    <n v="210"/>
    <n v="20"/>
    <n v="3"/>
    <n v="6"/>
    <n v="5"/>
    <n v="1"/>
    <n v="0"/>
    <n v="0"/>
    <n v="1"/>
    <n v="0"/>
    <n v="0"/>
    <n v="0"/>
    <n v="0"/>
    <n v="0"/>
  </r>
  <r>
    <x v="10"/>
    <x v="0"/>
    <x v="9"/>
    <n v="0"/>
    <n v="0"/>
    <n v="0"/>
    <n v="0"/>
    <n v="0"/>
    <n v="0"/>
    <n v="0"/>
    <n v="0"/>
    <n v="0"/>
    <n v="5"/>
    <n v="15"/>
    <n v="20"/>
    <n v="8"/>
    <n v="1"/>
    <n v="0"/>
    <n v="0"/>
    <n v="0"/>
    <n v="0"/>
    <n v="0"/>
    <n v="0"/>
    <n v="0"/>
    <n v="0"/>
    <n v="0"/>
    <n v="0"/>
    <n v="0"/>
    <n v="0"/>
  </r>
  <r>
    <x v="10"/>
    <x v="1"/>
    <x v="9"/>
    <n v="78"/>
    <n v="67"/>
    <n v="2"/>
    <n v="3"/>
    <n v="0"/>
    <n v="2"/>
    <n v="2"/>
    <n v="2"/>
    <n v="2"/>
    <n v="100"/>
    <n v="84"/>
    <n v="184"/>
    <n v="149"/>
    <n v="11"/>
    <n v="1"/>
    <n v="0"/>
    <n v="0"/>
    <n v="0"/>
    <n v="0"/>
    <n v="0"/>
    <n v="1"/>
    <n v="0"/>
    <n v="0"/>
    <n v="0"/>
    <n v="0"/>
    <n v="0"/>
  </r>
  <r>
    <x v="10"/>
    <x v="2"/>
    <x v="9"/>
    <n v="0"/>
    <n v="0"/>
    <n v="0"/>
    <n v="0"/>
    <n v="0"/>
    <n v="0"/>
    <n v="0"/>
    <n v="0"/>
    <n v="0"/>
    <n v="2"/>
    <n v="16"/>
    <n v="20"/>
    <n v="11"/>
    <n v="1"/>
    <n v="0"/>
    <n v="0"/>
    <n v="0"/>
    <n v="0"/>
    <n v="0"/>
    <n v="0"/>
    <n v="0"/>
    <n v="0"/>
    <n v="0"/>
    <n v="0"/>
    <n v="0"/>
    <n v="0"/>
  </r>
  <r>
    <x v="10"/>
    <x v="3"/>
    <x v="9"/>
    <n v="70"/>
    <n v="65"/>
    <n v="1"/>
    <n v="3"/>
    <n v="0"/>
    <n v="1"/>
    <n v="1"/>
    <n v="1"/>
    <n v="1"/>
    <n v="227"/>
    <n v="196"/>
    <n v="410"/>
    <n v="325"/>
    <n v="22"/>
    <n v="1"/>
    <n v="0"/>
    <n v="1"/>
    <n v="0"/>
    <n v="0"/>
    <n v="0"/>
    <n v="1"/>
    <n v="0"/>
    <n v="0"/>
    <n v="0"/>
    <n v="0"/>
    <n v="0"/>
  </r>
  <r>
    <x v="11"/>
    <x v="0"/>
    <x v="9"/>
    <n v="0"/>
    <n v="0"/>
    <n v="0"/>
    <n v="0"/>
    <n v="0"/>
    <n v="0"/>
    <n v="0"/>
    <n v="0"/>
    <n v="0"/>
    <n v="0"/>
    <n v="0"/>
    <n v="0"/>
    <n v="0"/>
    <n v="0"/>
    <n v="0"/>
    <n v="0"/>
    <n v="0"/>
    <n v="0"/>
    <n v="0"/>
    <n v="0"/>
    <n v="0"/>
    <n v="0"/>
    <n v="0"/>
    <n v="0"/>
    <n v="0"/>
    <n v="0"/>
  </r>
  <r>
    <x v="11"/>
    <x v="1"/>
    <x v="9"/>
    <n v="78"/>
    <n v="78"/>
    <n v="3"/>
    <n v="6"/>
    <n v="2"/>
    <n v="3"/>
    <n v="2"/>
    <n v="0"/>
    <n v="3"/>
    <n v="0"/>
    <n v="1"/>
    <n v="0"/>
    <n v="0"/>
    <n v="18"/>
    <n v="1"/>
    <n v="1"/>
    <n v="0"/>
    <n v="0"/>
    <n v="0"/>
    <n v="0"/>
    <n v="0"/>
    <n v="0"/>
    <n v="0"/>
    <n v="0"/>
    <n v="0"/>
    <n v="0"/>
  </r>
  <r>
    <x v="11"/>
    <x v="2"/>
    <x v="9"/>
    <n v="0"/>
    <n v="0"/>
    <n v="0"/>
    <n v="0"/>
    <n v="0"/>
    <n v="0"/>
    <n v="0"/>
    <n v="0"/>
    <n v="0"/>
    <n v="0"/>
    <n v="0"/>
    <n v="0"/>
    <n v="0"/>
    <n v="0"/>
    <n v="0"/>
    <n v="0"/>
    <n v="0"/>
    <n v="0"/>
    <n v="0"/>
    <n v="0"/>
    <n v="0"/>
    <n v="0"/>
    <n v="0"/>
    <n v="0"/>
    <n v="0"/>
    <n v="0"/>
  </r>
  <r>
    <x v="11"/>
    <x v="3"/>
    <x v="9"/>
    <n v="87"/>
    <n v="82"/>
    <n v="4"/>
    <n v="5"/>
    <n v="0"/>
    <n v="4"/>
    <n v="4"/>
    <n v="2"/>
    <n v="4"/>
    <n v="0"/>
    <n v="4"/>
    <n v="2"/>
    <n v="2"/>
    <n v="35"/>
    <n v="5"/>
    <n v="0"/>
    <n v="0"/>
    <n v="0"/>
    <n v="0"/>
    <n v="0"/>
    <n v="0"/>
    <n v="0"/>
    <n v="0"/>
    <n v="0"/>
    <n v="0"/>
    <n v="0"/>
  </r>
  <r>
    <x v="12"/>
    <x v="0"/>
    <x v="9"/>
    <n v="2"/>
    <n v="2"/>
    <n v="0"/>
    <n v="0"/>
    <n v="0"/>
    <n v="0"/>
    <n v="0"/>
    <n v="0"/>
    <n v="0"/>
    <n v="24"/>
    <n v="1"/>
    <n v="91"/>
    <n v="63"/>
    <n v="1"/>
    <n v="0"/>
    <n v="0"/>
    <n v="0"/>
    <n v="0"/>
    <n v="0"/>
    <n v="0"/>
    <n v="0"/>
    <n v="0"/>
    <n v="0"/>
    <n v="0"/>
    <n v="0"/>
    <n v="0"/>
  </r>
  <r>
    <x v="12"/>
    <x v="1"/>
    <x v="9"/>
    <n v="248"/>
    <n v="190"/>
    <n v="11"/>
    <n v="8"/>
    <n v="4"/>
    <n v="11"/>
    <n v="5"/>
    <n v="5"/>
    <n v="11"/>
    <n v="488"/>
    <n v="4"/>
    <n v="679"/>
    <n v="545"/>
    <n v="31"/>
    <n v="0"/>
    <n v="0"/>
    <n v="4"/>
    <n v="0"/>
    <n v="0"/>
    <n v="0"/>
    <n v="0"/>
    <n v="0"/>
    <n v="0"/>
    <n v="0"/>
    <n v="0"/>
    <n v="0"/>
  </r>
  <r>
    <x v="12"/>
    <x v="2"/>
    <x v="9"/>
    <n v="1"/>
    <n v="0"/>
    <n v="0"/>
    <n v="0"/>
    <n v="0"/>
    <n v="0"/>
    <n v="1"/>
    <n v="1"/>
    <n v="0"/>
    <n v="40"/>
    <n v="1"/>
    <n v="90"/>
    <n v="64"/>
    <n v="3"/>
    <n v="0"/>
    <n v="0"/>
    <n v="2"/>
    <n v="0"/>
    <n v="0"/>
    <n v="0"/>
    <n v="0"/>
    <n v="0"/>
    <n v="0"/>
    <n v="0"/>
    <n v="0"/>
    <n v="0"/>
  </r>
  <r>
    <x v="12"/>
    <x v="3"/>
    <x v="9"/>
    <n v="264"/>
    <n v="215"/>
    <n v="10"/>
    <n v="10"/>
    <n v="2"/>
    <n v="11"/>
    <n v="5"/>
    <n v="5"/>
    <n v="11"/>
    <n v="1071"/>
    <n v="5"/>
    <n v="1447"/>
    <n v="1205"/>
    <n v="65"/>
    <n v="8"/>
    <n v="0"/>
    <n v="5"/>
    <n v="0"/>
    <n v="0"/>
    <n v="0"/>
    <n v="0"/>
    <n v="0"/>
    <n v="0"/>
    <n v="0"/>
    <n v="0"/>
    <n v="0"/>
  </r>
  <r>
    <x v="13"/>
    <x v="0"/>
    <x v="9"/>
    <n v="0"/>
    <n v="0"/>
    <n v="0"/>
    <n v="0"/>
    <n v="0"/>
    <n v="0"/>
    <n v="0"/>
    <n v="0"/>
    <n v="0"/>
    <n v="0"/>
    <n v="0"/>
    <n v="0"/>
    <n v="0"/>
    <n v="0"/>
    <n v="0"/>
    <n v="0"/>
    <n v="0"/>
    <n v="0"/>
    <n v="0"/>
    <n v="0"/>
    <n v="0"/>
    <n v="0"/>
    <n v="0"/>
    <n v="0"/>
    <n v="0"/>
    <n v="0"/>
  </r>
  <r>
    <x v="13"/>
    <x v="1"/>
    <x v="9"/>
    <n v="218"/>
    <n v="154"/>
    <n v="3"/>
    <n v="2"/>
    <n v="0"/>
    <n v="3"/>
    <n v="1"/>
    <n v="0"/>
    <n v="3"/>
    <n v="1"/>
    <n v="0"/>
    <n v="0"/>
    <n v="0"/>
    <n v="12"/>
    <n v="0"/>
    <n v="1"/>
    <n v="1"/>
    <n v="0"/>
    <n v="0"/>
    <n v="0"/>
    <n v="1"/>
    <n v="0"/>
    <n v="0"/>
    <n v="0"/>
    <n v="0"/>
    <n v="0"/>
  </r>
  <r>
    <x v="13"/>
    <x v="2"/>
    <x v="9"/>
    <n v="3"/>
    <n v="5"/>
    <n v="1"/>
    <n v="0"/>
    <n v="0"/>
    <n v="1"/>
    <n v="0"/>
    <n v="0"/>
    <n v="0"/>
    <n v="0"/>
    <n v="0"/>
    <n v="0"/>
    <n v="0"/>
    <n v="0"/>
    <n v="0"/>
    <n v="0"/>
    <n v="0"/>
    <n v="0"/>
    <n v="0"/>
    <n v="0"/>
    <n v="0"/>
    <n v="0"/>
    <n v="0"/>
    <n v="0"/>
    <n v="0"/>
    <n v="0"/>
  </r>
  <r>
    <x v="13"/>
    <x v="3"/>
    <x v="9"/>
    <n v="246"/>
    <n v="158"/>
    <n v="5"/>
    <n v="2"/>
    <n v="1"/>
    <n v="5"/>
    <n v="6"/>
    <n v="1"/>
    <n v="5"/>
    <n v="2"/>
    <n v="1"/>
    <n v="0"/>
    <n v="0"/>
    <n v="25"/>
    <n v="0"/>
    <n v="2"/>
    <n v="2"/>
    <n v="0"/>
    <n v="0"/>
    <n v="0"/>
    <n v="2"/>
    <n v="0"/>
    <n v="0"/>
    <n v="0"/>
    <n v="0"/>
    <n v="0"/>
  </r>
  <r>
    <x v="14"/>
    <x v="0"/>
    <x v="9"/>
    <n v="12"/>
    <n v="2"/>
    <n v="0"/>
    <n v="1"/>
    <n v="0"/>
    <n v="0"/>
    <n v="0"/>
    <n v="0"/>
    <n v="0"/>
    <n v="5"/>
    <n v="46"/>
    <n v="17"/>
    <n v="17"/>
    <n v="8"/>
    <n v="2"/>
    <n v="2"/>
    <n v="1"/>
    <n v="0"/>
    <n v="0"/>
    <n v="0"/>
    <n v="1"/>
    <n v="0"/>
    <n v="0"/>
    <n v="0"/>
    <n v="0"/>
    <n v="0"/>
  </r>
  <r>
    <x v="14"/>
    <x v="1"/>
    <x v="9"/>
    <n v="151"/>
    <n v="110"/>
    <n v="2"/>
    <n v="7"/>
    <n v="0"/>
    <n v="1"/>
    <n v="4"/>
    <n v="3"/>
    <n v="1"/>
    <n v="250"/>
    <n v="342"/>
    <n v="293"/>
    <n v="229"/>
    <n v="10"/>
    <n v="2"/>
    <n v="5"/>
    <n v="2"/>
    <n v="0"/>
    <n v="0"/>
    <n v="1"/>
    <n v="2"/>
    <n v="0"/>
    <n v="0"/>
    <n v="0"/>
    <n v="0"/>
    <n v="0"/>
  </r>
  <r>
    <x v="14"/>
    <x v="2"/>
    <x v="9"/>
    <n v="21"/>
    <n v="4"/>
    <n v="2"/>
    <n v="2"/>
    <n v="2"/>
    <n v="2"/>
    <n v="0"/>
    <n v="0"/>
    <n v="0"/>
    <n v="3"/>
    <n v="36"/>
    <n v="26"/>
    <n v="13"/>
    <n v="2"/>
    <n v="0"/>
    <n v="2"/>
    <n v="1"/>
    <n v="0"/>
    <n v="0"/>
    <n v="0"/>
    <n v="1"/>
    <n v="0"/>
    <n v="0"/>
    <n v="0"/>
    <n v="0"/>
    <n v="0"/>
  </r>
  <r>
    <x v="14"/>
    <x v="3"/>
    <x v="9"/>
    <n v="172"/>
    <n v="131"/>
    <n v="4"/>
    <n v="7"/>
    <n v="1"/>
    <n v="4"/>
    <n v="6"/>
    <n v="5"/>
    <n v="4"/>
    <n v="627"/>
    <n v="787"/>
    <n v="706"/>
    <n v="586"/>
    <n v="60"/>
    <n v="27"/>
    <n v="9"/>
    <n v="2"/>
    <n v="0"/>
    <n v="0"/>
    <n v="5"/>
    <n v="2"/>
    <n v="0"/>
    <n v="0"/>
    <n v="0"/>
    <n v="0"/>
    <n v="0"/>
  </r>
  <r>
    <x v="15"/>
    <x v="0"/>
    <x v="9"/>
    <n v="0"/>
    <n v="0"/>
    <n v="0"/>
    <n v="0"/>
    <n v="0"/>
    <n v="0"/>
    <n v="0"/>
    <n v="0"/>
    <n v="0"/>
    <n v="0"/>
    <n v="0"/>
    <n v="0"/>
    <n v="0"/>
    <n v="0"/>
    <n v="0"/>
    <n v="0"/>
    <n v="0"/>
    <n v="0"/>
    <n v="0"/>
    <n v="0"/>
    <n v="0"/>
    <n v="0"/>
    <n v="0"/>
    <n v="0"/>
    <n v="0"/>
    <n v="0"/>
  </r>
  <r>
    <x v="15"/>
    <x v="1"/>
    <x v="9"/>
    <n v="272"/>
    <n v="214"/>
    <n v="5"/>
    <n v="5"/>
    <n v="1"/>
    <n v="5"/>
    <n v="4"/>
    <n v="1"/>
    <n v="5"/>
    <n v="0"/>
    <n v="0"/>
    <n v="0"/>
    <n v="0"/>
    <n v="27"/>
    <n v="3"/>
    <n v="5"/>
    <n v="0"/>
    <n v="0"/>
    <n v="0"/>
    <n v="5"/>
    <n v="0"/>
    <n v="0"/>
    <n v="0"/>
    <n v="0"/>
    <n v="0"/>
    <n v="0"/>
  </r>
  <r>
    <x v="15"/>
    <x v="2"/>
    <x v="9"/>
    <n v="0"/>
    <n v="0"/>
    <n v="0"/>
    <n v="0"/>
    <n v="0"/>
    <n v="0"/>
    <n v="0"/>
    <n v="0"/>
    <n v="0"/>
    <n v="0"/>
    <n v="0"/>
    <n v="0"/>
    <n v="0"/>
    <n v="0"/>
    <n v="0"/>
    <n v="0"/>
    <n v="0"/>
    <n v="0"/>
    <n v="0"/>
    <n v="0"/>
    <n v="0"/>
    <n v="0"/>
    <n v="0"/>
    <n v="0"/>
    <n v="0"/>
    <n v="0"/>
  </r>
  <r>
    <x v="15"/>
    <x v="3"/>
    <x v="9"/>
    <n v="385"/>
    <n v="307"/>
    <n v="10"/>
    <n v="6"/>
    <n v="4"/>
    <n v="10"/>
    <n v="6"/>
    <n v="6"/>
    <n v="10"/>
    <n v="0"/>
    <n v="0"/>
    <n v="0"/>
    <n v="0"/>
    <n v="64"/>
    <n v="4"/>
    <n v="5"/>
    <n v="0"/>
    <n v="0"/>
    <n v="0"/>
    <n v="1"/>
    <n v="4"/>
    <n v="0"/>
    <n v="0"/>
    <n v="0"/>
    <n v="0"/>
    <n v="0"/>
  </r>
  <r>
    <x v="16"/>
    <x v="0"/>
    <x v="9"/>
    <n v="1"/>
    <n v="2"/>
    <n v="0"/>
    <n v="1"/>
    <n v="0"/>
    <n v="0"/>
    <n v="0"/>
    <n v="0"/>
    <n v="0"/>
    <n v="0"/>
    <n v="0"/>
    <n v="5"/>
    <n v="3"/>
    <n v="0"/>
    <n v="0"/>
    <n v="0"/>
    <n v="0"/>
    <n v="0"/>
    <n v="0"/>
    <n v="0"/>
    <n v="0"/>
    <n v="0"/>
    <n v="0"/>
    <n v="0"/>
    <n v="0"/>
    <n v="0"/>
  </r>
  <r>
    <x v="16"/>
    <x v="1"/>
    <x v="9"/>
    <n v="262"/>
    <n v="168"/>
    <n v="1"/>
    <n v="9"/>
    <n v="1"/>
    <n v="1"/>
    <n v="0"/>
    <n v="0"/>
    <n v="1"/>
    <n v="71"/>
    <n v="4"/>
    <n v="148"/>
    <n v="103"/>
    <n v="5"/>
    <n v="0"/>
    <n v="2"/>
    <n v="5"/>
    <n v="0"/>
    <n v="0"/>
    <n v="0"/>
    <n v="0"/>
    <n v="0"/>
    <n v="0"/>
    <n v="0"/>
    <n v="0"/>
    <n v="0"/>
  </r>
  <r>
    <x v="16"/>
    <x v="2"/>
    <x v="9"/>
    <n v="2"/>
    <n v="4"/>
    <n v="0"/>
    <n v="2"/>
    <n v="0"/>
    <n v="0"/>
    <n v="0"/>
    <n v="0"/>
    <n v="0"/>
    <n v="1"/>
    <n v="0"/>
    <n v="5"/>
    <n v="3"/>
    <n v="0"/>
    <n v="0"/>
    <n v="0"/>
    <n v="0"/>
    <n v="0"/>
    <n v="0"/>
    <n v="0"/>
    <n v="0"/>
    <n v="0"/>
    <n v="0"/>
    <n v="0"/>
    <n v="0"/>
    <n v="0"/>
  </r>
  <r>
    <x v="16"/>
    <x v="3"/>
    <x v="9"/>
    <n v="307"/>
    <n v="211"/>
    <n v="12"/>
    <n v="7"/>
    <n v="4"/>
    <n v="11"/>
    <n v="0"/>
    <n v="0"/>
    <n v="11"/>
    <n v="179"/>
    <n v="9"/>
    <n v="436"/>
    <n v="334"/>
    <n v="20"/>
    <n v="1"/>
    <n v="5"/>
    <n v="5"/>
    <n v="0"/>
    <n v="0"/>
    <n v="0"/>
    <n v="0"/>
    <n v="0"/>
    <n v="0"/>
    <n v="0"/>
    <n v="0"/>
    <n v="0"/>
  </r>
  <r>
    <x v="17"/>
    <x v="0"/>
    <x v="9"/>
    <n v="0"/>
    <n v="0"/>
    <n v="0"/>
    <n v="0"/>
    <n v="0"/>
    <n v="0"/>
    <n v="0"/>
    <n v="0"/>
    <n v="0"/>
    <n v="0"/>
    <n v="0"/>
    <n v="0"/>
    <n v="0"/>
    <n v="2"/>
    <n v="0"/>
    <n v="0"/>
    <n v="0"/>
    <n v="0"/>
    <n v="0"/>
    <n v="0"/>
    <n v="0"/>
    <n v="0"/>
    <n v="0"/>
    <n v="0"/>
    <n v="0"/>
    <n v="0"/>
  </r>
  <r>
    <x v="17"/>
    <x v="1"/>
    <x v="9"/>
    <n v="38"/>
    <n v="27"/>
    <n v="1"/>
    <n v="0"/>
    <n v="0"/>
    <n v="1"/>
    <n v="1"/>
    <n v="0"/>
    <n v="1"/>
    <n v="0"/>
    <n v="1"/>
    <n v="0"/>
    <n v="0"/>
    <n v="4"/>
    <n v="1"/>
    <n v="1"/>
    <n v="0"/>
    <n v="0"/>
    <n v="0"/>
    <n v="0"/>
    <n v="0"/>
    <n v="0"/>
    <n v="0"/>
    <n v="0"/>
    <n v="0"/>
    <n v="0"/>
  </r>
  <r>
    <x v="17"/>
    <x v="2"/>
    <x v="9"/>
    <n v="0"/>
    <n v="0"/>
    <n v="0"/>
    <n v="0"/>
    <n v="0"/>
    <n v="0"/>
    <n v="0"/>
    <n v="0"/>
    <n v="0"/>
    <n v="0"/>
    <n v="0"/>
    <n v="0"/>
    <n v="0"/>
    <n v="1"/>
    <n v="0"/>
    <n v="0"/>
    <n v="0"/>
    <n v="0"/>
    <n v="0"/>
    <n v="0"/>
    <n v="0"/>
    <n v="0"/>
    <n v="0"/>
    <n v="0"/>
    <n v="0"/>
    <n v="0"/>
  </r>
  <r>
    <x v="17"/>
    <x v="3"/>
    <x v="9"/>
    <n v="59"/>
    <n v="54"/>
    <n v="2"/>
    <n v="2"/>
    <n v="0"/>
    <n v="2"/>
    <n v="2"/>
    <n v="0"/>
    <n v="2"/>
    <n v="2"/>
    <n v="5"/>
    <n v="0"/>
    <n v="0"/>
    <n v="25"/>
    <n v="2"/>
    <n v="2"/>
    <n v="0"/>
    <n v="0"/>
    <n v="0"/>
    <n v="1"/>
    <n v="0"/>
    <n v="0"/>
    <n v="0"/>
    <n v="0"/>
    <n v="0"/>
    <n v="0"/>
  </r>
  <r>
    <x v="18"/>
    <x v="0"/>
    <x v="9"/>
    <n v="3"/>
    <n v="3"/>
    <n v="0"/>
    <n v="1"/>
    <n v="0"/>
    <n v="0"/>
    <n v="0"/>
    <n v="0"/>
    <n v="0"/>
    <n v="0"/>
    <n v="0"/>
    <n v="0"/>
    <n v="0"/>
    <n v="0"/>
    <n v="0"/>
    <n v="0"/>
    <n v="0"/>
    <n v="0"/>
    <n v="0"/>
    <n v="0"/>
    <n v="0"/>
    <n v="0"/>
    <n v="0"/>
    <n v="0"/>
    <n v="0"/>
    <n v="0"/>
  </r>
  <r>
    <x v="18"/>
    <x v="1"/>
    <x v="9"/>
    <n v="60"/>
    <n v="47"/>
    <n v="2"/>
    <n v="1"/>
    <n v="0"/>
    <n v="2"/>
    <n v="2"/>
    <n v="1"/>
    <n v="2"/>
    <n v="4"/>
    <n v="10"/>
    <n v="10"/>
    <n v="8"/>
    <n v="15"/>
    <n v="7"/>
    <n v="11"/>
    <n v="6"/>
    <n v="0"/>
    <n v="0"/>
    <n v="5"/>
    <n v="7"/>
    <n v="0"/>
    <n v="0"/>
    <n v="0"/>
    <n v="0"/>
    <n v="0"/>
  </r>
  <r>
    <x v="18"/>
    <x v="2"/>
    <x v="9"/>
    <n v="1"/>
    <n v="2"/>
    <n v="0"/>
    <n v="2"/>
    <n v="0"/>
    <n v="0"/>
    <n v="0"/>
    <n v="0"/>
    <n v="0"/>
    <n v="0"/>
    <n v="0"/>
    <n v="0"/>
    <n v="0"/>
    <n v="1"/>
    <n v="1"/>
    <n v="0"/>
    <n v="0"/>
    <n v="0"/>
    <n v="0"/>
    <n v="0"/>
    <n v="0"/>
    <n v="0"/>
    <n v="0"/>
    <n v="0"/>
    <n v="0"/>
    <n v="0"/>
  </r>
  <r>
    <x v="18"/>
    <x v="3"/>
    <x v="9"/>
    <n v="89"/>
    <n v="70"/>
    <n v="4"/>
    <n v="2"/>
    <n v="2"/>
    <n v="4"/>
    <n v="7"/>
    <n v="3"/>
    <n v="4"/>
    <n v="31"/>
    <n v="39"/>
    <n v="45"/>
    <n v="36"/>
    <n v="25"/>
    <n v="14"/>
    <n v="21"/>
    <n v="6"/>
    <n v="0"/>
    <n v="0"/>
    <n v="7"/>
    <n v="21"/>
    <n v="0"/>
    <n v="0"/>
    <n v="0"/>
    <n v="0"/>
    <n v="0"/>
  </r>
  <r>
    <x v="19"/>
    <x v="0"/>
    <x v="9"/>
    <n v="2"/>
    <n v="3"/>
    <n v="1"/>
    <n v="0"/>
    <n v="0"/>
    <n v="1"/>
    <n v="1"/>
    <n v="0"/>
    <n v="0"/>
    <n v="0"/>
    <n v="1"/>
    <n v="6"/>
    <n v="1"/>
    <n v="0"/>
    <n v="0"/>
    <n v="0"/>
    <n v="0"/>
    <n v="0"/>
    <n v="0"/>
    <n v="0"/>
    <n v="0"/>
    <n v="0"/>
    <n v="0"/>
    <n v="0"/>
    <n v="0"/>
    <n v="0"/>
  </r>
  <r>
    <x v="19"/>
    <x v="1"/>
    <x v="9"/>
    <n v="241"/>
    <n v="205"/>
    <n v="2"/>
    <n v="6"/>
    <n v="1"/>
    <n v="2"/>
    <n v="3"/>
    <n v="1"/>
    <n v="2"/>
    <n v="105"/>
    <n v="14"/>
    <n v="185"/>
    <n v="135"/>
    <n v="8"/>
    <n v="1"/>
    <n v="3"/>
    <n v="3"/>
    <n v="0"/>
    <n v="0"/>
    <n v="0"/>
    <n v="0"/>
    <n v="0"/>
    <n v="0"/>
    <n v="0"/>
    <n v="0"/>
    <n v="0"/>
  </r>
  <r>
    <x v="19"/>
    <x v="2"/>
    <x v="9"/>
    <n v="5"/>
    <n v="5"/>
    <n v="0"/>
    <n v="0"/>
    <n v="0"/>
    <n v="0"/>
    <n v="0"/>
    <n v="0"/>
    <n v="0"/>
    <n v="4"/>
    <n v="0"/>
    <n v="4"/>
    <n v="3"/>
    <n v="0"/>
    <n v="0"/>
    <n v="0"/>
    <n v="0"/>
    <n v="0"/>
    <n v="0"/>
    <n v="0"/>
    <n v="0"/>
    <n v="0"/>
    <n v="0"/>
    <n v="0"/>
    <n v="0"/>
    <n v="0"/>
  </r>
  <r>
    <x v="19"/>
    <x v="3"/>
    <x v="9"/>
    <n v="249"/>
    <n v="203"/>
    <n v="3"/>
    <n v="5"/>
    <n v="2"/>
    <n v="3"/>
    <n v="7"/>
    <n v="6"/>
    <n v="3"/>
    <n v="303"/>
    <n v="45"/>
    <n v="473"/>
    <n v="368"/>
    <n v="23"/>
    <n v="5"/>
    <n v="5"/>
    <n v="5"/>
    <n v="0"/>
    <n v="0"/>
    <n v="0"/>
    <n v="0"/>
    <n v="0"/>
    <n v="0"/>
    <n v="0"/>
    <n v="0"/>
    <n v="0"/>
  </r>
  <r>
    <x v="20"/>
    <x v="0"/>
    <x v="9"/>
    <n v="12"/>
    <n v="9"/>
    <n v="0"/>
    <n v="1"/>
    <n v="0"/>
    <n v="0"/>
    <n v="0"/>
    <n v="0"/>
    <n v="0"/>
    <n v="80"/>
    <n v="26"/>
    <n v="151"/>
    <n v="117"/>
    <n v="1"/>
    <n v="0"/>
    <n v="3"/>
    <n v="0"/>
    <n v="0"/>
    <n v="0"/>
    <n v="0"/>
    <n v="0"/>
    <n v="0"/>
    <n v="0"/>
    <n v="0"/>
    <n v="0"/>
    <n v="0"/>
  </r>
  <r>
    <x v="20"/>
    <x v="1"/>
    <x v="9"/>
    <n v="104"/>
    <n v="83"/>
    <n v="6"/>
    <n v="10"/>
    <n v="4"/>
    <n v="6"/>
    <n v="5"/>
    <n v="5"/>
    <n v="6"/>
    <n v="1740"/>
    <n v="532"/>
    <n v="2187"/>
    <n v="2060"/>
    <n v="44"/>
    <n v="13"/>
    <n v="21"/>
    <n v="10"/>
    <n v="1"/>
    <n v="2"/>
    <n v="6"/>
    <n v="5"/>
    <n v="0"/>
    <n v="0"/>
    <n v="0"/>
    <n v="0"/>
    <n v="0"/>
  </r>
  <r>
    <x v="20"/>
    <x v="2"/>
    <x v="9"/>
    <n v="19"/>
    <n v="13"/>
    <n v="0"/>
    <n v="0"/>
    <n v="0"/>
    <n v="0"/>
    <n v="0"/>
    <n v="0"/>
    <n v="0"/>
    <n v="68"/>
    <n v="32"/>
    <n v="121"/>
    <n v="92"/>
    <n v="3"/>
    <n v="0"/>
    <n v="2"/>
    <n v="0"/>
    <n v="0"/>
    <n v="0"/>
    <n v="1"/>
    <n v="0"/>
    <n v="0"/>
    <n v="0"/>
    <n v="0"/>
    <n v="0"/>
    <n v="0"/>
  </r>
  <r>
    <x v="20"/>
    <x v="3"/>
    <x v="9"/>
    <n v="107"/>
    <n v="103"/>
    <n v="6"/>
    <n v="14"/>
    <n v="3"/>
    <n v="7"/>
    <n v="4"/>
    <n v="4"/>
    <n v="6"/>
    <n v="3763"/>
    <n v="1239"/>
    <n v="4884"/>
    <n v="4454"/>
    <n v="92"/>
    <n v="20"/>
    <n v="39"/>
    <n v="19"/>
    <n v="1"/>
    <n v="1"/>
    <n v="9"/>
    <n v="10"/>
    <n v="0"/>
    <n v="0"/>
    <n v="0"/>
    <n v="0"/>
    <n v="0"/>
  </r>
  <r>
    <x v="0"/>
    <x v="0"/>
    <x v="10"/>
    <n v="0"/>
    <n v="0"/>
    <n v="0"/>
    <n v="0"/>
    <n v="0"/>
    <n v="0"/>
    <n v="0"/>
    <n v="0"/>
    <n v="0"/>
    <n v="0"/>
    <n v="0"/>
    <n v="0"/>
    <n v="0"/>
    <n v="0"/>
    <n v="0"/>
    <n v="0"/>
    <n v="0"/>
    <n v="0"/>
    <n v="0"/>
    <n v="0"/>
    <n v="0"/>
    <n v="0"/>
    <n v="0"/>
    <n v="0"/>
    <n v="0"/>
    <n v="0"/>
  </r>
  <r>
    <x v="0"/>
    <x v="1"/>
    <x v="10"/>
    <n v="276"/>
    <n v="198"/>
    <n v="7"/>
    <n v="2"/>
    <n v="1"/>
    <n v="7"/>
    <n v="34"/>
    <n v="2"/>
    <n v="7"/>
    <n v="0"/>
    <n v="3"/>
    <n v="0"/>
    <n v="0"/>
    <n v="36"/>
    <n v="0"/>
    <n v="0"/>
    <n v="0"/>
    <n v="0"/>
    <n v="0"/>
    <n v="0"/>
    <n v="0"/>
    <n v="0"/>
    <n v="0"/>
    <n v="0"/>
    <n v="0"/>
    <n v="0"/>
  </r>
  <r>
    <x v="0"/>
    <x v="2"/>
    <x v="10"/>
    <n v="0"/>
    <n v="0"/>
    <n v="0"/>
    <n v="0"/>
    <n v="0"/>
    <n v="0"/>
    <n v="0"/>
    <n v="0"/>
    <n v="0"/>
    <n v="0"/>
    <n v="0"/>
    <n v="0"/>
    <n v="0"/>
    <n v="0"/>
    <n v="0"/>
    <n v="0"/>
    <n v="0"/>
    <n v="0"/>
    <n v="0"/>
    <n v="0"/>
    <n v="0"/>
    <n v="0"/>
    <n v="0"/>
    <n v="0"/>
    <n v="0"/>
    <n v="0"/>
  </r>
  <r>
    <x v="0"/>
    <x v="3"/>
    <x v="10"/>
    <n v="250"/>
    <n v="185"/>
    <n v="7"/>
    <n v="1"/>
    <n v="0"/>
    <n v="7"/>
    <n v="34"/>
    <n v="1"/>
    <n v="7"/>
    <n v="0"/>
    <n v="5"/>
    <n v="0"/>
    <n v="0"/>
    <n v="26"/>
    <n v="0"/>
    <n v="0"/>
    <n v="0"/>
    <n v="0"/>
    <n v="0"/>
    <n v="0"/>
    <n v="0"/>
    <n v="0"/>
    <n v="0"/>
    <n v="0"/>
    <n v="0"/>
    <n v="0"/>
  </r>
  <r>
    <x v="1"/>
    <x v="0"/>
    <x v="10"/>
    <n v="8"/>
    <n v="0"/>
    <n v="0"/>
    <n v="0"/>
    <n v="0"/>
    <n v="0"/>
    <n v="0"/>
    <n v="0"/>
    <n v="0"/>
    <n v="17"/>
    <n v="1"/>
    <n v="50"/>
    <n v="23"/>
    <n v="2"/>
    <n v="0"/>
    <n v="2"/>
    <n v="2"/>
    <n v="0"/>
    <n v="0"/>
    <n v="2"/>
    <n v="0"/>
    <n v="0"/>
    <n v="0"/>
    <n v="0"/>
    <n v="0"/>
    <n v="0"/>
  </r>
  <r>
    <x v="1"/>
    <x v="1"/>
    <x v="10"/>
    <n v="460"/>
    <n v="282"/>
    <n v="8"/>
    <n v="5"/>
    <n v="2"/>
    <n v="8"/>
    <n v="13"/>
    <n v="10"/>
    <n v="8"/>
    <n v="420"/>
    <n v="2"/>
    <n v="583"/>
    <n v="493"/>
    <n v="28"/>
    <n v="8"/>
    <n v="16"/>
    <n v="16"/>
    <n v="0"/>
    <n v="0"/>
    <n v="3"/>
    <n v="13"/>
    <n v="0"/>
    <n v="0"/>
    <n v="0"/>
    <n v="0"/>
    <n v="0"/>
  </r>
  <r>
    <x v="1"/>
    <x v="2"/>
    <x v="10"/>
    <n v="8"/>
    <n v="2"/>
    <n v="0"/>
    <n v="0"/>
    <n v="0"/>
    <n v="0"/>
    <n v="1"/>
    <n v="0"/>
    <n v="0"/>
    <n v="11"/>
    <n v="0"/>
    <n v="40"/>
    <n v="24"/>
    <n v="0"/>
    <n v="0"/>
    <n v="2"/>
    <n v="2"/>
    <n v="0"/>
    <n v="0"/>
    <n v="1"/>
    <n v="1"/>
    <n v="0"/>
    <n v="0"/>
    <n v="0"/>
    <n v="0"/>
    <n v="0"/>
  </r>
  <r>
    <x v="1"/>
    <x v="3"/>
    <x v="10"/>
    <n v="394"/>
    <n v="230"/>
    <n v="6"/>
    <n v="3"/>
    <n v="2"/>
    <n v="6"/>
    <n v="25"/>
    <n v="15"/>
    <n v="6"/>
    <n v="1041"/>
    <n v="11"/>
    <n v="1405"/>
    <n v="1283"/>
    <n v="69"/>
    <n v="21"/>
    <n v="33"/>
    <n v="16"/>
    <n v="0"/>
    <n v="1"/>
    <n v="5"/>
    <n v="28"/>
    <n v="0"/>
    <n v="0"/>
    <n v="0"/>
    <n v="0"/>
    <n v="0"/>
  </r>
  <r>
    <x v="2"/>
    <x v="0"/>
    <x v="10"/>
    <n v="2"/>
    <n v="0"/>
    <n v="0"/>
    <n v="0"/>
    <n v="0"/>
    <n v="0"/>
    <n v="0"/>
    <n v="0"/>
    <n v="0"/>
    <n v="0"/>
    <n v="0"/>
    <n v="0"/>
    <n v="0"/>
    <n v="0"/>
    <n v="0"/>
    <n v="1"/>
    <n v="1"/>
    <n v="0"/>
    <n v="0"/>
    <n v="0"/>
    <n v="0"/>
    <n v="0"/>
    <n v="0"/>
    <n v="0"/>
    <n v="0"/>
    <n v="0"/>
  </r>
  <r>
    <x v="2"/>
    <x v="1"/>
    <x v="10"/>
    <n v="128"/>
    <n v="95"/>
    <n v="1"/>
    <n v="6"/>
    <n v="1"/>
    <n v="1"/>
    <n v="0"/>
    <n v="0"/>
    <n v="1"/>
    <n v="1"/>
    <n v="2"/>
    <n v="0"/>
    <n v="0"/>
    <n v="16"/>
    <n v="3"/>
    <n v="14"/>
    <n v="3"/>
    <n v="0"/>
    <n v="0"/>
    <n v="2"/>
    <n v="7"/>
    <n v="0"/>
    <n v="0"/>
    <n v="0"/>
    <n v="0"/>
    <n v="0"/>
  </r>
  <r>
    <x v="2"/>
    <x v="2"/>
    <x v="10"/>
    <n v="2"/>
    <n v="0"/>
    <n v="0"/>
    <n v="0"/>
    <n v="0"/>
    <n v="0"/>
    <n v="0"/>
    <n v="0"/>
    <n v="0"/>
    <n v="0"/>
    <n v="0"/>
    <n v="0"/>
    <n v="0"/>
    <n v="0"/>
    <n v="0"/>
    <n v="0"/>
    <n v="0"/>
    <n v="0"/>
    <n v="0"/>
    <n v="0"/>
    <n v="0"/>
    <n v="0"/>
    <n v="0"/>
    <n v="0"/>
    <n v="0"/>
    <n v="0"/>
  </r>
  <r>
    <x v="2"/>
    <x v="3"/>
    <x v="10"/>
    <n v="164"/>
    <n v="129"/>
    <n v="7"/>
    <n v="7"/>
    <n v="3"/>
    <n v="7"/>
    <n v="5"/>
    <n v="5"/>
    <n v="7"/>
    <n v="3"/>
    <n v="6"/>
    <n v="0"/>
    <n v="0"/>
    <n v="31"/>
    <n v="2"/>
    <n v="19"/>
    <n v="2"/>
    <n v="0"/>
    <n v="0"/>
    <n v="1"/>
    <n v="11"/>
    <n v="0"/>
    <n v="0"/>
    <n v="0"/>
    <n v="0"/>
    <n v="0"/>
  </r>
  <r>
    <x v="3"/>
    <x v="0"/>
    <x v="10"/>
    <n v="3"/>
    <n v="3"/>
    <n v="0"/>
    <n v="0"/>
    <n v="0"/>
    <n v="0"/>
    <n v="2"/>
    <n v="0"/>
    <n v="0"/>
    <n v="0"/>
    <n v="1"/>
    <n v="0"/>
    <n v="0"/>
    <n v="5"/>
    <n v="4"/>
    <n v="0"/>
    <n v="0"/>
    <n v="0"/>
    <n v="0"/>
    <n v="0"/>
    <n v="0"/>
    <n v="0"/>
    <n v="0"/>
    <n v="0"/>
    <n v="0"/>
    <n v="0"/>
  </r>
  <r>
    <x v="3"/>
    <x v="1"/>
    <x v="10"/>
    <n v="120"/>
    <n v="97"/>
    <n v="2"/>
    <n v="3"/>
    <n v="0"/>
    <n v="2"/>
    <n v="2"/>
    <n v="2"/>
    <n v="2"/>
    <n v="27"/>
    <n v="2"/>
    <n v="4"/>
    <n v="3"/>
    <n v="6"/>
    <n v="0"/>
    <n v="0"/>
    <n v="0"/>
    <n v="0"/>
    <n v="0"/>
    <n v="0"/>
    <n v="0"/>
    <n v="0"/>
    <n v="0"/>
    <n v="0"/>
    <n v="0"/>
    <n v="0"/>
  </r>
  <r>
    <x v="3"/>
    <x v="2"/>
    <x v="10"/>
    <n v="2"/>
    <n v="2"/>
    <n v="0"/>
    <n v="0"/>
    <n v="0"/>
    <n v="0"/>
    <n v="1"/>
    <n v="0"/>
    <n v="0"/>
    <n v="3"/>
    <n v="0"/>
    <n v="1"/>
    <n v="0"/>
    <n v="7"/>
    <n v="0"/>
    <n v="0"/>
    <n v="0"/>
    <n v="0"/>
    <n v="0"/>
    <n v="0"/>
    <n v="0"/>
    <n v="0"/>
    <n v="0"/>
    <n v="0"/>
    <n v="0"/>
    <n v="0"/>
  </r>
  <r>
    <x v="3"/>
    <x v="3"/>
    <x v="10"/>
    <n v="147"/>
    <n v="125"/>
    <n v="5"/>
    <n v="3"/>
    <n v="2"/>
    <n v="5"/>
    <n v="3"/>
    <n v="2"/>
    <n v="5"/>
    <n v="145"/>
    <n v="3"/>
    <n v="42"/>
    <n v="29"/>
    <n v="18"/>
    <n v="0"/>
    <n v="0"/>
    <n v="0"/>
    <n v="0"/>
    <n v="0"/>
    <n v="0"/>
    <n v="0"/>
    <n v="0"/>
    <n v="0"/>
    <n v="0"/>
    <n v="0"/>
    <n v="0"/>
  </r>
  <r>
    <x v="4"/>
    <x v="0"/>
    <x v="10"/>
    <n v="1"/>
    <n v="1"/>
    <n v="0"/>
    <n v="0"/>
    <n v="0"/>
    <n v="0"/>
    <n v="0"/>
    <n v="0"/>
    <n v="0"/>
    <n v="0"/>
    <n v="0"/>
    <n v="0"/>
    <n v="0"/>
    <n v="0"/>
    <n v="0"/>
    <n v="0"/>
    <n v="0"/>
    <n v="0"/>
    <n v="0"/>
    <n v="0"/>
    <n v="0"/>
    <n v="0"/>
    <n v="0"/>
    <n v="0"/>
    <n v="0"/>
    <n v="0"/>
  </r>
  <r>
    <x v="4"/>
    <x v="1"/>
    <x v="10"/>
    <n v="163"/>
    <n v="117"/>
    <n v="4"/>
    <n v="7"/>
    <n v="1"/>
    <n v="4"/>
    <n v="4"/>
    <n v="1"/>
    <n v="4"/>
    <n v="1"/>
    <n v="5"/>
    <n v="0"/>
    <n v="0"/>
    <n v="8"/>
    <n v="0"/>
    <n v="0"/>
    <n v="3"/>
    <n v="0"/>
    <n v="0"/>
    <n v="0"/>
    <n v="0"/>
    <n v="0"/>
    <n v="0"/>
    <n v="0"/>
    <n v="0"/>
    <n v="0"/>
  </r>
  <r>
    <x v="4"/>
    <x v="2"/>
    <x v="10"/>
    <n v="0"/>
    <n v="0"/>
    <n v="0"/>
    <n v="0"/>
    <n v="0"/>
    <n v="0"/>
    <n v="0"/>
    <n v="0"/>
    <n v="0"/>
    <n v="0"/>
    <n v="0"/>
    <n v="0"/>
    <n v="0"/>
    <n v="0"/>
    <n v="0"/>
    <n v="0"/>
    <n v="0"/>
    <n v="0"/>
    <n v="0"/>
    <n v="0"/>
    <n v="0"/>
    <n v="0"/>
    <n v="0"/>
    <n v="0"/>
    <n v="0"/>
    <n v="0"/>
  </r>
  <r>
    <x v="4"/>
    <x v="3"/>
    <x v="10"/>
    <n v="196"/>
    <n v="148"/>
    <n v="6"/>
    <n v="7"/>
    <n v="1"/>
    <n v="6"/>
    <n v="8"/>
    <n v="0"/>
    <n v="6"/>
    <n v="2"/>
    <n v="3"/>
    <n v="0"/>
    <n v="0"/>
    <n v="19"/>
    <n v="0"/>
    <n v="0"/>
    <n v="3"/>
    <n v="0"/>
    <n v="0"/>
    <n v="0"/>
    <n v="0"/>
    <n v="0"/>
    <n v="0"/>
    <n v="0"/>
    <n v="0"/>
    <n v="0"/>
  </r>
  <r>
    <x v="5"/>
    <x v="0"/>
    <x v="10"/>
    <n v="2"/>
    <n v="1"/>
    <n v="0"/>
    <n v="0"/>
    <n v="0"/>
    <n v="0"/>
    <n v="0"/>
    <n v="0"/>
    <n v="0"/>
    <n v="0"/>
    <n v="0"/>
    <n v="0"/>
    <n v="0"/>
    <n v="2"/>
    <n v="2"/>
    <n v="0"/>
    <n v="0"/>
    <n v="0"/>
    <n v="0"/>
    <n v="0"/>
    <n v="2"/>
    <n v="0"/>
    <n v="0"/>
    <n v="0"/>
    <n v="0"/>
    <n v="0"/>
  </r>
  <r>
    <x v="5"/>
    <x v="1"/>
    <x v="10"/>
    <n v="123"/>
    <n v="103"/>
    <n v="2"/>
    <n v="4"/>
    <n v="2"/>
    <n v="2"/>
    <n v="2"/>
    <n v="6"/>
    <n v="2"/>
    <n v="6"/>
    <n v="10"/>
    <n v="2"/>
    <n v="1"/>
    <n v="22"/>
    <n v="4"/>
    <n v="0"/>
    <n v="4"/>
    <n v="0"/>
    <n v="0"/>
    <n v="0"/>
    <n v="2"/>
    <n v="0"/>
    <n v="0"/>
    <n v="0"/>
    <n v="0"/>
    <n v="0"/>
  </r>
  <r>
    <x v="5"/>
    <x v="2"/>
    <x v="10"/>
    <n v="3"/>
    <n v="1"/>
    <n v="0"/>
    <n v="0"/>
    <n v="0"/>
    <n v="0"/>
    <n v="0"/>
    <n v="0"/>
    <n v="0"/>
    <n v="0"/>
    <n v="0"/>
    <n v="0"/>
    <n v="0"/>
    <n v="1"/>
    <n v="0"/>
    <n v="1"/>
    <n v="1"/>
    <n v="0"/>
    <n v="0"/>
    <n v="2"/>
    <n v="0"/>
    <n v="0"/>
    <n v="0"/>
    <n v="0"/>
    <n v="0"/>
    <n v="0"/>
  </r>
  <r>
    <x v="5"/>
    <x v="3"/>
    <x v="10"/>
    <n v="149"/>
    <n v="145"/>
    <n v="3"/>
    <n v="5"/>
    <n v="1"/>
    <n v="3"/>
    <n v="3"/>
    <n v="5"/>
    <n v="3"/>
    <n v="25"/>
    <n v="31"/>
    <n v="18"/>
    <n v="16"/>
    <n v="44"/>
    <n v="5"/>
    <n v="0"/>
    <n v="1"/>
    <n v="0"/>
    <n v="0"/>
    <n v="2"/>
    <n v="5"/>
    <n v="0"/>
    <n v="0"/>
    <n v="0"/>
    <n v="0"/>
    <n v="0"/>
  </r>
  <r>
    <x v="6"/>
    <x v="0"/>
    <x v="10"/>
    <n v="8"/>
    <n v="0"/>
    <n v="0"/>
    <n v="0"/>
    <n v="0"/>
    <n v="0"/>
    <n v="0"/>
    <n v="0"/>
    <n v="0"/>
    <n v="0"/>
    <n v="0"/>
    <n v="0"/>
    <n v="0"/>
    <n v="0"/>
    <n v="0"/>
    <n v="0"/>
    <n v="0"/>
    <n v="0"/>
    <n v="0"/>
    <n v="0"/>
    <n v="0"/>
    <n v="0"/>
    <n v="0"/>
    <n v="0"/>
    <n v="0"/>
    <n v="0"/>
  </r>
  <r>
    <x v="6"/>
    <x v="1"/>
    <x v="10"/>
    <n v="146"/>
    <n v="106"/>
    <n v="5"/>
    <n v="4"/>
    <n v="2"/>
    <n v="5"/>
    <n v="9"/>
    <n v="3"/>
    <n v="5"/>
    <n v="1"/>
    <n v="1"/>
    <n v="0"/>
    <n v="0"/>
    <n v="19"/>
    <n v="2"/>
    <n v="2"/>
    <n v="1"/>
    <n v="0"/>
    <n v="0"/>
    <n v="0"/>
    <n v="2"/>
    <n v="0"/>
    <n v="0"/>
    <n v="0"/>
    <n v="0"/>
    <n v="0"/>
  </r>
  <r>
    <x v="6"/>
    <x v="2"/>
    <x v="10"/>
    <n v="8"/>
    <n v="2"/>
    <n v="0"/>
    <n v="1"/>
    <n v="0"/>
    <n v="0"/>
    <n v="0"/>
    <n v="0"/>
    <n v="0"/>
    <n v="0"/>
    <n v="0"/>
    <n v="0"/>
    <n v="0"/>
    <n v="0"/>
    <n v="0"/>
    <n v="0"/>
    <n v="0"/>
    <n v="0"/>
    <n v="0"/>
    <n v="0"/>
    <n v="0"/>
    <n v="0"/>
    <n v="0"/>
    <n v="0"/>
    <n v="0"/>
    <n v="0"/>
  </r>
  <r>
    <x v="6"/>
    <x v="3"/>
    <x v="10"/>
    <n v="204"/>
    <n v="142"/>
    <n v="8"/>
    <n v="3"/>
    <n v="1"/>
    <n v="8"/>
    <n v="13"/>
    <n v="1"/>
    <n v="8"/>
    <n v="0"/>
    <n v="2"/>
    <n v="0"/>
    <n v="0"/>
    <n v="31"/>
    <n v="4"/>
    <n v="1"/>
    <n v="1"/>
    <n v="0"/>
    <n v="0"/>
    <n v="0"/>
    <n v="1"/>
    <n v="0"/>
    <n v="0"/>
    <n v="0"/>
    <n v="0"/>
    <n v="0"/>
  </r>
  <r>
    <x v="7"/>
    <x v="0"/>
    <x v="10"/>
    <n v="0"/>
    <n v="0"/>
    <n v="0"/>
    <n v="0"/>
    <n v="0"/>
    <n v="0"/>
    <n v="0"/>
    <n v="0"/>
    <n v="0"/>
    <n v="0"/>
    <n v="0"/>
    <n v="0"/>
    <n v="0"/>
    <n v="0"/>
    <n v="0"/>
    <n v="0"/>
    <n v="0"/>
    <n v="0"/>
    <n v="0"/>
    <n v="0"/>
    <n v="0"/>
    <n v="0"/>
    <n v="0"/>
    <n v="0"/>
    <n v="0"/>
    <n v="0"/>
  </r>
  <r>
    <x v="7"/>
    <x v="1"/>
    <x v="10"/>
    <n v="395"/>
    <n v="307"/>
    <n v="7"/>
    <n v="14"/>
    <n v="3"/>
    <n v="7"/>
    <n v="7"/>
    <n v="0"/>
    <n v="7"/>
    <n v="12"/>
    <n v="9"/>
    <n v="0"/>
    <n v="0"/>
    <n v="23"/>
    <n v="0"/>
    <n v="19"/>
    <n v="4"/>
    <n v="0"/>
    <n v="0"/>
    <n v="0"/>
    <n v="15"/>
    <n v="0"/>
    <n v="0"/>
    <n v="0"/>
    <n v="0"/>
    <n v="0"/>
  </r>
  <r>
    <x v="7"/>
    <x v="2"/>
    <x v="10"/>
    <n v="1"/>
    <n v="1"/>
    <n v="1"/>
    <n v="0"/>
    <n v="0"/>
    <n v="1"/>
    <n v="1"/>
    <n v="0"/>
    <n v="1"/>
    <n v="0"/>
    <n v="0"/>
    <n v="0"/>
    <n v="0"/>
    <n v="0"/>
    <n v="0"/>
    <n v="0"/>
    <n v="0"/>
    <n v="0"/>
    <n v="0"/>
    <n v="0"/>
    <n v="0"/>
    <n v="0"/>
    <n v="0"/>
    <n v="0"/>
    <n v="0"/>
    <n v="0"/>
  </r>
  <r>
    <x v="7"/>
    <x v="3"/>
    <x v="10"/>
    <n v="428"/>
    <n v="342"/>
    <n v="13"/>
    <n v="11"/>
    <n v="4"/>
    <n v="13"/>
    <n v="13"/>
    <n v="2"/>
    <n v="13"/>
    <n v="33"/>
    <n v="30"/>
    <n v="0"/>
    <n v="0"/>
    <n v="49"/>
    <n v="0"/>
    <n v="33"/>
    <n v="3"/>
    <n v="0"/>
    <n v="0"/>
    <n v="0"/>
    <n v="30"/>
    <n v="0"/>
    <n v="0"/>
    <n v="0"/>
    <n v="0"/>
    <n v="0"/>
  </r>
  <r>
    <x v="8"/>
    <x v="0"/>
    <x v="10"/>
    <n v="0"/>
    <n v="0"/>
    <n v="0"/>
    <n v="0"/>
    <n v="0"/>
    <n v="0"/>
    <n v="0"/>
    <n v="0"/>
    <n v="0"/>
    <n v="0"/>
    <n v="0"/>
    <n v="1"/>
    <n v="1"/>
    <n v="0"/>
    <n v="0"/>
    <n v="0"/>
    <n v="0"/>
    <n v="0"/>
    <n v="0"/>
    <n v="0"/>
    <n v="0"/>
    <n v="0"/>
    <n v="0"/>
    <n v="0"/>
    <n v="0"/>
    <n v="0"/>
  </r>
  <r>
    <x v="8"/>
    <x v="1"/>
    <x v="10"/>
    <n v="120"/>
    <n v="93"/>
    <n v="1"/>
    <n v="4"/>
    <n v="1"/>
    <n v="1"/>
    <n v="1"/>
    <n v="0"/>
    <n v="1"/>
    <n v="0"/>
    <n v="0"/>
    <n v="8"/>
    <n v="6"/>
    <n v="9"/>
    <n v="3"/>
    <n v="0"/>
    <n v="0"/>
    <n v="0"/>
    <n v="0"/>
    <n v="0"/>
    <n v="0"/>
    <n v="0"/>
    <n v="0"/>
    <n v="0"/>
    <n v="0"/>
    <n v="0"/>
  </r>
  <r>
    <x v="8"/>
    <x v="2"/>
    <x v="10"/>
    <n v="0"/>
    <n v="0"/>
    <n v="0"/>
    <n v="0"/>
    <n v="0"/>
    <n v="0"/>
    <n v="0"/>
    <n v="0"/>
    <n v="0"/>
    <n v="0"/>
    <n v="0"/>
    <n v="1"/>
    <n v="0"/>
    <n v="0"/>
    <n v="0"/>
    <n v="0"/>
    <n v="0"/>
    <n v="0"/>
    <n v="0"/>
    <n v="0"/>
    <n v="0"/>
    <n v="0"/>
    <n v="0"/>
    <n v="0"/>
    <n v="0"/>
    <n v="0"/>
  </r>
  <r>
    <x v="8"/>
    <x v="3"/>
    <x v="10"/>
    <n v="146"/>
    <n v="117"/>
    <n v="6"/>
    <n v="1"/>
    <n v="0"/>
    <n v="6"/>
    <n v="5"/>
    <n v="0"/>
    <n v="6"/>
    <n v="3"/>
    <n v="3"/>
    <n v="7"/>
    <n v="6"/>
    <n v="30"/>
    <n v="7"/>
    <n v="0"/>
    <n v="0"/>
    <n v="0"/>
    <n v="0"/>
    <n v="0"/>
    <n v="0"/>
    <n v="0"/>
    <n v="0"/>
    <n v="0"/>
    <n v="0"/>
    <n v="0"/>
  </r>
  <r>
    <x v="9"/>
    <x v="0"/>
    <x v="10"/>
    <n v="0"/>
    <n v="0"/>
    <n v="0"/>
    <n v="0"/>
    <n v="0"/>
    <n v="0"/>
    <n v="0"/>
    <n v="0"/>
    <n v="0"/>
    <n v="0"/>
    <n v="2"/>
    <n v="2"/>
    <n v="0"/>
    <n v="0"/>
    <n v="0"/>
    <n v="2"/>
    <n v="0"/>
    <n v="0"/>
    <n v="0"/>
    <n v="2"/>
    <n v="0"/>
    <n v="0"/>
    <n v="0"/>
    <n v="0"/>
    <n v="0"/>
    <n v="0"/>
  </r>
  <r>
    <x v="9"/>
    <x v="1"/>
    <x v="10"/>
    <n v="57"/>
    <n v="6"/>
    <n v="1"/>
    <n v="5"/>
    <n v="1"/>
    <n v="1"/>
    <n v="2"/>
    <n v="0"/>
    <n v="1"/>
    <n v="21"/>
    <n v="114"/>
    <n v="105"/>
    <n v="78"/>
    <n v="13"/>
    <n v="1"/>
    <n v="4"/>
    <n v="0"/>
    <n v="1"/>
    <n v="0"/>
    <n v="0"/>
    <n v="4"/>
    <n v="0"/>
    <n v="0"/>
    <n v="0"/>
    <n v="0"/>
    <n v="0"/>
  </r>
  <r>
    <x v="9"/>
    <x v="2"/>
    <x v="10"/>
    <n v="0"/>
    <n v="0"/>
    <n v="0"/>
    <n v="0"/>
    <n v="0"/>
    <n v="0"/>
    <n v="0"/>
    <n v="0"/>
    <n v="0"/>
    <n v="0"/>
    <n v="10"/>
    <n v="9"/>
    <n v="4"/>
    <n v="0"/>
    <n v="0"/>
    <n v="1"/>
    <n v="0"/>
    <n v="0"/>
    <n v="0"/>
    <n v="0"/>
    <n v="1"/>
    <n v="0"/>
    <n v="0"/>
    <n v="0"/>
    <n v="0"/>
    <n v="0"/>
  </r>
  <r>
    <x v="9"/>
    <x v="3"/>
    <x v="10"/>
    <n v="67"/>
    <n v="11"/>
    <n v="6"/>
    <n v="4"/>
    <n v="1"/>
    <n v="6"/>
    <n v="11"/>
    <n v="0"/>
    <n v="6"/>
    <n v="73"/>
    <n v="298"/>
    <n v="282"/>
    <n v="208"/>
    <n v="25"/>
    <n v="3"/>
    <n v="5"/>
    <n v="1"/>
    <n v="1"/>
    <n v="1"/>
    <n v="0"/>
    <n v="5"/>
    <n v="0"/>
    <n v="0"/>
    <n v="0"/>
    <n v="0"/>
    <n v="0"/>
  </r>
  <r>
    <x v="10"/>
    <x v="0"/>
    <x v="10"/>
    <n v="1"/>
    <n v="1"/>
    <n v="0"/>
    <n v="0"/>
    <n v="0"/>
    <n v="0"/>
    <n v="0"/>
    <n v="0"/>
    <n v="0"/>
    <n v="5"/>
    <n v="15"/>
    <n v="20"/>
    <n v="8"/>
    <n v="1"/>
    <n v="0"/>
    <n v="0"/>
    <n v="0"/>
    <n v="0"/>
    <n v="0"/>
    <n v="0"/>
    <n v="0"/>
    <n v="0"/>
    <n v="0"/>
    <n v="0"/>
    <n v="0"/>
    <n v="0"/>
  </r>
  <r>
    <x v="10"/>
    <x v="1"/>
    <x v="10"/>
    <n v="72"/>
    <n v="63"/>
    <n v="0"/>
    <n v="1"/>
    <n v="0"/>
    <n v="0"/>
    <n v="0"/>
    <n v="0"/>
    <n v="0"/>
    <n v="100"/>
    <n v="86"/>
    <n v="184"/>
    <n v="149"/>
    <n v="5"/>
    <n v="0"/>
    <n v="0"/>
    <n v="1"/>
    <n v="0"/>
    <n v="0"/>
    <n v="0"/>
    <n v="0"/>
    <n v="0"/>
    <n v="0"/>
    <n v="0"/>
    <n v="0"/>
    <n v="0"/>
  </r>
  <r>
    <x v="10"/>
    <x v="2"/>
    <x v="10"/>
    <n v="2"/>
    <n v="2"/>
    <n v="0"/>
    <n v="0"/>
    <n v="0"/>
    <n v="0"/>
    <n v="0"/>
    <n v="0"/>
    <n v="0"/>
    <n v="2"/>
    <n v="16"/>
    <n v="20"/>
    <n v="11"/>
    <n v="2"/>
    <n v="1"/>
    <n v="0"/>
    <n v="0"/>
    <n v="0"/>
    <n v="0"/>
    <n v="0"/>
    <n v="0"/>
    <n v="0"/>
    <n v="0"/>
    <n v="0"/>
    <n v="0"/>
    <n v="0"/>
  </r>
  <r>
    <x v="10"/>
    <x v="3"/>
    <x v="10"/>
    <n v="86"/>
    <n v="84"/>
    <n v="6"/>
    <n v="9"/>
    <n v="4"/>
    <n v="6"/>
    <n v="5"/>
    <n v="0"/>
    <n v="6"/>
    <n v="227"/>
    <n v="199"/>
    <n v="410"/>
    <n v="325"/>
    <n v="15"/>
    <n v="1"/>
    <n v="0"/>
    <n v="6"/>
    <n v="0"/>
    <n v="0"/>
    <n v="0"/>
    <n v="0"/>
    <n v="0"/>
    <n v="0"/>
    <n v="0"/>
    <n v="0"/>
    <n v="0"/>
  </r>
  <r>
    <x v="11"/>
    <x v="0"/>
    <x v="10"/>
    <n v="4"/>
    <n v="5"/>
    <n v="0"/>
    <n v="2"/>
    <n v="0"/>
    <n v="0"/>
    <n v="0"/>
    <n v="0"/>
    <n v="0"/>
    <n v="0"/>
    <n v="0"/>
    <n v="0"/>
    <n v="0"/>
    <n v="1"/>
    <n v="0"/>
    <n v="0"/>
    <n v="0"/>
    <n v="0"/>
    <n v="0"/>
    <n v="0"/>
    <n v="0"/>
    <n v="0"/>
    <n v="0"/>
    <n v="0"/>
    <n v="0"/>
    <n v="0"/>
  </r>
  <r>
    <x v="11"/>
    <x v="1"/>
    <x v="10"/>
    <n v="76"/>
    <n v="74"/>
    <n v="2"/>
    <n v="7"/>
    <n v="2"/>
    <n v="2"/>
    <n v="2"/>
    <n v="0"/>
    <n v="2"/>
    <n v="5"/>
    <n v="2"/>
    <n v="0"/>
    <n v="0"/>
    <n v="22"/>
    <n v="2"/>
    <n v="0"/>
    <n v="0"/>
    <n v="0"/>
    <n v="0"/>
    <n v="0"/>
    <n v="0"/>
    <n v="0"/>
    <n v="0"/>
    <n v="0"/>
    <n v="0"/>
    <n v="0"/>
  </r>
  <r>
    <x v="11"/>
    <x v="2"/>
    <x v="10"/>
    <n v="1"/>
    <n v="2"/>
    <n v="0"/>
    <n v="1"/>
    <n v="0"/>
    <n v="0"/>
    <n v="0"/>
    <n v="0"/>
    <n v="0"/>
    <n v="0"/>
    <n v="0"/>
    <n v="0"/>
    <n v="0"/>
    <n v="0"/>
    <n v="0"/>
    <n v="0"/>
    <n v="0"/>
    <n v="0"/>
    <n v="0"/>
    <n v="0"/>
    <n v="0"/>
    <n v="0"/>
    <n v="0"/>
    <n v="0"/>
    <n v="0"/>
    <n v="0"/>
  </r>
  <r>
    <x v="11"/>
    <x v="3"/>
    <x v="10"/>
    <n v="109"/>
    <n v="103"/>
    <n v="6"/>
    <n v="6"/>
    <n v="1"/>
    <n v="6"/>
    <n v="5"/>
    <n v="1"/>
    <n v="6"/>
    <n v="4"/>
    <n v="9"/>
    <n v="0"/>
    <n v="0"/>
    <n v="26"/>
    <n v="5"/>
    <n v="0"/>
    <n v="4"/>
    <n v="0"/>
    <n v="0"/>
    <n v="0"/>
    <n v="0"/>
    <n v="0"/>
    <n v="0"/>
    <n v="0"/>
    <n v="0"/>
    <n v="0"/>
  </r>
  <r>
    <x v="12"/>
    <x v="0"/>
    <x v="10"/>
    <n v="2"/>
    <n v="4"/>
    <n v="0"/>
    <n v="4"/>
    <n v="0"/>
    <n v="0"/>
    <n v="0"/>
    <n v="0"/>
    <n v="0"/>
    <n v="23"/>
    <n v="0"/>
    <n v="91"/>
    <n v="62"/>
    <n v="0"/>
    <n v="0"/>
    <n v="0"/>
    <n v="0"/>
    <n v="0"/>
    <n v="0"/>
    <n v="0"/>
    <n v="0"/>
    <n v="0"/>
    <n v="0"/>
    <n v="0"/>
    <n v="0"/>
    <n v="0"/>
  </r>
  <r>
    <x v="12"/>
    <x v="1"/>
    <x v="10"/>
    <n v="232"/>
    <n v="182"/>
    <n v="7"/>
    <n v="8"/>
    <n v="1"/>
    <n v="7"/>
    <n v="2"/>
    <n v="2"/>
    <n v="7"/>
    <n v="510"/>
    <n v="21"/>
    <n v="684"/>
    <n v="549"/>
    <n v="13"/>
    <n v="0"/>
    <n v="0"/>
    <n v="0"/>
    <n v="0"/>
    <n v="0"/>
    <n v="0"/>
    <n v="0"/>
    <n v="0"/>
    <n v="0"/>
    <n v="0"/>
    <n v="0"/>
    <n v="0"/>
  </r>
  <r>
    <x v="12"/>
    <x v="2"/>
    <x v="10"/>
    <n v="2"/>
    <n v="4"/>
    <n v="0"/>
    <n v="3"/>
    <n v="0"/>
    <n v="0"/>
    <n v="0"/>
    <n v="0"/>
    <n v="0"/>
    <n v="42"/>
    <n v="1"/>
    <n v="90"/>
    <n v="63"/>
    <n v="0"/>
    <n v="0"/>
    <n v="0"/>
    <n v="0"/>
    <n v="0"/>
    <n v="0"/>
    <n v="0"/>
    <n v="0"/>
    <n v="0"/>
    <n v="0"/>
    <n v="0"/>
    <n v="0"/>
    <n v="0"/>
  </r>
  <r>
    <x v="12"/>
    <x v="3"/>
    <x v="10"/>
    <n v="231"/>
    <n v="172"/>
    <n v="13"/>
    <n v="11"/>
    <n v="5"/>
    <n v="13"/>
    <n v="6"/>
    <n v="6"/>
    <n v="13"/>
    <n v="1101"/>
    <n v="60"/>
    <n v="1469"/>
    <n v="1218"/>
    <n v="36"/>
    <n v="1"/>
    <n v="1"/>
    <n v="0"/>
    <n v="0"/>
    <n v="0"/>
    <n v="0"/>
    <n v="1"/>
    <n v="0"/>
    <n v="0"/>
    <n v="0"/>
    <n v="0"/>
    <n v="0"/>
  </r>
  <r>
    <x v="13"/>
    <x v="0"/>
    <x v="10"/>
    <n v="0"/>
    <n v="0"/>
    <n v="0"/>
    <n v="0"/>
    <n v="0"/>
    <n v="0"/>
    <n v="0"/>
    <n v="0"/>
    <n v="0"/>
    <n v="0"/>
    <n v="0"/>
    <n v="0"/>
    <n v="0"/>
    <n v="0"/>
    <n v="0"/>
    <n v="0"/>
    <n v="0"/>
    <n v="0"/>
    <n v="0"/>
    <n v="0"/>
    <n v="0"/>
    <n v="0"/>
    <n v="0"/>
    <n v="0"/>
    <n v="0"/>
    <n v="0"/>
  </r>
  <r>
    <x v="13"/>
    <x v="1"/>
    <x v="10"/>
    <n v="281"/>
    <n v="182"/>
    <n v="1"/>
    <n v="1"/>
    <n v="1"/>
    <n v="1"/>
    <n v="2"/>
    <n v="0"/>
    <n v="1"/>
    <n v="8"/>
    <n v="2"/>
    <n v="0"/>
    <n v="0"/>
    <n v="14"/>
    <n v="0"/>
    <n v="2"/>
    <n v="2"/>
    <n v="0"/>
    <n v="0"/>
    <n v="0"/>
    <n v="2"/>
    <n v="0"/>
    <n v="0"/>
    <n v="0"/>
    <n v="0"/>
    <n v="0"/>
  </r>
  <r>
    <x v="13"/>
    <x v="2"/>
    <x v="10"/>
    <n v="2"/>
    <n v="1"/>
    <n v="0"/>
    <n v="0"/>
    <n v="0"/>
    <n v="0"/>
    <n v="0"/>
    <n v="0"/>
    <n v="0"/>
    <n v="0"/>
    <n v="0"/>
    <n v="0"/>
    <n v="0"/>
    <n v="3"/>
    <n v="0"/>
    <n v="0"/>
    <n v="0"/>
    <n v="0"/>
    <n v="0"/>
    <n v="0"/>
    <n v="0"/>
    <n v="0"/>
    <n v="0"/>
    <n v="0"/>
    <n v="0"/>
    <n v="0"/>
  </r>
  <r>
    <x v="13"/>
    <x v="3"/>
    <x v="10"/>
    <n v="314"/>
    <n v="197"/>
    <n v="6"/>
    <n v="1"/>
    <n v="1"/>
    <n v="6"/>
    <n v="1"/>
    <n v="1"/>
    <n v="6"/>
    <n v="4"/>
    <n v="6"/>
    <n v="0"/>
    <n v="0"/>
    <n v="22"/>
    <n v="0"/>
    <n v="1"/>
    <n v="1"/>
    <n v="0"/>
    <n v="0"/>
    <n v="0"/>
    <n v="1"/>
    <n v="0"/>
    <n v="0"/>
    <n v="0"/>
    <n v="0"/>
    <n v="0"/>
  </r>
  <r>
    <x v="14"/>
    <x v="0"/>
    <x v="10"/>
    <n v="32"/>
    <n v="5"/>
    <n v="0"/>
    <n v="0"/>
    <n v="0"/>
    <n v="0"/>
    <n v="0"/>
    <n v="0"/>
    <n v="0"/>
    <n v="5"/>
    <n v="45"/>
    <n v="24"/>
    <n v="19"/>
    <n v="2"/>
    <n v="1"/>
    <n v="1"/>
    <n v="1"/>
    <n v="0"/>
    <n v="0"/>
    <n v="0"/>
    <n v="0"/>
    <n v="0"/>
    <n v="0"/>
    <n v="0"/>
    <n v="0"/>
    <n v="0"/>
  </r>
  <r>
    <x v="14"/>
    <x v="1"/>
    <x v="10"/>
    <n v="135"/>
    <n v="86"/>
    <n v="4"/>
    <n v="8"/>
    <n v="3"/>
    <n v="4"/>
    <n v="3"/>
    <n v="3"/>
    <n v="4"/>
    <n v="252"/>
    <n v="345"/>
    <n v="308"/>
    <n v="240"/>
    <n v="36"/>
    <n v="2"/>
    <n v="8"/>
    <n v="2"/>
    <n v="0"/>
    <n v="0"/>
    <n v="2"/>
    <n v="4"/>
    <n v="0"/>
    <n v="0"/>
    <n v="0"/>
    <n v="0"/>
    <n v="0"/>
  </r>
  <r>
    <x v="14"/>
    <x v="2"/>
    <x v="10"/>
    <n v="23"/>
    <n v="1"/>
    <n v="0"/>
    <n v="0"/>
    <n v="0"/>
    <n v="0"/>
    <n v="0"/>
    <n v="0"/>
    <n v="0"/>
    <n v="3"/>
    <n v="33"/>
    <n v="26"/>
    <n v="13"/>
    <n v="3"/>
    <n v="0"/>
    <n v="1"/>
    <n v="1"/>
    <n v="0"/>
    <n v="0"/>
    <n v="0"/>
    <n v="0"/>
    <n v="0"/>
    <n v="0"/>
    <n v="0"/>
    <n v="0"/>
    <n v="0"/>
  </r>
  <r>
    <x v="14"/>
    <x v="3"/>
    <x v="10"/>
    <n v="175"/>
    <n v="116"/>
    <n v="2"/>
    <n v="5"/>
    <n v="0"/>
    <n v="2"/>
    <n v="6"/>
    <n v="6"/>
    <n v="2"/>
    <n v="636"/>
    <n v="798"/>
    <n v="743"/>
    <n v="619"/>
    <n v="101"/>
    <n v="19"/>
    <n v="15"/>
    <n v="5"/>
    <n v="0"/>
    <n v="0"/>
    <n v="5"/>
    <n v="5"/>
    <n v="0"/>
    <n v="0"/>
    <n v="0"/>
    <n v="0"/>
    <n v="0"/>
  </r>
  <r>
    <x v="15"/>
    <x v="0"/>
    <x v="10"/>
    <n v="2"/>
    <n v="2"/>
    <n v="0"/>
    <n v="0"/>
    <n v="0"/>
    <n v="0"/>
    <n v="0"/>
    <n v="0"/>
    <n v="0"/>
    <n v="0"/>
    <n v="0"/>
    <n v="0"/>
    <n v="0"/>
    <n v="0"/>
    <n v="0"/>
    <n v="0"/>
    <n v="0"/>
    <n v="0"/>
    <n v="0"/>
    <n v="0"/>
    <n v="0"/>
    <n v="0"/>
    <n v="0"/>
    <n v="0"/>
    <n v="0"/>
    <n v="0"/>
  </r>
  <r>
    <x v="15"/>
    <x v="1"/>
    <x v="10"/>
    <n v="337"/>
    <n v="207"/>
    <n v="6"/>
    <n v="3"/>
    <n v="2"/>
    <n v="6"/>
    <n v="4"/>
    <n v="0"/>
    <n v="6"/>
    <n v="0"/>
    <n v="2"/>
    <n v="0"/>
    <n v="0"/>
    <n v="51"/>
    <n v="9"/>
    <n v="3"/>
    <n v="0"/>
    <n v="0"/>
    <n v="0"/>
    <n v="3"/>
    <n v="0"/>
    <n v="0"/>
    <n v="0"/>
    <n v="0"/>
    <n v="0"/>
    <n v="0"/>
  </r>
  <r>
    <x v="15"/>
    <x v="2"/>
    <x v="10"/>
    <n v="1"/>
    <n v="1"/>
    <n v="0"/>
    <n v="0"/>
    <n v="0"/>
    <n v="0"/>
    <n v="0"/>
    <n v="0"/>
    <n v="0"/>
    <n v="0"/>
    <n v="0"/>
    <n v="0"/>
    <n v="0"/>
    <n v="0"/>
    <n v="0"/>
    <n v="0"/>
    <n v="0"/>
    <n v="0"/>
    <n v="0"/>
    <n v="0"/>
    <n v="0"/>
    <n v="0"/>
    <n v="0"/>
    <n v="0"/>
    <n v="0"/>
    <n v="0"/>
  </r>
  <r>
    <x v="15"/>
    <x v="3"/>
    <x v="10"/>
    <n v="469"/>
    <n v="292"/>
    <n v="14"/>
    <n v="3"/>
    <n v="2"/>
    <n v="14"/>
    <n v="5"/>
    <n v="1"/>
    <n v="14"/>
    <n v="2"/>
    <n v="3"/>
    <n v="0"/>
    <n v="0"/>
    <n v="89"/>
    <n v="14"/>
    <n v="4"/>
    <n v="0"/>
    <n v="0"/>
    <n v="0"/>
    <n v="3"/>
    <n v="1"/>
    <n v="0"/>
    <n v="0"/>
    <n v="0"/>
    <n v="0"/>
    <n v="0"/>
  </r>
  <r>
    <x v="16"/>
    <x v="0"/>
    <x v="10"/>
    <n v="3"/>
    <n v="4"/>
    <n v="0"/>
    <n v="2"/>
    <n v="0"/>
    <n v="0"/>
    <n v="0"/>
    <n v="0"/>
    <n v="0"/>
    <n v="0"/>
    <n v="0"/>
    <n v="5"/>
    <n v="3"/>
    <n v="0"/>
    <n v="0"/>
    <n v="0"/>
    <n v="0"/>
    <n v="0"/>
    <n v="0"/>
    <n v="0"/>
    <n v="0"/>
    <n v="0"/>
    <n v="0"/>
    <n v="0"/>
    <n v="0"/>
    <n v="0"/>
  </r>
  <r>
    <x v="16"/>
    <x v="1"/>
    <x v="10"/>
    <n v="262"/>
    <n v="185"/>
    <n v="4"/>
    <n v="10"/>
    <n v="2"/>
    <n v="4"/>
    <n v="0"/>
    <n v="0"/>
    <n v="4"/>
    <n v="72"/>
    <n v="3"/>
    <n v="144"/>
    <n v="99"/>
    <n v="15"/>
    <n v="0"/>
    <n v="0"/>
    <n v="5"/>
    <n v="0"/>
    <n v="0"/>
    <n v="0"/>
    <n v="0"/>
    <n v="0"/>
    <n v="0"/>
    <n v="0"/>
    <n v="0"/>
    <n v="0"/>
  </r>
  <r>
    <x v="16"/>
    <x v="2"/>
    <x v="10"/>
    <n v="0"/>
    <n v="2"/>
    <n v="0"/>
    <n v="2"/>
    <n v="0"/>
    <n v="0"/>
    <n v="0"/>
    <n v="0"/>
    <n v="0"/>
    <n v="1"/>
    <n v="0"/>
    <n v="5"/>
    <n v="3"/>
    <n v="0"/>
    <n v="0"/>
    <n v="0"/>
    <n v="0"/>
    <n v="0"/>
    <n v="0"/>
    <n v="0"/>
    <n v="0"/>
    <n v="0"/>
    <n v="0"/>
    <n v="0"/>
    <n v="0"/>
    <n v="0"/>
  </r>
  <r>
    <x v="16"/>
    <x v="3"/>
    <x v="10"/>
    <n v="273"/>
    <n v="199"/>
    <n v="8"/>
    <n v="5"/>
    <n v="3"/>
    <n v="8"/>
    <n v="1"/>
    <n v="1"/>
    <n v="8"/>
    <n v="188"/>
    <n v="10"/>
    <n v="426"/>
    <n v="327"/>
    <n v="37"/>
    <n v="2"/>
    <n v="3"/>
    <n v="10"/>
    <n v="0"/>
    <n v="0"/>
    <n v="0"/>
    <n v="2"/>
    <n v="0"/>
    <n v="0"/>
    <n v="0"/>
    <n v="0"/>
    <n v="0"/>
  </r>
  <r>
    <x v="17"/>
    <x v="0"/>
    <x v="10"/>
    <n v="0"/>
    <n v="0"/>
    <n v="0"/>
    <n v="0"/>
    <n v="0"/>
    <n v="0"/>
    <n v="0"/>
    <n v="0"/>
    <n v="0"/>
    <n v="0"/>
    <n v="0"/>
    <n v="0"/>
    <n v="0"/>
    <n v="0"/>
    <n v="0"/>
    <n v="0"/>
    <n v="0"/>
    <n v="0"/>
    <n v="0"/>
    <n v="0"/>
    <n v="0"/>
    <n v="0"/>
    <n v="0"/>
    <n v="0"/>
    <n v="0"/>
    <n v="0"/>
  </r>
  <r>
    <x v="17"/>
    <x v="1"/>
    <x v="10"/>
    <n v="55"/>
    <n v="38"/>
    <n v="0"/>
    <n v="2"/>
    <n v="0"/>
    <n v="0"/>
    <n v="0"/>
    <n v="0"/>
    <n v="0"/>
    <n v="3"/>
    <n v="1"/>
    <n v="0"/>
    <n v="0"/>
    <n v="17"/>
    <n v="2"/>
    <n v="0"/>
    <n v="0"/>
    <n v="0"/>
    <n v="0"/>
    <n v="0"/>
    <n v="0"/>
    <n v="0"/>
    <n v="0"/>
    <n v="0"/>
    <n v="0"/>
    <n v="0"/>
  </r>
  <r>
    <x v="17"/>
    <x v="2"/>
    <x v="10"/>
    <n v="0"/>
    <n v="0"/>
    <n v="0"/>
    <n v="0"/>
    <n v="0"/>
    <n v="0"/>
    <n v="0"/>
    <n v="0"/>
    <n v="0"/>
    <n v="0"/>
    <n v="0"/>
    <n v="0"/>
    <n v="0"/>
    <n v="1"/>
    <n v="0"/>
    <n v="0"/>
    <n v="0"/>
    <n v="0"/>
    <n v="0"/>
    <n v="0"/>
    <n v="0"/>
    <n v="0"/>
    <n v="0"/>
    <n v="0"/>
    <n v="0"/>
    <n v="0"/>
  </r>
  <r>
    <x v="17"/>
    <x v="3"/>
    <x v="10"/>
    <n v="73"/>
    <n v="63"/>
    <n v="4"/>
    <n v="0"/>
    <n v="0"/>
    <n v="4"/>
    <n v="5"/>
    <n v="3"/>
    <n v="4"/>
    <n v="3"/>
    <n v="4"/>
    <n v="0"/>
    <n v="0"/>
    <n v="34"/>
    <n v="2"/>
    <n v="0"/>
    <n v="1"/>
    <n v="0"/>
    <n v="0"/>
    <n v="0"/>
    <n v="0"/>
    <n v="0"/>
    <n v="0"/>
    <n v="0"/>
    <n v="0"/>
    <n v="0"/>
  </r>
  <r>
    <x v="18"/>
    <x v="0"/>
    <x v="10"/>
    <n v="3"/>
    <n v="4"/>
    <n v="0"/>
    <n v="2"/>
    <n v="0"/>
    <n v="0"/>
    <n v="0"/>
    <n v="0"/>
    <n v="0"/>
    <n v="3"/>
    <n v="0"/>
    <n v="3"/>
    <n v="2"/>
    <n v="0"/>
    <n v="0"/>
    <n v="0"/>
    <n v="0"/>
    <n v="0"/>
    <n v="0"/>
    <n v="0"/>
    <n v="0"/>
    <n v="0"/>
    <n v="0"/>
    <n v="0"/>
    <n v="0"/>
    <n v="0"/>
  </r>
  <r>
    <x v="18"/>
    <x v="1"/>
    <x v="10"/>
    <n v="68"/>
    <n v="47"/>
    <n v="4"/>
    <n v="4"/>
    <n v="4"/>
    <n v="4"/>
    <n v="1"/>
    <n v="1"/>
    <n v="4"/>
    <n v="44"/>
    <n v="12"/>
    <n v="56"/>
    <n v="46"/>
    <n v="7"/>
    <n v="2"/>
    <n v="16"/>
    <n v="4"/>
    <n v="0"/>
    <n v="0"/>
    <n v="0"/>
    <n v="10"/>
    <n v="0"/>
    <n v="0"/>
    <n v="0"/>
    <n v="0"/>
    <n v="0"/>
  </r>
  <r>
    <x v="18"/>
    <x v="2"/>
    <x v="10"/>
    <n v="6"/>
    <n v="6"/>
    <n v="0"/>
    <n v="2"/>
    <n v="0"/>
    <n v="0"/>
    <n v="0"/>
    <n v="0"/>
    <n v="0"/>
    <n v="4"/>
    <n v="0"/>
    <n v="7"/>
    <n v="3"/>
    <n v="0"/>
    <n v="0"/>
    <n v="0"/>
    <n v="2"/>
    <n v="0"/>
    <n v="0"/>
    <n v="0"/>
    <n v="0"/>
    <n v="0"/>
    <n v="0"/>
    <n v="0"/>
    <n v="0"/>
    <n v="0"/>
  </r>
  <r>
    <x v="18"/>
    <x v="3"/>
    <x v="10"/>
    <n v="109"/>
    <n v="121"/>
    <n v="9"/>
    <n v="1"/>
    <n v="1"/>
    <n v="9"/>
    <n v="7"/>
    <n v="7"/>
    <n v="9"/>
    <n v="144"/>
    <n v="49"/>
    <n v="169"/>
    <n v="140"/>
    <n v="23"/>
    <n v="9"/>
    <n v="26"/>
    <n v="8"/>
    <n v="0"/>
    <n v="0"/>
    <n v="0"/>
    <n v="20"/>
    <n v="0"/>
    <n v="0"/>
    <n v="0"/>
    <n v="0"/>
    <n v="0"/>
  </r>
  <r>
    <x v="19"/>
    <x v="0"/>
    <x v="10"/>
    <n v="2"/>
    <n v="2"/>
    <n v="1"/>
    <n v="0"/>
    <n v="0"/>
    <n v="1"/>
    <n v="0"/>
    <n v="0"/>
    <n v="1"/>
    <n v="0"/>
    <n v="5"/>
    <n v="6"/>
    <n v="2"/>
    <n v="0"/>
    <n v="0"/>
    <n v="0"/>
    <n v="0"/>
    <n v="0"/>
    <n v="0"/>
    <n v="0"/>
    <n v="0"/>
    <n v="0"/>
    <n v="0"/>
    <n v="0"/>
    <n v="0"/>
    <n v="0"/>
  </r>
  <r>
    <x v="19"/>
    <x v="1"/>
    <x v="10"/>
    <n v="272"/>
    <n v="223"/>
    <n v="3"/>
    <n v="3"/>
    <n v="1"/>
    <n v="3"/>
    <n v="2"/>
    <n v="1"/>
    <n v="3"/>
    <n v="105"/>
    <n v="236"/>
    <n v="189"/>
    <n v="142"/>
    <n v="7"/>
    <n v="0"/>
    <n v="0"/>
    <n v="0"/>
    <n v="0"/>
    <n v="0"/>
    <n v="0"/>
    <n v="0"/>
    <n v="0"/>
    <n v="0"/>
    <n v="0"/>
    <n v="0"/>
    <n v="0"/>
  </r>
  <r>
    <x v="19"/>
    <x v="2"/>
    <x v="10"/>
    <n v="1"/>
    <n v="1"/>
    <n v="0"/>
    <n v="0"/>
    <n v="0"/>
    <n v="0"/>
    <n v="0"/>
    <n v="0"/>
    <n v="0"/>
    <n v="4"/>
    <n v="5"/>
    <n v="4"/>
    <n v="3"/>
    <n v="0"/>
    <n v="0"/>
    <n v="0"/>
    <n v="0"/>
    <n v="0"/>
    <n v="0"/>
    <n v="0"/>
    <n v="0"/>
    <n v="0"/>
    <n v="0"/>
    <n v="0"/>
    <n v="0"/>
    <n v="0"/>
  </r>
  <r>
    <x v="19"/>
    <x v="3"/>
    <x v="10"/>
    <n v="278"/>
    <n v="234"/>
    <n v="7"/>
    <n v="4"/>
    <n v="3"/>
    <n v="7"/>
    <n v="6"/>
    <n v="1"/>
    <n v="7"/>
    <n v="302"/>
    <n v="492"/>
    <n v="476"/>
    <n v="381"/>
    <n v="28"/>
    <n v="3"/>
    <n v="1"/>
    <n v="0"/>
    <n v="0"/>
    <n v="0"/>
    <n v="0"/>
    <n v="1"/>
    <n v="0"/>
    <n v="0"/>
    <n v="0"/>
    <n v="0"/>
    <n v="0"/>
  </r>
  <r>
    <x v="20"/>
    <x v="0"/>
    <x v="10"/>
    <n v="35"/>
    <n v="10"/>
    <n v="0"/>
    <n v="0"/>
    <n v="0"/>
    <n v="0"/>
    <n v="0"/>
    <n v="0"/>
    <n v="0"/>
    <n v="78"/>
    <n v="26"/>
    <n v="152"/>
    <n v="115"/>
    <n v="3"/>
    <n v="0"/>
    <n v="6"/>
    <n v="1"/>
    <n v="0"/>
    <n v="0"/>
    <n v="2"/>
    <n v="0"/>
    <n v="0"/>
    <n v="0"/>
    <n v="0"/>
    <n v="0"/>
    <n v="0"/>
  </r>
  <r>
    <x v="20"/>
    <x v="1"/>
    <x v="10"/>
    <n v="86"/>
    <n v="77"/>
    <n v="10"/>
    <n v="12"/>
    <n v="3"/>
    <n v="10"/>
    <n v="20"/>
    <n v="8"/>
    <n v="10"/>
    <n v="1840"/>
    <n v="537"/>
    <n v="2259"/>
    <n v="2127"/>
    <n v="92"/>
    <n v="23"/>
    <n v="29"/>
    <n v="12"/>
    <n v="0"/>
    <n v="1"/>
    <n v="11"/>
    <n v="9"/>
    <n v="0"/>
    <n v="0"/>
    <n v="0"/>
    <n v="0"/>
    <n v="0"/>
  </r>
  <r>
    <x v="20"/>
    <x v="2"/>
    <x v="10"/>
    <n v="22"/>
    <n v="8"/>
    <n v="0"/>
    <n v="0"/>
    <n v="0"/>
    <n v="0"/>
    <n v="1"/>
    <n v="0"/>
    <n v="0"/>
    <n v="61"/>
    <n v="32"/>
    <n v="119"/>
    <n v="94"/>
    <n v="3"/>
    <n v="0"/>
    <n v="5"/>
    <n v="1"/>
    <n v="0"/>
    <n v="0"/>
    <n v="2"/>
    <n v="1"/>
    <n v="0"/>
    <n v="0"/>
    <n v="0"/>
    <n v="0"/>
    <n v="0"/>
  </r>
  <r>
    <x v="20"/>
    <x v="3"/>
    <x v="10"/>
    <n v="148"/>
    <n v="143"/>
    <n v="14"/>
    <n v="18"/>
    <n v="7"/>
    <n v="14"/>
    <n v="58"/>
    <n v="11"/>
    <n v="14"/>
    <n v="4122"/>
    <n v="1251"/>
    <n v="4903"/>
    <n v="4587"/>
    <n v="204"/>
    <n v="56"/>
    <n v="50"/>
    <n v="25"/>
    <n v="4"/>
    <n v="1"/>
    <n v="17"/>
    <n v="15"/>
    <n v="0"/>
    <n v="0"/>
    <n v="0"/>
    <n v="0"/>
    <n v="0"/>
  </r>
  <r>
    <x v="0"/>
    <x v="0"/>
    <x v="11"/>
    <n v="0"/>
    <n v="0"/>
    <n v="0"/>
    <n v="0"/>
    <n v="0"/>
    <n v="0"/>
    <n v="0"/>
    <n v="0"/>
    <n v="0"/>
    <n v="0"/>
    <n v="1"/>
    <n v="0"/>
    <n v="0"/>
    <n v="0"/>
    <n v="0"/>
    <n v="0"/>
    <n v="0"/>
    <n v="0"/>
    <n v="0"/>
    <n v="0"/>
    <n v="0"/>
    <n v="0"/>
    <n v="0"/>
    <n v="0"/>
    <n v="0"/>
    <n v="0"/>
  </r>
  <r>
    <x v="0"/>
    <x v="1"/>
    <x v="11"/>
    <n v="90"/>
    <n v="67"/>
    <n v="3"/>
    <n v="0"/>
    <n v="0"/>
    <n v="3"/>
    <n v="4"/>
    <n v="5"/>
    <n v="3"/>
    <n v="0"/>
    <n v="4"/>
    <n v="4"/>
    <n v="4"/>
    <n v="11"/>
    <n v="0"/>
    <n v="0"/>
    <n v="0"/>
    <n v="0"/>
    <n v="0"/>
    <n v="0"/>
    <n v="0"/>
    <n v="0"/>
    <n v="0"/>
    <n v="0"/>
    <n v="0"/>
    <n v="0"/>
  </r>
  <r>
    <x v="0"/>
    <x v="2"/>
    <x v="11"/>
    <n v="0"/>
    <n v="0"/>
    <n v="0"/>
    <n v="0"/>
    <n v="0"/>
    <n v="0"/>
    <n v="0"/>
    <n v="0"/>
    <n v="0"/>
    <n v="0"/>
    <n v="0"/>
    <n v="0"/>
    <n v="0"/>
    <n v="0"/>
    <n v="0"/>
    <n v="0"/>
    <n v="0"/>
    <n v="0"/>
    <n v="0"/>
    <n v="0"/>
    <n v="0"/>
    <n v="0"/>
    <n v="0"/>
    <n v="0"/>
    <n v="0"/>
    <n v="0"/>
  </r>
  <r>
    <x v="0"/>
    <x v="3"/>
    <x v="11"/>
    <n v="77"/>
    <n v="60"/>
    <n v="2"/>
    <n v="1"/>
    <n v="0"/>
    <n v="2"/>
    <n v="5"/>
    <n v="0"/>
    <n v="2"/>
    <n v="0"/>
    <n v="6"/>
    <n v="3"/>
    <n v="3"/>
    <n v="10"/>
    <n v="0"/>
    <n v="0"/>
    <n v="0"/>
    <n v="0"/>
    <n v="0"/>
    <n v="0"/>
    <n v="0"/>
    <n v="0"/>
    <n v="0"/>
    <n v="0"/>
    <n v="0"/>
    <n v="0"/>
  </r>
  <r>
    <x v="1"/>
    <x v="0"/>
    <x v="11"/>
    <n v="8"/>
    <n v="4"/>
    <n v="0"/>
    <n v="0"/>
    <n v="0"/>
    <n v="0"/>
    <n v="0"/>
    <n v="0"/>
    <n v="0"/>
    <n v="17"/>
    <n v="2"/>
    <n v="50"/>
    <n v="23"/>
    <n v="0"/>
    <n v="0"/>
    <n v="0"/>
    <n v="1"/>
    <n v="0"/>
    <n v="0"/>
    <n v="0"/>
    <n v="0"/>
    <n v="0"/>
    <n v="0"/>
    <n v="0"/>
    <n v="0"/>
    <n v="0"/>
  </r>
  <r>
    <x v="1"/>
    <x v="1"/>
    <x v="11"/>
    <n v="193"/>
    <n v="150"/>
    <n v="6"/>
    <n v="6"/>
    <n v="3"/>
    <n v="6"/>
    <n v="8"/>
    <n v="2"/>
    <n v="6"/>
    <n v="423"/>
    <n v="26"/>
    <n v="582"/>
    <n v="492"/>
    <n v="45"/>
    <n v="25"/>
    <n v="34"/>
    <n v="9"/>
    <n v="0"/>
    <n v="2"/>
    <n v="3"/>
    <n v="21"/>
    <n v="0"/>
    <n v="0"/>
    <n v="0"/>
    <n v="0"/>
    <n v="0"/>
  </r>
  <r>
    <x v="1"/>
    <x v="2"/>
    <x v="11"/>
    <n v="9"/>
    <n v="9"/>
    <n v="0"/>
    <n v="2"/>
    <n v="0"/>
    <n v="0"/>
    <n v="2"/>
    <n v="0"/>
    <n v="0"/>
    <n v="14"/>
    <n v="2"/>
    <n v="40"/>
    <n v="24"/>
    <n v="3"/>
    <n v="0"/>
    <n v="0"/>
    <n v="2"/>
    <n v="0"/>
    <n v="0"/>
    <n v="0"/>
    <n v="0"/>
    <n v="0"/>
    <n v="0"/>
    <n v="0"/>
    <n v="0"/>
    <n v="0"/>
  </r>
  <r>
    <x v="1"/>
    <x v="3"/>
    <x v="11"/>
    <n v="291"/>
    <n v="175"/>
    <n v="8"/>
    <n v="5"/>
    <n v="2"/>
    <n v="8"/>
    <n v="27"/>
    <n v="4"/>
    <n v="8"/>
    <n v="1063"/>
    <n v="44"/>
    <n v="1409"/>
    <n v="1287"/>
    <n v="110"/>
    <n v="43"/>
    <n v="44"/>
    <n v="21"/>
    <n v="0"/>
    <n v="2"/>
    <n v="5"/>
    <n v="34"/>
    <n v="0"/>
    <n v="0"/>
    <n v="0"/>
    <n v="0"/>
    <n v="0"/>
  </r>
  <r>
    <x v="2"/>
    <x v="0"/>
    <x v="11"/>
    <n v="0"/>
    <n v="0"/>
    <n v="0"/>
    <n v="0"/>
    <n v="0"/>
    <n v="0"/>
    <n v="0"/>
    <n v="0"/>
    <n v="0"/>
    <n v="0"/>
    <n v="0"/>
    <n v="0"/>
    <n v="0"/>
    <n v="0"/>
    <n v="0"/>
    <n v="1"/>
    <n v="1"/>
    <n v="0"/>
    <n v="0"/>
    <n v="0"/>
    <n v="1"/>
    <n v="0"/>
    <n v="0"/>
    <n v="0"/>
    <n v="0"/>
    <n v="0"/>
  </r>
  <r>
    <x v="2"/>
    <x v="1"/>
    <x v="11"/>
    <n v="128"/>
    <n v="102"/>
    <n v="1"/>
    <n v="5"/>
    <n v="1"/>
    <n v="1"/>
    <n v="0"/>
    <n v="0"/>
    <n v="1"/>
    <n v="4"/>
    <n v="2"/>
    <n v="0"/>
    <n v="0"/>
    <n v="18"/>
    <n v="0"/>
    <n v="4"/>
    <n v="3"/>
    <n v="0"/>
    <n v="0"/>
    <n v="0"/>
    <n v="4"/>
    <n v="0"/>
    <n v="0"/>
    <n v="0"/>
    <n v="0"/>
    <n v="0"/>
  </r>
  <r>
    <x v="2"/>
    <x v="2"/>
    <x v="11"/>
    <n v="0"/>
    <n v="0"/>
    <n v="0"/>
    <n v="0"/>
    <n v="0"/>
    <n v="0"/>
    <n v="0"/>
    <n v="0"/>
    <n v="0"/>
    <n v="0"/>
    <n v="0"/>
    <n v="0"/>
    <n v="0"/>
    <n v="0"/>
    <n v="0"/>
    <n v="0"/>
    <n v="0"/>
    <n v="0"/>
    <n v="0"/>
    <n v="0"/>
    <n v="0"/>
    <n v="0"/>
    <n v="0"/>
    <n v="0"/>
    <n v="0"/>
    <n v="0"/>
  </r>
  <r>
    <x v="2"/>
    <x v="3"/>
    <x v="11"/>
    <n v="174"/>
    <n v="138"/>
    <n v="7"/>
    <n v="8"/>
    <n v="3"/>
    <n v="7"/>
    <n v="1"/>
    <n v="1"/>
    <n v="7"/>
    <n v="8"/>
    <n v="9"/>
    <n v="0"/>
    <n v="0"/>
    <n v="26"/>
    <n v="0"/>
    <n v="6"/>
    <n v="9"/>
    <n v="0"/>
    <n v="0"/>
    <n v="0"/>
    <n v="6"/>
    <n v="0"/>
    <n v="0"/>
    <n v="0"/>
    <n v="0"/>
    <n v="0"/>
  </r>
  <r>
    <x v="3"/>
    <x v="0"/>
    <x v="11"/>
    <n v="0"/>
    <n v="0"/>
    <n v="0"/>
    <n v="0"/>
    <n v="0"/>
    <n v="0"/>
    <n v="0"/>
    <n v="0"/>
    <n v="0"/>
    <n v="0"/>
    <n v="0"/>
    <n v="1"/>
    <n v="1"/>
    <n v="4"/>
    <n v="0"/>
    <n v="4"/>
    <n v="3"/>
    <n v="0"/>
    <n v="0"/>
    <n v="0"/>
    <n v="4"/>
    <n v="0"/>
    <n v="0"/>
    <n v="0"/>
    <n v="0"/>
    <n v="0"/>
  </r>
  <r>
    <x v="3"/>
    <x v="1"/>
    <x v="11"/>
    <n v="235"/>
    <n v="183"/>
    <n v="9"/>
    <n v="11"/>
    <n v="2"/>
    <n v="9"/>
    <n v="0"/>
    <n v="0"/>
    <n v="9"/>
    <n v="27"/>
    <n v="0"/>
    <n v="10"/>
    <n v="9"/>
    <n v="23"/>
    <n v="17"/>
    <n v="16"/>
    <n v="12"/>
    <n v="0"/>
    <n v="1"/>
    <n v="7"/>
    <n v="8"/>
    <n v="0"/>
    <n v="0"/>
    <n v="0"/>
    <n v="0"/>
    <n v="0"/>
  </r>
  <r>
    <x v="3"/>
    <x v="2"/>
    <x v="11"/>
    <n v="1"/>
    <n v="1"/>
    <n v="0"/>
    <n v="0"/>
    <n v="0"/>
    <n v="0"/>
    <n v="0"/>
    <n v="0"/>
    <n v="0"/>
    <n v="3"/>
    <n v="3"/>
    <n v="1"/>
    <n v="0"/>
    <n v="0"/>
    <n v="0"/>
    <n v="0"/>
    <n v="3"/>
    <n v="0"/>
    <n v="0"/>
    <n v="0"/>
    <n v="0"/>
    <n v="0"/>
    <n v="0"/>
    <n v="0"/>
    <n v="0"/>
    <n v="0"/>
  </r>
  <r>
    <x v="3"/>
    <x v="3"/>
    <x v="11"/>
    <n v="11"/>
    <n v="6"/>
    <n v="0"/>
    <n v="0"/>
    <n v="0"/>
    <n v="0"/>
    <n v="0"/>
    <n v="0"/>
    <n v="0"/>
    <n v="144"/>
    <n v="2"/>
    <n v="54"/>
    <n v="41"/>
    <n v="41"/>
    <n v="24"/>
    <n v="16"/>
    <n v="11"/>
    <n v="0"/>
    <n v="0"/>
    <n v="5"/>
    <n v="11"/>
    <n v="0"/>
    <n v="0"/>
    <n v="0"/>
    <n v="0"/>
    <n v="0"/>
  </r>
  <r>
    <x v="4"/>
    <x v="0"/>
    <x v="11"/>
    <n v="0"/>
    <n v="0"/>
    <n v="0"/>
    <n v="0"/>
    <n v="0"/>
    <n v="0"/>
    <n v="0"/>
    <n v="0"/>
    <n v="0"/>
    <n v="0"/>
    <n v="0"/>
    <n v="0"/>
    <n v="0"/>
    <n v="1"/>
    <n v="1"/>
    <n v="0"/>
    <n v="0"/>
    <n v="0"/>
    <n v="0"/>
    <n v="0"/>
    <n v="1"/>
    <n v="0"/>
    <n v="0"/>
    <n v="0"/>
    <n v="0"/>
    <n v="0"/>
  </r>
  <r>
    <x v="4"/>
    <x v="1"/>
    <x v="11"/>
    <n v="143"/>
    <n v="113"/>
    <n v="8"/>
    <n v="10"/>
    <n v="3"/>
    <n v="8"/>
    <n v="15"/>
    <n v="0"/>
    <n v="8"/>
    <n v="5"/>
    <n v="5"/>
    <n v="0"/>
    <n v="0"/>
    <n v="26"/>
    <n v="4"/>
    <n v="0"/>
    <n v="1"/>
    <n v="0"/>
    <n v="0"/>
    <n v="2"/>
    <n v="3"/>
    <n v="0"/>
    <n v="0"/>
    <n v="0"/>
    <n v="0"/>
    <n v="0"/>
  </r>
  <r>
    <x v="4"/>
    <x v="2"/>
    <x v="11"/>
    <n v="0"/>
    <n v="0"/>
    <n v="0"/>
    <n v="0"/>
    <n v="0"/>
    <n v="0"/>
    <n v="0"/>
    <n v="0"/>
    <n v="0"/>
    <n v="0"/>
    <n v="0"/>
    <n v="0"/>
    <n v="0"/>
    <n v="1"/>
    <n v="1"/>
    <n v="0"/>
    <n v="0"/>
    <n v="0"/>
    <n v="0"/>
    <n v="0"/>
    <n v="1"/>
    <n v="0"/>
    <n v="0"/>
    <n v="0"/>
    <n v="0"/>
    <n v="0"/>
  </r>
  <r>
    <x v="4"/>
    <x v="3"/>
    <x v="11"/>
    <n v="152"/>
    <n v="124"/>
    <n v="2"/>
    <n v="9"/>
    <n v="0"/>
    <n v="2"/>
    <n v="10"/>
    <n v="0"/>
    <n v="2"/>
    <n v="6"/>
    <n v="16"/>
    <n v="0"/>
    <n v="0"/>
    <n v="48"/>
    <n v="9"/>
    <n v="0"/>
    <n v="2"/>
    <n v="0"/>
    <n v="0"/>
    <n v="3"/>
    <n v="6"/>
    <n v="0"/>
    <n v="0"/>
    <n v="0"/>
    <n v="0"/>
    <n v="0"/>
  </r>
  <r>
    <x v="5"/>
    <x v="0"/>
    <x v="11"/>
    <n v="0"/>
    <n v="0"/>
    <n v="0"/>
    <n v="0"/>
    <n v="0"/>
    <n v="0"/>
    <n v="0"/>
    <n v="0"/>
    <n v="0"/>
    <n v="0"/>
    <n v="1"/>
    <n v="0"/>
    <n v="0"/>
    <n v="2"/>
    <n v="2"/>
    <n v="0"/>
    <n v="0"/>
    <n v="0"/>
    <n v="0"/>
    <n v="0"/>
    <n v="1"/>
    <n v="0"/>
    <n v="0"/>
    <n v="0"/>
    <n v="0"/>
    <n v="0"/>
  </r>
  <r>
    <x v="5"/>
    <x v="1"/>
    <x v="11"/>
    <n v="255"/>
    <n v="235"/>
    <n v="9"/>
    <n v="10"/>
    <n v="3"/>
    <n v="9"/>
    <n v="0"/>
    <n v="0"/>
    <n v="9"/>
    <n v="6"/>
    <n v="5"/>
    <n v="4"/>
    <n v="3"/>
    <n v="13"/>
    <n v="9"/>
    <n v="0"/>
    <n v="1"/>
    <n v="0"/>
    <n v="0"/>
    <n v="0"/>
    <n v="3"/>
    <n v="0"/>
    <n v="0"/>
    <n v="0"/>
    <n v="0"/>
    <n v="0"/>
  </r>
  <r>
    <x v="5"/>
    <x v="2"/>
    <x v="11"/>
    <n v="1"/>
    <n v="1"/>
    <n v="1"/>
    <n v="1"/>
    <n v="1"/>
    <n v="1"/>
    <n v="0"/>
    <n v="0"/>
    <n v="1"/>
    <n v="0"/>
    <n v="1"/>
    <n v="0"/>
    <n v="0"/>
    <n v="1"/>
    <n v="1"/>
    <n v="0"/>
    <n v="1"/>
    <n v="0"/>
    <n v="0"/>
    <n v="0"/>
    <n v="1"/>
    <n v="0"/>
    <n v="0"/>
    <n v="0"/>
    <n v="0"/>
    <n v="0"/>
  </r>
  <r>
    <x v="5"/>
    <x v="3"/>
    <x v="11"/>
    <n v="10"/>
    <n v="8"/>
    <n v="1"/>
    <n v="0"/>
    <n v="0"/>
    <n v="1"/>
    <n v="1"/>
    <n v="1"/>
    <n v="1"/>
    <n v="7"/>
    <n v="26"/>
    <n v="31"/>
    <n v="29"/>
    <n v="19"/>
    <n v="9"/>
    <n v="0"/>
    <n v="3"/>
    <n v="0"/>
    <n v="0"/>
    <n v="0"/>
    <n v="4"/>
    <n v="0"/>
    <n v="0"/>
    <n v="0"/>
    <n v="0"/>
    <n v="0"/>
  </r>
  <r>
    <x v="6"/>
    <x v="0"/>
    <x v="11"/>
    <n v="4"/>
    <n v="0"/>
    <n v="0"/>
    <n v="0"/>
    <n v="0"/>
    <n v="0"/>
    <n v="0"/>
    <n v="0"/>
    <n v="0"/>
    <n v="1"/>
    <n v="0"/>
    <n v="0"/>
    <n v="0"/>
    <n v="1"/>
    <n v="0"/>
    <n v="0"/>
    <n v="0"/>
    <n v="0"/>
    <n v="0"/>
    <n v="0"/>
    <n v="0"/>
    <n v="0"/>
    <n v="0"/>
    <n v="0"/>
    <n v="0"/>
    <n v="0"/>
  </r>
  <r>
    <x v="6"/>
    <x v="1"/>
    <x v="11"/>
    <n v="91"/>
    <n v="61"/>
    <n v="2"/>
    <n v="4"/>
    <n v="1"/>
    <n v="2"/>
    <n v="9"/>
    <n v="5"/>
    <n v="2"/>
    <n v="7"/>
    <n v="0"/>
    <n v="0"/>
    <n v="0"/>
    <n v="33"/>
    <n v="8"/>
    <n v="10"/>
    <n v="5"/>
    <n v="0"/>
    <n v="0"/>
    <n v="0"/>
    <n v="6"/>
    <n v="0"/>
    <n v="0"/>
    <n v="0"/>
    <n v="0"/>
    <n v="0"/>
  </r>
  <r>
    <x v="6"/>
    <x v="2"/>
    <x v="11"/>
    <n v="3"/>
    <n v="1"/>
    <n v="0"/>
    <n v="0"/>
    <n v="0"/>
    <n v="0"/>
    <n v="0"/>
    <n v="0"/>
    <n v="0"/>
    <n v="0"/>
    <n v="0"/>
    <n v="0"/>
    <n v="0"/>
    <n v="2"/>
    <n v="0"/>
    <n v="0"/>
    <n v="0"/>
    <n v="0"/>
    <n v="0"/>
    <n v="0"/>
    <n v="0"/>
    <n v="0"/>
    <n v="0"/>
    <n v="0"/>
    <n v="0"/>
    <n v="0"/>
  </r>
  <r>
    <x v="6"/>
    <x v="3"/>
    <x v="11"/>
    <n v="126"/>
    <n v="91"/>
    <n v="6"/>
    <n v="7"/>
    <n v="3"/>
    <n v="6"/>
    <n v="11"/>
    <n v="5"/>
    <n v="6"/>
    <n v="14"/>
    <n v="6"/>
    <n v="0"/>
    <n v="0"/>
    <n v="41"/>
    <n v="2"/>
    <n v="9"/>
    <n v="8"/>
    <n v="0"/>
    <n v="0"/>
    <n v="0"/>
    <n v="2"/>
    <n v="0"/>
    <n v="0"/>
    <n v="0"/>
    <n v="0"/>
    <n v="0"/>
  </r>
  <r>
    <x v="7"/>
    <x v="0"/>
    <x v="11"/>
    <n v="0"/>
    <n v="0"/>
    <n v="0"/>
    <n v="0"/>
    <n v="0"/>
    <n v="0"/>
    <n v="0"/>
    <n v="0"/>
    <n v="0"/>
    <n v="0"/>
    <n v="0"/>
    <n v="0"/>
    <n v="0"/>
    <n v="0"/>
    <n v="0"/>
    <n v="0"/>
    <n v="0"/>
    <n v="0"/>
    <n v="0"/>
    <n v="0"/>
    <n v="0"/>
    <n v="0"/>
    <n v="0"/>
    <n v="0"/>
    <n v="0"/>
    <n v="0"/>
  </r>
  <r>
    <x v="7"/>
    <x v="1"/>
    <x v="11"/>
    <n v="402"/>
    <n v="318"/>
    <n v="6"/>
    <n v="11"/>
    <n v="3"/>
    <n v="6"/>
    <n v="7"/>
    <n v="2"/>
    <n v="6"/>
    <n v="12"/>
    <n v="6"/>
    <n v="0"/>
    <n v="0"/>
    <n v="38"/>
    <n v="1"/>
    <n v="2"/>
    <n v="3"/>
    <n v="0"/>
    <n v="0"/>
    <n v="0"/>
    <n v="0"/>
    <n v="0"/>
    <n v="0"/>
    <n v="0"/>
    <n v="0"/>
    <n v="0"/>
  </r>
  <r>
    <x v="7"/>
    <x v="2"/>
    <x v="11"/>
    <n v="0"/>
    <n v="0"/>
    <n v="0"/>
    <n v="0"/>
    <n v="0"/>
    <n v="0"/>
    <n v="0"/>
    <n v="0"/>
    <n v="0"/>
    <n v="0"/>
    <n v="0"/>
    <n v="0"/>
    <n v="0"/>
    <n v="1"/>
    <n v="1"/>
    <n v="0"/>
    <n v="0"/>
    <n v="0"/>
    <n v="0"/>
    <n v="0"/>
    <n v="0"/>
    <n v="0"/>
    <n v="0"/>
    <n v="0"/>
    <n v="0"/>
    <n v="0"/>
  </r>
  <r>
    <x v="7"/>
    <x v="3"/>
    <x v="11"/>
    <n v="500"/>
    <n v="411"/>
    <n v="23"/>
    <n v="10"/>
    <n v="3"/>
    <n v="23"/>
    <n v="23"/>
    <n v="5"/>
    <n v="23"/>
    <n v="33"/>
    <n v="19"/>
    <n v="4"/>
    <n v="2"/>
    <n v="103"/>
    <n v="1"/>
    <n v="4"/>
    <n v="7"/>
    <n v="0"/>
    <n v="0"/>
    <n v="0"/>
    <n v="0"/>
    <n v="0"/>
    <n v="0"/>
    <n v="0"/>
    <n v="0"/>
    <n v="0"/>
  </r>
  <r>
    <x v="8"/>
    <x v="0"/>
    <x v="11"/>
    <n v="2"/>
    <n v="3"/>
    <n v="0"/>
    <n v="1"/>
    <n v="0"/>
    <n v="0"/>
    <n v="0"/>
    <n v="0"/>
    <n v="0"/>
    <n v="0"/>
    <n v="0"/>
    <n v="0"/>
    <n v="0"/>
    <n v="0"/>
    <n v="0"/>
    <n v="0"/>
    <n v="0"/>
    <n v="0"/>
    <n v="0"/>
    <n v="0"/>
    <n v="0"/>
    <n v="0"/>
    <n v="0"/>
    <n v="0"/>
    <n v="0"/>
    <n v="0"/>
  </r>
  <r>
    <x v="8"/>
    <x v="1"/>
    <x v="11"/>
    <n v="89"/>
    <n v="47"/>
    <n v="1"/>
    <n v="0"/>
    <n v="0"/>
    <n v="1"/>
    <n v="1"/>
    <n v="0"/>
    <n v="1"/>
    <n v="0"/>
    <n v="2"/>
    <n v="0"/>
    <n v="0"/>
    <n v="1"/>
    <n v="0"/>
    <n v="0"/>
    <n v="0"/>
    <n v="0"/>
    <n v="0"/>
    <n v="0"/>
    <n v="0"/>
    <n v="0"/>
    <n v="0"/>
    <n v="0"/>
    <n v="0"/>
    <n v="0"/>
  </r>
  <r>
    <x v="8"/>
    <x v="2"/>
    <x v="11"/>
    <n v="0"/>
    <n v="2"/>
    <n v="0"/>
    <n v="2"/>
    <n v="0"/>
    <n v="0"/>
    <n v="0"/>
    <n v="0"/>
    <n v="0"/>
    <n v="0"/>
    <n v="0"/>
    <n v="0"/>
    <n v="0"/>
    <n v="0"/>
    <n v="0"/>
    <n v="0"/>
    <n v="0"/>
    <n v="0"/>
    <n v="0"/>
    <n v="0"/>
    <n v="0"/>
    <n v="0"/>
    <n v="0"/>
    <n v="0"/>
    <n v="0"/>
    <n v="0"/>
  </r>
  <r>
    <x v="8"/>
    <x v="3"/>
    <x v="11"/>
    <n v="83"/>
    <n v="66"/>
    <n v="4"/>
    <n v="3"/>
    <n v="2"/>
    <n v="4"/>
    <n v="5"/>
    <n v="0"/>
    <n v="4"/>
    <n v="0"/>
    <n v="0"/>
    <n v="0"/>
    <n v="0"/>
    <n v="5"/>
    <n v="0"/>
    <n v="0"/>
    <n v="0"/>
    <n v="0"/>
    <n v="0"/>
    <n v="0"/>
    <n v="0"/>
    <n v="0"/>
    <n v="0"/>
    <n v="0"/>
    <n v="0"/>
    <n v="0"/>
  </r>
  <r>
    <x v="9"/>
    <x v="0"/>
    <x v="11"/>
    <n v="2"/>
    <n v="0"/>
    <n v="0"/>
    <n v="0"/>
    <n v="0"/>
    <n v="0"/>
    <n v="0"/>
    <n v="0"/>
    <n v="0"/>
    <n v="0"/>
    <n v="2"/>
    <n v="2"/>
    <n v="0"/>
    <n v="0"/>
    <n v="0"/>
    <n v="1"/>
    <n v="0"/>
    <n v="0"/>
    <n v="0"/>
    <n v="1"/>
    <n v="0"/>
    <n v="0"/>
    <n v="0"/>
    <n v="0"/>
    <n v="0"/>
    <n v="0"/>
  </r>
  <r>
    <x v="9"/>
    <x v="1"/>
    <x v="11"/>
    <n v="0"/>
    <n v="0"/>
    <n v="0"/>
    <n v="0"/>
    <n v="0"/>
    <n v="0"/>
    <n v="0"/>
    <n v="0"/>
    <n v="0"/>
    <n v="21"/>
    <n v="112"/>
    <n v="104"/>
    <n v="79"/>
    <n v="1"/>
    <n v="1"/>
    <n v="2"/>
    <n v="0"/>
    <n v="0"/>
    <n v="0"/>
    <n v="0"/>
    <n v="2"/>
    <n v="0"/>
    <n v="0"/>
    <n v="0"/>
    <n v="0"/>
    <n v="0"/>
  </r>
  <r>
    <x v="9"/>
    <x v="2"/>
    <x v="11"/>
    <n v="0"/>
    <n v="0"/>
    <n v="0"/>
    <n v="0"/>
    <n v="0"/>
    <n v="0"/>
    <n v="0"/>
    <n v="0"/>
    <n v="0"/>
    <n v="0"/>
    <n v="10"/>
    <n v="9"/>
    <n v="4"/>
    <n v="0"/>
    <n v="0"/>
    <n v="1"/>
    <n v="0"/>
    <n v="0"/>
    <n v="0"/>
    <n v="0"/>
    <n v="1"/>
    <n v="0"/>
    <n v="0"/>
    <n v="0"/>
    <n v="0"/>
    <n v="0"/>
  </r>
  <r>
    <x v="9"/>
    <x v="3"/>
    <x v="11"/>
    <n v="158"/>
    <n v="122"/>
    <n v="4"/>
    <n v="10"/>
    <n v="2"/>
    <n v="4"/>
    <n v="0"/>
    <n v="0"/>
    <n v="4"/>
    <n v="74"/>
    <n v="296"/>
    <n v="283"/>
    <n v="209"/>
    <n v="3"/>
    <n v="1"/>
    <n v="5"/>
    <n v="0"/>
    <n v="0"/>
    <n v="0"/>
    <n v="0"/>
    <n v="4"/>
    <n v="0"/>
    <n v="0"/>
    <n v="0"/>
    <n v="0"/>
    <n v="0"/>
  </r>
  <r>
    <x v="10"/>
    <x v="0"/>
    <x v="11"/>
    <n v="0"/>
    <n v="0"/>
    <n v="0"/>
    <n v="0"/>
    <n v="0"/>
    <n v="0"/>
    <n v="0"/>
    <n v="0"/>
    <n v="0"/>
    <n v="5"/>
    <n v="15"/>
    <n v="20"/>
    <n v="8"/>
    <n v="2"/>
    <n v="0"/>
    <n v="0"/>
    <n v="0"/>
    <n v="0"/>
    <n v="0"/>
    <n v="0"/>
    <n v="0"/>
    <n v="0"/>
    <n v="0"/>
    <n v="0"/>
    <n v="0"/>
    <n v="0"/>
  </r>
  <r>
    <x v="10"/>
    <x v="1"/>
    <x v="11"/>
    <n v="33"/>
    <n v="26"/>
    <n v="0"/>
    <n v="0"/>
    <n v="0"/>
    <n v="0"/>
    <n v="0"/>
    <n v="0"/>
    <n v="0"/>
    <n v="119"/>
    <n v="85"/>
    <n v="192"/>
    <n v="156"/>
    <n v="1"/>
    <n v="0"/>
    <n v="0"/>
    <n v="0"/>
    <n v="0"/>
    <n v="0"/>
    <n v="0"/>
    <n v="0"/>
    <n v="0"/>
    <n v="0"/>
    <n v="0"/>
    <n v="0"/>
    <n v="0"/>
  </r>
  <r>
    <x v="10"/>
    <x v="2"/>
    <x v="11"/>
    <n v="0"/>
    <n v="0"/>
    <n v="0"/>
    <n v="0"/>
    <n v="0"/>
    <n v="0"/>
    <n v="0"/>
    <n v="0"/>
    <n v="0"/>
    <n v="2"/>
    <n v="16"/>
    <n v="20"/>
    <n v="11"/>
    <n v="0"/>
    <n v="0"/>
    <n v="0"/>
    <n v="0"/>
    <n v="0"/>
    <n v="0"/>
    <n v="0"/>
    <n v="0"/>
    <n v="0"/>
    <n v="0"/>
    <n v="0"/>
    <n v="0"/>
    <n v="0"/>
  </r>
  <r>
    <x v="10"/>
    <x v="3"/>
    <x v="11"/>
    <n v="32"/>
    <n v="33"/>
    <n v="1"/>
    <n v="5"/>
    <n v="1"/>
    <n v="1"/>
    <n v="0"/>
    <n v="0"/>
    <n v="1"/>
    <n v="267"/>
    <n v="198"/>
    <n v="427"/>
    <n v="336"/>
    <n v="6"/>
    <n v="0"/>
    <n v="0"/>
    <n v="1"/>
    <n v="0"/>
    <n v="0"/>
    <n v="0"/>
    <n v="0"/>
    <n v="0"/>
    <n v="0"/>
    <n v="0"/>
    <n v="0"/>
    <n v="0"/>
  </r>
  <r>
    <x v="11"/>
    <x v="0"/>
    <x v="11"/>
    <n v="0"/>
    <n v="0"/>
    <n v="0"/>
    <n v="0"/>
    <n v="0"/>
    <n v="0"/>
    <n v="0"/>
    <n v="0"/>
    <n v="0"/>
    <n v="0"/>
    <n v="0"/>
    <n v="0"/>
    <n v="0"/>
    <n v="0"/>
    <n v="0"/>
    <n v="0"/>
    <n v="0"/>
    <n v="0"/>
    <n v="0"/>
    <n v="0"/>
    <n v="0"/>
    <n v="0"/>
    <n v="0"/>
    <n v="0"/>
    <n v="0"/>
    <n v="0"/>
  </r>
  <r>
    <x v="11"/>
    <x v="1"/>
    <x v="11"/>
    <n v="163"/>
    <n v="159"/>
    <n v="7"/>
    <n v="11"/>
    <n v="3"/>
    <n v="7"/>
    <n v="0"/>
    <n v="0"/>
    <n v="7"/>
    <n v="1"/>
    <n v="2"/>
    <n v="2"/>
    <n v="2"/>
    <n v="1"/>
    <n v="1"/>
    <n v="0"/>
    <n v="2"/>
    <n v="0"/>
    <n v="0"/>
    <n v="0"/>
    <n v="0"/>
    <n v="0"/>
    <n v="0"/>
    <n v="0"/>
    <n v="0"/>
    <n v="0"/>
  </r>
  <r>
    <x v="11"/>
    <x v="2"/>
    <x v="11"/>
    <n v="0"/>
    <n v="0"/>
    <n v="0"/>
    <n v="0"/>
    <n v="0"/>
    <n v="0"/>
    <n v="0"/>
    <n v="0"/>
    <n v="0"/>
    <n v="0"/>
    <n v="0"/>
    <n v="0"/>
    <n v="0"/>
    <n v="0"/>
    <n v="0"/>
    <n v="0"/>
    <n v="0"/>
    <n v="0"/>
    <n v="0"/>
    <n v="0"/>
    <n v="0"/>
    <n v="0"/>
    <n v="0"/>
    <n v="0"/>
    <n v="0"/>
    <n v="0"/>
  </r>
  <r>
    <x v="11"/>
    <x v="3"/>
    <x v="11"/>
    <n v="7"/>
    <n v="6"/>
    <n v="0"/>
    <n v="0"/>
    <n v="0"/>
    <n v="0"/>
    <n v="2"/>
    <n v="2"/>
    <n v="0"/>
    <n v="7"/>
    <n v="4"/>
    <n v="7"/>
    <n v="7"/>
    <n v="4"/>
    <n v="0"/>
    <n v="0"/>
    <n v="2"/>
    <n v="0"/>
    <n v="0"/>
    <n v="0"/>
    <n v="0"/>
    <n v="0"/>
    <n v="0"/>
    <n v="0"/>
    <n v="0"/>
    <n v="0"/>
  </r>
  <r>
    <x v="12"/>
    <x v="0"/>
    <x v="11"/>
    <n v="2"/>
    <n v="2"/>
    <n v="0"/>
    <n v="0"/>
    <n v="0"/>
    <n v="0"/>
    <n v="1"/>
    <n v="0"/>
    <n v="0"/>
    <n v="23"/>
    <n v="0"/>
    <n v="88"/>
    <n v="62"/>
    <n v="1"/>
    <n v="0"/>
    <n v="0"/>
    <n v="0"/>
    <n v="0"/>
    <n v="0"/>
    <n v="0"/>
    <n v="0"/>
    <n v="0"/>
    <n v="0"/>
    <n v="0"/>
    <n v="0"/>
    <n v="0"/>
  </r>
  <r>
    <x v="12"/>
    <x v="1"/>
    <x v="11"/>
    <n v="260"/>
    <n v="199"/>
    <n v="12"/>
    <n v="8"/>
    <n v="2"/>
    <n v="12"/>
    <n v="4"/>
    <n v="4"/>
    <n v="12"/>
    <n v="526"/>
    <n v="15"/>
    <n v="659"/>
    <n v="546"/>
    <n v="27"/>
    <n v="0"/>
    <n v="0"/>
    <n v="0"/>
    <n v="0"/>
    <n v="0"/>
    <n v="0"/>
    <n v="0"/>
    <n v="0"/>
    <n v="0"/>
    <n v="0"/>
    <n v="0"/>
    <n v="0"/>
  </r>
  <r>
    <x v="12"/>
    <x v="2"/>
    <x v="11"/>
    <n v="2"/>
    <n v="1"/>
    <n v="0"/>
    <n v="0"/>
    <n v="0"/>
    <n v="0"/>
    <n v="0"/>
    <n v="0"/>
    <n v="0"/>
    <n v="42"/>
    <n v="1"/>
    <n v="88"/>
    <n v="64"/>
    <n v="0"/>
    <n v="0"/>
    <n v="0"/>
    <n v="0"/>
    <n v="0"/>
    <n v="0"/>
    <n v="0"/>
    <n v="0"/>
    <n v="0"/>
    <n v="0"/>
    <n v="0"/>
    <n v="0"/>
    <n v="0"/>
  </r>
  <r>
    <x v="12"/>
    <x v="3"/>
    <x v="11"/>
    <n v="284"/>
    <n v="210"/>
    <n v="14"/>
    <n v="7"/>
    <n v="3"/>
    <n v="14"/>
    <n v="6"/>
    <n v="6"/>
    <n v="14"/>
    <n v="1128"/>
    <n v="20"/>
    <n v="1449"/>
    <n v="1215"/>
    <n v="65"/>
    <n v="0"/>
    <n v="0"/>
    <n v="0"/>
    <n v="1"/>
    <n v="0"/>
    <n v="0"/>
    <n v="0"/>
    <n v="0"/>
    <n v="0"/>
    <n v="0"/>
    <n v="0"/>
    <n v="0"/>
  </r>
  <r>
    <x v="13"/>
    <x v="0"/>
    <x v="11"/>
    <n v="3"/>
    <n v="2"/>
    <n v="0"/>
    <n v="0"/>
    <n v="0"/>
    <n v="0"/>
    <n v="0"/>
    <n v="0"/>
    <n v="0"/>
    <n v="0"/>
    <n v="0"/>
    <n v="0"/>
    <n v="0"/>
    <n v="1"/>
    <n v="0"/>
    <n v="0"/>
    <n v="0"/>
    <n v="0"/>
    <n v="0"/>
    <n v="0"/>
    <n v="0"/>
    <n v="0"/>
    <n v="0"/>
    <n v="0"/>
    <n v="0"/>
    <n v="0"/>
  </r>
  <r>
    <x v="13"/>
    <x v="1"/>
    <x v="11"/>
    <n v="166"/>
    <n v="110"/>
    <n v="2"/>
    <n v="3"/>
    <n v="0"/>
    <n v="2"/>
    <n v="2"/>
    <n v="1"/>
    <n v="2"/>
    <n v="4"/>
    <n v="6"/>
    <n v="0"/>
    <n v="0"/>
    <n v="14"/>
    <n v="0"/>
    <n v="0"/>
    <n v="0"/>
    <n v="0"/>
    <n v="0"/>
    <n v="0"/>
    <n v="0"/>
    <n v="0"/>
    <n v="0"/>
    <n v="0"/>
    <n v="0"/>
    <n v="0"/>
  </r>
  <r>
    <x v="13"/>
    <x v="2"/>
    <x v="11"/>
    <n v="0"/>
    <n v="0"/>
    <n v="0"/>
    <n v="0"/>
    <n v="0"/>
    <n v="0"/>
    <n v="0"/>
    <n v="0"/>
    <n v="0"/>
    <n v="0"/>
    <n v="0"/>
    <n v="0"/>
    <n v="0"/>
    <n v="0"/>
    <n v="0"/>
    <n v="0"/>
    <n v="0"/>
    <n v="0"/>
    <n v="0"/>
    <n v="0"/>
    <n v="0"/>
    <n v="0"/>
    <n v="0"/>
    <n v="0"/>
    <n v="0"/>
    <n v="0"/>
  </r>
  <r>
    <x v="13"/>
    <x v="3"/>
    <x v="11"/>
    <n v="185"/>
    <n v="134"/>
    <n v="7"/>
    <n v="2"/>
    <n v="1"/>
    <n v="7"/>
    <n v="5"/>
    <n v="3"/>
    <n v="7"/>
    <n v="11"/>
    <n v="10"/>
    <n v="0"/>
    <n v="0"/>
    <n v="29"/>
    <n v="0"/>
    <n v="0"/>
    <n v="0"/>
    <n v="0"/>
    <n v="0"/>
    <n v="0"/>
    <n v="0"/>
    <n v="0"/>
    <n v="0"/>
    <n v="0"/>
    <n v="0"/>
    <n v="0"/>
  </r>
  <r>
    <x v="14"/>
    <x v="0"/>
    <x v="11"/>
    <n v="19"/>
    <n v="0"/>
    <n v="0"/>
    <n v="0"/>
    <n v="0"/>
    <n v="0"/>
    <n v="0"/>
    <n v="0"/>
    <n v="0"/>
    <n v="5"/>
    <n v="44"/>
    <n v="20"/>
    <n v="20"/>
    <n v="0"/>
    <n v="0"/>
    <n v="0"/>
    <n v="0"/>
    <n v="0"/>
    <n v="0"/>
    <n v="0"/>
    <n v="0"/>
    <n v="0"/>
    <n v="0"/>
    <n v="0"/>
    <n v="0"/>
    <n v="0"/>
  </r>
  <r>
    <x v="14"/>
    <x v="1"/>
    <x v="11"/>
    <n v="121"/>
    <n v="94"/>
    <n v="1"/>
    <n v="4"/>
    <n v="0"/>
    <n v="1"/>
    <n v="3"/>
    <n v="2"/>
    <n v="1"/>
    <n v="253"/>
    <n v="338"/>
    <n v="345"/>
    <n v="268"/>
    <n v="29"/>
    <n v="3"/>
    <n v="12"/>
    <n v="3"/>
    <n v="0"/>
    <n v="0"/>
    <n v="4"/>
    <n v="5"/>
    <n v="0"/>
    <n v="0"/>
    <n v="0"/>
    <n v="0"/>
    <n v="0"/>
  </r>
  <r>
    <x v="14"/>
    <x v="2"/>
    <x v="11"/>
    <n v="13"/>
    <n v="1"/>
    <n v="0"/>
    <n v="1"/>
    <n v="0"/>
    <n v="0"/>
    <n v="0"/>
    <n v="0"/>
    <n v="0"/>
    <n v="3"/>
    <n v="33"/>
    <n v="31"/>
    <n v="15"/>
    <n v="4"/>
    <n v="0"/>
    <n v="0"/>
    <n v="0"/>
    <n v="0"/>
    <n v="0"/>
    <n v="0"/>
    <n v="0"/>
    <n v="0"/>
    <n v="0"/>
    <n v="0"/>
    <n v="0"/>
    <n v="0"/>
  </r>
  <r>
    <x v="14"/>
    <x v="3"/>
    <x v="11"/>
    <n v="148"/>
    <n v="138"/>
    <n v="3"/>
    <n v="5"/>
    <n v="1"/>
    <n v="3"/>
    <n v="9"/>
    <n v="8"/>
    <n v="3"/>
    <n v="637"/>
    <n v="796"/>
    <n v="851"/>
    <n v="704"/>
    <n v="64"/>
    <n v="8"/>
    <n v="22"/>
    <n v="6"/>
    <n v="0"/>
    <n v="0"/>
    <n v="7"/>
    <n v="9"/>
    <n v="0"/>
    <n v="0"/>
    <n v="0"/>
    <n v="0"/>
    <n v="0"/>
  </r>
  <r>
    <x v="15"/>
    <x v="0"/>
    <x v="11"/>
    <n v="0"/>
    <n v="0"/>
    <n v="0"/>
    <n v="0"/>
    <n v="0"/>
    <n v="0"/>
    <n v="0"/>
    <n v="0"/>
    <n v="0"/>
    <n v="0"/>
    <n v="0"/>
    <n v="0"/>
    <n v="0"/>
    <n v="0"/>
    <n v="0"/>
    <n v="0"/>
    <n v="0"/>
    <n v="0"/>
    <n v="0"/>
    <n v="0"/>
    <n v="0"/>
    <n v="0"/>
    <n v="0"/>
    <n v="0"/>
    <n v="0"/>
    <n v="0"/>
  </r>
  <r>
    <x v="15"/>
    <x v="1"/>
    <x v="11"/>
    <n v="221"/>
    <n v="179"/>
    <n v="3"/>
    <n v="4"/>
    <n v="0"/>
    <n v="3"/>
    <n v="5"/>
    <n v="2"/>
    <n v="3"/>
    <n v="1"/>
    <n v="1"/>
    <n v="32"/>
    <n v="32"/>
    <n v="43"/>
    <n v="2"/>
    <n v="0"/>
    <n v="0"/>
    <n v="0"/>
    <n v="0"/>
    <n v="0"/>
    <n v="0"/>
    <n v="0"/>
    <n v="0"/>
    <n v="0"/>
    <n v="0"/>
    <n v="0"/>
  </r>
  <r>
    <x v="15"/>
    <x v="2"/>
    <x v="11"/>
    <n v="1"/>
    <n v="2"/>
    <n v="1"/>
    <n v="1"/>
    <n v="0"/>
    <n v="1"/>
    <n v="0"/>
    <n v="0"/>
    <n v="1"/>
    <n v="0"/>
    <n v="0"/>
    <n v="0"/>
    <n v="0"/>
    <n v="0"/>
    <n v="0"/>
    <n v="0"/>
    <n v="0"/>
    <n v="0"/>
    <n v="0"/>
    <n v="0"/>
    <n v="0"/>
    <n v="0"/>
    <n v="0"/>
    <n v="0"/>
    <n v="0"/>
    <n v="0"/>
  </r>
  <r>
    <x v="15"/>
    <x v="3"/>
    <x v="11"/>
    <n v="321"/>
    <n v="253"/>
    <n v="14"/>
    <n v="9"/>
    <n v="9"/>
    <n v="14"/>
    <n v="14"/>
    <n v="4"/>
    <n v="14"/>
    <n v="9"/>
    <n v="2"/>
    <n v="45"/>
    <n v="41"/>
    <n v="88"/>
    <n v="6"/>
    <n v="0"/>
    <n v="0"/>
    <n v="0"/>
    <n v="0"/>
    <n v="0"/>
    <n v="0"/>
    <n v="0"/>
    <n v="0"/>
    <n v="0"/>
    <n v="0"/>
    <n v="0"/>
  </r>
  <r>
    <x v="16"/>
    <x v="0"/>
    <x v="11"/>
    <n v="3"/>
    <n v="5"/>
    <n v="0"/>
    <n v="2"/>
    <n v="0"/>
    <n v="0"/>
    <n v="0"/>
    <n v="0"/>
    <n v="0"/>
    <n v="0"/>
    <n v="0"/>
    <n v="5"/>
    <n v="3"/>
    <n v="0"/>
    <n v="0"/>
    <n v="0"/>
    <n v="0"/>
    <n v="0"/>
    <n v="0"/>
    <n v="0"/>
    <n v="0"/>
    <n v="0"/>
    <n v="0"/>
    <n v="0"/>
    <n v="0"/>
    <n v="0"/>
  </r>
  <r>
    <x v="16"/>
    <x v="1"/>
    <x v="11"/>
    <n v="295"/>
    <n v="210"/>
    <n v="4"/>
    <n v="2"/>
    <n v="1"/>
    <n v="4"/>
    <n v="0"/>
    <n v="0"/>
    <n v="4"/>
    <n v="73"/>
    <n v="12"/>
    <n v="146"/>
    <n v="100"/>
    <n v="14"/>
    <n v="2"/>
    <n v="0"/>
    <n v="0"/>
    <n v="0"/>
    <n v="0"/>
    <n v="0"/>
    <n v="0"/>
    <n v="0"/>
    <n v="0"/>
    <n v="0"/>
    <n v="0"/>
    <n v="0"/>
  </r>
  <r>
    <x v="16"/>
    <x v="2"/>
    <x v="11"/>
    <n v="4"/>
    <n v="4"/>
    <n v="1"/>
    <n v="0"/>
    <n v="0"/>
    <n v="1"/>
    <n v="0"/>
    <n v="0"/>
    <n v="1"/>
    <n v="1"/>
    <n v="0"/>
    <n v="5"/>
    <n v="3"/>
    <n v="0"/>
    <n v="0"/>
    <n v="0"/>
    <n v="0"/>
    <n v="0"/>
    <n v="0"/>
    <n v="0"/>
    <n v="0"/>
    <n v="0"/>
    <n v="0"/>
    <n v="0"/>
    <n v="0"/>
    <n v="0"/>
  </r>
  <r>
    <x v="16"/>
    <x v="3"/>
    <x v="11"/>
    <n v="306"/>
    <n v="218"/>
    <n v="6"/>
    <n v="2"/>
    <n v="2"/>
    <n v="6"/>
    <n v="1"/>
    <n v="1"/>
    <n v="6"/>
    <n v="194"/>
    <n v="10"/>
    <n v="429"/>
    <n v="329"/>
    <n v="34"/>
    <n v="3"/>
    <n v="0"/>
    <n v="2"/>
    <n v="0"/>
    <n v="0"/>
    <n v="0"/>
    <n v="0"/>
    <n v="0"/>
    <n v="0"/>
    <n v="0"/>
    <n v="0"/>
    <n v="0"/>
  </r>
  <r>
    <x v="17"/>
    <x v="0"/>
    <x v="11"/>
    <n v="0"/>
    <n v="0"/>
    <n v="0"/>
    <n v="0"/>
    <n v="0"/>
    <n v="0"/>
    <n v="0"/>
    <n v="0"/>
    <n v="0"/>
    <n v="0"/>
    <n v="0"/>
    <n v="0"/>
    <n v="0"/>
    <n v="0"/>
    <n v="0"/>
    <n v="0"/>
    <n v="0"/>
    <n v="0"/>
    <n v="0"/>
    <n v="0"/>
    <n v="0"/>
    <n v="0"/>
    <n v="0"/>
    <n v="0"/>
    <n v="0"/>
    <n v="0"/>
  </r>
  <r>
    <x v="17"/>
    <x v="1"/>
    <x v="11"/>
    <n v="113"/>
    <n v="90"/>
    <n v="3"/>
    <n v="2"/>
    <n v="1"/>
    <n v="3"/>
    <n v="1"/>
    <n v="1"/>
    <n v="3"/>
    <n v="1"/>
    <n v="0"/>
    <n v="0"/>
    <n v="0"/>
    <n v="4"/>
    <n v="2"/>
    <n v="2"/>
    <n v="2"/>
    <n v="0"/>
    <n v="0"/>
    <n v="0"/>
    <n v="0"/>
    <n v="0"/>
    <n v="0"/>
    <n v="0"/>
    <n v="0"/>
    <n v="0"/>
  </r>
  <r>
    <x v="17"/>
    <x v="2"/>
    <x v="11"/>
    <n v="0"/>
    <n v="0"/>
    <n v="0"/>
    <n v="0"/>
    <n v="0"/>
    <n v="0"/>
    <n v="0"/>
    <n v="0"/>
    <n v="0"/>
    <n v="0"/>
    <n v="0"/>
    <n v="0"/>
    <n v="0"/>
    <n v="0"/>
    <n v="0"/>
    <n v="0"/>
    <n v="0"/>
    <n v="0"/>
    <n v="0"/>
    <n v="0"/>
    <n v="0"/>
    <n v="0"/>
    <n v="0"/>
    <n v="0"/>
    <n v="0"/>
    <n v="0"/>
  </r>
  <r>
    <x v="17"/>
    <x v="3"/>
    <x v="11"/>
    <n v="1"/>
    <n v="2"/>
    <n v="1"/>
    <n v="1"/>
    <n v="1"/>
    <n v="1"/>
    <n v="0"/>
    <n v="0"/>
    <n v="1"/>
    <n v="1"/>
    <n v="1"/>
    <n v="0"/>
    <n v="0"/>
    <n v="6"/>
    <n v="3"/>
    <n v="2"/>
    <n v="2"/>
    <n v="0"/>
    <n v="1"/>
    <n v="1"/>
    <n v="0"/>
    <n v="0"/>
    <n v="0"/>
    <n v="0"/>
    <n v="0"/>
    <n v="0"/>
  </r>
  <r>
    <x v="18"/>
    <x v="0"/>
    <x v="11"/>
    <n v="4"/>
    <n v="4"/>
    <n v="0"/>
    <n v="0"/>
    <n v="0"/>
    <n v="0"/>
    <n v="0"/>
    <n v="0"/>
    <n v="0"/>
    <n v="3"/>
    <n v="0"/>
    <n v="3"/>
    <n v="2"/>
    <n v="4"/>
    <n v="2"/>
    <n v="0"/>
    <n v="0"/>
    <n v="0"/>
    <n v="0"/>
    <n v="0"/>
    <n v="0"/>
    <n v="0"/>
    <n v="0"/>
    <n v="0"/>
    <n v="0"/>
    <n v="0"/>
  </r>
  <r>
    <x v="18"/>
    <x v="1"/>
    <x v="11"/>
    <n v="136"/>
    <n v="102"/>
    <n v="7"/>
    <n v="1"/>
    <n v="1"/>
    <n v="7"/>
    <n v="0"/>
    <n v="0"/>
    <n v="7"/>
    <n v="47"/>
    <n v="10"/>
    <n v="62"/>
    <n v="50"/>
    <n v="25"/>
    <n v="19"/>
    <n v="20"/>
    <n v="5"/>
    <n v="0"/>
    <n v="0"/>
    <n v="16"/>
    <n v="4"/>
    <n v="0"/>
    <n v="0"/>
    <n v="0"/>
    <n v="0"/>
    <n v="0"/>
  </r>
  <r>
    <x v="18"/>
    <x v="2"/>
    <x v="11"/>
    <n v="3"/>
    <n v="3"/>
    <n v="0"/>
    <n v="0"/>
    <n v="0"/>
    <n v="0"/>
    <n v="0"/>
    <n v="0"/>
    <n v="0"/>
    <n v="4"/>
    <n v="0"/>
    <n v="8"/>
    <n v="3"/>
    <n v="2"/>
    <n v="1"/>
    <n v="0"/>
    <n v="0"/>
    <n v="0"/>
    <n v="0"/>
    <n v="1"/>
    <n v="0"/>
    <n v="0"/>
    <n v="0"/>
    <n v="0"/>
    <n v="0"/>
    <n v="0"/>
  </r>
  <r>
    <x v="18"/>
    <x v="3"/>
    <x v="11"/>
    <n v="17"/>
    <n v="21"/>
    <n v="2"/>
    <n v="1"/>
    <n v="1"/>
    <n v="2"/>
    <n v="6"/>
    <n v="6"/>
    <n v="2"/>
    <n v="189"/>
    <n v="39"/>
    <n v="209"/>
    <n v="178"/>
    <n v="61"/>
    <n v="23"/>
    <n v="50"/>
    <n v="17"/>
    <n v="0"/>
    <n v="1"/>
    <n v="36"/>
    <n v="13"/>
    <n v="0"/>
    <n v="0"/>
    <n v="0"/>
    <n v="0"/>
    <n v="0"/>
  </r>
  <r>
    <x v="19"/>
    <x v="0"/>
    <x v="11"/>
    <n v="0"/>
    <n v="0"/>
    <n v="0"/>
    <n v="0"/>
    <n v="0"/>
    <n v="0"/>
    <n v="0"/>
    <n v="0"/>
    <n v="0"/>
    <n v="0"/>
    <n v="0"/>
    <n v="1"/>
    <n v="0"/>
    <n v="0"/>
    <n v="0"/>
    <n v="0"/>
    <n v="0"/>
    <n v="0"/>
    <n v="0"/>
    <n v="0"/>
    <n v="0"/>
    <n v="0"/>
    <n v="0"/>
    <n v="0"/>
    <n v="0"/>
    <n v="0"/>
  </r>
  <r>
    <x v="19"/>
    <x v="1"/>
    <x v="11"/>
    <n v="284"/>
    <n v="232"/>
    <n v="3"/>
    <n v="5"/>
    <n v="3"/>
    <n v="3"/>
    <n v="4"/>
    <n v="1"/>
    <n v="3"/>
    <n v="26"/>
    <n v="6"/>
    <n v="28"/>
    <n v="24"/>
    <n v="11"/>
    <n v="2"/>
    <n v="1"/>
    <n v="1"/>
    <n v="0"/>
    <n v="0"/>
    <n v="0"/>
    <n v="0"/>
    <n v="0"/>
    <n v="0"/>
    <n v="0"/>
    <n v="0"/>
    <n v="0"/>
  </r>
  <r>
    <x v="19"/>
    <x v="2"/>
    <x v="11"/>
    <n v="0"/>
    <n v="0"/>
    <n v="0"/>
    <n v="0"/>
    <n v="0"/>
    <n v="0"/>
    <n v="0"/>
    <n v="0"/>
    <n v="0"/>
    <n v="1"/>
    <n v="0"/>
    <n v="1"/>
    <n v="1"/>
    <n v="0"/>
    <n v="0"/>
    <n v="0"/>
    <n v="0"/>
    <n v="0"/>
    <n v="0"/>
    <n v="0"/>
    <n v="0"/>
    <n v="0"/>
    <n v="0"/>
    <n v="0"/>
    <n v="0"/>
    <n v="0"/>
  </r>
  <r>
    <x v="19"/>
    <x v="3"/>
    <x v="11"/>
    <n v="304"/>
    <n v="243"/>
    <n v="3"/>
    <n v="5"/>
    <n v="1"/>
    <n v="3"/>
    <n v="4"/>
    <n v="1"/>
    <n v="3"/>
    <n v="120"/>
    <n v="11"/>
    <n v="132"/>
    <n v="108"/>
    <n v="19"/>
    <n v="1"/>
    <n v="0"/>
    <n v="0"/>
    <n v="0"/>
    <n v="0"/>
    <n v="0"/>
    <n v="0"/>
    <n v="0"/>
    <n v="0"/>
    <n v="0"/>
    <n v="0"/>
    <n v="0"/>
  </r>
  <r>
    <x v="20"/>
    <x v="0"/>
    <x v="11"/>
    <n v="126"/>
    <n v="98"/>
    <n v="14"/>
    <n v="19"/>
    <n v="9"/>
    <n v="14"/>
    <n v="0"/>
    <n v="0"/>
    <n v="14"/>
    <n v="78"/>
    <n v="26"/>
    <n v="150"/>
    <n v="113"/>
    <n v="3"/>
    <n v="2"/>
    <n v="9"/>
    <n v="2"/>
    <n v="0"/>
    <n v="0"/>
    <n v="1"/>
    <n v="2"/>
    <n v="0"/>
    <n v="0"/>
    <n v="0"/>
    <n v="0"/>
    <n v="0"/>
  </r>
  <r>
    <x v="20"/>
    <x v="1"/>
    <x v="11"/>
    <n v="45"/>
    <n v="46"/>
    <n v="2"/>
    <n v="6"/>
    <n v="1"/>
    <n v="2"/>
    <n v="5"/>
    <n v="3"/>
    <n v="2"/>
    <n v="1728"/>
    <n v="535"/>
    <n v="2129"/>
    <n v="2003"/>
    <n v="43"/>
    <n v="12"/>
    <n v="34"/>
    <n v="11"/>
    <n v="0"/>
    <n v="1"/>
    <n v="3"/>
    <n v="5"/>
    <n v="0"/>
    <n v="0"/>
    <n v="0"/>
    <n v="0"/>
    <n v="0"/>
  </r>
  <r>
    <x v="20"/>
    <x v="2"/>
    <x v="11"/>
    <n v="16"/>
    <n v="3"/>
    <n v="0"/>
    <n v="0"/>
    <n v="0"/>
    <n v="0"/>
    <n v="0"/>
    <n v="0"/>
    <n v="0"/>
    <n v="62"/>
    <n v="34"/>
    <n v="119"/>
    <n v="92"/>
    <n v="1"/>
    <n v="1"/>
    <n v="4"/>
    <n v="2"/>
    <n v="0"/>
    <n v="0"/>
    <n v="2"/>
    <n v="1"/>
    <n v="0"/>
    <n v="0"/>
    <n v="0"/>
    <n v="0"/>
    <n v="0"/>
  </r>
  <r>
    <x v="20"/>
    <x v="3"/>
    <x v="11"/>
    <n v="98"/>
    <n v="100"/>
    <n v="5"/>
    <n v="4"/>
    <n v="1"/>
    <n v="5"/>
    <n v="23"/>
    <n v="16"/>
    <n v="5"/>
    <n v="3914"/>
    <n v="1263"/>
    <n v="4667"/>
    <n v="4372"/>
    <n v="80"/>
    <n v="24"/>
    <n v="39"/>
    <n v="19"/>
    <n v="0"/>
    <n v="0"/>
    <n v="7"/>
    <n v="6"/>
    <n v="0"/>
    <n v="0"/>
    <n v="0"/>
    <n v="0"/>
    <n v="0"/>
  </r>
  <r>
    <x v="0"/>
    <x v="0"/>
    <x v="12"/>
    <n v="0"/>
    <n v="0"/>
    <n v="0"/>
    <n v="0"/>
    <n v="0"/>
    <n v="0"/>
    <n v="0"/>
    <n v="0"/>
    <n v="0"/>
    <n v="0"/>
    <n v="0"/>
    <n v="0"/>
    <n v="0"/>
    <n v="0"/>
    <n v="0"/>
    <n v="0"/>
    <n v="0"/>
    <n v="0"/>
    <n v="0"/>
    <n v="0"/>
    <n v="0"/>
    <n v="0"/>
    <n v="0"/>
    <n v="0"/>
    <n v="0"/>
    <n v="0"/>
  </r>
  <r>
    <x v="0"/>
    <x v="1"/>
    <x v="12"/>
    <n v="0"/>
    <n v="0"/>
    <n v="0"/>
    <n v="0"/>
    <n v="0"/>
    <n v="0"/>
    <n v="0"/>
    <n v="0"/>
    <n v="0"/>
    <n v="0"/>
    <n v="0"/>
    <n v="0"/>
    <n v="0"/>
    <n v="0"/>
    <n v="0"/>
    <n v="0"/>
    <n v="0"/>
    <n v="0"/>
    <n v="0"/>
    <n v="0"/>
    <n v="0"/>
    <n v="0"/>
    <n v="0"/>
    <n v="0"/>
    <n v="0"/>
    <n v="0"/>
  </r>
  <r>
    <x v="0"/>
    <x v="2"/>
    <x v="12"/>
    <n v="0"/>
    <n v="0"/>
    <n v="0"/>
    <n v="0"/>
    <n v="0"/>
    <n v="0"/>
    <n v="0"/>
    <n v="0"/>
    <n v="0"/>
    <n v="0"/>
    <n v="0"/>
    <n v="0"/>
    <n v="0"/>
    <n v="0"/>
    <n v="0"/>
    <n v="0"/>
    <n v="0"/>
    <n v="0"/>
    <n v="0"/>
    <n v="0"/>
    <n v="0"/>
    <n v="0"/>
    <n v="0"/>
    <n v="0"/>
    <n v="0"/>
    <n v="0"/>
  </r>
  <r>
    <x v="0"/>
    <x v="3"/>
    <x v="12"/>
    <n v="0"/>
    <n v="0"/>
    <n v="0"/>
    <n v="0"/>
    <n v="0"/>
    <n v="0"/>
    <n v="0"/>
    <n v="0"/>
    <n v="0"/>
    <n v="0"/>
    <n v="0"/>
    <n v="0"/>
    <n v="0"/>
    <n v="0"/>
    <n v="0"/>
    <n v="0"/>
    <n v="0"/>
    <n v="0"/>
    <n v="0"/>
    <n v="0"/>
    <n v="0"/>
    <n v="0"/>
    <n v="0"/>
    <n v="0"/>
    <n v="0"/>
    <n v="0"/>
  </r>
  <r>
    <x v="1"/>
    <x v="0"/>
    <x v="12"/>
    <n v="0"/>
    <n v="0"/>
    <n v="0"/>
    <n v="0"/>
    <n v="0"/>
    <n v="0"/>
    <n v="0"/>
    <n v="0"/>
    <n v="0"/>
    <n v="0"/>
    <n v="0"/>
    <n v="0"/>
    <n v="0"/>
    <n v="0"/>
    <n v="0"/>
    <n v="0"/>
    <n v="0"/>
    <n v="0"/>
    <n v="0"/>
    <n v="0"/>
    <n v="0"/>
    <n v="0"/>
    <n v="0"/>
    <n v="0"/>
    <n v="0"/>
    <n v="0"/>
  </r>
  <r>
    <x v="1"/>
    <x v="1"/>
    <x v="12"/>
    <n v="0"/>
    <n v="0"/>
    <n v="0"/>
    <n v="0"/>
    <n v="0"/>
    <n v="0"/>
    <n v="0"/>
    <n v="0"/>
    <n v="0"/>
    <n v="0"/>
    <n v="0"/>
    <n v="0"/>
    <n v="0"/>
    <n v="0"/>
    <n v="0"/>
    <n v="0"/>
    <n v="0"/>
    <n v="0"/>
    <n v="0"/>
    <n v="0"/>
    <n v="0"/>
    <n v="0"/>
    <n v="0"/>
    <n v="0"/>
    <n v="0"/>
    <n v="0"/>
  </r>
  <r>
    <x v="1"/>
    <x v="2"/>
    <x v="12"/>
    <n v="0"/>
    <n v="0"/>
    <n v="0"/>
    <n v="0"/>
    <n v="0"/>
    <n v="0"/>
    <n v="0"/>
    <n v="0"/>
    <n v="0"/>
    <n v="0"/>
    <n v="0"/>
    <n v="0"/>
    <n v="0"/>
    <n v="0"/>
    <n v="0"/>
    <n v="0"/>
    <n v="0"/>
    <n v="0"/>
    <n v="0"/>
    <n v="0"/>
    <n v="0"/>
    <n v="0"/>
    <n v="0"/>
    <n v="0"/>
    <n v="0"/>
    <n v="0"/>
  </r>
  <r>
    <x v="1"/>
    <x v="3"/>
    <x v="12"/>
    <n v="0"/>
    <n v="0"/>
    <n v="0"/>
    <n v="0"/>
    <n v="0"/>
    <n v="0"/>
    <n v="0"/>
    <n v="0"/>
    <n v="0"/>
    <n v="0"/>
    <n v="0"/>
    <n v="0"/>
    <n v="0"/>
    <n v="0"/>
    <n v="0"/>
    <n v="0"/>
    <n v="0"/>
    <n v="0"/>
    <n v="0"/>
    <n v="0"/>
    <n v="0"/>
    <n v="0"/>
    <n v="0"/>
    <n v="0"/>
    <n v="0"/>
    <n v="0"/>
  </r>
  <r>
    <x v="2"/>
    <x v="0"/>
    <x v="12"/>
    <n v="0"/>
    <n v="0"/>
    <n v="0"/>
    <n v="0"/>
    <n v="0"/>
    <n v="0"/>
    <n v="0"/>
    <n v="0"/>
    <n v="0"/>
    <n v="0"/>
    <n v="0"/>
    <n v="0"/>
    <n v="0"/>
    <n v="0"/>
    <n v="0"/>
    <n v="0"/>
    <n v="0"/>
    <n v="0"/>
    <n v="0"/>
    <n v="0"/>
    <n v="0"/>
    <n v="0"/>
    <n v="0"/>
    <n v="0"/>
    <n v="0"/>
    <n v="0"/>
  </r>
  <r>
    <x v="2"/>
    <x v="1"/>
    <x v="12"/>
    <n v="0"/>
    <n v="0"/>
    <n v="0"/>
    <n v="0"/>
    <n v="0"/>
    <n v="0"/>
    <n v="0"/>
    <n v="0"/>
    <n v="0"/>
    <n v="0"/>
    <n v="0"/>
    <n v="0"/>
    <n v="0"/>
    <n v="0"/>
    <n v="0"/>
    <n v="0"/>
    <n v="0"/>
    <n v="0"/>
    <n v="0"/>
    <n v="0"/>
    <n v="0"/>
    <n v="0"/>
    <n v="0"/>
    <n v="0"/>
    <n v="0"/>
    <n v="0"/>
  </r>
  <r>
    <x v="2"/>
    <x v="2"/>
    <x v="12"/>
    <n v="0"/>
    <n v="0"/>
    <n v="0"/>
    <n v="0"/>
    <n v="0"/>
    <n v="0"/>
    <n v="0"/>
    <n v="0"/>
    <n v="0"/>
    <n v="0"/>
    <n v="0"/>
    <n v="0"/>
    <n v="0"/>
    <n v="0"/>
    <n v="0"/>
    <n v="0"/>
    <n v="0"/>
    <n v="0"/>
    <n v="0"/>
    <n v="0"/>
    <n v="0"/>
    <n v="0"/>
    <n v="0"/>
    <n v="0"/>
    <n v="0"/>
    <n v="0"/>
  </r>
  <r>
    <x v="2"/>
    <x v="3"/>
    <x v="12"/>
    <n v="0"/>
    <n v="0"/>
    <n v="0"/>
    <n v="0"/>
    <n v="0"/>
    <n v="0"/>
    <n v="0"/>
    <n v="0"/>
    <n v="0"/>
    <n v="0"/>
    <n v="0"/>
    <n v="0"/>
    <n v="0"/>
    <n v="0"/>
    <n v="0"/>
    <n v="0"/>
    <n v="0"/>
    <n v="0"/>
    <n v="0"/>
    <n v="0"/>
    <n v="0"/>
    <n v="0"/>
    <n v="0"/>
    <n v="0"/>
    <n v="0"/>
    <n v="0"/>
  </r>
  <r>
    <x v="3"/>
    <x v="0"/>
    <x v="12"/>
    <n v="0"/>
    <n v="0"/>
    <n v="0"/>
    <n v="0"/>
    <n v="0"/>
    <n v="0"/>
    <n v="0"/>
    <n v="0"/>
    <n v="0"/>
    <n v="0"/>
    <n v="0"/>
    <n v="0"/>
    <n v="0"/>
    <n v="0"/>
    <n v="0"/>
    <n v="0"/>
    <n v="0"/>
    <n v="0"/>
    <n v="0"/>
    <n v="0"/>
    <n v="0"/>
    <n v="0"/>
    <n v="0"/>
    <n v="0"/>
    <n v="0"/>
    <n v="0"/>
  </r>
  <r>
    <x v="3"/>
    <x v="1"/>
    <x v="12"/>
    <n v="0"/>
    <n v="0"/>
    <n v="0"/>
    <n v="0"/>
    <n v="0"/>
    <n v="0"/>
    <n v="0"/>
    <n v="0"/>
    <n v="0"/>
    <n v="0"/>
    <n v="0"/>
    <n v="0"/>
    <n v="0"/>
    <n v="0"/>
    <n v="0"/>
    <n v="0"/>
    <n v="0"/>
    <n v="0"/>
    <n v="0"/>
    <n v="0"/>
    <n v="0"/>
    <n v="0"/>
    <n v="0"/>
    <n v="0"/>
    <n v="0"/>
    <n v="0"/>
  </r>
  <r>
    <x v="3"/>
    <x v="2"/>
    <x v="12"/>
    <n v="0"/>
    <n v="0"/>
    <n v="0"/>
    <n v="0"/>
    <n v="0"/>
    <n v="0"/>
    <n v="0"/>
    <n v="0"/>
    <n v="0"/>
    <n v="0"/>
    <n v="0"/>
    <n v="0"/>
    <n v="0"/>
    <n v="0"/>
    <n v="0"/>
    <n v="0"/>
    <n v="0"/>
    <n v="0"/>
    <n v="0"/>
    <n v="0"/>
    <n v="0"/>
    <n v="0"/>
    <n v="0"/>
    <n v="0"/>
    <n v="0"/>
    <n v="0"/>
  </r>
  <r>
    <x v="3"/>
    <x v="3"/>
    <x v="12"/>
    <n v="0"/>
    <n v="0"/>
    <n v="0"/>
    <n v="0"/>
    <n v="0"/>
    <n v="0"/>
    <n v="0"/>
    <n v="0"/>
    <n v="0"/>
    <n v="0"/>
    <n v="0"/>
    <n v="0"/>
    <n v="0"/>
    <n v="0"/>
    <n v="0"/>
    <n v="0"/>
    <n v="0"/>
    <n v="0"/>
    <n v="0"/>
    <n v="0"/>
    <n v="0"/>
    <n v="0"/>
    <n v="0"/>
    <n v="0"/>
    <n v="0"/>
    <n v="0"/>
  </r>
  <r>
    <x v="4"/>
    <x v="0"/>
    <x v="12"/>
    <n v="0"/>
    <n v="0"/>
    <n v="0"/>
    <n v="0"/>
    <n v="0"/>
    <n v="0"/>
    <n v="0"/>
    <n v="0"/>
    <n v="0"/>
    <n v="0"/>
    <n v="0"/>
    <n v="0"/>
    <n v="0"/>
    <n v="0"/>
    <n v="0"/>
    <n v="0"/>
    <n v="0"/>
    <n v="0"/>
    <n v="0"/>
    <n v="0"/>
    <n v="0"/>
    <n v="0"/>
    <n v="0"/>
    <n v="0"/>
    <n v="0"/>
    <n v="0"/>
  </r>
  <r>
    <x v="4"/>
    <x v="1"/>
    <x v="12"/>
    <n v="0"/>
    <n v="0"/>
    <n v="0"/>
    <n v="0"/>
    <n v="0"/>
    <n v="0"/>
    <n v="0"/>
    <n v="0"/>
    <n v="0"/>
    <n v="0"/>
    <n v="0"/>
    <n v="0"/>
    <n v="0"/>
    <n v="0"/>
    <n v="0"/>
    <n v="0"/>
    <n v="0"/>
    <n v="0"/>
    <n v="0"/>
    <n v="0"/>
    <n v="0"/>
    <n v="0"/>
    <n v="0"/>
    <n v="0"/>
    <n v="0"/>
    <n v="0"/>
  </r>
  <r>
    <x v="4"/>
    <x v="2"/>
    <x v="12"/>
    <n v="0"/>
    <n v="0"/>
    <n v="0"/>
    <n v="0"/>
    <n v="0"/>
    <n v="0"/>
    <n v="0"/>
    <n v="0"/>
    <n v="0"/>
    <n v="0"/>
    <n v="0"/>
    <n v="0"/>
    <n v="0"/>
    <n v="0"/>
    <n v="0"/>
    <n v="0"/>
    <n v="0"/>
    <n v="0"/>
    <n v="0"/>
    <n v="0"/>
    <n v="0"/>
    <n v="0"/>
    <n v="0"/>
    <n v="0"/>
    <n v="0"/>
    <n v="0"/>
  </r>
  <r>
    <x v="4"/>
    <x v="3"/>
    <x v="12"/>
    <n v="0"/>
    <n v="0"/>
    <n v="0"/>
    <n v="0"/>
    <n v="0"/>
    <n v="0"/>
    <n v="0"/>
    <n v="0"/>
    <n v="0"/>
    <n v="0"/>
    <n v="0"/>
    <n v="0"/>
    <n v="0"/>
    <n v="0"/>
    <n v="0"/>
    <n v="0"/>
    <n v="0"/>
    <n v="0"/>
    <n v="0"/>
    <n v="0"/>
    <n v="0"/>
    <n v="0"/>
    <n v="0"/>
    <n v="0"/>
    <n v="0"/>
    <n v="0"/>
  </r>
  <r>
    <x v="5"/>
    <x v="0"/>
    <x v="12"/>
    <n v="0"/>
    <n v="0"/>
    <n v="0"/>
    <n v="0"/>
    <n v="0"/>
    <n v="0"/>
    <n v="0"/>
    <n v="0"/>
    <n v="0"/>
    <n v="0"/>
    <n v="0"/>
    <n v="0"/>
    <n v="0"/>
    <n v="0"/>
    <n v="0"/>
    <n v="0"/>
    <n v="0"/>
    <n v="0"/>
    <n v="0"/>
    <n v="0"/>
    <n v="0"/>
    <n v="0"/>
    <n v="0"/>
    <n v="0"/>
    <n v="0"/>
    <n v="0"/>
  </r>
  <r>
    <x v="5"/>
    <x v="1"/>
    <x v="12"/>
    <n v="0"/>
    <n v="0"/>
    <n v="0"/>
    <n v="0"/>
    <n v="0"/>
    <n v="0"/>
    <n v="0"/>
    <n v="0"/>
    <n v="0"/>
    <n v="0"/>
    <n v="0"/>
    <n v="0"/>
    <n v="0"/>
    <n v="0"/>
    <n v="0"/>
    <n v="0"/>
    <n v="0"/>
    <n v="0"/>
    <n v="0"/>
    <n v="0"/>
    <n v="0"/>
    <n v="0"/>
    <n v="0"/>
    <n v="0"/>
    <n v="0"/>
    <n v="0"/>
  </r>
  <r>
    <x v="5"/>
    <x v="2"/>
    <x v="12"/>
    <n v="0"/>
    <n v="0"/>
    <n v="0"/>
    <n v="0"/>
    <n v="0"/>
    <n v="0"/>
    <n v="0"/>
    <n v="0"/>
    <n v="0"/>
    <n v="0"/>
    <n v="0"/>
    <n v="0"/>
    <n v="0"/>
    <n v="0"/>
    <n v="0"/>
    <n v="0"/>
    <n v="0"/>
    <n v="0"/>
    <n v="0"/>
    <n v="0"/>
    <n v="0"/>
    <n v="0"/>
    <n v="0"/>
    <n v="0"/>
    <n v="0"/>
    <n v="0"/>
  </r>
  <r>
    <x v="5"/>
    <x v="3"/>
    <x v="12"/>
    <n v="0"/>
    <n v="0"/>
    <n v="0"/>
    <n v="0"/>
    <n v="0"/>
    <n v="0"/>
    <n v="0"/>
    <n v="0"/>
    <n v="0"/>
    <n v="0"/>
    <n v="0"/>
    <n v="0"/>
    <n v="0"/>
    <n v="0"/>
    <n v="0"/>
    <n v="0"/>
    <n v="0"/>
    <n v="0"/>
    <n v="0"/>
    <n v="0"/>
    <n v="0"/>
    <n v="0"/>
    <n v="0"/>
    <n v="0"/>
    <n v="0"/>
    <n v="0"/>
  </r>
  <r>
    <x v="6"/>
    <x v="0"/>
    <x v="12"/>
    <n v="0"/>
    <n v="0"/>
    <n v="0"/>
    <n v="0"/>
    <n v="0"/>
    <n v="0"/>
    <n v="0"/>
    <n v="0"/>
    <n v="0"/>
    <n v="0"/>
    <n v="0"/>
    <n v="0"/>
    <n v="0"/>
    <n v="0"/>
    <n v="0"/>
    <n v="0"/>
    <n v="0"/>
    <n v="0"/>
    <n v="0"/>
    <n v="0"/>
    <n v="0"/>
    <n v="0"/>
    <n v="0"/>
    <n v="0"/>
    <n v="0"/>
    <n v="0"/>
  </r>
  <r>
    <x v="6"/>
    <x v="1"/>
    <x v="12"/>
    <n v="0"/>
    <n v="0"/>
    <n v="0"/>
    <n v="0"/>
    <n v="0"/>
    <n v="0"/>
    <n v="0"/>
    <n v="0"/>
    <n v="0"/>
    <n v="0"/>
    <n v="0"/>
    <n v="0"/>
    <n v="0"/>
    <n v="0"/>
    <n v="0"/>
    <n v="0"/>
    <n v="0"/>
    <n v="0"/>
    <n v="0"/>
    <n v="0"/>
    <n v="0"/>
    <n v="0"/>
    <n v="0"/>
    <n v="0"/>
    <n v="0"/>
    <n v="0"/>
  </r>
  <r>
    <x v="6"/>
    <x v="2"/>
    <x v="12"/>
    <n v="0"/>
    <n v="0"/>
    <n v="0"/>
    <n v="0"/>
    <n v="0"/>
    <n v="0"/>
    <n v="0"/>
    <n v="0"/>
    <n v="0"/>
    <n v="0"/>
    <n v="0"/>
    <n v="0"/>
    <n v="0"/>
    <n v="0"/>
    <n v="0"/>
    <n v="0"/>
    <n v="0"/>
    <n v="0"/>
    <n v="0"/>
    <n v="0"/>
    <n v="0"/>
    <n v="0"/>
    <n v="0"/>
    <n v="0"/>
    <n v="0"/>
    <n v="0"/>
  </r>
  <r>
    <x v="6"/>
    <x v="3"/>
    <x v="12"/>
    <n v="0"/>
    <n v="0"/>
    <n v="0"/>
    <n v="0"/>
    <n v="0"/>
    <n v="0"/>
    <n v="0"/>
    <n v="0"/>
    <n v="0"/>
    <n v="0"/>
    <n v="0"/>
    <n v="0"/>
    <n v="0"/>
    <n v="0"/>
    <n v="0"/>
    <n v="0"/>
    <n v="0"/>
    <n v="0"/>
    <n v="0"/>
    <n v="0"/>
    <n v="0"/>
    <n v="0"/>
    <n v="0"/>
    <n v="0"/>
    <n v="0"/>
    <n v="0"/>
  </r>
  <r>
    <x v="7"/>
    <x v="0"/>
    <x v="12"/>
    <n v="0"/>
    <n v="0"/>
    <n v="0"/>
    <n v="0"/>
    <n v="0"/>
    <n v="0"/>
    <n v="0"/>
    <n v="0"/>
    <n v="0"/>
    <n v="0"/>
    <n v="0"/>
    <n v="0"/>
    <n v="0"/>
    <n v="0"/>
    <n v="0"/>
    <n v="0"/>
    <n v="0"/>
    <n v="0"/>
    <n v="0"/>
    <n v="0"/>
    <n v="0"/>
    <n v="0"/>
    <n v="0"/>
    <n v="0"/>
    <n v="0"/>
    <n v="0"/>
  </r>
  <r>
    <x v="7"/>
    <x v="1"/>
    <x v="12"/>
    <n v="0"/>
    <n v="0"/>
    <n v="0"/>
    <n v="0"/>
    <n v="0"/>
    <n v="0"/>
    <n v="0"/>
    <n v="0"/>
    <n v="0"/>
    <n v="0"/>
    <n v="0"/>
    <n v="0"/>
    <n v="0"/>
    <n v="0"/>
    <n v="0"/>
    <n v="0"/>
    <n v="0"/>
    <n v="0"/>
    <n v="0"/>
    <n v="0"/>
    <n v="0"/>
    <n v="0"/>
    <n v="0"/>
    <n v="0"/>
    <n v="0"/>
    <n v="0"/>
  </r>
  <r>
    <x v="7"/>
    <x v="2"/>
    <x v="12"/>
    <n v="0"/>
    <n v="0"/>
    <n v="0"/>
    <n v="0"/>
    <n v="0"/>
    <n v="0"/>
    <n v="0"/>
    <n v="0"/>
    <n v="0"/>
    <n v="0"/>
    <n v="0"/>
    <n v="0"/>
    <n v="0"/>
    <n v="0"/>
    <n v="0"/>
    <n v="0"/>
    <n v="0"/>
    <n v="0"/>
    <n v="0"/>
    <n v="0"/>
    <n v="0"/>
    <n v="0"/>
    <n v="0"/>
    <n v="0"/>
    <n v="0"/>
    <n v="0"/>
  </r>
  <r>
    <x v="7"/>
    <x v="3"/>
    <x v="12"/>
    <n v="0"/>
    <n v="0"/>
    <n v="0"/>
    <n v="0"/>
    <n v="0"/>
    <n v="0"/>
    <n v="0"/>
    <n v="0"/>
    <n v="0"/>
    <n v="0"/>
    <n v="0"/>
    <n v="0"/>
    <n v="0"/>
    <n v="0"/>
    <n v="0"/>
    <n v="0"/>
    <n v="0"/>
    <n v="0"/>
    <n v="0"/>
    <n v="0"/>
    <n v="0"/>
    <n v="0"/>
    <n v="0"/>
    <n v="0"/>
    <n v="0"/>
    <n v="0"/>
  </r>
  <r>
    <x v="8"/>
    <x v="0"/>
    <x v="12"/>
    <n v="0"/>
    <n v="0"/>
    <n v="0"/>
    <n v="0"/>
    <n v="0"/>
    <n v="0"/>
    <n v="0"/>
    <n v="0"/>
    <n v="0"/>
    <n v="0"/>
    <n v="0"/>
    <n v="0"/>
    <n v="0"/>
    <n v="0"/>
    <n v="0"/>
    <n v="0"/>
    <n v="0"/>
    <n v="0"/>
    <n v="0"/>
    <n v="0"/>
    <n v="0"/>
    <n v="0"/>
    <n v="0"/>
    <n v="0"/>
    <n v="0"/>
    <n v="0"/>
  </r>
  <r>
    <x v="8"/>
    <x v="1"/>
    <x v="12"/>
    <n v="0"/>
    <n v="0"/>
    <n v="0"/>
    <n v="0"/>
    <n v="0"/>
    <n v="0"/>
    <n v="0"/>
    <n v="0"/>
    <n v="0"/>
    <n v="0"/>
    <n v="0"/>
    <n v="0"/>
    <n v="0"/>
    <n v="0"/>
    <n v="0"/>
    <n v="0"/>
    <n v="0"/>
    <n v="0"/>
    <n v="0"/>
    <n v="0"/>
    <n v="0"/>
    <n v="0"/>
    <n v="0"/>
    <n v="0"/>
    <n v="0"/>
    <n v="0"/>
  </r>
  <r>
    <x v="8"/>
    <x v="2"/>
    <x v="12"/>
    <n v="0"/>
    <n v="0"/>
    <n v="0"/>
    <n v="0"/>
    <n v="0"/>
    <n v="0"/>
    <n v="0"/>
    <n v="0"/>
    <n v="0"/>
    <n v="0"/>
    <n v="0"/>
    <n v="0"/>
    <n v="0"/>
    <n v="0"/>
    <n v="0"/>
    <n v="0"/>
    <n v="0"/>
    <n v="0"/>
    <n v="0"/>
    <n v="0"/>
    <n v="0"/>
    <n v="0"/>
    <n v="0"/>
    <n v="0"/>
    <n v="0"/>
    <n v="0"/>
  </r>
  <r>
    <x v="8"/>
    <x v="3"/>
    <x v="12"/>
    <n v="0"/>
    <n v="0"/>
    <n v="0"/>
    <n v="0"/>
    <n v="0"/>
    <n v="0"/>
    <n v="0"/>
    <n v="0"/>
    <n v="0"/>
    <n v="0"/>
    <n v="0"/>
    <n v="0"/>
    <n v="0"/>
    <n v="0"/>
    <n v="0"/>
    <n v="0"/>
    <n v="0"/>
    <n v="0"/>
    <n v="0"/>
    <n v="0"/>
    <n v="0"/>
    <n v="0"/>
    <n v="0"/>
    <n v="0"/>
    <n v="0"/>
    <n v="0"/>
  </r>
  <r>
    <x v="9"/>
    <x v="0"/>
    <x v="12"/>
    <n v="0"/>
    <n v="0"/>
    <n v="0"/>
    <n v="0"/>
    <n v="0"/>
    <n v="0"/>
    <n v="0"/>
    <n v="0"/>
    <n v="0"/>
    <n v="0"/>
    <n v="0"/>
    <n v="0"/>
    <n v="0"/>
    <n v="0"/>
    <n v="0"/>
    <n v="0"/>
    <n v="0"/>
    <n v="0"/>
    <n v="0"/>
    <n v="0"/>
    <n v="0"/>
    <n v="0"/>
    <n v="0"/>
    <n v="0"/>
    <n v="0"/>
    <n v="0"/>
  </r>
  <r>
    <x v="9"/>
    <x v="1"/>
    <x v="12"/>
    <n v="0"/>
    <n v="0"/>
    <n v="0"/>
    <n v="0"/>
    <n v="0"/>
    <n v="0"/>
    <n v="0"/>
    <n v="0"/>
    <n v="0"/>
    <n v="0"/>
    <n v="0"/>
    <n v="0"/>
    <n v="0"/>
    <n v="0"/>
    <n v="0"/>
    <n v="0"/>
    <n v="0"/>
    <n v="0"/>
    <n v="0"/>
    <n v="0"/>
    <n v="0"/>
    <n v="0"/>
    <n v="0"/>
    <n v="0"/>
    <n v="0"/>
    <n v="0"/>
  </r>
  <r>
    <x v="9"/>
    <x v="2"/>
    <x v="12"/>
    <n v="0"/>
    <n v="0"/>
    <n v="0"/>
    <n v="0"/>
    <n v="0"/>
    <n v="0"/>
    <n v="0"/>
    <n v="0"/>
    <n v="0"/>
    <n v="0"/>
    <n v="0"/>
    <n v="0"/>
    <n v="0"/>
    <n v="0"/>
    <n v="0"/>
    <n v="0"/>
    <n v="0"/>
    <n v="0"/>
    <n v="0"/>
    <n v="0"/>
    <n v="0"/>
    <n v="0"/>
    <n v="0"/>
    <n v="0"/>
    <n v="0"/>
    <n v="0"/>
  </r>
  <r>
    <x v="9"/>
    <x v="3"/>
    <x v="12"/>
    <n v="0"/>
    <n v="0"/>
    <n v="0"/>
    <n v="0"/>
    <n v="0"/>
    <n v="0"/>
    <n v="0"/>
    <n v="0"/>
    <n v="0"/>
    <n v="0"/>
    <n v="0"/>
    <n v="0"/>
    <n v="0"/>
    <n v="0"/>
    <n v="0"/>
    <n v="0"/>
    <n v="0"/>
    <n v="0"/>
    <n v="0"/>
    <n v="0"/>
    <n v="0"/>
    <n v="0"/>
    <n v="0"/>
    <n v="0"/>
    <n v="0"/>
    <n v="0"/>
  </r>
  <r>
    <x v="10"/>
    <x v="0"/>
    <x v="12"/>
    <n v="0"/>
    <n v="0"/>
    <n v="0"/>
    <n v="0"/>
    <n v="0"/>
    <n v="0"/>
    <n v="0"/>
    <n v="0"/>
    <n v="0"/>
    <n v="0"/>
    <n v="0"/>
    <n v="0"/>
    <n v="0"/>
    <n v="0"/>
    <n v="0"/>
    <n v="0"/>
    <n v="0"/>
    <n v="0"/>
    <n v="0"/>
    <n v="0"/>
    <n v="0"/>
    <n v="0"/>
    <n v="0"/>
    <n v="0"/>
    <n v="0"/>
    <n v="0"/>
  </r>
  <r>
    <x v="10"/>
    <x v="1"/>
    <x v="12"/>
    <n v="0"/>
    <n v="0"/>
    <n v="0"/>
    <n v="0"/>
    <n v="0"/>
    <n v="0"/>
    <n v="0"/>
    <n v="0"/>
    <n v="0"/>
    <n v="0"/>
    <n v="0"/>
    <n v="0"/>
    <n v="0"/>
    <n v="0"/>
    <n v="0"/>
    <n v="0"/>
    <n v="0"/>
    <n v="0"/>
    <n v="0"/>
    <n v="0"/>
    <n v="0"/>
    <n v="0"/>
    <n v="0"/>
    <n v="0"/>
    <n v="0"/>
    <n v="0"/>
  </r>
  <r>
    <x v="10"/>
    <x v="2"/>
    <x v="12"/>
    <n v="0"/>
    <n v="0"/>
    <n v="0"/>
    <n v="0"/>
    <n v="0"/>
    <n v="0"/>
    <n v="0"/>
    <n v="0"/>
    <n v="0"/>
    <n v="0"/>
    <n v="0"/>
    <n v="0"/>
    <n v="0"/>
    <n v="0"/>
    <n v="0"/>
    <n v="0"/>
    <n v="0"/>
    <n v="0"/>
    <n v="0"/>
    <n v="0"/>
    <n v="0"/>
    <n v="0"/>
    <n v="0"/>
    <n v="0"/>
    <n v="0"/>
    <n v="0"/>
  </r>
  <r>
    <x v="10"/>
    <x v="3"/>
    <x v="12"/>
    <n v="0"/>
    <n v="0"/>
    <n v="0"/>
    <n v="0"/>
    <n v="0"/>
    <n v="0"/>
    <n v="0"/>
    <n v="0"/>
    <n v="0"/>
    <n v="0"/>
    <n v="0"/>
    <n v="0"/>
    <n v="0"/>
    <n v="0"/>
    <n v="0"/>
    <n v="0"/>
    <n v="0"/>
    <n v="0"/>
    <n v="0"/>
    <n v="0"/>
    <n v="0"/>
    <n v="0"/>
    <n v="0"/>
    <n v="0"/>
    <n v="0"/>
    <n v="0"/>
  </r>
  <r>
    <x v="11"/>
    <x v="0"/>
    <x v="12"/>
    <n v="0"/>
    <n v="0"/>
    <n v="0"/>
    <n v="0"/>
    <n v="0"/>
    <n v="0"/>
    <n v="0"/>
    <n v="0"/>
    <n v="0"/>
    <n v="0"/>
    <n v="0"/>
    <n v="0"/>
    <n v="0"/>
    <n v="0"/>
    <n v="0"/>
    <n v="0"/>
    <n v="0"/>
    <n v="0"/>
    <n v="0"/>
    <n v="0"/>
    <n v="0"/>
    <n v="0"/>
    <n v="0"/>
    <n v="0"/>
    <n v="0"/>
    <n v="0"/>
  </r>
  <r>
    <x v="11"/>
    <x v="1"/>
    <x v="12"/>
    <n v="0"/>
    <n v="0"/>
    <n v="0"/>
    <n v="0"/>
    <n v="0"/>
    <n v="0"/>
    <n v="0"/>
    <n v="0"/>
    <n v="0"/>
    <n v="0"/>
    <n v="0"/>
    <n v="0"/>
    <n v="0"/>
    <n v="0"/>
    <n v="0"/>
    <n v="0"/>
    <n v="0"/>
    <n v="0"/>
    <n v="0"/>
    <n v="0"/>
    <n v="0"/>
    <n v="0"/>
    <n v="0"/>
    <n v="0"/>
    <n v="0"/>
    <n v="0"/>
  </r>
  <r>
    <x v="11"/>
    <x v="2"/>
    <x v="12"/>
    <n v="0"/>
    <n v="0"/>
    <n v="0"/>
    <n v="0"/>
    <n v="0"/>
    <n v="0"/>
    <n v="0"/>
    <n v="0"/>
    <n v="0"/>
    <n v="0"/>
    <n v="0"/>
    <n v="0"/>
    <n v="0"/>
    <n v="0"/>
    <n v="0"/>
    <n v="0"/>
    <n v="0"/>
    <n v="0"/>
    <n v="0"/>
    <n v="0"/>
    <n v="0"/>
    <n v="0"/>
    <n v="0"/>
    <n v="0"/>
    <n v="0"/>
    <n v="0"/>
  </r>
  <r>
    <x v="11"/>
    <x v="3"/>
    <x v="12"/>
    <n v="0"/>
    <n v="0"/>
    <n v="0"/>
    <n v="0"/>
    <n v="0"/>
    <n v="0"/>
    <n v="0"/>
    <n v="0"/>
    <n v="0"/>
    <n v="0"/>
    <n v="0"/>
    <n v="0"/>
    <n v="0"/>
    <n v="0"/>
    <n v="0"/>
    <n v="0"/>
    <n v="0"/>
    <n v="0"/>
    <n v="0"/>
    <n v="0"/>
    <n v="0"/>
    <n v="0"/>
    <n v="0"/>
    <n v="0"/>
    <n v="0"/>
    <n v="0"/>
  </r>
  <r>
    <x v="12"/>
    <x v="0"/>
    <x v="12"/>
    <n v="0"/>
    <n v="0"/>
    <n v="0"/>
    <n v="0"/>
    <n v="0"/>
    <n v="0"/>
    <n v="0"/>
    <n v="0"/>
    <n v="0"/>
    <n v="0"/>
    <n v="0"/>
    <n v="0"/>
    <n v="0"/>
    <n v="0"/>
    <n v="0"/>
    <n v="0"/>
    <n v="0"/>
    <n v="0"/>
    <n v="0"/>
    <n v="0"/>
    <n v="0"/>
    <n v="0"/>
    <n v="0"/>
    <n v="0"/>
    <n v="0"/>
    <n v="0"/>
  </r>
  <r>
    <x v="12"/>
    <x v="1"/>
    <x v="12"/>
    <n v="0"/>
    <n v="0"/>
    <n v="0"/>
    <n v="0"/>
    <n v="0"/>
    <n v="0"/>
    <n v="0"/>
    <n v="0"/>
    <n v="0"/>
    <n v="0"/>
    <n v="0"/>
    <n v="0"/>
    <n v="0"/>
    <n v="0"/>
    <n v="0"/>
    <n v="0"/>
    <n v="0"/>
    <n v="0"/>
    <n v="0"/>
    <n v="0"/>
    <n v="0"/>
    <n v="0"/>
    <n v="0"/>
    <n v="0"/>
    <n v="0"/>
    <n v="0"/>
  </r>
  <r>
    <x v="12"/>
    <x v="2"/>
    <x v="12"/>
    <n v="0"/>
    <n v="0"/>
    <n v="0"/>
    <n v="0"/>
    <n v="0"/>
    <n v="0"/>
    <n v="0"/>
    <n v="0"/>
    <n v="0"/>
    <n v="0"/>
    <n v="0"/>
    <n v="0"/>
    <n v="0"/>
    <n v="0"/>
    <n v="0"/>
    <n v="0"/>
    <n v="0"/>
    <n v="0"/>
    <n v="0"/>
    <n v="0"/>
    <n v="0"/>
    <n v="0"/>
    <n v="0"/>
    <n v="0"/>
    <n v="0"/>
    <n v="0"/>
  </r>
  <r>
    <x v="12"/>
    <x v="3"/>
    <x v="12"/>
    <n v="0"/>
    <n v="0"/>
    <n v="0"/>
    <n v="0"/>
    <n v="0"/>
    <n v="0"/>
    <n v="0"/>
    <n v="0"/>
    <n v="0"/>
    <n v="0"/>
    <n v="0"/>
    <n v="0"/>
    <n v="0"/>
    <n v="0"/>
    <n v="0"/>
    <n v="0"/>
    <n v="0"/>
    <n v="0"/>
    <n v="0"/>
    <n v="0"/>
    <n v="0"/>
    <n v="0"/>
    <n v="0"/>
    <n v="0"/>
    <n v="0"/>
    <n v="0"/>
  </r>
  <r>
    <x v="13"/>
    <x v="0"/>
    <x v="12"/>
    <n v="0"/>
    <n v="0"/>
    <n v="0"/>
    <n v="0"/>
    <n v="0"/>
    <n v="0"/>
    <n v="0"/>
    <n v="0"/>
    <n v="0"/>
    <n v="0"/>
    <n v="0"/>
    <n v="0"/>
    <n v="0"/>
    <n v="0"/>
    <n v="0"/>
    <n v="0"/>
    <n v="0"/>
    <n v="0"/>
    <n v="0"/>
    <n v="0"/>
    <n v="0"/>
    <n v="0"/>
    <n v="0"/>
    <n v="0"/>
    <n v="0"/>
    <n v="0"/>
  </r>
  <r>
    <x v="13"/>
    <x v="1"/>
    <x v="12"/>
    <n v="0"/>
    <n v="0"/>
    <n v="0"/>
    <n v="0"/>
    <n v="0"/>
    <n v="0"/>
    <n v="0"/>
    <n v="0"/>
    <n v="0"/>
    <n v="0"/>
    <n v="0"/>
    <n v="0"/>
    <n v="0"/>
    <n v="0"/>
    <n v="0"/>
    <n v="0"/>
    <n v="0"/>
    <n v="0"/>
    <n v="0"/>
    <n v="0"/>
    <n v="0"/>
    <n v="0"/>
    <n v="0"/>
    <n v="0"/>
    <n v="0"/>
    <n v="0"/>
  </r>
  <r>
    <x v="13"/>
    <x v="2"/>
    <x v="12"/>
    <n v="0"/>
    <n v="0"/>
    <n v="0"/>
    <n v="0"/>
    <n v="0"/>
    <n v="0"/>
    <n v="0"/>
    <n v="0"/>
    <n v="0"/>
    <n v="0"/>
    <n v="0"/>
    <n v="0"/>
    <n v="0"/>
    <n v="0"/>
    <n v="0"/>
    <n v="0"/>
    <n v="0"/>
    <n v="0"/>
    <n v="0"/>
    <n v="0"/>
    <n v="0"/>
    <n v="0"/>
    <n v="0"/>
    <n v="0"/>
    <n v="0"/>
    <n v="0"/>
  </r>
  <r>
    <x v="13"/>
    <x v="3"/>
    <x v="12"/>
    <n v="0"/>
    <n v="0"/>
    <n v="0"/>
    <n v="0"/>
    <n v="0"/>
    <n v="0"/>
    <n v="0"/>
    <n v="0"/>
    <n v="0"/>
    <n v="0"/>
    <n v="0"/>
    <n v="0"/>
    <n v="0"/>
    <n v="0"/>
    <n v="0"/>
    <n v="0"/>
    <n v="0"/>
    <n v="0"/>
    <n v="0"/>
    <n v="0"/>
    <n v="0"/>
    <n v="0"/>
    <n v="0"/>
    <n v="0"/>
    <n v="0"/>
    <n v="0"/>
  </r>
  <r>
    <x v="14"/>
    <x v="0"/>
    <x v="12"/>
    <n v="0"/>
    <n v="0"/>
    <n v="0"/>
    <n v="0"/>
    <n v="0"/>
    <n v="0"/>
    <n v="0"/>
    <n v="0"/>
    <n v="0"/>
    <n v="0"/>
    <n v="0"/>
    <n v="0"/>
    <n v="0"/>
    <n v="0"/>
    <n v="0"/>
    <n v="0"/>
    <n v="0"/>
    <n v="0"/>
    <n v="0"/>
    <n v="0"/>
    <n v="0"/>
    <n v="0"/>
    <n v="0"/>
    <n v="0"/>
    <n v="0"/>
    <n v="0"/>
  </r>
  <r>
    <x v="14"/>
    <x v="1"/>
    <x v="12"/>
    <n v="0"/>
    <n v="0"/>
    <n v="0"/>
    <n v="0"/>
    <n v="0"/>
    <n v="0"/>
    <n v="0"/>
    <n v="0"/>
    <n v="0"/>
    <n v="0"/>
    <n v="0"/>
    <n v="0"/>
    <n v="0"/>
    <n v="0"/>
    <n v="0"/>
    <n v="0"/>
    <n v="0"/>
    <n v="0"/>
    <n v="0"/>
    <n v="0"/>
    <n v="0"/>
    <n v="0"/>
    <n v="0"/>
    <n v="0"/>
    <n v="0"/>
    <n v="0"/>
  </r>
  <r>
    <x v="14"/>
    <x v="2"/>
    <x v="12"/>
    <n v="0"/>
    <n v="0"/>
    <n v="0"/>
    <n v="0"/>
    <n v="0"/>
    <n v="0"/>
    <n v="0"/>
    <n v="0"/>
    <n v="0"/>
    <n v="0"/>
    <n v="0"/>
    <n v="0"/>
    <n v="0"/>
    <n v="0"/>
    <n v="0"/>
    <n v="0"/>
    <n v="0"/>
    <n v="0"/>
    <n v="0"/>
    <n v="0"/>
    <n v="0"/>
    <n v="0"/>
    <n v="0"/>
    <n v="0"/>
    <n v="0"/>
    <n v="0"/>
  </r>
  <r>
    <x v="14"/>
    <x v="3"/>
    <x v="12"/>
    <n v="0"/>
    <n v="0"/>
    <n v="0"/>
    <n v="0"/>
    <n v="0"/>
    <n v="0"/>
    <n v="0"/>
    <n v="0"/>
    <n v="0"/>
    <n v="0"/>
    <n v="0"/>
    <n v="0"/>
    <n v="0"/>
    <n v="0"/>
    <n v="0"/>
    <n v="0"/>
    <n v="0"/>
    <n v="0"/>
    <n v="0"/>
    <n v="0"/>
    <n v="0"/>
    <n v="0"/>
    <n v="0"/>
    <n v="0"/>
    <n v="0"/>
    <n v="0"/>
  </r>
  <r>
    <x v="15"/>
    <x v="0"/>
    <x v="12"/>
    <n v="0"/>
    <n v="0"/>
    <n v="0"/>
    <n v="0"/>
    <n v="0"/>
    <n v="0"/>
    <n v="0"/>
    <n v="0"/>
    <n v="0"/>
    <n v="0"/>
    <n v="0"/>
    <n v="0"/>
    <n v="0"/>
    <n v="0"/>
    <n v="0"/>
    <n v="0"/>
    <n v="0"/>
    <n v="0"/>
    <n v="0"/>
    <n v="0"/>
    <n v="0"/>
    <n v="0"/>
    <n v="0"/>
    <n v="0"/>
    <n v="0"/>
    <n v="0"/>
  </r>
  <r>
    <x v="15"/>
    <x v="1"/>
    <x v="12"/>
    <n v="0"/>
    <n v="0"/>
    <n v="0"/>
    <n v="0"/>
    <n v="0"/>
    <n v="0"/>
    <n v="0"/>
    <n v="0"/>
    <n v="0"/>
    <n v="0"/>
    <n v="0"/>
    <n v="0"/>
    <n v="0"/>
    <n v="0"/>
    <n v="0"/>
    <n v="0"/>
    <n v="0"/>
    <n v="0"/>
    <n v="0"/>
    <n v="0"/>
    <n v="0"/>
    <n v="0"/>
    <n v="0"/>
    <n v="0"/>
    <n v="0"/>
    <n v="0"/>
  </r>
  <r>
    <x v="15"/>
    <x v="2"/>
    <x v="12"/>
    <n v="0"/>
    <n v="0"/>
    <n v="0"/>
    <n v="0"/>
    <n v="0"/>
    <n v="0"/>
    <n v="0"/>
    <n v="0"/>
    <n v="0"/>
    <n v="0"/>
    <n v="0"/>
    <n v="0"/>
    <n v="0"/>
    <n v="0"/>
    <n v="0"/>
    <n v="0"/>
    <n v="0"/>
    <n v="0"/>
    <n v="0"/>
    <n v="0"/>
    <n v="0"/>
    <n v="0"/>
    <n v="0"/>
    <n v="0"/>
    <n v="0"/>
    <n v="0"/>
  </r>
  <r>
    <x v="15"/>
    <x v="3"/>
    <x v="12"/>
    <n v="0"/>
    <n v="0"/>
    <n v="0"/>
    <n v="0"/>
    <n v="0"/>
    <n v="0"/>
    <n v="0"/>
    <n v="0"/>
    <n v="0"/>
    <n v="0"/>
    <n v="0"/>
    <n v="0"/>
    <n v="0"/>
    <n v="0"/>
    <n v="0"/>
    <n v="0"/>
    <n v="0"/>
    <n v="0"/>
    <n v="0"/>
    <n v="0"/>
    <n v="0"/>
    <n v="0"/>
    <n v="0"/>
    <n v="0"/>
    <n v="0"/>
    <n v="0"/>
  </r>
  <r>
    <x v="16"/>
    <x v="0"/>
    <x v="12"/>
    <n v="0"/>
    <n v="0"/>
    <n v="0"/>
    <n v="0"/>
    <n v="0"/>
    <n v="0"/>
    <n v="0"/>
    <n v="0"/>
    <n v="0"/>
    <n v="0"/>
    <n v="0"/>
    <n v="0"/>
    <n v="0"/>
    <n v="0"/>
    <n v="0"/>
    <n v="0"/>
    <n v="0"/>
    <n v="0"/>
    <n v="0"/>
    <n v="0"/>
    <n v="0"/>
    <n v="0"/>
    <n v="0"/>
    <n v="0"/>
    <n v="0"/>
    <n v="0"/>
  </r>
  <r>
    <x v="16"/>
    <x v="1"/>
    <x v="12"/>
    <n v="0"/>
    <n v="0"/>
    <n v="0"/>
    <n v="0"/>
    <n v="0"/>
    <n v="0"/>
    <n v="0"/>
    <n v="0"/>
    <n v="0"/>
    <n v="0"/>
    <n v="0"/>
    <n v="0"/>
    <n v="0"/>
    <n v="0"/>
    <n v="0"/>
    <n v="0"/>
    <n v="0"/>
    <n v="0"/>
    <n v="0"/>
    <n v="0"/>
    <n v="0"/>
    <n v="0"/>
    <n v="0"/>
    <n v="0"/>
    <n v="0"/>
    <n v="0"/>
  </r>
  <r>
    <x v="16"/>
    <x v="2"/>
    <x v="12"/>
    <n v="0"/>
    <n v="0"/>
    <n v="0"/>
    <n v="0"/>
    <n v="0"/>
    <n v="0"/>
    <n v="0"/>
    <n v="0"/>
    <n v="0"/>
    <n v="0"/>
    <n v="0"/>
    <n v="0"/>
    <n v="0"/>
    <n v="0"/>
    <n v="0"/>
    <n v="0"/>
    <n v="0"/>
    <n v="0"/>
    <n v="0"/>
    <n v="0"/>
    <n v="0"/>
    <n v="0"/>
    <n v="0"/>
    <n v="0"/>
    <n v="0"/>
    <n v="0"/>
  </r>
  <r>
    <x v="16"/>
    <x v="3"/>
    <x v="12"/>
    <n v="0"/>
    <n v="0"/>
    <n v="0"/>
    <n v="0"/>
    <n v="0"/>
    <n v="0"/>
    <n v="0"/>
    <n v="0"/>
    <n v="0"/>
    <n v="0"/>
    <n v="0"/>
    <n v="0"/>
    <n v="0"/>
    <n v="0"/>
    <n v="0"/>
    <n v="0"/>
    <n v="0"/>
    <n v="0"/>
    <n v="0"/>
    <n v="0"/>
    <n v="0"/>
    <n v="0"/>
    <n v="0"/>
    <n v="0"/>
    <n v="0"/>
    <n v="0"/>
  </r>
  <r>
    <x v="17"/>
    <x v="0"/>
    <x v="12"/>
    <n v="0"/>
    <n v="0"/>
    <n v="0"/>
    <n v="0"/>
    <n v="0"/>
    <n v="0"/>
    <n v="0"/>
    <n v="0"/>
    <n v="0"/>
    <n v="0"/>
    <n v="0"/>
    <n v="0"/>
    <n v="0"/>
    <n v="0"/>
    <n v="0"/>
    <n v="0"/>
    <n v="0"/>
    <n v="0"/>
    <n v="0"/>
    <n v="0"/>
    <n v="0"/>
    <n v="0"/>
    <n v="0"/>
    <n v="0"/>
    <n v="0"/>
    <n v="0"/>
  </r>
  <r>
    <x v="17"/>
    <x v="1"/>
    <x v="12"/>
    <n v="0"/>
    <n v="0"/>
    <n v="0"/>
    <n v="0"/>
    <n v="0"/>
    <n v="0"/>
    <n v="0"/>
    <n v="0"/>
    <n v="0"/>
    <n v="0"/>
    <n v="0"/>
    <n v="0"/>
    <n v="0"/>
    <n v="0"/>
    <n v="0"/>
    <n v="0"/>
    <n v="0"/>
    <n v="0"/>
    <n v="0"/>
    <n v="0"/>
    <n v="0"/>
    <n v="0"/>
    <n v="0"/>
    <n v="0"/>
    <n v="0"/>
    <n v="0"/>
  </r>
  <r>
    <x v="17"/>
    <x v="2"/>
    <x v="12"/>
    <n v="0"/>
    <n v="0"/>
    <n v="0"/>
    <n v="0"/>
    <n v="0"/>
    <n v="0"/>
    <n v="0"/>
    <n v="0"/>
    <n v="0"/>
    <n v="0"/>
    <n v="0"/>
    <n v="0"/>
    <n v="0"/>
    <n v="0"/>
    <n v="0"/>
    <n v="0"/>
    <n v="0"/>
    <n v="0"/>
    <n v="0"/>
    <n v="0"/>
    <n v="0"/>
    <n v="0"/>
    <n v="0"/>
    <n v="0"/>
    <n v="0"/>
    <n v="0"/>
  </r>
  <r>
    <x v="17"/>
    <x v="3"/>
    <x v="12"/>
    <n v="0"/>
    <n v="0"/>
    <n v="0"/>
    <n v="0"/>
    <n v="0"/>
    <n v="0"/>
    <n v="0"/>
    <n v="0"/>
    <n v="0"/>
    <n v="0"/>
    <n v="0"/>
    <n v="0"/>
    <n v="0"/>
    <n v="0"/>
    <n v="0"/>
    <n v="0"/>
    <n v="0"/>
    <n v="0"/>
    <n v="0"/>
    <n v="0"/>
    <n v="0"/>
    <n v="0"/>
    <n v="0"/>
    <n v="0"/>
    <n v="0"/>
    <n v="0"/>
  </r>
  <r>
    <x v="18"/>
    <x v="0"/>
    <x v="12"/>
    <n v="0"/>
    <n v="0"/>
    <n v="0"/>
    <n v="0"/>
    <n v="0"/>
    <n v="0"/>
    <n v="0"/>
    <n v="0"/>
    <n v="0"/>
    <n v="0"/>
    <n v="0"/>
    <n v="0"/>
    <n v="0"/>
    <n v="0"/>
    <n v="0"/>
    <n v="0"/>
    <n v="0"/>
    <n v="0"/>
    <n v="0"/>
    <n v="0"/>
    <n v="0"/>
    <n v="0"/>
    <n v="0"/>
    <n v="0"/>
    <n v="0"/>
    <n v="0"/>
  </r>
  <r>
    <x v="18"/>
    <x v="1"/>
    <x v="12"/>
    <n v="0"/>
    <n v="0"/>
    <n v="0"/>
    <n v="0"/>
    <n v="0"/>
    <n v="0"/>
    <n v="0"/>
    <n v="0"/>
    <n v="0"/>
    <n v="0"/>
    <n v="0"/>
    <n v="0"/>
    <n v="0"/>
    <n v="0"/>
    <n v="0"/>
    <n v="0"/>
    <n v="0"/>
    <n v="0"/>
    <n v="0"/>
    <n v="0"/>
    <n v="0"/>
    <n v="0"/>
    <n v="0"/>
    <n v="0"/>
    <n v="0"/>
    <n v="0"/>
  </r>
  <r>
    <x v="18"/>
    <x v="2"/>
    <x v="12"/>
    <n v="0"/>
    <n v="0"/>
    <n v="0"/>
    <n v="0"/>
    <n v="0"/>
    <n v="0"/>
    <n v="0"/>
    <n v="0"/>
    <n v="0"/>
    <n v="0"/>
    <n v="0"/>
    <n v="0"/>
    <n v="0"/>
    <n v="0"/>
    <n v="0"/>
    <n v="0"/>
    <n v="0"/>
    <n v="0"/>
    <n v="0"/>
    <n v="0"/>
    <n v="0"/>
    <n v="0"/>
    <n v="0"/>
    <n v="0"/>
    <n v="0"/>
    <n v="0"/>
  </r>
  <r>
    <x v="18"/>
    <x v="3"/>
    <x v="12"/>
    <n v="0"/>
    <n v="0"/>
    <n v="0"/>
    <n v="0"/>
    <n v="0"/>
    <n v="0"/>
    <n v="0"/>
    <n v="0"/>
    <n v="0"/>
    <n v="0"/>
    <n v="0"/>
    <n v="0"/>
    <n v="0"/>
    <n v="0"/>
    <n v="0"/>
    <n v="0"/>
    <n v="0"/>
    <n v="0"/>
    <n v="0"/>
    <n v="0"/>
    <n v="0"/>
    <n v="0"/>
    <n v="0"/>
    <n v="0"/>
    <n v="0"/>
    <n v="0"/>
  </r>
  <r>
    <x v="19"/>
    <x v="0"/>
    <x v="12"/>
    <n v="0"/>
    <n v="0"/>
    <n v="0"/>
    <n v="0"/>
    <n v="0"/>
    <n v="0"/>
    <n v="0"/>
    <n v="0"/>
    <n v="0"/>
    <n v="0"/>
    <n v="0"/>
    <n v="0"/>
    <n v="0"/>
    <n v="0"/>
    <n v="0"/>
    <n v="0"/>
    <n v="0"/>
    <n v="0"/>
    <n v="0"/>
    <n v="0"/>
    <n v="0"/>
    <n v="0"/>
    <n v="0"/>
    <n v="0"/>
    <n v="0"/>
    <n v="0"/>
  </r>
  <r>
    <x v="19"/>
    <x v="1"/>
    <x v="12"/>
    <n v="0"/>
    <n v="0"/>
    <n v="0"/>
    <n v="0"/>
    <n v="0"/>
    <n v="0"/>
    <n v="0"/>
    <n v="0"/>
    <n v="0"/>
    <n v="0"/>
    <n v="0"/>
    <n v="0"/>
    <n v="0"/>
    <n v="0"/>
    <n v="0"/>
    <n v="0"/>
    <n v="0"/>
    <n v="0"/>
    <n v="0"/>
    <n v="0"/>
    <n v="0"/>
    <n v="0"/>
    <n v="0"/>
    <n v="0"/>
    <n v="0"/>
    <n v="0"/>
  </r>
  <r>
    <x v="19"/>
    <x v="2"/>
    <x v="12"/>
    <n v="0"/>
    <n v="0"/>
    <n v="0"/>
    <n v="0"/>
    <n v="0"/>
    <n v="0"/>
    <n v="0"/>
    <n v="0"/>
    <n v="0"/>
    <n v="0"/>
    <n v="0"/>
    <n v="0"/>
    <n v="0"/>
    <n v="0"/>
    <n v="0"/>
    <n v="0"/>
    <n v="0"/>
    <n v="0"/>
    <n v="0"/>
    <n v="0"/>
    <n v="0"/>
    <n v="0"/>
    <n v="0"/>
    <n v="0"/>
    <n v="0"/>
    <n v="0"/>
  </r>
  <r>
    <x v="19"/>
    <x v="3"/>
    <x v="12"/>
    <n v="0"/>
    <n v="0"/>
    <n v="0"/>
    <n v="0"/>
    <n v="0"/>
    <n v="0"/>
    <n v="0"/>
    <n v="0"/>
    <n v="0"/>
    <n v="0"/>
    <n v="0"/>
    <n v="0"/>
    <n v="0"/>
    <n v="0"/>
    <n v="0"/>
    <n v="0"/>
    <n v="0"/>
    <n v="0"/>
    <n v="0"/>
    <n v="0"/>
    <n v="0"/>
    <n v="0"/>
    <n v="0"/>
    <n v="0"/>
    <n v="0"/>
    <n v="0"/>
  </r>
  <r>
    <x v="20"/>
    <x v="0"/>
    <x v="12"/>
    <n v="0"/>
    <n v="0"/>
    <n v="0"/>
    <n v="0"/>
    <n v="0"/>
    <n v="0"/>
    <n v="0"/>
    <n v="0"/>
    <n v="0"/>
    <n v="0"/>
    <n v="0"/>
    <n v="0"/>
    <n v="0"/>
    <n v="0"/>
    <n v="0"/>
    <n v="0"/>
    <n v="0"/>
    <n v="0"/>
    <n v="0"/>
    <n v="0"/>
    <n v="0"/>
    <n v="0"/>
    <n v="0"/>
    <n v="0"/>
    <n v="0"/>
    <n v="0"/>
  </r>
  <r>
    <x v="20"/>
    <x v="1"/>
    <x v="12"/>
    <n v="0"/>
    <n v="0"/>
    <n v="0"/>
    <n v="0"/>
    <n v="0"/>
    <n v="0"/>
    <n v="0"/>
    <n v="0"/>
    <n v="0"/>
    <n v="0"/>
    <n v="0"/>
    <n v="0"/>
    <n v="0"/>
    <n v="0"/>
    <n v="0"/>
    <n v="0"/>
    <n v="0"/>
    <n v="0"/>
    <n v="0"/>
    <n v="0"/>
    <n v="0"/>
    <n v="0"/>
    <n v="0"/>
    <n v="0"/>
    <n v="0"/>
    <n v="0"/>
  </r>
  <r>
    <x v="20"/>
    <x v="2"/>
    <x v="12"/>
    <n v="0"/>
    <n v="0"/>
    <n v="0"/>
    <n v="0"/>
    <n v="0"/>
    <n v="0"/>
    <n v="0"/>
    <n v="0"/>
    <n v="0"/>
    <n v="0"/>
    <n v="0"/>
    <n v="0"/>
    <n v="0"/>
    <n v="0"/>
    <n v="0"/>
    <n v="0"/>
    <n v="0"/>
    <n v="0"/>
    <n v="0"/>
    <n v="0"/>
    <n v="0"/>
    <n v="0"/>
    <n v="0"/>
    <n v="0"/>
    <n v="0"/>
    <n v="0"/>
  </r>
  <r>
    <x v="20"/>
    <x v="3"/>
    <x v="12"/>
    <n v="0"/>
    <n v="0"/>
    <n v="0"/>
    <n v="0"/>
    <n v="0"/>
    <n v="0"/>
    <n v="0"/>
    <n v="0"/>
    <n v="0"/>
    <n v="0"/>
    <n v="0"/>
    <n v="0"/>
    <n v="0"/>
    <n v="0"/>
    <n v="0"/>
    <n v="0"/>
    <n v="0"/>
    <n v="0"/>
    <n v="0"/>
    <n v="0"/>
    <n v="0"/>
    <n v="0"/>
    <n v="0"/>
    <n v="0"/>
    <n v="0"/>
    <n v="0"/>
  </r>
  <r>
    <x v="0"/>
    <x v="0"/>
    <x v="13"/>
    <n v="0"/>
    <n v="0"/>
    <n v="0"/>
    <n v="0"/>
    <n v="0"/>
    <n v="0"/>
    <n v="0"/>
    <n v="0"/>
    <n v="0"/>
    <n v="0"/>
    <n v="0"/>
    <n v="0"/>
    <n v="0"/>
    <n v="0"/>
    <n v="0"/>
    <n v="0"/>
    <n v="0"/>
    <n v="0"/>
    <n v="0"/>
    <n v="0"/>
    <n v="0"/>
    <n v="0"/>
    <n v="0"/>
    <n v="0"/>
    <n v="0"/>
    <n v="0"/>
  </r>
  <r>
    <x v="0"/>
    <x v="1"/>
    <x v="13"/>
    <n v="0"/>
    <n v="0"/>
    <n v="0"/>
    <n v="0"/>
    <n v="0"/>
    <n v="0"/>
    <n v="0"/>
    <n v="0"/>
    <n v="0"/>
    <n v="0"/>
    <n v="0"/>
    <n v="0"/>
    <n v="0"/>
    <n v="0"/>
    <n v="0"/>
    <n v="0"/>
    <n v="0"/>
    <n v="0"/>
    <n v="0"/>
    <n v="0"/>
    <n v="0"/>
    <n v="0"/>
    <n v="0"/>
    <n v="0"/>
    <n v="0"/>
    <n v="0"/>
  </r>
  <r>
    <x v="0"/>
    <x v="2"/>
    <x v="13"/>
    <n v="0"/>
    <n v="0"/>
    <n v="0"/>
    <n v="0"/>
    <n v="0"/>
    <n v="0"/>
    <n v="0"/>
    <n v="0"/>
    <n v="0"/>
    <n v="0"/>
    <n v="0"/>
    <n v="0"/>
    <n v="0"/>
    <n v="0"/>
    <n v="0"/>
    <n v="0"/>
    <n v="0"/>
    <n v="0"/>
    <n v="0"/>
    <n v="0"/>
    <n v="0"/>
    <n v="0"/>
    <n v="0"/>
    <n v="0"/>
    <n v="0"/>
    <n v="0"/>
  </r>
  <r>
    <x v="0"/>
    <x v="3"/>
    <x v="13"/>
    <n v="0"/>
    <n v="0"/>
    <n v="0"/>
    <n v="0"/>
    <n v="0"/>
    <n v="0"/>
    <n v="0"/>
    <n v="0"/>
    <n v="0"/>
    <n v="0"/>
    <n v="0"/>
    <n v="0"/>
    <n v="0"/>
    <n v="0"/>
    <n v="0"/>
    <n v="0"/>
    <n v="0"/>
    <n v="0"/>
    <n v="0"/>
    <n v="0"/>
    <n v="0"/>
    <n v="0"/>
    <n v="0"/>
    <n v="0"/>
    <n v="0"/>
    <n v="0"/>
  </r>
  <r>
    <x v="1"/>
    <x v="0"/>
    <x v="13"/>
    <n v="0"/>
    <n v="0"/>
    <n v="0"/>
    <n v="0"/>
    <n v="0"/>
    <n v="0"/>
    <n v="0"/>
    <n v="0"/>
    <n v="0"/>
    <n v="0"/>
    <n v="0"/>
    <n v="0"/>
    <n v="0"/>
    <n v="0"/>
    <n v="0"/>
    <n v="0"/>
    <n v="0"/>
    <n v="0"/>
    <n v="0"/>
    <n v="0"/>
    <n v="0"/>
    <n v="0"/>
    <n v="0"/>
    <n v="0"/>
    <n v="0"/>
    <n v="0"/>
  </r>
  <r>
    <x v="1"/>
    <x v="1"/>
    <x v="13"/>
    <n v="0"/>
    <n v="0"/>
    <n v="0"/>
    <n v="0"/>
    <n v="0"/>
    <n v="0"/>
    <n v="0"/>
    <n v="0"/>
    <n v="0"/>
    <n v="0"/>
    <n v="0"/>
    <n v="0"/>
    <n v="0"/>
    <n v="0"/>
    <n v="0"/>
    <n v="0"/>
    <n v="0"/>
    <n v="0"/>
    <n v="0"/>
    <n v="0"/>
    <n v="0"/>
    <n v="0"/>
    <n v="0"/>
    <n v="0"/>
    <n v="0"/>
    <n v="0"/>
  </r>
  <r>
    <x v="1"/>
    <x v="2"/>
    <x v="13"/>
    <n v="0"/>
    <n v="0"/>
    <n v="0"/>
    <n v="0"/>
    <n v="0"/>
    <n v="0"/>
    <n v="0"/>
    <n v="0"/>
    <n v="0"/>
    <n v="0"/>
    <n v="0"/>
    <n v="0"/>
    <n v="0"/>
    <n v="0"/>
    <n v="0"/>
    <n v="0"/>
    <n v="0"/>
    <n v="0"/>
    <n v="0"/>
    <n v="0"/>
    <n v="0"/>
    <n v="0"/>
    <n v="0"/>
    <n v="0"/>
    <n v="0"/>
    <n v="0"/>
  </r>
  <r>
    <x v="1"/>
    <x v="3"/>
    <x v="13"/>
    <n v="0"/>
    <n v="0"/>
    <n v="0"/>
    <n v="0"/>
    <n v="0"/>
    <n v="0"/>
    <n v="0"/>
    <n v="0"/>
    <n v="0"/>
    <n v="0"/>
    <n v="0"/>
    <n v="0"/>
    <n v="0"/>
    <n v="0"/>
    <n v="0"/>
    <n v="0"/>
    <n v="0"/>
    <n v="0"/>
    <n v="0"/>
    <n v="0"/>
    <n v="0"/>
    <n v="0"/>
    <n v="0"/>
    <n v="0"/>
    <n v="0"/>
    <n v="0"/>
  </r>
  <r>
    <x v="2"/>
    <x v="0"/>
    <x v="13"/>
    <n v="0"/>
    <n v="0"/>
    <n v="0"/>
    <n v="0"/>
    <n v="0"/>
    <n v="0"/>
    <n v="0"/>
    <n v="0"/>
    <n v="0"/>
    <n v="0"/>
    <n v="0"/>
    <n v="0"/>
    <n v="0"/>
    <n v="0"/>
    <n v="0"/>
    <n v="0"/>
    <n v="0"/>
    <n v="0"/>
    <n v="0"/>
    <n v="0"/>
    <n v="0"/>
    <n v="0"/>
    <n v="0"/>
    <n v="0"/>
    <n v="0"/>
    <n v="0"/>
  </r>
  <r>
    <x v="2"/>
    <x v="1"/>
    <x v="13"/>
    <n v="0"/>
    <n v="0"/>
    <n v="0"/>
    <n v="0"/>
    <n v="0"/>
    <n v="0"/>
    <n v="0"/>
    <n v="0"/>
    <n v="0"/>
    <n v="0"/>
    <n v="0"/>
    <n v="0"/>
    <n v="0"/>
    <n v="0"/>
    <n v="0"/>
    <n v="0"/>
    <n v="0"/>
    <n v="0"/>
    <n v="0"/>
    <n v="0"/>
    <n v="0"/>
    <n v="0"/>
    <n v="0"/>
    <n v="0"/>
    <n v="0"/>
    <n v="0"/>
  </r>
  <r>
    <x v="2"/>
    <x v="2"/>
    <x v="13"/>
    <n v="0"/>
    <n v="0"/>
    <n v="0"/>
    <n v="0"/>
    <n v="0"/>
    <n v="0"/>
    <n v="0"/>
    <n v="0"/>
    <n v="0"/>
    <n v="0"/>
    <n v="0"/>
    <n v="0"/>
    <n v="0"/>
    <n v="0"/>
    <n v="0"/>
    <n v="0"/>
    <n v="0"/>
    <n v="0"/>
    <n v="0"/>
    <n v="0"/>
    <n v="0"/>
    <n v="0"/>
    <n v="0"/>
    <n v="0"/>
    <n v="0"/>
    <n v="0"/>
  </r>
  <r>
    <x v="2"/>
    <x v="3"/>
    <x v="13"/>
    <n v="0"/>
    <n v="0"/>
    <n v="0"/>
    <n v="0"/>
    <n v="0"/>
    <n v="0"/>
    <n v="0"/>
    <n v="0"/>
    <n v="0"/>
    <n v="0"/>
    <n v="0"/>
    <n v="0"/>
    <n v="0"/>
    <n v="0"/>
    <n v="0"/>
    <n v="0"/>
    <n v="0"/>
    <n v="0"/>
    <n v="0"/>
    <n v="0"/>
    <n v="0"/>
    <n v="0"/>
    <n v="0"/>
    <n v="0"/>
    <n v="0"/>
    <n v="0"/>
  </r>
  <r>
    <x v="3"/>
    <x v="0"/>
    <x v="13"/>
    <n v="0"/>
    <n v="0"/>
    <n v="0"/>
    <n v="0"/>
    <n v="0"/>
    <n v="0"/>
    <n v="0"/>
    <n v="0"/>
    <n v="0"/>
    <n v="0"/>
    <n v="0"/>
    <n v="0"/>
    <n v="0"/>
    <n v="0"/>
    <n v="0"/>
    <n v="0"/>
    <n v="0"/>
    <n v="0"/>
    <n v="0"/>
    <n v="0"/>
    <n v="0"/>
    <n v="0"/>
    <n v="0"/>
    <n v="0"/>
    <n v="0"/>
    <n v="0"/>
  </r>
  <r>
    <x v="3"/>
    <x v="1"/>
    <x v="13"/>
    <n v="0"/>
    <n v="0"/>
    <n v="0"/>
    <n v="0"/>
    <n v="0"/>
    <n v="0"/>
    <n v="0"/>
    <n v="0"/>
    <n v="0"/>
    <n v="0"/>
    <n v="0"/>
    <n v="0"/>
    <n v="0"/>
    <n v="0"/>
    <n v="0"/>
    <n v="0"/>
    <n v="0"/>
    <n v="0"/>
    <n v="0"/>
    <n v="0"/>
    <n v="0"/>
    <n v="0"/>
    <n v="0"/>
    <n v="0"/>
    <n v="0"/>
    <n v="0"/>
  </r>
  <r>
    <x v="3"/>
    <x v="2"/>
    <x v="13"/>
    <n v="0"/>
    <n v="0"/>
    <n v="0"/>
    <n v="0"/>
    <n v="0"/>
    <n v="0"/>
    <n v="0"/>
    <n v="0"/>
    <n v="0"/>
    <n v="0"/>
    <n v="0"/>
    <n v="0"/>
    <n v="0"/>
    <n v="0"/>
    <n v="0"/>
    <n v="0"/>
    <n v="0"/>
    <n v="0"/>
    <n v="0"/>
    <n v="0"/>
    <n v="0"/>
    <n v="0"/>
    <n v="0"/>
    <n v="0"/>
    <n v="0"/>
    <n v="0"/>
  </r>
  <r>
    <x v="3"/>
    <x v="3"/>
    <x v="13"/>
    <n v="0"/>
    <n v="0"/>
    <n v="0"/>
    <n v="0"/>
    <n v="0"/>
    <n v="0"/>
    <n v="0"/>
    <n v="0"/>
    <n v="0"/>
    <n v="0"/>
    <n v="0"/>
    <n v="0"/>
    <n v="0"/>
    <n v="0"/>
    <n v="0"/>
    <n v="0"/>
    <n v="0"/>
    <n v="0"/>
    <n v="0"/>
    <n v="0"/>
    <n v="0"/>
    <n v="0"/>
    <n v="0"/>
    <n v="0"/>
    <n v="0"/>
    <n v="0"/>
  </r>
  <r>
    <x v="4"/>
    <x v="0"/>
    <x v="13"/>
    <n v="0"/>
    <n v="0"/>
    <n v="0"/>
    <n v="0"/>
    <n v="0"/>
    <n v="0"/>
    <n v="0"/>
    <n v="0"/>
    <n v="0"/>
    <n v="0"/>
    <n v="0"/>
    <n v="0"/>
    <n v="0"/>
    <n v="0"/>
    <n v="0"/>
    <n v="0"/>
    <n v="0"/>
    <n v="0"/>
    <n v="0"/>
    <n v="0"/>
    <n v="0"/>
    <n v="0"/>
    <n v="0"/>
    <n v="0"/>
    <n v="0"/>
    <n v="0"/>
  </r>
  <r>
    <x v="4"/>
    <x v="1"/>
    <x v="13"/>
    <n v="0"/>
    <n v="0"/>
    <n v="0"/>
    <n v="0"/>
    <n v="0"/>
    <n v="0"/>
    <n v="0"/>
    <n v="0"/>
    <n v="0"/>
    <n v="0"/>
    <n v="0"/>
    <n v="0"/>
    <n v="0"/>
    <n v="0"/>
    <n v="0"/>
    <n v="0"/>
    <n v="0"/>
    <n v="0"/>
    <n v="0"/>
    <n v="0"/>
    <n v="0"/>
    <n v="0"/>
    <n v="0"/>
    <n v="0"/>
    <n v="0"/>
    <n v="0"/>
  </r>
  <r>
    <x v="4"/>
    <x v="2"/>
    <x v="13"/>
    <n v="0"/>
    <n v="0"/>
    <n v="0"/>
    <n v="0"/>
    <n v="0"/>
    <n v="0"/>
    <n v="0"/>
    <n v="0"/>
    <n v="0"/>
    <n v="0"/>
    <n v="0"/>
    <n v="0"/>
    <n v="0"/>
    <n v="0"/>
    <n v="0"/>
    <n v="0"/>
    <n v="0"/>
    <n v="0"/>
    <n v="0"/>
    <n v="0"/>
    <n v="0"/>
    <n v="0"/>
    <n v="0"/>
    <n v="0"/>
    <n v="0"/>
    <n v="0"/>
  </r>
  <r>
    <x v="4"/>
    <x v="3"/>
    <x v="13"/>
    <n v="0"/>
    <n v="0"/>
    <n v="0"/>
    <n v="0"/>
    <n v="0"/>
    <n v="0"/>
    <n v="0"/>
    <n v="0"/>
    <n v="0"/>
    <n v="0"/>
    <n v="0"/>
    <n v="0"/>
    <n v="0"/>
    <n v="0"/>
    <n v="0"/>
    <n v="0"/>
    <n v="0"/>
    <n v="0"/>
    <n v="0"/>
    <n v="0"/>
    <n v="0"/>
    <n v="0"/>
    <n v="0"/>
    <n v="0"/>
    <n v="0"/>
    <n v="0"/>
  </r>
  <r>
    <x v="5"/>
    <x v="0"/>
    <x v="13"/>
    <n v="0"/>
    <n v="0"/>
    <n v="0"/>
    <n v="0"/>
    <n v="0"/>
    <n v="0"/>
    <n v="0"/>
    <n v="0"/>
    <n v="0"/>
    <n v="0"/>
    <n v="0"/>
    <n v="0"/>
    <n v="0"/>
    <n v="0"/>
    <n v="0"/>
    <n v="0"/>
    <n v="0"/>
    <n v="0"/>
    <n v="0"/>
    <n v="0"/>
    <n v="0"/>
    <n v="0"/>
    <n v="0"/>
    <n v="0"/>
    <n v="0"/>
    <n v="0"/>
  </r>
  <r>
    <x v="5"/>
    <x v="1"/>
    <x v="13"/>
    <n v="0"/>
    <n v="0"/>
    <n v="0"/>
    <n v="0"/>
    <n v="0"/>
    <n v="0"/>
    <n v="0"/>
    <n v="0"/>
    <n v="0"/>
    <n v="0"/>
    <n v="0"/>
    <n v="0"/>
    <n v="0"/>
    <n v="0"/>
    <n v="0"/>
    <n v="0"/>
    <n v="0"/>
    <n v="0"/>
    <n v="0"/>
    <n v="0"/>
    <n v="0"/>
    <n v="0"/>
    <n v="0"/>
    <n v="0"/>
    <n v="0"/>
    <n v="0"/>
  </r>
  <r>
    <x v="5"/>
    <x v="2"/>
    <x v="13"/>
    <n v="0"/>
    <n v="0"/>
    <n v="0"/>
    <n v="0"/>
    <n v="0"/>
    <n v="0"/>
    <n v="0"/>
    <n v="0"/>
    <n v="0"/>
    <n v="0"/>
    <n v="0"/>
    <n v="0"/>
    <n v="0"/>
    <n v="0"/>
    <n v="0"/>
    <n v="0"/>
    <n v="0"/>
    <n v="0"/>
    <n v="0"/>
    <n v="0"/>
    <n v="0"/>
    <n v="0"/>
    <n v="0"/>
    <n v="0"/>
    <n v="0"/>
    <n v="0"/>
  </r>
  <r>
    <x v="5"/>
    <x v="3"/>
    <x v="13"/>
    <n v="0"/>
    <n v="0"/>
    <n v="0"/>
    <n v="0"/>
    <n v="0"/>
    <n v="0"/>
    <n v="0"/>
    <n v="0"/>
    <n v="0"/>
    <n v="0"/>
    <n v="0"/>
    <n v="0"/>
    <n v="0"/>
    <n v="0"/>
    <n v="0"/>
    <n v="0"/>
    <n v="0"/>
    <n v="0"/>
    <n v="0"/>
    <n v="0"/>
    <n v="0"/>
    <n v="0"/>
    <n v="0"/>
    <n v="0"/>
    <n v="0"/>
    <n v="0"/>
  </r>
  <r>
    <x v="6"/>
    <x v="0"/>
    <x v="13"/>
    <n v="0"/>
    <n v="0"/>
    <n v="0"/>
    <n v="0"/>
    <n v="0"/>
    <n v="0"/>
    <n v="0"/>
    <n v="0"/>
    <n v="0"/>
    <n v="0"/>
    <n v="0"/>
    <n v="0"/>
    <n v="0"/>
    <n v="0"/>
    <n v="0"/>
    <n v="0"/>
    <n v="0"/>
    <n v="0"/>
    <n v="0"/>
    <n v="0"/>
    <n v="0"/>
    <n v="0"/>
    <n v="0"/>
    <n v="0"/>
    <n v="0"/>
    <n v="0"/>
  </r>
  <r>
    <x v="6"/>
    <x v="1"/>
    <x v="13"/>
    <n v="0"/>
    <n v="0"/>
    <n v="0"/>
    <n v="0"/>
    <n v="0"/>
    <n v="0"/>
    <n v="0"/>
    <n v="0"/>
    <n v="0"/>
    <n v="0"/>
    <n v="0"/>
    <n v="0"/>
    <n v="0"/>
    <n v="0"/>
    <n v="0"/>
    <n v="0"/>
    <n v="0"/>
    <n v="0"/>
    <n v="0"/>
    <n v="0"/>
    <n v="0"/>
    <n v="0"/>
    <n v="0"/>
    <n v="0"/>
    <n v="0"/>
    <n v="0"/>
  </r>
  <r>
    <x v="6"/>
    <x v="2"/>
    <x v="13"/>
    <n v="0"/>
    <n v="0"/>
    <n v="0"/>
    <n v="0"/>
    <n v="0"/>
    <n v="0"/>
    <n v="0"/>
    <n v="0"/>
    <n v="0"/>
    <n v="0"/>
    <n v="0"/>
    <n v="0"/>
    <n v="0"/>
    <n v="0"/>
    <n v="0"/>
    <n v="0"/>
    <n v="0"/>
    <n v="0"/>
    <n v="0"/>
    <n v="0"/>
    <n v="0"/>
    <n v="0"/>
    <n v="0"/>
    <n v="0"/>
    <n v="0"/>
    <n v="0"/>
  </r>
  <r>
    <x v="6"/>
    <x v="3"/>
    <x v="13"/>
    <n v="0"/>
    <n v="0"/>
    <n v="0"/>
    <n v="0"/>
    <n v="0"/>
    <n v="0"/>
    <n v="0"/>
    <n v="0"/>
    <n v="0"/>
    <n v="0"/>
    <n v="0"/>
    <n v="0"/>
    <n v="0"/>
    <n v="0"/>
    <n v="0"/>
    <n v="0"/>
    <n v="0"/>
    <n v="0"/>
    <n v="0"/>
    <n v="0"/>
    <n v="0"/>
    <n v="0"/>
    <n v="0"/>
    <n v="0"/>
    <n v="0"/>
    <n v="0"/>
  </r>
  <r>
    <x v="7"/>
    <x v="0"/>
    <x v="13"/>
    <n v="0"/>
    <n v="0"/>
    <n v="0"/>
    <n v="0"/>
    <n v="0"/>
    <n v="0"/>
    <n v="0"/>
    <n v="0"/>
    <n v="0"/>
    <n v="0"/>
    <n v="0"/>
    <n v="0"/>
    <n v="0"/>
    <n v="0"/>
    <n v="0"/>
    <n v="0"/>
    <n v="0"/>
    <n v="0"/>
    <n v="0"/>
    <n v="0"/>
    <n v="0"/>
    <n v="0"/>
    <n v="0"/>
    <n v="0"/>
    <n v="0"/>
    <n v="0"/>
  </r>
  <r>
    <x v="7"/>
    <x v="1"/>
    <x v="13"/>
    <n v="0"/>
    <n v="0"/>
    <n v="0"/>
    <n v="0"/>
    <n v="0"/>
    <n v="0"/>
    <n v="0"/>
    <n v="0"/>
    <n v="0"/>
    <n v="0"/>
    <n v="0"/>
    <n v="0"/>
    <n v="0"/>
    <n v="0"/>
    <n v="0"/>
    <n v="0"/>
    <n v="0"/>
    <n v="0"/>
    <n v="0"/>
    <n v="0"/>
    <n v="0"/>
    <n v="0"/>
    <n v="0"/>
    <n v="0"/>
    <n v="0"/>
    <n v="0"/>
  </r>
  <r>
    <x v="7"/>
    <x v="2"/>
    <x v="13"/>
    <n v="0"/>
    <n v="0"/>
    <n v="0"/>
    <n v="0"/>
    <n v="0"/>
    <n v="0"/>
    <n v="0"/>
    <n v="0"/>
    <n v="0"/>
    <n v="0"/>
    <n v="0"/>
    <n v="0"/>
    <n v="0"/>
    <n v="0"/>
    <n v="0"/>
    <n v="0"/>
    <n v="0"/>
    <n v="0"/>
    <n v="0"/>
    <n v="0"/>
    <n v="0"/>
    <n v="0"/>
    <n v="0"/>
    <n v="0"/>
    <n v="0"/>
    <n v="0"/>
  </r>
  <r>
    <x v="7"/>
    <x v="3"/>
    <x v="13"/>
    <n v="0"/>
    <n v="0"/>
    <n v="0"/>
    <n v="0"/>
    <n v="0"/>
    <n v="0"/>
    <n v="0"/>
    <n v="0"/>
    <n v="0"/>
    <n v="0"/>
    <n v="0"/>
    <n v="0"/>
    <n v="0"/>
    <n v="0"/>
    <n v="0"/>
    <n v="0"/>
    <n v="0"/>
    <n v="0"/>
    <n v="0"/>
    <n v="0"/>
    <n v="0"/>
    <n v="0"/>
    <n v="0"/>
    <n v="0"/>
    <n v="0"/>
    <n v="0"/>
  </r>
  <r>
    <x v="8"/>
    <x v="0"/>
    <x v="13"/>
    <n v="0"/>
    <n v="0"/>
    <n v="0"/>
    <n v="0"/>
    <n v="0"/>
    <n v="0"/>
    <n v="0"/>
    <n v="0"/>
    <n v="0"/>
    <n v="0"/>
    <n v="0"/>
    <n v="0"/>
    <n v="0"/>
    <n v="0"/>
    <n v="0"/>
    <n v="0"/>
    <n v="0"/>
    <n v="0"/>
    <n v="0"/>
    <n v="0"/>
    <n v="0"/>
    <n v="0"/>
    <n v="0"/>
    <n v="0"/>
    <n v="0"/>
    <n v="0"/>
  </r>
  <r>
    <x v="8"/>
    <x v="1"/>
    <x v="13"/>
    <n v="0"/>
    <n v="0"/>
    <n v="0"/>
    <n v="0"/>
    <n v="0"/>
    <n v="0"/>
    <n v="0"/>
    <n v="0"/>
    <n v="0"/>
    <n v="0"/>
    <n v="0"/>
    <n v="0"/>
    <n v="0"/>
    <n v="0"/>
    <n v="0"/>
    <n v="0"/>
    <n v="0"/>
    <n v="0"/>
    <n v="0"/>
    <n v="0"/>
    <n v="0"/>
    <n v="0"/>
    <n v="0"/>
    <n v="0"/>
    <n v="0"/>
    <n v="0"/>
  </r>
  <r>
    <x v="8"/>
    <x v="2"/>
    <x v="13"/>
    <n v="0"/>
    <n v="0"/>
    <n v="0"/>
    <n v="0"/>
    <n v="0"/>
    <n v="0"/>
    <n v="0"/>
    <n v="0"/>
    <n v="0"/>
    <n v="0"/>
    <n v="0"/>
    <n v="0"/>
    <n v="0"/>
    <n v="0"/>
    <n v="0"/>
    <n v="0"/>
    <n v="0"/>
    <n v="0"/>
    <n v="0"/>
    <n v="0"/>
    <n v="0"/>
    <n v="0"/>
    <n v="0"/>
    <n v="0"/>
    <n v="0"/>
    <n v="0"/>
  </r>
  <r>
    <x v="8"/>
    <x v="3"/>
    <x v="13"/>
    <n v="0"/>
    <n v="0"/>
    <n v="0"/>
    <n v="0"/>
    <n v="0"/>
    <n v="0"/>
    <n v="0"/>
    <n v="0"/>
    <n v="0"/>
    <n v="0"/>
    <n v="0"/>
    <n v="0"/>
    <n v="0"/>
    <n v="0"/>
    <n v="0"/>
    <n v="0"/>
    <n v="0"/>
    <n v="0"/>
    <n v="0"/>
    <n v="0"/>
    <n v="0"/>
    <n v="0"/>
    <n v="0"/>
    <n v="0"/>
    <n v="0"/>
    <n v="0"/>
  </r>
  <r>
    <x v="9"/>
    <x v="0"/>
    <x v="13"/>
    <n v="0"/>
    <n v="0"/>
    <n v="0"/>
    <n v="0"/>
    <n v="0"/>
    <n v="0"/>
    <n v="0"/>
    <n v="0"/>
    <n v="0"/>
    <n v="0"/>
    <n v="0"/>
    <n v="0"/>
    <n v="0"/>
    <n v="0"/>
    <n v="0"/>
    <n v="0"/>
    <n v="0"/>
    <n v="0"/>
    <n v="0"/>
    <n v="0"/>
    <n v="0"/>
    <n v="0"/>
    <n v="0"/>
    <n v="0"/>
    <n v="0"/>
    <n v="0"/>
  </r>
  <r>
    <x v="9"/>
    <x v="1"/>
    <x v="13"/>
    <n v="0"/>
    <n v="0"/>
    <n v="0"/>
    <n v="0"/>
    <n v="0"/>
    <n v="0"/>
    <n v="0"/>
    <n v="0"/>
    <n v="0"/>
    <n v="0"/>
    <n v="0"/>
    <n v="0"/>
    <n v="0"/>
    <n v="0"/>
    <n v="0"/>
    <n v="0"/>
    <n v="0"/>
    <n v="0"/>
    <n v="0"/>
    <n v="0"/>
    <n v="0"/>
    <n v="0"/>
    <n v="0"/>
    <n v="0"/>
    <n v="0"/>
    <n v="0"/>
  </r>
  <r>
    <x v="9"/>
    <x v="2"/>
    <x v="13"/>
    <n v="0"/>
    <n v="0"/>
    <n v="0"/>
    <n v="0"/>
    <n v="0"/>
    <n v="0"/>
    <n v="0"/>
    <n v="0"/>
    <n v="0"/>
    <n v="0"/>
    <n v="0"/>
    <n v="0"/>
    <n v="0"/>
    <n v="0"/>
    <n v="0"/>
    <n v="0"/>
    <n v="0"/>
    <n v="0"/>
    <n v="0"/>
    <n v="0"/>
    <n v="0"/>
    <n v="0"/>
    <n v="0"/>
    <n v="0"/>
    <n v="0"/>
    <n v="0"/>
  </r>
  <r>
    <x v="9"/>
    <x v="3"/>
    <x v="13"/>
    <n v="0"/>
    <n v="0"/>
    <n v="0"/>
    <n v="0"/>
    <n v="0"/>
    <n v="0"/>
    <n v="0"/>
    <n v="0"/>
    <n v="0"/>
    <n v="0"/>
    <n v="0"/>
    <n v="0"/>
    <n v="0"/>
    <n v="0"/>
    <n v="0"/>
    <n v="0"/>
    <n v="0"/>
    <n v="0"/>
    <n v="0"/>
    <n v="0"/>
    <n v="0"/>
    <n v="0"/>
    <n v="0"/>
    <n v="0"/>
    <n v="0"/>
    <n v="0"/>
  </r>
  <r>
    <x v="10"/>
    <x v="0"/>
    <x v="13"/>
    <n v="0"/>
    <n v="0"/>
    <n v="0"/>
    <n v="0"/>
    <n v="0"/>
    <n v="0"/>
    <n v="0"/>
    <n v="0"/>
    <n v="0"/>
    <n v="0"/>
    <n v="0"/>
    <n v="0"/>
    <n v="0"/>
    <n v="0"/>
    <n v="0"/>
    <n v="0"/>
    <n v="0"/>
    <n v="0"/>
    <n v="0"/>
    <n v="0"/>
    <n v="0"/>
    <n v="0"/>
    <n v="0"/>
    <n v="0"/>
    <n v="0"/>
    <n v="0"/>
  </r>
  <r>
    <x v="10"/>
    <x v="1"/>
    <x v="13"/>
    <n v="0"/>
    <n v="0"/>
    <n v="0"/>
    <n v="0"/>
    <n v="0"/>
    <n v="0"/>
    <n v="0"/>
    <n v="0"/>
    <n v="0"/>
    <n v="0"/>
    <n v="0"/>
    <n v="0"/>
    <n v="0"/>
    <n v="0"/>
    <n v="0"/>
    <n v="0"/>
    <n v="0"/>
    <n v="0"/>
    <n v="0"/>
    <n v="0"/>
    <n v="0"/>
    <n v="0"/>
    <n v="0"/>
    <n v="0"/>
    <n v="0"/>
    <n v="0"/>
  </r>
  <r>
    <x v="10"/>
    <x v="2"/>
    <x v="13"/>
    <n v="0"/>
    <n v="0"/>
    <n v="0"/>
    <n v="0"/>
    <n v="0"/>
    <n v="0"/>
    <n v="0"/>
    <n v="0"/>
    <n v="0"/>
    <n v="0"/>
    <n v="0"/>
    <n v="0"/>
    <n v="0"/>
    <n v="0"/>
    <n v="0"/>
    <n v="0"/>
    <n v="0"/>
    <n v="0"/>
    <n v="0"/>
    <n v="0"/>
    <n v="0"/>
    <n v="0"/>
    <n v="0"/>
    <n v="0"/>
    <n v="0"/>
    <n v="0"/>
  </r>
  <r>
    <x v="10"/>
    <x v="3"/>
    <x v="13"/>
    <n v="0"/>
    <n v="0"/>
    <n v="0"/>
    <n v="0"/>
    <n v="0"/>
    <n v="0"/>
    <n v="0"/>
    <n v="0"/>
    <n v="0"/>
    <n v="0"/>
    <n v="0"/>
    <n v="0"/>
    <n v="0"/>
    <n v="0"/>
    <n v="0"/>
    <n v="0"/>
    <n v="0"/>
    <n v="0"/>
    <n v="0"/>
    <n v="0"/>
    <n v="0"/>
    <n v="0"/>
    <n v="0"/>
    <n v="0"/>
    <n v="0"/>
    <n v="0"/>
  </r>
  <r>
    <x v="11"/>
    <x v="0"/>
    <x v="13"/>
    <n v="0"/>
    <n v="0"/>
    <n v="0"/>
    <n v="0"/>
    <n v="0"/>
    <n v="0"/>
    <n v="0"/>
    <n v="0"/>
    <n v="0"/>
    <n v="0"/>
    <n v="0"/>
    <n v="0"/>
    <n v="0"/>
    <n v="0"/>
    <n v="0"/>
    <n v="0"/>
    <n v="0"/>
    <n v="0"/>
    <n v="0"/>
    <n v="0"/>
    <n v="0"/>
    <n v="0"/>
    <n v="0"/>
    <n v="0"/>
    <n v="0"/>
    <n v="0"/>
  </r>
  <r>
    <x v="11"/>
    <x v="1"/>
    <x v="13"/>
    <n v="0"/>
    <n v="0"/>
    <n v="0"/>
    <n v="0"/>
    <n v="0"/>
    <n v="0"/>
    <n v="0"/>
    <n v="0"/>
    <n v="0"/>
    <n v="0"/>
    <n v="0"/>
    <n v="0"/>
    <n v="0"/>
    <n v="0"/>
    <n v="0"/>
    <n v="0"/>
    <n v="0"/>
    <n v="0"/>
    <n v="0"/>
    <n v="0"/>
    <n v="0"/>
    <n v="0"/>
    <n v="0"/>
    <n v="0"/>
    <n v="0"/>
    <n v="0"/>
  </r>
  <r>
    <x v="11"/>
    <x v="2"/>
    <x v="13"/>
    <n v="0"/>
    <n v="0"/>
    <n v="0"/>
    <n v="0"/>
    <n v="0"/>
    <n v="0"/>
    <n v="0"/>
    <n v="0"/>
    <n v="0"/>
    <n v="0"/>
    <n v="0"/>
    <n v="0"/>
    <n v="0"/>
    <n v="0"/>
    <n v="0"/>
    <n v="0"/>
    <n v="0"/>
    <n v="0"/>
    <n v="0"/>
    <n v="0"/>
    <n v="0"/>
    <n v="0"/>
    <n v="0"/>
    <n v="0"/>
    <n v="0"/>
    <n v="0"/>
  </r>
  <r>
    <x v="11"/>
    <x v="3"/>
    <x v="13"/>
    <n v="0"/>
    <n v="0"/>
    <n v="0"/>
    <n v="0"/>
    <n v="0"/>
    <n v="0"/>
    <n v="0"/>
    <n v="0"/>
    <n v="0"/>
    <n v="0"/>
    <n v="0"/>
    <n v="0"/>
    <n v="0"/>
    <n v="0"/>
    <n v="0"/>
    <n v="0"/>
    <n v="0"/>
    <n v="0"/>
    <n v="0"/>
    <n v="0"/>
    <n v="0"/>
    <n v="0"/>
    <n v="0"/>
    <n v="0"/>
    <n v="0"/>
    <n v="0"/>
  </r>
  <r>
    <x v="12"/>
    <x v="0"/>
    <x v="13"/>
    <n v="0"/>
    <n v="0"/>
    <n v="0"/>
    <n v="0"/>
    <n v="0"/>
    <n v="0"/>
    <n v="0"/>
    <n v="0"/>
    <n v="0"/>
    <n v="0"/>
    <n v="0"/>
    <n v="0"/>
    <n v="0"/>
    <n v="0"/>
    <n v="0"/>
    <n v="0"/>
    <n v="0"/>
    <n v="0"/>
    <n v="0"/>
    <n v="0"/>
    <n v="0"/>
    <n v="0"/>
    <n v="0"/>
    <n v="0"/>
    <n v="0"/>
    <n v="0"/>
  </r>
  <r>
    <x v="12"/>
    <x v="1"/>
    <x v="13"/>
    <n v="0"/>
    <n v="0"/>
    <n v="0"/>
    <n v="0"/>
    <n v="0"/>
    <n v="0"/>
    <n v="0"/>
    <n v="0"/>
    <n v="0"/>
    <n v="0"/>
    <n v="0"/>
    <n v="0"/>
    <n v="0"/>
    <n v="0"/>
    <n v="0"/>
    <n v="0"/>
    <n v="0"/>
    <n v="0"/>
    <n v="0"/>
    <n v="0"/>
    <n v="0"/>
    <n v="0"/>
    <n v="0"/>
    <n v="0"/>
    <n v="0"/>
    <n v="0"/>
  </r>
  <r>
    <x v="12"/>
    <x v="2"/>
    <x v="13"/>
    <n v="0"/>
    <n v="0"/>
    <n v="0"/>
    <n v="0"/>
    <n v="0"/>
    <n v="0"/>
    <n v="0"/>
    <n v="0"/>
    <n v="0"/>
    <n v="0"/>
    <n v="0"/>
    <n v="0"/>
    <n v="0"/>
    <n v="0"/>
    <n v="0"/>
    <n v="0"/>
    <n v="0"/>
    <n v="0"/>
    <n v="0"/>
    <n v="0"/>
    <n v="0"/>
    <n v="0"/>
    <n v="0"/>
    <n v="0"/>
    <n v="0"/>
    <n v="0"/>
  </r>
  <r>
    <x v="12"/>
    <x v="3"/>
    <x v="13"/>
    <n v="0"/>
    <n v="0"/>
    <n v="0"/>
    <n v="0"/>
    <n v="0"/>
    <n v="0"/>
    <n v="0"/>
    <n v="0"/>
    <n v="0"/>
    <n v="0"/>
    <n v="0"/>
    <n v="0"/>
    <n v="0"/>
    <n v="0"/>
    <n v="0"/>
    <n v="0"/>
    <n v="0"/>
    <n v="0"/>
    <n v="0"/>
    <n v="0"/>
    <n v="0"/>
    <n v="0"/>
    <n v="0"/>
    <n v="0"/>
    <n v="0"/>
    <n v="0"/>
  </r>
  <r>
    <x v="13"/>
    <x v="0"/>
    <x v="13"/>
    <n v="0"/>
    <n v="0"/>
    <n v="0"/>
    <n v="0"/>
    <n v="0"/>
    <n v="0"/>
    <n v="0"/>
    <n v="0"/>
    <n v="0"/>
    <n v="0"/>
    <n v="0"/>
    <n v="0"/>
    <n v="0"/>
    <n v="0"/>
    <n v="0"/>
    <n v="0"/>
    <n v="0"/>
    <n v="0"/>
    <n v="0"/>
    <n v="0"/>
    <n v="0"/>
    <n v="0"/>
    <n v="0"/>
    <n v="0"/>
    <n v="0"/>
    <n v="0"/>
  </r>
  <r>
    <x v="13"/>
    <x v="1"/>
    <x v="13"/>
    <n v="0"/>
    <n v="0"/>
    <n v="0"/>
    <n v="0"/>
    <n v="0"/>
    <n v="0"/>
    <n v="0"/>
    <n v="0"/>
    <n v="0"/>
    <n v="0"/>
    <n v="0"/>
    <n v="0"/>
    <n v="0"/>
    <n v="0"/>
    <n v="0"/>
    <n v="0"/>
    <n v="0"/>
    <n v="0"/>
    <n v="0"/>
    <n v="0"/>
    <n v="0"/>
    <n v="0"/>
    <n v="0"/>
    <n v="0"/>
    <n v="0"/>
    <n v="0"/>
  </r>
  <r>
    <x v="13"/>
    <x v="2"/>
    <x v="13"/>
    <n v="0"/>
    <n v="0"/>
    <n v="0"/>
    <n v="0"/>
    <n v="0"/>
    <n v="0"/>
    <n v="0"/>
    <n v="0"/>
    <n v="0"/>
    <n v="0"/>
    <n v="0"/>
    <n v="0"/>
    <n v="0"/>
    <n v="0"/>
    <n v="0"/>
    <n v="0"/>
    <n v="0"/>
    <n v="0"/>
    <n v="0"/>
    <n v="0"/>
    <n v="0"/>
    <n v="0"/>
    <n v="0"/>
    <n v="0"/>
    <n v="0"/>
    <n v="0"/>
  </r>
  <r>
    <x v="13"/>
    <x v="3"/>
    <x v="13"/>
    <n v="0"/>
    <n v="0"/>
    <n v="0"/>
    <n v="0"/>
    <n v="0"/>
    <n v="0"/>
    <n v="0"/>
    <n v="0"/>
    <n v="0"/>
    <n v="0"/>
    <n v="0"/>
    <n v="0"/>
    <n v="0"/>
    <n v="0"/>
    <n v="0"/>
    <n v="0"/>
    <n v="0"/>
    <n v="0"/>
    <n v="0"/>
    <n v="0"/>
    <n v="0"/>
    <n v="0"/>
    <n v="0"/>
    <n v="0"/>
    <n v="0"/>
    <n v="0"/>
  </r>
  <r>
    <x v="14"/>
    <x v="0"/>
    <x v="13"/>
    <n v="0"/>
    <n v="0"/>
    <n v="0"/>
    <n v="0"/>
    <n v="0"/>
    <n v="0"/>
    <n v="0"/>
    <n v="0"/>
    <n v="0"/>
    <n v="0"/>
    <n v="0"/>
    <n v="0"/>
    <n v="0"/>
    <n v="0"/>
    <n v="0"/>
    <n v="0"/>
    <n v="0"/>
    <n v="0"/>
    <n v="0"/>
    <n v="0"/>
    <n v="0"/>
    <n v="0"/>
    <n v="0"/>
    <n v="0"/>
    <n v="0"/>
    <n v="0"/>
  </r>
  <r>
    <x v="14"/>
    <x v="1"/>
    <x v="13"/>
    <n v="0"/>
    <n v="0"/>
    <n v="0"/>
    <n v="0"/>
    <n v="0"/>
    <n v="0"/>
    <n v="0"/>
    <n v="0"/>
    <n v="0"/>
    <n v="0"/>
    <n v="0"/>
    <n v="0"/>
    <n v="0"/>
    <n v="0"/>
    <n v="0"/>
    <n v="0"/>
    <n v="0"/>
    <n v="0"/>
    <n v="0"/>
    <n v="0"/>
    <n v="0"/>
    <n v="0"/>
    <n v="0"/>
    <n v="0"/>
    <n v="0"/>
    <n v="0"/>
  </r>
  <r>
    <x v="14"/>
    <x v="2"/>
    <x v="13"/>
    <n v="0"/>
    <n v="0"/>
    <n v="0"/>
    <n v="0"/>
    <n v="0"/>
    <n v="0"/>
    <n v="0"/>
    <n v="0"/>
    <n v="0"/>
    <n v="0"/>
    <n v="0"/>
    <n v="0"/>
    <n v="0"/>
    <n v="0"/>
    <n v="0"/>
    <n v="0"/>
    <n v="0"/>
    <n v="0"/>
    <n v="0"/>
    <n v="0"/>
    <n v="0"/>
    <n v="0"/>
    <n v="0"/>
    <n v="0"/>
    <n v="0"/>
    <n v="0"/>
  </r>
  <r>
    <x v="14"/>
    <x v="3"/>
    <x v="13"/>
    <n v="0"/>
    <n v="0"/>
    <n v="0"/>
    <n v="0"/>
    <n v="0"/>
    <n v="0"/>
    <n v="0"/>
    <n v="0"/>
    <n v="0"/>
    <n v="0"/>
    <n v="0"/>
    <n v="0"/>
    <n v="0"/>
    <n v="0"/>
    <n v="0"/>
    <n v="0"/>
    <n v="0"/>
    <n v="0"/>
    <n v="0"/>
    <n v="0"/>
    <n v="0"/>
    <n v="0"/>
    <n v="0"/>
    <n v="0"/>
    <n v="0"/>
    <n v="0"/>
  </r>
  <r>
    <x v="15"/>
    <x v="0"/>
    <x v="13"/>
    <n v="0"/>
    <n v="0"/>
    <n v="0"/>
    <n v="0"/>
    <n v="0"/>
    <n v="0"/>
    <n v="0"/>
    <n v="0"/>
    <n v="0"/>
    <n v="0"/>
    <n v="0"/>
    <n v="0"/>
    <n v="0"/>
    <n v="0"/>
    <n v="0"/>
    <n v="0"/>
    <n v="0"/>
    <n v="0"/>
    <n v="0"/>
    <n v="0"/>
    <n v="0"/>
    <n v="0"/>
    <n v="0"/>
    <n v="0"/>
    <n v="0"/>
    <n v="0"/>
  </r>
  <r>
    <x v="15"/>
    <x v="1"/>
    <x v="13"/>
    <n v="0"/>
    <n v="0"/>
    <n v="0"/>
    <n v="0"/>
    <n v="0"/>
    <n v="0"/>
    <n v="0"/>
    <n v="0"/>
    <n v="0"/>
    <n v="0"/>
    <n v="0"/>
    <n v="0"/>
    <n v="0"/>
    <n v="0"/>
    <n v="0"/>
    <n v="0"/>
    <n v="0"/>
    <n v="0"/>
    <n v="0"/>
    <n v="0"/>
    <n v="0"/>
    <n v="0"/>
    <n v="0"/>
    <n v="0"/>
    <n v="0"/>
    <n v="0"/>
  </r>
  <r>
    <x v="15"/>
    <x v="2"/>
    <x v="13"/>
    <n v="0"/>
    <n v="0"/>
    <n v="0"/>
    <n v="0"/>
    <n v="0"/>
    <n v="0"/>
    <n v="0"/>
    <n v="0"/>
    <n v="0"/>
    <n v="0"/>
    <n v="0"/>
    <n v="0"/>
    <n v="0"/>
    <n v="0"/>
    <n v="0"/>
    <n v="0"/>
    <n v="0"/>
    <n v="0"/>
    <n v="0"/>
    <n v="0"/>
    <n v="0"/>
    <n v="0"/>
    <n v="0"/>
    <n v="0"/>
    <n v="0"/>
    <n v="0"/>
  </r>
  <r>
    <x v="15"/>
    <x v="3"/>
    <x v="13"/>
    <n v="0"/>
    <n v="0"/>
    <n v="0"/>
    <n v="0"/>
    <n v="0"/>
    <n v="0"/>
    <n v="0"/>
    <n v="0"/>
    <n v="0"/>
    <n v="0"/>
    <n v="0"/>
    <n v="0"/>
    <n v="0"/>
    <n v="0"/>
    <n v="0"/>
    <n v="0"/>
    <n v="0"/>
    <n v="0"/>
    <n v="0"/>
    <n v="0"/>
    <n v="0"/>
    <n v="0"/>
    <n v="0"/>
    <n v="0"/>
    <n v="0"/>
    <n v="0"/>
  </r>
  <r>
    <x v="16"/>
    <x v="0"/>
    <x v="13"/>
    <n v="0"/>
    <n v="0"/>
    <n v="0"/>
    <n v="0"/>
    <n v="0"/>
    <n v="0"/>
    <n v="0"/>
    <n v="0"/>
    <n v="0"/>
    <n v="0"/>
    <n v="0"/>
    <n v="0"/>
    <n v="0"/>
    <n v="0"/>
    <n v="0"/>
    <n v="0"/>
    <n v="0"/>
    <n v="0"/>
    <n v="0"/>
    <n v="0"/>
    <n v="0"/>
    <n v="0"/>
    <n v="0"/>
    <n v="0"/>
    <n v="0"/>
    <n v="0"/>
  </r>
  <r>
    <x v="16"/>
    <x v="1"/>
    <x v="13"/>
    <n v="0"/>
    <n v="0"/>
    <n v="0"/>
    <n v="0"/>
    <n v="0"/>
    <n v="0"/>
    <n v="0"/>
    <n v="0"/>
    <n v="0"/>
    <n v="0"/>
    <n v="0"/>
    <n v="0"/>
    <n v="0"/>
    <n v="0"/>
    <n v="0"/>
    <n v="0"/>
    <n v="0"/>
    <n v="0"/>
    <n v="0"/>
    <n v="0"/>
    <n v="0"/>
    <n v="0"/>
    <n v="0"/>
    <n v="0"/>
    <n v="0"/>
    <n v="0"/>
  </r>
  <r>
    <x v="16"/>
    <x v="2"/>
    <x v="13"/>
    <n v="0"/>
    <n v="0"/>
    <n v="0"/>
    <n v="0"/>
    <n v="0"/>
    <n v="0"/>
    <n v="0"/>
    <n v="0"/>
    <n v="0"/>
    <n v="0"/>
    <n v="0"/>
    <n v="0"/>
    <n v="0"/>
    <n v="0"/>
    <n v="0"/>
    <n v="0"/>
    <n v="0"/>
    <n v="0"/>
    <n v="0"/>
    <n v="0"/>
    <n v="0"/>
    <n v="0"/>
    <n v="0"/>
    <n v="0"/>
    <n v="0"/>
    <n v="0"/>
  </r>
  <r>
    <x v="16"/>
    <x v="3"/>
    <x v="13"/>
    <n v="0"/>
    <n v="0"/>
    <n v="0"/>
    <n v="0"/>
    <n v="0"/>
    <n v="0"/>
    <n v="0"/>
    <n v="0"/>
    <n v="0"/>
    <n v="0"/>
    <n v="0"/>
    <n v="0"/>
    <n v="0"/>
    <n v="0"/>
    <n v="0"/>
    <n v="0"/>
    <n v="0"/>
    <n v="0"/>
    <n v="0"/>
    <n v="0"/>
    <n v="0"/>
    <n v="0"/>
    <n v="0"/>
    <n v="0"/>
    <n v="0"/>
    <n v="0"/>
  </r>
  <r>
    <x v="17"/>
    <x v="0"/>
    <x v="13"/>
    <n v="0"/>
    <n v="0"/>
    <n v="0"/>
    <n v="0"/>
    <n v="0"/>
    <n v="0"/>
    <n v="0"/>
    <n v="0"/>
    <n v="0"/>
    <n v="0"/>
    <n v="0"/>
    <n v="0"/>
    <n v="0"/>
    <n v="0"/>
    <n v="0"/>
    <n v="0"/>
    <n v="0"/>
    <n v="0"/>
    <n v="0"/>
    <n v="0"/>
    <n v="0"/>
    <n v="0"/>
    <n v="0"/>
    <n v="0"/>
    <n v="0"/>
    <n v="0"/>
  </r>
  <r>
    <x v="17"/>
    <x v="1"/>
    <x v="13"/>
    <n v="0"/>
    <n v="0"/>
    <n v="0"/>
    <n v="0"/>
    <n v="0"/>
    <n v="0"/>
    <n v="0"/>
    <n v="0"/>
    <n v="0"/>
    <n v="0"/>
    <n v="0"/>
    <n v="0"/>
    <n v="0"/>
    <n v="0"/>
    <n v="0"/>
    <n v="0"/>
    <n v="0"/>
    <n v="0"/>
    <n v="0"/>
    <n v="0"/>
    <n v="0"/>
    <n v="0"/>
    <n v="0"/>
    <n v="0"/>
    <n v="0"/>
    <n v="0"/>
  </r>
  <r>
    <x v="17"/>
    <x v="2"/>
    <x v="13"/>
    <n v="0"/>
    <n v="0"/>
    <n v="0"/>
    <n v="0"/>
    <n v="0"/>
    <n v="0"/>
    <n v="0"/>
    <n v="0"/>
    <n v="0"/>
    <n v="0"/>
    <n v="0"/>
    <n v="0"/>
    <n v="0"/>
    <n v="0"/>
    <n v="0"/>
    <n v="0"/>
    <n v="0"/>
    <n v="0"/>
    <n v="0"/>
    <n v="0"/>
    <n v="0"/>
    <n v="0"/>
    <n v="0"/>
    <n v="0"/>
    <n v="0"/>
    <n v="0"/>
  </r>
  <r>
    <x v="17"/>
    <x v="3"/>
    <x v="13"/>
    <n v="0"/>
    <n v="0"/>
    <n v="0"/>
    <n v="0"/>
    <n v="0"/>
    <n v="0"/>
    <n v="0"/>
    <n v="0"/>
    <n v="0"/>
    <n v="0"/>
    <n v="0"/>
    <n v="0"/>
    <n v="0"/>
    <n v="0"/>
    <n v="0"/>
    <n v="0"/>
    <n v="0"/>
    <n v="0"/>
    <n v="0"/>
    <n v="0"/>
    <n v="0"/>
    <n v="0"/>
    <n v="0"/>
    <n v="0"/>
    <n v="0"/>
    <n v="0"/>
  </r>
  <r>
    <x v="18"/>
    <x v="0"/>
    <x v="13"/>
    <n v="0"/>
    <n v="0"/>
    <n v="0"/>
    <n v="0"/>
    <n v="0"/>
    <n v="0"/>
    <n v="0"/>
    <n v="0"/>
    <n v="0"/>
    <n v="0"/>
    <n v="0"/>
    <n v="0"/>
    <n v="0"/>
    <n v="0"/>
    <n v="0"/>
    <n v="0"/>
    <n v="0"/>
    <n v="0"/>
    <n v="0"/>
    <n v="0"/>
    <n v="0"/>
    <n v="0"/>
    <n v="0"/>
    <n v="0"/>
    <n v="0"/>
    <n v="0"/>
  </r>
  <r>
    <x v="18"/>
    <x v="1"/>
    <x v="13"/>
    <n v="0"/>
    <n v="0"/>
    <n v="0"/>
    <n v="0"/>
    <n v="0"/>
    <n v="0"/>
    <n v="0"/>
    <n v="0"/>
    <n v="0"/>
    <n v="0"/>
    <n v="0"/>
    <n v="0"/>
    <n v="0"/>
    <n v="0"/>
    <n v="0"/>
    <n v="0"/>
    <n v="0"/>
    <n v="0"/>
    <n v="0"/>
    <n v="0"/>
    <n v="0"/>
    <n v="0"/>
    <n v="0"/>
    <n v="0"/>
    <n v="0"/>
    <n v="0"/>
  </r>
  <r>
    <x v="18"/>
    <x v="2"/>
    <x v="13"/>
    <n v="0"/>
    <n v="0"/>
    <n v="0"/>
    <n v="0"/>
    <n v="0"/>
    <n v="0"/>
    <n v="0"/>
    <n v="0"/>
    <n v="0"/>
    <n v="0"/>
    <n v="0"/>
    <n v="0"/>
    <n v="0"/>
    <n v="0"/>
    <n v="0"/>
    <n v="0"/>
    <n v="0"/>
    <n v="0"/>
    <n v="0"/>
    <n v="0"/>
    <n v="0"/>
    <n v="0"/>
    <n v="0"/>
    <n v="0"/>
    <n v="0"/>
    <n v="0"/>
  </r>
  <r>
    <x v="18"/>
    <x v="3"/>
    <x v="13"/>
    <n v="0"/>
    <n v="0"/>
    <n v="0"/>
    <n v="0"/>
    <n v="0"/>
    <n v="0"/>
    <n v="0"/>
    <n v="0"/>
    <n v="0"/>
    <n v="0"/>
    <n v="0"/>
    <n v="0"/>
    <n v="0"/>
    <n v="0"/>
    <n v="0"/>
    <n v="0"/>
    <n v="0"/>
    <n v="0"/>
    <n v="0"/>
    <n v="0"/>
    <n v="0"/>
    <n v="0"/>
    <n v="0"/>
    <n v="0"/>
    <n v="0"/>
    <n v="0"/>
  </r>
  <r>
    <x v="19"/>
    <x v="0"/>
    <x v="13"/>
    <n v="0"/>
    <n v="0"/>
    <n v="0"/>
    <n v="0"/>
    <n v="0"/>
    <n v="0"/>
    <n v="0"/>
    <n v="0"/>
    <n v="0"/>
    <n v="0"/>
    <n v="0"/>
    <n v="0"/>
    <n v="0"/>
    <n v="0"/>
    <n v="0"/>
    <n v="0"/>
    <n v="0"/>
    <n v="0"/>
    <n v="0"/>
    <n v="0"/>
    <n v="0"/>
    <n v="0"/>
    <n v="0"/>
    <n v="0"/>
    <n v="0"/>
    <n v="0"/>
  </r>
  <r>
    <x v="19"/>
    <x v="1"/>
    <x v="13"/>
    <n v="0"/>
    <n v="0"/>
    <n v="0"/>
    <n v="0"/>
    <n v="0"/>
    <n v="0"/>
    <n v="0"/>
    <n v="0"/>
    <n v="0"/>
    <n v="0"/>
    <n v="0"/>
    <n v="0"/>
    <n v="0"/>
    <n v="0"/>
    <n v="0"/>
    <n v="0"/>
    <n v="0"/>
    <n v="0"/>
    <n v="0"/>
    <n v="0"/>
    <n v="0"/>
    <n v="0"/>
    <n v="0"/>
    <n v="0"/>
    <n v="0"/>
    <n v="0"/>
  </r>
  <r>
    <x v="19"/>
    <x v="2"/>
    <x v="13"/>
    <n v="0"/>
    <n v="0"/>
    <n v="0"/>
    <n v="0"/>
    <n v="0"/>
    <n v="0"/>
    <n v="0"/>
    <n v="0"/>
    <n v="0"/>
    <n v="0"/>
    <n v="0"/>
    <n v="0"/>
    <n v="0"/>
    <n v="0"/>
    <n v="0"/>
    <n v="0"/>
    <n v="0"/>
    <n v="0"/>
    <n v="0"/>
    <n v="0"/>
    <n v="0"/>
    <n v="0"/>
    <n v="0"/>
    <n v="0"/>
    <n v="0"/>
    <n v="0"/>
  </r>
  <r>
    <x v="19"/>
    <x v="3"/>
    <x v="13"/>
    <n v="0"/>
    <n v="0"/>
    <n v="0"/>
    <n v="0"/>
    <n v="0"/>
    <n v="0"/>
    <n v="0"/>
    <n v="0"/>
    <n v="0"/>
    <n v="0"/>
    <n v="0"/>
    <n v="0"/>
    <n v="0"/>
    <n v="0"/>
    <n v="0"/>
    <n v="0"/>
    <n v="0"/>
    <n v="0"/>
    <n v="0"/>
    <n v="0"/>
    <n v="0"/>
    <n v="0"/>
    <n v="0"/>
    <n v="0"/>
    <n v="0"/>
    <n v="0"/>
  </r>
  <r>
    <x v="20"/>
    <x v="0"/>
    <x v="13"/>
    <n v="0"/>
    <n v="0"/>
    <n v="0"/>
    <n v="0"/>
    <n v="0"/>
    <n v="0"/>
    <n v="0"/>
    <n v="0"/>
    <n v="0"/>
    <n v="0"/>
    <n v="0"/>
    <n v="0"/>
    <n v="0"/>
    <n v="0"/>
    <n v="0"/>
    <n v="0"/>
    <n v="0"/>
    <n v="0"/>
    <n v="0"/>
    <n v="0"/>
    <n v="0"/>
    <n v="0"/>
    <n v="0"/>
    <n v="0"/>
    <n v="0"/>
    <n v="0"/>
  </r>
  <r>
    <x v="20"/>
    <x v="1"/>
    <x v="13"/>
    <n v="0"/>
    <n v="0"/>
    <n v="0"/>
    <n v="0"/>
    <n v="0"/>
    <n v="0"/>
    <n v="0"/>
    <n v="0"/>
    <n v="0"/>
    <n v="0"/>
    <n v="0"/>
    <n v="0"/>
    <n v="0"/>
    <n v="0"/>
    <n v="0"/>
    <n v="0"/>
    <n v="0"/>
    <n v="0"/>
    <n v="0"/>
    <n v="0"/>
    <n v="0"/>
    <n v="0"/>
    <n v="0"/>
    <n v="0"/>
    <n v="0"/>
    <n v="0"/>
  </r>
  <r>
    <x v="20"/>
    <x v="2"/>
    <x v="13"/>
    <n v="0"/>
    <n v="0"/>
    <n v="0"/>
    <n v="0"/>
    <n v="0"/>
    <n v="0"/>
    <n v="0"/>
    <n v="0"/>
    <n v="0"/>
    <n v="0"/>
    <n v="0"/>
    <n v="0"/>
    <n v="0"/>
    <n v="0"/>
    <n v="0"/>
    <n v="0"/>
    <n v="0"/>
    <n v="0"/>
    <n v="0"/>
    <n v="0"/>
    <n v="0"/>
    <n v="0"/>
    <n v="0"/>
    <n v="0"/>
    <n v="0"/>
    <n v="0"/>
  </r>
  <r>
    <x v="20"/>
    <x v="3"/>
    <x v="13"/>
    <n v="0"/>
    <n v="0"/>
    <n v="0"/>
    <n v="0"/>
    <n v="0"/>
    <n v="0"/>
    <n v="0"/>
    <n v="0"/>
    <n v="0"/>
    <n v="0"/>
    <n v="0"/>
    <n v="0"/>
    <n v="0"/>
    <n v="0"/>
    <n v="0"/>
    <n v="0"/>
    <n v="0"/>
    <n v="0"/>
    <n v="0"/>
    <n v="0"/>
    <n v="0"/>
    <n v="0"/>
    <n v="0"/>
    <n v="0"/>
    <n v="0"/>
    <n v="0"/>
  </r>
  <r>
    <x v="0"/>
    <x v="0"/>
    <x v="14"/>
    <n v="0"/>
    <n v="0"/>
    <n v="0"/>
    <n v="0"/>
    <n v="0"/>
    <n v="0"/>
    <n v="0"/>
    <n v="0"/>
    <n v="0"/>
    <n v="0"/>
    <n v="0"/>
    <n v="0"/>
    <n v="0"/>
    <n v="0"/>
    <n v="0"/>
    <n v="0"/>
    <n v="0"/>
    <n v="0"/>
    <n v="0"/>
    <n v="0"/>
    <n v="0"/>
    <n v="0"/>
    <n v="0"/>
    <n v="0"/>
    <n v="0"/>
    <n v="0"/>
  </r>
  <r>
    <x v="0"/>
    <x v="1"/>
    <x v="14"/>
    <n v="0"/>
    <n v="0"/>
    <n v="0"/>
    <n v="0"/>
    <n v="0"/>
    <n v="0"/>
    <n v="0"/>
    <n v="0"/>
    <n v="0"/>
    <n v="0"/>
    <n v="0"/>
    <n v="0"/>
    <n v="0"/>
    <n v="0"/>
    <n v="0"/>
    <n v="0"/>
    <n v="0"/>
    <n v="0"/>
    <n v="0"/>
    <n v="0"/>
    <n v="0"/>
    <n v="0"/>
    <n v="0"/>
    <n v="0"/>
    <n v="0"/>
    <n v="0"/>
  </r>
  <r>
    <x v="0"/>
    <x v="2"/>
    <x v="14"/>
    <n v="0"/>
    <n v="0"/>
    <n v="0"/>
    <n v="0"/>
    <n v="0"/>
    <n v="0"/>
    <n v="0"/>
    <n v="0"/>
    <n v="0"/>
    <n v="0"/>
    <n v="0"/>
    <n v="0"/>
    <n v="0"/>
    <n v="0"/>
    <n v="0"/>
    <n v="0"/>
    <n v="0"/>
    <n v="0"/>
    <n v="0"/>
    <n v="0"/>
    <n v="0"/>
    <n v="0"/>
    <n v="0"/>
    <n v="0"/>
    <n v="0"/>
    <n v="0"/>
  </r>
  <r>
    <x v="0"/>
    <x v="3"/>
    <x v="14"/>
    <n v="0"/>
    <n v="0"/>
    <n v="0"/>
    <n v="0"/>
    <n v="0"/>
    <n v="0"/>
    <n v="0"/>
    <n v="0"/>
    <n v="0"/>
    <n v="0"/>
    <n v="0"/>
    <n v="0"/>
    <n v="0"/>
    <n v="0"/>
    <n v="0"/>
    <n v="0"/>
    <n v="0"/>
    <n v="0"/>
    <n v="0"/>
    <n v="0"/>
    <n v="0"/>
    <n v="0"/>
    <n v="0"/>
    <n v="0"/>
    <n v="0"/>
    <n v="0"/>
  </r>
  <r>
    <x v="1"/>
    <x v="0"/>
    <x v="14"/>
    <n v="0"/>
    <n v="0"/>
    <n v="0"/>
    <n v="0"/>
    <n v="0"/>
    <n v="0"/>
    <n v="0"/>
    <n v="0"/>
    <n v="0"/>
    <n v="0"/>
    <n v="0"/>
    <n v="0"/>
    <n v="0"/>
    <n v="0"/>
    <n v="0"/>
    <n v="0"/>
    <n v="0"/>
    <n v="0"/>
    <n v="0"/>
    <n v="0"/>
    <n v="0"/>
    <n v="0"/>
    <n v="0"/>
    <n v="0"/>
    <n v="0"/>
    <n v="0"/>
  </r>
  <r>
    <x v="1"/>
    <x v="1"/>
    <x v="14"/>
    <n v="0"/>
    <n v="0"/>
    <n v="0"/>
    <n v="0"/>
    <n v="0"/>
    <n v="0"/>
    <n v="0"/>
    <n v="0"/>
    <n v="0"/>
    <n v="0"/>
    <n v="0"/>
    <n v="0"/>
    <n v="0"/>
    <n v="0"/>
    <n v="0"/>
    <n v="0"/>
    <n v="0"/>
    <n v="0"/>
    <n v="0"/>
    <n v="0"/>
    <n v="0"/>
    <n v="0"/>
    <n v="0"/>
    <n v="0"/>
    <n v="0"/>
    <n v="0"/>
  </r>
  <r>
    <x v="1"/>
    <x v="2"/>
    <x v="14"/>
    <n v="0"/>
    <n v="0"/>
    <n v="0"/>
    <n v="0"/>
    <n v="0"/>
    <n v="0"/>
    <n v="0"/>
    <n v="0"/>
    <n v="0"/>
    <n v="0"/>
    <n v="0"/>
    <n v="0"/>
    <n v="0"/>
    <n v="0"/>
    <n v="0"/>
    <n v="0"/>
    <n v="0"/>
    <n v="0"/>
    <n v="0"/>
    <n v="0"/>
    <n v="0"/>
    <n v="0"/>
    <n v="0"/>
    <n v="0"/>
    <n v="0"/>
    <n v="0"/>
  </r>
  <r>
    <x v="1"/>
    <x v="3"/>
    <x v="14"/>
    <n v="0"/>
    <n v="0"/>
    <n v="0"/>
    <n v="0"/>
    <n v="0"/>
    <n v="0"/>
    <n v="0"/>
    <n v="0"/>
    <n v="0"/>
    <n v="0"/>
    <n v="0"/>
    <n v="0"/>
    <n v="0"/>
    <n v="0"/>
    <n v="0"/>
    <n v="0"/>
    <n v="0"/>
    <n v="0"/>
    <n v="0"/>
    <n v="0"/>
    <n v="0"/>
    <n v="0"/>
    <n v="0"/>
    <n v="0"/>
    <n v="0"/>
    <n v="0"/>
  </r>
  <r>
    <x v="2"/>
    <x v="0"/>
    <x v="14"/>
    <n v="0"/>
    <n v="0"/>
    <n v="0"/>
    <n v="0"/>
    <n v="0"/>
    <n v="0"/>
    <n v="0"/>
    <n v="0"/>
    <n v="0"/>
    <n v="0"/>
    <n v="0"/>
    <n v="0"/>
    <n v="0"/>
    <n v="0"/>
    <n v="0"/>
    <n v="0"/>
    <n v="0"/>
    <n v="0"/>
    <n v="0"/>
    <n v="0"/>
    <n v="0"/>
    <n v="0"/>
    <n v="0"/>
    <n v="0"/>
    <n v="0"/>
    <n v="0"/>
  </r>
  <r>
    <x v="2"/>
    <x v="1"/>
    <x v="14"/>
    <n v="0"/>
    <n v="0"/>
    <n v="0"/>
    <n v="0"/>
    <n v="0"/>
    <n v="0"/>
    <n v="0"/>
    <n v="0"/>
    <n v="0"/>
    <n v="0"/>
    <n v="0"/>
    <n v="0"/>
    <n v="0"/>
    <n v="0"/>
    <n v="0"/>
    <n v="0"/>
    <n v="0"/>
    <n v="0"/>
    <n v="0"/>
    <n v="0"/>
    <n v="0"/>
    <n v="0"/>
    <n v="0"/>
    <n v="0"/>
    <n v="0"/>
    <n v="0"/>
  </r>
  <r>
    <x v="2"/>
    <x v="2"/>
    <x v="14"/>
    <n v="0"/>
    <n v="0"/>
    <n v="0"/>
    <n v="0"/>
    <n v="0"/>
    <n v="0"/>
    <n v="0"/>
    <n v="0"/>
    <n v="0"/>
    <n v="0"/>
    <n v="0"/>
    <n v="0"/>
    <n v="0"/>
    <n v="0"/>
    <n v="0"/>
    <n v="0"/>
    <n v="0"/>
    <n v="0"/>
    <n v="0"/>
    <n v="0"/>
    <n v="0"/>
    <n v="0"/>
    <n v="0"/>
    <n v="0"/>
    <n v="0"/>
    <n v="0"/>
  </r>
  <r>
    <x v="2"/>
    <x v="3"/>
    <x v="14"/>
    <n v="0"/>
    <n v="0"/>
    <n v="0"/>
    <n v="0"/>
    <n v="0"/>
    <n v="0"/>
    <n v="0"/>
    <n v="0"/>
    <n v="0"/>
    <n v="0"/>
    <n v="0"/>
    <n v="0"/>
    <n v="0"/>
    <n v="0"/>
    <n v="0"/>
    <n v="0"/>
    <n v="0"/>
    <n v="0"/>
    <n v="0"/>
    <n v="0"/>
    <n v="0"/>
    <n v="0"/>
    <n v="0"/>
    <n v="0"/>
    <n v="0"/>
    <n v="0"/>
  </r>
  <r>
    <x v="3"/>
    <x v="0"/>
    <x v="14"/>
    <n v="0"/>
    <n v="0"/>
    <n v="0"/>
    <n v="0"/>
    <n v="0"/>
    <n v="0"/>
    <n v="0"/>
    <n v="0"/>
    <n v="0"/>
    <n v="0"/>
    <n v="0"/>
    <n v="0"/>
    <n v="0"/>
    <n v="0"/>
    <n v="0"/>
    <n v="0"/>
    <n v="0"/>
    <n v="0"/>
    <n v="0"/>
    <n v="0"/>
    <n v="0"/>
    <n v="0"/>
    <n v="0"/>
    <n v="0"/>
    <n v="0"/>
    <n v="0"/>
  </r>
  <r>
    <x v="3"/>
    <x v="1"/>
    <x v="14"/>
    <n v="0"/>
    <n v="0"/>
    <n v="0"/>
    <n v="0"/>
    <n v="0"/>
    <n v="0"/>
    <n v="0"/>
    <n v="0"/>
    <n v="0"/>
    <n v="0"/>
    <n v="0"/>
    <n v="0"/>
    <n v="0"/>
    <n v="0"/>
    <n v="0"/>
    <n v="0"/>
    <n v="0"/>
    <n v="0"/>
    <n v="0"/>
    <n v="0"/>
    <n v="0"/>
    <n v="0"/>
    <n v="0"/>
    <n v="0"/>
    <n v="0"/>
    <n v="0"/>
  </r>
  <r>
    <x v="3"/>
    <x v="2"/>
    <x v="14"/>
    <n v="0"/>
    <n v="0"/>
    <n v="0"/>
    <n v="0"/>
    <n v="0"/>
    <n v="0"/>
    <n v="0"/>
    <n v="0"/>
    <n v="0"/>
    <n v="0"/>
    <n v="0"/>
    <n v="0"/>
    <n v="0"/>
    <n v="0"/>
    <n v="0"/>
    <n v="0"/>
    <n v="0"/>
    <n v="0"/>
    <n v="0"/>
    <n v="0"/>
    <n v="0"/>
    <n v="0"/>
    <n v="0"/>
    <n v="0"/>
    <n v="0"/>
    <n v="0"/>
  </r>
  <r>
    <x v="3"/>
    <x v="3"/>
    <x v="14"/>
    <n v="0"/>
    <n v="0"/>
    <n v="0"/>
    <n v="0"/>
    <n v="0"/>
    <n v="0"/>
    <n v="0"/>
    <n v="0"/>
    <n v="0"/>
    <n v="0"/>
    <n v="0"/>
    <n v="0"/>
    <n v="0"/>
    <n v="0"/>
    <n v="0"/>
    <n v="0"/>
    <n v="0"/>
    <n v="0"/>
    <n v="0"/>
    <n v="0"/>
    <n v="0"/>
    <n v="0"/>
    <n v="0"/>
    <n v="0"/>
    <n v="0"/>
    <n v="0"/>
  </r>
  <r>
    <x v="4"/>
    <x v="0"/>
    <x v="14"/>
    <n v="0"/>
    <n v="0"/>
    <n v="0"/>
    <n v="0"/>
    <n v="0"/>
    <n v="0"/>
    <n v="0"/>
    <n v="0"/>
    <n v="0"/>
    <n v="0"/>
    <n v="0"/>
    <n v="0"/>
    <n v="0"/>
    <n v="0"/>
    <n v="0"/>
    <n v="0"/>
    <n v="0"/>
    <n v="0"/>
    <n v="0"/>
    <n v="0"/>
    <n v="0"/>
    <n v="0"/>
    <n v="0"/>
    <n v="0"/>
    <n v="0"/>
    <n v="0"/>
  </r>
  <r>
    <x v="4"/>
    <x v="1"/>
    <x v="14"/>
    <n v="0"/>
    <n v="0"/>
    <n v="0"/>
    <n v="0"/>
    <n v="0"/>
    <n v="0"/>
    <n v="0"/>
    <n v="0"/>
    <n v="0"/>
    <n v="0"/>
    <n v="0"/>
    <n v="0"/>
    <n v="0"/>
    <n v="0"/>
    <n v="0"/>
    <n v="0"/>
    <n v="0"/>
    <n v="0"/>
    <n v="0"/>
    <n v="0"/>
    <n v="0"/>
    <n v="0"/>
    <n v="0"/>
    <n v="0"/>
    <n v="0"/>
    <n v="0"/>
  </r>
  <r>
    <x v="4"/>
    <x v="2"/>
    <x v="14"/>
    <n v="0"/>
    <n v="0"/>
    <n v="0"/>
    <n v="0"/>
    <n v="0"/>
    <n v="0"/>
    <n v="0"/>
    <n v="0"/>
    <n v="0"/>
    <n v="0"/>
    <n v="0"/>
    <n v="0"/>
    <n v="0"/>
    <n v="0"/>
    <n v="0"/>
    <n v="0"/>
    <n v="0"/>
    <n v="0"/>
    <n v="0"/>
    <n v="0"/>
    <n v="0"/>
    <n v="0"/>
    <n v="0"/>
    <n v="0"/>
    <n v="0"/>
    <n v="0"/>
  </r>
  <r>
    <x v="4"/>
    <x v="3"/>
    <x v="14"/>
    <n v="0"/>
    <n v="0"/>
    <n v="0"/>
    <n v="0"/>
    <n v="0"/>
    <n v="0"/>
    <n v="0"/>
    <n v="0"/>
    <n v="0"/>
    <n v="0"/>
    <n v="0"/>
    <n v="0"/>
    <n v="0"/>
    <n v="0"/>
    <n v="0"/>
    <n v="0"/>
    <n v="0"/>
    <n v="0"/>
    <n v="0"/>
    <n v="0"/>
    <n v="0"/>
    <n v="0"/>
    <n v="0"/>
    <n v="0"/>
    <n v="0"/>
    <n v="0"/>
  </r>
  <r>
    <x v="5"/>
    <x v="0"/>
    <x v="14"/>
    <n v="0"/>
    <n v="0"/>
    <n v="0"/>
    <n v="0"/>
    <n v="0"/>
    <n v="0"/>
    <n v="0"/>
    <n v="0"/>
    <n v="0"/>
    <n v="0"/>
    <n v="0"/>
    <n v="0"/>
    <n v="0"/>
    <n v="0"/>
    <n v="0"/>
    <n v="0"/>
    <n v="0"/>
    <n v="0"/>
    <n v="0"/>
    <n v="0"/>
    <n v="0"/>
    <n v="0"/>
    <n v="0"/>
    <n v="0"/>
    <n v="0"/>
    <n v="0"/>
  </r>
  <r>
    <x v="5"/>
    <x v="1"/>
    <x v="14"/>
    <n v="0"/>
    <n v="0"/>
    <n v="0"/>
    <n v="0"/>
    <n v="0"/>
    <n v="0"/>
    <n v="0"/>
    <n v="0"/>
    <n v="0"/>
    <n v="0"/>
    <n v="0"/>
    <n v="0"/>
    <n v="0"/>
    <n v="0"/>
    <n v="0"/>
    <n v="0"/>
    <n v="0"/>
    <n v="0"/>
    <n v="0"/>
    <n v="0"/>
    <n v="0"/>
    <n v="0"/>
    <n v="0"/>
    <n v="0"/>
    <n v="0"/>
    <n v="0"/>
  </r>
  <r>
    <x v="5"/>
    <x v="2"/>
    <x v="14"/>
    <n v="0"/>
    <n v="0"/>
    <n v="0"/>
    <n v="0"/>
    <n v="0"/>
    <n v="0"/>
    <n v="0"/>
    <n v="0"/>
    <n v="0"/>
    <n v="0"/>
    <n v="0"/>
    <n v="0"/>
    <n v="0"/>
    <n v="0"/>
    <n v="0"/>
    <n v="0"/>
    <n v="0"/>
    <n v="0"/>
    <n v="0"/>
    <n v="0"/>
    <n v="0"/>
    <n v="0"/>
    <n v="0"/>
    <n v="0"/>
    <n v="0"/>
    <n v="0"/>
  </r>
  <r>
    <x v="5"/>
    <x v="3"/>
    <x v="14"/>
    <n v="0"/>
    <n v="0"/>
    <n v="0"/>
    <n v="0"/>
    <n v="0"/>
    <n v="0"/>
    <n v="0"/>
    <n v="0"/>
    <n v="0"/>
    <n v="0"/>
    <n v="0"/>
    <n v="0"/>
    <n v="0"/>
    <n v="0"/>
    <n v="0"/>
    <n v="0"/>
    <n v="0"/>
    <n v="0"/>
    <n v="0"/>
    <n v="0"/>
    <n v="0"/>
    <n v="0"/>
    <n v="0"/>
    <n v="0"/>
    <n v="0"/>
    <n v="0"/>
  </r>
  <r>
    <x v="6"/>
    <x v="0"/>
    <x v="14"/>
    <n v="0"/>
    <n v="0"/>
    <n v="0"/>
    <n v="0"/>
    <n v="0"/>
    <n v="0"/>
    <n v="0"/>
    <n v="0"/>
    <n v="0"/>
    <n v="0"/>
    <n v="0"/>
    <n v="0"/>
    <n v="0"/>
    <n v="0"/>
    <n v="0"/>
    <n v="0"/>
    <n v="0"/>
    <n v="0"/>
    <n v="0"/>
    <n v="0"/>
    <n v="0"/>
    <n v="0"/>
    <n v="0"/>
    <n v="0"/>
    <n v="0"/>
    <n v="0"/>
  </r>
  <r>
    <x v="6"/>
    <x v="1"/>
    <x v="14"/>
    <n v="0"/>
    <n v="0"/>
    <n v="0"/>
    <n v="0"/>
    <n v="0"/>
    <n v="0"/>
    <n v="0"/>
    <n v="0"/>
    <n v="0"/>
    <n v="0"/>
    <n v="0"/>
    <n v="0"/>
    <n v="0"/>
    <n v="0"/>
    <n v="0"/>
    <n v="0"/>
    <n v="0"/>
    <n v="0"/>
    <n v="0"/>
    <n v="0"/>
    <n v="0"/>
    <n v="0"/>
    <n v="0"/>
    <n v="0"/>
    <n v="0"/>
    <n v="0"/>
  </r>
  <r>
    <x v="6"/>
    <x v="2"/>
    <x v="14"/>
    <n v="0"/>
    <n v="0"/>
    <n v="0"/>
    <n v="0"/>
    <n v="0"/>
    <n v="0"/>
    <n v="0"/>
    <n v="0"/>
    <n v="0"/>
    <n v="0"/>
    <n v="0"/>
    <n v="0"/>
    <n v="0"/>
    <n v="0"/>
    <n v="0"/>
    <n v="0"/>
    <n v="0"/>
    <n v="0"/>
    <n v="0"/>
    <n v="0"/>
    <n v="0"/>
    <n v="0"/>
    <n v="0"/>
    <n v="0"/>
    <n v="0"/>
    <n v="0"/>
  </r>
  <r>
    <x v="6"/>
    <x v="3"/>
    <x v="14"/>
    <n v="0"/>
    <n v="0"/>
    <n v="0"/>
    <n v="0"/>
    <n v="0"/>
    <n v="0"/>
    <n v="0"/>
    <n v="0"/>
    <n v="0"/>
    <n v="0"/>
    <n v="0"/>
    <n v="0"/>
    <n v="0"/>
    <n v="0"/>
    <n v="0"/>
    <n v="0"/>
    <n v="0"/>
    <n v="0"/>
    <n v="0"/>
    <n v="0"/>
    <n v="0"/>
    <n v="0"/>
    <n v="0"/>
    <n v="0"/>
    <n v="0"/>
    <n v="0"/>
  </r>
  <r>
    <x v="7"/>
    <x v="0"/>
    <x v="14"/>
    <n v="0"/>
    <n v="0"/>
    <n v="0"/>
    <n v="0"/>
    <n v="0"/>
    <n v="0"/>
    <n v="0"/>
    <n v="0"/>
    <n v="0"/>
    <n v="0"/>
    <n v="0"/>
    <n v="0"/>
    <n v="0"/>
    <n v="0"/>
    <n v="0"/>
    <n v="0"/>
    <n v="0"/>
    <n v="0"/>
    <n v="0"/>
    <n v="0"/>
    <n v="0"/>
    <n v="0"/>
    <n v="0"/>
    <n v="0"/>
    <n v="0"/>
    <n v="0"/>
  </r>
  <r>
    <x v="7"/>
    <x v="1"/>
    <x v="14"/>
    <n v="0"/>
    <n v="0"/>
    <n v="0"/>
    <n v="0"/>
    <n v="0"/>
    <n v="0"/>
    <n v="0"/>
    <n v="0"/>
    <n v="0"/>
    <n v="0"/>
    <n v="0"/>
    <n v="0"/>
    <n v="0"/>
    <n v="0"/>
    <n v="0"/>
    <n v="0"/>
    <n v="0"/>
    <n v="0"/>
    <n v="0"/>
    <n v="0"/>
    <n v="0"/>
    <n v="0"/>
    <n v="0"/>
    <n v="0"/>
    <n v="0"/>
    <n v="0"/>
  </r>
  <r>
    <x v="7"/>
    <x v="2"/>
    <x v="14"/>
    <n v="0"/>
    <n v="0"/>
    <n v="0"/>
    <n v="0"/>
    <n v="0"/>
    <n v="0"/>
    <n v="0"/>
    <n v="0"/>
    <n v="0"/>
    <n v="0"/>
    <n v="0"/>
    <n v="0"/>
    <n v="0"/>
    <n v="0"/>
    <n v="0"/>
    <n v="0"/>
    <n v="0"/>
    <n v="0"/>
    <n v="0"/>
    <n v="0"/>
    <n v="0"/>
    <n v="0"/>
    <n v="0"/>
    <n v="0"/>
    <n v="0"/>
    <n v="0"/>
  </r>
  <r>
    <x v="7"/>
    <x v="3"/>
    <x v="14"/>
    <n v="0"/>
    <n v="0"/>
    <n v="0"/>
    <n v="0"/>
    <n v="0"/>
    <n v="0"/>
    <n v="0"/>
    <n v="0"/>
    <n v="0"/>
    <n v="0"/>
    <n v="0"/>
    <n v="0"/>
    <n v="0"/>
    <n v="0"/>
    <n v="0"/>
    <n v="0"/>
    <n v="0"/>
    <n v="0"/>
    <n v="0"/>
    <n v="0"/>
    <n v="0"/>
    <n v="0"/>
    <n v="0"/>
    <n v="0"/>
    <n v="0"/>
    <n v="0"/>
  </r>
  <r>
    <x v="8"/>
    <x v="0"/>
    <x v="14"/>
    <n v="0"/>
    <n v="0"/>
    <n v="0"/>
    <n v="0"/>
    <n v="0"/>
    <n v="0"/>
    <n v="0"/>
    <n v="0"/>
    <n v="0"/>
    <n v="0"/>
    <n v="0"/>
    <n v="0"/>
    <n v="0"/>
    <n v="0"/>
    <n v="0"/>
    <n v="0"/>
    <n v="0"/>
    <n v="0"/>
    <n v="0"/>
    <n v="0"/>
    <n v="0"/>
    <n v="0"/>
    <n v="0"/>
    <n v="0"/>
    <n v="0"/>
    <n v="0"/>
  </r>
  <r>
    <x v="8"/>
    <x v="1"/>
    <x v="14"/>
    <n v="0"/>
    <n v="0"/>
    <n v="0"/>
    <n v="0"/>
    <n v="0"/>
    <n v="0"/>
    <n v="0"/>
    <n v="0"/>
    <n v="0"/>
    <n v="0"/>
    <n v="0"/>
    <n v="0"/>
    <n v="0"/>
    <n v="0"/>
    <n v="0"/>
    <n v="0"/>
    <n v="0"/>
    <n v="0"/>
    <n v="0"/>
    <n v="0"/>
    <n v="0"/>
    <n v="0"/>
    <n v="0"/>
    <n v="0"/>
    <n v="0"/>
    <n v="0"/>
  </r>
  <r>
    <x v="8"/>
    <x v="2"/>
    <x v="14"/>
    <n v="0"/>
    <n v="0"/>
    <n v="0"/>
    <n v="0"/>
    <n v="0"/>
    <n v="0"/>
    <n v="0"/>
    <n v="0"/>
    <n v="0"/>
    <n v="0"/>
    <n v="0"/>
    <n v="0"/>
    <n v="0"/>
    <n v="0"/>
    <n v="0"/>
    <n v="0"/>
    <n v="0"/>
    <n v="0"/>
    <n v="0"/>
    <n v="0"/>
    <n v="0"/>
    <n v="0"/>
    <n v="0"/>
    <n v="0"/>
    <n v="0"/>
    <n v="0"/>
  </r>
  <r>
    <x v="8"/>
    <x v="3"/>
    <x v="14"/>
    <n v="0"/>
    <n v="0"/>
    <n v="0"/>
    <n v="0"/>
    <n v="0"/>
    <n v="0"/>
    <n v="0"/>
    <n v="0"/>
    <n v="0"/>
    <n v="0"/>
    <n v="0"/>
    <n v="0"/>
    <n v="0"/>
    <n v="0"/>
    <n v="0"/>
    <n v="0"/>
    <n v="0"/>
    <n v="0"/>
    <n v="0"/>
    <n v="0"/>
    <n v="0"/>
    <n v="0"/>
    <n v="0"/>
    <n v="0"/>
    <n v="0"/>
    <n v="0"/>
  </r>
  <r>
    <x v="9"/>
    <x v="0"/>
    <x v="14"/>
    <n v="0"/>
    <n v="0"/>
    <n v="0"/>
    <n v="0"/>
    <n v="0"/>
    <n v="0"/>
    <n v="0"/>
    <n v="0"/>
    <n v="0"/>
    <n v="0"/>
    <n v="0"/>
    <n v="0"/>
    <n v="0"/>
    <n v="0"/>
    <n v="0"/>
    <n v="0"/>
    <n v="0"/>
    <n v="0"/>
    <n v="0"/>
    <n v="0"/>
    <n v="0"/>
    <n v="0"/>
    <n v="0"/>
    <n v="0"/>
    <n v="0"/>
    <n v="0"/>
  </r>
  <r>
    <x v="9"/>
    <x v="1"/>
    <x v="14"/>
    <n v="0"/>
    <n v="0"/>
    <n v="0"/>
    <n v="0"/>
    <n v="0"/>
    <n v="0"/>
    <n v="0"/>
    <n v="0"/>
    <n v="0"/>
    <n v="0"/>
    <n v="0"/>
    <n v="0"/>
    <n v="0"/>
    <n v="0"/>
    <n v="0"/>
    <n v="0"/>
    <n v="0"/>
    <n v="0"/>
    <n v="0"/>
    <n v="0"/>
    <n v="0"/>
    <n v="0"/>
    <n v="0"/>
    <n v="0"/>
    <n v="0"/>
    <n v="0"/>
  </r>
  <r>
    <x v="9"/>
    <x v="2"/>
    <x v="14"/>
    <n v="0"/>
    <n v="0"/>
    <n v="0"/>
    <n v="0"/>
    <n v="0"/>
    <n v="0"/>
    <n v="0"/>
    <n v="0"/>
    <n v="0"/>
    <n v="0"/>
    <n v="0"/>
    <n v="0"/>
    <n v="0"/>
    <n v="0"/>
    <n v="0"/>
    <n v="0"/>
    <n v="0"/>
    <n v="0"/>
    <n v="0"/>
    <n v="0"/>
    <n v="0"/>
    <n v="0"/>
    <n v="0"/>
    <n v="0"/>
    <n v="0"/>
    <n v="0"/>
  </r>
  <r>
    <x v="9"/>
    <x v="3"/>
    <x v="14"/>
    <n v="0"/>
    <n v="0"/>
    <n v="0"/>
    <n v="0"/>
    <n v="0"/>
    <n v="0"/>
    <n v="0"/>
    <n v="0"/>
    <n v="0"/>
    <n v="0"/>
    <n v="0"/>
    <n v="0"/>
    <n v="0"/>
    <n v="0"/>
    <n v="0"/>
    <n v="0"/>
    <n v="0"/>
    <n v="0"/>
    <n v="0"/>
    <n v="0"/>
    <n v="0"/>
    <n v="0"/>
    <n v="0"/>
    <n v="0"/>
    <n v="0"/>
    <n v="0"/>
  </r>
  <r>
    <x v="10"/>
    <x v="0"/>
    <x v="14"/>
    <n v="0"/>
    <n v="0"/>
    <n v="0"/>
    <n v="0"/>
    <n v="0"/>
    <n v="0"/>
    <n v="0"/>
    <n v="0"/>
    <n v="0"/>
    <n v="0"/>
    <n v="0"/>
    <n v="0"/>
    <n v="0"/>
    <n v="0"/>
    <n v="0"/>
    <n v="0"/>
    <n v="0"/>
    <n v="0"/>
    <n v="0"/>
    <n v="0"/>
    <n v="0"/>
    <n v="0"/>
    <n v="0"/>
    <n v="0"/>
    <n v="0"/>
    <n v="0"/>
  </r>
  <r>
    <x v="10"/>
    <x v="1"/>
    <x v="14"/>
    <n v="0"/>
    <n v="0"/>
    <n v="0"/>
    <n v="0"/>
    <n v="0"/>
    <n v="0"/>
    <n v="0"/>
    <n v="0"/>
    <n v="0"/>
    <n v="0"/>
    <n v="0"/>
    <n v="0"/>
    <n v="0"/>
    <n v="0"/>
    <n v="0"/>
    <n v="0"/>
    <n v="0"/>
    <n v="0"/>
    <n v="0"/>
    <n v="0"/>
    <n v="0"/>
    <n v="0"/>
    <n v="0"/>
    <n v="0"/>
    <n v="0"/>
    <n v="0"/>
  </r>
  <r>
    <x v="10"/>
    <x v="2"/>
    <x v="14"/>
    <n v="0"/>
    <n v="0"/>
    <n v="0"/>
    <n v="0"/>
    <n v="0"/>
    <n v="0"/>
    <n v="0"/>
    <n v="0"/>
    <n v="0"/>
    <n v="0"/>
    <n v="0"/>
    <n v="0"/>
    <n v="0"/>
    <n v="0"/>
    <n v="0"/>
    <n v="0"/>
    <n v="0"/>
    <n v="0"/>
    <n v="0"/>
    <n v="0"/>
    <n v="0"/>
    <n v="0"/>
    <n v="0"/>
    <n v="0"/>
    <n v="0"/>
    <n v="0"/>
  </r>
  <r>
    <x v="10"/>
    <x v="3"/>
    <x v="14"/>
    <n v="0"/>
    <n v="0"/>
    <n v="0"/>
    <n v="0"/>
    <n v="0"/>
    <n v="0"/>
    <n v="0"/>
    <n v="0"/>
    <n v="0"/>
    <n v="0"/>
    <n v="0"/>
    <n v="0"/>
    <n v="0"/>
    <n v="0"/>
    <n v="0"/>
    <n v="0"/>
    <n v="0"/>
    <n v="0"/>
    <n v="0"/>
    <n v="0"/>
    <n v="0"/>
    <n v="0"/>
    <n v="0"/>
    <n v="0"/>
    <n v="0"/>
    <n v="0"/>
  </r>
  <r>
    <x v="11"/>
    <x v="0"/>
    <x v="14"/>
    <n v="0"/>
    <n v="0"/>
    <n v="0"/>
    <n v="0"/>
    <n v="0"/>
    <n v="0"/>
    <n v="0"/>
    <n v="0"/>
    <n v="0"/>
    <n v="0"/>
    <n v="0"/>
    <n v="0"/>
    <n v="0"/>
    <n v="0"/>
    <n v="0"/>
    <n v="0"/>
    <n v="0"/>
    <n v="0"/>
    <n v="0"/>
    <n v="0"/>
    <n v="0"/>
    <n v="0"/>
    <n v="0"/>
    <n v="0"/>
    <n v="0"/>
    <n v="0"/>
  </r>
  <r>
    <x v="11"/>
    <x v="1"/>
    <x v="14"/>
    <n v="0"/>
    <n v="0"/>
    <n v="0"/>
    <n v="0"/>
    <n v="0"/>
    <n v="0"/>
    <n v="0"/>
    <n v="0"/>
    <n v="0"/>
    <n v="0"/>
    <n v="0"/>
    <n v="0"/>
    <n v="0"/>
    <n v="0"/>
    <n v="0"/>
    <n v="0"/>
    <n v="0"/>
    <n v="0"/>
    <n v="0"/>
    <n v="0"/>
    <n v="0"/>
    <n v="0"/>
    <n v="0"/>
    <n v="0"/>
    <n v="0"/>
    <n v="0"/>
  </r>
  <r>
    <x v="11"/>
    <x v="2"/>
    <x v="14"/>
    <n v="0"/>
    <n v="0"/>
    <n v="0"/>
    <n v="0"/>
    <n v="0"/>
    <n v="0"/>
    <n v="0"/>
    <n v="0"/>
    <n v="0"/>
    <n v="0"/>
    <n v="0"/>
    <n v="0"/>
    <n v="0"/>
    <n v="0"/>
    <n v="0"/>
    <n v="0"/>
    <n v="0"/>
    <n v="0"/>
    <n v="0"/>
    <n v="0"/>
    <n v="0"/>
    <n v="0"/>
    <n v="0"/>
    <n v="0"/>
    <n v="0"/>
    <n v="0"/>
  </r>
  <r>
    <x v="11"/>
    <x v="3"/>
    <x v="14"/>
    <n v="0"/>
    <n v="0"/>
    <n v="0"/>
    <n v="0"/>
    <n v="0"/>
    <n v="0"/>
    <n v="0"/>
    <n v="0"/>
    <n v="0"/>
    <n v="0"/>
    <n v="0"/>
    <n v="0"/>
    <n v="0"/>
    <n v="0"/>
    <n v="0"/>
    <n v="0"/>
    <n v="0"/>
    <n v="0"/>
    <n v="0"/>
    <n v="0"/>
    <n v="0"/>
    <n v="0"/>
    <n v="0"/>
    <n v="0"/>
    <n v="0"/>
    <n v="0"/>
  </r>
  <r>
    <x v="12"/>
    <x v="0"/>
    <x v="14"/>
    <n v="0"/>
    <n v="0"/>
    <n v="0"/>
    <n v="0"/>
    <n v="0"/>
    <n v="0"/>
    <n v="0"/>
    <n v="0"/>
    <n v="0"/>
    <n v="0"/>
    <n v="0"/>
    <n v="0"/>
    <n v="0"/>
    <n v="0"/>
    <n v="0"/>
    <n v="0"/>
    <n v="0"/>
    <n v="0"/>
    <n v="0"/>
    <n v="0"/>
    <n v="0"/>
    <n v="0"/>
    <n v="0"/>
    <n v="0"/>
    <n v="0"/>
    <n v="0"/>
  </r>
  <r>
    <x v="12"/>
    <x v="1"/>
    <x v="14"/>
    <n v="0"/>
    <n v="0"/>
    <n v="0"/>
    <n v="0"/>
    <n v="0"/>
    <n v="0"/>
    <n v="0"/>
    <n v="0"/>
    <n v="0"/>
    <n v="0"/>
    <n v="0"/>
    <n v="0"/>
    <n v="0"/>
    <n v="0"/>
    <n v="0"/>
    <n v="0"/>
    <n v="0"/>
    <n v="0"/>
    <n v="0"/>
    <n v="0"/>
    <n v="0"/>
    <n v="0"/>
    <n v="0"/>
    <n v="0"/>
    <n v="0"/>
    <n v="0"/>
  </r>
  <r>
    <x v="12"/>
    <x v="2"/>
    <x v="14"/>
    <n v="0"/>
    <n v="0"/>
    <n v="0"/>
    <n v="0"/>
    <n v="0"/>
    <n v="0"/>
    <n v="0"/>
    <n v="0"/>
    <n v="0"/>
    <n v="0"/>
    <n v="0"/>
    <n v="0"/>
    <n v="0"/>
    <n v="0"/>
    <n v="0"/>
    <n v="0"/>
    <n v="0"/>
    <n v="0"/>
    <n v="0"/>
    <n v="0"/>
    <n v="0"/>
    <n v="0"/>
    <n v="0"/>
    <n v="0"/>
    <n v="0"/>
    <n v="0"/>
  </r>
  <r>
    <x v="12"/>
    <x v="3"/>
    <x v="14"/>
    <n v="0"/>
    <n v="0"/>
    <n v="0"/>
    <n v="0"/>
    <n v="0"/>
    <n v="0"/>
    <n v="0"/>
    <n v="0"/>
    <n v="0"/>
    <n v="0"/>
    <n v="0"/>
    <n v="0"/>
    <n v="0"/>
    <n v="0"/>
    <n v="0"/>
    <n v="0"/>
    <n v="0"/>
    <n v="0"/>
    <n v="0"/>
    <n v="0"/>
    <n v="0"/>
    <n v="0"/>
    <n v="0"/>
    <n v="0"/>
    <n v="0"/>
    <n v="0"/>
  </r>
  <r>
    <x v="13"/>
    <x v="0"/>
    <x v="14"/>
    <n v="0"/>
    <n v="0"/>
    <n v="0"/>
    <n v="0"/>
    <n v="0"/>
    <n v="0"/>
    <n v="0"/>
    <n v="0"/>
    <n v="0"/>
    <n v="0"/>
    <n v="0"/>
    <n v="0"/>
    <n v="0"/>
    <n v="0"/>
    <n v="0"/>
    <n v="0"/>
    <n v="0"/>
    <n v="0"/>
    <n v="0"/>
    <n v="0"/>
    <n v="0"/>
    <n v="0"/>
    <n v="0"/>
    <n v="0"/>
    <n v="0"/>
    <n v="0"/>
  </r>
  <r>
    <x v="13"/>
    <x v="1"/>
    <x v="14"/>
    <n v="0"/>
    <n v="0"/>
    <n v="0"/>
    <n v="0"/>
    <n v="0"/>
    <n v="0"/>
    <n v="0"/>
    <n v="0"/>
    <n v="0"/>
    <n v="0"/>
    <n v="0"/>
    <n v="0"/>
    <n v="0"/>
    <n v="0"/>
    <n v="0"/>
    <n v="0"/>
    <n v="0"/>
    <n v="0"/>
    <n v="0"/>
    <n v="0"/>
    <n v="0"/>
    <n v="0"/>
    <n v="0"/>
    <n v="0"/>
    <n v="0"/>
    <n v="0"/>
  </r>
  <r>
    <x v="13"/>
    <x v="2"/>
    <x v="14"/>
    <n v="0"/>
    <n v="0"/>
    <n v="0"/>
    <n v="0"/>
    <n v="0"/>
    <n v="0"/>
    <n v="0"/>
    <n v="0"/>
    <n v="0"/>
    <n v="0"/>
    <n v="0"/>
    <n v="0"/>
    <n v="0"/>
    <n v="0"/>
    <n v="0"/>
    <n v="0"/>
    <n v="0"/>
    <n v="0"/>
    <n v="0"/>
    <n v="0"/>
    <n v="0"/>
    <n v="0"/>
    <n v="0"/>
    <n v="0"/>
    <n v="0"/>
    <n v="0"/>
  </r>
  <r>
    <x v="13"/>
    <x v="3"/>
    <x v="14"/>
    <n v="0"/>
    <n v="0"/>
    <n v="0"/>
    <n v="0"/>
    <n v="0"/>
    <n v="0"/>
    <n v="0"/>
    <n v="0"/>
    <n v="0"/>
    <n v="0"/>
    <n v="0"/>
    <n v="0"/>
    <n v="0"/>
    <n v="0"/>
    <n v="0"/>
    <n v="0"/>
    <n v="0"/>
    <n v="0"/>
    <n v="0"/>
    <n v="0"/>
    <n v="0"/>
    <n v="0"/>
    <n v="0"/>
    <n v="0"/>
    <n v="0"/>
    <n v="0"/>
  </r>
  <r>
    <x v="14"/>
    <x v="0"/>
    <x v="14"/>
    <n v="0"/>
    <n v="0"/>
    <n v="0"/>
    <n v="0"/>
    <n v="0"/>
    <n v="0"/>
    <n v="0"/>
    <n v="0"/>
    <n v="0"/>
    <n v="0"/>
    <n v="0"/>
    <n v="0"/>
    <n v="0"/>
    <n v="0"/>
    <n v="0"/>
    <n v="0"/>
    <n v="0"/>
    <n v="0"/>
    <n v="0"/>
    <n v="0"/>
    <n v="0"/>
    <n v="0"/>
    <n v="0"/>
    <n v="0"/>
    <n v="0"/>
    <n v="0"/>
  </r>
  <r>
    <x v="14"/>
    <x v="1"/>
    <x v="14"/>
    <n v="0"/>
    <n v="0"/>
    <n v="0"/>
    <n v="0"/>
    <n v="0"/>
    <n v="0"/>
    <n v="0"/>
    <n v="0"/>
    <n v="0"/>
    <n v="0"/>
    <n v="0"/>
    <n v="0"/>
    <n v="0"/>
    <n v="0"/>
    <n v="0"/>
    <n v="0"/>
    <n v="0"/>
    <n v="0"/>
    <n v="0"/>
    <n v="0"/>
    <n v="0"/>
    <n v="0"/>
    <n v="0"/>
    <n v="0"/>
    <n v="0"/>
    <n v="0"/>
  </r>
  <r>
    <x v="14"/>
    <x v="2"/>
    <x v="14"/>
    <n v="0"/>
    <n v="0"/>
    <n v="0"/>
    <n v="0"/>
    <n v="0"/>
    <n v="0"/>
    <n v="0"/>
    <n v="0"/>
    <n v="0"/>
    <n v="0"/>
    <n v="0"/>
    <n v="0"/>
    <n v="0"/>
    <n v="0"/>
    <n v="0"/>
    <n v="0"/>
    <n v="0"/>
    <n v="0"/>
    <n v="0"/>
    <n v="0"/>
    <n v="0"/>
    <n v="0"/>
    <n v="0"/>
    <n v="0"/>
    <n v="0"/>
    <n v="0"/>
  </r>
  <r>
    <x v="14"/>
    <x v="3"/>
    <x v="14"/>
    <n v="0"/>
    <n v="0"/>
    <n v="0"/>
    <n v="0"/>
    <n v="0"/>
    <n v="0"/>
    <n v="0"/>
    <n v="0"/>
    <n v="0"/>
    <n v="0"/>
    <n v="0"/>
    <n v="0"/>
    <n v="0"/>
    <n v="0"/>
    <n v="0"/>
    <n v="0"/>
    <n v="0"/>
    <n v="0"/>
    <n v="0"/>
    <n v="0"/>
    <n v="0"/>
    <n v="0"/>
    <n v="0"/>
    <n v="0"/>
    <n v="0"/>
    <n v="0"/>
  </r>
  <r>
    <x v="15"/>
    <x v="0"/>
    <x v="14"/>
    <n v="0"/>
    <n v="0"/>
    <n v="0"/>
    <n v="0"/>
    <n v="0"/>
    <n v="0"/>
    <n v="0"/>
    <n v="0"/>
    <n v="0"/>
    <n v="0"/>
    <n v="0"/>
    <n v="0"/>
    <n v="0"/>
    <n v="0"/>
    <n v="0"/>
    <n v="0"/>
    <n v="0"/>
    <n v="0"/>
    <n v="0"/>
    <n v="0"/>
    <n v="0"/>
    <n v="0"/>
    <n v="0"/>
    <n v="0"/>
    <n v="0"/>
    <n v="0"/>
  </r>
  <r>
    <x v="15"/>
    <x v="1"/>
    <x v="14"/>
    <n v="0"/>
    <n v="0"/>
    <n v="0"/>
    <n v="0"/>
    <n v="0"/>
    <n v="0"/>
    <n v="0"/>
    <n v="0"/>
    <n v="0"/>
    <n v="0"/>
    <n v="0"/>
    <n v="0"/>
    <n v="0"/>
    <n v="0"/>
    <n v="0"/>
    <n v="0"/>
    <n v="0"/>
    <n v="0"/>
    <n v="0"/>
    <n v="0"/>
    <n v="0"/>
    <n v="0"/>
    <n v="0"/>
    <n v="0"/>
    <n v="0"/>
    <n v="0"/>
  </r>
  <r>
    <x v="15"/>
    <x v="2"/>
    <x v="14"/>
    <n v="0"/>
    <n v="0"/>
    <n v="0"/>
    <n v="0"/>
    <n v="0"/>
    <n v="0"/>
    <n v="0"/>
    <n v="0"/>
    <n v="0"/>
    <n v="0"/>
    <n v="0"/>
    <n v="0"/>
    <n v="0"/>
    <n v="0"/>
    <n v="0"/>
    <n v="0"/>
    <n v="0"/>
    <n v="0"/>
    <n v="0"/>
    <n v="0"/>
    <n v="0"/>
    <n v="0"/>
    <n v="0"/>
    <n v="0"/>
    <n v="0"/>
    <n v="0"/>
  </r>
  <r>
    <x v="15"/>
    <x v="3"/>
    <x v="14"/>
    <n v="0"/>
    <n v="0"/>
    <n v="0"/>
    <n v="0"/>
    <n v="0"/>
    <n v="0"/>
    <n v="0"/>
    <n v="0"/>
    <n v="0"/>
    <n v="0"/>
    <n v="0"/>
    <n v="0"/>
    <n v="0"/>
    <n v="0"/>
    <n v="0"/>
    <n v="0"/>
    <n v="0"/>
    <n v="0"/>
    <n v="0"/>
    <n v="0"/>
    <n v="0"/>
    <n v="0"/>
    <n v="0"/>
    <n v="0"/>
    <n v="0"/>
    <n v="0"/>
  </r>
  <r>
    <x v="16"/>
    <x v="0"/>
    <x v="14"/>
    <n v="0"/>
    <n v="0"/>
    <n v="0"/>
    <n v="0"/>
    <n v="0"/>
    <n v="0"/>
    <n v="0"/>
    <n v="0"/>
    <n v="0"/>
    <n v="0"/>
    <n v="0"/>
    <n v="0"/>
    <n v="0"/>
    <n v="0"/>
    <n v="0"/>
    <n v="0"/>
    <n v="0"/>
    <n v="0"/>
    <n v="0"/>
    <n v="0"/>
    <n v="0"/>
    <n v="0"/>
    <n v="0"/>
    <n v="0"/>
    <n v="0"/>
    <n v="0"/>
  </r>
  <r>
    <x v="16"/>
    <x v="1"/>
    <x v="14"/>
    <n v="0"/>
    <n v="0"/>
    <n v="0"/>
    <n v="0"/>
    <n v="0"/>
    <n v="0"/>
    <n v="0"/>
    <n v="0"/>
    <n v="0"/>
    <n v="0"/>
    <n v="0"/>
    <n v="0"/>
    <n v="0"/>
    <n v="0"/>
    <n v="0"/>
    <n v="0"/>
    <n v="0"/>
    <n v="0"/>
    <n v="0"/>
    <n v="0"/>
    <n v="0"/>
    <n v="0"/>
    <n v="0"/>
    <n v="0"/>
    <n v="0"/>
    <n v="0"/>
  </r>
  <r>
    <x v="16"/>
    <x v="2"/>
    <x v="14"/>
    <n v="0"/>
    <n v="0"/>
    <n v="0"/>
    <n v="0"/>
    <n v="0"/>
    <n v="0"/>
    <n v="0"/>
    <n v="0"/>
    <n v="0"/>
    <n v="0"/>
    <n v="0"/>
    <n v="0"/>
    <n v="0"/>
    <n v="0"/>
    <n v="0"/>
    <n v="0"/>
    <n v="0"/>
    <n v="0"/>
    <n v="0"/>
    <n v="0"/>
    <n v="0"/>
    <n v="0"/>
    <n v="0"/>
    <n v="0"/>
    <n v="0"/>
    <n v="0"/>
  </r>
  <r>
    <x v="16"/>
    <x v="3"/>
    <x v="14"/>
    <n v="0"/>
    <n v="0"/>
    <n v="0"/>
    <n v="0"/>
    <n v="0"/>
    <n v="0"/>
    <n v="0"/>
    <n v="0"/>
    <n v="0"/>
    <n v="0"/>
    <n v="0"/>
    <n v="0"/>
    <n v="0"/>
    <n v="0"/>
    <n v="0"/>
    <n v="0"/>
    <n v="0"/>
    <n v="0"/>
    <n v="0"/>
    <n v="0"/>
    <n v="0"/>
    <n v="0"/>
    <n v="0"/>
    <n v="0"/>
    <n v="0"/>
    <n v="0"/>
  </r>
  <r>
    <x v="17"/>
    <x v="0"/>
    <x v="14"/>
    <n v="0"/>
    <n v="0"/>
    <n v="0"/>
    <n v="0"/>
    <n v="0"/>
    <n v="0"/>
    <n v="0"/>
    <n v="0"/>
    <n v="0"/>
    <n v="0"/>
    <n v="0"/>
    <n v="0"/>
    <n v="0"/>
    <n v="0"/>
    <n v="0"/>
    <n v="0"/>
    <n v="0"/>
    <n v="0"/>
    <n v="0"/>
    <n v="0"/>
    <n v="0"/>
    <n v="0"/>
    <n v="0"/>
    <n v="0"/>
    <n v="0"/>
    <n v="0"/>
  </r>
  <r>
    <x v="17"/>
    <x v="1"/>
    <x v="14"/>
    <n v="0"/>
    <n v="0"/>
    <n v="0"/>
    <n v="0"/>
    <n v="0"/>
    <n v="0"/>
    <n v="0"/>
    <n v="0"/>
    <n v="0"/>
    <n v="0"/>
    <n v="0"/>
    <n v="0"/>
    <n v="0"/>
    <n v="0"/>
    <n v="0"/>
    <n v="0"/>
    <n v="0"/>
    <n v="0"/>
    <n v="0"/>
    <n v="0"/>
    <n v="0"/>
    <n v="0"/>
    <n v="0"/>
    <n v="0"/>
    <n v="0"/>
    <n v="0"/>
  </r>
  <r>
    <x v="17"/>
    <x v="2"/>
    <x v="14"/>
    <n v="0"/>
    <n v="0"/>
    <n v="0"/>
    <n v="0"/>
    <n v="0"/>
    <n v="0"/>
    <n v="0"/>
    <n v="0"/>
    <n v="0"/>
    <n v="0"/>
    <n v="0"/>
    <n v="0"/>
    <n v="0"/>
    <n v="0"/>
    <n v="0"/>
    <n v="0"/>
    <n v="0"/>
    <n v="0"/>
    <n v="0"/>
    <n v="0"/>
    <n v="0"/>
    <n v="0"/>
    <n v="0"/>
    <n v="0"/>
    <n v="0"/>
    <n v="0"/>
  </r>
  <r>
    <x v="17"/>
    <x v="3"/>
    <x v="14"/>
    <n v="0"/>
    <n v="0"/>
    <n v="0"/>
    <n v="0"/>
    <n v="0"/>
    <n v="0"/>
    <n v="0"/>
    <n v="0"/>
    <n v="0"/>
    <n v="0"/>
    <n v="0"/>
    <n v="0"/>
    <n v="0"/>
    <n v="0"/>
    <n v="0"/>
    <n v="0"/>
    <n v="0"/>
    <n v="0"/>
    <n v="0"/>
    <n v="0"/>
    <n v="0"/>
    <n v="0"/>
    <n v="0"/>
    <n v="0"/>
    <n v="0"/>
    <n v="0"/>
  </r>
  <r>
    <x v="18"/>
    <x v="0"/>
    <x v="14"/>
    <n v="0"/>
    <n v="0"/>
    <n v="0"/>
    <n v="0"/>
    <n v="0"/>
    <n v="0"/>
    <n v="0"/>
    <n v="0"/>
    <n v="0"/>
    <n v="0"/>
    <n v="0"/>
    <n v="0"/>
    <n v="0"/>
    <n v="0"/>
    <n v="0"/>
    <n v="0"/>
    <n v="0"/>
    <n v="0"/>
    <n v="0"/>
    <n v="0"/>
    <n v="0"/>
    <n v="0"/>
    <n v="0"/>
    <n v="0"/>
    <n v="0"/>
    <n v="0"/>
  </r>
  <r>
    <x v="18"/>
    <x v="1"/>
    <x v="14"/>
    <n v="0"/>
    <n v="0"/>
    <n v="0"/>
    <n v="0"/>
    <n v="0"/>
    <n v="0"/>
    <n v="0"/>
    <n v="0"/>
    <n v="0"/>
    <n v="0"/>
    <n v="0"/>
    <n v="0"/>
    <n v="0"/>
    <n v="0"/>
    <n v="0"/>
    <n v="0"/>
    <n v="0"/>
    <n v="0"/>
    <n v="0"/>
    <n v="0"/>
    <n v="0"/>
    <n v="0"/>
    <n v="0"/>
    <n v="0"/>
    <n v="0"/>
    <n v="0"/>
  </r>
  <r>
    <x v="18"/>
    <x v="2"/>
    <x v="14"/>
    <n v="0"/>
    <n v="0"/>
    <n v="0"/>
    <n v="0"/>
    <n v="0"/>
    <n v="0"/>
    <n v="0"/>
    <n v="0"/>
    <n v="0"/>
    <n v="0"/>
    <n v="0"/>
    <n v="0"/>
    <n v="0"/>
    <n v="0"/>
    <n v="0"/>
    <n v="0"/>
    <n v="0"/>
    <n v="0"/>
    <n v="0"/>
    <n v="0"/>
    <n v="0"/>
    <n v="0"/>
    <n v="0"/>
    <n v="0"/>
    <n v="0"/>
    <n v="0"/>
  </r>
  <r>
    <x v="18"/>
    <x v="3"/>
    <x v="14"/>
    <n v="0"/>
    <n v="0"/>
    <n v="0"/>
    <n v="0"/>
    <n v="0"/>
    <n v="0"/>
    <n v="0"/>
    <n v="0"/>
    <n v="0"/>
    <n v="0"/>
    <n v="0"/>
    <n v="0"/>
    <n v="0"/>
    <n v="0"/>
    <n v="0"/>
    <n v="0"/>
    <n v="0"/>
    <n v="0"/>
    <n v="0"/>
    <n v="0"/>
    <n v="0"/>
    <n v="0"/>
    <n v="0"/>
    <n v="0"/>
    <n v="0"/>
    <n v="0"/>
  </r>
  <r>
    <x v="19"/>
    <x v="0"/>
    <x v="14"/>
    <n v="0"/>
    <n v="0"/>
    <n v="0"/>
    <n v="0"/>
    <n v="0"/>
    <n v="0"/>
    <n v="0"/>
    <n v="0"/>
    <n v="0"/>
    <n v="0"/>
    <n v="0"/>
    <n v="0"/>
    <n v="0"/>
    <n v="0"/>
    <n v="0"/>
    <n v="0"/>
    <n v="0"/>
    <n v="0"/>
    <n v="0"/>
    <n v="0"/>
    <n v="0"/>
    <n v="0"/>
    <n v="0"/>
    <n v="0"/>
    <n v="0"/>
    <n v="0"/>
  </r>
  <r>
    <x v="19"/>
    <x v="1"/>
    <x v="14"/>
    <n v="0"/>
    <n v="0"/>
    <n v="0"/>
    <n v="0"/>
    <n v="0"/>
    <n v="0"/>
    <n v="0"/>
    <n v="0"/>
    <n v="0"/>
    <n v="0"/>
    <n v="0"/>
    <n v="0"/>
    <n v="0"/>
    <n v="0"/>
    <n v="0"/>
    <n v="0"/>
    <n v="0"/>
    <n v="0"/>
    <n v="0"/>
    <n v="0"/>
    <n v="0"/>
    <n v="0"/>
    <n v="0"/>
    <n v="0"/>
    <n v="0"/>
    <n v="0"/>
  </r>
  <r>
    <x v="19"/>
    <x v="2"/>
    <x v="14"/>
    <n v="0"/>
    <n v="0"/>
    <n v="0"/>
    <n v="0"/>
    <n v="0"/>
    <n v="0"/>
    <n v="0"/>
    <n v="0"/>
    <n v="0"/>
    <n v="0"/>
    <n v="0"/>
    <n v="0"/>
    <n v="0"/>
    <n v="0"/>
    <n v="0"/>
    <n v="0"/>
    <n v="0"/>
    <n v="0"/>
    <n v="0"/>
    <n v="0"/>
    <n v="0"/>
    <n v="0"/>
    <n v="0"/>
    <n v="0"/>
    <n v="0"/>
    <n v="0"/>
  </r>
  <r>
    <x v="19"/>
    <x v="3"/>
    <x v="14"/>
    <n v="0"/>
    <n v="0"/>
    <n v="0"/>
    <n v="0"/>
    <n v="0"/>
    <n v="0"/>
    <n v="0"/>
    <n v="0"/>
    <n v="0"/>
    <n v="0"/>
    <n v="0"/>
    <n v="0"/>
    <n v="0"/>
    <n v="0"/>
    <n v="0"/>
    <n v="0"/>
    <n v="0"/>
    <n v="0"/>
    <n v="0"/>
    <n v="0"/>
    <n v="0"/>
    <n v="0"/>
    <n v="0"/>
    <n v="0"/>
    <n v="0"/>
    <n v="0"/>
  </r>
  <r>
    <x v="20"/>
    <x v="0"/>
    <x v="14"/>
    <n v="0"/>
    <n v="0"/>
    <n v="0"/>
    <n v="0"/>
    <n v="0"/>
    <n v="0"/>
    <n v="0"/>
    <n v="0"/>
    <n v="0"/>
    <n v="0"/>
    <n v="0"/>
    <n v="0"/>
    <n v="0"/>
    <n v="0"/>
    <n v="0"/>
    <n v="0"/>
    <n v="0"/>
    <n v="0"/>
    <n v="0"/>
    <n v="0"/>
    <n v="0"/>
    <n v="0"/>
    <n v="0"/>
    <n v="0"/>
    <n v="0"/>
    <n v="0"/>
  </r>
  <r>
    <x v="20"/>
    <x v="1"/>
    <x v="14"/>
    <n v="0"/>
    <n v="0"/>
    <n v="0"/>
    <n v="0"/>
    <n v="0"/>
    <n v="0"/>
    <n v="0"/>
    <n v="0"/>
    <n v="0"/>
    <n v="0"/>
    <n v="0"/>
    <n v="0"/>
    <n v="0"/>
    <n v="0"/>
    <n v="0"/>
    <n v="0"/>
    <n v="0"/>
    <n v="0"/>
    <n v="0"/>
    <n v="0"/>
    <n v="0"/>
    <n v="0"/>
    <n v="0"/>
    <n v="0"/>
    <n v="0"/>
    <n v="0"/>
  </r>
  <r>
    <x v="20"/>
    <x v="2"/>
    <x v="14"/>
    <n v="0"/>
    <n v="0"/>
    <n v="0"/>
    <n v="0"/>
    <n v="0"/>
    <n v="0"/>
    <n v="0"/>
    <n v="0"/>
    <n v="0"/>
    <n v="0"/>
    <n v="0"/>
    <n v="0"/>
    <n v="0"/>
    <n v="0"/>
    <n v="0"/>
    <n v="0"/>
    <n v="0"/>
    <n v="0"/>
    <n v="0"/>
    <n v="0"/>
    <n v="0"/>
    <n v="0"/>
    <n v="0"/>
    <n v="0"/>
    <n v="0"/>
    <n v="0"/>
  </r>
  <r>
    <x v="20"/>
    <x v="3"/>
    <x v="14"/>
    <n v="0"/>
    <n v="0"/>
    <n v="0"/>
    <n v="0"/>
    <n v="0"/>
    <n v="0"/>
    <n v="0"/>
    <n v="0"/>
    <n v="0"/>
    <n v="0"/>
    <n v="0"/>
    <n v="0"/>
    <n v="0"/>
    <n v="0"/>
    <n v="0"/>
    <n v="0"/>
    <n v="0"/>
    <n v="0"/>
    <n v="0"/>
    <n v="0"/>
    <n v="0"/>
    <n v="0"/>
    <n v="0"/>
    <n v="0"/>
    <n v="0"/>
    <n v="0"/>
  </r>
  <r>
    <x v="0"/>
    <x v="0"/>
    <x v="15"/>
    <n v="0"/>
    <n v="0"/>
    <n v="0"/>
    <n v="0"/>
    <n v="0"/>
    <n v="0"/>
    <n v="0"/>
    <n v="0"/>
    <n v="0"/>
    <n v="0"/>
    <n v="0"/>
    <n v="0"/>
    <n v="0"/>
    <n v="0"/>
    <n v="0"/>
    <n v="0"/>
    <n v="0"/>
    <n v="0"/>
    <n v="0"/>
    <n v="0"/>
    <n v="0"/>
    <n v="0"/>
    <n v="0"/>
    <n v="0"/>
    <n v="0"/>
    <n v="0"/>
  </r>
  <r>
    <x v="0"/>
    <x v="1"/>
    <x v="15"/>
    <n v="0"/>
    <n v="0"/>
    <n v="0"/>
    <n v="0"/>
    <n v="0"/>
    <n v="0"/>
    <n v="0"/>
    <n v="0"/>
    <n v="0"/>
    <n v="0"/>
    <n v="0"/>
    <n v="0"/>
    <n v="0"/>
    <n v="0"/>
    <n v="0"/>
    <n v="0"/>
    <n v="0"/>
    <n v="0"/>
    <n v="0"/>
    <n v="0"/>
    <n v="0"/>
    <n v="0"/>
    <n v="0"/>
    <n v="0"/>
    <n v="0"/>
    <n v="0"/>
  </r>
  <r>
    <x v="0"/>
    <x v="2"/>
    <x v="15"/>
    <n v="0"/>
    <n v="0"/>
    <n v="0"/>
    <n v="0"/>
    <n v="0"/>
    <n v="0"/>
    <n v="0"/>
    <n v="0"/>
    <n v="0"/>
    <n v="0"/>
    <n v="0"/>
    <n v="0"/>
    <n v="0"/>
    <n v="0"/>
    <n v="0"/>
    <n v="0"/>
    <n v="0"/>
    <n v="0"/>
    <n v="0"/>
    <n v="0"/>
    <n v="0"/>
    <n v="0"/>
    <n v="0"/>
    <n v="0"/>
    <n v="0"/>
    <n v="0"/>
  </r>
  <r>
    <x v="0"/>
    <x v="3"/>
    <x v="15"/>
    <n v="0"/>
    <n v="0"/>
    <n v="0"/>
    <n v="0"/>
    <n v="0"/>
    <n v="0"/>
    <n v="0"/>
    <n v="0"/>
    <n v="0"/>
    <n v="0"/>
    <n v="0"/>
    <n v="0"/>
    <n v="0"/>
    <n v="0"/>
    <n v="0"/>
    <n v="0"/>
    <n v="0"/>
    <n v="0"/>
    <n v="0"/>
    <n v="0"/>
    <n v="0"/>
    <n v="0"/>
    <n v="0"/>
    <n v="0"/>
    <n v="0"/>
    <n v="0"/>
  </r>
  <r>
    <x v="1"/>
    <x v="0"/>
    <x v="15"/>
    <n v="0"/>
    <n v="0"/>
    <n v="0"/>
    <n v="0"/>
    <n v="0"/>
    <n v="0"/>
    <n v="0"/>
    <n v="0"/>
    <n v="0"/>
    <n v="0"/>
    <n v="0"/>
    <n v="0"/>
    <n v="0"/>
    <n v="0"/>
    <n v="0"/>
    <n v="0"/>
    <n v="0"/>
    <n v="0"/>
    <n v="0"/>
    <n v="0"/>
    <n v="0"/>
    <n v="0"/>
    <n v="0"/>
    <n v="0"/>
    <n v="0"/>
    <n v="0"/>
  </r>
  <r>
    <x v="1"/>
    <x v="1"/>
    <x v="15"/>
    <n v="0"/>
    <n v="0"/>
    <n v="0"/>
    <n v="0"/>
    <n v="0"/>
    <n v="0"/>
    <n v="0"/>
    <n v="0"/>
    <n v="0"/>
    <n v="0"/>
    <n v="0"/>
    <n v="0"/>
    <n v="0"/>
    <n v="0"/>
    <n v="0"/>
    <n v="0"/>
    <n v="0"/>
    <n v="0"/>
    <n v="0"/>
    <n v="0"/>
    <n v="0"/>
    <n v="0"/>
    <n v="0"/>
    <n v="0"/>
    <n v="0"/>
    <n v="0"/>
  </r>
  <r>
    <x v="1"/>
    <x v="2"/>
    <x v="15"/>
    <n v="0"/>
    <n v="0"/>
    <n v="0"/>
    <n v="0"/>
    <n v="0"/>
    <n v="0"/>
    <n v="0"/>
    <n v="0"/>
    <n v="0"/>
    <n v="0"/>
    <n v="0"/>
    <n v="0"/>
    <n v="0"/>
    <n v="0"/>
    <n v="0"/>
    <n v="0"/>
    <n v="0"/>
    <n v="0"/>
    <n v="0"/>
    <n v="0"/>
    <n v="0"/>
    <n v="0"/>
    <n v="0"/>
    <n v="0"/>
    <n v="0"/>
    <n v="0"/>
  </r>
  <r>
    <x v="1"/>
    <x v="3"/>
    <x v="15"/>
    <n v="0"/>
    <n v="0"/>
    <n v="0"/>
    <n v="0"/>
    <n v="0"/>
    <n v="0"/>
    <n v="0"/>
    <n v="0"/>
    <n v="0"/>
    <n v="0"/>
    <n v="0"/>
    <n v="0"/>
    <n v="0"/>
    <n v="0"/>
    <n v="0"/>
    <n v="0"/>
    <n v="0"/>
    <n v="0"/>
    <n v="0"/>
    <n v="0"/>
    <n v="0"/>
    <n v="0"/>
    <n v="0"/>
    <n v="0"/>
    <n v="0"/>
    <n v="0"/>
  </r>
  <r>
    <x v="2"/>
    <x v="0"/>
    <x v="15"/>
    <n v="0"/>
    <n v="0"/>
    <n v="0"/>
    <n v="0"/>
    <n v="0"/>
    <n v="0"/>
    <n v="0"/>
    <n v="0"/>
    <n v="0"/>
    <n v="0"/>
    <n v="0"/>
    <n v="0"/>
    <n v="0"/>
    <n v="0"/>
    <n v="0"/>
    <n v="0"/>
    <n v="0"/>
    <n v="0"/>
    <n v="0"/>
    <n v="0"/>
    <n v="0"/>
    <n v="0"/>
    <n v="0"/>
    <n v="0"/>
    <n v="0"/>
    <n v="0"/>
  </r>
  <r>
    <x v="2"/>
    <x v="1"/>
    <x v="15"/>
    <n v="0"/>
    <n v="0"/>
    <n v="0"/>
    <n v="0"/>
    <n v="0"/>
    <n v="0"/>
    <n v="0"/>
    <n v="0"/>
    <n v="0"/>
    <n v="0"/>
    <n v="0"/>
    <n v="0"/>
    <n v="0"/>
    <n v="0"/>
    <n v="0"/>
    <n v="0"/>
    <n v="0"/>
    <n v="0"/>
    <n v="0"/>
    <n v="0"/>
    <n v="0"/>
    <n v="0"/>
    <n v="0"/>
    <n v="0"/>
    <n v="0"/>
    <n v="0"/>
  </r>
  <r>
    <x v="2"/>
    <x v="2"/>
    <x v="15"/>
    <n v="0"/>
    <n v="0"/>
    <n v="0"/>
    <n v="0"/>
    <n v="0"/>
    <n v="0"/>
    <n v="0"/>
    <n v="0"/>
    <n v="0"/>
    <n v="0"/>
    <n v="0"/>
    <n v="0"/>
    <n v="0"/>
    <n v="0"/>
    <n v="0"/>
    <n v="0"/>
    <n v="0"/>
    <n v="0"/>
    <n v="0"/>
    <n v="0"/>
    <n v="0"/>
    <n v="0"/>
    <n v="0"/>
    <n v="0"/>
    <n v="0"/>
    <n v="0"/>
  </r>
  <r>
    <x v="2"/>
    <x v="3"/>
    <x v="15"/>
    <n v="0"/>
    <n v="0"/>
    <n v="0"/>
    <n v="0"/>
    <n v="0"/>
    <n v="0"/>
    <n v="0"/>
    <n v="0"/>
    <n v="0"/>
    <n v="0"/>
    <n v="0"/>
    <n v="0"/>
    <n v="0"/>
    <n v="0"/>
    <n v="0"/>
    <n v="0"/>
    <n v="0"/>
    <n v="0"/>
    <n v="0"/>
    <n v="0"/>
    <n v="0"/>
    <n v="0"/>
    <n v="0"/>
    <n v="0"/>
    <n v="0"/>
    <n v="0"/>
  </r>
  <r>
    <x v="3"/>
    <x v="0"/>
    <x v="15"/>
    <n v="0"/>
    <n v="0"/>
    <n v="0"/>
    <n v="0"/>
    <n v="0"/>
    <n v="0"/>
    <n v="0"/>
    <n v="0"/>
    <n v="0"/>
    <n v="0"/>
    <n v="0"/>
    <n v="0"/>
    <n v="0"/>
    <n v="0"/>
    <n v="0"/>
    <n v="0"/>
    <n v="0"/>
    <n v="0"/>
    <n v="0"/>
    <n v="0"/>
    <n v="0"/>
    <n v="0"/>
    <n v="0"/>
    <n v="0"/>
    <n v="0"/>
    <n v="0"/>
  </r>
  <r>
    <x v="3"/>
    <x v="1"/>
    <x v="15"/>
    <n v="0"/>
    <n v="0"/>
    <n v="0"/>
    <n v="0"/>
    <n v="0"/>
    <n v="0"/>
    <n v="0"/>
    <n v="0"/>
    <n v="0"/>
    <n v="0"/>
    <n v="0"/>
    <n v="0"/>
    <n v="0"/>
    <n v="0"/>
    <n v="0"/>
    <n v="0"/>
    <n v="0"/>
    <n v="0"/>
    <n v="0"/>
    <n v="0"/>
    <n v="0"/>
    <n v="0"/>
    <n v="0"/>
    <n v="0"/>
    <n v="0"/>
    <n v="0"/>
  </r>
  <r>
    <x v="3"/>
    <x v="2"/>
    <x v="15"/>
    <n v="0"/>
    <n v="0"/>
    <n v="0"/>
    <n v="0"/>
    <n v="0"/>
    <n v="0"/>
    <n v="0"/>
    <n v="0"/>
    <n v="0"/>
    <n v="0"/>
    <n v="0"/>
    <n v="0"/>
    <n v="0"/>
    <n v="0"/>
    <n v="0"/>
    <n v="0"/>
    <n v="0"/>
    <n v="0"/>
    <n v="0"/>
    <n v="0"/>
    <n v="0"/>
    <n v="0"/>
    <n v="0"/>
    <n v="0"/>
    <n v="0"/>
    <n v="0"/>
  </r>
  <r>
    <x v="3"/>
    <x v="3"/>
    <x v="15"/>
    <n v="0"/>
    <n v="0"/>
    <n v="0"/>
    <n v="0"/>
    <n v="0"/>
    <n v="0"/>
    <n v="0"/>
    <n v="0"/>
    <n v="0"/>
    <n v="0"/>
    <n v="0"/>
    <n v="0"/>
    <n v="0"/>
    <n v="0"/>
    <n v="0"/>
    <n v="0"/>
    <n v="0"/>
    <n v="0"/>
    <n v="0"/>
    <n v="0"/>
    <n v="0"/>
    <n v="0"/>
    <n v="0"/>
    <n v="0"/>
    <n v="0"/>
    <n v="0"/>
  </r>
  <r>
    <x v="4"/>
    <x v="0"/>
    <x v="15"/>
    <n v="0"/>
    <n v="0"/>
    <n v="0"/>
    <n v="0"/>
    <n v="0"/>
    <n v="0"/>
    <n v="0"/>
    <n v="0"/>
    <n v="0"/>
    <n v="0"/>
    <n v="0"/>
    <n v="0"/>
    <n v="0"/>
    <n v="0"/>
    <n v="0"/>
    <n v="0"/>
    <n v="0"/>
    <n v="0"/>
    <n v="0"/>
    <n v="0"/>
    <n v="0"/>
    <n v="0"/>
    <n v="0"/>
    <n v="0"/>
    <n v="0"/>
    <n v="0"/>
  </r>
  <r>
    <x v="4"/>
    <x v="1"/>
    <x v="15"/>
    <n v="0"/>
    <n v="0"/>
    <n v="0"/>
    <n v="0"/>
    <n v="0"/>
    <n v="0"/>
    <n v="0"/>
    <n v="0"/>
    <n v="0"/>
    <n v="0"/>
    <n v="0"/>
    <n v="0"/>
    <n v="0"/>
    <n v="0"/>
    <n v="0"/>
    <n v="0"/>
    <n v="0"/>
    <n v="0"/>
    <n v="0"/>
    <n v="0"/>
    <n v="0"/>
    <n v="0"/>
    <n v="0"/>
    <n v="0"/>
    <n v="0"/>
    <n v="0"/>
  </r>
  <r>
    <x v="4"/>
    <x v="2"/>
    <x v="15"/>
    <n v="0"/>
    <n v="0"/>
    <n v="0"/>
    <n v="0"/>
    <n v="0"/>
    <n v="0"/>
    <n v="0"/>
    <n v="0"/>
    <n v="0"/>
    <n v="0"/>
    <n v="0"/>
    <n v="0"/>
    <n v="0"/>
    <n v="0"/>
    <n v="0"/>
    <n v="0"/>
    <n v="0"/>
    <n v="0"/>
    <n v="0"/>
    <n v="0"/>
    <n v="0"/>
    <n v="0"/>
    <n v="0"/>
    <n v="0"/>
    <n v="0"/>
    <n v="0"/>
  </r>
  <r>
    <x v="4"/>
    <x v="3"/>
    <x v="15"/>
    <n v="0"/>
    <n v="0"/>
    <n v="0"/>
    <n v="0"/>
    <n v="0"/>
    <n v="0"/>
    <n v="0"/>
    <n v="0"/>
    <n v="0"/>
    <n v="0"/>
    <n v="0"/>
    <n v="0"/>
    <n v="0"/>
    <n v="0"/>
    <n v="0"/>
    <n v="0"/>
    <n v="0"/>
    <n v="0"/>
    <n v="0"/>
    <n v="0"/>
    <n v="0"/>
    <n v="0"/>
    <n v="0"/>
    <n v="0"/>
    <n v="0"/>
    <n v="0"/>
  </r>
  <r>
    <x v="5"/>
    <x v="0"/>
    <x v="15"/>
    <n v="0"/>
    <n v="0"/>
    <n v="0"/>
    <n v="0"/>
    <n v="0"/>
    <n v="0"/>
    <n v="0"/>
    <n v="0"/>
    <n v="0"/>
    <n v="0"/>
    <n v="0"/>
    <n v="0"/>
    <n v="0"/>
    <n v="0"/>
    <n v="0"/>
    <n v="0"/>
    <n v="0"/>
    <n v="0"/>
    <n v="0"/>
    <n v="0"/>
    <n v="0"/>
    <n v="0"/>
    <n v="0"/>
    <n v="0"/>
    <n v="0"/>
    <n v="0"/>
  </r>
  <r>
    <x v="5"/>
    <x v="1"/>
    <x v="15"/>
    <n v="0"/>
    <n v="0"/>
    <n v="0"/>
    <n v="0"/>
    <n v="0"/>
    <n v="0"/>
    <n v="0"/>
    <n v="0"/>
    <n v="0"/>
    <n v="0"/>
    <n v="0"/>
    <n v="0"/>
    <n v="0"/>
    <n v="0"/>
    <n v="0"/>
    <n v="0"/>
    <n v="0"/>
    <n v="0"/>
    <n v="0"/>
    <n v="0"/>
    <n v="0"/>
    <n v="0"/>
    <n v="0"/>
    <n v="0"/>
    <n v="0"/>
    <n v="0"/>
  </r>
  <r>
    <x v="5"/>
    <x v="2"/>
    <x v="15"/>
    <n v="0"/>
    <n v="0"/>
    <n v="0"/>
    <n v="0"/>
    <n v="0"/>
    <n v="0"/>
    <n v="0"/>
    <n v="0"/>
    <n v="0"/>
    <n v="0"/>
    <n v="0"/>
    <n v="0"/>
    <n v="0"/>
    <n v="0"/>
    <n v="0"/>
    <n v="0"/>
    <n v="0"/>
    <n v="0"/>
    <n v="0"/>
    <n v="0"/>
    <n v="0"/>
    <n v="0"/>
    <n v="0"/>
    <n v="0"/>
    <n v="0"/>
    <n v="0"/>
  </r>
  <r>
    <x v="5"/>
    <x v="3"/>
    <x v="15"/>
    <n v="0"/>
    <n v="0"/>
    <n v="0"/>
    <n v="0"/>
    <n v="0"/>
    <n v="0"/>
    <n v="0"/>
    <n v="0"/>
    <n v="0"/>
    <n v="0"/>
    <n v="0"/>
    <n v="0"/>
    <n v="0"/>
    <n v="0"/>
    <n v="0"/>
    <n v="0"/>
    <n v="0"/>
    <n v="0"/>
    <n v="0"/>
    <n v="0"/>
    <n v="0"/>
    <n v="0"/>
    <n v="0"/>
    <n v="0"/>
    <n v="0"/>
    <n v="0"/>
  </r>
  <r>
    <x v="6"/>
    <x v="0"/>
    <x v="15"/>
    <n v="0"/>
    <n v="0"/>
    <n v="0"/>
    <n v="0"/>
    <n v="0"/>
    <n v="0"/>
    <n v="0"/>
    <n v="0"/>
    <n v="0"/>
    <n v="0"/>
    <n v="0"/>
    <n v="0"/>
    <n v="0"/>
    <n v="0"/>
    <n v="0"/>
    <n v="0"/>
    <n v="0"/>
    <n v="0"/>
    <n v="0"/>
    <n v="0"/>
    <n v="0"/>
    <n v="0"/>
    <n v="0"/>
    <n v="0"/>
    <n v="0"/>
    <n v="0"/>
  </r>
  <r>
    <x v="6"/>
    <x v="1"/>
    <x v="15"/>
    <n v="0"/>
    <n v="0"/>
    <n v="0"/>
    <n v="0"/>
    <n v="0"/>
    <n v="0"/>
    <n v="0"/>
    <n v="0"/>
    <n v="0"/>
    <n v="0"/>
    <n v="0"/>
    <n v="0"/>
    <n v="0"/>
    <n v="0"/>
    <n v="0"/>
    <n v="0"/>
    <n v="0"/>
    <n v="0"/>
    <n v="0"/>
    <n v="0"/>
    <n v="0"/>
    <n v="0"/>
    <n v="0"/>
    <n v="0"/>
    <n v="0"/>
    <n v="0"/>
  </r>
  <r>
    <x v="6"/>
    <x v="2"/>
    <x v="15"/>
    <n v="0"/>
    <n v="0"/>
    <n v="0"/>
    <n v="0"/>
    <n v="0"/>
    <n v="0"/>
    <n v="0"/>
    <n v="0"/>
    <n v="0"/>
    <n v="0"/>
    <n v="0"/>
    <n v="0"/>
    <n v="0"/>
    <n v="0"/>
    <n v="0"/>
    <n v="0"/>
    <n v="0"/>
    <n v="0"/>
    <n v="0"/>
    <n v="0"/>
    <n v="0"/>
    <n v="0"/>
    <n v="0"/>
    <n v="0"/>
    <n v="0"/>
    <n v="0"/>
  </r>
  <r>
    <x v="6"/>
    <x v="3"/>
    <x v="15"/>
    <n v="0"/>
    <n v="0"/>
    <n v="0"/>
    <n v="0"/>
    <n v="0"/>
    <n v="0"/>
    <n v="0"/>
    <n v="0"/>
    <n v="0"/>
    <n v="0"/>
    <n v="0"/>
    <n v="0"/>
    <n v="0"/>
    <n v="0"/>
    <n v="0"/>
    <n v="0"/>
    <n v="0"/>
    <n v="0"/>
    <n v="0"/>
    <n v="0"/>
    <n v="0"/>
    <n v="0"/>
    <n v="0"/>
    <n v="0"/>
    <n v="0"/>
    <n v="0"/>
  </r>
  <r>
    <x v="7"/>
    <x v="0"/>
    <x v="15"/>
    <n v="0"/>
    <n v="0"/>
    <n v="0"/>
    <n v="0"/>
    <n v="0"/>
    <n v="0"/>
    <n v="0"/>
    <n v="0"/>
    <n v="0"/>
    <n v="0"/>
    <n v="0"/>
    <n v="0"/>
    <n v="0"/>
    <n v="0"/>
    <n v="0"/>
    <n v="0"/>
    <n v="0"/>
    <n v="0"/>
    <n v="0"/>
    <n v="0"/>
    <n v="0"/>
    <n v="0"/>
    <n v="0"/>
    <n v="0"/>
    <n v="0"/>
    <n v="0"/>
  </r>
  <r>
    <x v="7"/>
    <x v="1"/>
    <x v="15"/>
    <n v="0"/>
    <n v="0"/>
    <n v="0"/>
    <n v="0"/>
    <n v="0"/>
    <n v="0"/>
    <n v="0"/>
    <n v="0"/>
    <n v="0"/>
    <n v="0"/>
    <n v="0"/>
    <n v="0"/>
    <n v="0"/>
    <n v="0"/>
    <n v="0"/>
    <n v="0"/>
    <n v="0"/>
    <n v="0"/>
    <n v="0"/>
    <n v="0"/>
    <n v="0"/>
    <n v="0"/>
    <n v="0"/>
    <n v="0"/>
    <n v="0"/>
    <n v="0"/>
  </r>
  <r>
    <x v="7"/>
    <x v="2"/>
    <x v="15"/>
    <n v="0"/>
    <n v="0"/>
    <n v="0"/>
    <n v="0"/>
    <n v="0"/>
    <n v="0"/>
    <n v="0"/>
    <n v="0"/>
    <n v="0"/>
    <n v="0"/>
    <n v="0"/>
    <n v="0"/>
    <n v="0"/>
    <n v="0"/>
    <n v="0"/>
    <n v="0"/>
    <n v="0"/>
    <n v="0"/>
    <n v="0"/>
    <n v="0"/>
    <n v="0"/>
    <n v="0"/>
    <n v="0"/>
    <n v="0"/>
    <n v="0"/>
    <n v="0"/>
  </r>
  <r>
    <x v="7"/>
    <x v="3"/>
    <x v="15"/>
    <n v="0"/>
    <n v="0"/>
    <n v="0"/>
    <n v="0"/>
    <n v="0"/>
    <n v="0"/>
    <n v="0"/>
    <n v="0"/>
    <n v="0"/>
    <n v="0"/>
    <n v="0"/>
    <n v="0"/>
    <n v="0"/>
    <n v="0"/>
    <n v="0"/>
    <n v="0"/>
    <n v="0"/>
    <n v="0"/>
    <n v="0"/>
    <n v="0"/>
    <n v="0"/>
    <n v="0"/>
    <n v="0"/>
    <n v="0"/>
    <n v="0"/>
    <n v="0"/>
  </r>
  <r>
    <x v="8"/>
    <x v="0"/>
    <x v="15"/>
    <n v="0"/>
    <n v="0"/>
    <n v="0"/>
    <n v="0"/>
    <n v="0"/>
    <n v="0"/>
    <n v="0"/>
    <n v="0"/>
    <n v="0"/>
    <n v="0"/>
    <n v="0"/>
    <n v="0"/>
    <n v="0"/>
    <n v="0"/>
    <n v="0"/>
    <n v="0"/>
    <n v="0"/>
    <n v="0"/>
    <n v="0"/>
    <n v="0"/>
    <n v="0"/>
    <n v="0"/>
    <n v="0"/>
    <n v="0"/>
    <n v="0"/>
    <n v="0"/>
  </r>
  <r>
    <x v="8"/>
    <x v="1"/>
    <x v="15"/>
    <n v="0"/>
    <n v="0"/>
    <n v="0"/>
    <n v="0"/>
    <n v="0"/>
    <n v="0"/>
    <n v="0"/>
    <n v="0"/>
    <n v="0"/>
    <n v="0"/>
    <n v="0"/>
    <n v="0"/>
    <n v="0"/>
    <n v="0"/>
    <n v="0"/>
    <n v="0"/>
    <n v="0"/>
    <n v="0"/>
    <n v="0"/>
    <n v="0"/>
    <n v="0"/>
    <n v="0"/>
    <n v="0"/>
    <n v="0"/>
    <n v="0"/>
    <n v="0"/>
  </r>
  <r>
    <x v="8"/>
    <x v="2"/>
    <x v="15"/>
    <n v="0"/>
    <n v="0"/>
    <n v="0"/>
    <n v="0"/>
    <n v="0"/>
    <n v="0"/>
    <n v="0"/>
    <n v="0"/>
    <n v="0"/>
    <n v="0"/>
    <n v="0"/>
    <n v="0"/>
    <n v="0"/>
    <n v="0"/>
    <n v="0"/>
    <n v="0"/>
    <n v="0"/>
    <n v="0"/>
    <n v="0"/>
    <n v="0"/>
    <n v="0"/>
    <n v="0"/>
    <n v="0"/>
    <n v="0"/>
    <n v="0"/>
    <n v="0"/>
  </r>
  <r>
    <x v="8"/>
    <x v="3"/>
    <x v="15"/>
    <n v="0"/>
    <n v="0"/>
    <n v="0"/>
    <n v="0"/>
    <n v="0"/>
    <n v="0"/>
    <n v="0"/>
    <n v="0"/>
    <n v="0"/>
    <n v="0"/>
    <n v="0"/>
    <n v="0"/>
    <n v="0"/>
    <n v="0"/>
    <n v="0"/>
    <n v="0"/>
    <n v="0"/>
    <n v="0"/>
    <n v="0"/>
    <n v="0"/>
    <n v="0"/>
    <n v="0"/>
    <n v="0"/>
    <n v="0"/>
    <n v="0"/>
    <n v="0"/>
  </r>
  <r>
    <x v="9"/>
    <x v="0"/>
    <x v="15"/>
    <n v="0"/>
    <n v="0"/>
    <n v="0"/>
    <n v="0"/>
    <n v="0"/>
    <n v="0"/>
    <n v="0"/>
    <n v="0"/>
    <n v="0"/>
    <n v="0"/>
    <n v="0"/>
    <n v="0"/>
    <n v="0"/>
    <n v="0"/>
    <n v="0"/>
    <n v="0"/>
    <n v="0"/>
    <n v="0"/>
    <n v="0"/>
    <n v="0"/>
    <n v="0"/>
    <n v="0"/>
    <n v="0"/>
    <n v="0"/>
    <n v="0"/>
    <n v="0"/>
  </r>
  <r>
    <x v="9"/>
    <x v="1"/>
    <x v="15"/>
    <n v="0"/>
    <n v="0"/>
    <n v="0"/>
    <n v="0"/>
    <n v="0"/>
    <n v="0"/>
    <n v="0"/>
    <n v="0"/>
    <n v="0"/>
    <n v="0"/>
    <n v="0"/>
    <n v="0"/>
    <n v="0"/>
    <n v="0"/>
    <n v="0"/>
    <n v="0"/>
    <n v="0"/>
    <n v="0"/>
    <n v="0"/>
    <n v="0"/>
    <n v="0"/>
    <n v="0"/>
    <n v="0"/>
    <n v="0"/>
    <n v="0"/>
    <n v="0"/>
  </r>
  <r>
    <x v="9"/>
    <x v="2"/>
    <x v="15"/>
    <n v="0"/>
    <n v="0"/>
    <n v="0"/>
    <n v="0"/>
    <n v="0"/>
    <n v="0"/>
    <n v="0"/>
    <n v="0"/>
    <n v="0"/>
    <n v="0"/>
    <n v="0"/>
    <n v="0"/>
    <n v="0"/>
    <n v="0"/>
    <n v="0"/>
    <n v="0"/>
    <n v="0"/>
    <n v="0"/>
    <n v="0"/>
    <n v="0"/>
    <n v="0"/>
    <n v="0"/>
    <n v="0"/>
    <n v="0"/>
    <n v="0"/>
    <n v="0"/>
  </r>
  <r>
    <x v="9"/>
    <x v="3"/>
    <x v="15"/>
    <n v="0"/>
    <n v="0"/>
    <n v="0"/>
    <n v="0"/>
    <n v="0"/>
    <n v="0"/>
    <n v="0"/>
    <n v="0"/>
    <n v="0"/>
    <n v="0"/>
    <n v="0"/>
    <n v="0"/>
    <n v="0"/>
    <n v="0"/>
    <n v="0"/>
    <n v="0"/>
    <n v="0"/>
    <n v="0"/>
    <n v="0"/>
    <n v="0"/>
    <n v="0"/>
    <n v="0"/>
    <n v="0"/>
    <n v="0"/>
    <n v="0"/>
    <n v="0"/>
  </r>
  <r>
    <x v="10"/>
    <x v="0"/>
    <x v="15"/>
    <n v="0"/>
    <n v="0"/>
    <n v="0"/>
    <n v="0"/>
    <n v="0"/>
    <n v="0"/>
    <n v="0"/>
    <n v="0"/>
    <n v="0"/>
    <n v="0"/>
    <n v="0"/>
    <n v="0"/>
    <n v="0"/>
    <n v="0"/>
    <n v="0"/>
    <n v="0"/>
    <n v="0"/>
    <n v="0"/>
    <n v="0"/>
    <n v="0"/>
    <n v="0"/>
    <n v="0"/>
    <n v="0"/>
    <n v="0"/>
    <n v="0"/>
    <n v="0"/>
  </r>
  <r>
    <x v="10"/>
    <x v="1"/>
    <x v="15"/>
    <n v="0"/>
    <n v="0"/>
    <n v="0"/>
    <n v="0"/>
    <n v="0"/>
    <n v="0"/>
    <n v="0"/>
    <n v="0"/>
    <n v="0"/>
    <n v="0"/>
    <n v="0"/>
    <n v="0"/>
    <n v="0"/>
    <n v="0"/>
    <n v="0"/>
    <n v="0"/>
    <n v="0"/>
    <n v="0"/>
    <n v="0"/>
    <n v="0"/>
    <n v="0"/>
    <n v="0"/>
    <n v="0"/>
    <n v="0"/>
    <n v="0"/>
    <n v="0"/>
  </r>
  <r>
    <x v="10"/>
    <x v="2"/>
    <x v="15"/>
    <n v="0"/>
    <n v="0"/>
    <n v="0"/>
    <n v="0"/>
    <n v="0"/>
    <n v="0"/>
    <n v="0"/>
    <n v="0"/>
    <n v="0"/>
    <n v="0"/>
    <n v="0"/>
    <n v="0"/>
    <n v="0"/>
    <n v="0"/>
    <n v="0"/>
    <n v="0"/>
    <n v="0"/>
    <n v="0"/>
    <n v="0"/>
    <n v="0"/>
    <n v="0"/>
    <n v="0"/>
    <n v="0"/>
    <n v="0"/>
    <n v="0"/>
    <n v="0"/>
  </r>
  <r>
    <x v="10"/>
    <x v="3"/>
    <x v="15"/>
    <n v="0"/>
    <n v="0"/>
    <n v="0"/>
    <n v="0"/>
    <n v="0"/>
    <n v="0"/>
    <n v="0"/>
    <n v="0"/>
    <n v="0"/>
    <n v="0"/>
    <n v="0"/>
    <n v="0"/>
    <n v="0"/>
    <n v="0"/>
    <n v="0"/>
    <n v="0"/>
    <n v="0"/>
    <n v="0"/>
    <n v="0"/>
    <n v="0"/>
    <n v="0"/>
    <n v="0"/>
    <n v="0"/>
    <n v="0"/>
    <n v="0"/>
    <n v="0"/>
  </r>
  <r>
    <x v="11"/>
    <x v="0"/>
    <x v="15"/>
    <n v="0"/>
    <n v="0"/>
    <n v="0"/>
    <n v="0"/>
    <n v="0"/>
    <n v="0"/>
    <n v="0"/>
    <n v="0"/>
    <n v="0"/>
    <n v="0"/>
    <n v="0"/>
    <n v="0"/>
    <n v="0"/>
    <n v="0"/>
    <n v="0"/>
    <n v="0"/>
    <n v="0"/>
    <n v="0"/>
    <n v="0"/>
    <n v="0"/>
    <n v="0"/>
    <n v="0"/>
    <n v="0"/>
    <n v="0"/>
    <n v="0"/>
    <n v="0"/>
  </r>
  <r>
    <x v="11"/>
    <x v="1"/>
    <x v="15"/>
    <n v="0"/>
    <n v="0"/>
    <n v="0"/>
    <n v="0"/>
    <n v="0"/>
    <n v="0"/>
    <n v="0"/>
    <n v="0"/>
    <n v="0"/>
    <n v="0"/>
    <n v="0"/>
    <n v="0"/>
    <n v="0"/>
    <n v="0"/>
    <n v="0"/>
    <n v="0"/>
    <n v="0"/>
    <n v="0"/>
    <n v="0"/>
    <n v="0"/>
    <n v="0"/>
    <n v="0"/>
    <n v="0"/>
    <n v="0"/>
    <n v="0"/>
    <n v="0"/>
  </r>
  <r>
    <x v="11"/>
    <x v="2"/>
    <x v="15"/>
    <n v="0"/>
    <n v="0"/>
    <n v="0"/>
    <n v="0"/>
    <n v="0"/>
    <n v="0"/>
    <n v="0"/>
    <n v="0"/>
    <n v="0"/>
    <n v="0"/>
    <n v="0"/>
    <n v="0"/>
    <n v="0"/>
    <n v="0"/>
    <n v="0"/>
    <n v="0"/>
    <n v="0"/>
    <n v="0"/>
    <n v="0"/>
    <n v="0"/>
    <n v="0"/>
    <n v="0"/>
    <n v="0"/>
    <n v="0"/>
    <n v="0"/>
    <n v="0"/>
  </r>
  <r>
    <x v="11"/>
    <x v="3"/>
    <x v="15"/>
    <n v="0"/>
    <n v="0"/>
    <n v="0"/>
    <n v="0"/>
    <n v="0"/>
    <n v="0"/>
    <n v="0"/>
    <n v="0"/>
    <n v="0"/>
    <n v="0"/>
    <n v="0"/>
    <n v="0"/>
    <n v="0"/>
    <n v="0"/>
    <n v="0"/>
    <n v="0"/>
    <n v="0"/>
    <n v="0"/>
    <n v="0"/>
    <n v="0"/>
    <n v="0"/>
    <n v="0"/>
    <n v="0"/>
    <n v="0"/>
    <n v="0"/>
    <n v="0"/>
  </r>
  <r>
    <x v="12"/>
    <x v="0"/>
    <x v="15"/>
    <n v="0"/>
    <n v="0"/>
    <n v="0"/>
    <n v="0"/>
    <n v="0"/>
    <n v="0"/>
    <n v="0"/>
    <n v="0"/>
    <n v="0"/>
    <n v="0"/>
    <n v="0"/>
    <n v="0"/>
    <n v="0"/>
    <n v="0"/>
    <n v="0"/>
    <n v="0"/>
    <n v="0"/>
    <n v="0"/>
    <n v="0"/>
    <n v="0"/>
    <n v="0"/>
    <n v="0"/>
    <n v="0"/>
    <n v="0"/>
    <n v="0"/>
    <n v="0"/>
  </r>
  <r>
    <x v="12"/>
    <x v="1"/>
    <x v="15"/>
    <n v="0"/>
    <n v="0"/>
    <n v="0"/>
    <n v="0"/>
    <n v="0"/>
    <n v="0"/>
    <n v="0"/>
    <n v="0"/>
    <n v="0"/>
    <n v="0"/>
    <n v="0"/>
    <n v="0"/>
    <n v="0"/>
    <n v="0"/>
    <n v="0"/>
    <n v="0"/>
    <n v="0"/>
    <n v="0"/>
    <n v="0"/>
    <n v="0"/>
    <n v="0"/>
    <n v="0"/>
    <n v="0"/>
    <n v="0"/>
    <n v="0"/>
    <n v="0"/>
  </r>
  <r>
    <x v="12"/>
    <x v="2"/>
    <x v="15"/>
    <n v="0"/>
    <n v="0"/>
    <n v="0"/>
    <n v="0"/>
    <n v="0"/>
    <n v="0"/>
    <n v="0"/>
    <n v="0"/>
    <n v="0"/>
    <n v="0"/>
    <n v="0"/>
    <n v="0"/>
    <n v="0"/>
    <n v="0"/>
    <n v="0"/>
    <n v="0"/>
    <n v="0"/>
    <n v="0"/>
    <n v="0"/>
    <n v="0"/>
    <n v="0"/>
    <n v="0"/>
    <n v="0"/>
    <n v="0"/>
    <n v="0"/>
    <n v="0"/>
  </r>
  <r>
    <x v="12"/>
    <x v="3"/>
    <x v="15"/>
    <n v="0"/>
    <n v="0"/>
    <n v="0"/>
    <n v="0"/>
    <n v="0"/>
    <n v="0"/>
    <n v="0"/>
    <n v="0"/>
    <n v="0"/>
    <n v="0"/>
    <n v="0"/>
    <n v="0"/>
    <n v="0"/>
    <n v="0"/>
    <n v="0"/>
    <n v="0"/>
    <n v="0"/>
    <n v="0"/>
    <n v="0"/>
    <n v="0"/>
    <n v="0"/>
    <n v="0"/>
    <n v="0"/>
    <n v="0"/>
    <n v="0"/>
    <n v="0"/>
  </r>
  <r>
    <x v="13"/>
    <x v="0"/>
    <x v="15"/>
    <n v="0"/>
    <n v="0"/>
    <n v="0"/>
    <n v="0"/>
    <n v="0"/>
    <n v="0"/>
    <n v="0"/>
    <n v="0"/>
    <n v="0"/>
    <n v="0"/>
    <n v="0"/>
    <n v="0"/>
    <n v="0"/>
    <n v="0"/>
    <n v="0"/>
    <n v="0"/>
    <n v="0"/>
    <n v="0"/>
    <n v="0"/>
    <n v="0"/>
    <n v="0"/>
    <n v="0"/>
    <n v="0"/>
    <n v="0"/>
    <n v="0"/>
    <n v="0"/>
  </r>
  <r>
    <x v="13"/>
    <x v="1"/>
    <x v="15"/>
    <n v="0"/>
    <n v="0"/>
    <n v="0"/>
    <n v="0"/>
    <n v="0"/>
    <n v="0"/>
    <n v="0"/>
    <n v="0"/>
    <n v="0"/>
    <n v="0"/>
    <n v="0"/>
    <n v="0"/>
    <n v="0"/>
    <n v="0"/>
    <n v="0"/>
    <n v="0"/>
    <n v="0"/>
    <n v="0"/>
    <n v="0"/>
    <n v="0"/>
    <n v="0"/>
    <n v="0"/>
    <n v="0"/>
    <n v="0"/>
    <n v="0"/>
    <n v="0"/>
  </r>
  <r>
    <x v="13"/>
    <x v="2"/>
    <x v="15"/>
    <n v="0"/>
    <n v="0"/>
    <n v="0"/>
    <n v="0"/>
    <n v="0"/>
    <n v="0"/>
    <n v="0"/>
    <n v="0"/>
    <n v="0"/>
    <n v="0"/>
    <n v="0"/>
    <n v="0"/>
    <n v="0"/>
    <n v="0"/>
    <n v="0"/>
    <n v="0"/>
    <n v="0"/>
    <n v="0"/>
    <n v="0"/>
    <n v="0"/>
    <n v="0"/>
    <n v="0"/>
    <n v="0"/>
    <n v="0"/>
    <n v="0"/>
    <n v="0"/>
  </r>
  <r>
    <x v="13"/>
    <x v="3"/>
    <x v="15"/>
    <n v="0"/>
    <n v="0"/>
    <n v="0"/>
    <n v="0"/>
    <n v="0"/>
    <n v="0"/>
    <n v="0"/>
    <n v="0"/>
    <n v="0"/>
    <n v="0"/>
    <n v="0"/>
    <n v="0"/>
    <n v="0"/>
    <n v="0"/>
    <n v="0"/>
    <n v="0"/>
    <n v="0"/>
    <n v="0"/>
    <n v="0"/>
    <n v="0"/>
    <n v="0"/>
    <n v="0"/>
    <n v="0"/>
    <n v="0"/>
    <n v="0"/>
    <n v="0"/>
  </r>
  <r>
    <x v="14"/>
    <x v="0"/>
    <x v="15"/>
    <n v="0"/>
    <n v="0"/>
    <n v="0"/>
    <n v="0"/>
    <n v="0"/>
    <n v="0"/>
    <n v="0"/>
    <n v="0"/>
    <n v="0"/>
    <n v="0"/>
    <n v="0"/>
    <n v="0"/>
    <n v="0"/>
    <n v="0"/>
    <n v="0"/>
    <n v="0"/>
    <n v="0"/>
    <n v="0"/>
    <n v="0"/>
    <n v="0"/>
    <n v="0"/>
    <n v="0"/>
    <n v="0"/>
    <n v="0"/>
    <n v="0"/>
    <n v="0"/>
  </r>
  <r>
    <x v="14"/>
    <x v="1"/>
    <x v="15"/>
    <n v="0"/>
    <n v="0"/>
    <n v="0"/>
    <n v="0"/>
    <n v="0"/>
    <n v="0"/>
    <n v="0"/>
    <n v="0"/>
    <n v="0"/>
    <n v="0"/>
    <n v="0"/>
    <n v="0"/>
    <n v="0"/>
    <n v="0"/>
    <n v="0"/>
    <n v="0"/>
    <n v="0"/>
    <n v="0"/>
    <n v="0"/>
    <n v="0"/>
    <n v="0"/>
    <n v="0"/>
    <n v="0"/>
    <n v="0"/>
    <n v="0"/>
    <n v="0"/>
  </r>
  <r>
    <x v="14"/>
    <x v="2"/>
    <x v="15"/>
    <n v="0"/>
    <n v="0"/>
    <n v="0"/>
    <n v="0"/>
    <n v="0"/>
    <n v="0"/>
    <n v="0"/>
    <n v="0"/>
    <n v="0"/>
    <n v="0"/>
    <n v="0"/>
    <n v="0"/>
    <n v="0"/>
    <n v="0"/>
    <n v="0"/>
    <n v="0"/>
    <n v="0"/>
    <n v="0"/>
    <n v="0"/>
    <n v="0"/>
    <n v="0"/>
    <n v="0"/>
    <n v="0"/>
    <n v="0"/>
    <n v="0"/>
    <n v="0"/>
  </r>
  <r>
    <x v="14"/>
    <x v="3"/>
    <x v="15"/>
    <n v="0"/>
    <n v="0"/>
    <n v="0"/>
    <n v="0"/>
    <n v="0"/>
    <n v="0"/>
    <n v="0"/>
    <n v="0"/>
    <n v="0"/>
    <n v="0"/>
    <n v="0"/>
    <n v="0"/>
    <n v="0"/>
    <n v="0"/>
    <n v="0"/>
    <n v="0"/>
    <n v="0"/>
    <n v="0"/>
    <n v="0"/>
    <n v="0"/>
    <n v="0"/>
    <n v="0"/>
    <n v="0"/>
    <n v="0"/>
    <n v="0"/>
    <n v="0"/>
  </r>
  <r>
    <x v="15"/>
    <x v="0"/>
    <x v="15"/>
    <n v="0"/>
    <n v="0"/>
    <n v="0"/>
    <n v="0"/>
    <n v="0"/>
    <n v="0"/>
    <n v="0"/>
    <n v="0"/>
    <n v="0"/>
    <n v="0"/>
    <n v="0"/>
    <n v="0"/>
    <n v="0"/>
    <n v="0"/>
    <n v="0"/>
    <n v="0"/>
    <n v="0"/>
    <n v="0"/>
    <n v="0"/>
    <n v="0"/>
    <n v="0"/>
    <n v="0"/>
    <n v="0"/>
    <n v="0"/>
    <n v="0"/>
    <n v="0"/>
  </r>
  <r>
    <x v="15"/>
    <x v="1"/>
    <x v="15"/>
    <n v="0"/>
    <n v="0"/>
    <n v="0"/>
    <n v="0"/>
    <n v="0"/>
    <n v="0"/>
    <n v="0"/>
    <n v="0"/>
    <n v="0"/>
    <n v="0"/>
    <n v="0"/>
    <n v="0"/>
    <n v="0"/>
    <n v="0"/>
    <n v="0"/>
    <n v="0"/>
    <n v="0"/>
    <n v="0"/>
    <n v="0"/>
    <n v="0"/>
    <n v="0"/>
    <n v="0"/>
    <n v="0"/>
    <n v="0"/>
    <n v="0"/>
    <n v="0"/>
  </r>
  <r>
    <x v="15"/>
    <x v="2"/>
    <x v="15"/>
    <n v="0"/>
    <n v="0"/>
    <n v="0"/>
    <n v="0"/>
    <n v="0"/>
    <n v="0"/>
    <n v="0"/>
    <n v="0"/>
    <n v="0"/>
    <n v="0"/>
    <n v="0"/>
    <n v="0"/>
    <n v="0"/>
    <n v="0"/>
    <n v="0"/>
    <n v="0"/>
    <n v="0"/>
    <n v="0"/>
    <n v="0"/>
    <n v="0"/>
    <n v="0"/>
    <n v="0"/>
    <n v="0"/>
    <n v="0"/>
    <n v="0"/>
    <n v="0"/>
  </r>
  <r>
    <x v="15"/>
    <x v="3"/>
    <x v="15"/>
    <n v="0"/>
    <n v="0"/>
    <n v="0"/>
    <n v="0"/>
    <n v="0"/>
    <n v="0"/>
    <n v="0"/>
    <n v="0"/>
    <n v="0"/>
    <n v="0"/>
    <n v="0"/>
    <n v="0"/>
    <n v="0"/>
    <n v="0"/>
    <n v="0"/>
    <n v="0"/>
    <n v="0"/>
    <n v="0"/>
    <n v="0"/>
    <n v="0"/>
    <n v="0"/>
    <n v="0"/>
    <n v="0"/>
    <n v="0"/>
    <n v="0"/>
    <n v="0"/>
  </r>
  <r>
    <x v="16"/>
    <x v="0"/>
    <x v="15"/>
    <n v="0"/>
    <n v="0"/>
    <n v="0"/>
    <n v="0"/>
    <n v="0"/>
    <n v="0"/>
    <n v="0"/>
    <n v="0"/>
    <n v="0"/>
    <n v="0"/>
    <n v="0"/>
    <n v="0"/>
    <n v="0"/>
    <n v="0"/>
    <n v="0"/>
    <n v="0"/>
    <n v="0"/>
    <n v="0"/>
    <n v="0"/>
    <n v="0"/>
    <n v="0"/>
    <n v="0"/>
    <n v="0"/>
    <n v="0"/>
    <n v="0"/>
    <n v="0"/>
  </r>
  <r>
    <x v="16"/>
    <x v="1"/>
    <x v="15"/>
    <n v="0"/>
    <n v="0"/>
    <n v="0"/>
    <n v="0"/>
    <n v="0"/>
    <n v="0"/>
    <n v="0"/>
    <n v="0"/>
    <n v="0"/>
    <n v="0"/>
    <n v="0"/>
    <n v="0"/>
    <n v="0"/>
    <n v="0"/>
    <n v="0"/>
    <n v="0"/>
    <n v="0"/>
    <n v="0"/>
    <n v="0"/>
    <n v="0"/>
    <n v="0"/>
    <n v="0"/>
    <n v="0"/>
    <n v="0"/>
    <n v="0"/>
    <n v="0"/>
  </r>
  <r>
    <x v="16"/>
    <x v="2"/>
    <x v="15"/>
    <n v="0"/>
    <n v="0"/>
    <n v="0"/>
    <n v="0"/>
    <n v="0"/>
    <n v="0"/>
    <n v="0"/>
    <n v="0"/>
    <n v="0"/>
    <n v="0"/>
    <n v="0"/>
    <n v="0"/>
    <n v="0"/>
    <n v="0"/>
    <n v="0"/>
    <n v="0"/>
    <n v="0"/>
    <n v="0"/>
    <n v="0"/>
    <n v="0"/>
    <n v="0"/>
    <n v="0"/>
    <n v="0"/>
    <n v="0"/>
    <n v="0"/>
    <n v="0"/>
  </r>
  <r>
    <x v="16"/>
    <x v="3"/>
    <x v="15"/>
    <n v="0"/>
    <n v="0"/>
    <n v="0"/>
    <n v="0"/>
    <n v="0"/>
    <n v="0"/>
    <n v="0"/>
    <n v="0"/>
    <n v="0"/>
    <n v="0"/>
    <n v="0"/>
    <n v="0"/>
    <n v="0"/>
    <n v="0"/>
    <n v="0"/>
    <n v="0"/>
    <n v="0"/>
    <n v="0"/>
    <n v="0"/>
    <n v="0"/>
    <n v="0"/>
    <n v="0"/>
    <n v="0"/>
    <n v="0"/>
    <n v="0"/>
    <n v="0"/>
  </r>
  <r>
    <x v="17"/>
    <x v="0"/>
    <x v="15"/>
    <n v="0"/>
    <n v="0"/>
    <n v="0"/>
    <n v="0"/>
    <n v="0"/>
    <n v="0"/>
    <n v="0"/>
    <n v="0"/>
    <n v="0"/>
    <n v="0"/>
    <n v="0"/>
    <n v="0"/>
    <n v="0"/>
    <n v="0"/>
    <n v="0"/>
    <n v="0"/>
    <n v="0"/>
    <n v="0"/>
    <n v="0"/>
    <n v="0"/>
    <n v="0"/>
    <n v="0"/>
    <n v="0"/>
    <n v="0"/>
    <n v="0"/>
    <n v="0"/>
  </r>
  <r>
    <x v="17"/>
    <x v="1"/>
    <x v="15"/>
    <n v="0"/>
    <n v="0"/>
    <n v="0"/>
    <n v="0"/>
    <n v="0"/>
    <n v="0"/>
    <n v="0"/>
    <n v="0"/>
    <n v="0"/>
    <n v="0"/>
    <n v="0"/>
    <n v="0"/>
    <n v="0"/>
    <n v="0"/>
    <n v="0"/>
    <n v="0"/>
    <n v="0"/>
    <n v="0"/>
    <n v="0"/>
    <n v="0"/>
    <n v="0"/>
    <n v="0"/>
    <n v="0"/>
    <n v="0"/>
    <n v="0"/>
    <n v="0"/>
  </r>
  <r>
    <x v="17"/>
    <x v="2"/>
    <x v="15"/>
    <n v="0"/>
    <n v="0"/>
    <n v="0"/>
    <n v="0"/>
    <n v="0"/>
    <n v="0"/>
    <n v="0"/>
    <n v="0"/>
    <n v="0"/>
    <n v="0"/>
    <n v="0"/>
    <n v="0"/>
    <n v="0"/>
    <n v="0"/>
    <n v="0"/>
    <n v="0"/>
    <n v="0"/>
    <n v="0"/>
    <n v="0"/>
    <n v="0"/>
    <n v="0"/>
    <n v="0"/>
    <n v="0"/>
    <n v="0"/>
    <n v="0"/>
    <n v="0"/>
  </r>
  <r>
    <x v="17"/>
    <x v="3"/>
    <x v="15"/>
    <n v="0"/>
    <n v="0"/>
    <n v="0"/>
    <n v="0"/>
    <n v="0"/>
    <n v="0"/>
    <n v="0"/>
    <n v="0"/>
    <n v="0"/>
    <n v="0"/>
    <n v="0"/>
    <n v="0"/>
    <n v="0"/>
    <n v="0"/>
    <n v="0"/>
    <n v="0"/>
    <n v="0"/>
    <n v="0"/>
    <n v="0"/>
    <n v="0"/>
    <n v="0"/>
    <n v="0"/>
    <n v="0"/>
    <n v="0"/>
    <n v="0"/>
    <n v="0"/>
  </r>
  <r>
    <x v="18"/>
    <x v="0"/>
    <x v="15"/>
    <n v="0"/>
    <n v="0"/>
    <n v="0"/>
    <n v="0"/>
    <n v="0"/>
    <n v="0"/>
    <n v="0"/>
    <n v="0"/>
    <n v="0"/>
    <n v="0"/>
    <n v="0"/>
    <n v="0"/>
    <n v="0"/>
    <n v="0"/>
    <n v="0"/>
    <n v="0"/>
    <n v="0"/>
    <n v="0"/>
    <n v="0"/>
    <n v="0"/>
    <n v="0"/>
    <n v="0"/>
    <n v="0"/>
    <n v="0"/>
    <n v="0"/>
    <n v="0"/>
  </r>
  <r>
    <x v="18"/>
    <x v="1"/>
    <x v="15"/>
    <n v="0"/>
    <n v="0"/>
    <n v="0"/>
    <n v="0"/>
    <n v="0"/>
    <n v="0"/>
    <n v="0"/>
    <n v="0"/>
    <n v="0"/>
    <n v="0"/>
    <n v="0"/>
    <n v="0"/>
    <n v="0"/>
    <n v="0"/>
    <n v="0"/>
    <n v="0"/>
    <n v="0"/>
    <n v="0"/>
    <n v="0"/>
    <n v="0"/>
    <n v="0"/>
    <n v="0"/>
    <n v="0"/>
    <n v="0"/>
    <n v="0"/>
    <n v="0"/>
  </r>
  <r>
    <x v="18"/>
    <x v="2"/>
    <x v="15"/>
    <n v="0"/>
    <n v="0"/>
    <n v="0"/>
    <n v="0"/>
    <n v="0"/>
    <n v="0"/>
    <n v="0"/>
    <n v="0"/>
    <n v="0"/>
    <n v="0"/>
    <n v="0"/>
    <n v="0"/>
    <n v="0"/>
    <n v="0"/>
    <n v="0"/>
    <n v="0"/>
    <n v="0"/>
    <n v="0"/>
    <n v="0"/>
    <n v="0"/>
    <n v="0"/>
    <n v="0"/>
    <n v="0"/>
    <n v="0"/>
    <n v="0"/>
    <n v="0"/>
  </r>
  <r>
    <x v="18"/>
    <x v="3"/>
    <x v="15"/>
    <n v="0"/>
    <n v="0"/>
    <n v="0"/>
    <n v="0"/>
    <n v="0"/>
    <n v="0"/>
    <n v="0"/>
    <n v="0"/>
    <n v="0"/>
    <n v="0"/>
    <n v="0"/>
    <n v="0"/>
    <n v="0"/>
    <n v="0"/>
    <n v="0"/>
    <n v="0"/>
    <n v="0"/>
    <n v="0"/>
    <n v="0"/>
    <n v="0"/>
    <n v="0"/>
    <n v="0"/>
    <n v="0"/>
    <n v="0"/>
    <n v="0"/>
    <n v="0"/>
  </r>
  <r>
    <x v="19"/>
    <x v="0"/>
    <x v="15"/>
    <n v="0"/>
    <n v="0"/>
    <n v="0"/>
    <n v="0"/>
    <n v="0"/>
    <n v="0"/>
    <n v="0"/>
    <n v="0"/>
    <n v="0"/>
    <n v="0"/>
    <n v="0"/>
    <n v="0"/>
    <n v="0"/>
    <n v="0"/>
    <n v="0"/>
    <n v="0"/>
    <n v="0"/>
    <n v="0"/>
    <n v="0"/>
    <n v="0"/>
    <n v="0"/>
    <n v="0"/>
    <n v="0"/>
    <n v="0"/>
    <n v="0"/>
    <n v="0"/>
  </r>
  <r>
    <x v="19"/>
    <x v="1"/>
    <x v="15"/>
    <n v="0"/>
    <n v="0"/>
    <n v="0"/>
    <n v="0"/>
    <n v="0"/>
    <n v="0"/>
    <n v="0"/>
    <n v="0"/>
    <n v="0"/>
    <n v="0"/>
    <n v="0"/>
    <n v="0"/>
    <n v="0"/>
    <n v="0"/>
    <n v="0"/>
    <n v="0"/>
    <n v="0"/>
    <n v="0"/>
    <n v="0"/>
    <n v="0"/>
    <n v="0"/>
    <n v="0"/>
    <n v="0"/>
    <n v="0"/>
    <n v="0"/>
    <n v="0"/>
  </r>
  <r>
    <x v="19"/>
    <x v="2"/>
    <x v="15"/>
    <n v="0"/>
    <n v="0"/>
    <n v="0"/>
    <n v="0"/>
    <n v="0"/>
    <n v="0"/>
    <n v="0"/>
    <n v="0"/>
    <n v="0"/>
    <n v="0"/>
    <n v="0"/>
    <n v="0"/>
    <n v="0"/>
    <n v="0"/>
    <n v="0"/>
    <n v="0"/>
    <n v="0"/>
    <n v="0"/>
    <n v="0"/>
    <n v="0"/>
    <n v="0"/>
    <n v="0"/>
    <n v="0"/>
    <n v="0"/>
    <n v="0"/>
    <n v="0"/>
  </r>
  <r>
    <x v="19"/>
    <x v="3"/>
    <x v="15"/>
    <n v="0"/>
    <n v="0"/>
    <n v="0"/>
    <n v="0"/>
    <n v="0"/>
    <n v="0"/>
    <n v="0"/>
    <n v="0"/>
    <n v="0"/>
    <n v="0"/>
    <n v="0"/>
    <n v="0"/>
    <n v="0"/>
    <n v="0"/>
    <n v="0"/>
    <n v="0"/>
    <n v="0"/>
    <n v="0"/>
    <n v="0"/>
    <n v="0"/>
    <n v="0"/>
    <n v="0"/>
    <n v="0"/>
    <n v="0"/>
    <n v="0"/>
    <n v="0"/>
  </r>
  <r>
    <x v="20"/>
    <x v="0"/>
    <x v="15"/>
    <n v="0"/>
    <n v="0"/>
    <n v="0"/>
    <n v="0"/>
    <n v="0"/>
    <n v="0"/>
    <n v="0"/>
    <n v="0"/>
    <n v="0"/>
    <n v="0"/>
    <n v="0"/>
    <n v="0"/>
    <n v="0"/>
    <n v="0"/>
    <n v="0"/>
    <n v="0"/>
    <n v="0"/>
    <n v="0"/>
    <n v="0"/>
    <n v="0"/>
    <n v="0"/>
    <n v="0"/>
    <n v="0"/>
    <n v="0"/>
    <n v="0"/>
    <n v="0"/>
  </r>
  <r>
    <x v="20"/>
    <x v="1"/>
    <x v="15"/>
    <n v="0"/>
    <n v="0"/>
    <n v="0"/>
    <n v="0"/>
    <n v="0"/>
    <n v="0"/>
    <n v="0"/>
    <n v="0"/>
    <n v="0"/>
    <n v="0"/>
    <n v="0"/>
    <n v="0"/>
    <n v="0"/>
    <n v="0"/>
    <n v="0"/>
    <n v="0"/>
    <n v="0"/>
    <n v="0"/>
    <n v="0"/>
    <n v="0"/>
    <n v="0"/>
    <n v="0"/>
    <n v="0"/>
    <n v="0"/>
    <n v="0"/>
    <n v="0"/>
  </r>
  <r>
    <x v="20"/>
    <x v="2"/>
    <x v="15"/>
    <n v="0"/>
    <n v="0"/>
    <n v="0"/>
    <n v="0"/>
    <n v="0"/>
    <n v="0"/>
    <n v="0"/>
    <n v="0"/>
    <n v="0"/>
    <n v="0"/>
    <n v="0"/>
    <n v="0"/>
    <n v="0"/>
    <n v="0"/>
    <n v="0"/>
    <n v="0"/>
    <n v="0"/>
    <n v="0"/>
    <n v="0"/>
    <n v="0"/>
    <n v="0"/>
    <n v="0"/>
    <n v="0"/>
    <n v="0"/>
    <n v="0"/>
    <n v="0"/>
  </r>
  <r>
    <x v="20"/>
    <x v="3"/>
    <x v="15"/>
    <n v="0"/>
    <n v="0"/>
    <n v="0"/>
    <n v="0"/>
    <n v="0"/>
    <n v="0"/>
    <n v="0"/>
    <n v="0"/>
    <n v="0"/>
    <n v="0"/>
    <n v="0"/>
    <n v="0"/>
    <n v="0"/>
    <n v="0"/>
    <n v="0"/>
    <n v="0"/>
    <n v="0"/>
    <n v="0"/>
    <n v="0"/>
    <n v="0"/>
    <n v="0"/>
    <n v="0"/>
    <n v="0"/>
    <n v="0"/>
    <n v="0"/>
    <n v="0"/>
  </r>
  <r>
    <x v="0"/>
    <x v="0"/>
    <x v="16"/>
    <n v="0"/>
    <n v="0"/>
    <n v="0"/>
    <n v="0"/>
    <n v="0"/>
    <n v="0"/>
    <n v="0"/>
    <n v="0"/>
    <n v="0"/>
    <n v="0"/>
    <n v="0"/>
    <n v="0"/>
    <n v="0"/>
    <n v="0"/>
    <n v="0"/>
    <n v="0"/>
    <n v="0"/>
    <n v="0"/>
    <n v="0"/>
    <n v="0"/>
    <n v="0"/>
    <n v="0"/>
    <n v="0"/>
    <n v="0"/>
    <n v="0"/>
    <n v="0"/>
  </r>
  <r>
    <x v="0"/>
    <x v="1"/>
    <x v="16"/>
    <n v="0"/>
    <n v="0"/>
    <n v="0"/>
    <n v="0"/>
    <n v="0"/>
    <n v="0"/>
    <n v="0"/>
    <n v="0"/>
    <n v="0"/>
    <n v="0"/>
    <n v="0"/>
    <n v="0"/>
    <n v="0"/>
    <n v="0"/>
    <n v="0"/>
    <n v="0"/>
    <n v="0"/>
    <n v="0"/>
    <n v="0"/>
    <n v="0"/>
    <n v="0"/>
    <n v="0"/>
    <n v="0"/>
    <n v="0"/>
    <n v="0"/>
    <n v="0"/>
  </r>
  <r>
    <x v="0"/>
    <x v="2"/>
    <x v="16"/>
    <n v="0"/>
    <n v="0"/>
    <n v="0"/>
    <n v="0"/>
    <n v="0"/>
    <n v="0"/>
    <n v="0"/>
    <n v="0"/>
    <n v="0"/>
    <n v="0"/>
    <n v="0"/>
    <n v="0"/>
    <n v="0"/>
    <n v="0"/>
    <n v="0"/>
    <n v="0"/>
    <n v="0"/>
    <n v="0"/>
    <n v="0"/>
    <n v="0"/>
    <n v="0"/>
    <n v="0"/>
    <n v="0"/>
    <n v="0"/>
    <n v="0"/>
    <n v="0"/>
  </r>
  <r>
    <x v="0"/>
    <x v="3"/>
    <x v="16"/>
    <n v="0"/>
    <n v="0"/>
    <n v="0"/>
    <n v="0"/>
    <n v="0"/>
    <n v="0"/>
    <n v="0"/>
    <n v="0"/>
    <n v="0"/>
    <n v="0"/>
    <n v="0"/>
    <n v="0"/>
    <n v="0"/>
    <n v="0"/>
    <n v="0"/>
    <n v="0"/>
    <n v="0"/>
    <n v="0"/>
    <n v="0"/>
    <n v="0"/>
    <n v="0"/>
    <n v="0"/>
    <n v="0"/>
    <n v="0"/>
    <n v="0"/>
    <n v="0"/>
  </r>
  <r>
    <x v="1"/>
    <x v="0"/>
    <x v="16"/>
    <n v="0"/>
    <n v="0"/>
    <n v="0"/>
    <n v="0"/>
    <n v="0"/>
    <n v="0"/>
    <n v="0"/>
    <n v="0"/>
    <n v="0"/>
    <n v="0"/>
    <n v="0"/>
    <n v="0"/>
    <n v="0"/>
    <n v="0"/>
    <n v="0"/>
    <n v="0"/>
    <n v="0"/>
    <n v="0"/>
    <n v="0"/>
    <n v="0"/>
    <n v="0"/>
    <n v="0"/>
    <n v="0"/>
    <n v="0"/>
    <n v="0"/>
    <n v="0"/>
  </r>
  <r>
    <x v="1"/>
    <x v="1"/>
    <x v="16"/>
    <n v="0"/>
    <n v="0"/>
    <n v="0"/>
    <n v="0"/>
    <n v="0"/>
    <n v="0"/>
    <n v="0"/>
    <n v="0"/>
    <n v="0"/>
    <n v="0"/>
    <n v="0"/>
    <n v="0"/>
    <n v="0"/>
    <n v="0"/>
    <n v="0"/>
    <n v="0"/>
    <n v="0"/>
    <n v="0"/>
    <n v="0"/>
    <n v="0"/>
    <n v="0"/>
    <n v="0"/>
    <n v="0"/>
    <n v="0"/>
    <n v="0"/>
    <n v="0"/>
  </r>
  <r>
    <x v="1"/>
    <x v="2"/>
    <x v="16"/>
    <n v="0"/>
    <n v="0"/>
    <n v="0"/>
    <n v="0"/>
    <n v="0"/>
    <n v="0"/>
    <n v="0"/>
    <n v="0"/>
    <n v="0"/>
    <n v="0"/>
    <n v="0"/>
    <n v="0"/>
    <n v="0"/>
    <n v="0"/>
    <n v="0"/>
    <n v="0"/>
    <n v="0"/>
    <n v="0"/>
    <n v="0"/>
    <n v="0"/>
    <n v="0"/>
    <n v="0"/>
    <n v="0"/>
    <n v="0"/>
    <n v="0"/>
    <n v="0"/>
  </r>
  <r>
    <x v="1"/>
    <x v="3"/>
    <x v="16"/>
    <n v="0"/>
    <n v="0"/>
    <n v="0"/>
    <n v="0"/>
    <n v="0"/>
    <n v="0"/>
    <n v="0"/>
    <n v="0"/>
    <n v="0"/>
    <n v="0"/>
    <n v="0"/>
    <n v="0"/>
    <n v="0"/>
    <n v="0"/>
    <n v="0"/>
    <n v="0"/>
    <n v="0"/>
    <n v="0"/>
    <n v="0"/>
    <n v="0"/>
    <n v="0"/>
    <n v="0"/>
    <n v="0"/>
    <n v="0"/>
    <n v="0"/>
    <n v="0"/>
  </r>
  <r>
    <x v="2"/>
    <x v="0"/>
    <x v="16"/>
    <n v="0"/>
    <n v="0"/>
    <n v="0"/>
    <n v="0"/>
    <n v="0"/>
    <n v="0"/>
    <n v="0"/>
    <n v="0"/>
    <n v="0"/>
    <n v="0"/>
    <n v="0"/>
    <n v="0"/>
    <n v="0"/>
    <n v="0"/>
    <n v="0"/>
    <n v="0"/>
    <n v="0"/>
    <n v="0"/>
    <n v="0"/>
    <n v="0"/>
    <n v="0"/>
    <n v="0"/>
    <n v="0"/>
    <n v="0"/>
    <n v="0"/>
    <n v="0"/>
  </r>
  <r>
    <x v="2"/>
    <x v="1"/>
    <x v="16"/>
    <n v="0"/>
    <n v="0"/>
    <n v="0"/>
    <n v="0"/>
    <n v="0"/>
    <n v="0"/>
    <n v="0"/>
    <n v="0"/>
    <n v="0"/>
    <n v="0"/>
    <n v="0"/>
    <n v="0"/>
    <n v="0"/>
    <n v="0"/>
    <n v="0"/>
    <n v="0"/>
    <n v="0"/>
    <n v="0"/>
    <n v="0"/>
    <n v="0"/>
    <n v="0"/>
    <n v="0"/>
    <n v="0"/>
    <n v="0"/>
    <n v="0"/>
    <n v="0"/>
  </r>
  <r>
    <x v="2"/>
    <x v="2"/>
    <x v="16"/>
    <n v="0"/>
    <n v="0"/>
    <n v="0"/>
    <n v="0"/>
    <n v="0"/>
    <n v="0"/>
    <n v="0"/>
    <n v="0"/>
    <n v="0"/>
    <n v="0"/>
    <n v="0"/>
    <n v="0"/>
    <n v="0"/>
    <n v="0"/>
    <n v="0"/>
    <n v="0"/>
    <n v="0"/>
    <n v="0"/>
    <n v="0"/>
    <n v="0"/>
    <n v="0"/>
    <n v="0"/>
    <n v="0"/>
    <n v="0"/>
    <n v="0"/>
    <n v="0"/>
  </r>
  <r>
    <x v="2"/>
    <x v="3"/>
    <x v="16"/>
    <n v="0"/>
    <n v="0"/>
    <n v="0"/>
    <n v="0"/>
    <n v="0"/>
    <n v="0"/>
    <n v="0"/>
    <n v="0"/>
    <n v="0"/>
    <n v="0"/>
    <n v="0"/>
    <n v="0"/>
    <n v="0"/>
    <n v="0"/>
    <n v="0"/>
    <n v="0"/>
    <n v="0"/>
    <n v="0"/>
    <n v="0"/>
    <n v="0"/>
    <n v="0"/>
    <n v="0"/>
    <n v="0"/>
    <n v="0"/>
    <n v="0"/>
    <n v="0"/>
  </r>
  <r>
    <x v="3"/>
    <x v="0"/>
    <x v="16"/>
    <n v="0"/>
    <n v="0"/>
    <n v="0"/>
    <n v="0"/>
    <n v="0"/>
    <n v="0"/>
    <n v="0"/>
    <n v="0"/>
    <n v="0"/>
    <n v="0"/>
    <n v="0"/>
    <n v="0"/>
    <n v="0"/>
    <n v="0"/>
    <n v="0"/>
    <n v="0"/>
    <n v="0"/>
    <n v="0"/>
    <n v="0"/>
    <n v="0"/>
    <n v="0"/>
    <n v="0"/>
    <n v="0"/>
    <n v="0"/>
    <n v="0"/>
    <n v="0"/>
  </r>
  <r>
    <x v="3"/>
    <x v="1"/>
    <x v="16"/>
    <n v="0"/>
    <n v="0"/>
    <n v="0"/>
    <n v="0"/>
    <n v="0"/>
    <n v="0"/>
    <n v="0"/>
    <n v="0"/>
    <n v="0"/>
    <n v="0"/>
    <n v="0"/>
    <n v="0"/>
    <n v="0"/>
    <n v="0"/>
    <n v="0"/>
    <n v="0"/>
    <n v="0"/>
    <n v="0"/>
    <n v="0"/>
    <n v="0"/>
    <n v="0"/>
    <n v="0"/>
    <n v="0"/>
    <n v="0"/>
    <n v="0"/>
    <n v="0"/>
  </r>
  <r>
    <x v="3"/>
    <x v="2"/>
    <x v="16"/>
    <n v="0"/>
    <n v="0"/>
    <n v="0"/>
    <n v="0"/>
    <n v="0"/>
    <n v="0"/>
    <n v="0"/>
    <n v="0"/>
    <n v="0"/>
    <n v="0"/>
    <n v="0"/>
    <n v="0"/>
    <n v="0"/>
    <n v="0"/>
    <n v="0"/>
    <n v="0"/>
    <n v="0"/>
    <n v="0"/>
    <n v="0"/>
    <n v="0"/>
    <n v="0"/>
    <n v="0"/>
    <n v="0"/>
    <n v="0"/>
    <n v="0"/>
    <n v="0"/>
  </r>
  <r>
    <x v="3"/>
    <x v="3"/>
    <x v="16"/>
    <n v="0"/>
    <n v="0"/>
    <n v="0"/>
    <n v="0"/>
    <n v="0"/>
    <n v="0"/>
    <n v="0"/>
    <n v="0"/>
    <n v="0"/>
    <n v="0"/>
    <n v="0"/>
    <n v="0"/>
    <n v="0"/>
    <n v="0"/>
    <n v="0"/>
    <n v="0"/>
    <n v="0"/>
    <n v="0"/>
    <n v="0"/>
    <n v="0"/>
    <n v="0"/>
    <n v="0"/>
    <n v="0"/>
    <n v="0"/>
    <n v="0"/>
    <n v="0"/>
  </r>
  <r>
    <x v="4"/>
    <x v="0"/>
    <x v="16"/>
    <n v="0"/>
    <n v="0"/>
    <n v="0"/>
    <n v="0"/>
    <n v="0"/>
    <n v="0"/>
    <n v="0"/>
    <n v="0"/>
    <n v="0"/>
    <n v="0"/>
    <n v="0"/>
    <n v="0"/>
    <n v="0"/>
    <n v="0"/>
    <n v="0"/>
    <n v="0"/>
    <n v="0"/>
    <n v="0"/>
    <n v="0"/>
    <n v="0"/>
    <n v="0"/>
    <n v="0"/>
    <n v="0"/>
    <n v="0"/>
    <n v="0"/>
    <n v="0"/>
  </r>
  <r>
    <x v="4"/>
    <x v="1"/>
    <x v="16"/>
    <n v="0"/>
    <n v="0"/>
    <n v="0"/>
    <n v="0"/>
    <n v="0"/>
    <n v="0"/>
    <n v="0"/>
    <n v="0"/>
    <n v="0"/>
    <n v="0"/>
    <n v="0"/>
    <n v="0"/>
    <n v="0"/>
    <n v="0"/>
    <n v="0"/>
    <n v="0"/>
    <n v="0"/>
    <n v="0"/>
    <n v="0"/>
    <n v="0"/>
    <n v="0"/>
    <n v="0"/>
    <n v="0"/>
    <n v="0"/>
    <n v="0"/>
    <n v="0"/>
  </r>
  <r>
    <x v="4"/>
    <x v="2"/>
    <x v="16"/>
    <n v="0"/>
    <n v="0"/>
    <n v="0"/>
    <n v="0"/>
    <n v="0"/>
    <n v="0"/>
    <n v="0"/>
    <n v="0"/>
    <n v="0"/>
    <n v="0"/>
    <n v="0"/>
    <n v="0"/>
    <n v="0"/>
    <n v="0"/>
    <n v="0"/>
    <n v="0"/>
    <n v="0"/>
    <n v="0"/>
    <n v="0"/>
    <n v="0"/>
    <n v="0"/>
    <n v="0"/>
    <n v="0"/>
    <n v="0"/>
    <n v="0"/>
    <n v="0"/>
  </r>
  <r>
    <x v="4"/>
    <x v="3"/>
    <x v="16"/>
    <n v="0"/>
    <n v="0"/>
    <n v="0"/>
    <n v="0"/>
    <n v="0"/>
    <n v="0"/>
    <n v="0"/>
    <n v="0"/>
    <n v="0"/>
    <n v="0"/>
    <n v="0"/>
    <n v="0"/>
    <n v="0"/>
    <n v="0"/>
    <n v="0"/>
    <n v="0"/>
    <n v="0"/>
    <n v="0"/>
    <n v="0"/>
    <n v="0"/>
    <n v="0"/>
    <n v="0"/>
    <n v="0"/>
    <n v="0"/>
    <n v="0"/>
    <n v="0"/>
  </r>
  <r>
    <x v="5"/>
    <x v="0"/>
    <x v="16"/>
    <n v="0"/>
    <n v="0"/>
    <n v="0"/>
    <n v="0"/>
    <n v="0"/>
    <n v="0"/>
    <n v="0"/>
    <n v="0"/>
    <n v="0"/>
    <n v="0"/>
    <n v="0"/>
    <n v="0"/>
    <n v="0"/>
    <n v="0"/>
    <n v="0"/>
    <n v="0"/>
    <n v="0"/>
    <n v="0"/>
    <n v="0"/>
    <n v="0"/>
    <n v="0"/>
    <n v="0"/>
    <n v="0"/>
    <n v="0"/>
    <n v="0"/>
    <n v="0"/>
  </r>
  <r>
    <x v="5"/>
    <x v="1"/>
    <x v="16"/>
    <n v="0"/>
    <n v="0"/>
    <n v="0"/>
    <n v="0"/>
    <n v="0"/>
    <n v="0"/>
    <n v="0"/>
    <n v="0"/>
    <n v="0"/>
    <n v="0"/>
    <n v="0"/>
    <n v="0"/>
    <n v="0"/>
    <n v="0"/>
    <n v="0"/>
    <n v="0"/>
    <n v="0"/>
    <n v="0"/>
    <n v="0"/>
    <n v="0"/>
    <n v="0"/>
    <n v="0"/>
    <n v="0"/>
    <n v="0"/>
    <n v="0"/>
    <n v="0"/>
  </r>
  <r>
    <x v="5"/>
    <x v="2"/>
    <x v="16"/>
    <n v="0"/>
    <n v="0"/>
    <n v="0"/>
    <n v="0"/>
    <n v="0"/>
    <n v="0"/>
    <n v="0"/>
    <n v="0"/>
    <n v="0"/>
    <n v="0"/>
    <n v="0"/>
    <n v="0"/>
    <n v="0"/>
    <n v="0"/>
    <n v="0"/>
    <n v="0"/>
    <n v="0"/>
    <n v="0"/>
    <n v="0"/>
    <n v="0"/>
    <n v="0"/>
    <n v="0"/>
    <n v="0"/>
    <n v="0"/>
    <n v="0"/>
    <n v="0"/>
  </r>
  <r>
    <x v="5"/>
    <x v="3"/>
    <x v="16"/>
    <n v="0"/>
    <n v="0"/>
    <n v="0"/>
    <n v="0"/>
    <n v="0"/>
    <n v="0"/>
    <n v="0"/>
    <n v="0"/>
    <n v="0"/>
    <n v="0"/>
    <n v="0"/>
    <n v="0"/>
    <n v="0"/>
    <n v="0"/>
    <n v="0"/>
    <n v="0"/>
    <n v="0"/>
    <n v="0"/>
    <n v="0"/>
    <n v="0"/>
    <n v="0"/>
    <n v="0"/>
    <n v="0"/>
    <n v="0"/>
    <n v="0"/>
    <n v="0"/>
  </r>
  <r>
    <x v="6"/>
    <x v="0"/>
    <x v="16"/>
    <n v="0"/>
    <n v="0"/>
    <n v="0"/>
    <n v="0"/>
    <n v="0"/>
    <n v="0"/>
    <n v="0"/>
    <n v="0"/>
    <n v="0"/>
    <n v="0"/>
    <n v="0"/>
    <n v="0"/>
    <n v="0"/>
    <n v="0"/>
    <n v="0"/>
    <n v="0"/>
    <n v="0"/>
    <n v="0"/>
    <n v="0"/>
    <n v="0"/>
    <n v="0"/>
    <n v="0"/>
    <n v="0"/>
    <n v="0"/>
    <n v="0"/>
    <n v="0"/>
  </r>
  <r>
    <x v="6"/>
    <x v="1"/>
    <x v="16"/>
    <n v="0"/>
    <n v="0"/>
    <n v="0"/>
    <n v="0"/>
    <n v="0"/>
    <n v="0"/>
    <n v="0"/>
    <n v="0"/>
    <n v="0"/>
    <n v="0"/>
    <n v="0"/>
    <n v="0"/>
    <n v="0"/>
    <n v="0"/>
    <n v="0"/>
    <n v="0"/>
    <n v="0"/>
    <n v="0"/>
    <n v="0"/>
    <n v="0"/>
    <n v="0"/>
    <n v="0"/>
    <n v="0"/>
    <n v="0"/>
    <n v="0"/>
    <n v="0"/>
  </r>
  <r>
    <x v="6"/>
    <x v="2"/>
    <x v="16"/>
    <n v="0"/>
    <n v="0"/>
    <n v="0"/>
    <n v="0"/>
    <n v="0"/>
    <n v="0"/>
    <n v="0"/>
    <n v="0"/>
    <n v="0"/>
    <n v="0"/>
    <n v="0"/>
    <n v="0"/>
    <n v="0"/>
    <n v="0"/>
    <n v="0"/>
    <n v="0"/>
    <n v="0"/>
    <n v="0"/>
    <n v="0"/>
    <n v="0"/>
    <n v="0"/>
    <n v="0"/>
    <n v="0"/>
    <n v="0"/>
    <n v="0"/>
    <n v="0"/>
  </r>
  <r>
    <x v="6"/>
    <x v="3"/>
    <x v="16"/>
    <n v="0"/>
    <n v="0"/>
    <n v="0"/>
    <n v="0"/>
    <n v="0"/>
    <n v="0"/>
    <n v="0"/>
    <n v="0"/>
    <n v="0"/>
    <n v="0"/>
    <n v="0"/>
    <n v="0"/>
    <n v="0"/>
    <n v="0"/>
    <n v="0"/>
    <n v="0"/>
    <n v="0"/>
    <n v="0"/>
    <n v="0"/>
    <n v="0"/>
    <n v="0"/>
    <n v="0"/>
    <n v="0"/>
    <n v="0"/>
    <n v="0"/>
    <n v="0"/>
  </r>
  <r>
    <x v="7"/>
    <x v="0"/>
    <x v="16"/>
    <n v="0"/>
    <n v="0"/>
    <n v="0"/>
    <n v="0"/>
    <n v="0"/>
    <n v="0"/>
    <n v="0"/>
    <n v="0"/>
    <n v="0"/>
    <n v="0"/>
    <n v="0"/>
    <n v="0"/>
    <n v="0"/>
    <n v="0"/>
    <n v="0"/>
    <n v="0"/>
    <n v="0"/>
    <n v="0"/>
    <n v="0"/>
    <n v="0"/>
    <n v="0"/>
    <n v="0"/>
    <n v="0"/>
    <n v="0"/>
    <n v="0"/>
    <n v="0"/>
  </r>
  <r>
    <x v="7"/>
    <x v="1"/>
    <x v="16"/>
    <n v="0"/>
    <n v="0"/>
    <n v="0"/>
    <n v="0"/>
    <n v="0"/>
    <n v="0"/>
    <n v="0"/>
    <n v="0"/>
    <n v="0"/>
    <n v="0"/>
    <n v="0"/>
    <n v="0"/>
    <n v="0"/>
    <n v="0"/>
    <n v="0"/>
    <n v="0"/>
    <n v="0"/>
    <n v="0"/>
    <n v="0"/>
    <n v="0"/>
    <n v="0"/>
    <n v="0"/>
    <n v="0"/>
    <n v="0"/>
    <n v="0"/>
    <n v="0"/>
  </r>
  <r>
    <x v="7"/>
    <x v="2"/>
    <x v="16"/>
    <n v="0"/>
    <n v="0"/>
    <n v="0"/>
    <n v="0"/>
    <n v="0"/>
    <n v="0"/>
    <n v="0"/>
    <n v="0"/>
    <n v="0"/>
    <n v="0"/>
    <n v="0"/>
    <n v="0"/>
    <n v="0"/>
    <n v="0"/>
    <n v="0"/>
    <n v="0"/>
    <n v="0"/>
    <n v="0"/>
    <n v="0"/>
    <n v="0"/>
    <n v="0"/>
    <n v="0"/>
    <n v="0"/>
    <n v="0"/>
    <n v="0"/>
    <n v="0"/>
  </r>
  <r>
    <x v="7"/>
    <x v="3"/>
    <x v="16"/>
    <n v="0"/>
    <n v="0"/>
    <n v="0"/>
    <n v="0"/>
    <n v="0"/>
    <n v="0"/>
    <n v="0"/>
    <n v="0"/>
    <n v="0"/>
    <n v="0"/>
    <n v="0"/>
    <n v="0"/>
    <n v="0"/>
    <n v="0"/>
    <n v="0"/>
    <n v="0"/>
    <n v="0"/>
    <n v="0"/>
    <n v="0"/>
    <n v="0"/>
    <n v="0"/>
    <n v="0"/>
    <n v="0"/>
    <n v="0"/>
    <n v="0"/>
    <n v="0"/>
  </r>
  <r>
    <x v="8"/>
    <x v="0"/>
    <x v="16"/>
    <n v="0"/>
    <n v="0"/>
    <n v="0"/>
    <n v="0"/>
    <n v="0"/>
    <n v="0"/>
    <n v="0"/>
    <n v="0"/>
    <n v="0"/>
    <n v="0"/>
    <n v="0"/>
    <n v="0"/>
    <n v="0"/>
    <n v="0"/>
    <n v="0"/>
    <n v="0"/>
    <n v="0"/>
    <n v="0"/>
    <n v="0"/>
    <n v="0"/>
    <n v="0"/>
    <n v="0"/>
    <n v="0"/>
    <n v="0"/>
    <n v="0"/>
    <n v="0"/>
  </r>
  <r>
    <x v="8"/>
    <x v="1"/>
    <x v="16"/>
    <n v="0"/>
    <n v="0"/>
    <n v="0"/>
    <n v="0"/>
    <n v="0"/>
    <n v="0"/>
    <n v="0"/>
    <n v="0"/>
    <n v="0"/>
    <n v="0"/>
    <n v="0"/>
    <n v="0"/>
    <n v="0"/>
    <n v="0"/>
    <n v="0"/>
    <n v="0"/>
    <n v="0"/>
    <n v="0"/>
    <n v="0"/>
    <n v="0"/>
    <n v="0"/>
    <n v="0"/>
    <n v="0"/>
    <n v="0"/>
    <n v="0"/>
    <n v="0"/>
  </r>
  <r>
    <x v="8"/>
    <x v="2"/>
    <x v="16"/>
    <n v="0"/>
    <n v="0"/>
    <n v="0"/>
    <n v="0"/>
    <n v="0"/>
    <n v="0"/>
    <n v="0"/>
    <n v="0"/>
    <n v="0"/>
    <n v="0"/>
    <n v="0"/>
    <n v="0"/>
    <n v="0"/>
    <n v="0"/>
    <n v="0"/>
    <n v="0"/>
    <n v="0"/>
    <n v="0"/>
    <n v="0"/>
    <n v="0"/>
    <n v="0"/>
    <n v="0"/>
    <n v="0"/>
    <n v="0"/>
    <n v="0"/>
    <n v="0"/>
  </r>
  <r>
    <x v="8"/>
    <x v="3"/>
    <x v="16"/>
    <n v="0"/>
    <n v="0"/>
    <n v="0"/>
    <n v="0"/>
    <n v="0"/>
    <n v="0"/>
    <n v="0"/>
    <n v="0"/>
    <n v="0"/>
    <n v="0"/>
    <n v="0"/>
    <n v="0"/>
    <n v="0"/>
    <n v="0"/>
    <n v="0"/>
    <n v="0"/>
    <n v="0"/>
    <n v="0"/>
    <n v="0"/>
    <n v="0"/>
    <n v="0"/>
    <n v="0"/>
    <n v="0"/>
    <n v="0"/>
    <n v="0"/>
    <n v="0"/>
  </r>
  <r>
    <x v="9"/>
    <x v="0"/>
    <x v="16"/>
    <n v="0"/>
    <n v="0"/>
    <n v="0"/>
    <n v="0"/>
    <n v="0"/>
    <n v="0"/>
    <n v="0"/>
    <n v="0"/>
    <n v="0"/>
    <n v="0"/>
    <n v="0"/>
    <n v="0"/>
    <n v="0"/>
    <n v="0"/>
    <n v="0"/>
    <n v="0"/>
    <n v="0"/>
    <n v="0"/>
    <n v="0"/>
    <n v="0"/>
    <n v="0"/>
    <n v="0"/>
    <n v="0"/>
    <n v="0"/>
    <n v="0"/>
    <n v="0"/>
  </r>
  <r>
    <x v="9"/>
    <x v="1"/>
    <x v="16"/>
    <n v="0"/>
    <n v="0"/>
    <n v="0"/>
    <n v="0"/>
    <n v="0"/>
    <n v="0"/>
    <n v="0"/>
    <n v="0"/>
    <n v="0"/>
    <n v="0"/>
    <n v="0"/>
    <n v="0"/>
    <n v="0"/>
    <n v="0"/>
    <n v="0"/>
    <n v="0"/>
    <n v="0"/>
    <n v="0"/>
    <n v="0"/>
    <n v="0"/>
    <n v="0"/>
    <n v="0"/>
    <n v="0"/>
    <n v="0"/>
    <n v="0"/>
    <n v="0"/>
  </r>
  <r>
    <x v="9"/>
    <x v="2"/>
    <x v="16"/>
    <n v="0"/>
    <n v="0"/>
    <n v="0"/>
    <n v="0"/>
    <n v="0"/>
    <n v="0"/>
    <n v="0"/>
    <n v="0"/>
    <n v="0"/>
    <n v="0"/>
    <n v="0"/>
    <n v="0"/>
    <n v="0"/>
    <n v="0"/>
    <n v="0"/>
    <n v="0"/>
    <n v="0"/>
    <n v="0"/>
    <n v="0"/>
    <n v="0"/>
    <n v="0"/>
    <n v="0"/>
    <n v="0"/>
    <n v="0"/>
    <n v="0"/>
    <n v="0"/>
  </r>
  <r>
    <x v="9"/>
    <x v="3"/>
    <x v="16"/>
    <n v="0"/>
    <n v="0"/>
    <n v="0"/>
    <n v="0"/>
    <n v="0"/>
    <n v="0"/>
    <n v="0"/>
    <n v="0"/>
    <n v="0"/>
    <n v="0"/>
    <n v="0"/>
    <n v="0"/>
    <n v="0"/>
    <n v="0"/>
    <n v="0"/>
    <n v="0"/>
    <n v="0"/>
    <n v="0"/>
    <n v="0"/>
    <n v="0"/>
    <n v="0"/>
    <n v="0"/>
    <n v="0"/>
    <n v="0"/>
    <n v="0"/>
    <n v="0"/>
  </r>
  <r>
    <x v="10"/>
    <x v="0"/>
    <x v="16"/>
    <n v="0"/>
    <n v="0"/>
    <n v="0"/>
    <n v="0"/>
    <n v="0"/>
    <n v="0"/>
    <n v="0"/>
    <n v="0"/>
    <n v="0"/>
    <n v="0"/>
    <n v="0"/>
    <n v="0"/>
    <n v="0"/>
    <n v="0"/>
    <n v="0"/>
    <n v="0"/>
    <n v="0"/>
    <n v="0"/>
    <n v="0"/>
    <n v="0"/>
    <n v="0"/>
    <n v="0"/>
    <n v="0"/>
    <n v="0"/>
    <n v="0"/>
    <n v="0"/>
  </r>
  <r>
    <x v="10"/>
    <x v="1"/>
    <x v="16"/>
    <n v="0"/>
    <n v="0"/>
    <n v="0"/>
    <n v="0"/>
    <n v="0"/>
    <n v="0"/>
    <n v="0"/>
    <n v="0"/>
    <n v="0"/>
    <n v="0"/>
    <n v="0"/>
    <n v="0"/>
    <n v="0"/>
    <n v="0"/>
    <n v="0"/>
    <n v="0"/>
    <n v="0"/>
    <n v="0"/>
    <n v="0"/>
    <n v="0"/>
    <n v="0"/>
    <n v="0"/>
    <n v="0"/>
    <n v="0"/>
    <n v="0"/>
    <n v="0"/>
  </r>
  <r>
    <x v="10"/>
    <x v="2"/>
    <x v="16"/>
    <n v="0"/>
    <n v="0"/>
    <n v="0"/>
    <n v="0"/>
    <n v="0"/>
    <n v="0"/>
    <n v="0"/>
    <n v="0"/>
    <n v="0"/>
    <n v="0"/>
    <n v="0"/>
    <n v="0"/>
    <n v="0"/>
    <n v="0"/>
    <n v="0"/>
    <n v="0"/>
    <n v="0"/>
    <n v="0"/>
    <n v="0"/>
    <n v="0"/>
    <n v="0"/>
    <n v="0"/>
    <n v="0"/>
    <n v="0"/>
    <n v="0"/>
    <n v="0"/>
  </r>
  <r>
    <x v="10"/>
    <x v="3"/>
    <x v="16"/>
    <n v="0"/>
    <n v="0"/>
    <n v="0"/>
    <n v="0"/>
    <n v="0"/>
    <n v="0"/>
    <n v="0"/>
    <n v="0"/>
    <n v="0"/>
    <n v="0"/>
    <n v="0"/>
    <n v="0"/>
    <n v="0"/>
    <n v="0"/>
    <n v="0"/>
    <n v="0"/>
    <n v="0"/>
    <n v="0"/>
    <n v="0"/>
    <n v="0"/>
    <n v="0"/>
    <n v="0"/>
    <n v="0"/>
    <n v="0"/>
    <n v="0"/>
    <n v="0"/>
  </r>
  <r>
    <x v="11"/>
    <x v="0"/>
    <x v="16"/>
    <n v="0"/>
    <n v="0"/>
    <n v="0"/>
    <n v="0"/>
    <n v="0"/>
    <n v="0"/>
    <n v="0"/>
    <n v="0"/>
    <n v="0"/>
    <n v="0"/>
    <n v="0"/>
    <n v="0"/>
    <n v="0"/>
    <n v="0"/>
    <n v="0"/>
    <n v="0"/>
    <n v="0"/>
    <n v="0"/>
    <n v="0"/>
    <n v="0"/>
    <n v="0"/>
    <n v="0"/>
    <n v="0"/>
    <n v="0"/>
    <n v="0"/>
    <n v="0"/>
  </r>
  <r>
    <x v="11"/>
    <x v="1"/>
    <x v="16"/>
    <n v="0"/>
    <n v="0"/>
    <n v="0"/>
    <n v="0"/>
    <n v="0"/>
    <n v="0"/>
    <n v="0"/>
    <n v="0"/>
    <n v="0"/>
    <n v="0"/>
    <n v="0"/>
    <n v="0"/>
    <n v="0"/>
    <n v="0"/>
    <n v="0"/>
    <n v="0"/>
    <n v="0"/>
    <n v="0"/>
    <n v="0"/>
    <n v="0"/>
    <n v="0"/>
    <n v="0"/>
    <n v="0"/>
    <n v="0"/>
    <n v="0"/>
    <n v="0"/>
  </r>
  <r>
    <x v="11"/>
    <x v="2"/>
    <x v="16"/>
    <n v="0"/>
    <n v="0"/>
    <n v="0"/>
    <n v="0"/>
    <n v="0"/>
    <n v="0"/>
    <n v="0"/>
    <n v="0"/>
    <n v="0"/>
    <n v="0"/>
    <n v="0"/>
    <n v="0"/>
    <n v="0"/>
    <n v="0"/>
    <n v="0"/>
    <n v="0"/>
    <n v="0"/>
    <n v="0"/>
    <n v="0"/>
    <n v="0"/>
    <n v="0"/>
    <n v="0"/>
    <n v="0"/>
    <n v="0"/>
    <n v="0"/>
    <n v="0"/>
  </r>
  <r>
    <x v="11"/>
    <x v="3"/>
    <x v="16"/>
    <n v="0"/>
    <n v="0"/>
    <n v="0"/>
    <n v="0"/>
    <n v="0"/>
    <n v="0"/>
    <n v="0"/>
    <n v="0"/>
    <n v="0"/>
    <n v="0"/>
    <n v="0"/>
    <n v="0"/>
    <n v="0"/>
    <n v="0"/>
    <n v="0"/>
    <n v="0"/>
    <n v="0"/>
    <n v="0"/>
    <n v="0"/>
    <n v="0"/>
    <n v="0"/>
    <n v="0"/>
    <n v="0"/>
    <n v="0"/>
    <n v="0"/>
    <n v="0"/>
  </r>
  <r>
    <x v="12"/>
    <x v="0"/>
    <x v="16"/>
    <n v="0"/>
    <n v="0"/>
    <n v="0"/>
    <n v="0"/>
    <n v="0"/>
    <n v="0"/>
    <n v="0"/>
    <n v="0"/>
    <n v="0"/>
    <n v="0"/>
    <n v="0"/>
    <n v="0"/>
    <n v="0"/>
    <n v="0"/>
    <n v="0"/>
    <n v="0"/>
    <n v="0"/>
    <n v="0"/>
    <n v="0"/>
    <n v="0"/>
    <n v="0"/>
    <n v="0"/>
    <n v="0"/>
    <n v="0"/>
    <n v="0"/>
    <n v="0"/>
  </r>
  <r>
    <x v="12"/>
    <x v="1"/>
    <x v="16"/>
    <n v="0"/>
    <n v="0"/>
    <n v="0"/>
    <n v="0"/>
    <n v="0"/>
    <n v="0"/>
    <n v="0"/>
    <n v="0"/>
    <n v="0"/>
    <n v="0"/>
    <n v="0"/>
    <n v="0"/>
    <n v="0"/>
    <n v="0"/>
    <n v="0"/>
    <n v="0"/>
    <n v="0"/>
    <n v="0"/>
    <n v="0"/>
    <n v="0"/>
    <n v="0"/>
    <n v="0"/>
    <n v="0"/>
    <n v="0"/>
    <n v="0"/>
    <n v="0"/>
  </r>
  <r>
    <x v="12"/>
    <x v="2"/>
    <x v="16"/>
    <n v="0"/>
    <n v="0"/>
    <n v="0"/>
    <n v="0"/>
    <n v="0"/>
    <n v="0"/>
    <n v="0"/>
    <n v="0"/>
    <n v="0"/>
    <n v="0"/>
    <n v="0"/>
    <n v="0"/>
    <n v="0"/>
    <n v="0"/>
    <n v="0"/>
    <n v="0"/>
    <n v="0"/>
    <n v="0"/>
    <n v="0"/>
    <n v="0"/>
    <n v="0"/>
    <n v="0"/>
    <n v="0"/>
    <n v="0"/>
    <n v="0"/>
    <n v="0"/>
  </r>
  <r>
    <x v="12"/>
    <x v="3"/>
    <x v="16"/>
    <n v="0"/>
    <n v="0"/>
    <n v="0"/>
    <n v="0"/>
    <n v="0"/>
    <n v="0"/>
    <n v="0"/>
    <n v="0"/>
    <n v="0"/>
    <n v="0"/>
    <n v="0"/>
    <n v="0"/>
    <n v="0"/>
    <n v="0"/>
    <n v="0"/>
    <n v="0"/>
    <n v="0"/>
    <n v="0"/>
    <n v="0"/>
    <n v="0"/>
    <n v="0"/>
    <n v="0"/>
    <n v="0"/>
    <n v="0"/>
    <n v="0"/>
    <n v="0"/>
  </r>
  <r>
    <x v="13"/>
    <x v="0"/>
    <x v="16"/>
    <n v="0"/>
    <n v="0"/>
    <n v="0"/>
    <n v="0"/>
    <n v="0"/>
    <n v="0"/>
    <n v="0"/>
    <n v="0"/>
    <n v="0"/>
    <n v="0"/>
    <n v="0"/>
    <n v="0"/>
    <n v="0"/>
    <n v="0"/>
    <n v="0"/>
    <n v="0"/>
    <n v="0"/>
    <n v="0"/>
    <n v="0"/>
    <n v="0"/>
    <n v="0"/>
    <n v="0"/>
    <n v="0"/>
    <n v="0"/>
    <n v="0"/>
    <n v="0"/>
  </r>
  <r>
    <x v="13"/>
    <x v="1"/>
    <x v="16"/>
    <n v="0"/>
    <n v="0"/>
    <n v="0"/>
    <n v="0"/>
    <n v="0"/>
    <n v="0"/>
    <n v="0"/>
    <n v="0"/>
    <n v="0"/>
    <n v="0"/>
    <n v="0"/>
    <n v="0"/>
    <n v="0"/>
    <n v="0"/>
    <n v="0"/>
    <n v="0"/>
    <n v="0"/>
    <n v="0"/>
    <n v="0"/>
    <n v="0"/>
    <n v="0"/>
    <n v="0"/>
    <n v="0"/>
    <n v="0"/>
    <n v="0"/>
    <n v="0"/>
  </r>
  <r>
    <x v="13"/>
    <x v="2"/>
    <x v="16"/>
    <n v="0"/>
    <n v="0"/>
    <n v="0"/>
    <n v="0"/>
    <n v="0"/>
    <n v="0"/>
    <n v="0"/>
    <n v="0"/>
    <n v="0"/>
    <n v="0"/>
    <n v="0"/>
    <n v="0"/>
    <n v="0"/>
    <n v="0"/>
    <n v="0"/>
    <n v="0"/>
    <n v="0"/>
    <n v="0"/>
    <n v="0"/>
    <n v="0"/>
    <n v="0"/>
    <n v="0"/>
    <n v="0"/>
    <n v="0"/>
    <n v="0"/>
    <n v="0"/>
  </r>
  <r>
    <x v="13"/>
    <x v="3"/>
    <x v="16"/>
    <n v="0"/>
    <n v="0"/>
    <n v="0"/>
    <n v="0"/>
    <n v="0"/>
    <n v="0"/>
    <n v="0"/>
    <n v="0"/>
    <n v="0"/>
    <n v="0"/>
    <n v="0"/>
    <n v="0"/>
    <n v="0"/>
    <n v="0"/>
    <n v="0"/>
    <n v="0"/>
    <n v="0"/>
    <n v="0"/>
    <n v="0"/>
    <n v="0"/>
    <n v="0"/>
    <n v="0"/>
    <n v="0"/>
    <n v="0"/>
    <n v="0"/>
    <n v="0"/>
  </r>
  <r>
    <x v="14"/>
    <x v="0"/>
    <x v="16"/>
    <n v="0"/>
    <n v="0"/>
    <n v="0"/>
    <n v="0"/>
    <n v="0"/>
    <n v="0"/>
    <n v="0"/>
    <n v="0"/>
    <n v="0"/>
    <n v="0"/>
    <n v="0"/>
    <n v="0"/>
    <n v="0"/>
    <n v="0"/>
    <n v="0"/>
    <n v="0"/>
    <n v="0"/>
    <n v="0"/>
    <n v="0"/>
    <n v="0"/>
    <n v="0"/>
    <n v="0"/>
    <n v="0"/>
    <n v="0"/>
    <n v="0"/>
    <n v="0"/>
  </r>
  <r>
    <x v="14"/>
    <x v="1"/>
    <x v="16"/>
    <n v="0"/>
    <n v="0"/>
    <n v="0"/>
    <n v="0"/>
    <n v="0"/>
    <n v="0"/>
    <n v="0"/>
    <n v="0"/>
    <n v="0"/>
    <n v="0"/>
    <n v="0"/>
    <n v="0"/>
    <n v="0"/>
    <n v="0"/>
    <n v="0"/>
    <n v="0"/>
    <n v="0"/>
    <n v="0"/>
    <n v="0"/>
    <n v="0"/>
    <n v="0"/>
    <n v="0"/>
    <n v="0"/>
    <n v="0"/>
    <n v="0"/>
    <n v="0"/>
  </r>
  <r>
    <x v="14"/>
    <x v="2"/>
    <x v="16"/>
    <n v="0"/>
    <n v="0"/>
    <n v="0"/>
    <n v="0"/>
    <n v="0"/>
    <n v="0"/>
    <n v="0"/>
    <n v="0"/>
    <n v="0"/>
    <n v="0"/>
    <n v="0"/>
    <n v="0"/>
    <n v="0"/>
    <n v="0"/>
    <n v="0"/>
    <n v="0"/>
    <n v="0"/>
    <n v="0"/>
    <n v="0"/>
    <n v="0"/>
    <n v="0"/>
    <n v="0"/>
    <n v="0"/>
    <n v="0"/>
    <n v="0"/>
    <n v="0"/>
  </r>
  <r>
    <x v="14"/>
    <x v="3"/>
    <x v="16"/>
    <n v="0"/>
    <n v="0"/>
    <n v="0"/>
    <n v="0"/>
    <n v="0"/>
    <n v="0"/>
    <n v="0"/>
    <n v="0"/>
    <n v="0"/>
    <n v="0"/>
    <n v="0"/>
    <n v="0"/>
    <n v="0"/>
    <n v="0"/>
    <n v="0"/>
    <n v="0"/>
    <n v="0"/>
    <n v="0"/>
    <n v="0"/>
    <n v="0"/>
    <n v="0"/>
    <n v="0"/>
    <n v="0"/>
    <n v="0"/>
    <n v="0"/>
    <n v="0"/>
  </r>
  <r>
    <x v="15"/>
    <x v="0"/>
    <x v="16"/>
    <n v="0"/>
    <n v="0"/>
    <n v="0"/>
    <n v="0"/>
    <n v="0"/>
    <n v="0"/>
    <n v="0"/>
    <n v="0"/>
    <n v="0"/>
    <n v="0"/>
    <n v="0"/>
    <n v="0"/>
    <n v="0"/>
    <n v="0"/>
    <n v="0"/>
    <n v="0"/>
    <n v="0"/>
    <n v="0"/>
    <n v="0"/>
    <n v="0"/>
    <n v="0"/>
    <n v="0"/>
    <n v="0"/>
    <n v="0"/>
    <n v="0"/>
    <n v="0"/>
  </r>
  <r>
    <x v="15"/>
    <x v="1"/>
    <x v="16"/>
    <n v="0"/>
    <n v="0"/>
    <n v="0"/>
    <n v="0"/>
    <n v="0"/>
    <n v="0"/>
    <n v="0"/>
    <n v="0"/>
    <n v="0"/>
    <n v="0"/>
    <n v="0"/>
    <n v="0"/>
    <n v="0"/>
    <n v="0"/>
    <n v="0"/>
    <n v="0"/>
    <n v="0"/>
    <n v="0"/>
    <n v="0"/>
    <n v="0"/>
    <n v="0"/>
    <n v="0"/>
    <n v="0"/>
    <n v="0"/>
    <n v="0"/>
    <n v="0"/>
  </r>
  <r>
    <x v="15"/>
    <x v="2"/>
    <x v="16"/>
    <n v="0"/>
    <n v="0"/>
    <n v="0"/>
    <n v="0"/>
    <n v="0"/>
    <n v="0"/>
    <n v="0"/>
    <n v="0"/>
    <n v="0"/>
    <n v="0"/>
    <n v="0"/>
    <n v="0"/>
    <n v="0"/>
    <n v="0"/>
    <n v="0"/>
    <n v="0"/>
    <n v="0"/>
    <n v="0"/>
    <n v="0"/>
    <n v="0"/>
    <n v="0"/>
    <n v="0"/>
    <n v="0"/>
    <n v="0"/>
    <n v="0"/>
    <n v="0"/>
  </r>
  <r>
    <x v="15"/>
    <x v="3"/>
    <x v="16"/>
    <n v="0"/>
    <n v="0"/>
    <n v="0"/>
    <n v="0"/>
    <n v="0"/>
    <n v="0"/>
    <n v="0"/>
    <n v="0"/>
    <n v="0"/>
    <n v="0"/>
    <n v="0"/>
    <n v="0"/>
    <n v="0"/>
    <n v="0"/>
    <n v="0"/>
    <n v="0"/>
    <n v="0"/>
    <n v="0"/>
    <n v="0"/>
    <n v="0"/>
    <n v="0"/>
    <n v="0"/>
    <n v="0"/>
    <n v="0"/>
    <n v="0"/>
    <n v="0"/>
  </r>
  <r>
    <x v="16"/>
    <x v="0"/>
    <x v="16"/>
    <n v="0"/>
    <n v="0"/>
    <n v="0"/>
    <n v="0"/>
    <n v="0"/>
    <n v="0"/>
    <n v="0"/>
    <n v="0"/>
    <n v="0"/>
    <n v="0"/>
    <n v="0"/>
    <n v="0"/>
    <n v="0"/>
    <n v="0"/>
    <n v="0"/>
    <n v="0"/>
    <n v="0"/>
    <n v="0"/>
    <n v="0"/>
    <n v="0"/>
    <n v="0"/>
    <n v="0"/>
    <n v="0"/>
    <n v="0"/>
    <n v="0"/>
    <n v="0"/>
  </r>
  <r>
    <x v="16"/>
    <x v="1"/>
    <x v="16"/>
    <n v="0"/>
    <n v="0"/>
    <n v="0"/>
    <n v="0"/>
    <n v="0"/>
    <n v="0"/>
    <n v="0"/>
    <n v="0"/>
    <n v="0"/>
    <n v="0"/>
    <n v="0"/>
    <n v="0"/>
    <n v="0"/>
    <n v="0"/>
    <n v="0"/>
    <n v="0"/>
    <n v="0"/>
    <n v="0"/>
    <n v="0"/>
    <n v="0"/>
    <n v="0"/>
    <n v="0"/>
    <n v="0"/>
    <n v="0"/>
    <n v="0"/>
    <n v="0"/>
  </r>
  <r>
    <x v="16"/>
    <x v="2"/>
    <x v="16"/>
    <n v="0"/>
    <n v="0"/>
    <n v="0"/>
    <n v="0"/>
    <n v="0"/>
    <n v="0"/>
    <n v="0"/>
    <n v="0"/>
    <n v="0"/>
    <n v="0"/>
    <n v="0"/>
    <n v="0"/>
    <n v="0"/>
    <n v="0"/>
    <n v="0"/>
    <n v="0"/>
    <n v="0"/>
    <n v="0"/>
    <n v="0"/>
    <n v="0"/>
    <n v="0"/>
    <n v="0"/>
    <n v="0"/>
    <n v="0"/>
    <n v="0"/>
    <n v="0"/>
  </r>
  <r>
    <x v="16"/>
    <x v="3"/>
    <x v="16"/>
    <n v="0"/>
    <n v="0"/>
    <n v="0"/>
    <n v="0"/>
    <n v="0"/>
    <n v="0"/>
    <n v="0"/>
    <n v="0"/>
    <n v="0"/>
    <n v="0"/>
    <n v="0"/>
    <n v="0"/>
    <n v="0"/>
    <n v="0"/>
    <n v="0"/>
    <n v="0"/>
    <n v="0"/>
    <n v="0"/>
    <n v="0"/>
    <n v="0"/>
    <n v="0"/>
    <n v="0"/>
    <n v="0"/>
    <n v="0"/>
    <n v="0"/>
    <n v="0"/>
  </r>
  <r>
    <x v="17"/>
    <x v="0"/>
    <x v="16"/>
    <n v="0"/>
    <n v="0"/>
    <n v="0"/>
    <n v="0"/>
    <n v="0"/>
    <n v="0"/>
    <n v="0"/>
    <n v="0"/>
    <n v="0"/>
    <n v="0"/>
    <n v="0"/>
    <n v="0"/>
    <n v="0"/>
    <n v="0"/>
    <n v="0"/>
    <n v="0"/>
    <n v="0"/>
    <n v="0"/>
    <n v="0"/>
    <n v="0"/>
    <n v="0"/>
    <n v="0"/>
    <n v="0"/>
    <n v="0"/>
    <n v="0"/>
    <n v="0"/>
  </r>
  <r>
    <x v="17"/>
    <x v="1"/>
    <x v="16"/>
    <n v="0"/>
    <n v="0"/>
    <n v="0"/>
    <n v="0"/>
    <n v="0"/>
    <n v="0"/>
    <n v="0"/>
    <n v="0"/>
    <n v="0"/>
    <n v="0"/>
    <n v="0"/>
    <n v="0"/>
    <n v="0"/>
    <n v="0"/>
    <n v="0"/>
    <n v="0"/>
    <n v="0"/>
    <n v="0"/>
    <n v="0"/>
    <n v="0"/>
    <n v="0"/>
    <n v="0"/>
    <n v="0"/>
    <n v="0"/>
    <n v="0"/>
    <n v="0"/>
  </r>
  <r>
    <x v="17"/>
    <x v="2"/>
    <x v="16"/>
    <n v="0"/>
    <n v="0"/>
    <n v="0"/>
    <n v="0"/>
    <n v="0"/>
    <n v="0"/>
    <n v="0"/>
    <n v="0"/>
    <n v="0"/>
    <n v="0"/>
    <n v="0"/>
    <n v="0"/>
    <n v="0"/>
    <n v="0"/>
    <n v="0"/>
    <n v="0"/>
    <n v="0"/>
    <n v="0"/>
    <n v="0"/>
    <n v="0"/>
    <n v="0"/>
    <n v="0"/>
    <n v="0"/>
    <n v="0"/>
    <n v="0"/>
    <n v="0"/>
  </r>
  <r>
    <x v="17"/>
    <x v="3"/>
    <x v="16"/>
    <n v="0"/>
    <n v="0"/>
    <n v="0"/>
    <n v="0"/>
    <n v="0"/>
    <n v="0"/>
    <n v="0"/>
    <n v="0"/>
    <n v="0"/>
    <n v="0"/>
    <n v="0"/>
    <n v="0"/>
    <n v="0"/>
    <n v="0"/>
    <n v="0"/>
    <n v="0"/>
    <n v="0"/>
    <n v="0"/>
    <n v="0"/>
    <n v="0"/>
    <n v="0"/>
    <n v="0"/>
    <n v="0"/>
    <n v="0"/>
    <n v="0"/>
    <n v="0"/>
  </r>
  <r>
    <x v="18"/>
    <x v="0"/>
    <x v="16"/>
    <n v="0"/>
    <n v="0"/>
    <n v="0"/>
    <n v="0"/>
    <n v="0"/>
    <n v="0"/>
    <n v="0"/>
    <n v="0"/>
    <n v="0"/>
    <n v="0"/>
    <n v="0"/>
    <n v="0"/>
    <n v="0"/>
    <n v="0"/>
    <n v="0"/>
    <n v="0"/>
    <n v="0"/>
    <n v="0"/>
    <n v="0"/>
    <n v="0"/>
    <n v="0"/>
    <n v="0"/>
    <n v="0"/>
    <n v="0"/>
    <n v="0"/>
    <n v="0"/>
  </r>
  <r>
    <x v="18"/>
    <x v="1"/>
    <x v="16"/>
    <n v="0"/>
    <n v="0"/>
    <n v="0"/>
    <n v="0"/>
    <n v="0"/>
    <n v="0"/>
    <n v="0"/>
    <n v="0"/>
    <n v="0"/>
    <n v="0"/>
    <n v="0"/>
    <n v="0"/>
    <n v="0"/>
    <n v="0"/>
    <n v="0"/>
    <n v="0"/>
    <n v="0"/>
    <n v="0"/>
    <n v="0"/>
    <n v="0"/>
    <n v="0"/>
    <n v="0"/>
    <n v="0"/>
    <n v="0"/>
    <n v="0"/>
    <n v="0"/>
  </r>
  <r>
    <x v="18"/>
    <x v="2"/>
    <x v="16"/>
    <n v="0"/>
    <n v="0"/>
    <n v="0"/>
    <n v="0"/>
    <n v="0"/>
    <n v="0"/>
    <n v="0"/>
    <n v="0"/>
    <n v="0"/>
    <n v="0"/>
    <n v="0"/>
    <n v="0"/>
    <n v="0"/>
    <n v="0"/>
    <n v="0"/>
    <n v="0"/>
    <n v="0"/>
    <n v="0"/>
    <n v="0"/>
    <n v="0"/>
    <n v="0"/>
    <n v="0"/>
    <n v="0"/>
    <n v="0"/>
    <n v="0"/>
    <n v="0"/>
  </r>
  <r>
    <x v="18"/>
    <x v="3"/>
    <x v="16"/>
    <n v="0"/>
    <n v="0"/>
    <n v="0"/>
    <n v="0"/>
    <n v="0"/>
    <n v="0"/>
    <n v="0"/>
    <n v="0"/>
    <n v="0"/>
    <n v="0"/>
    <n v="0"/>
    <n v="0"/>
    <n v="0"/>
    <n v="0"/>
    <n v="0"/>
    <n v="0"/>
    <n v="0"/>
    <n v="0"/>
    <n v="0"/>
    <n v="0"/>
    <n v="0"/>
    <n v="0"/>
    <n v="0"/>
    <n v="0"/>
    <n v="0"/>
    <n v="0"/>
  </r>
  <r>
    <x v="19"/>
    <x v="0"/>
    <x v="16"/>
    <n v="0"/>
    <n v="0"/>
    <n v="0"/>
    <n v="0"/>
    <n v="0"/>
    <n v="0"/>
    <n v="0"/>
    <n v="0"/>
    <n v="0"/>
    <n v="0"/>
    <n v="0"/>
    <n v="0"/>
    <n v="0"/>
    <n v="0"/>
    <n v="0"/>
    <n v="0"/>
    <n v="0"/>
    <n v="0"/>
    <n v="0"/>
    <n v="0"/>
    <n v="0"/>
    <n v="0"/>
    <n v="0"/>
    <n v="0"/>
    <n v="0"/>
    <n v="0"/>
  </r>
  <r>
    <x v="19"/>
    <x v="1"/>
    <x v="16"/>
    <n v="0"/>
    <n v="0"/>
    <n v="0"/>
    <n v="0"/>
    <n v="0"/>
    <n v="0"/>
    <n v="0"/>
    <n v="0"/>
    <n v="0"/>
    <n v="0"/>
    <n v="0"/>
    <n v="0"/>
    <n v="0"/>
    <n v="0"/>
    <n v="0"/>
    <n v="0"/>
    <n v="0"/>
    <n v="0"/>
    <n v="0"/>
    <n v="0"/>
    <n v="0"/>
    <n v="0"/>
    <n v="0"/>
    <n v="0"/>
    <n v="0"/>
    <n v="0"/>
  </r>
  <r>
    <x v="19"/>
    <x v="2"/>
    <x v="16"/>
    <n v="0"/>
    <n v="0"/>
    <n v="0"/>
    <n v="0"/>
    <n v="0"/>
    <n v="0"/>
    <n v="0"/>
    <n v="0"/>
    <n v="0"/>
    <n v="0"/>
    <n v="0"/>
    <n v="0"/>
    <n v="0"/>
    <n v="0"/>
    <n v="0"/>
    <n v="0"/>
    <n v="0"/>
    <n v="0"/>
    <n v="0"/>
    <n v="0"/>
    <n v="0"/>
    <n v="0"/>
    <n v="0"/>
    <n v="0"/>
    <n v="0"/>
    <n v="0"/>
  </r>
  <r>
    <x v="19"/>
    <x v="3"/>
    <x v="16"/>
    <n v="0"/>
    <n v="0"/>
    <n v="0"/>
    <n v="0"/>
    <n v="0"/>
    <n v="0"/>
    <n v="0"/>
    <n v="0"/>
    <n v="0"/>
    <n v="0"/>
    <n v="0"/>
    <n v="0"/>
    <n v="0"/>
    <n v="0"/>
    <n v="0"/>
    <n v="0"/>
    <n v="0"/>
    <n v="0"/>
    <n v="0"/>
    <n v="0"/>
    <n v="0"/>
    <n v="0"/>
    <n v="0"/>
    <n v="0"/>
    <n v="0"/>
    <n v="0"/>
  </r>
  <r>
    <x v="20"/>
    <x v="0"/>
    <x v="16"/>
    <n v="0"/>
    <n v="0"/>
    <n v="0"/>
    <n v="0"/>
    <n v="0"/>
    <n v="0"/>
    <n v="0"/>
    <n v="0"/>
    <n v="0"/>
    <n v="0"/>
    <n v="0"/>
    <n v="0"/>
    <n v="0"/>
    <n v="0"/>
    <n v="0"/>
    <n v="0"/>
    <n v="0"/>
    <n v="0"/>
    <n v="0"/>
    <n v="0"/>
    <n v="0"/>
    <n v="0"/>
    <n v="0"/>
    <n v="0"/>
    <n v="0"/>
    <n v="0"/>
  </r>
  <r>
    <x v="20"/>
    <x v="1"/>
    <x v="16"/>
    <n v="0"/>
    <n v="0"/>
    <n v="0"/>
    <n v="0"/>
    <n v="0"/>
    <n v="0"/>
    <n v="0"/>
    <n v="0"/>
    <n v="0"/>
    <n v="0"/>
    <n v="0"/>
    <n v="0"/>
    <n v="0"/>
    <n v="0"/>
    <n v="0"/>
    <n v="0"/>
    <n v="0"/>
    <n v="0"/>
    <n v="0"/>
    <n v="0"/>
    <n v="0"/>
    <n v="0"/>
    <n v="0"/>
    <n v="0"/>
    <n v="0"/>
    <n v="0"/>
  </r>
  <r>
    <x v="20"/>
    <x v="2"/>
    <x v="16"/>
    <n v="0"/>
    <n v="0"/>
    <n v="0"/>
    <n v="0"/>
    <n v="0"/>
    <n v="0"/>
    <n v="0"/>
    <n v="0"/>
    <n v="0"/>
    <n v="0"/>
    <n v="0"/>
    <n v="0"/>
    <n v="0"/>
    <n v="0"/>
    <n v="0"/>
    <n v="0"/>
    <n v="0"/>
    <n v="0"/>
    <n v="0"/>
    <n v="0"/>
    <n v="0"/>
    <n v="0"/>
    <n v="0"/>
    <n v="0"/>
    <n v="0"/>
    <n v="0"/>
  </r>
  <r>
    <x v="20"/>
    <x v="3"/>
    <x v="16"/>
    <n v="0"/>
    <n v="0"/>
    <n v="0"/>
    <n v="0"/>
    <n v="0"/>
    <n v="0"/>
    <n v="0"/>
    <n v="0"/>
    <n v="0"/>
    <n v="0"/>
    <n v="0"/>
    <n v="0"/>
    <n v="0"/>
    <n v="0"/>
    <n v="0"/>
    <n v="0"/>
    <n v="0"/>
    <n v="0"/>
    <n v="0"/>
    <n v="0"/>
    <n v="0"/>
    <n v="0"/>
    <n v="0"/>
    <n v="0"/>
    <n v="0"/>
    <n v="0"/>
  </r>
  <r>
    <x v="0"/>
    <x v="0"/>
    <x v="17"/>
    <n v="0"/>
    <n v="0"/>
    <n v="0"/>
    <n v="0"/>
    <n v="0"/>
    <n v="0"/>
    <n v="0"/>
    <n v="0"/>
    <n v="0"/>
    <n v="0"/>
    <n v="0"/>
    <n v="0"/>
    <n v="0"/>
    <n v="0"/>
    <n v="0"/>
    <n v="0"/>
    <n v="0"/>
    <n v="0"/>
    <n v="0"/>
    <n v="0"/>
    <n v="0"/>
    <n v="0"/>
    <n v="0"/>
    <n v="0"/>
    <n v="0"/>
    <n v="0"/>
  </r>
  <r>
    <x v="0"/>
    <x v="1"/>
    <x v="17"/>
    <n v="0"/>
    <n v="0"/>
    <n v="0"/>
    <n v="0"/>
    <n v="0"/>
    <n v="0"/>
    <n v="0"/>
    <n v="0"/>
    <n v="0"/>
    <n v="0"/>
    <n v="0"/>
    <n v="0"/>
    <n v="0"/>
    <n v="0"/>
    <n v="0"/>
    <n v="0"/>
    <n v="0"/>
    <n v="0"/>
    <n v="0"/>
    <n v="0"/>
    <n v="0"/>
    <n v="0"/>
    <n v="0"/>
    <n v="0"/>
    <n v="0"/>
    <n v="0"/>
  </r>
  <r>
    <x v="0"/>
    <x v="2"/>
    <x v="17"/>
    <n v="0"/>
    <n v="0"/>
    <n v="0"/>
    <n v="0"/>
    <n v="0"/>
    <n v="0"/>
    <n v="0"/>
    <n v="0"/>
    <n v="0"/>
    <n v="0"/>
    <n v="0"/>
    <n v="0"/>
    <n v="0"/>
    <n v="0"/>
    <n v="0"/>
    <n v="0"/>
    <n v="0"/>
    <n v="0"/>
    <n v="0"/>
    <n v="0"/>
    <n v="0"/>
    <n v="0"/>
    <n v="0"/>
    <n v="0"/>
    <n v="0"/>
    <n v="0"/>
  </r>
  <r>
    <x v="0"/>
    <x v="3"/>
    <x v="17"/>
    <n v="0"/>
    <n v="0"/>
    <n v="0"/>
    <n v="0"/>
    <n v="0"/>
    <n v="0"/>
    <n v="0"/>
    <n v="0"/>
    <n v="0"/>
    <n v="0"/>
    <n v="0"/>
    <n v="0"/>
    <n v="0"/>
    <n v="0"/>
    <n v="0"/>
    <n v="0"/>
    <n v="0"/>
    <n v="0"/>
    <n v="0"/>
    <n v="0"/>
    <n v="0"/>
    <n v="0"/>
    <n v="0"/>
    <n v="0"/>
    <n v="0"/>
    <n v="0"/>
  </r>
  <r>
    <x v="1"/>
    <x v="0"/>
    <x v="17"/>
    <n v="0"/>
    <n v="0"/>
    <n v="0"/>
    <n v="0"/>
    <n v="0"/>
    <n v="0"/>
    <n v="0"/>
    <n v="0"/>
    <n v="0"/>
    <n v="0"/>
    <n v="0"/>
    <n v="0"/>
    <n v="0"/>
    <n v="0"/>
    <n v="0"/>
    <n v="0"/>
    <n v="0"/>
    <n v="0"/>
    <n v="0"/>
    <n v="0"/>
    <n v="0"/>
    <n v="0"/>
    <n v="0"/>
    <n v="0"/>
    <n v="0"/>
    <n v="0"/>
  </r>
  <r>
    <x v="1"/>
    <x v="1"/>
    <x v="17"/>
    <n v="0"/>
    <n v="0"/>
    <n v="0"/>
    <n v="0"/>
    <n v="0"/>
    <n v="0"/>
    <n v="0"/>
    <n v="0"/>
    <n v="0"/>
    <n v="0"/>
    <n v="0"/>
    <n v="0"/>
    <n v="0"/>
    <n v="0"/>
    <n v="0"/>
    <n v="0"/>
    <n v="0"/>
    <n v="0"/>
    <n v="0"/>
    <n v="0"/>
    <n v="0"/>
    <n v="0"/>
    <n v="0"/>
    <n v="0"/>
    <n v="0"/>
    <n v="0"/>
  </r>
  <r>
    <x v="1"/>
    <x v="2"/>
    <x v="17"/>
    <n v="0"/>
    <n v="0"/>
    <n v="0"/>
    <n v="0"/>
    <n v="0"/>
    <n v="0"/>
    <n v="0"/>
    <n v="0"/>
    <n v="0"/>
    <n v="0"/>
    <n v="0"/>
    <n v="0"/>
    <n v="0"/>
    <n v="0"/>
    <n v="0"/>
    <n v="0"/>
    <n v="0"/>
    <n v="0"/>
    <n v="0"/>
    <n v="0"/>
    <n v="0"/>
    <n v="0"/>
    <n v="0"/>
    <n v="0"/>
    <n v="0"/>
    <n v="0"/>
  </r>
  <r>
    <x v="1"/>
    <x v="3"/>
    <x v="17"/>
    <n v="0"/>
    <n v="0"/>
    <n v="0"/>
    <n v="0"/>
    <n v="0"/>
    <n v="0"/>
    <n v="0"/>
    <n v="0"/>
    <n v="0"/>
    <n v="0"/>
    <n v="0"/>
    <n v="0"/>
    <n v="0"/>
    <n v="0"/>
    <n v="0"/>
    <n v="0"/>
    <n v="0"/>
    <n v="0"/>
    <n v="0"/>
    <n v="0"/>
    <n v="0"/>
    <n v="0"/>
    <n v="0"/>
    <n v="0"/>
    <n v="0"/>
    <n v="0"/>
  </r>
  <r>
    <x v="2"/>
    <x v="0"/>
    <x v="17"/>
    <n v="0"/>
    <n v="0"/>
    <n v="0"/>
    <n v="0"/>
    <n v="0"/>
    <n v="0"/>
    <n v="0"/>
    <n v="0"/>
    <n v="0"/>
    <n v="0"/>
    <n v="0"/>
    <n v="0"/>
    <n v="0"/>
    <n v="0"/>
    <n v="0"/>
    <n v="0"/>
    <n v="0"/>
    <n v="0"/>
    <n v="0"/>
    <n v="0"/>
    <n v="0"/>
    <n v="0"/>
    <n v="0"/>
    <n v="0"/>
    <n v="0"/>
    <n v="0"/>
  </r>
  <r>
    <x v="2"/>
    <x v="1"/>
    <x v="17"/>
    <n v="0"/>
    <n v="0"/>
    <n v="0"/>
    <n v="0"/>
    <n v="0"/>
    <n v="0"/>
    <n v="0"/>
    <n v="0"/>
    <n v="0"/>
    <n v="0"/>
    <n v="0"/>
    <n v="0"/>
    <n v="0"/>
    <n v="0"/>
    <n v="0"/>
    <n v="0"/>
    <n v="0"/>
    <n v="0"/>
    <n v="0"/>
    <n v="0"/>
    <n v="0"/>
    <n v="0"/>
    <n v="0"/>
    <n v="0"/>
    <n v="0"/>
    <n v="0"/>
  </r>
  <r>
    <x v="2"/>
    <x v="2"/>
    <x v="17"/>
    <n v="0"/>
    <n v="0"/>
    <n v="0"/>
    <n v="0"/>
    <n v="0"/>
    <n v="0"/>
    <n v="0"/>
    <n v="0"/>
    <n v="0"/>
    <n v="0"/>
    <n v="0"/>
    <n v="0"/>
    <n v="0"/>
    <n v="0"/>
    <n v="0"/>
    <n v="0"/>
    <n v="0"/>
    <n v="0"/>
    <n v="0"/>
    <n v="0"/>
    <n v="0"/>
    <n v="0"/>
    <n v="0"/>
    <n v="0"/>
    <n v="0"/>
    <n v="0"/>
  </r>
  <r>
    <x v="2"/>
    <x v="3"/>
    <x v="17"/>
    <n v="0"/>
    <n v="0"/>
    <n v="0"/>
    <n v="0"/>
    <n v="0"/>
    <n v="0"/>
    <n v="0"/>
    <n v="0"/>
    <n v="0"/>
    <n v="0"/>
    <n v="0"/>
    <n v="0"/>
    <n v="0"/>
    <n v="0"/>
    <n v="0"/>
    <n v="0"/>
    <n v="0"/>
    <n v="0"/>
    <n v="0"/>
    <n v="0"/>
    <n v="0"/>
    <n v="0"/>
    <n v="0"/>
    <n v="0"/>
    <n v="0"/>
    <n v="0"/>
  </r>
  <r>
    <x v="3"/>
    <x v="0"/>
    <x v="17"/>
    <n v="0"/>
    <n v="0"/>
    <n v="0"/>
    <n v="0"/>
    <n v="0"/>
    <n v="0"/>
    <n v="0"/>
    <n v="0"/>
    <n v="0"/>
    <n v="0"/>
    <n v="0"/>
    <n v="0"/>
    <n v="0"/>
    <n v="0"/>
    <n v="0"/>
    <n v="0"/>
    <n v="0"/>
    <n v="0"/>
    <n v="0"/>
    <n v="0"/>
    <n v="0"/>
    <n v="0"/>
    <n v="0"/>
    <n v="0"/>
    <n v="0"/>
    <n v="0"/>
  </r>
  <r>
    <x v="3"/>
    <x v="1"/>
    <x v="17"/>
    <n v="0"/>
    <n v="0"/>
    <n v="0"/>
    <n v="0"/>
    <n v="0"/>
    <n v="0"/>
    <n v="0"/>
    <n v="0"/>
    <n v="0"/>
    <n v="0"/>
    <n v="0"/>
    <n v="0"/>
    <n v="0"/>
    <n v="0"/>
    <n v="0"/>
    <n v="0"/>
    <n v="0"/>
    <n v="0"/>
    <n v="0"/>
    <n v="0"/>
    <n v="0"/>
    <n v="0"/>
    <n v="0"/>
    <n v="0"/>
    <n v="0"/>
    <n v="0"/>
  </r>
  <r>
    <x v="3"/>
    <x v="2"/>
    <x v="17"/>
    <n v="0"/>
    <n v="0"/>
    <n v="0"/>
    <n v="0"/>
    <n v="0"/>
    <n v="0"/>
    <n v="0"/>
    <n v="0"/>
    <n v="0"/>
    <n v="0"/>
    <n v="0"/>
    <n v="0"/>
    <n v="0"/>
    <n v="0"/>
    <n v="0"/>
    <n v="0"/>
    <n v="0"/>
    <n v="0"/>
    <n v="0"/>
    <n v="0"/>
    <n v="0"/>
    <n v="0"/>
    <n v="0"/>
    <n v="0"/>
    <n v="0"/>
    <n v="0"/>
  </r>
  <r>
    <x v="3"/>
    <x v="3"/>
    <x v="17"/>
    <n v="0"/>
    <n v="0"/>
    <n v="0"/>
    <n v="0"/>
    <n v="0"/>
    <n v="0"/>
    <n v="0"/>
    <n v="0"/>
    <n v="0"/>
    <n v="0"/>
    <n v="0"/>
    <n v="0"/>
    <n v="0"/>
    <n v="0"/>
    <n v="0"/>
    <n v="0"/>
    <n v="0"/>
    <n v="0"/>
    <n v="0"/>
    <n v="0"/>
    <n v="0"/>
    <n v="0"/>
    <n v="0"/>
    <n v="0"/>
    <n v="0"/>
    <n v="0"/>
  </r>
  <r>
    <x v="4"/>
    <x v="0"/>
    <x v="17"/>
    <n v="0"/>
    <n v="0"/>
    <n v="0"/>
    <n v="0"/>
    <n v="0"/>
    <n v="0"/>
    <n v="0"/>
    <n v="0"/>
    <n v="0"/>
    <n v="0"/>
    <n v="0"/>
    <n v="0"/>
    <n v="0"/>
    <n v="0"/>
    <n v="0"/>
    <n v="0"/>
    <n v="0"/>
    <n v="0"/>
    <n v="0"/>
    <n v="0"/>
    <n v="0"/>
    <n v="0"/>
    <n v="0"/>
    <n v="0"/>
    <n v="0"/>
    <n v="0"/>
  </r>
  <r>
    <x v="4"/>
    <x v="1"/>
    <x v="17"/>
    <n v="0"/>
    <n v="0"/>
    <n v="0"/>
    <n v="0"/>
    <n v="0"/>
    <n v="0"/>
    <n v="0"/>
    <n v="0"/>
    <n v="0"/>
    <n v="0"/>
    <n v="0"/>
    <n v="0"/>
    <n v="0"/>
    <n v="0"/>
    <n v="0"/>
    <n v="0"/>
    <n v="0"/>
    <n v="0"/>
    <n v="0"/>
    <n v="0"/>
    <n v="0"/>
    <n v="0"/>
    <n v="0"/>
    <n v="0"/>
    <n v="0"/>
    <n v="0"/>
  </r>
  <r>
    <x v="4"/>
    <x v="2"/>
    <x v="17"/>
    <n v="0"/>
    <n v="0"/>
    <n v="0"/>
    <n v="0"/>
    <n v="0"/>
    <n v="0"/>
    <n v="0"/>
    <n v="0"/>
    <n v="0"/>
    <n v="0"/>
    <n v="0"/>
    <n v="0"/>
    <n v="0"/>
    <n v="0"/>
    <n v="0"/>
    <n v="0"/>
    <n v="0"/>
    <n v="0"/>
    <n v="0"/>
    <n v="0"/>
    <n v="0"/>
    <n v="0"/>
    <n v="0"/>
    <n v="0"/>
    <n v="0"/>
    <n v="0"/>
  </r>
  <r>
    <x v="4"/>
    <x v="3"/>
    <x v="17"/>
    <n v="0"/>
    <n v="0"/>
    <n v="0"/>
    <n v="0"/>
    <n v="0"/>
    <n v="0"/>
    <n v="0"/>
    <n v="0"/>
    <n v="0"/>
    <n v="0"/>
    <n v="0"/>
    <n v="0"/>
    <n v="0"/>
    <n v="0"/>
    <n v="0"/>
    <n v="0"/>
    <n v="0"/>
    <n v="0"/>
    <n v="0"/>
    <n v="0"/>
    <n v="0"/>
    <n v="0"/>
    <n v="0"/>
    <n v="0"/>
    <n v="0"/>
    <n v="0"/>
  </r>
  <r>
    <x v="5"/>
    <x v="0"/>
    <x v="17"/>
    <n v="0"/>
    <n v="0"/>
    <n v="0"/>
    <n v="0"/>
    <n v="0"/>
    <n v="0"/>
    <n v="0"/>
    <n v="0"/>
    <n v="0"/>
    <n v="0"/>
    <n v="0"/>
    <n v="0"/>
    <n v="0"/>
    <n v="0"/>
    <n v="0"/>
    <n v="0"/>
    <n v="0"/>
    <n v="0"/>
    <n v="0"/>
    <n v="0"/>
    <n v="0"/>
    <n v="0"/>
    <n v="0"/>
    <n v="0"/>
    <n v="0"/>
    <n v="0"/>
  </r>
  <r>
    <x v="5"/>
    <x v="1"/>
    <x v="17"/>
    <n v="0"/>
    <n v="0"/>
    <n v="0"/>
    <n v="0"/>
    <n v="0"/>
    <n v="0"/>
    <n v="0"/>
    <n v="0"/>
    <n v="0"/>
    <n v="0"/>
    <n v="0"/>
    <n v="0"/>
    <n v="0"/>
    <n v="0"/>
    <n v="0"/>
    <n v="0"/>
    <n v="0"/>
    <n v="0"/>
    <n v="0"/>
    <n v="0"/>
    <n v="0"/>
    <n v="0"/>
    <n v="0"/>
    <n v="0"/>
    <n v="0"/>
    <n v="0"/>
  </r>
  <r>
    <x v="5"/>
    <x v="2"/>
    <x v="17"/>
    <n v="0"/>
    <n v="0"/>
    <n v="0"/>
    <n v="0"/>
    <n v="0"/>
    <n v="0"/>
    <n v="0"/>
    <n v="0"/>
    <n v="0"/>
    <n v="0"/>
    <n v="0"/>
    <n v="0"/>
    <n v="0"/>
    <n v="0"/>
    <n v="0"/>
    <n v="0"/>
    <n v="0"/>
    <n v="0"/>
    <n v="0"/>
    <n v="0"/>
    <n v="0"/>
    <n v="0"/>
    <n v="0"/>
    <n v="0"/>
    <n v="0"/>
    <n v="0"/>
  </r>
  <r>
    <x v="5"/>
    <x v="3"/>
    <x v="17"/>
    <n v="0"/>
    <n v="0"/>
    <n v="0"/>
    <n v="0"/>
    <n v="0"/>
    <n v="0"/>
    <n v="0"/>
    <n v="0"/>
    <n v="0"/>
    <n v="0"/>
    <n v="0"/>
    <n v="0"/>
    <n v="0"/>
    <n v="0"/>
    <n v="0"/>
    <n v="0"/>
    <n v="0"/>
    <n v="0"/>
    <n v="0"/>
    <n v="0"/>
    <n v="0"/>
    <n v="0"/>
    <n v="0"/>
    <n v="0"/>
    <n v="0"/>
    <n v="0"/>
  </r>
  <r>
    <x v="6"/>
    <x v="0"/>
    <x v="17"/>
    <n v="0"/>
    <n v="0"/>
    <n v="0"/>
    <n v="0"/>
    <n v="0"/>
    <n v="0"/>
    <n v="0"/>
    <n v="0"/>
    <n v="0"/>
    <n v="0"/>
    <n v="0"/>
    <n v="0"/>
    <n v="0"/>
    <n v="0"/>
    <n v="0"/>
    <n v="0"/>
    <n v="0"/>
    <n v="0"/>
    <n v="0"/>
    <n v="0"/>
    <n v="0"/>
    <n v="0"/>
    <n v="0"/>
    <n v="0"/>
    <n v="0"/>
    <n v="0"/>
  </r>
  <r>
    <x v="6"/>
    <x v="1"/>
    <x v="17"/>
    <n v="0"/>
    <n v="0"/>
    <n v="0"/>
    <n v="0"/>
    <n v="0"/>
    <n v="0"/>
    <n v="0"/>
    <n v="0"/>
    <n v="0"/>
    <n v="0"/>
    <n v="0"/>
    <n v="0"/>
    <n v="0"/>
    <n v="0"/>
    <n v="0"/>
    <n v="0"/>
    <n v="0"/>
    <n v="0"/>
    <n v="0"/>
    <n v="0"/>
    <n v="0"/>
    <n v="0"/>
    <n v="0"/>
    <n v="0"/>
    <n v="0"/>
    <n v="0"/>
  </r>
  <r>
    <x v="6"/>
    <x v="2"/>
    <x v="17"/>
    <n v="0"/>
    <n v="0"/>
    <n v="0"/>
    <n v="0"/>
    <n v="0"/>
    <n v="0"/>
    <n v="0"/>
    <n v="0"/>
    <n v="0"/>
    <n v="0"/>
    <n v="0"/>
    <n v="0"/>
    <n v="0"/>
    <n v="0"/>
    <n v="0"/>
    <n v="0"/>
    <n v="0"/>
    <n v="0"/>
    <n v="0"/>
    <n v="0"/>
    <n v="0"/>
    <n v="0"/>
    <n v="0"/>
    <n v="0"/>
    <n v="0"/>
    <n v="0"/>
  </r>
  <r>
    <x v="6"/>
    <x v="3"/>
    <x v="17"/>
    <n v="0"/>
    <n v="0"/>
    <n v="0"/>
    <n v="0"/>
    <n v="0"/>
    <n v="0"/>
    <n v="0"/>
    <n v="0"/>
    <n v="0"/>
    <n v="0"/>
    <n v="0"/>
    <n v="0"/>
    <n v="0"/>
    <n v="0"/>
    <n v="0"/>
    <n v="0"/>
    <n v="0"/>
    <n v="0"/>
    <n v="0"/>
    <n v="0"/>
    <n v="0"/>
    <n v="0"/>
    <n v="0"/>
    <n v="0"/>
    <n v="0"/>
    <n v="0"/>
  </r>
  <r>
    <x v="7"/>
    <x v="0"/>
    <x v="17"/>
    <n v="0"/>
    <n v="0"/>
    <n v="0"/>
    <n v="0"/>
    <n v="0"/>
    <n v="0"/>
    <n v="0"/>
    <n v="0"/>
    <n v="0"/>
    <n v="0"/>
    <n v="0"/>
    <n v="0"/>
    <n v="0"/>
    <n v="0"/>
    <n v="0"/>
    <n v="0"/>
    <n v="0"/>
    <n v="0"/>
    <n v="0"/>
    <n v="0"/>
    <n v="0"/>
    <n v="0"/>
    <n v="0"/>
    <n v="0"/>
    <n v="0"/>
    <n v="0"/>
  </r>
  <r>
    <x v="7"/>
    <x v="1"/>
    <x v="17"/>
    <n v="0"/>
    <n v="0"/>
    <n v="0"/>
    <n v="0"/>
    <n v="0"/>
    <n v="0"/>
    <n v="0"/>
    <n v="0"/>
    <n v="0"/>
    <n v="0"/>
    <n v="0"/>
    <n v="0"/>
    <n v="0"/>
    <n v="0"/>
    <n v="0"/>
    <n v="0"/>
    <n v="0"/>
    <n v="0"/>
    <n v="0"/>
    <n v="0"/>
    <n v="0"/>
    <n v="0"/>
    <n v="0"/>
    <n v="0"/>
    <n v="0"/>
    <n v="0"/>
  </r>
  <r>
    <x v="7"/>
    <x v="2"/>
    <x v="17"/>
    <n v="0"/>
    <n v="0"/>
    <n v="0"/>
    <n v="0"/>
    <n v="0"/>
    <n v="0"/>
    <n v="0"/>
    <n v="0"/>
    <n v="0"/>
    <n v="0"/>
    <n v="0"/>
    <n v="0"/>
    <n v="0"/>
    <n v="0"/>
    <n v="0"/>
    <n v="0"/>
    <n v="0"/>
    <n v="0"/>
    <n v="0"/>
    <n v="0"/>
    <n v="0"/>
    <n v="0"/>
    <n v="0"/>
    <n v="0"/>
    <n v="0"/>
    <n v="0"/>
  </r>
  <r>
    <x v="7"/>
    <x v="3"/>
    <x v="17"/>
    <n v="0"/>
    <n v="0"/>
    <n v="0"/>
    <n v="0"/>
    <n v="0"/>
    <n v="0"/>
    <n v="0"/>
    <n v="0"/>
    <n v="0"/>
    <n v="0"/>
    <n v="0"/>
    <n v="0"/>
    <n v="0"/>
    <n v="0"/>
    <n v="0"/>
    <n v="0"/>
    <n v="0"/>
    <n v="0"/>
    <n v="0"/>
    <n v="0"/>
    <n v="0"/>
    <n v="0"/>
    <n v="0"/>
    <n v="0"/>
    <n v="0"/>
    <n v="0"/>
  </r>
  <r>
    <x v="8"/>
    <x v="0"/>
    <x v="17"/>
    <n v="0"/>
    <n v="0"/>
    <n v="0"/>
    <n v="0"/>
    <n v="0"/>
    <n v="0"/>
    <n v="0"/>
    <n v="0"/>
    <n v="0"/>
    <n v="0"/>
    <n v="0"/>
    <n v="0"/>
    <n v="0"/>
    <n v="0"/>
    <n v="0"/>
    <n v="0"/>
    <n v="0"/>
    <n v="0"/>
    <n v="0"/>
    <n v="0"/>
    <n v="0"/>
    <n v="0"/>
    <n v="0"/>
    <n v="0"/>
    <n v="0"/>
    <n v="0"/>
  </r>
  <r>
    <x v="8"/>
    <x v="1"/>
    <x v="17"/>
    <n v="0"/>
    <n v="0"/>
    <n v="0"/>
    <n v="0"/>
    <n v="0"/>
    <n v="0"/>
    <n v="0"/>
    <n v="0"/>
    <n v="0"/>
    <n v="0"/>
    <n v="0"/>
    <n v="0"/>
    <n v="0"/>
    <n v="0"/>
    <n v="0"/>
    <n v="0"/>
    <n v="0"/>
    <n v="0"/>
    <n v="0"/>
    <n v="0"/>
    <n v="0"/>
    <n v="0"/>
    <n v="0"/>
    <n v="0"/>
    <n v="0"/>
    <n v="0"/>
  </r>
  <r>
    <x v="8"/>
    <x v="2"/>
    <x v="17"/>
    <n v="0"/>
    <n v="0"/>
    <n v="0"/>
    <n v="0"/>
    <n v="0"/>
    <n v="0"/>
    <n v="0"/>
    <n v="0"/>
    <n v="0"/>
    <n v="0"/>
    <n v="0"/>
    <n v="0"/>
    <n v="0"/>
    <n v="0"/>
    <n v="0"/>
    <n v="0"/>
    <n v="0"/>
    <n v="0"/>
    <n v="0"/>
    <n v="0"/>
    <n v="0"/>
    <n v="0"/>
    <n v="0"/>
    <n v="0"/>
    <n v="0"/>
    <n v="0"/>
  </r>
  <r>
    <x v="8"/>
    <x v="3"/>
    <x v="17"/>
    <n v="0"/>
    <n v="0"/>
    <n v="0"/>
    <n v="0"/>
    <n v="0"/>
    <n v="0"/>
    <n v="0"/>
    <n v="0"/>
    <n v="0"/>
    <n v="0"/>
    <n v="0"/>
    <n v="0"/>
    <n v="0"/>
    <n v="0"/>
    <n v="0"/>
    <n v="0"/>
    <n v="0"/>
    <n v="0"/>
    <n v="0"/>
    <n v="0"/>
    <n v="0"/>
    <n v="0"/>
    <n v="0"/>
    <n v="0"/>
    <n v="0"/>
    <n v="0"/>
  </r>
  <r>
    <x v="9"/>
    <x v="0"/>
    <x v="17"/>
    <n v="0"/>
    <n v="0"/>
    <n v="0"/>
    <n v="0"/>
    <n v="0"/>
    <n v="0"/>
    <n v="0"/>
    <n v="0"/>
    <n v="0"/>
    <n v="0"/>
    <n v="0"/>
    <n v="0"/>
    <n v="0"/>
    <n v="0"/>
    <n v="0"/>
    <n v="0"/>
    <n v="0"/>
    <n v="0"/>
    <n v="0"/>
    <n v="0"/>
    <n v="0"/>
    <n v="0"/>
    <n v="0"/>
    <n v="0"/>
    <n v="0"/>
    <n v="0"/>
  </r>
  <r>
    <x v="9"/>
    <x v="1"/>
    <x v="17"/>
    <n v="0"/>
    <n v="0"/>
    <n v="0"/>
    <n v="0"/>
    <n v="0"/>
    <n v="0"/>
    <n v="0"/>
    <n v="0"/>
    <n v="0"/>
    <n v="0"/>
    <n v="0"/>
    <n v="0"/>
    <n v="0"/>
    <n v="0"/>
    <n v="0"/>
    <n v="0"/>
    <n v="0"/>
    <n v="0"/>
    <n v="0"/>
    <n v="0"/>
    <n v="0"/>
    <n v="0"/>
    <n v="0"/>
    <n v="0"/>
    <n v="0"/>
    <n v="0"/>
  </r>
  <r>
    <x v="9"/>
    <x v="2"/>
    <x v="17"/>
    <n v="0"/>
    <n v="0"/>
    <n v="0"/>
    <n v="0"/>
    <n v="0"/>
    <n v="0"/>
    <n v="0"/>
    <n v="0"/>
    <n v="0"/>
    <n v="0"/>
    <n v="0"/>
    <n v="0"/>
    <n v="0"/>
    <n v="0"/>
    <n v="0"/>
    <n v="0"/>
    <n v="0"/>
    <n v="0"/>
    <n v="0"/>
    <n v="0"/>
    <n v="0"/>
    <n v="0"/>
    <n v="0"/>
    <n v="0"/>
    <n v="0"/>
    <n v="0"/>
  </r>
  <r>
    <x v="9"/>
    <x v="3"/>
    <x v="17"/>
    <n v="0"/>
    <n v="0"/>
    <n v="0"/>
    <n v="0"/>
    <n v="0"/>
    <n v="0"/>
    <n v="0"/>
    <n v="0"/>
    <n v="0"/>
    <n v="0"/>
    <n v="0"/>
    <n v="0"/>
    <n v="0"/>
    <n v="0"/>
    <n v="0"/>
    <n v="0"/>
    <n v="0"/>
    <n v="0"/>
    <n v="0"/>
    <n v="0"/>
    <n v="0"/>
    <n v="0"/>
    <n v="0"/>
    <n v="0"/>
    <n v="0"/>
    <n v="0"/>
  </r>
  <r>
    <x v="10"/>
    <x v="0"/>
    <x v="17"/>
    <n v="0"/>
    <n v="0"/>
    <n v="0"/>
    <n v="0"/>
    <n v="0"/>
    <n v="0"/>
    <n v="0"/>
    <n v="0"/>
    <n v="0"/>
    <n v="0"/>
    <n v="0"/>
    <n v="0"/>
    <n v="0"/>
    <n v="0"/>
    <n v="0"/>
    <n v="0"/>
    <n v="0"/>
    <n v="0"/>
    <n v="0"/>
    <n v="0"/>
    <n v="0"/>
    <n v="0"/>
    <n v="0"/>
    <n v="0"/>
    <n v="0"/>
    <n v="0"/>
  </r>
  <r>
    <x v="10"/>
    <x v="1"/>
    <x v="17"/>
    <n v="0"/>
    <n v="0"/>
    <n v="0"/>
    <n v="0"/>
    <n v="0"/>
    <n v="0"/>
    <n v="0"/>
    <n v="0"/>
    <n v="0"/>
    <n v="0"/>
    <n v="0"/>
    <n v="0"/>
    <n v="0"/>
    <n v="0"/>
    <n v="0"/>
    <n v="0"/>
    <n v="0"/>
    <n v="0"/>
    <n v="0"/>
    <n v="0"/>
    <n v="0"/>
    <n v="0"/>
    <n v="0"/>
    <n v="0"/>
    <n v="0"/>
    <n v="0"/>
  </r>
  <r>
    <x v="10"/>
    <x v="2"/>
    <x v="17"/>
    <n v="0"/>
    <n v="0"/>
    <n v="0"/>
    <n v="0"/>
    <n v="0"/>
    <n v="0"/>
    <n v="0"/>
    <n v="0"/>
    <n v="0"/>
    <n v="0"/>
    <n v="0"/>
    <n v="0"/>
    <n v="0"/>
    <n v="0"/>
    <n v="0"/>
    <n v="0"/>
    <n v="0"/>
    <n v="0"/>
    <n v="0"/>
    <n v="0"/>
    <n v="0"/>
    <n v="0"/>
    <n v="0"/>
    <n v="0"/>
    <n v="0"/>
    <n v="0"/>
  </r>
  <r>
    <x v="10"/>
    <x v="3"/>
    <x v="17"/>
    <n v="0"/>
    <n v="0"/>
    <n v="0"/>
    <n v="0"/>
    <n v="0"/>
    <n v="0"/>
    <n v="0"/>
    <n v="0"/>
    <n v="0"/>
    <n v="0"/>
    <n v="0"/>
    <n v="0"/>
    <n v="0"/>
    <n v="0"/>
    <n v="0"/>
    <n v="0"/>
    <n v="0"/>
    <n v="0"/>
    <n v="0"/>
    <n v="0"/>
    <n v="0"/>
    <n v="0"/>
    <n v="0"/>
    <n v="0"/>
    <n v="0"/>
    <n v="0"/>
  </r>
  <r>
    <x v="11"/>
    <x v="0"/>
    <x v="17"/>
    <n v="0"/>
    <n v="0"/>
    <n v="0"/>
    <n v="0"/>
    <n v="0"/>
    <n v="0"/>
    <n v="0"/>
    <n v="0"/>
    <n v="0"/>
    <n v="0"/>
    <n v="0"/>
    <n v="0"/>
    <n v="0"/>
    <n v="0"/>
    <n v="0"/>
    <n v="0"/>
    <n v="0"/>
    <n v="0"/>
    <n v="0"/>
    <n v="0"/>
    <n v="0"/>
    <n v="0"/>
    <n v="0"/>
    <n v="0"/>
    <n v="0"/>
    <n v="0"/>
  </r>
  <r>
    <x v="11"/>
    <x v="1"/>
    <x v="17"/>
    <n v="0"/>
    <n v="0"/>
    <n v="0"/>
    <n v="0"/>
    <n v="0"/>
    <n v="0"/>
    <n v="0"/>
    <n v="0"/>
    <n v="0"/>
    <n v="0"/>
    <n v="0"/>
    <n v="0"/>
    <n v="0"/>
    <n v="0"/>
    <n v="0"/>
    <n v="0"/>
    <n v="0"/>
    <n v="0"/>
    <n v="0"/>
    <n v="0"/>
    <n v="0"/>
    <n v="0"/>
    <n v="0"/>
    <n v="0"/>
    <n v="0"/>
    <n v="0"/>
  </r>
  <r>
    <x v="11"/>
    <x v="2"/>
    <x v="17"/>
    <n v="0"/>
    <n v="0"/>
    <n v="0"/>
    <n v="0"/>
    <n v="0"/>
    <n v="0"/>
    <n v="0"/>
    <n v="0"/>
    <n v="0"/>
    <n v="0"/>
    <n v="0"/>
    <n v="0"/>
    <n v="0"/>
    <n v="0"/>
    <n v="0"/>
    <n v="0"/>
    <n v="0"/>
    <n v="0"/>
    <n v="0"/>
    <n v="0"/>
    <n v="0"/>
    <n v="0"/>
    <n v="0"/>
    <n v="0"/>
    <n v="0"/>
    <n v="0"/>
  </r>
  <r>
    <x v="11"/>
    <x v="3"/>
    <x v="17"/>
    <n v="0"/>
    <n v="0"/>
    <n v="0"/>
    <n v="0"/>
    <n v="0"/>
    <n v="0"/>
    <n v="0"/>
    <n v="0"/>
    <n v="0"/>
    <n v="0"/>
    <n v="0"/>
    <n v="0"/>
    <n v="0"/>
    <n v="0"/>
    <n v="0"/>
    <n v="0"/>
    <n v="0"/>
    <n v="0"/>
    <n v="0"/>
    <n v="0"/>
    <n v="0"/>
    <n v="0"/>
    <n v="0"/>
    <n v="0"/>
    <n v="0"/>
    <n v="0"/>
  </r>
  <r>
    <x v="12"/>
    <x v="0"/>
    <x v="17"/>
    <n v="0"/>
    <n v="0"/>
    <n v="0"/>
    <n v="0"/>
    <n v="0"/>
    <n v="0"/>
    <n v="0"/>
    <n v="0"/>
    <n v="0"/>
    <n v="0"/>
    <n v="0"/>
    <n v="0"/>
    <n v="0"/>
    <n v="0"/>
    <n v="0"/>
    <n v="0"/>
    <n v="0"/>
    <n v="0"/>
    <n v="0"/>
    <n v="0"/>
    <n v="0"/>
    <n v="0"/>
    <n v="0"/>
    <n v="0"/>
    <n v="0"/>
    <n v="0"/>
  </r>
  <r>
    <x v="12"/>
    <x v="1"/>
    <x v="17"/>
    <n v="0"/>
    <n v="0"/>
    <n v="0"/>
    <n v="0"/>
    <n v="0"/>
    <n v="0"/>
    <n v="0"/>
    <n v="0"/>
    <n v="0"/>
    <n v="0"/>
    <n v="0"/>
    <n v="0"/>
    <n v="0"/>
    <n v="0"/>
    <n v="0"/>
    <n v="0"/>
    <n v="0"/>
    <n v="0"/>
    <n v="0"/>
    <n v="0"/>
    <n v="0"/>
    <n v="0"/>
    <n v="0"/>
    <n v="0"/>
    <n v="0"/>
    <n v="0"/>
  </r>
  <r>
    <x v="12"/>
    <x v="2"/>
    <x v="17"/>
    <n v="0"/>
    <n v="0"/>
    <n v="0"/>
    <n v="0"/>
    <n v="0"/>
    <n v="0"/>
    <n v="0"/>
    <n v="0"/>
    <n v="0"/>
    <n v="0"/>
    <n v="0"/>
    <n v="0"/>
    <n v="0"/>
    <n v="0"/>
    <n v="0"/>
    <n v="0"/>
    <n v="0"/>
    <n v="0"/>
    <n v="0"/>
    <n v="0"/>
    <n v="0"/>
    <n v="0"/>
    <n v="0"/>
    <n v="0"/>
    <n v="0"/>
    <n v="0"/>
  </r>
  <r>
    <x v="12"/>
    <x v="3"/>
    <x v="17"/>
    <n v="0"/>
    <n v="0"/>
    <n v="0"/>
    <n v="0"/>
    <n v="0"/>
    <n v="0"/>
    <n v="0"/>
    <n v="0"/>
    <n v="0"/>
    <n v="0"/>
    <n v="0"/>
    <n v="0"/>
    <n v="0"/>
    <n v="0"/>
    <n v="0"/>
    <n v="0"/>
    <n v="0"/>
    <n v="0"/>
    <n v="0"/>
    <n v="0"/>
    <n v="0"/>
    <n v="0"/>
    <n v="0"/>
    <n v="0"/>
    <n v="0"/>
    <n v="0"/>
  </r>
  <r>
    <x v="13"/>
    <x v="0"/>
    <x v="17"/>
    <n v="0"/>
    <n v="0"/>
    <n v="0"/>
    <n v="0"/>
    <n v="0"/>
    <n v="0"/>
    <n v="0"/>
    <n v="0"/>
    <n v="0"/>
    <n v="0"/>
    <n v="0"/>
    <n v="0"/>
    <n v="0"/>
    <n v="0"/>
    <n v="0"/>
    <n v="0"/>
    <n v="0"/>
    <n v="0"/>
    <n v="0"/>
    <n v="0"/>
    <n v="0"/>
    <n v="0"/>
    <n v="0"/>
    <n v="0"/>
    <n v="0"/>
    <n v="0"/>
  </r>
  <r>
    <x v="13"/>
    <x v="1"/>
    <x v="17"/>
    <n v="0"/>
    <n v="0"/>
    <n v="0"/>
    <n v="0"/>
    <n v="0"/>
    <n v="0"/>
    <n v="0"/>
    <n v="0"/>
    <n v="0"/>
    <n v="0"/>
    <n v="0"/>
    <n v="0"/>
    <n v="0"/>
    <n v="0"/>
    <n v="0"/>
    <n v="0"/>
    <n v="0"/>
    <n v="0"/>
    <n v="0"/>
    <n v="0"/>
    <n v="0"/>
    <n v="0"/>
    <n v="0"/>
    <n v="0"/>
    <n v="0"/>
    <n v="0"/>
  </r>
  <r>
    <x v="13"/>
    <x v="2"/>
    <x v="17"/>
    <n v="0"/>
    <n v="0"/>
    <n v="0"/>
    <n v="0"/>
    <n v="0"/>
    <n v="0"/>
    <n v="0"/>
    <n v="0"/>
    <n v="0"/>
    <n v="0"/>
    <n v="0"/>
    <n v="0"/>
    <n v="0"/>
    <n v="0"/>
    <n v="0"/>
    <n v="0"/>
    <n v="0"/>
    <n v="0"/>
    <n v="0"/>
    <n v="0"/>
    <n v="0"/>
    <n v="0"/>
    <n v="0"/>
    <n v="0"/>
    <n v="0"/>
    <n v="0"/>
  </r>
  <r>
    <x v="13"/>
    <x v="3"/>
    <x v="17"/>
    <n v="0"/>
    <n v="0"/>
    <n v="0"/>
    <n v="0"/>
    <n v="0"/>
    <n v="0"/>
    <n v="0"/>
    <n v="0"/>
    <n v="0"/>
    <n v="0"/>
    <n v="0"/>
    <n v="0"/>
    <n v="0"/>
    <n v="0"/>
    <n v="0"/>
    <n v="0"/>
    <n v="0"/>
    <n v="0"/>
    <n v="0"/>
    <n v="0"/>
    <n v="0"/>
    <n v="0"/>
    <n v="0"/>
    <n v="0"/>
    <n v="0"/>
    <n v="0"/>
  </r>
  <r>
    <x v="14"/>
    <x v="0"/>
    <x v="17"/>
    <n v="0"/>
    <n v="0"/>
    <n v="0"/>
    <n v="0"/>
    <n v="0"/>
    <n v="0"/>
    <n v="0"/>
    <n v="0"/>
    <n v="0"/>
    <n v="0"/>
    <n v="0"/>
    <n v="0"/>
    <n v="0"/>
    <n v="0"/>
    <n v="0"/>
    <n v="0"/>
    <n v="0"/>
    <n v="0"/>
    <n v="0"/>
    <n v="0"/>
    <n v="0"/>
    <n v="0"/>
    <n v="0"/>
    <n v="0"/>
    <n v="0"/>
    <n v="0"/>
  </r>
  <r>
    <x v="14"/>
    <x v="1"/>
    <x v="17"/>
    <n v="0"/>
    <n v="0"/>
    <n v="0"/>
    <n v="0"/>
    <n v="0"/>
    <n v="0"/>
    <n v="0"/>
    <n v="0"/>
    <n v="0"/>
    <n v="0"/>
    <n v="0"/>
    <n v="0"/>
    <n v="0"/>
    <n v="0"/>
    <n v="0"/>
    <n v="0"/>
    <n v="0"/>
    <n v="0"/>
    <n v="0"/>
    <n v="0"/>
    <n v="0"/>
    <n v="0"/>
    <n v="0"/>
    <n v="0"/>
    <n v="0"/>
    <n v="0"/>
  </r>
  <r>
    <x v="14"/>
    <x v="2"/>
    <x v="17"/>
    <n v="0"/>
    <n v="0"/>
    <n v="0"/>
    <n v="0"/>
    <n v="0"/>
    <n v="0"/>
    <n v="0"/>
    <n v="0"/>
    <n v="0"/>
    <n v="0"/>
    <n v="0"/>
    <n v="0"/>
    <n v="0"/>
    <n v="0"/>
    <n v="0"/>
    <n v="0"/>
    <n v="0"/>
    <n v="0"/>
    <n v="0"/>
    <n v="0"/>
    <n v="0"/>
    <n v="0"/>
    <n v="0"/>
    <n v="0"/>
    <n v="0"/>
    <n v="0"/>
  </r>
  <r>
    <x v="14"/>
    <x v="3"/>
    <x v="17"/>
    <n v="0"/>
    <n v="0"/>
    <n v="0"/>
    <n v="0"/>
    <n v="0"/>
    <n v="0"/>
    <n v="0"/>
    <n v="0"/>
    <n v="0"/>
    <n v="0"/>
    <n v="0"/>
    <n v="0"/>
    <n v="0"/>
    <n v="0"/>
    <n v="0"/>
    <n v="0"/>
    <n v="0"/>
    <n v="0"/>
    <n v="0"/>
    <n v="0"/>
    <n v="0"/>
    <n v="0"/>
    <n v="0"/>
    <n v="0"/>
    <n v="0"/>
    <n v="0"/>
  </r>
  <r>
    <x v="15"/>
    <x v="0"/>
    <x v="17"/>
    <n v="0"/>
    <n v="0"/>
    <n v="0"/>
    <n v="0"/>
    <n v="0"/>
    <n v="0"/>
    <n v="0"/>
    <n v="0"/>
    <n v="0"/>
    <n v="0"/>
    <n v="0"/>
    <n v="0"/>
    <n v="0"/>
    <n v="0"/>
    <n v="0"/>
    <n v="0"/>
    <n v="0"/>
    <n v="0"/>
    <n v="0"/>
    <n v="0"/>
    <n v="0"/>
    <n v="0"/>
    <n v="0"/>
    <n v="0"/>
    <n v="0"/>
    <n v="0"/>
  </r>
  <r>
    <x v="15"/>
    <x v="1"/>
    <x v="17"/>
    <n v="0"/>
    <n v="0"/>
    <n v="0"/>
    <n v="0"/>
    <n v="0"/>
    <n v="0"/>
    <n v="0"/>
    <n v="0"/>
    <n v="0"/>
    <n v="0"/>
    <n v="0"/>
    <n v="0"/>
    <n v="0"/>
    <n v="0"/>
    <n v="0"/>
    <n v="0"/>
    <n v="0"/>
    <n v="0"/>
    <n v="0"/>
    <n v="0"/>
    <n v="0"/>
    <n v="0"/>
    <n v="0"/>
    <n v="0"/>
    <n v="0"/>
    <n v="0"/>
  </r>
  <r>
    <x v="15"/>
    <x v="2"/>
    <x v="17"/>
    <n v="0"/>
    <n v="0"/>
    <n v="0"/>
    <n v="0"/>
    <n v="0"/>
    <n v="0"/>
    <n v="0"/>
    <n v="0"/>
    <n v="0"/>
    <n v="0"/>
    <n v="0"/>
    <n v="0"/>
    <n v="0"/>
    <n v="0"/>
    <n v="0"/>
    <n v="0"/>
    <n v="0"/>
    <n v="0"/>
    <n v="0"/>
    <n v="0"/>
    <n v="0"/>
    <n v="0"/>
    <n v="0"/>
    <n v="0"/>
    <n v="0"/>
    <n v="0"/>
  </r>
  <r>
    <x v="15"/>
    <x v="3"/>
    <x v="17"/>
    <n v="0"/>
    <n v="0"/>
    <n v="0"/>
    <n v="0"/>
    <n v="0"/>
    <n v="0"/>
    <n v="0"/>
    <n v="0"/>
    <n v="0"/>
    <n v="0"/>
    <n v="0"/>
    <n v="0"/>
    <n v="0"/>
    <n v="0"/>
    <n v="0"/>
    <n v="0"/>
    <n v="0"/>
    <n v="0"/>
    <n v="0"/>
    <n v="0"/>
    <n v="0"/>
    <n v="0"/>
    <n v="0"/>
    <n v="0"/>
    <n v="0"/>
    <n v="0"/>
  </r>
  <r>
    <x v="16"/>
    <x v="0"/>
    <x v="17"/>
    <n v="0"/>
    <n v="0"/>
    <n v="0"/>
    <n v="0"/>
    <n v="0"/>
    <n v="0"/>
    <n v="0"/>
    <n v="0"/>
    <n v="0"/>
    <n v="0"/>
    <n v="0"/>
    <n v="0"/>
    <n v="0"/>
    <n v="0"/>
    <n v="0"/>
    <n v="0"/>
    <n v="0"/>
    <n v="0"/>
    <n v="0"/>
    <n v="0"/>
    <n v="0"/>
    <n v="0"/>
    <n v="0"/>
    <n v="0"/>
    <n v="0"/>
    <n v="0"/>
  </r>
  <r>
    <x v="16"/>
    <x v="1"/>
    <x v="17"/>
    <n v="0"/>
    <n v="0"/>
    <n v="0"/>
    <n v="0"/>
    <n v="0"/>
    <n v="0"/>
    <n v="0"/>
    <n v="0"/>
    <n v="0"/>
    <n v="0"/>
    <n v="0"/>
    <n v="0"/>
    <n v="0"/>
    <n v="0"/>
    <n v="0"/>
    <n v="0"/>
    <n v="0"/>
    <n v="0"/>
    <n v="0"/>
    <n v="0"/>
    <n v="0"/>
    <n v="0"/>
    <n v="0"/>
    <n v="0"/>
    <n v="0"/>
    <n v="0"/>
  </r>
  <r>
    <x v="16"/>
    <x v="2"/>
    <x v="17"/>
    <n v="0"/>
    <n v="0"/>
    <n v="0"/>
    <n v="0"/>
    <n v="0"/>
    <n v="0"/>
    <n v="0"/>
    <n v="0"/>
    <n v="0"/>
    <n v="0"/>
    <n v="0"/>
    <n v="0"/>
    <n v="0"/>
    <n v="0"/>
    <n v="0"/>
    <n v="0"/>
    <n v="0"/>
    <n v="0"/>
    <n v="0"/>
    <n v="0"/>
    <n v="0"/>
    <n v="0"/>
    <n v="0"/>
    <n v="0"/>
    <n v="0"/>
    <n v="0"/>
  </r>
  <r>
    <x v="16"/>
    <x v="3"/>
    <x v="17"/>
    <n v="0"/>
    <n v="0"/>
    <n v="0"/>
    <n v="0"/>
    <n v="0"/>
    <n v="0"/>
    <n v="0"/>
    <n v="0"/>
    <n v="0"/>
    <n v="0"/>
    <n v="0"/>
    <n v="0"/>
    <n v="0"/>
    <n v="0"/>
    <n v="0"/>
    <n v="0"/>
    <n v="0"/>
    <n v="0"/>
    <n v="0"/>
    <n v="0"/>
    <n v="0"/>
    <n v="0"/>
    <n v="0"/>
    <n v="0"/>
    <n v="0"/>
    <n v="0"/>
  </r>
  <r>
    <x v="17"/>
    <x v="0"/>
    <x v="17"/>
    <n v="0"/>
    <n v="0"/>
    <n v="0"/>
    <n v="0"/>
    <n v="0"/>
    <n v="0"/>
    <n v="0"/>
    <n v="0"/>
    <n v="0"/>
    <n v="0"/>
    <n v="0"/>
    <n v="0"/>
    <n v="0"/>
    <n v="0"/>
    <n v="0"/>
    <n v="0"/>
    <n v="0"/>
    <n v="0"/>
    <n v="0"/>
    <n v="0"/>
    <n v="0"/>
    <n v="0"/>
    <n v="0"/>
    <n v="0"/>
    <n v="0"/>
    <n v="0"/>
  </r>
  <r>
    <x v="17"/>
    <x v="1"/>
    <x v="17"/>
    <n v="0"/>
    <n v="0"/>
    <n v="0"/>
    <n v="0"/>
    <n v="0"/>
    <n v="0"/>
    <n v="0"/>
    <n v="0"/>
    <n v="0"/>
    <n v="0"/>
    <n v="0"/>
    <n v="0"/>
    <n v="0"/>
    <n v="0"/>
    <n v="0"/>
    <n v="0"/>
    <n v="0"/>
    <n v="0"/>
    <n v="0"/>
    <n v="0"/>
    <n v="0"/>
    <n v="0"/>
    <n v="0"/>
    <n v="0"/>
    <n v="0"/>
    <n v="0"/>
  </r>
  <r>
    <x v="17"/>
    <x v="2"/>
    <x v="17"/>
    <n v="0"/>
    <n v="0"/>
    <n v="0"/>
    <n v="0"/>
    <n v="0"/>
    <n v="0"/>
    <n v="0"/>
    <n v="0"/>
    <n v="0"/>
    <n v="0"/>
    <n v="0"/>
    <n v="0"/>
    <n v="0"/>
    <n v="0"/>
    <n v="0"/>
    <n v="0"/>
    <n v="0"/>
    <n v="0"/>
    <n v="0"/>
    <n v="0"/>
    <n v="0"/>
    <n v="0"/>
    <n v="0"/>
    <n v="0"/>
    <n v="0"/>
    <n v="0"/>
  </r>
  <r>
    <x v="17"/>
    <x v="3"/>
    <x v="17"/>
    <n v="0"/>
    <n v="0"/>
    <n v="0"/>
    <n v="0"/>
    <n v="0"/>
    <n v="0"/>
    <n v="0"/>
    <n v="0"/>
    <n v="0"/>
    <n v="0"/>
    <n v="0"/>
    <n v="0"/>
    <n v="0"/>
    <n v="0"/>
    <n v="0"/>
    <n v="0"/>
    <n v="0"/>
    <n v="0"/>
    <n v="0"/>
    <n v="0"/>
    <n v="0"/>
    <n v="0"/>
    <n v="0"/>
    <n v="0"/>
    <n v="0"/>
    <n v="0"/>
  </r>
  <r>
    <x v="18"/>
    <x v="0"/>
    <x v="17"/>
    <n v="0"/>
    <n v="0"/>
    <n v="0"/>
    <n v="0"/>
    <n v="0"/>
    <n v="0"/>
    <n v="0"/>
    <n v="0"/>
    <n v="0"/>
    <n v="0"/>
    <n v="0"/>
    <n v="0"/>
    <n v="0"/>
    <n v="0"/>
    <n v="0"/>
    <n v="0"/>
    <n v="0"/>
    <n v="0"/>
    <n v="0"/>
    <n v="0"/>
    <n v="0"/>
    <n v="0"/>
    <n v="0"/>
    <n v="0"/>
    <n v="0"/>
    <n v="0"/>
  </r>
  <r>
    <x v="18"/>
    <x v="1"/>
    <x v="17"/>
    <n v="0"/>
    <n v="0"/>
    <n v="0"/>
    <n v="0"/>
    <n v="0"/>
    <n v="0"/>
    <n v="0"/>
    <n v="0"/>
    <n v="0"/>
    <n v="0"/>
    <n v="0"/>
    <n v="0"/>
    <n v="0"/>
    <n v="0"/>
    <n v="0"/>
    <n v="0"/>
    <n v="0"/>
    <n v="0"/>
    <n v="0"/>
    <n v="0"/>
    <n v="0"/>
    <n v="0"/>
    <n v="0"/>
    <n v="0"/>
    <n v="0"/>
    <n v="0"/>
  </r>
  <r>
    <x v="18"/>
    <x v="2"/>
    <x v="17"/>
    <n v="0"/>
    <n v="0"/>
    <n v="0"/>
    <n v="0"/>
    <n v="0"/>
    <n v="0"/>
    <n v="0"/>
    <n v="0"/>
    <n v="0"/>
    <n v="0"/>
    <n v="0"/>
    <n v="0"/>
    <n v="0"/>
    <n v="0"/>
    <n v="0"/>
    <n v="0"/>
    <n v="0"/>
    <n v="0"/>
    <n v="0"/>
    <n v="0"/>
    <n v="0"/>
    <n v="0"/>
    <n v="0"/>
    <n v="0"/>
    <n v="0"/>
    <n v="0"/>
  </r>
  <r>
    <x v="18"/>
    <x v="3"/>
    <x v="17"/>
    <n v="0"/>
    <n v="0"/>
    <n v="0"/>
    <n v="0"/>
    <n v="0"/>
    <n v="0"/>
    <n v="0"/>
    <n v="0"/>
    <n v="0"/>
    <n v="0"/>
    <n v="0"/>
    <n v="0"/>
    <n v="0"/>
    <n v="0"/>
    <n v="0"/>
    <n v="0"/>
    <n v="0"/>
    <n v="0"/>
    <n v="0"/>
    <n v="0"/>
    <n v="0"/>
    <n v="0"/>
    <n v="0"/>
    <n v="0"/>
    <n v="0"/>
    <n v="0"/>
  </r>
  <r>
    <x v="19"/>
    <x v="0"/>
    <x v="17"/>
    <n v="0"/>
    <n v="0"/>
    <n v="0"/>
    <n v="0"/>
    <n v="0"/>
    <n v="0"/>
    <n v="0"/>
    <n v="0"/>
    <n v="0"/>
    <n v="0"/>
    <n v="0"/>
    <n v="0"/>
    <n v="0"/>
    <n v="0"/>
    <n v="0"/>
    <n v="0"/>
    <n v="0"/>
    <n v="0"/>
    <n v="0"/>
    <n v="0"/>
    <n v="0"/>
    <n v="0"/>
    <n v="0"/>
    <n v="0"/>
    <n v="0"/>
    <n v="0"/>
  </r>
  <r>
    <x v="19"/>
    <x v="1"/>
    <x v="17"/>
    <n v="0"/>
    <n v="0"/>
    <n v="0"/>
    <n v="0"/>
    <n v="0"/>
    <n v="0"/>
    <n v="0"/>
    <n v="0"/>
    <n v="0"/>
    <n v="0"/>
    <n v="0"/>
    <n v="0"/>
    <n v="0"/>
    <n v="0"/>
    <n v="0"/>
    <n v="0"/>
    <n v="0"/>
    <n v="0"/>
    <n v="0"/>
    <n v="0"/>
    <n v="0"/>
    <n v="0"/>
    <n v="0"/>
    <n v="0"/>
    <n v="0"/>
    <n v="0"/>
  </r>
  <r>
    <x v="19"/>
    <x v="2"/>
    <x v="17"/>
    <n v="0"/>
    <n v="0"/>
    <n v="0"/>
    <n v="0"/>
    <n v="0"/>
    <n v="0"/>
    <n v="0"/>
    <n v="0"/>
    <n v="0"/>
    <n v="0"/>
    <n v="0"/>
    <n v="0"/>
    <n v="0"/>
    <n v="0"/>
    <n v="0"/>
    <n v="0"/>
    <n v="0"/>
    <n v="0"/>
    <n v="0"/>
    <n v="0"/>
    <n v="0"/>
    <n v="0"/>
    <n v="0"/>
    <n v="0"/>
    <n v="0"/>
    <n v="0"/>
  </r>
  <r>
    <x v="19"/>
    <x v="3"/>
    <x v="17"/>
    <n v="0"/>
    <n v="0"/>
    <n v="0"/>
    <n v="0"/>
    <n v="0"/>
    <n v="0"/>
    <n v="0"/>
    <n v="0"/>
    <n v="0"/>
    <n v="0"/>
    <n v="0"/>
    <n v="0"/>
    <n v="0"/>
    <n v="0"/>
    <n v="0"/>
    <n v="0"/>
    <n v="0"/>
    <n v="0"/>
    <n v="0"/>
    <n v="0"/>
    <n v="0"/>
    <n v="0"/>
    <n v="0"/>
    <n v="0"/>
    <n v="0"/>
    <n v="0"/>
  </r>
  <r>
    <x v="20"/>
    <x v="0"/>
    <x v="17"/>
    <n v="0"/>
    <n v="0"/>
    <n v="0"/>
    <n v="0"/>
    <n v="0"/>
    <n v="0"/>
    <n v="0"/>
    <n v="0"/>
    <n v="0"/>
    <n v="0"/>
    <n v="0"/>
    <n v="0"/>
    <n v="0"/>
    <n v="0"/>
    <n v="0"/>
    <n v="0"/>
    <n v="0"/>
    <n v="0"/>
    <n v="0"/>
    <n v="0"/>
    <n v="0"/>
    <n v="0"/>
    <n v="0"/>
    <n v="0"/>
    <n v="0"/>
    <n v="0"/>
  </r>
  <r>
    <x v="20"/>
    <x v="1"/>
    <x v="17"/>
    <n v="0"/>
    <n v="0"/>
    <n v="0"/>
    <n v="0"/>
    <n v="0"/>
    <n v="0"/>
    <n v="0"/>
    <n v="0"/>
    <n v="0"/>
    <n v="0"/>
    <n v="0"/>
    <n v="0"/>
    <n v="0"/>
    <n v="0"/>
    <n v="0"/>
    <n v="0"/>
    <n v="0"/>
    <n v="0"/>
    <n v="0"/>
    <n v="0"/>
    <n v="0"/>
    <n v="0"/>
    <n v="0"/>
    <n v="0"/>
    <n v="0"/>
    <n v="0"/>
  </r>
  <r>
    <x v="20"/>
    <x v="2"/>
    <x v="17"/>
    <n v="0"/>
    <n v="0"/>
    <n v="0"/>
    <n v="0"/>
    <n v="0"/>
    <n v="0"/>
    <n v="0"/>
    <n v="0"/>
    <n v="0"/>
    <n v="0"/>
    <n v="0"/>
    <n v="0"/>
    <n v="0"/>
    <n v="0"/>
    <n v="0"/>
    <n v="0"/>
    <n v="0"/>
    <n v="0"/>
    <n v="0"/>
    <n v="0"/>
    <n v="0"/>
    <n v="0"/>
    <n v="0"/>
    <n v="0"/>
    <n v="0"/>
    <n v="0"/>
  </r>
  <r>
    <x v="20"/>
    <x v="3"/>
    <x v="17"/>
    <n v="0"/>
    <n v="0"/>
    <n v="0"/>
    <n v="0"/>
    <n v="0"/>
    <n v="0"/>
    <n v="0"/>
    <n v="0"/>
    <n v="0"/>
    <n v="0"/>
    <n v="0"/>
    <n v="0"/>
    <n v="0"/>
    <n v="0"/>
    <n v="0"/>
    <n v="0"/>
    <n v="0"/>
    <n v="0"/>
    <n v="0"/>
    <n v="0"/>
    <n v="0"/>
    <n v="0"/>
    <n v="0"/>
    <n v="0"/>
    <n v="0"/>
    <n v="0"/>
  </r>
  <r>
    <x v="0"/>
    <x v="0"/>
    <x v="18"/>
    <n v="0"/>
    <n v="0"/>
    <n v="0"/>
    <n v="0"/>
    <n v="0"/>
    <n v="0"/>
    <n v="0"/>
    <n v="0"/>
    <n v="0"/>
    <n v="0"/>
    <n v="0"/>
    <n v="0"/>
    <n v="0"/>
    <n v="0"/>
    <n v="0"/>
    <n v="0"/>
    <n v="0"/>
    <n v="0"/>
    <n v="0"/>
    <n v="0"/>
    <n v="0"/>
    <n v="0"/>
    <n v="0"/>
    <n v="0"/>
    <n v="0"/>
    <n v="0"/>
  </r>
  <r>
    <x v="0"/>
    <x v="1"/>
    <x v="18"/>
    <n v="0"/>
    <n v="0"/>
    <n v="0"/>
    <n v="0"/>
    <n v="0"/>
    <n v="0"/>
    <n v="0"/>
    <n v="0"/>
    <n v="0"/>
    <n v="0"/>
    <n v="0"/>
    <n v="0"/>
    <n v="0"/>
    <n v="0"/>
    <n v="0"/>
    <n v="0"/>
    <n v="0"/>
    <n v="0"/>
    <n v="0"/>
    <n v="0"/>
    <n v="0"/>
    <n v="0"/>
    <n v="0"/>
    <n v="0"/>
    <n v="0"/>
    <n v="0"/>
  </r>
  <r>
    <x v="0"/>
    <x v="2"/>
    <x v="18"/>
    <n v="0"/>
    <n v="0"/>
    <n v="0"/>
    <n v="0"/>
    <n v="0"/>
    <n v="0"/>
    <n v="0"/>
    <n v="0"/>
    <n v="0"/>
    <n v="0"/>
    <n v="0"/>
    <n v="0"/>
    <n v="0"/>
    <n v="0"/>
    <n v="0"/>
    <n v="0"/>
    <n v="0"/>
    <n v="0"/>
    <n v="0"/>
    <n v="0"/>
    <n v="0"/>
    <n v="0"/>
    <n v="0"/>
    <n v="0"/>
    <n v="0"/>
    <n v="0"/>
  </r>
  <r>
    <x v="0"/>
    <x v="3"/>
    <x v="18"/>
    <n v="0"/>
    <n v="0"/>
    <n v="0"/>
    <n v="0"/>
    <n v="0"/>
    <n v="0"/>
    <n v="0"/>
    <n v="0"/>
    <n v="0"/>
    <n v="0"/>
    <n v="0"/>
    <n v="0"/>
    <n v="0"/>
    <n v="0"/>
    <n v="0"/>
    <n v="0"/>
    <n v="0"/>
    <n v="0"/>
    <n v="0"/>
    <n v="0"/>
    <n v="0"/>
    <n v="0"/>
    <n v="0"/>
    <n v="0"/>
    <n v="0"/>
    <n v="0"/>
  </r>
  <r>
    <x v="1"/>
    <x v="0"/>
    <x v="18"/>
    <n v="0"/>
    <n v="0"/>
    <n v="0"/>
    <n v="0"/>
    <n v="0"/>
    <n v="0"/>
    <n v="0"/>
    <n v="0"/>
    <n v="0"/>
    <n v="0"/>
    <n v="0"/>
    <n v="0"/>
    <n v="0"/>
    <n v="0"/>
    <n v="0"/>
    <n v="0"/>
    <n v="0"/>
    <n v="0"/>
    <n v="0"/>
    <n v="0"/>
    <n v="0"/>
    <n v="0"/>
    <n v="0"/>
    <n v="0"/>
    <n v="0"/>
    <n v="0"/>
  </r>
  <r>
    <x v="1"/>
    <x v="1"/>
    <x v="18"/>
    <n v="0"/>
    <n v="0"/>
    <n v="0"/>
    <n v="0"/>
    <n v="0"/>
    <n v="0"/>
    <n v="0"/>
    <n v="0"/>
    <n v="0"/>
    <n v="0"/>
    <n v="0"/>
    <n v="0"/>
    <n v="0"/>
    <n v="0"/>
    <n v="0"/>
    <n v="0"/>
    <n v="0"/>
    <n v="0"/>
    <n v="0"/>
    <n v="0"/>
    <n v="0"/>
    <n v="0"/>
    <n v="0"/>
    <n v="0"/>
    <n v="0"/>
    <n v="0"/>
  </r>
  <r>
    <x v="1"/>
    <x v="2"/>
    <x v="18"/>
    <n v="0"/>
    <n v="0"/>
    <n v="0"/>
    <n v="0"/>
    <n v="0"/>
    <n v="0"/>
    <n v="0"/>
    <n v="0"/>
    <n v="0"/>
    <n v="0"/>
    <n v="0"/>
    <n v="0"/>
    <n v="0"/>
    <n v="0"/>
    <n v="0"/>
    <n v="0"/>
    <n v="0"/>
    <n v="0"/>
    <n v="0"/>
    <n v="0"/>
    <n v="0"/>
    <n v="0"/>
    <n v="0"/>
    <n v="0"/>
    <n v="0"/>
    <n v="0"/>
  </r>
  <r>
    <x v="1"/>
    <x v="3"/>
    <x v="18"/>
    <n v="0"/>
    <n v="0"/>
    <n v="0"/>
    <n v="0"/>
    <n v="0"/>
    <n v="0"/>
    <n v="0"/>
    <n v="0"/>
    <n v="0"/>
    <n v="0"/>
    <n v="0"/>
    <n v="0"/>
    <n v="0"/>
    <n v="0"/>
    <n v="0"/>
    <n v="0"/>
    <n v="0"/>
    <n v="0"/>
    <n v="0"/>
    <n v="0"/>
    <n v="0"/>
    <n v="0"/>
    <n v="0"/>
    <n v="0"/>
    <n v="0"/>
    <n v="0"/>
  </r>
  <r>
    <x v="2"/>
    <x v="0"/>
    <x v="18"/>
    <n v="0"/>
    <n v="0"/>
    <n v="0"/>
    <n v="0"/>
    <n v="0"/>
    <n v="0"/>
    <n v="0"/>
    <n v="0"/>
    <n v="0"/>
    <n v="0"/>
    <n v="0"/>
    <n v="0"/>
    <n v="0"/>
    <n v="0"/>
    <n v="0"/>
    <n v="0"/>
    <n v="0"/>
    <n v="0"/>
    <n v="0"/>
    <n v="0"/>
    <n v="0"/>
    <n v="0"/>
    <n v="0"/>
    <n v="0"/>
    <n v="0"/>
    <n v="0"/>
  </r>
  <r>
    <x v="2"/>
    <x v="1"/>
    <x v="18"/>
    <n v="0"/>
    <n v="0"/>
    <n v="0"/>
    <n v="0"/>
    <n v="0"/>
    <n v="0"/>
    <n v="0"/>
    <n v="0"/>
    <n v="0"/>
    <n v="0"/>
    <n v="0"/>
    <n v="0"/>
    <n v="0"/>
    <n v="0"/>
    <n v="0"/>
    <n v="0"/>
    <n v="0"/>
    <n v="0"/>
    <n v="0"/>
    <n v="0"/>
    <n v="0"/>
    <n v="0"/>
    <n v="0"/>
    <n v="0"/>
    <n v="0"/>
    <n v="0"/>
  </r>
  <r>
    <x v="2"/>
    <x v="2"/>
    <x v="18"/>
    <n v="0"/>
    <n v="0"/>
    <n v="0"/>
    <n v="0"/>
    <n v="0"/>
    <n v="0"/>
    <n v="0"/>
    <n v="0"/>
    <n v="0"/>
    <n v="0"/>
    <n v="0"/>
    <n v="0"/>
    <n v="0"/>
    <n v="0"/>
    <n v="0"/>
    <n v="0"/>
    <n v="0"/>
    <n v="0"/>
    <n v="0"/>
    <n v="0"/>
    <n v="0"/>
    <n v="0"/>
    <n v="0"/>
    <n v="0"/>
    <n v="0"/>
    <n v="0"/>
  </r>
  <r>
    <x v="2"/>
    <x v="3"/>
    <x v="18"/>
    <n v="0"/>
    <n v="0"/>
    <n v="0"/>
    <n v="0"/>
    <n v="0"/>
    <n v="0"/>
    <n v="0"/>
    <n v="0"/>
    <n v="0"/>
    <n v="0"/>
    <n v="0"/>
    <n v="0"/>
    <n v="0"/>
    <n v="0"/>
    <n v="0"/>
    <n v="0"/>
    <n v="0"/>
    <n v="0"/>
    <n v="0"/>
    <n v="0"/>
    <n v="0"/>
    <n v="0"/>
    <n v="0"/>
    <n v="0"/>
    <n v="0"/>
    <n v="0"/>
  </r>
  <r>
    <x v="3"/>
    <x v="0"/>
    <x v="18"/>
    <n v="0"/>
    <n v="0"/>
    <n v="0"/>
    <n v="0"/>
    <n v="0"/>
    <n v="0"/>
    <n v="0"/>
    <n v="0"/>
    <n v="0"/>
    <n v="0"/>
    <n v="0"/>
    <n v="0"/>
    <n v="0"/>
    <n v="0"/>
    <n v="0"/>
    <n v="0"/>
    <n v="0"/>
    <n v="0"/>
    <n v="0"/>
    <n v="0"/>
    <n v="0"/>
    <n v="0"/>
    <n v="0"/>
    <n v="0"/>
    <n v="0"/>
    <n v="0"/>
  </r>
  <r>
    <x v="3"/>
    <x v="1"/>
    <x v="18"/>
    <n v="0"/>
    <n v="0"/>
    <n v="0"/>
    <n v="0"/>
    <n v="0"/>
    <n v="0"/>
    <n v="0"/>
    <n v="0"/>
    <n v="0"/>
    <n v="0"/>
    <n v="0"/>
    <n v="0"/>
    <n v="0"/>
    <n v="0"/>
    <n v="0"/>
    <n v="0"/>
    <n v="0"/>
    <n v="0"/>
    <n v="0"/>
    <n v="0"/>
    <n v="0"/>
    <n v="0"/>
    <n v="0"/>
    <n v="0"/>
    <n v="0"/>
    <n v="0"/>
  </r>
  <r>
    <x v="3"/>
    <x v="2"/>
    <x v="18"/>
    <n v="0"/>
    <n v="0"/>
    <n v="0"/>
    <n v="0"/>
    <n v="0"/>
    <n v="0"/>
    <n v="0"/>
    <n v="0"/>
    <n v="0"/>
    <n v="0"/>
    <n v="0"/>
    <n v="0"/>
    <n v="0"/>
    <n v="0"/>
    <n v="0"/>
    <n v="0"/>
    <n v="0"/>
    <n v="0"/>
    <n v="0"/>
    <n v="0"/>
    <n v="0"/>
    <n v="0"/>
    <n v="0"/>
    <n v="0"/>
    <n v="0"/>
    <n v="0"/>
  </r>
  <r>
    <x v="3"/>
    <x v="3"/>
    <x v="18"/>
    <n v="0"/>
    <n v="0"/>
    <n v="0"/>
    <n v="0"/>
    <n v="0"/>
    <n v="0"/>
    <n v="0"/>
    <n v="0"/>
    <n v="0"/>
    <n v="0"/>
    <n v="0"/>
    <n v="0"/>
    <n v="0"/>
    <n v="0"/>
    <n v="0"/>
    <n v="0"/>
    <n v="0"/>
    <n v="0"/>
    <n v="0"/>
    <n v="0"/>
    <n v="0"/>
    <n v="0"/>
    <n v="0"/>
    <n v="0"/>
    <n v="0"/>
    <n v="0"/>
  </r>
  <r>
    <x v="4"/>
    <x v="0"/>
    <x v="18"/>
    <n v="0"/>
    <n v="0"/>
    <n v="0"/>
    <n v="0"/>
    <n v="0"/>
    <n v="0"/>
    <n v="0"/>
    <n v="0"/>
    <n v="0"/>
    <n v="0"/>
    <n v="0"/>
    <n v="0"/>
    <n v="0"/>
    <n v="0"/>
    <n v="0"/>
    <n v="0"/>
    <n v="0"/>
    <n v="0"/>
    <n v="0"/>
    <n v="0"/>
    <n v="0"/>
    <n v="0"/>
    <n v="0"/>
    <n v="0"/>
    <n v="0"/>
    <n v="0"/>
  </r>
  <r>
    <x v="4"/>
    <x v="1"/>
    <x v="18"/>
    <n v="0"/>
    <n v="0"/>
    <n v="0"/>
    <n v="0"/>
    <n v="0"/>
    <n v="0"/>
    <n v="0"/>
    <n v="0"/>
    <n v="0"/>
    <n v="0"/>
    <n v="0"/>
    <n v="0"/>
    <n v="0"/>
    <n v="0"/>
    <n v="0"/>
    <n v="0"/>
    <n v="0"/>
    <n v="0"/>
    <n v="0"/>
    <n v="0"/>
    <n v="0"/>
    <n v="0"/>
    <n v="0"/>
    <n v="0"/>
    <n v="0"/>
    <n v="0"/>
  </r>
  <r>
    <x v="4"/>
    <x v="2"/>
    <x v="18"/>
    <n v="0"/>
    <n v="0"/>
    <n v="0"/>
    <n v="0"/>
    <n v="0"/>
    <n v="0"/>
    <n v="0"/>
    <n v="0"/>
    <n v="0"/>
    <n v="0"/>
    <n v="0"/>
    <n v="0"/>
    <n v="0"/>
    <n v="0"/>
    <n v="0"/>
    <n v="0"/>
    <n v="0"/>
    <n v="0"/>
    <n v="0"/>
    <n v="0"/>
    <n v="0"/>
    <n v="0"/>
    <n v="0"/>
    <n v="0"/>
    <n v="0"/>
    <n v="0"/>
  </r>
  <r>
    <x v="4"/>
    <x v="3"/>
    <x v="18"/>
    <n v="0"/>
    <n v="0"/>
    <n v="0"/>
    <n v="0"/>
    <n v="0"/>
    <n v="0"/>
    <n v="0"/>
    <n v="0"/>
    <n v="0"/>
    <n v="0"/>
    <n v="0"/>
    <n v="0"/>
    <n v="0"/>
    <n v="0"/>
    <n v="0"/>
    <n v="0"/>
    <n v="0"/>
    <n v="0"/>
    <n v="0"/>
    <n v="0"/>
    <n v="0"/>
    <n v="0"/>
    <n v="0"/>
    <n v="0"/>
    <n v="0"/>
    <n v="0"/>
  </r>
  <r>
    <x v="5"/>
    <x v="0"/>
    <x v="18"/>
    <n v="0"/>
    <n v="0"/>
    <n v="0"/>
    <n v="0"/>
    <n v="0"/>
    <n v="0"/>
    <n v="0"/>
    <n v="0"/>
    <n v="0"/>
    <n v="0"/>
    <n v="0"/>
    <n v="0"/>
    <n v="0"/>
    <n v="0"/>
    <n v="0"/>
    <n v="0"/>
    <n v="0"/>
    <n v="0"/>
    <n v="0"/>
    <n v="0"/>
    <n v="0"/>
    <n v="0"/>
    <n v="0"/>
    <n v="0"/>
    <n v="0"/>
    <n v="0"/>
  </r>
  <r>
    <x v="5"/>
    <x v="1"/>
    <x v="18"/>
    <n v="0"/>
    <n v="0"/>
    <n v="0"/>
    <n v="0"/>
    <n v="0"/>
    <n v="0"/>
    <n v="0"/>
    <n v="0"/>
    <n v="0"/>
    <n v="0"/>
    <n v="0"/>
    <n v="0"/>
    <n v="0"/>
    <n v="0"/>
    <n v="0"/>
    <n v="0"/>
    <n v="0"/>
    <n v="0"/>
    <n v="0"/>
    <n v="0"/>
    <n v="0"/>
    <n v="0"/>
    <n v="0"/>
    <n v="0"/>
    <n v="0"/>
    <n v="0"/>
  </r>
  <r>
    <x v="5"/>
    <x v="2"/>
    <x v="18"/>
    <n v="0"/>
    <n v="0"/>
    <n v="0"/>
    <n v="0"/>
    <n v="0"/>
    <n v="0"/>
    <n v="0"/>
    <n v="0"/>
    <n v="0"/>
    <n v="0"/>
    <n v="0"/>
    <n v="0"/>
    <n v="0"/>
    <n v="0"/>
    <n v="0"/>
    <n v="0"/>
    <n v="0"/>
    <n v="0"/>
    <n v="0"/>
    <n v="0"/>
    <n v="0"/>
    <n v="0"/>
    <n v="0"/>
    <n v="0"/>
    <n v="0"/>
    <n v="0"/>
  </r>
  <r>
    <x v="5"/>
    <x v="3"/>
    <x v="18"/>
    <n v="0"/>
    <n v="0"/>
    <n v="0"/>
    <n v="0"/>
    <n v="0"/>
    <n v="0"/>
    <n v="0"/>
    <n v="0"/>
    <n v="0"/>
    <n v="0"/>
    <n v="0"/>
    <n v="0"/>
    <n v="0"/>
    <n v="0"/>
    <n v="0"/>
    <n v="0"/>
    <n v="0"/>
    <n v="0"/>
    <n v="0"/>
    <n v="0"/>
    <n v="0"/>
    <n v="0"/>
    <n v="0"/>
    <n v="0"/>
    <n v="0"/>
    <n v="0"/>
  </r>
  <r>
    <x v="6"/>
    <x v="0"/>
    <x v="18"/>
    <n v="0"/>
    <n v="0"/>
    <n v="0"/>
    <n v="0"/>
    <n v="0"/>
    <n v="0"/>
    <n v="0"/>
    <n v="0"/>
    <n v="0"/>
    <n v="0"/>
    <n v="0"/>
    <n v="0"/>
    <n v="0"/>
    <n v="0"/>
    <n v="0"/>
    <n v="0"/>
    <n v="0"/>
    <n v="0"/>
    <n v="0"/>
    <n v="0"/>
    <n v="0"/>
    <n v="0"/>
    <n v="0"/>
    <n v="0"/>
    <n v="0"/>
    <n v="0"/>
  </r>
  <r>
    <x v="6"/>
    <x v="1"/>
    <x v="18"/>
    <n v="0"/>
    <n v="0"/>
    <n v="0"/>
    <n v="0"/>
    <n v="0"/>
    <n v="0"/>
    <n v="0"/>
    <n v="0"/>
    <n v="0"/>
    <n v="0"/>
    <n v="0"/>
    <n v="0"/>
    <n v="0"/>
    <n v="0"/>
    <n v="0"/>
    <n v="0"/>
    <n v="0"/>
    <n v="0"/>
    <n v="0"/>
    <n v="0"/>
    <n v="0"/>
    <n v="0"/>
    <n v="0"/>
    <n v="0"/>
    <n v="0"/>
    <n v="0"/>
  </r>
  <r>
    <x v="6"/>
    <x v="2"/>
    <x v="18"/>
    <n v="0"/>
    <n v="0"/>
    <n v="0"/>
    <n v="0"/>
    <n v="0"/>
    <n v="0"/>
    <n v="0"/>
    <n v="0"/>
    <n v="0"/>
    <n v="0"/>
    <n v="0"/>
    <n v="0"/>
    <n v="0"/>
    <n v="0"/>
    <n v="0"/>
    <n v="0"/>
    <n v="0"/>
    <n v="0"/>
    <n v="0"/>
    <n v="0"/>
    <n v="0"/>
    <n v="0"/>
    <n v="0"/>
    <n v="0"/>
    <n v="0"/>
    <n v="0"/>
  </r>
  <r>
    <x v="6"/>
    <x v="3"/>
    <x v="18"/>
    <n v="0"/>
    <n v="0"/>
    <n v="0"/>
    <n v="0"/>
    <n v="0"/>
    <n v="0"/>
    <n v="0"/>
    <n v="0"/>
    <n v="0"/>
    <n v="0"/>
    <n v="0"/>
    <n v="0"/>
    <n v="0"/>
    <n v="0"/>
    <n v="0"/>
    <n v="0"/>
    <n v="0"/>
    <n v="0"/>
    <n v="0"/>
    <n v="0"/>
    <n v="0"/>
    <n v="0"/>
    <n v="0"/>
    <n v="0"/>
    <n v="0"/>
    <n v="0"/>
  </r>
  <r>
    <x v="7"/>
    <x v="0"/>
    <x v="18"/>
    <n v="0"/>
    <n v="0"/>
    <n v="0"/>
    <n v="0"/>
    <n v="0"/>
    <n v="0"/>
    <n v="0"/>
    <n v="0"/>
    <n v="0"/>
    <n v="0"/>
    <n v="0"/>
    <n v="0"/>
    <n v="0"/>
    <n v="0"/>
    <n v="0"/>
    <n v="0"/>
    <n v="0"/>
    <n v="0"/>
    <n v="0"/>
    <n v="0"/>
    <n v="0"/>
    <n v="0"/>
    <n v="0"/>
    <n v="0"/>
    <n v="0"/>
    <n v="0"/>
  </r>
  <r>
    <x v="7"/>
    <x v="1"/>
    <x v="18"/>
    <n v="0"/>
    <n v="0"/>
    <n v="0"/>
    <n v="0"/>
    <n v="0"/>
    <n v="0"/>
    <n v="0"/>
    <n v="0"/>
    <n v="0"/>
    <n v="0"/>
    <n v="0"/>
    <n v="0"/>
    <n v="0"/>
    <n v="0"/>
    <n v="0"/>
    <n v="0"/>
    <n v="0"/>
    <n v="0"/>
    <n v="0"/>
    <n v="0"/>
    <n v="0"/>
    <n v="0"/>
    <n v="0"/>
    <n v="0"/>
    <n v="0"/>
    <n v="0"/>
  </r>
  <r>
    <x v="7"/>
    <x v="2"/>
    <x v="18"/>
    <n v="0"/>
    <n v="0"/>
    <n v="0"/>
    <n v="0"/>
    <n v="0"/>
    <n v="0"/>
    <n v="0"/>
    <n v="0"/>
    <n v="0"/>
    <n v="0"/>
    <n v="0"/>
    <n v="0"/>
    <n v="0"/>
    <n v="0"/>
    <n v="0"/>
    <n v="0"/>
    <n v="0"/>
    <n v="0"/>
    <n v="0"/>
    <n v="0"/>
    <n v="0"/>
    <n v="0"/>
    <n v="0"/>
    <n v="0"/>
    <n v="0"/>
    <n v="0"/>
  </r>
  <r>
    <x v="7"/>
    <x v="3"/>
    <x v="18"/>
    <n v="0"/>
    <n v="0"/>
    <n v="0"/>
    <n v="0"/>
    <n v="0"/>
    <n v="0"/>
    <n v="0"/>
    <n v="0"/>
    <n v="0"/>
    <n v="0"/>
    <n v="0"/>
    <n v="0"/>
    <n v="0"/>
    <n v="0"/>
    <n v="0"/>
    <n v="0"/>
    <n v="0"/>
    <n v="0"/>
    <n v="0"/>
    <n v="0"/>
    <n v="0"/>
    <n v="0"/>
    <n v="0"/>
    <n v="0"/>
    <n v="0"/>
    <n v="0"/>
  </r>
  <r>
    <x v="8"/>
    <x v="0"/>
    <x v="18"/>
    <n v="0"/>
    <n v="0"/>
    <n v="0"/>
    <n v="0"/>
    <n v="0"/>
    <n v="0"/>
    <n v="0"/>
    <n v="0"/>
    <n v="0"/>
    <n v="0"/>
    <n v="0"/>
    <n v="0"/>
    <n v="0"/>
    <n v="0"/>
    <n v="0"/>
    <n v="0"/>
    <n v="0"/>
    <n v="0"/>
    <n v="0"/>
    <n v="0"/>
    <n v="0"/>
    <n v="0"/>
    <n v="0"/>
    <n v="0"/>
    <n v="0"/>
    <n v="0"/>
  </r>
  <r>
    <x v="8"/>
    <x v="1"/>
    <x v="18"/>
    <n v="0"/>
    <n v="0"/>
    <n v="0"/>
    <n v="0"/>
    <n v="0"/>
    <n v="0"/>
    <n v="0"/>
    <n v="0"/>
    <n v="0"/>
    <n v="0"/>
    <n v="0"/>
    <n v="0"/>
    <n v="0"/>
    <n v="0"/>
    <n v="0"/>
    <n v="0"/>
    <n v="0"/>
    <n v="0"/>
    <n v="0"/>
    <n v="0"/>
    <n v="0"/>
    <n v="0"/>
    <n v="0"/>
    <n v="0"/>
    <n v="0"/>
    <n v="0"/>
  </r>
  <r>
    <x v="8"/>
    <x v="2"/>
    <x v="18"/>
    <n v="0"/>
    <n v="0"/>
    <n v="0"/>
    <n v="0"/>
    <n v="0"/>
    <n v="0"/>
    <n v="0"/>
    <n v="0"/>
    <n v="0"/>
    <n v="0"/>
    <n v="0"/>
    <n v="0"/>
    <n v="0"/>
    <n v="0"/>
    <n v="0"/>
    <n v="0"/>
    <n v="0"/>
    <n v="0"/>
    <n v="0"/>
    <n v="0"/>
    <n v="0"/>
    <n v="0"/>
    <n v="0"/>
    <n v="0"/>
    <n v="0"/>
    <n v="0"/>
  </r>
  <r>
    <x v="8"/>
    <x v="3"/>
    <x v="18"/>
    <n v="0"/>
    <n v="0"/>
    <n v="0"/>
    <n v="0"/>
    <n v="0"/>
    <n v="0"/>
    <n v="0"/>
    <n v="0"/>
    <n v="0"/>
    <n v="0"/>
    <n v="0"/>
    <n v="0"/>
    <n v="0"/>
    <n v="0"/>
    <n v="0"/>
    <n v="0"/>
    <n v="0"/>
    <n v="0"/>
    <n v="0"/>
    <n v="0"/>
    <n v="0"/>
    <n v="0"/>
    <n v="0"/>
    <n v="0"/>
    <n v="0"/>
    <n v="0"/>
  </r>
  <r>
    <x v="9"/>
    <x v="0"/>
    <x v="18"/>
    <n v="0"/>
    <n v="0"/>
    <n v="0"/>
    <n v="0"/>
    <n v="0"/>
    <n v="0"/>
    <n v="0"/>
    <n v="0"/>
    <n v="0"/>
    <n v="0"/>
    <n v="0"/>
    <n v="0"/>
    <n v="0"/>
    <n v="0"/>
    <n v="0"/>
    <n v="0"/>
    <n v="0"/>
    <n v="0"/>
    <n v="0"/>
    <n v="0"/>
    <n v="0"/>
    <n v="0"/>
    <n v="0"/>
    <n v="0"/>
    <n v="0"/>
    <n v="0"/>
  </r>
  <r>
    <x v="9"/>
    <x v="1"/>
    <x v="18"/>
    <n v="0"/>
    <n v="0"/>
    <n v="0"/>
    <n v="0"/>
    <n v="0"/>
    <n v="0"/>
    <n v="0"/>
    <n v="0"/>
    <n v="0"/>
    <n v="0"/>
    <n v="0"/>
    <n v="0"/>
    <n v="0"/>
    <n v="0"/>
    <n v="0"/>
    <n v="0"/>
    <n v="0"/>
    <n v="0"/>
    <n v="0"/>
    <n v="0"/>
    <n v="0"/>
    <n v="0"/>
    <n v="0"/>
    <n v="0"/>
    <n v="0"/>
    <n v="0"/>
  </r>
  <r>
    <x v="9"/>
    <x v="2"/>
    <x v="18"/>
    <n v="0"/>
    <n v="0"/>
    <n v="0"/>
    <n v="0"/>
    <n v="0"/>
    <n v="0"/>
    <n v="0"/>
    <n v="0"/>
    <n v="0"/>
    <n v="0"/>
    <n v="0"/>
    <n v="0"/>
    <n v="0"/>
    <n v="0"/>
    <n v="0"/>
    <n v="0"/>
    <n v="0"/>
    <n v="0"/>
    <n v="0"/>
    <n v="0"/>
    <n v="0"/>
    <n v="0"/>
    <n v="0"/>
    <n v="0"/>
    <n v="0"/>
    <n v="0"/>
  </r>
  <r>
    <x v="9"/>
    <x v="3"/>
    <x v="18"/>
    <n v="0"/>
    <n v="0"/>
    <n v="0"/>
    <n v="0"/>
    <n v="0"/>
    <n v="0"/>
    <n v="0"/>
    <n v="0"/>
    <n v="0"/>
    <n v="0"/>
    <n v="0"/>
    <n v="0"/>
    <n v="0"/>
    <n v="0"/>
    <n v="0"/>
    <n v="0"/>
    <n v="0"/>
    <n v="0"/>
    <n v="0"/>
    <n v="0"/>
    <n v="0"/>
    <n v="0"/>
    <n v="0"/>
    <n v="0"/>
    <n v="0"/>
    <n v="0"/>
  </r>
  <r>
    <x v="10"/>
    <x v="0"/>
    <x v="18"/>
    <n v="0"/>
    <n v="0"/>
    <n v="0"/>
    <n v="0"/>
    <n v="0"/>
    <n v="0"/>
    <n v="0"/>
    <n v="0"/>
    <n v="0"/>
    <n v="0"/>
    <n v="0"/>
    <n v="0"/>
    <n v="0"/>
    <n v="0"/>
    <n v="0"/>
    <n v="0"/>
    <n v="0"/>
    <n v="0"/>
    <n v="0"/>
    <n v="0"/>
    <n v="0"/>
    <n v="0"/>
    <n v="0"/>
    <n v="0"/>
    <n v="0"/>
    <n v="0"/>
  </r>
  <r>
    <x v="10"/>
    <x v="1"/>
    <x v="18"/>
    <n v="0"/>
    <n v="0"/>
    <n v="0"/>
    <n v="0"/>
    <n v="0"/>
    <n v="0"/>
    <n v="0"/>
    <n v="0"/>
    <n v="0"/>
    <n v="0"/>
    <n v="0"/>
    <n v="0"/>
    <n v="0"/>
    <n v="0"/>
    <n v="0"/>
    <n v="0"/>
    <n v="0"/>
    <n v="0"/>
    <n v="0"/>
    <n v="0"/>
    <n v="0"/>
    <n v="0"/>
    <n v="0"/>
    <n v="0"/>
    <n v="0"/>
    <n v="0"/>
  </r>
  <r>
    <x v="10"/>
    <x v="2"/>
    <x v="18"/>
    <n v="0"/>
    <n v="0"/>
    <n v="0"/>
    <n v="0"/>
    <n v="0"/>
    <n v="0"/>
    <n v="0"/>
    <n v="0"/>
    <n v="0"/>
    <n v="0"/>
    <n v="0"/>
    <n v="0"/>
    <n v="0"/>
    <n v="0"/>
    <n v="0"/>
    <n v="0"/>
    <n v="0"/>
    <n v="0"/>
    <n v="0"/>
    <n v="0"/>
    <n v="0"/>
    <n v="0"/>
    <n v="0"/>
    <n v="0"/>
    <n v="0"/>
    <n v="0"/>
  </r>
  <r>
    <x v="10"/>
    <x v="3"/>
    <x v="18"/>
    <n v="0"/>
    <n v="0"/>
    <n v="0"/>
    <n v="0"/>
    <n v="0"/>
    <n v="0"/>
    <n v="0"/>
    <n v="0"/>
    <n v="0"/>
    <n v="0"/>
    <n v="0"/>
    <n v="0"/>
    <n v="0"/>
    <n v="0"/>
    <n v="0"/>
    <n v="0"/>
    <n v="0"/>
    <n v="0"/>
    <n v="0"/>
    <n v="0"/>
    <n v="0"/>
    <n v="0"/>
    <n v="0"/>
    <n v="0"/>
    <n v="0"/>
    <n v="0"/>
  </r>
  <r>
    <x v="11"/>
    <x v="0"/>
    <x v="18"/>
    <n v="0"/>
    <n v="0"/>
    <n v="0"/>
    <n v="0"/>
    <n v="0"/>
    <n v="0"/>
    <n v="0"/>
    <n v="0"/>
    <n v="0"/>
    <n v="0"/>
    <n v="0"/>
    <n v="0"/>
    <n v="0"/>
    <n v="0"/>
    <n v="0"/>
    <n v="0"/>
    <n v="0"/>
    <n v="0"/>
    <n v="0"/>
    <n v="0"/>
    <n v="0"/>
    <n v="0"/>
    <n v="0"/>
    <n v="0"/>
    <n v="0"/>
    <n v="0"/>
  </r>
  <r>
    <x v="11"/>
    <x v="1"/>
    <x v="18"/>
    <n v="0"/>
    <n v="0"/>
    <n v="0"/>
    <n v="0"/>
    <n v="0"/>
    <n v="0"/>
    <n v="0"/>
    <n v="0"/>
    <n v="0"/>
    <n v="0"/>
    <n v="0"/>
    <n v="0"/>
    <n v="0"/>
    <n v="0"/>
    <n v="0"/>
    <n v="0"/>
    <n v="0"/>
    <n v="0"/>
    <n v="0"/>
    <n v="0"/>
    <n v="0"/>
    <n v="0"/>
    <n v="0"/>
    <n v="0"/>
    <n v="0"/>
    <n v="0"/>
  </r>
  <r>
    <x v="11"/>
    <x v="2"/>
    <x v="18"/>
    <n v="0"/>
    <n v="0"/>
    <n v="0"/>
    <n v="0"/>
    <n v="0"/>
    <n v="0"/>
    <n v="0"/>
    <n v="0"/>
    <n v="0"/>
    <n v="0"/>
    <n v="0"/>
    <n v="0"/>
    <n v="0"/>
    <n v="0"/>
    <n v="0"/>
    <n v="0"/>
    <n v="0"/>
    <n v="0"/>
    <n v="0"/>
    <n v="0"/>
    <n v="0"/>
    <n v="0"/>
    <n v="0"/>
    <n v="0"/>
    <n v="0"/>
    <n v="0"/>
  </r>
  <r>
    <x v="11"/>
    <x v="3"/>
    <x v="18"/>
    <n v="0"/>
    <n v="0"/>
    <n v="0"/>
    <n v="0"/>
    <n v="0"/>
    <n v="0"/>
    <n v="0"/>
    <n v="0"/>
    <n v="0"/>
    <n v="0"/>
    <n v="0"/>
    <n v="0"/>
    <n v="0"/>
    <n v="0"/>
    <n v="0"/>
    <n v="0"/>
    <n v="0"/>
    <n v="0"/>
    <n v="0"/>
    <n v="0"/>
    <n v="0"/>
    <n v="0"/>
    <n v="0"/>
    <n v="0"/>
    <n v="0"/>
    <n v="0"/>
  </r>
  <r>
    <x v="12"/>
    <x v="0"/>
    <x v="18"/>
    <n v="0"/>
    <n v="0"/>
    <n v="0"/>
    <n v="0"/>
    <n v="0"/>
    <n v="0"/>
    <n v="0"/>
    <n v="0"/>
    <n v="0"/>
    <n v="0"/>
    <n v="0"/>
    <n v="0"/>
    <n v="0"/>
    <n v="0"/>
    <n v="0"/>
    <n v="0"/>
    <n v="0"/>
    <n v="0"/>
    <n v="0"/>
    <n v="0"/>
    <n v="0"/>
    <n v="0"/>
    <n v="0"/>
    <n v="0"/>
    <n v="0"/>
    <n v="0"/>
  </r>
  <r>
    <x v="12"/>
    <x v="1"/>
    <x v="18"/>
    <n v="0"/>
    <n v="0"/>
    <n v="0"/>
    <n v="0"/>
    <n v="0"/>
    <n v="0"/>
    <n v="0"/>
    <n v="0"/>
    <n v="0"/>
    <n v="0"/>
    <n v="0"/>
    <n v="0"/>
    <n v="0"/>
    <n v="0"/>
    <n v="0"/>
    <n v="0"/>
    <n v="0"/>
    <n v="0"/>
    <n v="0"/>
    <n v="0"/>
    <n v="0"/>
    <n v="0"/>
    <n v="0"/>
    <n v="0"/>
    <n v="0"/>
    <n v="0"/>
  </r>
  <r>
    <x v="12"/>
    <x v="2"/>
    <x v="18"/>
    <n v="0"/>
    <n v="0"/>
    <n v="0"/>
    <n v="0"/>
    <n v="0"/>
    <n v="0"/>
    <n v="0"/>
    <n v="0"/>
    <n v="0"/>
    <n v="0"/>
    <n v="0"/>
    <n v="0"/>
    <n v="0"/>
    <n v="0"/>
    <n v="0"/>
    <n v="0"/>
    <n v="0"/>
    <n v="0"/>
    <n v="0"/>
    <n v="0"/>
    <n v="0"/>
    <n v="0"/>
    <n v="0"/>
    <n v="0"/>
    <n v="0"/>
    <n v="0"/>
  </r>
  <r>
    <x v="12"/>
    <x v="3"/>
    <x v="18"/>
    <n v="0"/>
    <n v="0"/>
    <n v="0"/>
    <n v="0"/>
    <n v="0"/>
    <n v="0"/>
    <n v="0"/>
    <n v="0"/>
    <n v="0"/>
    <n v="0"/>
    <n v="0"/>
    <n v="0"/>
    <n v="0"/>
    <n v="0"/>
    <n v="0"/>
    <n v="0"/>
    <n v="0"/>
    <n v="0"/>
    <n v="0"/>
    <n v="0"/>
    <n v="0"/>
    <n v="0"/>
    <n v="0"/>
    <n v="0"/>
    <n v="0"/>
    <n v="0"/>
  </r>
  <r>
    <x v="13"/>
    <x v="0"/>
    <x v="18"/>
    <n v="0"/>
    <n v="0"/>
    <n v="0"/>
    <n v="0"/>
    <n v="0"/>
    <n v="0"/>
    <n v="0"/>
    <n v="0"/>
    <n v="0"/>
    <n v="0"/>
    <n v="0"/>
    <n v="0"/>
    <n v="0"/>
    <n v="0"/>
    <n v="0"/>
    <n v="0"/>
    <n v="0"/>
    <n v="0"/>
    <n v="0"/>
    <n v="0"/>
    <n v="0"/>
    <n v="0"/>
    <n v="0"/>
    <n v="0"/>
    <n v="0"/>
    <n v="0"/>
  </r>
  <r>
    <x v="13"/>
    <x v="1"/>
    <x v="18"/>
    <n v="0"/>
    <n v="0"/>
    <n v="0"/>
    <n v="0"/>
    <n v="0"/>
    <n v="0"/>
    <n v="0"/>
    <n v="0"/>
    <n v="0"/>
    <n v="0"/>
    <n v="0"/>
    <n v="0"/>
    <n v="0"/>
    <n v="0"/>
    <n v="0"/>
    <n v="0"/>
    <n v="0"/>
    <n v="0"/>
    <n v="0"/>
    <n v="0"/>
    <n v="0"/>
    <n v="0"/>
    <n v="0"/>
    <n v="0"/>
    <n v="0"/>
    <n v="0"/>
  </r>
  <r>
    <x v="13"/>
    <x v="2"/>
    <x v="18"/>
    <n v="0"/>
    <n v="0"/>
    <n v="0"/>
    <n v="0"/>
    <n v="0"/>
    <n v="0"/>
    <n v="0"/>
    <n v="0"/>
    <n v="0"/>
    <n v="0"/>
    <n v="0"/>
    <n v="0"/>
    <n v="0"/>
    <n v="0"/>
    <n v="0"/>
    <n v="0"/>
    <n v="0"/>
    <n v="0"/>
    <n v="0"/>
    <n v="0"/>
    <n v="0"/>
    <n v="0"/>
    <n v="0"/>
    <n v="0"/>
    <n v="0"/>
    <n v="0"/>
  </r>
  <r>
    <x v="13"/>
    <x v="3"/>
    <x v="18"/>
    <n v="0"/>
    <n v="0"/>
    <n v="0"/>
    <n v="0"/>
    <n v="0"/>
    <n v="0"/>
    <n v="0"/>
    <n v="0"/>
    <n v="0"/>
    <n v="0"/>
    <n v="0"/>
    <n v="0"/>
    <n v="0"/>
    <n v="0"/>
    <n v="0"/>
    <n v="0"/>
    <n v="0"/>
    <n v="0"/>
    <n v="0"/>
    <n v="0"/>
    <n v="0"/>
    <n v="0"/>
    <n v="0"/>
    <n v="0"/>
    <n v="0"/>
    <n v="0"/>
  </r>
  <r>
    <x v="14"/>
    <x v="0"/>
    <x v="18"/>
    <n v="0"/>
    <n v="0"/>
    <n v="0"/>
    <n v="0"/>
    <n v="0"/>
    <n v="0"/>
    <n v="0"/>
    <n v="0"/>
    <n v="0"/>
    <n v="0"/>
    <n v="0"/>
    <n v="0"/>
    <n v="0"/>
    <n v="0"/>
    <n v="0"/>
    <n v="0"/>
    <n v="0"/>
    <n v="0"/>
    <n v="0"/>
    <n v="0"/>
    <n v="0"/>
    <n v="0"/>
    <n v="0"/>
    <n v="0"/>
    <n v="0"/>
    <n v="0"/>
  </r>
  <r>
    <x v="14"/>
    <x v="1"/>
    <x v="18"/>
    <n v="0"/>
    <n v="0"/>
    <n v="0"/>
    <n v="0"/>
    <n v="0"/>
    <n v="0"/>
    <n v="0"/>
    <n v="0"/>
    <n v="0"/>
    <n v="0"/>
    <n v="0"/>
    <n v="0"/>
    <n v="0"/>
    <n v="0"/>
    <n v="0"/>
    <n v="0"/>
    <n v="0"/>
    <n v="0"/>
    <n v="0"/>
    <n v="0"/>
    <n v="0"/>
    <n v="0"/>
    <n v="0"/>
    <n v="0"/>
    <n v="0"/>
    <n v="0"/>
  </r>
  <r>
    <x v="14"/>
    <x v="2"/>
    <x v="18"/>
    <n v="0"/>
    <n v="0"/>
    <n v="0"/>
    <n v="0"/>
    <n v="0"/>
    <n v="0"/>
    <n v="0"/>
    <n v="0"/>
    <n v="0"/>
    <n v="0"/>
    <n v="0"/>
    <n v="0"/>
    <n v="0"/>
    <n v="0"/>
    <n v="0"/>
    <n v="0"/>
    <n v="0"/>
    <n v="0"/>
    <n v="0"/>
    <n v="0"/>
    <n v="0"/>
    <n v="0"/>
    <n v="0"/>
    <n v="0"/>
    <n v="0"/>
    <n v="0"/>
  </r>
  <r>
    <x v="14"/>
    <x v="3"/>
    <x v="18"/>
    <n v="0"/>
    <n v="0"/>
    <n v="0"/>
    <n v="0"/>
    <n v="0"/>
    <n v="0"/>
    <n v="0"/>
    <n v="0"/>
    <n v="0"/>
    <n v="0"/>
    <n v="0"/>
    <n v="0"/>
    <n v="0"/>
    <n v="0"/>
    <n v="0"/>
    <n v="0"/>
    <n v="0"/>
    <n v="0"/>
    <n v="0"/>
    <n v="0"/>
    <n v="0"/>
    <n v="0"/>
    <n v="0"/>
    <n v="0"/>
    <n v="0"/>
    <n v="0"/>
  </r>
  <r>
    <x v="15"/>
    <x v="0"/>
    <x v="18"/>
    <n v="0"/>
    <n v="0"/>
    <n v="0"/>
    <n v="0"/>
    <n v="0"/>
    <n v="0"/>
    <n v="0"/>
    <n v="0"/>
    <n v="0"/>
    <n v="0"/>
    <n v="0"/>
    <n v="0"/>
    <n v="0"/>
    <n v="0"/>
    <n v="0"/>
    <n v="0"/>
    <n v="0"/>
    <n v="0"/>
    <n v="0"/>
    <n v="0"/>
    <n v="0"/>
    <n v="0"/>
    <n v="0"/>
    <n v="0"/>
    <n v="0"/>
    <n v="0"/>
  </r>
  <r>
    <x v="15"/>
    <x v="1"/>
    <x v="18"/>
    <n v="0"/>
    <n v="0"/>
    <n v="0"/>
    <n v="0"/>
    <n v="0"/>
    <n v="0"/>
    <n v="0"/>
    <n v="0"/>
    <n v="0"/>
    <n v="0"/>
    <n v="0"/>
    <n v="0"/>
    <n v="0"/>
    <n v="0"/>
    <n v="0"/>
    <n v="0"/>
    <n v="0"/>
    <n v="0"/>
    <n v="0"/>
    <n v="0"/>
    <n v="0"/>
    <n v="0"/>
    <n v="0"/>
    <n v="0"/>
    <n v="0"/>
    <n v="0"/>
  </r>
  <r>
    <x v="15"/>
    <x v="2"/>
    <x v="18"/>
    <n v="0"/>
    <n v="0"/>
    <n v="0"/>
    <n v="0"/>
    <n v="0"/>
    <n v="0"/>
    <n v="0"/>
    <n v="0"/>
    <n v="0"/>
    <n v="0"/>
    <n v="0"/>
    <n v="0"/>
    <n v="0"/>
    <n v="0"/>
    <n v="0"/>
    <n v="0"/>
    <n v="0"/>
    <n v="0"/>
    <n v="0"/>
    <n v="0"/>
    <n v="0"/>
    <n v="0"/>
    <n v="0"/>
    <n v="0"/>
    <n v="0"/>
    <n v="0"/>
  </r>
  <r>
    <x v="15"/>
    <x v="3"/>
    <x v="18"/>
    <n v="0"/>
    <n v="0"/>
    <n v="0"/>
    <n v="0"/>
    <n v="0"/>
    <n v="0"/>
    <n v="0"/>
    <n v="0"/>
    <n v="0"/>
    <n v="0"/>
    <n v="0"/>
    <n v="0"/>
    <n v="0"/>
    <n v="0"/>
    <n v="0"/>
    <n v="0"/>
    <n v="0"/>
    <n v="0"/>
    <n v="0"/>
    <n v="0"/>
    <n v="0"/>
    <n v="0"/>
    <n v="0"/>
    <n v="0"/>
    <n v="0"/>
    <n v="0"/>
  </r>
  <r>
    <x v="16"/>
    <x v="0"/>
    <x v="18"/>
    <n v="0"/>
    <n v="0"/>
    <n v="0"/>
    <n v="0"/>
    <n v="0"/>
    <n v="0"/>
    <n v="0"/>
    <n v="0"/>
    <n v="0"/>
    <n v="0"/>
    <n v="0"/>
    <n v="0"/>
    <n v="0"/>
    <n v="0"/>
    <n v="0"/>
    <n v="0"/>
    <n v="0"/>
    <n v="0"/>
    <n v="0"/>
    <n v="0"/>
    <n v="0"/>
    <n v="0"/>
    <n v="0"/>
    <n v="0"/>
    <n v="0"/>
    <n v="0"/>
  </r>
  <r>
    <x v="16"/>
    <x v="1"/>
    <x v="18"/>
    <n v="0"/>
    <n v="0"/>
    <n v="0"/>
    <n v="0"/>
    <n v="0"/>
    <n v="0"/>
    <n v="0"/>
    <n v="0"/>
    <n v="0"/>
    <n v="0"/>
    <n v="0"/>
    <n v="0"/>
    <n v="0"/>
    <n v="0"/>
    <n v="0"/>
    <n v="0"/>
    <n v="0"/>
    <n v="0"/>
    <n v="0"/>
    <n v="0"/>
    <n v="0"/>
    <n v="0"/>
    <n v="0"/>
    <n v="0"/>
    <n v="0"/>
    <n v="0"/>
  </r>
  <r>
    <x v="16"/>
    <x v="2"/>
    <x v="18"/>
    <n v="0"/>
    <n v="0"/>
    <n v="0"/>
    <n v="0"/>
    <n v="0"/>
    <n v="0"/>
    <n v="0"/>
    <n v="0"/>
    <n v="0"/>
    <n v="0"/>
    <n v="0"/>
    <n v="0"/>
    <n v="0"/>
    <n v="0"/>
    <n v="0"/>
    <n v="0"/>
    <n v="0"/>
    <n v="0"/>
    <n v="0"/>
    <n v="0"/>
    <n v="0"/>
    <n v="0"/>
    <n v="0"/>
    <n v="0"/>
    <n v="0"/>
    <n v="0"/>
  </r>
  <r>
    <x v="16"/>
    <x v="3"/>
    <x v="18"/>
    <n v="0"/>
    <n v="0"/>
    <n v="0"/>
    <n v="0"/>
    <n v="0"/>
    <n v="0"/>
    <n v="0"/>
    <n v="0"/>
    <n v="0"/>
    <n v="0"/>
    <n v="0"/>
    <n v="0"/>
    <n v="0"/>
    <n v="0"/>
    <n v="0"/>
    <n v="0"/>
    <n v="0"/>
    <n v="0"/>
    <n v="0"/>
    <n v="0"/>
    <n v="0"/>
    <n v="0"/>
    <n v="0"/>
    <n v="0"/>
    <n v="0"/>
    <n v="0"/>
  </r>
  <r>
    <x v="17"/>
    <x v="0"/>
    <x v="18"/>
    <n v="0"/>
    <n v="0"/>
    <n v="0"/>
    <n v="0"/>
    <n v="0"/>
    <n v="0"/>
    <n v="0"/>
    <n v="0"/>
    <n v="0"/>
    <n v="0"/>
    <n v="0"/>
    <n v="0"/>
    <n v="0"/>
    <n v="0"/>
    <n v="0"/>
    <n v="0"/>
    <n v="0"/>
    <n v="0"/>
    <n v="0"/>
    <n v="0"/>
    <n v="0"/>
    <n v="0"/>
    <n v="0"/>
    <n v="0"/>
    <n v="0"/>
    <n v="0"/>
  </r>
  <r>
    <x v="17"/>
    <x v="1"/>
    <x v="18"/>
    <n v="0"/>
    <n v="0"/>
    <n v="0"/>
    <n v="0"/>
    <n v="0"/>
    <n v="0"/>
    <n v="0"/>
    <n v="0"/>
    <n v="0"/>
    <n v="0"/>
    <n v="0"/>
    <n v="0"/>
    <n v="0"/>
    <n v="0"/>
    <n v="0"/>
    <n v="0"/>
    <n v="0"/>
    <n v="0"/>
    <n v="0"/>
    <n v="0"/>
    <n v="0"/>
    <n v="0"/>
    <n v="0"/>
    <n v="0"/>
    <n v="0"/>
    <n v="0"/>
  </r>
  <r>
    <x v="17"/>
    <x v="2"/>
    <x v="18"/>
    <n v="0"/>
    <n v="0"/>
    <n v="0"/>
    <n v="0"/>
    <n v="0"/>
    <n v="0"/>
    <n v="0"/>
    <n v="0"/>
    <n v="0"/>
    <n v="0"/>
    <n v="0"/>
    <n v="0"/>
    <n v="0"/>
    <n v="0"/>
    <n v="0"/>
    <n v="0"/>
    <n v="0"/>
    <n v="0"/>
    <n v="0"/>
    <n v="0"/>
    <n v="0"/>
    <n v="0"/>
    <n v="0"/>
    <n v="0"/>
    <n v="0"/>
    <n v="0"/>
  </r>
  <r>
    <x v="17"/>
    <x v="3"/>
    <x v="18"/>
    <n v="0"/>
    <n v="0"/>
    <n v="0"/>
    <n v="0"/>
    <n v="0"/>
    <n v="0"/>
    <n v="0"/>
    <n v="0"/>
    <n v="0"/>
    <n v="0"/>
    <n v="0"/>
    <n v="0"/>
    <n v="0"/>
    <n v="0"/>
    <n v="0"/>
    <n v="0"/>
    <n v="0"/>
    <n v="0"/>
    <n v="0"/>
    <n v="0"/>
    <n v="0"/>
    <n v="0"/>
    <n v="0"/>
    <n v="0"/>
    <n v="0"/>
    <n v="0"/>
  </r>
  <r>
    <x v="18"/>
    <x v="0"/>
    <x v="18"/>
    <n v="0"/>
    <n v="0"/>
    <n v="0"/>
    <n v="0"/>
    <n v="0"/>
    <n v="0"/>
    <n v="0"/>
    <n v="0"/>
    <n v="0"/>
    <n v="0"/>
    <n v="0"/>
    <n v="0"/>
    <n v="0"/>
    <n v="0"/>
    <n v="0"/>
    <n v="0"/>
    <n v="0"/>
    <n v="0"/>
    <n v="0"/>
    <n v="0"/>
    <n v="0"/>
    <n v="0"/>
    <n v="0"/>
    <n v="0"/>
    <n v="0"/>
    <n v="0"/>
  </r>
  <r>
    <x v="18"/>
    <x v="1"/>
    <x v="18"/>
    <n v="0"/>
    <n v="0"/>
    <n v="0"/>
    <n v="0"/>
    <n v="0"/>
    <n v="0"/>
    <n v="0"/>
    <n v="0"/>
    <n v="0"/>
    <n v="0"/>
    <n v="0"/>
    <n v="0"/>
    <n v="0"/>
    <n v="0"/>
    <n v="0"/>
    <n v="0"/>
    <n v="0"/>
    <n v="0"/>
    <n v="0"/>
    <n v="0"/>
    <n v="0"/>
    <n v="0"/>
    <n v="0"/>
    <n v="0"/>
    <n v="0"/>
    <n v="0"/>
  </r>
  <r>
    <x v="18"/>
    <x v="2"/>
    <x v="18"/>
    <n v="0"/>
    <n v="0"/>
    <n v="0"/>
    <n v="0"/>
    <n v="0"/>
    <n v="0"/>
    <n v="0"/>
    <n v="0"/>
    <n v="0"/>
    <n v="0"/>
    <n v="0"/>
    <n v="0"/>
    <n v="0"/>
    <n v="0"/>
    <n v="0"/>
    <n v="0"/>
    <n v="0"/>
    <n v="0"/>
    <n v="0"/>
    <n v="0"/>
    <n v="0"/>
    <n v="0"/>
    <n v="0"/>
    <n v="0"/>
    <n v="0"/>
    <n v="0"/>
  </r>
  <r>
    <x v="18"/>
    <x v="3"/>
    <x v="18"/>
    <n v="0"/>
    <n v="0"/>
    <n v="0"/>
    <n v="0"/>
    <n v="0"/>
    <n v="0"/>
    <n v="0"/>
    <n v="0"/>
    <n v="0"/>
    <n v="0"/>
    <n v="0"/>
    <n v="0"/>
    <n v="0"/>
    <n v="0"/>
    <n v="0"/>
    <n v="0"/>
    <n v="0"/>
    <n v="0"/>
    <n v="0"/>
    <n v="0"/>
    <n v="0"/>
    <n v="0"/>
    <n v="0"/>
    <n v="0"/>
    <n v="0"/>
    <n v="0"/>
  </r>
  <r>
    <x v="19"/>
    <x v="0"/>
    <x v="18"/>
    <n v="0"/>
    <n v="0"/>
    <n v="0"/>
    <n v="0"/>
    <n v="0"/>
    <n v="0"/>
    <n v="0"/>
    <n v="0"/>
    <n v="0"/>
    <n v="0"/>
    <n v="0"/>
    <n v="0"/>
    <n v="0"/>
    <n v="0"/>
    <n v="0"/>
    <n v="0"/>
    <n v="0"/>
    <n v="0"/>
    <n v="0"/>
    <n v="0"/>
    <n v="0"/>
    <n v="0"/>
    <n v="0"/>
    <n v="0"/>
    <n v="0"/>
    <n v="0"/>
  </r>
  <r>
    <x v="19"/>
    <x v="1"/>
    <x v="18"/>
    <n v="0"/>
    <n v="0"/>
    <n v="0"/>
    <n v="0"/>
    <n v="0"/>
    <n v="0"/>
    <n v="0"/>
    <n v="0"/>
    <n v="0"/>
    <n v="0"/>
    <n v="0"/>
    <n v="0"/>
    <n v="0"/>
    <n v="0"/>
    <n v="0"/>
    <n v="0"/>
    <n v="0"/>
    <n v="0"/>
    <n v="0"/>
    <n v="0"/>
    <n v="0"/>
    <n v="0"/>
    <n v="0"/>
    <n v="0"/>
    <n v="0"/>
    <n v="0"/>
  </r>
  <r>
    <x v="19"/>
    <x v="2"/>
    <x v="18"/>
    <n v="0"/>
    <n v="0"/>
    <n v="0"/>
    <n v="0"/>
    <n v="0"/>
    <n v="0"/>
    <n v="0"/>
    <n v="0"/>
    <n v="0"/>
    <n v="0"/>
    <n v="0"/>
    <n v="0"/>
    <n v="0"/>
    <n v="0"/>
    <n v="0"/>
    <n v="0"/>
    <n v="0"/>
    <n v="0"/>
    <n v="0"/>
    <n v="0"/>
    <n v="0"/>
    <n v="0"/>
    <n v="0"/>
    <n v="0"/>
    <n v="0"/>
    <n v="0"/>
  </r>
  <r>
    <x v="19"/>
    <x v="3"/>
    <x v="18"/>
    <n v="0"/>
    <n v="0"/>
    <n v="0"/>
    <n v="0"/>
    <n v="0"/>
    <n v="0"/>
    <n v="0"/>
    <n v="0"/>
    <n v="0"/>
    <n v="0"/>
    <n v="0"/>
    <n v="0"/>
    <n v="0"/>
    <n v="0"/>
    <n v="0"/>
    <n v="0"/>
    <n v="0"/>
    <n v="0"/>
    <n v="0"/>
    <n v="0"/>
    <n v="0"/>
    <n v="0"/>
    <n v="0"/>
    <n v="0"/>
    <n v="0"/>
    <n v="0"/>
  </r>
  <r>
    <x v="20"/>
    <x v="0"/>
    <x v="18"/>
    <n v="0"/>
    <n v="0"/>
    <n v="0"/>
    <n v="0"/>
    <n v="0"/>
    <n v="0"/>
    <n v="0"/>
    <n v="0"/>
    <n v="0"/>
    <n v="0"/>
    <n v="0"/>
    <n v="0"/>
    <n v="0"/>
    <n v="0"/>
    <n v="0"/>
    <n v="0"/>
    <n v="0"/>
    <n v="0"/>
    <n v="0"/>
    <n v="0"/>
    <n v="0"/>
    <n v="0"/>
    <n v="0"/>
    <n v="0"/>
    <n v="0"/>
    <n v="0"/>
  </r>
  <r>
    <x v="20"/>
    <x v="1"/>
    <x v="18"/>
    <n v="0"/>
    <n v="0"/>
    <n v="0"/>
    <n v="0"/>
    <n v="0"/>
    <n v="0"/>
    <n v="0"/>
    <n v="0"/>
    <n v="0"/>
    <n v="0"/>
    <n v="0"/>
    <n v="0"/>
    <n v="0"/>
    <n v="0"/>
    <n v="0"/>
    <n v="0"/>
    <n v="0"/>
    <n v="0"/>
    <n v="0"/>
    <n v="0"/>
    <n v="0"/>
    <n v="0"/>
    <n v="0"/>
    <n v="0"/>
    <n v="0"/>
    <n v="0"/>
  </r>
  <r>
    <x v="20"/>
    <x v="2"/>
    <x v="18"/>
    <n v="0"/>
    <n v="0"/>
    <n v="0"/>
    <n v="0"/>
    <n v="0"/>
    <n v="0"/>
    <n v="0"/>
    <n v="0"/>
    <n v="0"/>
    <n v="0"/>
    <n v="0"/>
    <n v="0"/>
    <n v="0"/>
    <n v="0"/>
    <n v="0"/>
    <n v="0"/>
    <n v="0"/>
    <n v="0"/>
    <n v="0"/>
    <n v="0"/>
    <n v="0"/>
    <n v="0"/>
    <n v="0"/>
    <n v="0"/>
    <n v="0"/>
    <n v="0"/>
  </r>
  <r>
    <x v="20"/>
    <x v="3"/>
    <x v="18"/>
    <n v="0"/>
    <n v="0"/>
    <n v="0"/>
    <n v="0"/>
    <n v="0"/>
    <n v="0"/>
    <n v="0"/>
    <n v="0"/>
    <n v="0"/>
    <n v="0"/>
    <n v="0"/>
    <n v="0"/>
    <n v="0"/>
    <n v="0"/>
    <n v="0"/>
    <n v="0"/>
    <n v="0"/>
    <n v="0"/>
    <n v="0"/>
    <n v="0"/>
    <n v="0"/>
    <n v="0"/>
    <n v="0"/>
    <n v="0"/>
    <n v="0"/>
    <n v="0"/>
  </r>
  <r>
    <x v="0"/>
    <x v="0"/>
    <x v="19"/>
    <n v="0"/>
    <n v="0"/>
    <n v="0"/>
    <n v="0"/>
    <n v="0"/>
    <n v="0"/>
    <n v="0"/>
    <n v="0"/>
    <n v="0"/>
    <n v="0"/>
    <n v="0"/>
    <n v="0"/>
    <n v="0"/>
    <n v="0"/>
    <n v="0"/>
    <n v="0"/>
    <n v="0"/>
    <n v="0"/>
    <n v="0"/>
    <n v="0"/>
    <n v="0"/>
    <n v="0"/>
    <n v="0"/>
    <n v="0"/>
    <n v="0"/>
    <n v="0"/>
  </r>
  <r>
    <x v="0"/>
    <x v="1"/>
    <x v="19"/>
    <n v="0"/>
    <n v="0"/>
    <n v="0"/>
    <n v="0"/>
    <n v="0"/>
    <n v="0"/>
    <n v="0"/>
    <n v="0"/>
    <n v="0"/>
    <n v="0"/>
    <n v="0"/>
    <n v="0"/>
    <n v="0"/>
    <n v="0"/>
    <n v="0"/>
    <n v="0"/>
    <n v="0"/>
    <n v="0"/>
    <n v="0"/>
    <n v="0"/>
    <n v="0"/>
    <n v="0"/>
    <n v="0"/>
    <n v="0"/>
    <n v="0"/>
    <n v="0"/>
  </r>
  <r>
    <x v="0"/>
    <x v="2"/>
    <x v="19"/>
    <n v="0"/>
    <n v="0"/>
    <n v="0"/>
    <n v="0"/>
    <n v="0"/>
    <n v="0"/>
    <n v="0"/>
    <n v="0"/>
    <n v="0"/>
    <n v="0"/>
    <n v="0"/>
    <n v="0"/>
    <n v="0"/>
    <n v="0"/>
    <n v="0"/>
    <n v="0"/>
    <n v="0"/>
    <n v="0"/>
    <n v="0"/>
    <n v="0"/>
    <n v="0"/>
    <n v="0"/>
    <n v="0"/>
    <n v="0"/>
    <n v="0"/>
    <n v="0"/>
  </r>
  <r>
    <x v="0"/>
    <x v="3"/>
    <x v="19"/>
    <n v="0"/>
    <n v="0"/>
    <n v="0"/>
    <n v="0"/>
    <n v="0"/>
    <n v="0"/>
    <n v="0"/>
    <n v="0"/>
    <n v="0"/>
    <n v="0"/>
    <n v="0"/>
    <n v="0"/>
    <n v="0"/>
    <n v="0"/>
    <n v="0"/>
    <n v="0"/>
    <n v="0"/>
    <n v="0"/>
    <n v="0"/>
    <n v="0"/>
    <n v="0"/>
    <n v="0"/>
    <n v="0"/>
    <n v="0"/>
    <n v="0"/>
    <n v="0"/>
  </r>
  <r>
    <x v="1"/>
    <x v="0"/>
    <x v="19"/>
    <n v="0"/>
    <n v="0"/>
    <n v="0"/>
    <n v="0"/>
    <n v="0"/>
    <n v="0"/>
    <n v="0"/>
    <n v="0"/>
    <n v="0"/>
    <n v="0"/>
    <n v="0"/>
    <n v="0"/>
    <n v="0"/>
    <n v="0"/>
    <n v="0"/>
    <n v="0"/>
    <n v="0"/>
    <n v="0"/>
    <n v="0"/>
    <n v="0"/>
    <n v="0"/>
    <n v="0"/>
    <n v="0"/>
    <n v="0"/>
    <n v="0"/>
    <n v="0"/>
  </r>
  <r>
    <x v="1"/>
    <x v="1"/>
    <x v="19"/>
    <n v="0"/>
    <n v="0"/>
    <n v="0"/>
    <n v="0"/>
    <n v="0"/>
    <n v="0"/>
    <n v="0"/>
    <n v="0"/>
    <n v="0"/>
    <n v="0"/>
    <n v="0"/>
    <n v="0"/>
    <n v="0"/>
    <n v="0"/>
    <n v="0"/>
    <n v="0"/>
    <n v="0"/>
    <n v="0"/>
    <n v="0"/>
    <n v="0"/>
    <n v="0"/>
    <n v="0"/>
    <n v="0"/>
    <n v="0"/>
    <n v="0"/>
    <n v="0"/>
  </r>
  <r>
    <x v="1"/>
    <x v="2"/>
    <x v="19"/>
    <n v="0"/>
    <n v="0"/>
    <n v="0"/>
    <n v="0"/>
    <n v="0"/>
    <n v="0"/>
    <n v="0"/>
    <n v="0"/>
    <n v="0"/>
    <n v="0"/>
    <n v="0"/>
    <n v="0"/>
    <n v="0"/>
    <n v="0"/>
    <n v="0"/>
    <n v="0"/>
    <n v="0"/>
    <n v="0"/>
    <n v="0"/>
    <n v="0"/>
    <n v="0"/>
    <n v="0"/>
    <n v="0"/>
    <n v="0"/>
    <n v="0"/>
    <n v="0"/>
  </r>
  <r>
    <x v="1"/>
    <x v="3"/>
    <x v="19"/>
    <n v="0"/>
    <n v="0"/>
    <n v="0"/>
    <n v="0"/>
    <n v="0"/>
    <n v="0"/>
    <n v="0"/>
    <n v="0"/>
    <n v="0"/>
    <n v="0"/>
    <n v="0"/>
    <n v="0"/>
    <n v="0"/>
    <n v="0"/>
    <n v="0"/>
    <n v="0"/>
    <n v="0"/>
    <n v="0"/>
    <n v="0"/>
    <n v="0"/>
    <n v="0"/>
    <n v="0"/>
    <n v="0"/>
    <n v="0"/>
    <n v="0"/>
    <n v="0"/>
  </r>
  <r>
    <x v="2"/>
    <x v="0"/>
    <x v="19"/>
    <n v="0"/>
    <n v="0"/>
    <n v="0"/>
    <n v="0"/>
    <n v="0"/>
    <n v="0"/>
    <n v="0"/>
    <n v="0"/>
    <n v="0"/>
    <n v="0"/>
    <n v="0"/>
    <n v="0"/>
    <n v="0"/>
    <n v="0"/>
    <n v="0"/>
    <n v="0"/>
    <n v="0"/>
    <n v="0"/>
    <n v="0"/>
    <n v="0"/>
    <n v="0"/>
    <n v="0"/>
    <n v="0"/>
    <n v="0"/>
    <n v="0"/>
    <n v="0"/>
  </r>
  <r>
    <x v="2"/>
    <x v="1"/>
    <x v="19"/>
    <n v="0"/>
    <n v="0"/>
    <n v="0"/>
    <n v="0"/>
    <n v="0"/>
    <n v="0"/>
    <n v="0"/>
    <n v="0"/>
    <n v="0"/>
    <n v="0"/>
    <n v="0"/>
    <n v="0"/>
    <n v="0"/>
    <n v="0"/>
    <n v="0"/>
    <n v="0"/>
    <n v="0"/>
    <n v="0"/>
    <n v="0"/>
    <n v="0"/>
    <n v="0"/>
    <n v="0"/>
    <n v="0"/>
    <n v="0"/>
    <n v="0"/>
    <n v="0"/>
  </r>
  <r>
    <x v="2"/>
    <x v="2"/>
    <x v="19"/>
    <n v="0"/>
    <n v="0"/>
    <n v="0"/>
    <n v="0"/>
    <n v="0"/>
    <n v="0"/>
    <n v="0"/>
    <n v="0"/>
    <n v="0"/>
    <n v="0"/>
    <n v="0"/>
    <n v="0"/>
    <n v="0"/>
    <n v="0"/>
    <n v="0"/>
    <n v="0"/>
    <n v="0"/>
    <n v="0"/>
    <n v="0"/>
    <n v="0"/>
    <n v="0"/>
    <n v="0"/>
    <n v="0"/>
    <n v="0"/>
    <n v="0"/>
    <n v="0"/>
  </r>
  <r>
    <x v="2"/>
    <x v="3"/>
    <x v="19"/>
    <n v="0"/>
    <n v="0"/>
    <n v="0"/>
    <n v="0"/>
    <n v="0"/>
    <n v="0"/>
    <n v="0"/>
    <n v="0"/>
    <n v="0"/>
    <n v="0"/>
    <n v="0"/>
    <n v="0"/>
    <n v="0"/>
    <n v="0"/>
    <n v="0"/>
    <n v="0"/>
    <n v="0"/>
    <n v="0"/>
    <n v="0"/>
    <n v="0"/>
    <n v="0"/>
    <n v="0"/>
    <n v="0"/>
    <n v="0"/>
    <n v="0"/>
    <n v="0"/>
  </r>
  <r>
    <x v="3"/>
    <x v="0"/>
    <x v="19"/>
    <n v="0"/>
    <n v="0"/>
    <n v="0"/>
    <n v="0"/>
    <n v="0"/>
    <n v="0"/>
    <n v="0"/>
    <n v="0"/>
    <n v="0"/>
    <n v="0"/>
    <n v="0"/>
    <n v="0"/>
    <n v="0"/>
    <n v="0"/>
    <n v="0"/>
    <n v="0"/>
    <n v="0"/>
    <n v="0"/>
    <n v="0"/>
    <n v="0"/>
    <n v="0"/>
    <n v="0"/>
    <n v="0"/>
    <n v="0"/>
    <n v="0"/>
    <n v="0"/>
  </r>
  <r>
    <x v="3"/>
    <x v="1"/>
    <x v="19"/>
    <n v="0"/>
    <n v="0"/>
    <n v="0"/>
    <n v="0"/>
    <n v="0"/>
    <n v="0"/>
    <n v="0"/>
    <n v="0"/>
    <n v="0"/>
    <n v="0"/>
    <n v="0"/>
    <n v="0"/>
    <n v="0"/>
    <n v="0"/>
    <n v="0"/>
    <n v="0"/>
    <n v="0"/>
    <n v="0"/>
    <n v="0"/>
    <n v="0"/>
    <n v="0"/>
    <n v="0"/>
    <n v="0"/>
    <n v="0"/>
    <n v="0"/>
    <n v="0"/>
  </r>
  <r>
    <x v="3"/>
    <x v="2"/>
    <x v="19"/>
    <n v="0"/>
    <n v="0"/>
    <n v="0"/>
    <n v="0"/>
    <n v="0"/>
    <n v="0"/>
    <n v="0"/>
    <n v="0"/>
    <n v="0"/>
    <n v="0"/>
    <n v="0"/>
    <n v="0"/>
    <n v="0"/>
    <n v="0"/>
    <n v="0"/>
    <n v="0"/>
    <n v="0"/>
    <n v="0"/>
    <n v="0"/>
    <n v="0"/>
    <n v="0"/>
    <n v="0"/>
    <n v="0"/>
    <n v="0"/>
    <n v="0"/>
    <n v="0"/>
  </r>
  <r>
    <x v="3"/>
    <x v="3"/>
    <x v="19"/>
    <n v="0"/>
    <n v="0"/>
    <n v="0"/>
    <n v="0"/>
    <n v="0"/>
    <n v="0"/>
    <n v="0"/>
    <n v="0"/>
    <n v="0"/>
    <n v="0"/>
    <n v="0"/>
    <n v="0"/>
    <n v="0"/>
    <n v="0"/>
    <n v="0"/>
    <n v="0"/>
    <n v="0"/>
    <n v="0"/>
    <n v="0"/>
    <n v="0"/>
    <n v="0"/>
    <n v="0"/>
    <n v="0"/>
    <n v="0"/>
    <n v="0"/>
    <n v="0"/>
  </r>
  <r>
    <x v="4"/>
    <x v="0"/>
    <x v="19"/>
    <n v="0"/>
    <n v="0"/>
    <n v="0"/>
    <n v="0"/>
    <n v="0"/>
    <n v="0"/>
    <n v="0"/>
    <n v="0"/>
    <n v="0"/>
    <n v="0"/>
    <n v="0"/>
    <n v="0"/>
    <n v="0"/>
    <n v="0"/>
    <n v="0"/>
    <n v="0"/>
    <n v="0"/>
    <n v="0"/>
    <n v="0"/>
    <n v="0"/>
    <n v="0"/>
    <n v="0"/>
    <n v="0"/>
    <n v="0"/>
    <n v="0"/>
    <n v="0"/>
  </r>
  <r>
    <x v="4"/>
    <x v="1"/>
    <x v="19"/>
    <n v="0"/>
    <n v="0"/>
    <n v="0"/>
    <n v="0"/>
    <n v="0"/>
    <n v="0"/>
    <n v="0"/>
    <n v="0"/>
    <n v="0"/>
    <n v="0"/>
    <n v="0"/>
    <n v="0"/>
    <n v="0"/>
    <n v="0"/>
    <n v="0"/>
    <n v="0"/>
    <n v="0"/>
    <n v="0"/>
    <n v="0"/>
    <n v="0"/>
    <n v="0"/>
    <n v="0"/>
    <n v="0"/>
    <n v="0"/>
    <n v="0"/>
    <n v="0"/>
  </r>
  <r>
    <x v="4"/>
    <x v="2"/>
    <x v="19"/>
    <n v="0"/>
    <n v="0"/>
    <n v="0"/>
    <n v="0"/>
    <n v="0"/>
    <n v="0"/>
    <n v="0"/>
    <n v="0"/>
    <n v="0"/>
    <n v="0"/>
    <n v="0"/>
    <n v="0"/>
    <n v="0"/>
    <n v="0"/>
    <n v="0"/>
    <n v="0"/>
    <n v="0"/>
    <n v="0"/>
    <n v="0"/>
    <n v="0"/>
    <n v="0"/>
    <n v="0"/>
    <n v="0"/>
    <n v="0"/>
    <n v="0"/>
    <n v="0"/>
  </r>
  <r>
    <x v="4"/>
    <x v="3"/>
    <x v="19"/>
    <n v="0"/>
    <n v="0"/>
    <n v="0"/>
    <n v="0"/>
    <n v="0"/>
    <n v="0"/>
    <n v="0"/>
    <n v="0"/>
    <n v="0"/>
    <n v="0"/>
    <n v="0"/>
    <n v="0"/>
    <n v="0"/>
    <n v="0"/>
    <n v="0"/>
    <n v="0"/>
    <n v="0"/>
    <n v="0"/>
    <n v="0"/>
    <n v="0"/>
    <n v="0"/>
    <n v="0"/>
    <n v="0"/>
    <n v="0"/>
    <n v="0"/>
    <n v="0"/>
  </r>
  <r>
    <x v="5"/>
    <x v="0"/>
    <x v="19"/>
    <n v="0"/>
    <n v="0"/>
    <n v="0"/>
    <n v="0"/>
    <n v="0"/>
    <n v="0"/>
    <n v="0"/>
    <n v="0"/>
    <n v="0"/>
    <n v="0"/>
    <n v="0"/>
    <n v="0"/>
    <n v="0"/>
    <n v="0"/>
    <n v="0"/>
    <n v="0"/>
    <n v="0"/>
    <n v="0"/>
    <n v="0"/>
    <n v="0"/>
    <n v="0"/>
    <n v="0"/>
    <n v="0"/>
    <n v="0"/>
    <n v="0"/>
    <n v="0"/>
  </r>
  <r>
    <x v="5"/>
    <x v="1"/>
    <x v="19"/>
    <n v="0"/>
    <n v="0"/>
    <n v="0"/>
    <n v="0"/>
    <n v="0"/>
    <n v="0"/>
    <n v="0"/>
    <n v="0"/>
    <n v="0"/>
    <n v="0"/>
    <n v="0"/>
    <n v="0"/>
    <n v="0"/>
    <n v="0"/>
    <n v="0"/>
    <n v="0"/>
    <n v="0"/>
    <n v="0"/>
    <n v="0"/>
    <n v="0"/>
    <n v="0"/>
    <n v="0"/>
    <n v="0"/>
    <n v="0"/>
    <n v="0"/>
    <n v="0"/>
  </r>
  <r>
    <x v="5"/>
    <x v="2"/>
    <x v="19"/>
    <n v="0"/>
    <n v="0"/>
    <n v="0"/>
    <n v="0"/>
    <n v="0"/>
    <n v="0"/>
    <n v="0"/>
    <n v="0"/>
    <n v="0"/>
    <n v="0"/>
    <n v="0"/>
    <n v="0"/>
    <n v="0"/>
    <n v="0"/>
    <n v="0"/>
    <n v="0"/>
    <n v="0"/>
    <n v="0"/>
    <n v="0"/>
    <n v="0"/>
    <n v="0"/>
    <n v="0"/>
    <n v="0"/>
    <n v="0"/>
    <n v="0"/>
    <n v="0"/>
  </r>
  <r>
    <x v="5"/>
    <x v="3"/>
    <x v="19"/>
    <n v="0"/>
    <n v="0"/>
    <n v="0"/>
    <n v="0"/>
    <n v="0"/>
    <n v="0"/>
    <n v="0"/>
    <n v="0"/>
    <n v="0"/>
    <n v="0"/>
    <n v="0"/>
    <n v="0"/>
    <n v="0"/>
    <n v="0"/>
    <n v="0"/>
    <n v="0"/>
    <n v="0"/>
    <n v="0"/>
    <n v="0"/>
    <n v="0"/>
    <n v="0"/>
    <n v="0"/>
    <n v="0"/>
    <n v="0"/>
    <n v="0"/>
    <n v="0"/>
  </r>
  <r>
    <x v="6"/>
    <x v="0"/>
    <x v="19"/>
    <n v="0"/>
    <n v="0"/>
    <n v="0"/>
    <n v="0"/>
    <n v="0"/>
    <n v="0"/>
    <n v="0"/>
    <n v="0"/>
    <n v="0"/>
    <n v="0"/>
    <n v="0"/>
    <n v="0"/>
    <n v="0"/>
    <n v="0"/>
    <n v="0"/>
    <n v="0"/>
    <n v="0"/>
    <n v="0"/>
    <n v="0"/>
    <n v="0"/>
    <n v="0"/>
    <n v="0"/>
    <n v="0"/>
    <n v="0"/>
    <n v="0"/>
    <n v="0"/>
  </r>
  <r>
    <x v="6"/>
    <x v="1"/>
    <x v="19"/>
    <n v="0"/>
    <n v="0"/>
    <n v="0"/>
    <n v="0"/>
    <n v="0"/>
    <n v="0"/>
    <n v="0"/>
    <n v="0"/>
    <n v="0"/>
    <n v="0"/>
    <n v="0"/>
    <n v="0"/>
    <n v="0"/>
    <n v="0"/>
    <n v="0"/>
    <n v="0"/>
    <n v="0"/>
    <n v="0"/>
    <n v="0"/>
    <n v="0"/>
    <n v="0"/>
    <n v="0"/>
    <n v="0"/>
    <n v="0"/>
    <n v="0"/>
    <n v="0"/>
  </r>
  <r>
    <x v="6"/>
    <x v="2"/>
    <x v="19"/>
    <n v="0"/>
    <n v="0"/>
    <n v="0"/>
    <n v="0"/>
    <n v="0"/>
    <n v="0"/>
    <n v="0"/>
    <n v="0"/>
    <n v="0"/>
    <n v="0"/>
    <n v="0"/>
    <n v="0"/>
    <n v="0"/>
    <n v="0"/>
    <n v="0"/>
    <n v="0"/>
    <n v="0"/>
    <n v="0"/>
    <n v="0"/>
    <n v="0"/>
    <n v="0"/>
    <n v="0"/>
    <n v="0"/>
    <n v="0"/>
    <n v="0"/>
    <n v="0"/>
  </r>
  <r>
    <x v="6"/>
    <x v="3"/>
    <x v="19"/>
    <n v="0"/>
    <n v="0"/>
    <n v="0"/>
    <n v="0"/>
    <n v="0"/>
    <n v="0"/>
    <n v="0"/>
    <n v="0"/>
    <n v="0"/>
    <n v="0"/>
    <n v="0"/>
    <n v="0"/>
    <n v="0"/>
    <n v="0"/>
    <n v="0"/>
    <n v="0"/>
    <n v="0"/>
    <n v="0"/>
    <n v="0"/>
    <n v="0"/>
    <n v="0"/>
    <n v="0"/>
    <n v="0"/>
    <n v="0"/>
    <n v="0"/>
    <n v="0"/>
  </r>
  <r>
    <x v="7"/>
    <x v="0"/>
    <x v="19"/>
    <n v="0"/>
    <n v="0"/>
    <n v="0"/>
    <n v="0"/>
    <n v="0"/>
    <n v="0"/>
    <n v="0"/>
    <n v="0"/>
    <n v="0"/>
    <n v="0"/>
    <n v="0"/>
    <n v="0"/>
    <n v="0"/>
    <n v="0"/>
    <n v="0"/>
    <n v="0"/>
    <n v="0"/>
    <n v="0"/>
    <n v="0"/>
    <n v="0"/>
    <n v="0"/>
    <n v="0"/>
    <n v="0"/>
    <n v="0"/>
    <n v="0"/>
    <n v="0"/>
  </r>
  <r>
    <x v="7"/>
    <x v="1"/>
    <x v="19"/>
    <n v="0"/>
    <n v="0"/>
    <n v="0"/>
    <n v="0"/>
    <n v="0"/>
    <n v="0"/>
    <n v="0"/>
    <n v="0"/>
    <n v="0"/>
    <n v="0"/>
    <n v="0"/>
    <n v="0"/>
    <n v="0"/>
    <n v="0"/>
    <n v="0"/>
    <n v="0"/>
    <n v="0"/>
    <n v="0"/>
    <n v="0"/>
    <n v="0"/>
    <n v="0"/>
    <n v="0"/>
    <n v="0"/>
    <n v="0"/>
    <n v="0"/>
    <n v="0"/>
  </r>
  <r>
    <x v="7"/>
    <x v="2"/>
    <x v="19"/>
    <n v="0"/>
    <n v="0"/>
    <n v="0"/>
    <n v="0"/>
    <n v="0"/>
    <n v="0"/>
    <n v="0"/>
    <n v="0"/>
    <n v="0"/>
    <n v="0"/>
    <n v="0"/>
    <n v="0"/>
    <n v="0"/>
    <n v="0"/>
    <n v="0"/>
    <n v="0"/>
    <n v="0"/>
    <n v="0"/>
    <n v="0"/>
    <n v="0"/>
    <n v="0"/>
    <n v="0"/>
    <n v="0"/>
    <n v="0"/>
    <n v="0"/>
    <n v="0"/>
  </r>
  <r>
    <x v="7"/>
    <x v="3"/>
    <x v="19"/>
    <n v="0"/>
    <n v="0"/>
    <n v="0"/>
    <n v="0"/>
    <n v="0"/>
    <n v="0"/>
    <n v="0"/>
    <n v="0"/>
    <n v="0"/>
    <n v="0"/>
    <n v="0"/>
    <n v="0"/>
    <n v="0"/>
    <n v="0"/>
    <n v="0"/>
    <n v="0"/>
    <n v="0"/>
    <n v="0"/>
    <n v="0"/>
    <n v="0"/>
    <n v="0"/>
    <n v="0"/>
    <n v="0"/>
    <n v="0"/>
    <n v="0"/>
    <n v="0"/>
  </r>
  <r>
    <x v="8"/>
    <x v="0"/>
    <x v="19"/>
    <n v="0"/>
    <n v="0"/>
    <n v="0"/>
    <n v="0"/>
    <n v="0"/>
    <n v="0"/>
    <n v="0"/>
    <n v="0"/>
    <n v="0"/>
    <n v="0"/>
    <n v="0"/>
    <n v="0"/>
    <n v="0"/>
    <n v="0"/>
    <n v="0"/>
    <n v="0"/>
    <n v="0"/>
    <n v="0"/>
    <n v="0"/>
    <n v="0"/>
    <n v="0"/>
    <n v="0"/>
    <n v="0"/>
    <n v="0"/>
    <n v="0"/>
    <n v="0"/>
  </r>
  <r>
    <x v="8"/>
    <x v="1"/>
    <x v="19"/>
    <n v="0"/>
    <n v="0"/>
    <n v="0"/>
    <n v="0"/>
    <n v="0"/>
    <n v="0"/>
    <n v="0"/>
    <n v="0"/>
    <n v="0"/>
    <n v="0"/>
    <n v="0"/>
    <n v="0"/>
    <n v="0"/>
    <n v="0"/>
    <n v="0"/>
    <n v="0"/>
    <n v="0"/>
    <n v="0"/>
    <n v="0"/>
    <n v="0"/>
    <n v="0"/>
    <n v="0"/>
    <n v="0"/>
    <n v="0"/>
    <n v="0"/>
    <n v="0"/>
  </r>
  <r>
    <x v="8"/>
    <x v="2"/>
    <x v="19"/>
    <n v="0"/>
    <n v="0"/>
    <n v="0"/>
    <n v="0"/>
    <n v="0"/>
    <n v="0"/>
    <n v="0"/>
    <n v="0"/>
    <n v="0"/>
    <n v="0"/>
    <n v="0"/>
    <n v="0"/>
    <n v="0"/>
    <n v="0"/>
    <n v="0"/>
    <n v="0"/>
    <n v="0"/>
    <n v="0"/>
    <n v="0"/>
    <n v="0"/>
    <n v="0"/>
    <n v="0"/>
    <n v="0"/>
    <n v="0"/>
    <n v="0"/>
    <n v="0"/>
  </r>
  <r>
    <x v="8"/>
    <x v="3"/>
    <x v="19"/>
    <n v="0"/>
    <n v="0"/>
    <n v="0"/>
    <n v="0"/>
    <n v="0"/>
    <n v="0"/>
    <n v="0"/>
    <n v="0"/>
    <n v="0"/>
    <n v="0"/>
    <n v="0"/>
    <n v="0"/>
    <n v="0"/>
    <n v="0"/>
    <n v="0"/>
    <n v="0"/>
    <n v="0"/>
    <n v="0"/>
    <n v="0"/>
    <n v="0"/>
    <n v="0"/>
    <n v="0"/>
    <n v="0"/>
    <n v="0"/>
    <n v="0"/>
    <n v="0"/>
  </r>
  <r>
    <x v="9"/>
    <x v="0"/>
    <x v="19"/>
    <n v="0"/>
    <n v="0"/>
    <n v="0"/>
    <n v="0"/>
    <n v="0"/>
    <n v="0"/>
    <n v="0"/>
    <n v="0"/>
    <n v="0"/>
    <n v="0"/>
    <n v="0"/>
    <n v="0"/>
    <n v="0"/>
    <n v="0"/>
    <n v="0"/>
    <n v="0"/>
    <n v="0"/>
    <n v="0"/>
    <n v="0"/>
    <n v="0"/>
    <n v="0"/>
    <n v="0"/>
    <n v="0"/>
    <n v="0"/>
    <n v="0"/>
    <n v="0"/>
  </r>
  <r>
    <x v="9"/>
    <x v="1"/>
    <x v="19"/>
    <n v="0"/>
    <n v="0"/>
    <n v="0"/>
    <n v="0"/>
    <n v="0"/>
    <n v="0"/>
    <n v="0"/>
    <n v="0"/>
    <n v="0"/>
    <n v="0"/>
    <n v="0"/>
    <n v="0"/>
    <n v="0"/>
    <n v="0"/>
    <n v="0"/>
    <n v="0"/>
    <n v="0"/>
    <n v="0"/>
    <n v="0"/>
    <n v="0"/>
    <n v="0"/>
    <n v="0"/>
    <n v="0"/>
    <n v="0"/>
    <n v="0"/>
    <n v="0"/>
  </r>
  <r>
    <x v="9"/>
    <x v="2"/>
    <x v="19"/>
    <n v="0"/>
    <n v="0"/>
    <n v="0"/>
    <n v="0"/>
    <n v="0"/>
    <n v="0"/>
    <n v="0"/>
    <n v="0"/>
    <n v="0"/>
    <n v="0"/>
    <n v="0"/>
    <n v="0"/>
    <n v="0"/>
    <n v="0"/>
    <n v="0"/>
    <n v="0"/>
    <n v="0"/>
    <n v="0"/>
    <n v="0"/>
    <n v="0"/>
    <n v="0"/>
    <n v="0"/>
    <n v="0"/>
    <n v="0"/>
    <n v="0"/>
    <n v="0"/>
  </r>
  <r>
    <x v="9"/>
    <x v="3"/>
    <x v="19"/>
    <n v="0"/>
    <n v="0"/>
    <n v="0"/>
    <n v="0"/>
    <n v="0"/>
    <n v="0"/>
    <n v="0"/>
    <n v="0"/>
    <n v="0"/>
    <n v="0"/>
    <n v="0"/>
    <n v="0"/>
    <n v="0"/>
    <n v="0"/>
    <n v="0"/>
    <n v="0"/>
    <n v="0"/>
    <n v="0"/>
    <n v="0"/>
    <n v="0"/>
    <n v="0"/>
    <n v="0"/>
    <n v="0"/>
    <n v="0"/>
    <n v="0"/>
    <n v="0"/>
  </r>
  <r>
    <x v="10"/>
    <x v="0"/>
    <x v="19"/>
    <n v="0"/>
    <n v="0"/>
    <n v="0"/>
    <n v="0"/>
    <n v="0"/>
    <n v="0"/>
    <n v="0"/>
    <n v="0"/>
    <n v="0"/>
    <n v="0"/>
    <n v="0"/>
    <n v="0"/>
    <n v="0"/>
    <n v="0"/>
    <n v="0"/>
    <n v="0"/>
    <n v="0"/>
    <n v="0"/>
    <n v="0"/>
    <n v="0"/>
    <n v="0"/>
    <n v="0"/>
    <n v="0"/>
    <n v="0"/>
    <n v="0"/>
    <n v="0"/>
  </r>
  <r>
    <x v="10"/>
    <x v="1"/>
    <x v="19"/>
    <n v="0"/>
    <n v="0"/>
    <n v="0"/>
    <n v="0"/>
    <n v="0"/>
    <n v="0"/>
    <n v="0"/>
    <n v="0"/>
    <n v="0"/>
    <n v="0"/>
    <n v="0"/>
    <n v="0"/>
    <n v="0"/>
    <n v="0"/>
    <n v="0"/>
    <n v="0"/>
    <n v="0"/>
    <n v="0"/>
    <n v="0"/>
    <n v="0"/>
    <n v="0"/>
    <n v="0"/>
    <n v="0"/>
    <n v="0"/>
    <n v="0"/>
    <n v="0"/>
  </r>
  <r>
    <x v="10"/>
    <x v="2"/>
    <x v="19"/>
    <n v="0"/>
    <n v="0"/>
    <n v="0"/>
    <n v="0"/>
    <n v="0"/>
    <n v="0"/>
    <n v="0"/>
    <n v="0"/>
    <n v="0"/>
    <n v="0"/>
    <n v="0"/>
    <n v="0"/>
    <n v="0"/>
    <n v="0"/>
    <n v="0"/>
    <n v="0"/>
    <n v="0"/>
    <n v="0"/>
    <n v="0"/>
    <n v="0"/>
    <n v="0"/>
    <n v="0"/>
    <n v="0"/>
    <n v="0"/>
    <n v="0"/>
    <n v="0"/>
  </r>
  <r>
    <x v="10"/>
    <x v="3"/>
    <x v="19"/>
    <n v="0"/>
    <n v="0"/>
    <n v="0"/>
    <n v="0"/>
    <n v="0"/>
    <n v="0"/>
    <n v="0"/>
    <n v="0"/>
    <n v="0"/>
    <n v="0"/>
    <n v="0"/>
    <n v="0"/>
    <n v="0"/>
    <n v="0"/>
    <n v="0"/>
    <n v="0"/>
    <n v="0"/>
    <n v="0"/>
    <n v="0"/>
    <n v="0"/>
    <n v="0"/>
    <n v="0"/>
    <n v="0"/>
    <n v="0"/>
    <n v="0"/>
    <n v="0"/>
  </r>
  <r>
    <x v="11"/>
    <x v="0"/>
    <x v="19"/>
    <n v="0"/>
    <n v="0"/>
    <n v="0"/>
    <n v="0"/>
    <n v="0"/>
    <n v="0"/>
    <n v="0"/>
    <n v="0"/>
    <n v="0"/>
    <n v="0"/>
    <n v="0"/>
    <n v="0"/>
    <n v="0"/>
    <n v="0"/>
    <n v="0"/>
    <n v="0"/>
    <n v="0"/>
    <n v="0"/>
    <n v="0"/>
    <n v="0"/>
    <n v="0"/>
    <n v="0"/>
    <n v="0"/>
    <n v="0"/>
    <n v="0"/>
    <n v="0"/>
  </r>
  <r>
    <x v="11"/>
    <x v="1"/>
    <x v="19"/>
    <n v="0"/>
    <n v="0"/>
    <n v="0"/>
    <n v="0"/>
    <n v="0"/>
    <n v="0"/>
    <n v="0"/>
    <n v="0"/>
    <n v="0"/>
    <n v="0"/>
    <n v="0"/>
    <n v="0"/>
    <n v="0"/>
    <n v="0"/>
    <n v="0"/>
    <n v="0"/>
    <n v="0"/>
    <n v="0"/>
    <n v="0"/>
    <n v="0"/>
    <n v="0"/>
    <n v="0"/>
    <n v="0"/>
    <n v="0"/>
    <n v="0"/>
    <n v="0"/>
  </r>
  <r>
    <x v="11"/>
    <x v="2"/>
    <x v="19"/>
    <n v="0"/>
    <n v="0"/>
    <n v="0"/>
    <n v="0"/>
    <n v="0"/>
    <n v="0"/>
    <n v="0"/>
    <n v="0"/>
    <n v="0"/>
    <n v="0"/>
    <n v="0"/>
    <n v="0"/>
    <n v="0"/>
    <n v="0"/>
    <n v="0"/>
    <n v="0"/>
    <n v="0"/>
    <n v="0"/>
    <n v="0"/>
    <n v="0"/>
    <n v="0"/>
    <n v="0"/>
    <n v="0"/>
    <n v="0"/>
    <n v="0"/>
    <n v="0"/>
  </r>
  <r>
    <x v="11"/>
    <x v="3"/>
    <x v="19"/>
    <n v="0"/>
    <n v="0"/>
    <n v="0"/>
    <n v="0"/>
    <n v="0"/>
    <n v="0"/>
    <n v="0"/>
    <n v="0"/>
    <n v="0"/>
    <n v="0"/>
    <n v="0"/>
    <n v="0"/>
    <n v="0"/>
    <n v="0"/>
    <n v="0"/>
    <n v="0"/>
    <n v="0"/>
    <n v="0"/>
    <n v="0"/>
    <n v="0"/>
    <n v="0"/>
    <n v="0"/>
    <n v="0"/>
    <n v="0"/>
    <n v="0"/>
    <n v="0"/>
  </r>
  <r>
    <x v="12"/>
    <x v="0"/>
    <x v="19"/>
    <n v="0"/>
    <n v="0"/>
    <n v="0"/>
    <n v="0"/>
    <n v="0"/>
    <n v="0"/>
    <n v="0"/>
    <n v="0"/>
    <n v="0"/>
    <n v="0"/>
    <n v="0"/>
    <n v="0"/>
    <n v="0"/>
    <n v="0"/>
    <n v="0"/>
    <n v="0"/>
    <n v="0"/>
    <n v="0"/>
    <n v="0"/>
    <n v="0"/>
    <n v="0"/>
    <n v="0"/>
    <n v="0"/>
    <n v="0"/>
    <n v="0"/>
    <n v="0"/>
  </r>
  <r>
    <x v="12"/>
    <x v="1"/>
    <x v="19"/>
    <n v="0"/>
    <n v="0"/>
    <n v="0"/>
    <n v="0"/>
    <n v="0"/>
    <n v="0"/>
    <n v="0"/>
    <n v="0"/>
    <n v="0"/>
    <n v="0"/>
    <n v="0"/>
    <n v="0"/>
    <n v="0"/>
    <n v="0"/>
    <n v="0"/>
    <n v="0"/>
    <n v="0"/>
    <n v="0"/>
    <n v="0"/>
    <n v="0"/>
    <n v="0"/>
    <n v="0"/>
    <n v="0"/>
    <n v="0"/>
    <n v="0"/>
    <n v="0"/>
  </r>
  <r>
    <x v="12"/>
    <x v="2"/>
    <x v="19"/>
    <n v="0"/>
    <n v="0"/>
    <n v="0"/>
    <n v="0"/>
    <n v="0"/>
    <n v="0"/>
    <n v="0"/>
    <n v="0"/>
    <n v="0"/>
    <n v="0"/>
    <n v="0"/>
    <n v="0"/>
    <n v="0"/>
    <n v="0"/>
    <n v="0"/>
    <n v="0"/>
    <n v="0"/>
    <n v="0"/>
    <n v="0"/>
    <n v="0"/>
    <n v="0"/>
    <n v="0"/>
    <n v="0"/>
    <n v="0"/>
    <n v="0"/>
    <n v="0"/>
  </r>
  <r>
    <x v="12"/>
    <x v="3"/>
    <x v="19"/>
    <n v="0"/>
    <n v="0"/>
    <n v="0"/>
    <n v="0"/>
    <n v="0"/>
    <n v="0"/>
    <n v="0"/>
    <n v="0"/>
    <n v="0"/>
    <n v="0"/>
    <n v="0"/>
    <n v="0"/>
    <n v="0"/>
    <n v="0"/>
    <n v="0"/>
    <n v="0"/>
    <n v="0"/>
    <n v="0"/>
    <n v="0"/>
    <n v="0"/>
    <n v="0"/>
    <n v="0"/>
    <n v="0"/>
    <n v="0"/>
    <n v="0"/>
    <n v="0"/>
  </r>
  <r>
    <x v="13"/>
    <x v="0"/>
    <x v="19"/>
    <n v="0"/>
    <n v="0"/>
    <n v="0"/>
    <n v="0"/>
    <n v="0"/>
    <n v="0"/>
    <n v="0"/>
    <n v="0"/>
    <n v="0"/>
    <n v="0"/>
    <n v="0"/>
    <n v="0"/>
    <n v="0"/>
    <n v="0"/>
    <n v="0"/>
    <n v="0"/>
    <n v="0"/>
    <n v="0"/>
    <n v="0"/>
    <n v="0"/>
    <n v="0"/>
    <n v="0"/>
    <n v="0"/>
    <n v="0"/>
    <n v="0"/>
    <n v="0"/>
  </r>
  <r>
    <x v="13"/>
    <x v="1"/>
    <x v="19"/>
    <n v="0"/>
    <n v="0"/>
    <n v="0"/>
    <n v="0"/>
    <n v="0"/>
    <n v="0"/>
    <n v="0"/>
    <n v="0"/>
    <n v="0"/>
    <n v="0"/>
    <n v="0"/>
    <n v="0"/>
    <n v="0"/>
    <n v="0"/>
    <n v="0"/>
    <n v="0"/>
    <n v="0"/>
    <n v="0"/>
    <n v="0"/>
    <n v="0"/>
    <n v="0"/>
    <n v="0"/>
    <n v="0"/>
    <n v="0"/>
    <n v="0"/>
    <n v="0"/>
  </r>
  <r>
    <x v="13"/>
    <x v="2"/>
    <x v="19"/>
    <n v="0"/>
    <n v="0"/>
    <n v="0"/>
    <n v="0"/>
    <n v="0"/>
    <n v="0"/>
    <n v="0"/>
    <n v="0"/>
    <n v="0"/>
    <n v="0"/>
    <n v="0"/>
    <n v="0"/>
    <n v="0"/>
    <n v="0"/>
    <n v="0"/>
    <n v="0"/>
    <n v="0"/>
    <n v="0"/>
    <n v="0"/>
    <n v="0"/>
    <n v="0"/>
    <n v="0"/>
    <n v="0"/>
    <n v="0"/>
    <n v="0"/>
    <n v="0"/>
  </r>
  <r>
    <x v="13"/>
    <x v="3"/>
    <x v="19"/>
    <n v="0"/>
    <n v="0"/>
    <n v="0"/>
    <n v="0"/>
    <n v="0"/>
    <n v="0"/>
    <n v="0"/>
    <n v="0"/>
    <n v="0"/>
    <n v="0"/>
    <n v="0"/>
    <n v="0"/>
    <n v="0"/>
    <n v="0"/>
    <n v="0"/>
    <n v="0"/>
    <n v="0"/>
    <n v="0"/>
    <n v="0"/>
    <n v="0"/>
    <n v="0"/>
    <n v="0"/>
    <n v="0"/>
    <n v="0"/>
    <n v="0"/>
    <n v="0"/>
  </r>
  <r>
    <x v="14"/>
    <x v="0"/>
    <x v="19"/>
    <n v="0"/>
    <n v="0"/>
    <n v="0"/>
    <n v="0"/>
    <n v="0"/>
    <n v="0"/>
    <n v="0"/>
    <n v="0"/>
    <n v="0"/>
    <n v="0"/>
    <n v="0"/>
    <n v="0"/>
    <n v="0"/>
    <n v="0"/>
    <n v="0"/>
    <n v="0"/>
    <n v="0"/>
    <n v="0"/>
    <n v="0"/>
    <n v="0"/>
    <n v="0"/>
    <n v="0"/>
    <n v="0"/>
    <n v="0"/>
    <n v="0"/>
    <n v="0"/>
  </r>
  <r>
    <x v="14"/>
    <x v="1"/>
    <x v="19"/>
    <n v="0"/>
    <n v="0"/>
    <n v="0"/>
    <n v="0"/>
    <n v="0"/>
    <n v="0"/>
    <n v="0"/>
    <n v="0"/>
    <n v="0"/>
    <n v="0"/>
    <n v="0"/>
    <n v="0"/>
    <n v="0"/>
    <n v="0"/>
    <n v="0"/>
    <n v="0"/>
    <n v="0"/>
    <n v="0"/>
    <n v="0"/>
    <n v="0"/>
    <n v="0"/>
    <n v="0"/>
    <n v="0"/>
    <n v="0"/>
    <n v="0"/>
    <n v="0"/>
  </r>
  <r>
    <x v="14"/>
    <x v="2"/>
    <x v="19"/>
    <n v="0"/>
    <n v="0"/>
    <n v="0"/>
    <n v="0"/>
    <n v="0"/>
    <n v="0"/>
    <n v="0"/>
    <n v="0"/>
    <n v="0"/>
    <n v="0"/>
    <n v="0"/>
    <n v="0"/>
    <n v="0"/>
    <n v="0"/>
    <n v="0"/>
    <n v="0"/>
    <n v="0"/>
    <n v="0"/>
    <n v="0"/>
    <n v="0"/>
    <n v="0"/>
    <n v="0"/>
    <n v="0"/>
    <n v="0"/>
    <n v="0"/>
    <n v="0"/>
  </r>
  <r>
    <x v="14"/>
    <x v="3"/>
    <x v="19"/>
    <n v="0"/>
    <n v="0"/>
    <n v="0"/>
    <n v="0"/>
    <n v="0"/>
    <n v="0"/>
    <n v="0"/>
    <n v="0"/>
    <n v="0"/>
    <n v="0"/>
    <n v="0"/>
    <n v="0"/>
    <n v="0"/>
    <n v="0"/>
    <n v="0"/>
    <n v="0"/>
    <n v="0"/>
    <n v="0"/>
    <n v="0"/>
    <n v="0"/>
    <n v="0"/>
    <n v="0"/>
    <n v="0"/>
    <n v="0"/>
    <n v="0"/>
    <n v="0"/>
  </r>
  <r>
    <x v="15"/>
    <x v="0"/>
    <x v="19"/>
    <n v="0"/>
    <n v="0"/>
    <n v="0"/>
    <n v="0"/>
    <n v="0"/>
    <n v="0"/>
    <n v="0"/>
    <n v="0"/>
    <n v="0"/>
    <n v="0"/>
    <n v="0"/>
    <n v="0"/>
    <n v="0"/>
    <n v="0"/>
    <n v="0"/>
    <n v="0"/>
    <n v="0"/>
    <n v="0"/>
    <n v="0"/>
    <n v="0"/>
    <n v="0"/>
    <n v="0"/>
    <n v="0"/>
    <n v="0"/>
    <n v="0"/>
    <n v="0"/>
  </r>
  <r>
    <x v="15"/>
    <x v="1"/>
    <x v="19"/>
    <n v="0"/>
    <n v="0"/>
    <n v="0"/>
    <n v="0"/>
    <n v="0"/>
    <n v="0"/>
    <n v="0"/>
    <n v="0"/>
    <n v="0"/>
    <n v="0"/>
    <n v="0"/>
    <n v="0"/>
    <n v="0"/>
    <n v="0"/>
    <n v="0"/>
    <n v="0"/>
    <n v="0"/>
    <n v="0"/>
    <n v="0"/>
    <n v="0"/>
    <n v="0"/>
    <n v="0"/>
    <n v="0"/>
    <n v="0"/>
    <n v="0"/>
    <n v="0"/>
  </r>
  <r>
    <x v="15"/>
    <x v="2"/>
    <x v="19"/>
    <n v="0"/>
    <n v="0"/>
    <n v="0"/>
    <n v="0"/>
    <n v="0"/>
    <n v="0"/>
    <n v="0"/>
    <n v="0"/>
    <n v="0"/>
    <n v="0"/>
    <n v="0"/>
    <n v="0"/>
    <n v="0"/>
    <n v="0"/>
    <n v="0"/>
    <n v="0"/>
    <n v="0"/>
    <n v="0"/>
    <n v="0"/>
    <n v="0"/>
    <n v="0"/>
    <n v="0"/>
    <n v="0"/>
    <n v="0"/>
    <n v="0"/>
    <n v="0"/>
  </r>
  <r>
    <x v="15"/>
    <x v="3"/>
    <x v="19"/>
    <n v="0"/>
    <n v="0"/>
    <n v="0"/>
    <n v="0"/>
    <n v="0"/>
    <n v="0"/>
    <n v="0"/>
    <n v="0"/>
    <n v="0"/>
    <n v="0"/>
    <n v="0"/>
    <n v="0"/>
    <n v="0"/>
    <n v="0"/>
    <n v="0"/>
    <n v="0"/>
    <n v="0"/>
    <n v="0"/>
    <n v="0"/>
    <n v="0"/>
    <n v="0"/>
    <n v="0"/>
    <n v="0"/>
    <n v="0"/>
    <n v="0"/>
    <n v="0"/>
  </r>
  <r>
    <x v="16"/>
    <x v="0"/>
    <x v="19"/>
    <n v="0"/>
    <n v="0"/>
    <n v="0"/>
    <n v="0"/>
    <n v="0"/>
    <n v="0"/>
    <n v="0"/>
    <n v="0"/>
    <n v="0"/>
    <n v="0"/>
    <n v="0"/>
    <n v="0"/>
    <n v="0"/>
    <n v="0"/>
    <n v="0"/>
    <n v="0"/>
    <n v="0"/>
    <n v="0"/>
    <n v="0"/>
    <n v="0"/>
    <n v="0"/>
    <n v="0"/>
    <n v="0"/>
    <n v="0"/>
    <n v="0"/>
    <n v="0"/>
  </r>
  <r>
    <x v="16"/>
    <x v="1"/>
    <x v="19"/>
    <n v="0"/>
    <n v="0"/>
    <n v="0"/>
    <n v="0"/>
    <n v="0"/>
    <n v="0"/>
    <n v="0"/>
    <n v="0"/>
    <n v="0"/>
    <n v="0"/>
    <n v="0"/>
    <n v="0"/>
    <n v="0"/>
    <n v="0"/>
    <n v="0"/>
    <n v="0"/>
    <n v="0"/>
    <n v="0"/>
    <n v="0"/>
    <n v="0"/>
    <n v="0"/>
    <n v="0"/>
    <n v="0"/>
    <n v="0"/>
    <n v="0"/>
    <n v="0"/>
  </r>
  <r>
    <x v="16"/>
    <x v="2"/>
    <x v="19"/>
    <n v="0"/>
    <n v="0"/>
    <n v="0"/>
    <n v="0"/>
    <n v="0"/>
    <n v="0"/>
    <n v="0"/>
    <n v="0"/>
    <n v="0"/>
    <n v="0"/>
    <n v="0"/>
    <n v="0"/>
    <n v="0"/>
    <n v="0"/>
    <n v="0"/>
    <n v="0"/>
    <n v="0"/>
    <n v="0"/>
    <n v="0"/>
    <n v="0"/>
    <n v="0"/>
    <n v="0"/>
    <n v="0"/>
    <n v="0"/>
    <n v="0"/>
    <n v="0"/>
  </r>
  <r>
    <x v="16"/>
    <x v="3"/>
    <x v="19"/>
    <n v="0"/>
    <n v="0"/>
    <n v="0"/>
    <n v="0"/>
    <n v="0"/>
    <n v="0"/>
    <n v="0"/>
    <n v="0"/>
    <n v="0"/>
    <n v="0"/>
    <n v="0"/>
    <n v="0"/>
    <n v="0"/>
    <n v="0"/>
    <n v="0"/>
    <n v="0"/>
    <n v="0"/>
    <n v="0"/>
    <n v="0"/>
    <n v="0"/>
    <n v="0"/>
    <n v="0"/>
    <n v="0"/>
    <n v="0"/>
    <n v="0"/>
    <n v="0"/>
  </r>
  <r>
    <x v="17"/>
    <x v="0"/>
    <x v="19"/>
    <n v="0"/>
    <n v="0"/>
    <n v="0"/>
    <n v="0"/>
    <n v="0"/>
    <n v="0"/>
    <n v="0"/>
    <n v="0"/>
    <n v="0"/>
    <n v="0"/>
    <n v="0"/>
    <n v="0"/>
    <n v="0"/>
    <n v="0"/>
    <n v="0"/>
    <n v="0"/>
    <n v="0"/>
    <n v="0"/>
    <n v="0"/>
    <n v="0"/>
    <n v="0"/>
    <n v="0"/>
    <n v="0"/>
    <n v="0"/>
    <n v="0"/>
    <n v="0"/>
  </r>
  <r>
    <x v="17"/>
    <x v="1"/>
    <x v="19"/>
    <n v="0"/>
    <n v="0"/>
    <n v="0"/>
    <n v="0"/>
    <n v="0"/>
    <n v="0"/>
    <n v="0"/>
    <n v="0"/>
    <n v="0"/>
    <n v="0"/>
    <n v="0"/>
    <n v="0"/>
    <n v="0"/>
    <n v="0"/>
    <n v="0"/>
    <n v="0"/>
    <n v="0"/>
    <n v="0"/>
    <n v="0"/>
    <n v="0"/>
    <n v="0"/>
    <n v="0"/>
    <n v="0"/>
    <n v="0"/>
    <n v="0"/>
    <n v="0"/>
  </r>
  <r>
    <x v="17"/>
    <x v="2"/>
    <x v="19"/>
    <n v="0"/>
    <n v="0"/>
    <n v="0"/>
    <n v="0"/>
    <n v="0"/>
    <n v="0"/>
    <n v="0"/>
    <n v="0"/>
    <n v="0"/>
    <n v="0"/>
    <n v="0"/>
    <n v="0"/>
    <n v="0"/>
    <n v="0"/>
    <n v="0"/>
    <n v="0"/>
    <n v="0"/>
    <n v="0"/>
    <n v="0"/>
    <n v="0"/>
    <n v="0"/>
    <n v="0"/>
    <n v="0"/>
    <n v="0"/>
    <n v="0"/>
    <n v="0"/>
  </r>
  <r>
    <x v="17"/>
    <x v="3"/>
    <x v="19"/>
    <n v="0"/>
    <n v="0"/>
    <n v="0"/>
    <n v="0"/>
    <n v="0"/>
    <n v="0"/>
    <n v="0"/>
    <n v="0"/>
    <n v="0"/>
    <n v="0"/>
    <n v="0"/>
    <n v="0"/>
    <n v="0"/>
    <n v="0"/>
    <n v="0"/>
    <n v="0"/>
    <n v="0"/>
    <n v="0"/>
    <n v="0"/>
    <n v="0"/>
    <n v="0"/>
    <n v="0"/>
    <n v="0"/>
    <n v="0"/>
    <n v="0"/>
    <n v="0"/>
  </r>
  <r>
    <x v="18"/>
    <x v="0"/>
    <x v="19"/>
    <n v="0"/>
    <n v="0"/>
    <n v="0"/>
    <n v="0"/>
    <n v="0"/>
    <n v="0"/>
    <n v="0"/>
    <n v="0"/>
    <n v="0"/>
    <n v="0"/>
    <n v="0"/>
    <n v="0"/>
    <n v="0"/>
    <n v="0"/>
    <n v="0"/>
    <n v="0"/>
    <n v="0"/>
    <n v="0"/>
    <n v="0"/>
    <n v="0"/>
    <n v="0"/>
    <n v="0"/>
    <n v="0"/>
    <n v="0"/>
    <n v="0"/>
    <n v="0"/>
  </r>
  <r>
    <x v="18"/>
    <x v="1"/>
    <x v="19"/>
    <n v="0"/>
    <n v="0"/>
    <n v="0"/>
    <n v="0"/>
    <n v="0"/>
    <n v="0"/>
    <n v="0"/>
    <n v="0"/>
    <n v="0"/>
    <n v="0"/>
    <n v="0"/>
    <n v="0"/>
    <n v="0"/>
    <n v="0"/>
    <n v="0"/>
    <n v="0"/>
    <n v="0"/>
    <n v="0"/>
    <n v="0"/>
    <n v="0"/>
    <n v="0"/>
    <n v="0"/>
    <n v="0"/>
    <n v="0"/>
    <n v="0"/>
    <n v="0"/>
  </r>
  <r>
    <x v="18"/>
    <x v="2"/>
    <x v="19"/>
    <n v="0"/>
    <n v="0"/>
    <n v="0"/>
    <n v="0"/>
    <n v="0"/>
    <n v="0"/>
    <n v="0"/>
    <n v="0"/>
    <n v="0"/>
    <n v="0"/>
    <n v="0"/>
    <n v="0"/>
    <n v="0"/>
    <n v="0"/>
    <n v="0"/>
    <n v="0"/>
    <n v="0"/>
    <n v="0"/>
    <n v="0"/>
    <n v="0"/>
    <n v="0"/>
    <n v="0"/>
    <n v="0"/>
    <n v="0"/>
    <n v="0"/>
    <n v="0"/>
  </r>
  <r>
    <x v="18"/>
    <x v="3"/>
    <x v="19"/>
    <n v="0"/>
    <n v="0"/>
    <n v="0"/>
    <n v="0"/>
    <n v="0"/>
    <n v="0"/>
    <n v="0"/>
    <n v="0"/>
    <n v="0"/>
    <n v="0"/>
    <n v="0"/>
    <n v="0"/>
    <n v="0"/>
    <n v="0"/>
    <n v="0"/>
    <n v="0"/>
    <n v="0"/>
    <n v="0"/>
    <n v="0"/>
    <n v="0"/>
    <n v="0"/>
    <n v="0"/>
    <n v="0"/>
    <n v="0"/>
    <n v="0"/>
    <n v="0"/>
  </r>
  <r>
    <x v="19"/>
    <x v="0"/>
    <x v="19"/>
    <n v="0"/>
    <n v="0"/>
    <n v="0"/>
    <n v="0"/>
    <n v="0"/>
    <n v="0"/>
    <n v="0"/>
    <n v="0"/>
    <n v="0"/>
    <n v="0"/>
    <n v="0"/>
    <n v="0"/>
    <n v="0"/>
    <n v="0"/>
    <n v="0"/>
    <n v="0"/>
    <n v="0"/>
    <n v="0"/>
    <n v="0"/>
    <n v="0"/>
    <n v="0"/>
    <n v="0"/>
    <n v="0"/>
    <n v="0"/>
    <n v="0"/>
    <n v="0"/>
  </r>
  <r>
    <x v="19"/>
    <x v="1"/>
    <x v="19"/>
    <n v="0"/>
    <n v="0"/>
    <n v="0"/>
    <n v="0"/>
    <n v="0"/>
    <n v="0"/>
    <n v="0"/>
    <n v="0"/>
    <n v="0"/>
    <n v="0"/>
    <n v="0"/>
    <n v="0"/>
    <n v="0"/>
    <n v="0"/>
    <n v="0"/>
    <n v="0"/>
    <n v="0"/>
    <n v="0"/>
    <n v="0"/>
    <n v="0"/>
    <n v="0"/>
    <n v="0"/>
    <n v="0"/>
    <n v="0"/>
    <n v="0"/>
    <n v="0"/>
  </r>
  <r>
    <x v="19"/>
    <x v="2"/>
    <x v="19"/>
    <n v="0"/>
    <n v="0"/>
    <n v="0"/>
    <n v="0"/>
    <n v="0"/>
    <n v="0"/>
    <n v="0"/>
    <n v="0"/>
    <n v="0"/>
    <n v="0"/>
    <n v="0"/>
    <n v="0"/>
    <n v="0"/>
    <n v="0"/>
    <n v="0"/>
    <n v="0"/>
    <n v="0"/>
    <n v="0"/>
    <n v="0"/>
    <n v="0"/>
    <n v="0"/>
    <n v="0"/>
    <n v="0"/>
    <n v="0"/>
    <n v="0"/>
    <n v="0"/>
  </r>
  <r>
    <x v="19"/>
    <x v="3"/>
    <x v="19"/>
    <n v="0"/>
    <n v="0"/>
    <n v="0"/>
    <n v="0"/>
    <n v="0"/>
    <n v="0"/>
    <n v="0"/>
    <n v="0"/>
    <n v="0"/>
    <n v="0"/>
    <n v="0"/>
    <n v="0"/>
    <n v="0"/>
    <n v="0"/>
    <n v="0"/>
    <n v="0"/>
    <n v="0"/>
    <n v="0"/>
    <n v="0"/>
    <n v="0"/>
    <n v="0"/>
    <n v="0"/>
    <n v="0"/>
    <n v="0"/>
    <n v="0"/>
    <n v="0"/>
  </r>
  <r>
    <x v="20"/>
    <x v="0"/>
    <x v="19"/>
    <n v="0"/>
    <n v="0"/>
    <n v="0"/>
    <n v="0"/>
    <n v="0"/>
    <n v="0"/>
    <n v="0"/>
    <n v="0"/>
    <n v="0"/>
    <n v="0"/>
    <n v="0"/>
    <n v="0"/>
    <n v="0"/>
    <n v="0"/>
    <n v="0"/>
    <n v="0"/>
    <n v="0"/>
    <n v="0"/>
    <n v="0"/>
    <n v="0"/>
    <n v="0"/>
    <n v="0"/>
    <n v="0"/>
    <n v="0"/>
    <n v="0"/>
    <n v="0"/>
  </r>
  <r>
    <x v="20"/>
    <x v="1"/>
    <x v="19"/>
    <n v="0"/>
    <n v="0"/>
    <n v="0"/>
    <n v="0"/>
    <n v="0"/>
    <n v="0"/>
    <n v="0"/>
    <n v="0"/>
    <n v="0"/>
    <n v="0"/>
    <n v="0"/>
    <n v="0"/>
    <n v="0"/>
    <n v="0"/>
    <n v="0"/>
    <n v="0"/>
    <n v="0"/>
    <n v="0"/>
    <n v="0"/>
    <n v="0"/>
    <n v="0"/>
    <n v="0"/>
    <n v="0"/>
    <n v="0"/>
    <n v="0"/>
    <n v="0"/>
  </r>
  <r>
    <x v="20"/>
    <x v="2"/>
    <x v="19"/>
    <n v="0"/>
    <n v="0"/>
    <n v="0"/>
    <n v="0"/>
    <n v="0"/>
    <n v="0"/>
    <n v="0"/>
    <n v="0"/>
    <n v="0"/>
    <n v="0"/>
    <n v="0"/>
    <n v="0"/>
    <n v="0"/>
    <n v="0"/>
    <n v="0"/>
    <n v="0"/>
    <n v="0"/>
    <n v="0"/>
    <n v="0"/>
    <n v="0"/>
    <n v="0"/>
    <n v="0"/>
    <n v="0"/>
    <n v="0"/>
    <n v="0"/>
    <n v="0"/>
  </r>
  <r>
    <x v="20"/>
    <x v="3"/>
    <x v="19"/>
    <n v="0"/>
    <n v="0"/>
    <n v="0"/>
    <n v="0"/>
    <n v="0"/>
    <n v="0"/>
    <n v="0"/>
    <n v="0"/>
    <n v="0"/>
    <n v="0"/>
    <n v="0"/>
    <n v="0"/>
    <n v="0"/>
    <n v="0"/>
    <n v="0"/>
    <n v="0"/>
    <n v="0"/>
    <n v="0"/>
    <n v="0"/>
    <n v="0"/>
    <n v="0"/>
    <n v="0"/>
    <n v="0"/>
    <n v="0"/>
    <n v="0"/>
    <n v="0"/>
  </r>
  <r>
    <x v="0"/>
    <x v="0"/>
    <x v="20"/>
    <n v="0"/>
    <n v="0"/>
    <n v="0"/>
    <n v="0"/>
    <n v="0"/>
    <n v="0"/>
    <n v="0"/>
    <n v="0"/>
    <n v="0"/>
    <n v="0"/>
    <n v="0"/>
    <n v="0"/>
    <n v="0"/>
    <n v="0"/>
    <n v="0"/>
    <n v="0"/>
    <n v="0"/>
    <n v="0"/>
    <n v="0"/>
    <n v="0"/>
    <n v="0"/>
    <n v="0"/>
    <n v="0"/>
    <n v="0"/>
    <n v="0"/>
    <n v="0"/>
  </r>
  <r>
    <x v="0"/>
    <x v="1"/>
    <x v="20"/>
    <n v="0"/>
    <n v="0"/>
    <n v="0"/>
    <n v="0"/>
    <n v="0"/>
    <n v="0"/>
    <n v="0"/>
    <n v="0"/>
    <n v="0"/>
    <n v="0"/>
    <n v="0"/>
    <n v="0"/>
    <n v="0"/>
    <n v="0"/>
    <n v="0"/>
    <n v="0"/>
    <n v="0"/>
    <n v="0"/>
    <n v="0"/>
    <n v="0"/>
    <n v="0"/>
    <n v="0"/>
    <n v="0"/>
    <n v="0"/>
    <n v="0"/>
    <n v="0"/>
  </r>
  <r>
    <x v="0"/>
    <x v="2"/>
    <x v="20"/>
    <n v="0"/>
    <n v="0"/>
    <n v="0"/>
    <n v="0"/>
    <n v="0"/>
    <n v="0"/>
    <n v="0"/>
    <n v="0"/>
    <n v="0"/>
    <n v="0"/>
    <n v="0"/>
    <n v="0"/>
    <n v="0"/>
    <n v="0"/>
    <n v="0"/>
    <n v="0"/>
    <n v="0"/>
    <n v="0"/>
    <n v="0"/>
    <n v="0"/>
    <n v="0"/>
    <n v="0"/>
    <n v="0"/>
    <n v="0"/>
    <n v="0"/>
    <n v="0"/>
  </r>
  <r>
    <x v="0"/>
    <x v="3"/>
    <x v="20"/>
    <n v="0"/>
    <n v="0"/>
    <n v="0"/>
    <n v="0"/>
    <n v="0"/>
    <n v="0"/>
    <n v="0"/>
    <n v="0"/>
    <n v="0"/>
    <n v="0"/>
    <n v="0"/>
    <n v="0"/>
    <n v="0"/>
    <n v="0"/>
    <n v="0"/>
    <n v="0"/>
    <n v="0"/>
    <n v="0"/>
    <n v="0"/>
    <n v="0"/>
    <n v="0"/>
    <n v="0"/>
    <n v="0"/>
    <n v="0"/>
    <n v="0"/>
    <n v="0"/>
  </r>
  <r>
    <x v="1"/>
    <x v="0"/>
    <x v="20"/>
    <n v="0"/>
    <n v="0"/>
    <n v="0"/>
    <n v="0"/>
    <n v="0"/>
    <n v="0"/>
    <n v="0"/>
    <n v="0"/>
    <n v="0"/>
    <n v="0"/>
    <n v="0"/>
    <n v="0"/>
    <n v="0"/>
    <n v="0"/>
    <n v="0"/>
    <n v="0"/>
    <n v="0"/>
    <n v="0"/>
    <n v="0"/>
    <n v="0"/>
    <n v="0"/>
    <n v="0"/>
    <n v="0"/>
    <n v="0"/>
    <n v="0"/>
    <n v="0"/>
  </r>
  <r>
    <x v="1"/>
    <x v="1"/>
    <x v="20"/>
    <n v="0"/>
    <n v="0"/>
    <n v="0"/>
    <n v="0"/>
    <n v="0"/>
    <n v="0"/>
    <n v="0"/>
    <n v="0"/>
    <n v="0"/>
    <n v="0"/>
    <n v="0"/>
    <n v="0"/>
    <n v="0"/>
    <n v="0"/>
    <n v="0"/>
    <n v="0"/>
    <n v="0"/>
    <n v="0"/>
    <n v="0"/>
    <n v="0"/>
    <n v="0"/>
    <n v="0"/>
    <n v="0"/>
    <n v="0"/>
    <n v="0"/>
    <n v="0"/>
  </r>
  <r>
    <x v="1"/>
    <x v="2"/>
    <x v="20"/>
    <n v="0"/>
    <n v="0"/>
    <n v="0"/>
    <n v="0"/>
    <n v="0"/>
    <n v="0"/>
    <n v="0"/>
    <n v="0"/>
    <n v="0"/>
    <n v="0"/>
    <n v="0"/>
    <n v="0"/>
    <n v="0"/>
    <n v="0"/>
    <n v="0"/>
    <n v="0"/>
    <n v="0"/>
    <n v="0"/>
    <n v="0"/>
    <n v="0"/>
    <n v="0"/>
    <n v="0"/>
    <n v="0"/>
    <n v="0"/>
    <n v="0"/>
    <n v="0"/>
  </r>
  <r>
    <x v="1"/>
    <x v="3"/>
    <x v="20"/>
    <n v="0"/>
    <n v="0"/>
    <n v="0"/>
    <n v="0"/>
    <n v="0"/>
    <n v="0"/>
    <n v="0"/>
    <n v="0"/>
    <n v="0"/>
    <n v="0"/>
    <n v="0"/>
    <n v="0"/>
    <n v="0"/>
    <n v="0"/>
    <n v="0"/>
    <n v="0"/>
    <n v="0"/>
    <n v="0"/>
    <n v="0"/>
    <n v="0"/>
    <n v="0"/>
    <n v="0"/>
    <n v="0"/>
    <n v="0"/>
    <n v="0"/>
    <n v="0"/>
  </r>
  <r>
    <x v="2"/>
    <x v="0"/>
    <x v="20"/>
    <n v="0"/>
    <n v="0"/>
    <n v="0"/>
    <n v="0"/>
    <n v="0"/>
    <n v="0"/>
    <n v="0"/>
    <n v="0"/>
    <n v="0"/>
    <n v="0"/>
    <n v="0"/>
    <n v="0"/>
    <n v="0"/>
    <n v="0"/>
    <n v="0"/>
    <n v="0"/>
    <n v="0"/>
    <n v="0"/>
    <n v="0"/>
    <n v="0"/>
    <n v="0"/>
    <n v="0"/>
    <n v="0"/>
    <n v="0"/>
    <n v="0"/>
    <n v="0"/>
  </r>
  <r>
    <x v="2"/>
    <x v="1"/>
    <x v="20"/>
    <n v="0"/>
    <n v="0"/>
    <n v="0"/>
    <n v="0"/>
    <n v="0"/>
    <n v="0"/>
    <n v="0"/>
    <n v="0"/>
    <n v="0"/>
    <n v="0"/>
    <n v="0"/>
    <n v="0"/>
    <n v="0"/>
    <n v="0"/>
    <n v="0"/>
    <n v="0"/>
    <n v="0"/>
    <n v="0"/>
    <n v="0"/>
    <n v="0"/>
    <n v="0"/>
    <n v="0"/>
    <n v="0"/>
    <n v="0"/>
    <n v="0"/>
    <n v="0"/>
  </r>
  <r>
    <x v="2"/>
    <x v="2"/>
    <x v="20"/>
    <n v="0"/>
    <n v="0"/>
    <n v="0"/>
    <n v="0"/>
    <n v="0"/>
    <n v="0"/>
    <n v="0"/>
    <n v="0"/>
    <n v="0"/>
    <n v="0"/>
    <n v="0"/>
    <n v="0"/>
    <n v="0"/>
    <n v="0"/>
    <n v="0"/>
    <n v="0"/>
    <n v="0"/>
    <n v="0"/>
    <n v="0"/>
    <n v="0"/>
    <n v="0"/>
    <n v="0"/>
    <n v="0"/>
    <n v="0"/>
    <n v="0"/>
    <n v="0"/>
  </r>
  <r>
    <x v="2"/>
    <x v="3"/>
    <x v="20"/>
    <n v="0"/>
    <n v="0"/>
    <n v="0"/>
    <n v="0"/>
    <n v="0"/>
    <n v="0"/>
    <n v="0"/>
    <n v="0"/>
    <n v="0"/>
    <n v="0"/>
    <n v="0"/>
    <n v="0"/>
    <n v="0"/>
    <n v="0"/>
    <n v="0"/>
    <n v="0"/>
    <n v="0"/>
    <n v="0"/>
    <n v="0"/>
    <n v="0"/>
    <n v="0"/>
    <n v="0"/>
    <n v="0"/>
    <n v="0"/>
    <n v="0"/>
    <n v="0"/>
  </r>
  <r>
    <x v="3"/>
    <x v="0"/>
    <x v="20"/>
    <n v="0"/>
    <n v="0"/>
    <n v="0"/>
    <n v="0"/>
    <n v="0"/>
    <n v="0"/>
    <n v="0"/>
    <n v="0"/>
    <n v="0"/>
    <n v="0"/>
    <n v="0"/>
    <n v="0"/>
    <n v="0"/>
    <n v="0"/>
    <n v="0"/>
    <n v="0"/>
    <n v="0"/>
    <n v="0"/>
    <n v="0"/>
    <n v="0"/>
    <n v="0"/>
    <n v="0"/>
    <n v="0"/>
    <n v="0"/>
    <n v="0"/>
    <n v="0"/>
  </r>
  <r>
    <x v="3"/>
    <x v="1"/>
    <x v="20"/>
    <n v="0"/>
    <n v="0"/>
    <n v="0"/>
    <n v="0"/>
    <n v="0"/>
    <n v="0"/>
    <n v="0"/>
    <n v="0"/>
    <n v="0"/>
    <n v="0"/>
    <n v="0"/>
    <n v="0"/>
    <n v="0"/>
    <n v="0"/>
    <n v="0"/>
    <n v="0"/>
    <n v="0"/>
    <n v="0"/>
    <n v="0"/>
    <n v="0"/>
    <n v="0"/>
    <n v="0"/>
    <n v="0"/>
    <n v="0"/>
    <n v="0"/>
    <n v="0"/>
  </r>
  <r>
    <x v="3"/>
    <x v="2"/>
    <x v="20"/>
    <n v="0"/>
    <n v="0"/>
    <n v="0"/>
    <n v="0"/>
    <n v="0"/>
    <n v="0"/>
    <n v="0"/>
    <n v="0"/>
    <n v="0"/>
    <n v="0"/>
    <n v="0"/>
    <n v="0"/>
    <n v="0"/>
    <n v="0"/>
    <n v="0"/>
    <n v="0"/>
    <n v="0"/>
    <n v="0"/>
    <n v="0"/>
    <n v="0"/>
    <n v="0"/>
    <n v="0"/>
    <n v="0"/>
    <n v="0"/>
    <n v="0"/>
    <n v="0"/>
  </r>
  <r>
    <x v="3"/>
    <x v="3"/>
    <x v="20"/>
    <n v="0"/>
    <n v="0"/>
    <n v="0"/>
    <n v="0"/>
    <n v="0"/>
    <n v="0"/>
    <n v="0"/>
    <n v="0"/>
    <n v="0"/>
    <n v="0"/>
    <n v="0"/>
    <n v="0"/>
    <n v="0"/>
    <n v="0"/>
    <n v="0"/>
    <n v="0"/>
    <n v="0"/>
    <n v="0"/>
    <n v="0"/>
    <n v="0"/>
    <n v="0"/>
    <n v="0"/>
    <n v="0"/>
    <n v="0"/>
    <n v="0"/>
    <n v="0"/>
  </r>
  <r>
    <x v="4"/>
    <x v="0"/>
    <x v="20"/>
    <n v="0"/>
    <n v="0"/>
    <n v="0"/>
    <n v="0"/>
    <n v="0"/>
    <n v="0"/>
    <n v="0"/>
    <n v="0"/>
    <n v="0"/>
    <n v="0"/>
    <n v="0"/>
    <n v="0"/>
    <n v="0"/>
    <n v="0"/>
    <n v="0"/>
    <n v="0"/>
    <n v="0"/>
    <n v="0"/>
    <n v="0"/>
    <n v="0"/>
    <n v="0"/>
    <n v="0"/>
    <n v="0"/>
    <n v="0"/>
    <n v="0"/>
    <n v="0"/>
  </r>
  <r>
    <x v="4"/>
    <x v="1"/>
    <x v="20"/>
    <n v="0"/>
    <n v="0"/>
    <n v="0"/>
    <n v="0"/>
    <n v="0"/>
    <n v="0"/>
    <n v="0"/>
    <n v="0"/>
    <n v="0"/>
    <n v="0"/>
    <n v="0"/>
    <n v="0"/>
    <n v="0"/>
    <n v="0"/>
    <n v="0"/>
    <n v="0"/>
    <n v="0"/>
    <n v="0"/>
    <n v="0"/>
    <n v="0"/>
    <n v="0"/>
    <n v="0"/>
    <n v="0"/>
    <n v="0"/>
    <n v="0"/>
    <n v="0"/>
  </r>
  <r>
    <x v="4"/>
    <x v="2"/>
    <x v="20"/>
    <n v="0"/>
    <n v="0"/>
    <n v="0"/>
    <n v="0"/>
    <n v="0"/>
    <n v="0"/>
    <n v="0"/>
    <n v="0"/>
    <n v="0"/>
    <n v="0"/>
    <n v="0"/>
    <n v="0"/>
    <n v="0"/>
    <n v="0"/>
    <n v="0"/>
    <n v="0"/>
    <n v="0"/>
    <n v="0"/>
    <n v="0"/>
    <n v="0"/>
    <n v="0"/>
    <n v="0"/>
    <n v="0"/>
    <n v="0"/>
    <n v="0"/>
    <n v="0"/>
  </r>
  <r>
    <x v="4"/>
    <x v="3"/>
    <x v="20"/>
    <n v="0"/>
    <n v="0"/>
    <n v="0"/>
    <n v="0"/>
    <n v="0"/>
    <n v="0"/>
    <n v="0"/>
    <n v="0"/>
    <n v="0"/>
    <n v="0"/>
    <n v="0"/>
    <n v="0"/>
    <n v="0"/>
    <n v="0"/>
    <n v="0"/>
    <n v="0"/>
    <n v="0"/>
    <n v="0"/>
    <n v="0"/>
    <n v="0"/>
    <n v="0"/>
    <n v="0"/>
    <n v="0"/>
    <n v="0"/>
    <n v="0"/>
    <n v="0"/>
  </r>
  <r>
    <x v="5"/>
    <x v="0"/>
    <x v="20"/>
    <n v="0"/>
    <n v="0"/>
    <n v="0"/>
    <n v="0"/>
    <n v="0"/>
    <n v="0"/>
    <n v="0"/>
    <n v="0"/>
    <n v="0"/>
    <n v="0"/>
    <n v="0"/>
    <n v="0"/>
    <n v="0"/>
    <n v="0"/>
    <n v="0"/>
    <n v="0"/>
    <n v="0"/>
    <n v="0"/>
    <n v="0"/>
    <n v="0"/>
    <n v="0"/>
    <n v="0"/>
    <n v="0"/>
    <n v="0"/>
    <n v="0"/>
    <n v="0"/>
  </r>
  <r>
    <x v="5"/>
    <x v="1"/>
    <x v="20"/>
    <n v="0"/>
    <n v="0"/>
    <n v="0"/>
    <n v="0"/>
    <n v="0"/>
    <n v="0"/>
    <n v="0"/>
    <n v="0"/>
    <n v="0"/>
    <n v="0"/>
    <n v="0"/>
    <n v="0"/>
    <n v="0"/>
    <n v="0"/>
    <n v="0"/>
    <n v="0"/>
    <n v="0"/>
    <n v="0"/>
    <n v="0"/>
    <n v="0"/>
    <n v="0"/>
    <n v="0"/>
    <n v="0"/>
    <n v="0"/>
    <n v="0"/>
    <n v="0"/>
  </r>
  <r>
    <x v="5"/>
    <x v="2"/>
    <x v="20"/>
    <n v="0"/>
    <n v="0"/>
    <n v="0"/>
    <n v="0"/>
    <n v="0"/>
    <n v="0"/>
    <n v="0"/>
    <n v="0"/>
    <n v="0"/>
    <n v="0"/>
    <n v="0"/>
    <n v="0"/>
    <n v="0"/>
    <n v="0"/>
    <n v="0"/>
    <n v="0"/>
    <n v="0"/>
    <n v="0"/>
    <n v="0"/>
    <n v="0"/>
    <n v="0"/>
    <n v="0"/>
    <n v="0"/>
    <n v="0"/>
    <n v="0"/>
    <n v="0"/>
  </r>
  <r>
    <x v="5"/>
    <x v="3"/>
    <x v="20"/>
    <n v="0"/>
    <n v="0"/>
    <n v="0"/>
    <n v="0"/>
    <n v="0"/>
    <n v="0"/>
    <n v="0"/>
    <n v="0"/>
    <n v="0"/>
    <n v="0"/>
    <n v="0"/>
    <n v="0"/>
    <n v="0"/>
    <n v="0"/>
    <n v="0"/>
    <n v="0"/>
    <n v="0"/>
    <n v="0"/>
    <n v="0"/>
    <n v="0"/>
    <n v="0"/>
    <n v="0"/>
    <n v="0"/>
    <n v="0"/>
    <n v="0"/>
    <n v="0"/>
  </r>
  <r>
    <x v="6"/>
    <x v="0"/>
    <x v="20"/>
    <n v="0"/>
    <n v="0"/>
    <n v="0"/>
    <n v="0"/>
    <n v="0"/>
    <n v="0"/>
    <n v="0"/>
    <n v="0"/>
    <n v="0"/>
    <n v="0"/>
    <n v="0"/>
    <n v="0"/>
    <n v="0"/>
    <n v="0"/>
    <n v="0"/>
    <n v="0"/>
    <n v="0"/>
    <n v="0"/>
    <n v="0"/>
    <n v="0"/>
    <n v="0"/>
    <n v="0"/>
    <n v="0"/>
    <n v="0"/>
    <n v="0"/>
    <n v="0"/>
  </r>
  <r>
    <x v="6"/>
    <x v="1"/>
    <x v="20"/>
    <n v="0"/>
    <n v="0"/>
    <n v="0"/>
    <n v="0"/>
    <n v="0"/>
    <n v="0"/>
    <n v="0"/>
    <n v="0"/>
    <n v="0"/>
    <n v="0"/>
    <n v="0"/>
    <n v="0"/>
    <n v="0"/>
    <n v="0"/>
    <n v="0"/>
    <n v="0"/>
    <n v="0"/>
    <n v="0"/>
    <n v="0"/>
    <n v="0"/>
    <n v="0"/>
    <n v="0"/>
    <n v="0"/>
    <n v="0"/>
    <n v="0"/>
    <n v="0"/>
  </r>
  <r>
    <x v="6"/>
    <x v="2"/>
    <x v="20"/>
    <n v="0"/>
    <n v="0"/>
    <n v="0"/>
    <n v="0"/>
    <n v="0"/>
    <n v="0"/>
    <n v="0"/>
    <n v="0"/>
    <n v="0"/>
    <n v="0"/>
    <n v="0"/>
    <n v="0"/>
    <n v="0"/>
    <n v="0"/>
    <n v="0"/>
    <n v="0"/>
    <n v="0"/>
    <n v="0"/>
    <n v="0"/>
    <n v="0"/>
    <n v="0"/>
    <n v="0"/>
    <n v="0"/>
    <n v="0"/>
    <n v="0"/>
    <n v="0"/>
  </r>
  <r>
    <x v="6"/>
    <x v="3"/>
    <x v="20"/>
    <n v="0"/>
    <n v="0"/>
    <n v="0"/>
    <n v="0"/>
    <n v="0"/>
    <n v="0"/>
    <n v="0"/>
    <n v="0"/>
    <n v="0"/>
    <n v="0"/>
    <n v="0"/>
    <n v="0"/>
    <n v="0"/>
    <n v="0"/>
    <n v="0"/>
    <n v="0"/>
    <n v="0"/>
    <n v="0"/>
    <n v="0"/>
    <n v="0"/>
    <n v="0"/>
    <n v="0"/>
    <n v="0"/>
    <n v="0"/>
    <n v="0"/>
    <n v="0"/>
  </r>
  <r>
    <x v="7"/>
    <x v="0"/>
    <x v="20"/>
    <n v="0"/>
    <n v="0"/>
    <n v="0"/>
    <n v="0"/>
    <n v="0"/>
    <n v="0"/>
    <n v="0"/>
    <n v="0"/>
    <n v="0"/>
    <n v="0"/>
    <n v="0"/>
    <n v="0"/>
    <n v="0"/>
    <n v="0"/>
    <n v="0"/>
    <n v="0"/>
    <n v="0"/>
    <n v="0"/>
    <n v="0"/>
    <n v="0"/>
    <n v="0"/>
    <n v="0"/>
    <n v="0"/>
    <n v="0"/>
    <n v="0"/>
    <n v="0"/>
  </r>
  <r>
    <x v="7"/>
    <x v="1"/>
    <x v="20"/>
    <n v="0"/>
    <n v="0"/>
    <n v="0"/>
    <n v="0"/>
    <n v="0"/>
    <n v="0"/>
    <n v="0"/>
    <n v="0"/>
    <n v="0"/>
    <n v="0"/>
    <n v="0"/>
    <n v="0"/>
    <n v="0"/>
    <n v="0"/>
    <n v="0"/>
    <n v="0"/>
    <n v="0"/>
    <n v="0"/>
    <n v="0"/>
    <n v="0"/>
    <n v="0"/>
    <n v="0"/>
    <n v="0"/>
    <n v="0"/>
    <n v="0"/>
    <n v="0"/>
  </r>
  <r>
    <x v="7"/>
    <x v="2"/>
    <x v="20"/>
    <n v="0"/>
    <n v="0"/>
    <n v="0"/>
    <n v="0"/>
    <n v="0"/>
    <n v="0"/>
    <n v="0"/>
    <n v="0"/>
    <n v="0"/>
    <n v="0"/>
    <n v="0"/>
    <n v="0"/>
    <n v="0"/>
    <n v="0"/>
    <n v="0"/>
    <n v="0"/>
    <n v="0"/>
    <n v="0"/>
    <n v="0"/>
    <n v="0"/>
    <n v="0"/>
    <n v="0"/>
    <n v="0"/>
    <n v="0"/>
    <n v="0"/>
    <n v="0"/>
  </r>
  <r>
    <x v="7"/>
    <x v="3"/>
    <x v="20"/>
    <n v="0"/>
    <n v="0"/>
    <n v="0"/>
    <n v="0"/>
    <n v="0"/>
    <n v="0"/>
    <n v="0"/>
    <n v="0"/>
    <n v="0"/>
    <n v="0"/>
    <n v="0"/>
    <n v="0"/>
    <n v="0"/>
    <n v="0"/>
    <n v="0"/>
    <n v="0"/>
    <n v="0"/>
    <n v="0"/>
    <n v="0"/>
    <n v="0"/>
    <n v="0"/>
    <n v="0"/>
    <n v="0"/>
    <n v="0"/>
    <n v="0"/>
    <n v="0"/>
  </r>
  <r>
    <x v="8"/>
    <x v="0"/>
    <x v="20"/>
    <n v="0"/>
    <n v="0"/>
    <n v="0"/>
    <n v="0"/>
    <n v="0"/>
    <n v="0"/>
    <n v="0"/>
    <n v="0"/>
    <n v="0"/>
    <n v="0"/>
    <n v="0"/>
    <n v="0"/>
    <n v="0"/>
    <n v="0"/>
    <n v="0"/>
    <n v="0"/>
    <n v="0"/>
    <n v="0"/>
    <n v="0"/>
    <n v="0"/>
    <n v="0"/>
    <n v="0"/>
    <n v="0"/>
    <n v="0"/>
    <n v="0"/>
    <n v="0"/>
  </r>
  <r>
    <x v="8"/>
    <x v="1"/>
    <x v="20"/>
    <n v="0"/>
    <n v="0"/>
    <n v="0"/>
    <n v="0"/>
    <n v="0"/>
    <n v="0"/>
    <n v="0"/>
    <n v="0"/>
    <n v="0"/>
    <n v="0"/>
    <n v="0"/>
    <n v="0"/>
    <n v="0"/>
    <n v="0"/>
    <n v="0"/>
    <n v="0"/>
    <n v="0"/>
    <n v="0"/>
    <n v="0"/>
    <n v="0"/>
    <n v="0"/>
    <n v="0"/>
    <n v="0"/>
    <n v="0"/>
    <n v="0"/>
    <n v="0"/>
  </r>
  <r>
    <x v="8"/>
    <x v="2"/>
    <x v="20"/>
    <n v="0"/>
    <n v="0"/>
    <n v="0"/>
    <n v="0"/>
    <n v="0"/>
    <n v="0"/>
    <n v="0"/>
    <n v="0"/>
    <n v="0"/>
    <n v="0"/>
    <n v="0"/>
    <n v="0"/>
    <n v="0"/>
    <n v="0"/>
    <n v="0"/>
    <n v="0"/>
    <n v="0"/>
    <n v="0"/>
    <n v="0"/>
    <n v="0"/>
    <n v="0"/>
    <n v="0"/>
    <n v="0"/>
    <n v="0"/>
    <n v="0"/>
    <n v="0"/>
  </r>
  <r>
    <x v="8"/>
    <x v="3"/>
    <x v="20"/>
    <n v="0"/>
    <n v="0"/>
    <n v="0"/>
    <n v="0"/>
    <n v="0"/>
    <n v="0"/>
    <n v="0"/>
    <n v="0"/>
    <n v="0"/>
    <n v="0"/>
    <n v="0"/>
    <n v="0"/>
    <n v="0"/>
    <n v="0"/>
    <n v="0"/>
    <n v="0"/>
    <n v="0"/>
    <n v="0"/>
    <n v="0"/>
    <n v="0"/>
    <n v="0"/>
    <n v="0"/>
    <n v="0"/>
    <n v="0"/>
    <n v="0"/>
    <n v="0"/>
  </r>
  <r>
    <x v="9"/>
    <x v="0"/>
    <x v="20"/>
    <n v="0"/>
    <n v="0"/>
    <n v="0"/>
    <n v="0"/>
    <n v="0"/>
    <n v="0"/>
    <n v="0"/>
    <n v="0"/>
    <n v="0"/>
    <n v="0"/>
    <n v="0"/>
    <n v="0"/>
    <n v="0"/>
    <n v="0"/>
    <n v="0"/>
    <n v="0"/>
    <n v="0"/>
    <n v="0"/>
    <n v="0"/>
    <n v="0"/>
    <n v="0"/>
    <n v="0"/>
    <n v="0"/>
    <n v="0"/>
    <n v="0"/>
    <n v="0"/>
  </r>
  <r>
    <x v="9"/>
    <x v="1"/>
    <x v="20"/>
    <n v="0"/>
    <n v="0"/>
    <n v="0"/>
    <n v="0"/>
    <n v="0"/>
    <n v="0"/>
    <n v="0"/>
    <n v="0"/>
    <n v="0"/>
    <n v="0"/>
    <n v="0"/>
    <n v="0"/>
    <n v="0"/>
    <n v="0"/>
    <n v="0"/>
    <n v="0"/>
    <n v="0"/>
    <n v="0"/>
    <n v="0"/>
    <n v="0"/>
    <n v="0"/>
    <n v="0"/>
    <n v="0"/>
    <n v="0"/>
    <n v="0"/>
    <n v="0"/>
  </r>
  <r>
    <x v="9"/>
    <x v="2"/>
    <x v="20"/>
    <n v="0"/>
    <n v="0"/>
    <n v="0"/>
    <n v="0"/>
    <n v="0"/>
    <n v="0"/>
    <n v="0"/>
    <n v="0"/>
    <n v="0"/>
    <n v="0"/>
    <n v="0"/>
    <n v="0"/>
    <n v="0"/>
    <n v="0"/>
    <n v="0"/>
    <n v="0"/>
    <n v="0"/>
    <n v="0"/>
    <n v="0"/>
    <n v="0"/>
    <n v="0"/>
    <n v="0"/>
    <n v="0"/>
    <n v="0"/>
    <n v="0"/>
    <n v="0"/>
  </r>
  <r>
    <x v="9"/>
    <x v="3"/>
    <x v="20"/>
    <n v="0"/>
    <n v="0"/>
    <n v="0"/>
    <n v="0"/>
    <n v="0"/>
    <n v="0"/>
    <n v="0"/>
    <n v="0"/>
    <n v="0"/>
    <n v="0"/>
    <n v="0"/>
    <n v="0"/>
    <n v="0"/>
    <n v="0"/>
    <n v="0"/>
    <n v="0"/>
    <n v="0"/>
    <n v="0"/>
    <n v="0"/>
    <n v="0"/>
    <n v="0"/>
    <n v="0"/>
    <n v="0"/>
    <n v="0"/>
    <n v="0"/>
    <n v="0"/>
  </r>
  <r>
    <x v="10"/>
    <x v="0"/>
    <x v="20"/>
    <n v="0"/>
    <n v="0"/>
    <n v="0"/>
    <n v="0"/>
    <n v="0"/>
    <n v="0"/>
    <n v="0"/>
    <n v="0"/>
    <n v="0"/>
    <n v="0"/>
    <n v="0"/>
    <n v="0"/>
    <n v="0"/>
    <n v="0"/>
    <n v="0"/>
    <n v="0"/>
    <n v="0"/>
    <n v="0"/>
    <n v="0"/>
    <n v="0"/>
    <n v="0"/>
    <n v="0"/>
    <n v="0"/>
    <n v="0"/>
    <n v="0"/>
    <n v="0"/>
  </r>
  <r>
    <x v="10"/>
    <x v="1"/>
    <x v="20"/>
    <n v="0"/>
    <n v="0"/>
    <n v="0"/>
    <n v="0"/>
    <n v="0"/>
    <n v="0"/>
    <n v="0"/>
    <n v="0"/>
    <n v="0"/>
    <n v="0"/>
    <n v="0"/>
    <n v="0"/>
    <n v="0"/>
    <n v="0"/>
    <n v="0"/>
    <n v="0"/>
    <n v="0"/>
    <n v="0"/>
    <n v="0"/>
    <n v="0"/>
    <n v="0"/>
    <n v="0"/>
    <n v="0"/>
    <n v="0"/>
    <n v="0"/>
    <n v="0"/>
  </r>
  <r>
    <x v="10"/>
    <x v="2"/>
    <x v="20"/>
    <n v="0"/>
    <n v="0"/>
    <n v="0"/>
    <n v="0"/>
    <n v="0"/>
    <n v="0"/>
    <n v="0"/>
    <n v="0"/>
    <n v="0"/>
    <n v="0"/>
    <n v="0"/>
    <n v="0"/>
    <n v="0"/>
    <n v="0"/>
    <n v="0"/>
    <n v="0"/>
    <n v="0"/>
    <n v="0"/>
    <n v="0"/>
    <n v="0"/>
    <n v="0"/>
    <n v="0"/>
    <n v="0"/>
    <n v="0"/>
    <n v="0"/>
    <n v="0"/>
  </r>
  <r>
    <x v="10"/>
    <x v="3"/>
    <x v="20"/>
    <n v="0"/>
    <n v="0"/>
    <n v="0"/>
    <n v="0"/>
    <n v="0"/>
    <n v="0"/>
    <n v="0"/>
    <n v="0"/>
    <n v="0"/>
    <n v="0"/>
    <n v="0"/>
    <n v="0"/>
    <n v="0"/>
    <n v="0"/>
    <n v="0"/>
    <n v="0"/>
    <n v="0"/>
    <n v="0"/>
    <n v="0"/>
    <n v="0"/>
    <n v="0"/>
    <n v="0"/>
    <n v="0"/>
    <n v="0"/>
    <n v="0"/>
    <n v="0"/>
  </r>
  <r>
    <x v="11"/>
    <x v="0"/>
    <x v="20"/>
    <n v="0"/>
    <n v="0"/>
    <n v="0"/>
    <n v="0"/>
    <n v="0"/>
    <n v="0"/>
    <n v="0"/>
    <n v="0"/>
    <n v="0"/>
    <n v="0"/>
    <n v="0"/>
    <n v="0"/>
    <n v="0"/>
    <n v="0"/>
    <n v="0"/>
    <n v="0"/>
    <n v="0"/>
    <n v="0"/>
    <n v="0"/>
    <n v="0"/>
    <n v="0"/>
    <n v="0"/>
    <n v="0"/>
    <n v="0"/>
    <n v="0"/>
    <n v="0"/>
  </r>
  <r>
    <x v="11"/>
    <x v="1"/>
    <x v="20"/>
    <n v="0"/>
    <n v="0"/>
    <n v="0"/>
    <n v="0"/>
    <n v="0"/>
    <n v="0"/>
    <n v="0"/>
    <n v="0"/>
    <n v="0"/>
    <n v="0"/>
    <n v="0"/>
    <n v="0"/>
    <n v="0"/>
    <n v="0"/>
    <n v="0"/>
    <n v="0"/>
    <n v="0"/>
    <n v="0"/>
    <n v="0"/>
    <n v="0"/>
    <n v="0"/>
    <n v="0"/>
    <n v="0"/>
    <n v="0"/>
    <n v="0"/>
    <n v="0"/>
  </r>
  <r>
    <x v="11"/>
    <x v="2"/>
    <x v="20"/>
    <n v="0"/>
    <n v="0"/>
    <n v="0"/>
    <n v="0"/>
    <n v="0"/>
    <n v="0"/>
    <n v="0"/>
    <n v="0"/>
    <n v="0"/>
    <n v="0"/>
    <n v="0"/>
    <n v="0"/>
    <n v="0"/>
    <n v="0"/>
    <n v="0"/>
    <n v="0"/>
    <n v="0"/>
    <n v="0"/>
    <n v="0"/>
    <n v="0"/>
    <n v="0"/>
    <n v="0"/>
    <n v="0"/>
    <n v="0"/>
    <n v="0"/>
    <n v="0"/>
  </r>
  <r>
    <x v="11"/>
    <x v="3"/>
    <x v="20"/>
    <n v="0"/>
    <n v="0"/>
    <n v="0"/>
    <n v="0"/>
    <n v="0"/>
    <n v="0"/>
    <n v="0"/>
    <n v="0"/>
    <n v="0"/>
    <n v="0"/>
    <n v="0"/>
    <n v="0"/>
    <n v="0"/>
    <n v="0"/>
    <n v="0"/>
    <n v="0"/>
    <n v="0"/>
    <n v="0"/>
    <n v="0"/>
    <n v="0"/>
    <n v="0"/>
    <n v="0"/>
    <n v="0"/>
    <n v="0"/>
    <n v="0"/>
    <n v="0"/>
  </r>
  <r>
    <x v="12"/>
    <x v="0"/>
    <x v="20"/>
    <n v="0"/>
    <n v="0"/>
    <n v="0"/>
    <n v="0"/>
    <n v="0"/>
    <n v="0"/>
    <n v="0"/>
    <n v="0"/>
    <n v="0"/>
    <n v="0"/>
    <n v="0"/>
    <n v="0"/>
    <n v="0"/>
    <n v="0"/>
    <n v="0"/>
    <n v="0"/>
    <n v="0"/>
    <n v="0"/>
    <n v="0"/>
    <n v="0"/>
    <n v="0"/>
    <n v="0"/>
    <n v="0"/>
    <n v="0"/>
    <n v="0"/>
    <n v="0"/>
  </r>
  <r>
    <x v="12"/>
    <x v="1"/>
    <x v="20"/>
    <n v="0"/>
    <n v="0"/>
    <n v="0"/>
    <n v="0"/>
    <n v="0"/>
    <n v="0"/>
    <n v="0"/>
    <n v="0"/>
    <n v="0"/>
    <n v="0"/>
    <n v="0"/>
    <n v="0"/>
    <n v="0"/>
    <n v="0"/>
    <n v="0"/>
    <n v="0"/>
    <n v="0"/>
    <n v="0"/>
    <n v="0"/>
    <n v="0"/>
    <n v="0"/>
    <n v="0"/>
    <n v="0"/>
    <n v="0"/>
    <n v="0"/>
    <n v="0"/>
  </r>
  <r>
    <x v="12"/>
    <x v="2"/>
    <x v="20"/>
    <n v="0"/>
    <n v="0"/>
    <n v="0"/>
    <n v="0"/>
    <n v="0"/>
    <n v="0"/>
    <n v="0"/>
    <n v="0"/>
    <n v="0"/>
    <n v="0"/>
    <n v="0"/>
    <n v="0"/>
    <n v="0"/>
    <n v="0"/>
    <n v="0"/>
    <n v="0"/>
    <n v="0"/>
    <n v="0"/>
    <n v="0"/>
    <n v="0"/>
    <n v="0"/>
    <n v="0"/>
    <n v="0"/>
    <n v="0"/>
    <n v="0"/>
    <n v="0"/>
  </r>
  <r>
    <x v="12"/>
    <x v="3"/>
    <x v="20"/>
    <n v="0"/>
    <n v="0"/>
    <n v="0"/>
    <n v="0"/>
    <n v="0"/>
    <n v="0"/>
    <n v="0"/>
    <n v="0"/>
    <n v="0"/>
    <n v="0"/>
    <n v="0"/>
    <n v="0"/>
    <n v="0"/>
    <n v="0"/>
    <n v="0"/>
    <n v="0"/>
    <n v="0"/>
    <n v="0"/>
    <n v="0"/>
    <n v="0"/>
    <n v="0"/>
    <n v="0"/>
    <n v="0"/>
    <n v="0"/>
    <n v="0"/>
    <n v="0"/>
  </r>
  <r>
    <x v="13"/>
    <x v="0"/>
    <x v="20"/>
    <n v="0"/>
    <n v="0"/>
    <n v="0"/>
    <n v="0"/>
    <n v="0"/>
    <n v="0"/>
    <n v="0"/>
    <n v="0"/>
    <n v="0"/>
    <n v="0"/>
    <n v="0"/>
    <n v="0"/>
    <n v="0"/>
    <n v="0"/>
    <n v="0"/>
    <n v="0"/>
    <n v="0"/>
    <n v="0"/>
    <n v="0"/>
    <n v="0"/>
    <n v="0"/>
    <n v="0"/>
    <n v="0"/>
    <n v="0"/>
    <n v="0"/>
    <n v="0"/>
  </r>
  <r>
    <x v="13"/>
    <x v="1"/>
    <x v="20"/>
    <n v="0"/>
    <n v="0"/>
    <n v="0"/>
    <n v="0"/>
    <n v="0"/>
    <n v="0"/>
    <n v="0"/>
    <n v="0"/>
    <n v="0"/>
    <n v="0"/>
    <n v="0"/>
    <n v="0"/>
    <n v="0"/>
    <n v="0"/>
    <n v="0"/>
    <n v="0"/>
    <n v="0"/>
    <n v="0"/>
    <n v="0"/>
    <n v="0"/>
    <n v="0"/>
    <n v="0"/>
    <n v="0"/>
    <n v="0"/>
    <n v="0"/>
    <n v="0"/>
  </r>
  <r>
    <x v="13"/>
    <x v="2"/>
    <x v="20"/>
    <n v="0"/>
    <n v="0"/>
    <n v="0"/>
    <n v="0"/>
    <n v="0"/>
    <n v="0"/>
    <n v="0"/>
    <n v="0"/>
    <n v="0"/>
    <n v="0"/>
    <n v="0"/>
    <n v="0"/>
    <n v="0"/>
    <n v="0"/>
    <n v="0"/>
    <n v="0"/>
    <n v="0"/>
    <n v="0"/>
    <n v="0"/>
    <n v="0"/>
    <n v="0"/>
    <n v="0"/>
    <n v="0"/>
    <n v="0"/>
    <n v="0"/>
    <n v="0"/>
  </r>
  <r>
    <x v="13"/>
    <x v="3"/>
    <x v="20"/>
    <n v="0"/>
    <n v="0"/>
    <n v="0"/>
    <n v="0"/>
    <n v="0"/>
    <n v="0"/>
    <n v="0"/>
    <n v="0"/>
    <n v="0"/>
    <n v="0"/>
    <n v="0"/>
    <n v="0"/>
    <n v="0"/>
    <n v="0"/>
    <n v="0"/>
    <n v="0"/>
    <n v="0"/>
    <n v="0"/>
    <n v="0"/>
    <n v="0"/>
    <n v="0"/>
    <n v="0"/>
    <n v="0"/>
    <n v="0"/>
    <n v="0"/>
    <n v="0"/>
  </r>
  <r>
    <x v="14"/>
    <x v="0"/>
    <x v="20"/>
    <n v="0"/>
    <n v="0"/>
    <n v="0"/>
    <n v="0"/>
    <n v="0"/>
    <n v="0"/>
    <n v="0"/>
    <n v="0"/>
    <n v="0"/>
    <n v="0"/>
    <n v="0"/>
    <n v="0"/>
    <n v="0"/>
    <n v="0"/>
    <n v="0"/>
    <n v="0"/>
    <n v="0"/>
    <n v="0"/>
    <n v="0"/>
    <n v="0"/>
    <n v="0"/>
    <n v="0"/>
    <n v="0"/>
    <n v="0"/>
    <n v="0"/>
    <n v="0"/>
  </r>
  <r>
    <x v="14"/>
    <x v="1"/>
    <x v="20"/>
    <n v="0"/>
    <n v="0"/>
    <n v="0"/>
    <n v="0"/>
    <n v="0"/>
    <n v="0"/>
    <n v="0"/>
    <n v="0"/>
    <n v="0"/>
    <n v="0"/>
    <n v="0"/>
    <n v="0"/>
    <n v="0"/>
    <n v="0"/>
    <n v="0"/>
    <n v="0"/>
    <n v="0"/>
    <n v="0"/>
    <n v="0"/>
    <n v="0"/>
    <n v="0"/>
    <n v="0"/>
    <n v="0"/>
    <n v="0"/>
    <n v="0"/>
    <n v="0"/>
  </r>
  <r>
    <x v="14"/>
    <x v="2"/>
    <x v="20"/>
    <n v="0"/>
    <n v="0"/>
    <n v="0"/>
    <n v="0"/>
    <n v="0"/>
    <n v="0"/>
    <n v="0"/>
    <n v="0"/>
    <n v="0"/>
    <n v="0"/>
    <n v="0"/>
    <n v="0"/>
    <n v="0"/>
    <n v="0"/>
    <n v="0"/>
    <n v="0"/>
    <n v="0"/>
    <n v="0"/>
    <n v="0"/>
    <n v="0"/>
    <n v="0"/>
    <n v="0"/>
    <n v="0"/>
    <n v="0"/>
    <n v="0"/>
    <n v="0"/>
  </r>
  <r>
    <x v="14"/>
    <x v="3"/>
    <x v="20"/>
    <n v="0"/>
    <n v="0"/>
    <n v="0"/>
    <n v="0"/>
    <n v="0"/>
    <n v="0"/>
    <n v="0"/>
    <n v="0"/>
    <n v="0"/>
    <n v="0"/>
    <n v="0"/>
    <n v="0"/>
    <n v="0"/>
    <n v="0"/>
    <n v="0"/>
    <n v="0"/>
    <n v="0"/>
    <n v="0"/>
    <n v="0"/>
    <n v="0"/>
    <n v="0"/>
    <n v="0"/>
    <n v="0"/>
    <n v="0"/>
    <n v="0"/>
    <n v="0"/>
  </r>
  <r>
    <x v="15"/>
    <x v="0"/>
    <x v="20"/>
    <n v="0"/>
    <n v="0"/>
    <n v="0"/>
    <n v="0"/>
    <n v="0"/>
    <n v="0"/>
    <n v="0"/>
    <n v="0"/>
    <n v="0"/>
    <n v="0"/>
    <n v="0"/>
    <n v="0"/>
    <n v="0"/>
    <n v="0"/>
    <n v="0"/>
    <n v="0"/>
    <n v="0"/>
    <n v="0"/>
    <n v="0"/>
    <n v="0"/>
    <n v="0"/>
    <n v="0"/>
    <n v="0"/>
    <n v="0"/>
    <n v="0"/>
    <n v="0"/>
  </r>
  <r>
    <x v="15"/>
    <x v="1"/>
    <x v="20"/>
    <n v="0"/>
    <n v="0"/>
    <n v="0"/>
    <n v="0"/>
    <n v="0"/>
    <n v="0"/>
    <n v="0"/>
    <n v="0"/>
    <n v="0"/>
    <n v="0"/>
    <n v="0"/>
    <n v="0"/>
    <n v="0"/>
    <n v="0"/>
    <n v="0"/>
    <n v="0"/>
    <n v="0"/>
    <n v="0"/>
    <n v="0"/>
    <n v="0"/>
    <n v="0"/>
    <n v="0"/>
    <n v="0"/>
    <n v="0"/>
    <n v="0"/>
    <n v="0"/>
  </r>
  <r>
    <x v="15"/>
    <x v="2"/>
    <x v="20"/>
    <n v="0"/>
    <n v="0"/>
    <n v="0"/>
    <n v="0"/>
    <n v="0"/>
    <n v="0"/>
    <n v="0"/>
    <n v="0"/>
    <n v="0"/>
    <n v="0"/>
    <n v="0"/>
    <n v="0"/>
    <n v="0"/>
    <n v="0"/>
    <n v="0"/>
    <n v="0"/>
    <n v="0"/>
    <n v="0"/>
    <n v="0"/>
    <n v="0"/>
    <n v="0"/>
    <n v="0"/>
    <n v="0"/>
    <n v="0"/>
    <n v="0"/>
    <n v="0"/>
  </r>
  <r>
    <x v="15"/>
    <x v="3"/>
    <x v="20"/>
    <n v="0"/>
    <n v="0"/>
    <n v="0"/>
    <n v="0"/>
    <n v="0"/>
    <n v="0"/>
    <n v="0"/>
    <n v="0"/>
    <n v="0"/>
    <n v="0"/>
    <n v="0"/>
    <n v="0"/>
    <n v="0"/>
    <n v="0"/>
    <n v="0"/>
    <n v="0"/>
    <n v="0"/>
    <n v="0"/>
    <n v="0"/>
    <n v="0"/>
    <n v="0"/>
    <n v="0"/>
    <n v="0"/>
    <n v="0"/>
    <n v="0"/>
    <n v="0"/>
  </r>
  <r>
    <x v="16"/>
    <x v="0"/>
    <x v="20"/>
    <n v="0"/>
    <n v="0"/>
    <n v="0"/>
    <n v="0"/>
    <n v="0"/>
    <n v="0"/>
    <n v="0"/>
    <n v="0"/>
    <n v="0"/>
    <n v="0"/>
    <n v="0"/>
    <n v="0"/>
    <n v="0"/>
    <n v="0"/>
    <n v="0"/>
    <n v="0"/>
    <n v="0"/>
    <n v="0"/>
    <n v="0"/>
    <n v="0"/>
    <n v="0"/>
    <n v="0"/>
    <n v="0"/>
    <n v="0"/>
    <n v="0"/>
    <n v="0"/>
  </r>
  <r>
    <x v="16"/>
    <x v="1"/>
    <x v="20"/>
    <n v="0"/>
    <n v="0"/>
    <n v="0"/>
    <n v="0"/>
    <n v="0"/>
    <n v="0"/>
    <n v="0"/>
    <n v="0"/>
    <n v="0"/>
    <n v="0"/>
    <n v="0"/>
    <n v="0"/>
    <n v="0"/>
    <n v="0"/>
    <n v="0"/>
    <n v="0"/>
    <n v="0"/>
    <n v="0"/>
    <n v="0"/>
    <n v="0"/>
    <n v="0"/>
    <n v="0"/>
    <n v="0"/>
    <n v="0"/>
    <n v="0"/>
    <n v="0"/>
  </r>
  <r>
    <x v="16"/>
    <x v="2"/>
    <x v="20"/>
    <n v="0"/>
    <n v="0"/>
    <n v="0"/>
    <n v="0"/>
    <n v="0"/>
    <n v="0"/>
    <n v="0"/>
    <n v="0"/>
    <n v="0"/>
    <n v="0"/>
    <n v="0"/>
    <n v="0"/>
    <n v="0"/>
    <n v="0"/>
    <n v="0"/>
    <n v="0"/>
    <n v="0"/>
    <n v="0"/>
    <n v="0"/>
    <n v="0"/>
    <n v="0"/>
    <n v="0"/>
    <n v="0"/>
    <n v="0"/>
    <n v="0"/>
    <n v="0"/>
  </r>
  <r>
    <x v="16"/>
    <x v="3"/>
    <x v="20"/>
    <n v="0"/>
    <n v="0"/>
    <n v="0"/>
    <n v="0"/>
    <n v="0"/>
    <n v="0"/>
    <n v="0"/>
    <n v="0"/>
    <n v="0"/>
    <n v="0"/>
    <n v="0"/>
    <n v="0"/>
    <n v="0"/>
    <n v="0"/>
    <n v="0"/>
    <n v="0"/>
    <n v="0"/>
    <n v="0"/>
    <n v="0"/>
    <n v="0"/>
    <n v="0"/>
    <n v="0"/>
    <n v="0"/>
    <n v="0"/>
    <n v="0"/>
    <n v="0"/>
  </r>
  <r>
    <x v="17"/>
    <x v="0"/>
    <x v="20"/>
    <n v="0"/>
    <n v="0"/>
    <n v="0"/>
    <n v="0"/>
    <n v="0"/>
    <n v="0"/>
    <n v="0"/>
    <n v="0"/>
    <n v="0"/>
    <n v="0"/>
    <n v="0"/>
    <n v="0"/>
    <n v="0"/>
    <n v="0"/>
    <n v="0"/>
    <n v="0"/>
    <n v="0"/>
    <n v="0"/>
    <n v="0"/>
    <n v="0"/>
    <n v="0"/>
    <n v="0"/>
    <n v="0"/>
    <n v="0"/>
    <n v="0"/>
    <n v="0"/>
  </r>
  <r>
    <x v="17"/>
    <x v="1"/>
    <x v="20"/>
    <n v="0"/>
    <n v="0"/>
    <n v="0"/>
    <n v="0"/>
    <n v="0"/>
    <n v="0"/>
    <n v="0"/>
    <n v="0"/>
    <n v="0"/>
    <n v="0"/>
    <n v="0"/>
    <n v="0"/>
    <n v="0"/>
    <n v="0"/>
    <n v="0"/>
    <n v="0"/>
    <n v="0"/>
    <n v="0"/>
    <n v="0"/>
    <n v="0"/>
    <n v="0"/>
    <n v="0"/>
    <n v="0"/>
    <n v="0"/>
    <n v="0"/>
    <n v="0"/>
  </r>
  <r>
    <x v="17"/>
    <x v="2"/>
    <x v="20"/>
    <n v="0"/>
    <n v="0"/>
    <n v="0"/>
    <n v="0"/>
    <n v="0"/>
    <n v="0"/>
    <n v="0"/>
    <n v="0"/>
    <n v="0"/>
    <n v="0"/>
    <n v="0"/>
    <n v="0"/>
    <n v="0"/>
    <n v="0"/>
    <n v="0"/>
    <n v="0"/>
    <n v="0"/>
    <n v="0"/>
    <n v="0"/>
    <n v="0"/>
    <n v="0"/>
    <n v="0"/>
    <n v="0"/>
    <n v="0"/>
    <n v="0"/>
    <n v="0"/>
  </r>
  <r>
    <x v="17"/>
    <x v="3"/>
    <x v="20"/>
    <n v="0"/>
    <n v="0"/>
    <n v="0"/>
    <n v="0"/>
    <n v="0"/>
    <n v="0"/>
    <n v="0"/>
    <n v="0"/>
    <n v="0"/>
    <n v="0"/>
    <n v="0"/>
    <n v="0"/>
    <n v="0"/>
    <n v="0"/>
    <n v="0"/>
    <n v="0"/>
    <n v="0"/>
    <n v="0"/>
    <n v="0"/>
    <n v="0"/>
    <n v="0"/>
    <n v="0"/>
    <n v="0"/>
    <n v="0"/>
    <n v="0"/>
    <n v="0"/>
  </r>
  <r>
    <x v="18"/>
    <x v="0"/>
    <x v="20"/>
    <n v="0"/>
    <n v="0"/>
    <n v="0"/>
    <n v="0"/>
    <n v="0"/>
    <n v="0"/>
    <n v="0"/>
    <n v="0"/>
    <n v="0"/>
    <n v="0"/>
    <n v="0"/>
    <n v="0"/>
    <n v="0"/>
    <n v="0"/>
    <n v="0"/>
    <n v="0"/>
    <n v="0"/>
    <n v="0"/>
    <n v="0"/>
    <n v="0"/>
    <n v="0"/>
    <n v="0"/>
    <n v="0"/>
    <n v="0"/>
    <n v="0"/>
    <n v="0"/>
  </r>
  <r>
    <x v="18"/>
    <x v="1"/>
    <x v="20"/>
    <n v="0"/>
    <n v="0"/>
    <n v="0"/>
    <n v="0"/>
    <n v="0"/>
    <n v="0"/>
    <n v="0"/>
    <n v="0"/>
    <n v="0"/>
    <n v="0"/>
    <n v="0"/>
    <n v="0"/>
    <n v="0"/>
    <n v="0"/>
    <n v="0"/>
    <n v="0"/>
    <n v="0"/>
    <n v="0"/>
    <n v="0"/>
    <n v="0"/>
    <n v="0"/>
    <n v="0"/>
    <n v="0"/>
    <n v="0"/>
    <n v="0"/>
    <n v="0"/>
  </r>
  <r>
    <x v="18"/>
    <x v="2"/>
    <x v="20"/>
    <n v="0"/>
    <n v="0"/>
    <n v="0"/>
    <n v="0"/>
    <n v="0"/>
    <n v="0"/>
    <n v="0"/>
    <n v="0"/>
    <n v="0"/>
    <n v="0"/>
    <n v="0"/>
    <n v="0"/>
    <n v="0"/>
    <n v="0"/>
    <n v="0"/>
    <n v="0"/>
    <n v="0"/>
    <n v="0"/>
    <n v="0"/>
    <n v="0"/>
    <n v="0"/>
    <n v="0"/>
    <n v="0"/>
    <n v="0"/>
    <n v="0"/>
    <n v="0"/>
  </r>
  <r>
    <x v="18"/>
    <x v="3"/>
    <x v="20"/>
    <n v="0"/>
    <n v="0"/>
    <n v="0"/>
    <n v="0"/>
    <n v="0"/>
    <n v="0"/>
    <n v="0"/>
    <n v="0"/>
    <n v="0"/>
    <n v="0"/>
    <n v="0"/>
    <n v="0"/>
    <n v="0"/>
    <n v="0"/>
    <n v="0"/>
    <n v="0"/>
    <n v="0"/>
    <n v="0"/>
    <n v="0"/>
    <n v="0"/>
    <n v="0"/>
    <n v="0"/>
    <n v="0"/>
    <n v="0"/>
    <n v="0"/>
    <n v="0"/>
  </r>
  <r>
    <x v="19"/>
    <x v="0"/>
    <x v="20"/>
    <n v="0"/>
    <n v="0"/>
    <n v="0"/>
    <n v="0"/>
    <n v="0"/>
    <n v="0"/>
    <n v="0"/>
    <n v="0"/>
    <n v="0"/>
    <n v="0"/>
    <n v="0"/>
    <n v="0"/>
    <n v="0"/>
    <n v="0"/>
    <n v="0"/>
    <n v="0"/>
    <n v="0"/>
    <n v="0"/>
    <n v="0"/>
    <n v="0"/>
    <n v="0"/>
    <n v="0"/>
    <n v="0"/>
    <n v="0"/>
    <n v="0"/>
    <n v="0"/>
  </r>
  <r>
    <x v="19"/>
    <x v="1"/>
    <x v="20"/>
    <n v="0"/>
    <n v="0"/>
    <n v="0"/>
    <n v="0"/>
    <n v="0"/>
    <n v="0"/>
    <n v="0"/>
    <n v="0"/>
    <n v="0"/>
    <n v="0"/>
    <n v="0"/>
    <n v="0"/>
    <n v="0"/>
    <n v="0"/>
    <n v="0"/>
    <n v="0"/>
    <n v="0"/>
    <n v="0"/>
    <n v="0"/>
    <n v="0"/>
    <n v="0"/>
    <n v="0"/>
    <n v="0"/>
    <n v="0"/>
    <n v="0"/>
    <n v="0"/>
  </r>
  <r>
    <x v="19"/>
    <x v="2"/>
    <x v="20"/>
    <n v="0"/>
    <n v="0"/>
    <n v="0"/>
    <n v="0"/>
    <n v="0"/>
    <n v="0"/>
    <n v="0"/>
    <n v="0"/>
    <n v="0"/>
    <n v="0"/>
    <n v="0"/>
    <n v="0"/>
    <n v="0"/>
    <n v="0"/>
    <n v="0"/>
    <n v="0"/>
    <n v="0"/>
    <n v="0"/>
    <n v="0"/>
    <n v="0"/>
    <n v="0"/>
    <n v="0"/>
    <n v="0"/>
    <n v="0"/>
    <n v="0"/>
    <n v="0"/>
  </r>
  <r>
    <x v="19"/>
    <x v="3"/>
    <x v="20"/>
    <n v="0"/>
    <n v="0"/>
    <n v="0"/>
    <n v="0"/>
    <n v="0"/>
    <n v="0"/>
    <n v="0"/>
    <n v="0"/>
    <n v="0"/>
    <n v="0"/>
    <n v="0"/>
    <n v="0"/>
    <n v="0"/>
    <n v="0"/>
    <n v="0"/>
    <n v="0"/>
    <n v="0"/>
    <n v="0"/>
    <n v="0"/>
    <n v="0"/>
    <n v="0"/>
    <n v="0"/>
    <n v="0"/>
    <n v="0"/>
    <n v="0"/>
    <n v="0"/>
  </r>
  <r>
    <x v="20"/>
    <x v="0"/>
    <x v="20"/>
    <n v="0"/>
    <n v="0"/>
    <n v="0"/>
    <n v="0"/>
    <n v="0"/>
    <n v="0"/>
    <n v="0"/>
    <n v="0"/>
    <n v="0"/>
    <n v="0"/>
    <n v="0"/>
    <n v="0"/>
    <n v="0"/>
    <n v="0"/>
    <n v="0"/>
    <n v="0"/>
    <n v="0"/>
    <n v="0"/>
    <n v="0"/>
    <n v="0"/>
    <n v="0"/>
    <n v="0"/>
    <n v="0"/>
    <n v="0"/>
    <n v="0"/>
    <n v="0"/>
  </r>
  <r>
    <x v="20"/>
    <x v="1"/>
    <x v="20"/>
    <n v="0"/>
    <n v="0"/>
    <n v="0"/>
    <n v="0"/>
    <n v="0"/>
    <n v="0"/>
    <n v="0"/>
    <n v="0"/>
    <n v="0"/>
    <n v="0"/>
    <n v="0"/>
    <n v="0"/>
    <n v="0"/>
    <n v="0"/>
    <n v="0"/>
    <n v="0"/>
    <n v="0"/>
    <n v="0"/>
    <n v="0"/>
    <n v="0"/>
    <n v="0"/>
    <n v="0"/>
    <n v="0"/>
    <n v="0"/>
    <n v="0"/>
    <n v="0"/>
  </r>
  <r>
    <x v="20"/>
    <x v="2"/>
    <x v="20"/>
    <n v="0"/>
    <n v="0"/>
    <n v="0"/>
    <n v="0"/>
    <n v="0"/>
    <n v="0"/>
    <n v="0"/>
    <n v="0"/>
    <n v="0"/>
    <n v="0"/>
    <n v="0"/>
    <n v="0"/>
    <n v="0"/>
    <n v="0"/>
    <n v="0"/>
    <n v="0"/>
    <n v="0"/>
    <n v="0"/>
    <n v="0"/>
    <n v="0"/>
    <n v="0"/>
    <n v="0"/>
    <n v="0"/>
    <n v="0"/>
    <n v="0"/>
    <n v="0"/>
  </r>
  <r>
    <x v="20"/>
    <x v="3"/>
    <x v="20"/>
    <n v="0"/>
    <n v="0"/>
    <n v="0"/>
    <n v="0"/>
    <n v="0"/>
    <n v="0"/>
    <n v="0"/>
    <n v="0"/>
    <n v="0"/>
    <n v="0"/>
    <n v="0"/>
    <n v="0"/>
    <n v="0"/>
    <n v="0"/>
    <n v="0"/>
    <n v="0"/>
    <n v="0"/>
    <n v="0"/>
    <n v="0"/>
    <n v="0"/>
    <n v="0"/>
    <n v="0"/>
    <n v="0"/>
    <n v="0"/>
    <n v="0"/>
    <n v="0"/>
  </r>
  <r>
    <x v="0"/>
    <x v="0"/>
    <x v="21"/>
    <n v="0"/>
    <n v="0"/>
    <n v="0"/>
    <n v="0"/>
    <n v="0"/>
    <n v="0"/>
    <n v="0"/>
    <n v="0"/>
    <n v="0"/>
    <n v="0"/>
    <n v="0"/>
    <n v="0"/>
    <n v="0"/>
    <n v="0"/>
    <n v="0"/>
    <n v="0"/>
    <n v="0"/>
    <n v="0"/>
    <n v="0"/>
    <n v="0"/>
    <n v="0"/>
    <n v="0"/>
    <n v="0"/>
    <n v="0"/>
    <n v="0"/>
    <n v="0"/>
  </r>
  <r>
    <x v="0"/>
    <x v="1"/>
    <x v="21"/>
    <n v="0"/>
    <n v="0"/>
    <n v="0"/>
    <n v="0"/>
    <n v="0"/>
    <n v="0"/>
    <n v="0"/>
    <n v="0"/>
    <n v="0"/>
    <n v="0"/>
    <n v="0"/>
    <n v="0"/>
    <n v="0"/>
    <n v="0"/>
    <n v="0"/>
    <n v="0"/>
    <n v="0"/>
    <n v="0"/>
    <n v="0"/>
    <n v="0"/>
    <n v="0"/>
    <n v="0"/>
    <n v="0"/>
    <n v="0"/>
    <n v="0"/>
    <n v="0"/>
  </r>
  <r>
    <x v="0"/>
    <x v="2"/>
    <x v="21"/>
    <n v="0"/>
    <n v="0"/>
    <n v="0"/>
    <n v="0"/>
    <n v="0"/>
    <n v="0"/>
    <n v="0"/>
    <n v="0"/>
    <n v="0"/>
    <n v="0"/>
    <n v="0"/>
    <n v="0"/>
    <n v="0"/>
    <n v="0"/>
    <n v="0"/>
    <n v="0"/>
    <n v="0"/>
    <n v="0"/>
    <n v="0"/>
    <n v="0"/>
    <n v="0"/>
    <n v="0"/>
    <n v="0"/>
    <n v="0"/>
    <n v="0"/>
    <n v="0"/>
  </r>
  <r>
    <x v="0"/>
    <x v="3"/>
    <x v="21"/>
    <n v="0"/>
    <n v="0"/>
    <n v="0"/>
    <n v="0"/>
    <n v="0"/>
    <n v="0"/>
    <n v="0"/>
    <n v="0"/>
    <n v="0"/>
    <n v="0"/>
    <n v="0"/>
    <n v="0"/>
    <n v="0"/>
    <n v="0"/>
    <n v="0"/>
    <n v="0"/>
    <n v="0"/>
    <n v="0"/>
    <n v="0"/>
    <n v="0"/>
    <n v="0"/>
    <n v="0"/>
    <n v="0"/>
    <n v="0"/>
    <n v="0"/>
    <n v="0"/>
  </r>
  <r>
    <x v="1"/>
    <x v="0"/>
    <x v="21"/>
    <n v="0"/>
    <n v="0"/>
    <n v="0"/>
    <n v="0"/>
    <n v="0"/>
    <n v="0"/>
    <n v="0"/>
    <n v="0"/>
    <n v="0"/>
    <n v="0"/>
    <n v="0"/>
    <n v="0"/>
    <n v="0"/>
    <n v="0"/>
    <n v="0"/>
    <n v="0"/>
    <n v="0"/>
    <n v="0"/>
    <n v="0"/>
    <n v="0"/>
    <n v="0"/>
    <n v="0"/>
    <n v="0"/>
    <n v="0"/>
    <n v="0"/>
    <n v="0"/>
  </r>
  <r>
    <x v="1"/>
    <x v="1"/>
    <x v="21"/>
    <n v="0"/>
    <n v="0"/>
    <n v="0"/>
    <n v="0"/>
    <n v="0"/>
    <n v="0"/>
    <n v="0"/>
    <n v="0"/>
    <n v="0"/>
    <n v="0"/>
    <n v="0"/>
    <n v="0"/>
    <n v="0"/>
    <n v="0"/>
    <n v="0"/>
    <n v="0"/>
    <n v="0"/>
    <n v="0"/>
    <n v="0"/>
    <n v="0"/>
    <n v="0"/>
    <n v="0"/>
    <n v="0"/>
    <n v="0"/>
    <n v="0"/>
    <n v="0"/>
  </r>
  <r>
    <x v="1"/>
    <x v="2"/>
    <x v="21"/>
    <n v="0"/>
    <n v="0"/>
    <n v="0"/>
    <n v="0"/>
    <n v="0"/>
    <n v="0"/>
    <n v="0"/>
    <n v="0"/>
    <n v="0"/>
    <n v="0"/>
    <n v="0"/>
    <n v="0"/>
    <n v="0"/>
    <n v="0"/>
    <n v="0"/>
    <n v="0"/>
    <n v="0"/>
    <n v="0"/>
    <n v="0"/>
    <n v="0"/>
    <n v="0"/>
    <n v="0"/>
    <n v="0"/>
    <n v="0"/>
    <n v="0"/>
    <n v="0"/>
  </r>
  <r>
    <x v="1"/>
    <x v="3"/>
    <x v="21"/>
    <n v="0"/>
    <n v="0"/>
    <n v="0"/>
    <n v="0"/>
    <n v="0"/>
    <n v="0"/>
    <n v="0"/>
    <n v="0"/>
    <n v="0"/>
    <n v="0"/>
    <n v="0"/>
    <n v="0"/>
    <n v="0"/>
    <n v="0"/>
    <n v="0"/>
    <n v="0"/>
    <n v="0"/>
    <n v="0"/>
    <n v="0"/>
    <n v="0"/>
    <n v="0"/>
    <n v="0"/>
    <n v="0"/>
    <n v="0"/>
    <n v="0"/>
    <n v="0"/>
  </r>
  <r>
    <x v="2"/>
    <x v="0"/>
    <x v="21"/>
    <n v="0"/>
    <n v="0"/>
    <n v="0"/>
    <n v="0"/>
    <n v="0"/>
    <n v="0"/>
    <n v="0"/>
    <n v="0"/>
    <n v="0"/>
    <n v="0"/>
    <n v="0"/>
    <n v="0"/>
    <n v="0"/>
    <n v="0"/>
    <n v="0"/>
    <n v="0"/>
    <n v="0"/>
    <n v="0"/>
    <n v="0"/>
    <n v="0"/>
    <n v="0"/>
    <n v="0"/>
    <n v="0"/>
    <n v="0"/>
    <n v="0"/>
    <n v="0"/>
  </r>
  <r>
    <x v="2"/>
    <x v="1"/>
    <x v="21"/>
    <n v="0"/>
    <n v="0"/>
    <n v="0"/>
    <n v="0"/>
    <n v="0"/>
    <n v="0"/>
    <n v="0"/>
    <n v="0"/>
    <n v="0"/>
    <n v="0"/>
    <n v="0"/>
    <n v="0"/>
    <n v="0"/>
    <n v="0"/>
    <n v="0"/>
    <n v="0"/>
    <n v="0"/>
    <n v="0"/>
    <n v="0"/>
    <n v="0"/>
    <n v="0"/>
    <n v="0"/>
    <n v="0"/>
    <n v="0"/>
    <n v="0"/>
    <n v="0"/>
  </r>
  <r>
    <x v="2"/>
    <x v="2"/>
    <x v="21"/>
    <n v="0"/>
    <n v="0"/>
    <n v="0"/>
    <n v="0"/>
    <n v="0"/>
    <n v="0"/>
    <n v="0"/>
    <n v="0"/>
    <n v="0"/>
    <n v="0"/>
    <n v="0"/>
    <n v="0"/>
    <n v="0"/>
    <n v="0"/>
    <n v="0"/>
    <n v="0"/>
    <n v="0"/>
    <n v="0"/>
    <n v="0"/>
    <n v="0"/>
    <n v="0"/>
    <n v="0"/>
    <n v="0"/>
    <n v="0"/>
    <n v="0"/>
    <n v="0"/>
  </r>
  <r>
    <x v="2"/>
    <x v="3"/>
    <x v="21"/>
    <n v="0"/>
    <n v="0"/>
    <n v="0"/>
    <n v="0"/>
    <n v="0"/>
    <n v="0"/>
    <n v="0"/>
    <n v="0"/>
    <n v="0"/>
    <n v="0"/>
    <n v="0"/>
    <n v="0"/>
    <n v="0"/>
    <n v="0"/>
    <n v="0"/>
    <n v="0"/>
    <n v="0"/>
    <n v="0"/>
    <n v="0"/>
    <n v="0"/>
    <n v="0"/>
    <n v="0"/>
    <n v="0"/>
    <n v="0"/>
    <n v="0"/>
    <n v="0"/>
  </r>
  <r>
    <x v="3"/>
    <x v="0"/>
    <x v="21"/>
    <n v="0"/>
    <n v="0"/>
    <n v="0"/>
    <n v="0"/>
    <n v="0"/>
    <n v="0"/>
    <n v="0"/>
    <n v="0"/>
    <n v="0"/>
    <n v="0"/>
    <n v="0"/>
    <n v="0"/>
    <n v="0"/>
    <n v="0"/>
    <n v="0"/>
    <n v="0"/>
    <n v="0"/>
    <n v="0"/>
    <n v="0"/>
    <n v="0"/>
    <n v="0"/>
    <n v="0"/>
    <n v="0"/>
    <n v="0"/>
    <n v="0"/>
    <n v="0"/>
  </r>
  <r>
    <x v="3"/>
    <x v="1"/>
    <x v="21"/>
    <n v="0"/>
    <n v="0"/>
    <n v="0"/>
    <n v="0"/>
    <n v="0"/>
    <n v="0"/>
    <n v="0"/>
    <n v="0"/>
    <n v="0"/>
    <n v="0"/>
    <n v="0"/>
    <n v="0"/>
    <n v="0"/>
    <n v="0"/>
    <n v="0"/>
    <n v="0"/>
    <n v="0"/>
    <n v="0"/>
    <n v="0"/>
    <n v="0"/>
    <n v="0"/>
    <n v="0"/>
    <n v="0"/>
    <n v="0"/>
    <n v="0"/>
    <n v="0"/>
  </r>
  <r>
    <x v="3"/>
    <x v="2"/>
    <x v="21"/>
    <n v="0"/>
    <n v="0"/>
    <n v="0"/>
    <n v="0"/>
    <n v="0"/>
    <n v="0"/>
    <n v="0"/>
    <n v="0"/>
    <n v="0"/>
    <n v="0"/>
    <n v="0"/>
    <n v="0"/>
    <n v="0"/>
    <n v="0"/>
    <n v="0"/>
    <n v="0"/>
    <n v="0"/>
    <n v="0"/>
    <n v="0"/>
    <n v="0"/>
    <n v="0"/>
    <n v="0"/>
    <n v="0"/>
    <n v="0"/>
    <n v="0"/>
    <n v="0"/>
  </r>
  <r>
    <x v="3"/>
    <x v="3"/>
    <x v="21"/>
    <n v="0"/>
    <n v="0"/>
    <n v="0"/>
    <n v="0"/>
    <n v="0"/>
    <n v="0"/>
    <n v="0"/>
    <n v="0"/>
    <n v="0"/>
    <n v="0"/>
    <n v="0"/>
    <n v="0"/>
    <n v="0"/>
    <n v="0"/>
    <n v="0"/>
    <n v="0"/>
    <n v="0"/>
    <n v="0"/>
    <n v="0"/>
    <n v="0"/>
    <n v="0"/>
    <n v="0"/>
    <n v="0"/>
    <n v="0"/>
    <n v="0"/>
    <n v="0"/>
  </r>
  <r>
    <x v="4"/>
    <x v="0"/>
    <x v="21"/>
    <n v="0"/>
    <n v="0"/>
    <n v="0"/>
    <n v="0"/>
    <n v="0"/>
    <n v="0"/>
    <n v="0"/>
    <n v="0"/>
    <n v="0"/>
    <n v="0"/>
    <n v="0"/>
    <n v="0"/>
    <n v="0"/>
    <n v="0"/>
    <n v="0"/>
    <n v="0"/>
    <n v="0"/>
    <n v="0"/>
    <n v="0"/>
    <n v="0"/>
    <n v="0"/>
    <n v="0"/>
    <n v="0"/>
    <n v="0"/>
    <n v="0"/>
    <n v="0"/>
  </r>
  <r>
    <x v="4"/>
    <x v="1"/>
    <x v="21"/>
    <n v="0"/>
    <n v="0"/>
    <n v="0"/>
    <n v="0"/>
    <n v="0"/>
    <n v="0"/>
    <n v="0"/>
    <n v="0"/>
    <n v="0"/>
    <n v="0"/>
    <n v="0"/>
    <n v="0"/>
    <n v="0"/>
    <n v="0"/>
    <n v="0"/>
    <n v="0"/>
    <n v="0"/>
    <n v="0"/>
    <n v="0"/>
    <n v="0"/>
    <n v="0"/>
    <n v="0"/>
    <n v="0"/>
    <n v="0"/>
    <n v="0"/>
    <n v="0"/>
  </r>
  <r>
    <x v="4"/>
    <x v="2"/>
    <x v="21"/>
    <n v="0"/>
    <n v="0"/>
    <n v="0"/>
    <n v="0"/>
    <n v="0"/>
    <n v="0"/>
    <n v="0"/>
    <n v="0"/>
    <n v="0"/>
    <n v="0"/>
    <n v="0"/>
    <n v="0"/>
    <n v="0"/>
    <n v="0"/>
    <n v="0"/>
    <n v="0"/>
    <n v="0"/>
    <n v="0"/>
    <n v="0"/>
    <n v="0"/>
    <n v="0"/>
    <n v="0"/>
    <n v="0"/>
    <n v="0"/>
    <n v="0"/>
    <n v="0"/>
  </r>
  <r>
    <x v="4"/>
    <x v="3"/>
    <x v="21"/>
    <n v="0"/>
    <n v="0"/>
    <n v="0"/>
    <n v="0"/>
    <n v="0"/>
    <n v="0"/>
    <n v="0"/>
    <n v="0"/>
    <n v="0"/>
    <n v="0"/>
    <n v="0"/>
    <n v="0"/>
    <n v="0"/>
    <n v="0"/>
    <n v="0"/>
    <n v="0"/>
    <n v="0"/>
    <n v="0"/>
    <n v="0"/>
    <n v="0"/>
    <n v="0"/>
    <n v="0"/>
    <n v="0"/>
    <n v="0"/>
    <n v="0"/>
    <n v="0"/>
  </r>
  <r>
    <x v="5"/>
    <x v="0"/>
    <x v="21"/>
    <n v="0"/>
    <n v="0"/>
    <n v="0"/>
    <n v="0"/>
    <n v="0"/>
    <n v="0"/>
    <n v="0"/>
    <n v="0"/>
    <n v="0"/>
    <n v="0"/>
    <n v="0"/>
    <n v="0"/>
    <n v="0"/>
    <n v="0"/>
    <n v="0"/>
    <n v="0"/>
    <n v="0"/>
    <n v="0"/>
    <n v="0"/>
    <n v="0"/>
    <n v="0"/>
    <n v="0"/>
    <n v="0"/>
    <n v="0"/>
    <n v="0"/>
    <n v="0"/>
  </r>
  <r>
    <x v="5"/>
    <x v="1"/>
    <x v="21"/>
    <n v="0"/>
    <n v="0"/>
    <n v="0"/>
    <n v="0"/>
    <n v="0"/>
    <n v="0"/>
    <n v="0"/>
    <n v="0"/>
    <n v="0"/>
    <n v="0"/>
    <n v="0"/>
    <n v="0"/>
    <n v="0"/>
    <n v="0"/>
    <n v="0"/>
    <n v="0"/>
    <n v="0"/>
    <n v="0"/>
    <n v="0"/>
    <n v="0"/>
    <n v="0"/>
    <n v="0"/>
    <n v="0"/>
    <n v="0"/>
    <n v="0"/>
    <n v="0"/>
  </r>
  <r>
    <x v="5"/>
    <x v="2"/>
    <x v="21"/>
    <n v="0"/>
    <n v="0"/>
    <n v="0"/>
    <n v="0"/>
    <n v="0"/>
    <n v="0"/>
    <n v="0"/>
    <n v="0"/>
    <n v="0"/>
    <n v="0"/>
    <n v="0"/>
    <n v="0"/>
    <n v="0"/>
    <n v="0"/>
    <n v="0"/>
    <n v="0"/>
    <n v="0"/>
    <n v="0"/>
    <n v="0"/>
    <n v="0"/>
    <n v="0"/>
    <n v="0"/>
    <n v="0"/>
    <n v="0"/>
    <n v="0"/>
    <n v="0"/>
  </r>
  <r>
    <x v="5"/>
    <x v="3"/>
    <x v="21"/>
    <n v="0"/>
    <n v="0"/>
    <n v="0"/>
    <n v="0"/>
    <n v="0"/>
    <n v="0"/>
    <n v="0"/>
    <n v="0"/>
    <n v="0"/>
    <n v="0"/>
    <n v="0"/>
    <n v="0"/>
    <n v="0"/>
    <n v="0"/>
    <n v="0"/>
    <n v="0"/>
    <n v="0"/>
    <n v="0"/>
    <n v="0"/>
    <n v="0"/>
    <n v="0"/>
    <n v="0"/>
    <n v="0"/>
    <n v="0"/>
    <n v="0"/>
    <n v="0"/>
  </r>
  <r>
    <x v="6"/>
    <x v="0"/>
    <x v="21"/>
    <n v="0"/>
    <n v="0"/>
    <n v="0"/>
    <n v="0"/>
    <n v="0"/>
    <n v="0"/>
    <n v="0"/>
    <n v="0"/>
    <n v="0"/>
    <n v="0"/>
    <n v="0"/>
    <n v="0"/>
    <n v="0"/>
    <n v="0"/>
    <n v="0"/>
    <n v="0"/>
    <n v="0"/>
    <n v="0"/>
    <n v="0"/>
    <n v="0"/>
    <n v="0"/>
    <n v="0"/>
    <n v="0"/>
    <n v="0"/>
    <n v="0"/>
    <n v="0"/>
  </r>
  <r>
    <x v="6"/>
    <x v="1"/>
    <x v="21"/>
    <n v="0"/>
    <n v="0"/>
    <n v="0"/>
    <n v="0"/>
    <n v="0"/>
    <n v="0"/>
    <n v="0"/>
    <n v="0"/>
    <n v="0"/>
    <n v="0"/>
    <n v="0"/>
    <n v="0"/>
    <n v="0"/>
    <n v="0"/>
    <n v="0"/>
    <n v="0"/>
    <n v="0"/>
    <n v="0"/>
    <n v="0"/>
    <n v="0"/>
    <n v="0"/>
    <n v="0"/>
    <n v="0"/>
    <n v="0"/>
    <n v="0"/>
    <n v="0"/>
  </r>
  <r>
    <x v="6"/>
    <x v="2"/>
    <x v="21"/>
    <n v="0"/>
    <n v="0"/>
    <n v="0"/>
    <n v="0"/>
    <n v="0"/>
    <n v="0"/>
    <n v="0"/>
    <n v="0"/>
    <n v="0"/>
    <n v="0"/>
    <n v="0"/>
    <n v="0"/>
    <n v="0"/>
    <n v="0"/>
    <n v="0"/>
    <n v="0"/>
    <n v="0"/>
    <n v="0"/>
    <n v="0"/>
    <n v="0"/>
    <n v="0"/>
    <n v="0"/>
    <n v="0"/>
    <n v="0"/>
    <n v="0"/>
    <n v="0"/>
  </r>
  <r>
    <x v="6"/>
    <x v="3"/>
    <x v="21"/>
    <n v="0"/>
    <n v="0"/>
    <n v="0"/>
    <n v="0"/>
    <n v="0"/>
    <n v="0"/>
    <n v="0"/>
    <n v="0"/>
    <n v="0"/>
    <n v="0"/>
    <n v="0"/>
    <n v="0"/>
    <n v="0"/>
    <n v="0"/>
    <n v="0"/>
    <n v="0"/>
    <n v="0"/>
    <n v="0"/>
    <n v="0"/>
    <n v="0"/>
    <n v="0"/>
    <n v="0"/>
    <n v="0"/>
    <n v="0"/>
    <n v="0"/>
    <n v="0"/>
  </r>
  <r>
    <x v="7"/>
    <x v="0"/>
    <x v="21"/>
    <n v="0"/>
    <n v="0"/>
    <n v="0"/>
    <n v="0"/>
    <n v="0"/>
    <n v="0"/>
    <n v="0"/>
    <n v="0"/>
    <n v="0"/>
    <n v="0"/>
    <n v="0"/>
    <n v="0"/>
    <n v="0"/>
    <n v="0"/>
    <n v="0"/>
    <n v="0"/>
    <n v="0"/>
    <n v="0"/>
    <n v="0"/>
    <n v="0"/>
    <n v="0"/>
    <n v="0"/>
    <n v="0"/>
    <n v="0"/>
    <n v="0"/>
    <n v="0"/>
  </r>
  <r>
    <x v="7"/>
    <x v="1"/>
    <x v="21"/>
    <n v="0"/>
    <n v="0"/>
    <n v="0"/>
    <n v="0"/>
    <n v="0"/>
    <n v="0"/>
    <n v="0"/>
    <n v="0"/>
    <n v="0"/>
    <n v="0"/>
    <n v="0"/>
    <n v="0"/>
    <n v="0"/>
    <n v="0"/>
    <n v="0"/>
    <n v="0"/>
    <n v="0"/>
    <n v="0"/>
    <n v="0"/>
    <n v="0"/>
    <n v="0"/>
    <n v="0"/>
    <n v="0"/>
    <n v="0"/>
    <n v="0"/>
    <n v="0"/>
  </r>
  <r>
    <x v="7"/>
    <x v="2"/>
    <x v="21"/>
    <n v="0"/>
    <n v="0"/>
    <n v="0"/>
    <n v="0"/>
    <n v="0"/>
    <n v="0"/>
    <n v="0"/>
    <n v="0"/>
    <n v="0"/>
    <n v="0"/>
    <n v="0"/>
    <n v="0"/>
    <n v="0"/>
    <n v="0"/>
    <n v="0"/>
    <n v="0"/>
    <n v="0"/>
    <n v="0"/>
    <n v="0"/>
    <n v="0"/>
    <n v="0"/>
    <n v="0"/>
    <n v="0"/>
    <n v="0"/>
    <n v="0"/>
    <n v="0"/>
  </r>
  <r>
    <x v="7"/>
    <x v="3"/>
    <x v="21"/>
    <n v="0"/>
    <n v="0"/>
    <n v="0"/>
    <n v="0"/>
    <n v="0"/>
    <n v="0"/>
    <n v="0"/>
    <n v="0"/>
    <n v="0"/>
    <n v="0"/>
    <n v="0"/>
    <n v="0"/>
    <n v="0"/>
    <n v="0"/>
    <n v="0"/>
    <n v="0"/>
    <n v="0"/>
    <n v="0"/>
    <n v="0"/>
    <n v="0"/>
    <n v="0"/>
    <n v="0"/>
    <n v="0"/>
    <n v="0"/>
    <n v="0"/>
    <n v="0"/>
  </r>
  <r>
    <x v="8"/>
    <x v="0"/>
    <x v="21"/>
    <n v="0"/>
    <n v="0"/>
    <n v="0"/>
    <n v="0"/>
    <n v="0"/>
    <n v="0"/>
    <n v="0"/>
    <n v="0"/>
    <n v="0"/>
    <n v="0"/>
    <n v="0"/>
    <n v="0"/>
    <n v="0"/>
    <n v="0"/>
    <n v="0"/>
    <n v="0"/>
    <n v="0"/>
    <n v="0"/>
    <n v="0"/>
    <n v="0"/>
    <n v="0"/>
    <n v="0"/>
    <n v="0"/>
    <n v="0"/>
    <n v="0"/>
    <n v="0"/>
  </r>
  <r>
    <x v="8"/>
    <x v="1"/>
    <x v="21"/>
    <n v="0"/>
    <n v="0"/>
    <n v="0"/>
    <n v="0"/>
    <n v="0"/>
    <n v="0"/>
    <n v="0"/>
    <n v="0"/>
    <n v="0"/>
    <n v="0"/>
    <n v="0"/>
    <n v="0"/>
    <n v="0"/>
    <n v="0"/>
    <n v="0"/>
    <n v="0"/>
    <n v="0"/>
    <n v="0"/>
    <n v="0"/>
    <n v="0"/>
    <n v="0"/>
    <n v="0"/>
    <n v="0"/>
    <n v="0"/>
    <n v="0"/>
    <n v="0"/>
  </r>
  <r>
    <x v="8"/>
    <x v="2"/>
    <x v="21"/>
    <n v="0"/>
    <n v="0"/>
    <n v="0"/>
    <n v="0"/>
    <n v="0"/>
    <n v="0"/>
    <n v="0"/>
    <n v="0"/>
    <n v="0"/>
    <n v="0"/>
    <n v="0"/>
    <n v="0"/>
    <n v="0"/>
    <n v="0"/>
    <n v="0"/>
    <n v="0"/>
    <n v="0"/>
    <n v="0"/>
    <n v="0"/>
    <n v="0"/>
    <n v="0"/>
    <n v="0"/>
    <n v="0"/>
    <n v="0"/>
    <n v="0"/>
    <n v="0"/>
  </r>
  <r>
    <x v="8"/>
    <x v="3"/>
    <x v="21"/>
    <n v="0"/>
    <n v="0"/>
    <n v="0"/>
    <n v="0"/>
    <n v="0"/>
    <n v="0"/>
    <n v="0"/>
    <n v="0"/>
    <n v="0"/>
    <n v="0"/>
    <n v="0"/>
    <n v="0"/>
    <n v="0"/>
    <n v="0"/>
    <n v="0"/>
    <n v="0"/>
    <n v="0"/>
    <n v="0"/>
    <n v="0"/>
    <n v="0"/>
    <n v="0"/>
    <n v="0"/>
    <n v="0"/>
    <n v="0"/>
    <n v="0"/>
    <n v="0"/>
  </r>
  <r>
    <x v="9"/>
    <x v="0"/>
    <x v="21"/>
    <n v="0"/>
    <n v="0"/>
    <n v="0"/>
    <n v="0"/>
    <n v="0"/>
    <n v="0"/>
    <n v="0"/>
    <n v="0"/>
    <n v="0"/>
    <n v="0"/>
    <n v="0"/>
    <n v="0"/>
    <n v="0"/>
    <n v="0"/>
    <n v="0"/>
    <n v="0"/>
    <n v="0"/>
    <n v="0"/>
    <n v="0"/>
    <n v="0"/>
    <n v="0"/>
    <n v="0"/>
    <n v="0"/>
    <n v="0"/>
    <n v="0"/>
    <n v="0"/>
  </r>
  <r>
    <x v="9"/>
    <x v="1"/>
    <x v="21"/>
    <n v="0"/>
    <n v="0"/>
    <n v="0"/>
    <n v="0"/>
    <n v="0"/>
    <n v="0"/>
    <n v="0"/>
    <n v="0"/>
    <n v="0"/>
    <n v="0"/>
    <n v="0"/>
    <n v="0"/>
    <n v="0"/>
    <n v="0"/>
    <n v="0"/>
    <n v="0"/>
    <n v="0"/>
    <n v="0"/>
    <n v="0"/>
    <n v="0"/>
    <n v="0"/>
    <n v="0"/>
    <n v="0"/>
    <n v="0"/>
    <n v="0"/>
    <n v="0"/>
  </r>
  <r>
    <x v="9"/>
    <x v="2"/>
    <x v="21"/>
    <n v="0"/>
    <n v="0"/>
    <n v="0"/>
    <n v="0"/>
    <n v="0"/>
    <n v="0"/>
    <n v="0"/>
    <n v="0"/>
    <n v="0"/>
    <n v="0"/>
    <n v="0"/>
    <n v="0"/>
    <n v="0"/>
    <n v="0"/>
    <n v="0"/>
    <n v="0"/>
    <n v="0"/>
    <n v="0"/>
    <n v="0"/>
    <n v="0"/>
    <n v="0"/>
    <n v="0"/>
    <n v="0"/>
    <n v="0"/>
    <n v="0"/>
    <n v="0"/>
  </r>
  <r>
    <x v="9"/>
    <x v="3"/>
    <x v="21"/>
    <n v="0"/>
    <n v="0"/>
    <n v="0"/>
    <n v="0"/>
    <n v="0"/>
    <n v="0"/>
    <n v="0"/>
    <n v="0"/>
    <n v="0"/>
    <n v="0"/>
    <n v="0"/>
    <n v="0"/>
    <n v="0"/>
    <n v="0"/>
    <n v="0"/>
    <n v="0"/>
    <n v="0"/>
    <n v="0"/>
    <n v="0"/>
    <n v="0"/>
    <n v="0"/>
    <n v="0"/>
    <n v="0"/>
    <n v="0"/>
    <n v="0"/>
    <n v="0"/>
  </r>
  <r>
    <x v="10"/>
    <x v="0"/>
    <x v="21"/>
    <n v="0"/>
    <n v="0"/>
    <n v="0"/>
    <n v="0"/>
    <n v="0"/>
    <n v="0"/>
    <n v="0"/>
    <n v="0"/>
    <n v="0"/>
    <n v="0"/>
    <n v="0"/>
    <n v="0"/>
    <n v="0"/>
    <n v="0"/>
    <n v="0"/>
    <n v="0"/>
    <n v="0"/>
    <n v="0"/>
    <n v="0"/>
    <n v="0"/>
    <n v="0"/>
    <n v="0"/>
    <n v="0"/>
    <n v="0"/>
    <n v="0"/>
    <n v="0"/>
  </r>
  <r>
    <x v="10"/>
    <x v="1"/>
    <x v="21"/>
    <n v="0"/>
    <n v="0"/>
    <n v="0"/>
    <n v="0"/>
    <n v="0"/>
    <n v="0"/>
    <n v="0"/>
    <n v="0"/>
    <n v="0"/>
    <n v="0"/>
    <n v="0"/>
    <n v="0"/>
    <n v="0"/>
    <n v="0"/>
    <n v="0"/>
    <n v="0"/>
    <n v="0"/>
    <n v="0"/>
    <n v="0"/>
    <n v="0"/>
    <n v="0"/>
    <n v="0"/>
    <n v="0"/>
    <n v="0"/>
    <n v="0"/>
    <n v="0"/>
  </r>
  <r>
    <x v="10"/>
    <x v="2"/>
    <x v="21"/>
    <n v="0"/>
    <n v="0"/>
    <n v="0"/>
    <n v="0"/>
    <n v="0"/>
    <n v="0"/>
    <n v="0"/>
    <n v="0"/>
    <n v="0"/>
    <n v="0"/>
    <n v="0"/>
    <n v="0"/>
    <n v="0"/>
    <n v="0"/>
    <n v="0"/>
    <n v="0"/>
    <n v="0"/>
    <n v="0"/>
    <n v="0"/>
    <n v="0"/>
    <n v="0"/>
    <n v="0"/>
    <n v="0"/>
    <n v="0"/>
    <n v="0"/>
    <n v="0"/>
  </r>
  <r>
    <x v="10"/>
    <x v="3"/>
    <x v="21"/>
    <n v="0"/>
    <n v="0"/>
    <n v="0"/>
    <n v="0"/>
    <n v="0"/>
    <n v="0"/>
    <n v="0"/>
    <n v="0"/>
    <n v="0"/>
    <n v="0"/>
    <n v="0"/>
    <n v="0"/>
    <n v="0"/>
    <n v="0"/>
    <n v="0"/>
    <n v="0"/>
    <n v="0"/>
    <n v="0"/>
    <n v="0"/>
    <n v="0"/>
    <n v="0"/>
    <n v="0"/>
    <n v="0"/>
    <n v="0"/>
    <n v="0"/>
    <n v="0"/>
  </r>
  <r>
    <x v="11"/>
    <x v="0"/>
    <x v="21"/>
    <n v="0"/>
    <n v="0"/>
    <n v="0"/>
    <n v="0"/>
    <n v="0"/>
    <n v="0"/>
    <n v="0"/>
    <n v="0"/>
    <n v="0"/>
    <n v="0"/>
    <n v="0"/>
    <n v="0"/>
    <n v="0"/>
    <n v="0"/>
    <n v="0"/>
    <n v="0"/>
    <n v="0"/>
    <n v="0"/>
    <n v="0"/>
    <n v="0"/>
    <n v="0"/>
    <n v="0"/>
    <n v="0"/>
    <n v="0"/>
    <n v="0"/>
    <n v="0"/>
  </r>
  <r>
    <x v="11"/>
    <x v="1"/>
    <x v="21"/>
    <n v="0"/>
    <n v="0"/>
    <n v="0"/>
    <n v="0"/>
    <n v="0"/>
    <n v="0"/>
    <n v="0"/>
    <n v="0"/>
    <n v="0"/>
    <n v="0"/>
    <n v="0"/>
    <n v="0"/>
    <n v="0"/>
    <n v="0"/>
    <n v="0"/>
    <n v="0"/>
    <n v="0"/>
    <n v="0"/>
    <n v="0"/>
    <n v="0"/>
    <n v="0"/>
    <n v="0"/>
    <n v="0"/>
    <n v="0"/>
    <n v="0"/>
    <n v="0"/>
  </r>
  <r>
    <x v="11"/>
    <x v="2"/>
    <x v="21"/>
    <n v="0"/>
    <n v="0"/>
    <n v="0"/>
    <n v="0"/>
    <n v="0"/>
    <n v="0"/>
    <n v="0"/>
    <n v="0"/>
    <n v="0"/>
    <n v="0"/>
    <n v="0"/>
    <n v="0"/>
    <n v="0"/>
    <n v="0"/>
    <n v="0"/>
    <n v="0"/>
    <n v="0"/>
    <n v="0"/>
    <n v="0"/>
    <n v="0"/>
    <n v="0"/>
    <n v="0"/>
    <n v="0"/>
    <n v="0"/>
    <n v="0"/>
    <n v="0"/>
  </r>
  <r>
    <x v="11"/>
    <x v="3"/>
    <x v="21"/>
    <n v="0"/>
    <n v="0"/>
    <n v="0"/>
    <n v="0"/>
    <n v="0"/>
    <n v="0"/>
    <n v="0"/>
    <n v="0"/>
    <n v="0"/>
    <n v="0"/>
    <n v="0"/>
    <n v="0"/>
    <n v="0"/>
    <n v="0"/>
    <n v="0"/>
    <n v="0"/>
    <n v="0"/>
    <n v="0"/>
    <n v="0"/>
    <n v="0"/>
    <n v="0"/>
    <n v="0"/>
    <n v="0"/>
    <n v="0"/>
    <n v="0"/>
    <n v="0"/>
  </r>
  <r>
    <x v="12"/>
    <x v="0"/>
    <x v="21"/>
    <n v="0"/>
    <n v="0"/>
    <n v="0"/>
    <n v="0"/>
    <n v="0"/>
    <n v="0"/>
    <n v="0"/>
    <n v="0"/>
    <n v="0"/>
    <n v="0"/>
    <n v="0"/>
    <n v="0"/>
    <n v="0"/>
    <n v="0"/>
    <n v="0"/>
    <n v="0"/>
    <n v="0"/>
    <n v="0"/>
    <n v="0"/>
    <n v="0"/>
    <n v="0"/>
    <n v="0"/>
    <n v="0"/>
    <n v="0"/>
    <n v="0"/>
    <n v="0"/>
  </r>
  <r>
    <x v="12"/>
    <x v="1"/>
    <x v="21"/>
    <n v="0"/>
    <n v="0"/>
    <n v="0"/>
    <n v="0"/>
    <n v="0"/>
    <n v="0"/>
    <n v="0"/>
    <n v="0"/>
    <n v="0"/>
    <n v="0"/>
    <n v="0"/>
    <n v="0"/>
    <n v="0"/>
    <n v="0"/>
    <n v="0"/>
    <n v="0"/>
    <n v="0"/>
    <n v="0"/>
    <n v="0"/>
    <n v="0"/>
    <n v="0"/>
    <n v="0"/>
    <n v="0"/>
    <n v="0"/>
    <n v="0"/>
    <n v="0"/>
  </r>
  <r>
    <x v="12"/>
    <x v="2"/>
    <x v="21"/>
    <n v="0"/>
    <n v="0"/>
    <n v="0"/>
    <n v="0"/>
    <n v="0"/>
    <n v="0"/>
    <n v="0"/>
    <n v="0"/>
    <n v="0"/>
    <n v="0"/>
    <n v="0"/>
    <n v="0"/>
    <n v="0"/>
    <n v="0"/>
    <n v="0"/>
    <n v="0"/>
    <n v="0"/>
    <n v="0"/>
    <n v="0"/>
    <n v="0"/>
    <n v="0"/>
    <n v="0"/>
    <n v="0"/>
    <n v="0"/>
    <n v="0"/>
    <n v="0"/>
  </r>
  <r>
    <x v="12"/>
    <x v="3"/>
    <x v="21"/>
    <n v="0"/>
    <n v="0"/>
    <n v="0"/>
    <n v="0"/>
    <n v="0"/>
    <n v="0"/>
    <n v="0"/>
    <n v="0"/>
    <n v="0"/>
    <n v="0"/>
    <n v="0"/>
    <n v="0"/>
    <n v="0"/>
    <n v="0"/>
    <n v="0"/>
    <n v="0"/>
    <n v="0"/>
    <n v="0"/>
    <n v="0"/>
    <n v="0"/>
    <n v="0"/>
    <n v="0"/>
    <n v="0"/>
    <n v="0"/>
    <n v="0"/>
    <n v="0"/>
  </r>
  <r>
    <x v="13"/>
    <x v="0"/>
    <x v="21"/>
    <n v="0"/>
    <n v="0"/>
    <n v="0"/>
    <n v="0"/>
    <n v="0"/>
    <n v="0"/>
    <n v="0"/>
    <n v="0"/>
    <n v="0"/>
    <n v="0"/>
    <n v="0"/>
    <n v="0"/>
    <n v="0"/>
    <n v="0"/>
    <n v="0"/>
    <n v="0"/>
    <n v="0"/>
    <n v="0"/>
    <n v="0"/>
    <n v="0"/>
    <n v="0"/>
    <n v="0"/>
    <n v="0"/>
    <n v="0"/>
    <n v="0"/>
    <n v="0"/>
  </r>
  <r>
    <x v="13"/>
    <x v="1"/>
    <x v="21"/>
    <n v="0"/>
    <n v="0"/>
    <n v="0"/>
    <n v="0"/>
    <n v="0"/>
    <n v="0"/>
    <n v="0"/>
    <n v="0"/>
    <n v="0"/>
    <n v="0"/>
    <n v="0"/>
    <n v="0"/>
    <n v="0"/>
    <n v="0"/>
    <n v="0"/>
    <n v="0"/>
    <n v="0"/>
    <n v="0"/>
    <n v="0"/>
    <n v="0"/>
    <n v="0"/>
    <n v="0"/>
    <n v="0"/>
    <n v="0"/>
    <n v="0"/>
    <n v="0"/>
  </r>
  <r>
    <x v="13"/>
    <x v="2"/>
    <x v="21"/>
    <n v="0"/>
    <n v="0"/>
    <n v="0"/>
    <n v="0"/>
    <n v="0"/>
    <n v="0"/>
    <n v="0"/>
    <n v="0"/>
    <n v="0"/>
    <n v="0"/>
    <n v="0"/>
    <n v="0"/>
    <n v="0"/>
    <n v="0"/>
    <n v="0"/>
    <n v="0"/>
    <n v="0"/>
    <n v="0"/>
    <n v="0"/>
    <n v="0"/>
    <n v="0"/>
    <n v="0"/>
    <n v="0"/>
    <n v="0"/>
    <n v="0"/>
    <n v="0"/>
  </r>
  <r>
    <x v="13"/>
    <x v="3"/>
    <x v="21"/>
    <n v="0"/>
    <n v="0"/>
    <n v="0"/>
    <n v="0"/>
    <n v="0"/>
    <n v="0"/>
    <n v="0"/>
    <n v="0"/>
    <n v="0"/>
    <n v="0"/>
    <n v="0"/>
    <n v="0"/>
    <n v="0"/>
    <n v="0"/>
    <n v="0"/>
    <n v="0"/>
    <n v="0"/>
    <n v="0"/>
    <n v="0"/>
    <n v="0"/>
    <n v="0"/>
    <n v="0"/>
    <n v="0"/>
    <n v="0"/>
    <n v="0"/>
    <n v="0"/>
  </r>
  <r>
    <x v="14"/>
    <x v="0"/>
    <x v="21"/>
    <n v="0"/>
    <n v="0"/>
    <n v="0"/>
    <n v="0"/>
    <n v="0"/>
    <n v="0"/>
    <n v="0"/>
    <n v="0"/>
    <n v="0"/>
    <n v="0"/>
    <n v="0"/>
    <n v="0"/>
    <n v="0"/>
    <n v="0"/>
    <n v="0"/>
    <n v="0"/>
    <n v="0"/>
    <n v="0"/>
    <n v="0"/>
    <n v="0"/>
    <n v="0"/>
    <n v="0"/>
    <n v="0"/>
    <n v="0"/>
    <n v="0"/>
    <n v="0"/>
  </r>
  <r>
    <x v="14"/>
    <x v="1"/>
    <x v="21"/>
    <n v="0"/>
    <n v="0"/>
    <n v="0"/>
    <n v="0"/>
    <n v="0"/>
    <n v="0"/>
    <n v="0"/>
    <n v="0"/>
    <n v="0"/>
    <n v="0"/>
    <n v="0"/>
    <n v="0"/>
    <n v="0"/>
    <n v="0"/>
    <n v="0"/>
    <n v="0"/>
    <n v="0"/>
    <n v="0"/>
    <n v="0"/>
    <n v="0"/>
    <n v="0"/>
    <n v="0"/>
    <n v="0"/>
    <n v="0"/>
    <n v="0"/>
    <n v="0"/>
  </r>
  <r>
    <x v="14"/>
    <x v="2"/>
    <x v="21"/>
    <n v="0"/>
    <n v="0"/>
    <n v="0"/>
    <n v="0"/>
    <n v="0"/>
    <n v="0"/>
    <n v="0"/>
    <n v="0"/>
    <n v="0"/>
    <n v="0"/>
    <n v="0"/>
    <n v="0"/>
    <n v="0"/>
    <n v="0"/>
    <n v="0"/>
    <n v="0"/>
    <n v="0"/>
    <n v="0"/>
    <n v="0"/>
    <n v="0"/>
    <n v="0"/>
    <n v="0"/>
    <n v="0"/>
    <n v="0"/>
    <n v="0"/>
    <n v="0"/>
  </r>
  <r>
    <x v="14"/>
    <x v="3"/>
    <x v="21"/>
    <n v="0"/>
    <n v="0"/>
    <n v="0"/>
    <n v="0"/>
    <n v="0"/>
    <n v="0"/>
    <n v="0"/>
    <n v="0"/>
    <n v="0"/>
    <n v="0"/>
    <n v="0"/>
    <n v="0"/>
    <n v="0"/>
    <n v="0"/>
    <n v="0"/>
    <n v="0"/>
    <n v="0"/>
    <n v="0"/>
    <n v="0"/>
    <n v="0"/>
    <n v="0"/>
    <n v="0"/>
    <n v="0"/>
    <n v="0"/>
    <n v="0"/>
    <n v="0"/>
  </r>
  <r>
    <x v="15"/>
    <x v="0"/>
    <x v="21"/>
    <n v="0"/>
    <n v="0"/>
    <n v="0"/>
    <n v="0"/>
    <n v="0"/>
    <n v="0"/>
    <n v="0"/>
    <n v="0"/>
    <n v="0"/>
    <n v="0"/>
    <n v="0"/>
    <n v="0"/>
    <n v="0"/>
    <n v="0"/>
    <n v="0"/>
    <n v="0"/>
    <n v="0"/>
    <n v="0"/>
    <n v="0"/>
    <n v="0"/>
    <n v="0"/>
    <n v="0"/>
    <n v="0"/>
    <n v="0"/>
    <n v="0"/>
    <n v="0"/>
  </r>
  <r>
    <x v="15"/>
    <x v="1"/>
    <x v="21"/>
    <n v="0"/>
    <n v="0"/>
    <n v="0"/>
    <n v="0"/>
    <n v="0"/>
    <n v="0"/>
    <n v="0"/>
    <n v="0"/>
    <n v="0"/>
    <n v="0"/>
    <n v="0"/>
    <n v="0"/>
    <n v="0"/>
    <n v="0"/>
    <n v="0"/>
    <n v="0"/>
    <n v="0"/>
    <n v="0"/>
    <n v="0"/>
    <n v="0"/>
    <n v="0"/>
    <n v="0"/>
    <n v="0"/>
    <n v="0"/>
    <n v="0"/>
    <n v="0"/>
  </r>
  <r>
    <x v="15"/>
    <x v="2"/>
    <x v="21"/>
    <n v="0"/>
    <n v="0"/>
    <n v="0"/>
    <n v="0"/>
    <n v="0"/>
    <n v="0"/>
    <n v="0"/>
    <n v="0"/>
    <n v="0"/>
    <n v="0"/>
    <n v="0"/>
    <n v="0"/>
    <n v="0"/>
    <n v="0"/>
    <n v="0"/>
    <n v="0"/>
    <n v="0"/>
    <n v="0"/>
    <n v="0"/>
    <n v="0"/>
    <n v="0"/>
    <n v="0"/>
    <n v="0"/>
    <n v="0"/>
    <n v="0"/>
    <n v="0"/>
  </r>
  <r>
    <x v="15"/>
    <x v="3"/>
    <x v="21"/>
    <n v="0"/>
    <n v="0"/>
    <n v="0"/>
    <n v="0"/>
    <n v="0"/>
    <n v="0"/>
    <n v="0"/>
    <n v="0"/>
    <n v="0"/>
    <n v="0"/>
    <n v="0"/>
    <n v="0"/>
    <n v="0"/>
    <n v="0"/>
    <n v="0"/>
    <n v="0"/>
    <n v="0"/>
    <n v="0"/>
    <n v="0"/>
    <n v="0"/>
    <n v="0"/>
    <n v="0"/>
    <n v="0"/>
    <n v="0"/>
    <n v="0"/>
    <n v="0"/>
  </r>
  <r>
    <x v="16"/>
    <x v="0"/>
    <x v="21"/>
    <n v="0"/>
    <n v="0"/>
    <n v="0"/>
    <n v="0"/>
    <n v="0"/>
    <n v="0"/>
    <n v="0"/>
    <n v="0"/>
    <n v="0"/>
    <n v="0"/>
    <n v="0"/>
    <n v="0"/>
    <n v="0"/>
    <n v="0"/>
    <n v="0"/>
    <n v="0"/>
    <n v="0"/>
    <n v="0"/>
    <n v="0"/>
    <n v="0"/>
    <n v="0"/>
    <n v="0"/>
    <n v="0"/>
    <n v="0"/>
    <n v="0"/>
    <n v="0"/>
  </r>
  <r>
    <x v="16"/>
    <x v="1"/>
    <x v="21"/>
    <n v="0"/>
    <n v="0"/>
    <n v="0"/>
    <n v="0"/>
    <n v="0"/>
    <n v="0"/>
    <n v="0"/>
    <n v="0"/>
    <n v="0"/>
    <n v="0"/>
    <n v="0"/>
    <n v="0"/>
    <n v="0"/>
    <n v="0"/>
    <n v="0"/>
    <n v="0"/>
    <n v="0"/>
    <n v="0"/>
    <n v="0"/>
    <n v="0"/>
    <n v="0"/>
    <n v="0"/>
    <n v="0"/>
    <n v="0"/>
    <n v="0"/>
    <n v="0"/>
  </r>
  <r>
    <x v="16"/>
    <x v="2"/>
    <x v="21"/>
    <n v="0"/>
    <n v="0"/>
    <n v="0"/>
    <n v="0"/>
    <n v="0"/>
    <n v="0"/>
    <n v="0"/>
    <n v="0"/>
    <n v="0"/>
    <n v="0"/>
    <n v="0"/>
    <n v="0"/>
    <n v="0"/>
    <n v="0"/>
    <n v="0"/>
    <n v="0"/>
    <n v="0"/>
    <n v="0"/>
    <n v="0"/>
    <n v="0"/>
    <n v="0"/>
    <n v="0"/>
    <n v="0"/>
    <n v="0"/>
    <n v="0"/>
    <n v="0"/>
  </r>
  <r>
    <x v="16"/>
    <x v="3"/>
    <x v="21"/>
    <n v="0"/>
    <n v="0"/>
    <n v="0"/>
    <n v="0"/>
    <n v="0"/>
    <n v="0"/>
    <n v="0"/>
    <n v="0"/>
    <n v="0"/>
    <n v="0"/>
    <n v="0"/>
    <n v="0"/>
    <n v="0"/>
    <n v="0"/>
    <n v="0"/>
    <n v="0"/>
    <n v="0"/>
    <n v="0"/>
    <n v="0"/>
    <n v="0"/>
    <n v="0"/>
    <n v="0"/>
    <n v="0"/>
    <n v="0"/>
    <n v="0"/>
    <n v="0"/>
  </r>
  <r>
    <x v="17"/>
    <x v="0"/>
    <x v="21"/>
    <n v="0"/>
    <n v="0"/>
    <n v="0"/>
    <n v="0"/>
    <n v="0"/>
    <n v="0"/>
    <n v="0"/>
    <n v="0"/>
    <n v="0"/>
    <n v="0"/>
    <n v="0"/>
    <n v="0"/>
    <n v="0"/>
    <n v="0"/>
    <n v="0"/>
    <n v="0"/>
    <n v="0"/>
    <n v="0"/>
    <n v="0"/>
    <n v="0"/>
    <n v="0"/>
    <n v="0"/>
    <n v="0"/>
    <n v="0"/>
    <n v="0"/>
    <n v="0"/>
  </r>
  <r>
    <x v="17"/>
    <x v="1"/>
    <x v="21"/>
    <n v="0"/>
    <n v="0"/>
    <n v="0"/>
    <n v="0"/>
    <n v="0"/>
    <n v="0"/>
    <n v="0"/>
    <n v="0"/>
    <n v="0"/>
    <n v="0"/>
    <n v="0"/>
    <n v="0"/>
    <n v="0"/>
    <n v="0"/>
    <n v="0"/>
    <n v="0"/>
    <n v="0"/>
    <n v="0"/>
    <n v="0"/>
    <n v="0"/>
    <n v="0"/>
    <n v="0"/>
    <n v="0"/>
    <n v="0"/>
    <n v="0"/>
    <n v="0"/>
  </r>
  <r>
    <x v="17"/>
    <x v="2"/>
    <x v="21"/>
    <n v="0"/>
    <n v="0"/>
    <n v="0"/>
    <n v="0"/>
    <n v="0"/>
    <n v="0"/>
    <n v="0"/>
    <n v="0"/>
    <n v="0"/>
    <n v="0"/>
    <n v="0"/>
    <n v="0"/>
    <n v="0"/>
    <n v="0"/>
    <n v="0"/>
    <n v="0"/>
    <n v="0"/>
    <n v="0"/>
    <n v="0"/>
    <n v="0"/>
    <n v="0"/>
    <n v="0"/>
    <n v="0"/>
    <n v="0"/>
    <n v="0"/>
    <n v="0"/>
  </r>
  <r>
    <x v="17"/>
    <x v="3"/>
    <x v="21"/>
    <n v="0"/>
    <n v="0"/>
    <n v="0"/>
    <n v="0"/>
    <n v="0"/>
    <n v="0"/>
    <n v="0"/>
    <n v="0"/>
    <n v="0"/>
    <n v="0"/>
    <n v="0"/>
    <n v="0"/>
    <n v="0"/>
    <n v="0"/>
    <n v="0"/>
    <n v="0"/>
    <n v="0"/>
    <n v="0"/>
    <n v="0"/>
    <n v="0"/>
    <n v="0"/>
    <n v="0"/>
    <n v="0"/>
    <n v="0"/>
    <n v="0"/>
    <n v="0"/>
  </r>
  <r>
    <x v="18"/>
    <x v="0"/>
    <x v="21"/>
    <n v="0"/>
    <n v="0"/>
    <n v="0"/>
    <n v="0"/>
    <n v="0"/>
    <n v="0"/>
    <n v="0"/>
    <n v="0"/>
    <n v="0"/>
    <n v="0"/>
    <n v="0"/>
    <n v="0"/>
    <n v="0"/>
    <n v="0"/>
    <n v="0"/>
    <n v="0"/>
    <n v="0"/>
    <n v="0"/>
    <n v="0"/>
    <n v="0"/>
    <n v="0"/>
    <n v="0"/>
    <n v="0"/>
    <n v="0"/>
    <n v="0"/>
    <n v="0"/>
  </r>
  <r>
    <x v="18"/>
    <x v="1"/>
    <x v="21"/>
    <n v="0"/>
    <n v="0"/>
    <n v="0"/>
    <n v="0"/>
    <n v="0"/>
    <n v="0"/>
    <n v="0"/>
    <n v="0"/>
    <n v="0"/>
    <n v="0"/>
    <n v="0"/>
    <n v="0"/>
    <n v="0"/>
    <n v="0"/>
    <n v="0"/>
    <n v="0"/>
    <n v="0"/>
    <n v="0"/>
    <n v="0"/>
    <n v="0"/>
    <n v="0"/>
    <n v="0"/>
    <n v="0"/>
    <n v="0"/>
    <n v="0"/>
    <n v="0"/>
  </r>
  <r>
    <x v="18"/>
    <x v="2"/>
    <x v="21"/>
    <n v="0"/>
    <n v="0"/>
    <n v="0"/>
    <n v="0"/>
    <n v="0"/>
    <n v="0"/>
    <n v="0"/>
    <n v="0"/>
    <n v="0"/>
    <n v="0"/>
    <n v="0"/>
    <n v="0"/>
    <n v="0"/>
    <n v="0"/>
    <n v="0"/>
    <n v="0"/>
    <n v="0"/>
    <n v="0"/>
    <n v="0"/>
    <n v="0"/>
    <n v="0"/>
    <n v="0"/>
    <n v="0"/>
    <n v="0"/>
    <n v="0"/>
    <n v="0"/>
  </r>
  <r>
    <x v="18"/>
    <x v="3"/>
    <x v="21"/>
    <n v="0"/>
    <n v="0"/>
    <n v="0"/>
    <n v="0"/>
    <n v="0"/>
    <n v="0"/>
    <n v="0"/>
    <n v="0"/>
    <n v="0"/>
    <n v="0"/>
    <n v="0"/>
    <n v="0"/>
    <n v="0"/>
    <n v="0"/>
    <n v="0"/>
    <n v="0"/>
    <n v="0"/>
    <n v="0"/>
    <n v="0"/>
    <n v="0"/>
    <n v="0"/>
    <n v="0"/>
    <n v="0"/>
    <n v="0"/>
    <n v="0"/>
    <n v="0"/>
  </r>
  <r>
    <x v="19"/>
    <x v="0"/>
    <x v="21"/>
    <n v="0"/>
    <n v="0"/>
    <n v="0"/>
    <n v="0"/>
    <n v="0"/>
    <n v="0"/>
    <n v="0"/>
    <n v="0"/>
    <n v="0"/>
    <n v="0"/>
    <n v="0"/>
    <n v="0"/>
    <n v="0"/>
    <n v="0"/>
    <n v="0"/>
    <n v="0"/>
    <n v="0"/>
    <n v="0"/>
    <n v="0"/>
    <n v="0"/>
    <n v="0"/>
    <n v="0"/>
    <n v="0"/>
    <n v="0"/>
    <n v="0"/>
    <n v="0"/>
  </r>
  <r>
    <x v="19"/>
    <x v="1"/>
    <x v="21"/>
    <n v="0"/>
    <n v="0"/>
    <n v="0"/>
    <n v="0"/>
    <n v="0"/>
    <n v="0"/>
    <n v="0"/>
    <n v="0"/>
    <n v="0"/>
    <n v="0"/>
    <n v="0"/>
    <n v="0"/>
    <n v="0"/>
    <n v="0"/>
    <n v="0"/>
    <n v="0"/>
    <n v="0"/>
    <n v="0"/>
    <n v="0"/>
    <n v="0"/>
    <n v="0"/>
    <n v="0"/>
    <n v="0"/>
    <n v="0"/>
    <n v="0"/>
    <n v="0"/>
  </r>
  <r>
    <x v="19"/>
    <x v="2"/>
    <x v="21"/>
    <n v="0"/>
    <n v="0"/>
    <n v="0"/>
    <n v="0"/>
    <n v="0"/>
    <n v="0"/>
    <n v="0"/>
    <n v="0"/>
    <n v="0"/>
    <n v="0"/>
    <n v="0"/>
    <n v="0"/>
    <n v="0"/>
    <n v="0"/>
    <n v="0"/>
    <n v="0"/>
    <n v="0"/>
    <n v="0"/>
    <n v="0"/>
    <n v="0"/>
    <n v="0"/>
    <n v="0"/>
    <n v="0"/>
    <n v="0"/>
    <n v="0"/>
    <n v="0"/>
  </r>
  <r>
    <x v="19"/>
    <x v="3"/>
    <x v="21"/>
    <n v="0"/>
    <n v="0"/>
    <n v="0"/>
    <n v="0"/>
    <n v="0"/>
    <n v="0"/>
    <n v="0"/>
    <n v="0"/>
    <n v="0"/>
    <n v="0"/>
    <n v="0"/>
    <n v="0"/>
    <n v="0"/>
    <n v="0"/>
    <n v="0"/>
    <n v="0"/>
    <n v="0"/>
    <n v="0"/>
    <n v="0"/>
    <n v="0"/>
    <n v="0"/>
    <n v="0"/>
    <n v="0"/>
    <n v="0"/>
    <n v="0"/>
    <n v="0"/>
  </r>
  <r>
    <x v="20"/>
    <x v="0"/>
    <x v="21"/>
    <n v="0"/>
    <n v="0"/>
    <n v="0"/>
    <n v="0"/>
    <n v="0"/>
    <n v="0"/>
    <n v="0"/>
    <n v="0"/>
    <n v="0"/>
    <n v="0"/>
    <n v="0"/>
    <n v="0"/>
    <n v="0"/>
    <n v="0"/>
    <n v="0"/>
    <n v="0"/>
    <n v="0"/>
    <n v="0"/>
    <n v="0"/>
    <n v="0"/>
    <n v="0"/>
    <n v="0"/>
    <n v="0"/>
    <n v="0"/>
    <n v="0"/>
    <n v="0"/>
  </r>
  <r>
    <x v="20"/>
    <x v="1"/>
    <x v="21"/>
    <n v="0"/>
    <n v="0"/>
    <n v="0"/>
    <n v="0"/>
    <n v="0"/>
    <n v="0"/>
    <n v="0"/>
    <n v="0"/>
    <n v="0"/>
    <n v="0"/>
    <n v="0"/>
    <n v="0"/>
    <n v="0"/>
    <n v="0"/>
    <n v="0"/>
    <n v="0"/>
    <n v="0"/>
    <n v="0"/>
    <n v="0"/>
    <n v="0"/>
    <n v="0"/>
    <n v="0"/>
    <n v="0"/>
    <n v="0"/>
    <n v="0"/>
    <n v="0"/>
  </r>
  <r>
    <x v="20"/>
    <x v="2"/>
    <x v="21"/>
    <n v="0"/>
    <n v="0"/>
    <n v="0"/>
    <n v="0"/>
    <n v="0"/>
    <n v="0"/>
    <n v="0"/>
    <n v="0"/>
    <n v="0"/>
    <n v="0"/>
    <n v="0"/>
    <n v="0"/>
    <n v="0"/>
    <n v="0"/>
    <n v="0"/>
    <n v="0"/>
    <n v="0"/>
    <n v="0"/>
    <n v="0"/>
    <n v="0"/>
    <n v="0"/>
    <n v="0"/>
    <n v="0"/>
    <n v="0"/>
    <n v="0"/>
    <n v="0"/>
  </r>
  <r>
    <x v="20"/>
    <x v="3"/>
    <x v="21"/>
    <n v="0"/>
    <n v="0"/>
    <n v="0"/>
    <n v="0"/>
    <n v="0"/>
    <n v="0"/>
    <n v="0"/>
    <n v="0"/>
    <n v="0"/>
    <n v="0"/>
    <n v="0"/>
    <n v="0"/>
    <n v="0"/>
    <n v="0"/>
    <n v="0"/>
    <n v="0"/>
    <n v="0"/>
    <n v="0"/>
    <n v="0"/>
    <n v="0"/>
    <n v="0"/>
    <n v="0"/>
    <n v="0"/>
    <n v="0"/>
    <n v="0"/>
    <n v="0"/>
  </r>
  <r>
    <x v="0"/>
    <x v="0"/>
    <x v="22"/>
    <n v="0"/>
    <n v="0"/>
    <n v="0"/>
    <n v="0"/>
    <n v="0"/>
    <n v="0"/>
    <n v="0"/>
    <n v="0"/>
    <n v="0"/>
    <n v="0"/>
    <n v="0"/>
    <n v="0"/>
    <n v="0"/>
    <n v="0"/>
    <n v="0"/>
    <n v="0"/>
    <n v="0"/>
    <n v="0"/>
    <n v="0"/>
    <n v="0"/>
    <n v="0"/>
    <n v="0"/>
    <n v="0"/>
    <n v="0"/>
    <n v="0"/>
    <n v="0"/>
  </r>
  <r>
    <x v="0"/>
    <x v="1"/>
    <x v="22"/>
    <n v="0"/>
    <n v="0"/>
    <n v="0"/>
    <n v="0"/>
    <n v="0"/>
    <n v="0"/>
    <n v="0"/>
    <n v="0"/>
    <n v="0"/>
    <n v="0"/>
    <n v="0"/>
    <n v="0"/>
    <n v="0"/>
    <n v="0"/>
    <n v="0"/>
    <n v="0"/>
    <n v="0"/>
    <n v="0"/>
    <n v="0"/>
    <n v="0"/>
    <n v="0"/>
    <n v="0"/>
    <n v="0"/>
    <n v="0"/>
    <n v="0"/>
    <n v="0"/>
  </r>
  <r>
    <x v="0"/>
    <x v="2"/>
    <x v="22"/>
    <n v="0"/>
    <n v="0"/>
    <n v="0"/>
    <n v="0"/>
    <n v="0"/>
    <n v="0"/>
    <n v="0"/>
    <n v="0"/>
    <n v="0"/>
    <n v="0"/>
    <n v="0"/>
    <n v="0"/>
    <n v="0"/>
    <n v="0"/>
    <n v="0"/>
    <n v="0"/>
    <n v="0"/>
    <n v="0"/>
    <n v="0"/>
    <n v="0"/>
    <n v="0"/>
    <n v="0"/>
    <n v="0"/>
    <n v="0"/>
    <n v="0"/>
    <n v="0"/>
  </r>
  <r>
    <x v="0"/>
    <x v="3"/>
    <x v="22"/>
    <n v="0"/>
    <n v="0"/>
    <n v="0"/>
    <n v="0"/>
    <n v="0"/>
    <n v="0"/>
    <n v="0"/>
    <n v="0"/>
    <n v="0"/>
    <n v="0"/>
    <n v="0"/>
    <n v="0"/>
    <n v="0"/>
    <n v="0"/>
    <n v="0"/>
    <n v="0"/>
    <n v="0"/>
    <n v="0"/>
    <n v="0"/>
    <n v="0"/>
    <n v="0"/>
    <n v="0"/>
    <n v="0"/>
    <n v="0"/>
    <n v="0"/>
    <n v="0"/>
  </r>
  <r>
    <x v="1"/>
    <x v="0"/>
    <x v="22"/>
    <n v="0"/>
    <n v="0"/>
    <n v="0"/>
    <n v="0"/>
    <n v="0"/>
    <n v="0"/>
    <n v="0"/>
    <n v="0"/>
    <n v="0"/>
    <n v="0"/>
    <n v="0"/>
    <n v="0"/>
    <n v="0"/>
    <n v="0"/>
    <n v="0"/>
    <n v="0"/>
    <n v="0"/>
    <n v="0"/>
    <n v="0"/>
    <n v="0"/>
    <n v="0"/>
    <n v="0"/>
    <n v="0"/>
    <n v="0"/>
    <n v="0"/>
    <n v="0"/>
  </r>
  <r>
    <x v="1"/>
    <x v="1"/>
    <x v="22"/>
    <n v="0"/>
    <n v="0"/>
    <n v="0"/>
    <n v="0"/>
    <n v="0"/>
    <n v="0"/>
    <n v="0"/>
    <n v="0"/>
    <n v="0"/>
    <n v="0"/>
    <n v="0"/>
    <n v="0"/>
    <n v="0"/>
    <n v="0"/>
    <n v="0"/>
    <n v="0"/>
    <n v="0"/>
    <n v="0"/>
    <n v="0"/>
    <n v="0"/>
    <n v="0"/>
    <n v="0"/>
    <n v="0"/>
    <n v="0"/>
    <n v="0"/>
    <n v="0"/>
  </r>
  <r>
    <x v="1"/>
    <x v="2"/>
    <x v="22"/>
    <n v="0"/>
    <n v="0"/>
    <n v="0"/>
    <n v="0"/>
    <n v="0"/>
    <n v="0"/>
    <n v="0"/>
    <n v="0"/>
    <n v="0"/>
    <n v="0"/>
    <n v="0"/>
    <n v="0"/>
    <n v="0"/>
    <n v="0"/>
    <n v="0"/>
    <n v="0"/>
    <n v="0"/>
    <n v="0"/>
    <n v="0"/>
    <n v="0"/>
    <n v="0"/>
    <n v="0"/>
    <n v="0"/>
    <n v="0"/>
    <n v="0"/>
    <n v="0"/>
  </r>
  <r>
    <x v="1"/>
    <x v="3"/>
    <x v="22"/>
    <n v="0"/>
    <n v="0"/>
    <n v="0"/>
    <n v="0"/>
    <n v="0"/>
    <n v="0"/>
    <n v="0"/>
    <n v="0"/>
    <n v="0"/>
    <n v="0"/>
    <n v="0"/>
    <n v="0"/>
    <n v="0"/>
    <n v="0"/>
    <n v="0"/>
    <n v="0"/>
    <n v="0"/>
    <n v="0"/>
    <n v="0"/>
    <n v="0"/>
    <n v="0"/>
    <n v="0"/>
    <n v="0"/>
    <n v="0"/>
    <n v="0"/>
    <n v="0"/>
  </r>
  <r>
    <x v="2"/>
    <x v="0"/>
    <x v="22"/>
    <n v="0"/>
    <n v="0"/>
    <n v="0"/>
    <n v="0"/>
    <n v="0"/>
    <n v="0"/>
    <n v="0"/>
    <n v="0"/>
    <n v="0"/>
    <n v="0"/>
    <n v="0"/>
    <n v="0"/>
    <n v="0"/>
    <n v="0"/>
    <n v="0"/>
    <n v="0"/>
    <n v="0"/>
    <n v="0"/>
    <n v="0"/>
    <n v="0"/>
    <n v="0"/>
    <n v="0"/>
    <n v="0"/>
    <n v="0"/>
    <n v="0"/>
    <n v="0"/>
  </r>
  <r>
    <x v="2"/>
    <x v="1"/>
    <x v="22"/>
    <n v="0"/>
    <n v="0"/>
    <n v="0"/>
    <n v="0"/>
    <n v="0"/>
    <n v="0"/>
    <n v="0"/>
    <n v="0"/>
    <n v="0"/>
    <n v="0"/>
    <n v="0"/>
    <n v="0"/>
    <n v="0"/>
    <n v="0"/>
    <n v="0"/>
    <n v="0"/>
    <n v="0"/>
    <n v="0"/>
    <n v="0"/>
    <n v="0"/>
    <n v="0"/>
    <n v="0"/>
    <n v="0"/>
    <n v="0"/>
    <n v="0"/>
    <n v="0"/>
  </r>
  <r>
    <x v="2"/>
    <x v="2"/>
    <x v="22"/>
    <n v="0"/>
    <n v="0"/>
    <n v="0"/>
    <n v="0"/>
    <n v="0"/>
    <n v="0"/>
    <n v="0"/>
    <n v="0"/>
    <n v="0"/>
    <n v="0"/>
    <n v="0"/>
    <n v="0"/>
    <n v="0"/>
    <n v="0"/>
    <n v="0"/>
    <n v="0"/>
    <n v="0"/>
    <n v="0"/>
    <n v="0"/>
    <n v="0"/>
    <n v="0"/>
    <n v="0"/>
    <n v="0"/>
    <n v="0"/>
    <n v="0"/>
    <n v="0"/>
  </r>
  <r>
    <x v="2"/>
    <x v="3"/>
    <x v="22"/>
    <n v="0"/>
    <n v="0"/>
    <n v="0"/>
    <n v="0"/>
    <n v="0"/>
    <n v="0"/>
    <n v="0"/>
    <n v="0"/>
    <n v="0"/>
    <n v="0"/>
    <n v="0"/>
    <n v="0"/>
    <n v="0"/>
    <n v="0"/>
    <n v="0"/>
    <n v="0"/>
    <n v="0"/>
    <n v="0"/>
    <n v="0"/>
    <n v="0"/>
    <n v="0"/>
    <n v="0"/>
    <n v="0"/>
    <n v="0"/>
    <n v="0"/>
    <n v="0"/>
  </r>
  <r>
    <x v="3"/>
    <x v="0"/>
    <x v="22"/>
    <n v="0"/>
    <n v="0"/>
    <n v="0"/>
    <n v="0"/>
    <n v="0"/>
    <n v="0"/>
    <n v="0"/>
    <n v="0"/>
    <n v="0"/>
    <n v="0"/>
    <n v="0"/>
    <n v="0"/>
    <n v="0"/>
    <n v="0"/>
    <n v="0"/>
    <n v="0"/>
    <n v="0"/>
    <n v="0"/>
    <n v="0"/>
    <n v="0"/>
    <n v="0"/>
    <n v="0"/>
    <n v="0"/>
    <n v="0"/>
    <n v="0"/>
    <n v="0"/>
  </r>
  <r>
    <x v="3"/>
    <x v="1"/>
    <x v="22"/>
    <n v="0"/>
    <n v="0"/>
    <n v="0"/>
    <n v="0"/>
    <n v="0"/>
    <n v="0"/>
    <n v="0"/>
    <n v="0"/>
    <n v="0"/>
    <n v="0"/>
    <n v="0"/>
    <n v="0"/>
    <n v="0"/>
    <n v="0"/>
    <n v="0"/>
    <n v="0"/>
    <n v="0"/>
    <n v="0"/>
    <n v="0"/>
    <n v="0"/>
    <n v="0"/>
    <n v="0"/>
    <n v="0"/>
    <n v="0"/>
    <n v="0"/>
    <n v="0"/>
  </r>
  <r>
    <x v="3"/>
    <x v="2"/>
    <x v="22"/>
    <n v="0"/>
    <n v="0"/>
    <n v="0"/>
    <n v="0"/>
    <n v="0"/>
    <n v="0"/>
    <n v="0"/>
    <n v="0"/>
    <n v="0"/>
    <n v="0"/>
    <n v="0"/>
    <n v="0"/>
    <n v="0"/>
    <n v="0"/>
    <n v="0"/>
    <n v="0"/>
    <n v="0"/>
    <n v="0"/>
    <n v="0"/>
    <n v="0"/>
    <n v="0"/>
    <n v="0"/>
    <n v="0"/>
    <n v="0"/>
    <n v="0"/>
    <n v="0"/>
  </r>
  <r>
    <x v="3"/>
    <x v="3"/>
    <x v="22"/>
    <n v="0"/>
    <n v="0"/>
    <n v="0"/>
    <n v="0"/>
    <n v="0"/>
    <n v="0"/>
    <n v="0"/>
    <n v="0"/>
    <n v="0"/>
    <n v="0"/>
    <n v="0"/>
    <n v="0"/>
    <n v="0"/>
    <n v="0"/>
    <n v="0"/>
    <n v="0"/>
    <n v="0"/>
    <n v="0"/>
    <n v="0"/>
    <n v="0"/>
    <n v="0"/>
    <n v="0"/>
    <n v="0"/>
    <n v="0"/>
    <n v="0"/>
    <n v="0"/>
  </r>
  <r>
    <x v="4"/>
    <x v="0"/>
    <x v="22"/>
    <n v="0"/>
    <n v="0"/>
    <n v="0"/>
    <n v="0"/>
    <n v="0"/>
    <n v="0"/>
    <n v="0"/>
    <n v="0"/>
    <n v="0"/>
    <n v="0"/>
    <n v="0"/>
    <n v="0"/>
    <n v="0"/>
    <n v="0"/>
    <n v="0"/>
    <n v="0"/>
    <n v="0"/>
    <n v="0"/>
    <n v="0"/>
    <n v="0"/>
    <n v="0"/>
    <n v="0"/>
    <n v="0"/>
    <n v="0"/>
    <n v="0"/>
    <n v="0"/>
  </r>
  <r>
    <x v="4"/>
    <x v="1"/>
    <x v="22"/>
    <n v="0"/>
    <n v="0"/>
    <n v="0"/>
    <n v="0"/>
    <n v="0"/>
    <n v="0"/>
    <n v="0"/>
    <n v="0"/>
    <n v="0"/>
    <n v="0"/>
    <n v="0"/>
    <n v="0"/>
    <n v="0"/>
    <n v="0"/>
    <n v="0"/>
    <n v="0"/>
    <n v="0"/>
    <n v="0"/>
    <n v="0"/>
    <n v="0"/>
    <n v="0"/>
    <n v="0"/>
    <n v="0"/>
    <n v="0"/>
    <n v="0"/>
    <n v="0"/>
  </r>
  <r>
    <x v="4"/>
    <x v="2"/>
    <x v="22"/>
    <n v="0"/>
    <n v="0"/>
    <n v="0"/>
    <n v="0"/>
    <n v="0"/>
    <n v="0"/>
    <n v="0"/>
    <n v="0"/>
    <n v="0"/>
    <n v="0"/>
    <n v="0"/>
    <n v="0"/>
    <n v="0"/>
    <n v="0"/>
    <n v="0"/>
    <n v="0"/>
    <n v="0"/>
    <n v="0"/>
    <n v="0"/>
    <n v="0"/>
    <n v="0"/>
    <n v="0"/>
    <n v="0"/>
    <n v="0"/>
    <n v="0"/>
    <n v="0"/>
  </r>
  <r>
    <x v="4"/>
    <x v="3"/>
    <x v="22"/>
    <n v="0"/>
    <n v="0"/>
    <n v="0"/>
    <n v="0"/>
    <n v="0"/>
    <n v="0"/>
    <n v="0"/>
    <n v="0"/>
    <n v="0"/>
    <n v="0"/>
    <n v="0"/>
    <n v="0"/>
    <n v="0"/>
    <n v="0"/>
    <n v="0"/>
    <n v="0"/>
    <n v="0"/>
    <n v="0"/>
    <n v="0"/>
    <n v="0"/>
    <n v="0"/>
    <n v="0"/>
    <n v="0"/>
    <n v="0"/>
    <n v="0"/>
    <n v="0"/>
  </r>
  <r>
    <x v="5"/>
    <x v="0"/>
    <x v="22"/>
    <n v="0"/>
    <n v="0"/>
    <n v="0"/>
    <n v="0"/>
    <n v="0"/>
    <n v="0"/>
    <n v="0"/>
    <n v="0"/>
    <n v="0"/>
    <n v="0"/>
    <n v="0"/>
    <n v="0"/>
    <n v="0"/>
    <n v="0"/>
    <n v="0"/>
    <n v="0"/>
    <n v="0"/>
    <n v="0"/>
    <n v="0"/>
    <n v="0"/>
    <n v="0"/>
    <n v="0"/>
    <n v="0"/>
    <n v="0"/>
    <n v="0"/>
    <n v="0"/>
  </r>
  <r>
    <x v="5"/>
    <x v="1"/>
    <x v="22"/>
    <n v="0"/>
    <n v="0"/>
    <n v="0"/>
    <n v="0"/>
    <n v="0"/>
    <n v="0"/>
    <n v="0"/>
    <n v="0"/>
    <n v="0"/>
    <n v="0"/>
    <n v="0"/>
    <n v="0"/>
    <n v="0"/>
    <n v="0"/>
    <n v="0"/>
    <n v="0"/>
    <n v="0"/>
    <n v="0"/>
    <n v="0"/>
    <n v="0"/>
    <n v="0"/>
    <n v="0"/>
    <n v="0"/>
    <n v="0"/>
    <n v="0"/>
    <n v="0"/>
  </r>
  <r>
    <x v="5"/>
    <x v="2"/>
    <x v="22"/>
    <n v="0"/>
    <n v="0"/>
    <n v="0"/>
    <n v="0"/>
    <n v="0"/>
    <n v="0"/>
    <n v="0"/>
    <n v="0"/>
    <n v="0"/>
    <n v="0"/>
    <n v="0"/>
    <n v="0"/>
    <n v="0"/>
    <n v="0"/>
    <n v="0"/>
    <n v="0"/>
    <n v="0"/>
    <n v="0"/>
    <n v="0"/>
    <n v="0"/>
    <n v="0"/>
    <n v="0"/>
    <n v="0"/>
    <n v="0"/>
    <n v="0"/>
    <n v="0"/>
  </r>
  <r>
    <x v="5"/>
    <x v="3"/>
    <x v="22"/>
    <n v="0"/>
    <n v="0"/>
    <n v="0"/>
    <n v="0"/>
    <n v="0"/>
    <n v="0"/>
    <n v="0"/>
    <n v="0"/>
    <n v="0"/>
    <n v="0"/>
    <n v="0"/>
    <n v="0"/>
    <n v="0"/>
    <n v="0"/>
    <n v="0"/>
    <n v="0"/>
    <n v="0"/>
    <n v="0"/>
    <n v="0"/>
    <n v="0"/>
    <n v="0"/>
    <n v="0"/>
    <n v="0"/>
    <n v="0"/>
    <n v="0"/>
    <n v="0"/>
  </r>
  <r>
    <x v="6"/>
    <x v="0"/>
    <x v="22"/>
    <n v="0"/>
    <n v="0"/>
    <n v="0"/>
    <n v="0"/>
    <n v="0"/>
    <n v="0"/>
    <n v="0"/>
    <n v="0"/>
    <n v="0"/>
    <n v="0"/>
    <n v="0"/>
    <n v="0"/>
    <n v="0"/>
    <n v="0"/>
    <n v="0"/>
    <n v="0"/>
    <n v="0"/>
    <n v="0"/>
    <n v="0"/>
    <n v="0"/>
    <n v="0"/>
    <n v="0"/>
    <n v="0"/>
    <n v="0"/>
    <n v="0"/>
    <n v="0"/>
  </r>
  <r>
    <x v="6"/>
    <x v="1"/>
    <x v="22"/>
    <n v="0"/>
    <n v="0"/>
    <n v="0"/>
    <n v="0"/>
    <n v="0"/>
    <n v="0"/>
    <n v="0"/>
    <n v="0"/>
    <n v="0"/>
    <n v="0"/>
    <n v="0"/>
    <n v="0"/>
    <n v="0"/>
    <n v="0"/>
    <n v="0"/>
    <n v="0"/>
    <n v="0"/>
    <n v="0"/>
    <n v="0"/>
    <n v="0"/>
    <n v="0"/>
    <n v="0"/>
    <n v="0"/>
    <n v="0"/>
    <n v="0"/>
    <n v="0"/>
  </r>
  <r>
    <x v="6"/>
    <x v="2"/>
    <x v="22"/>
    <n v="0"/>
    <n v="0"/>
    <n v="0"/>
    <n v="0"/>
    <n v="0"/>
    <n v="0"/>
    <n v="0"/>
    <n v="0"/>
    <n v="0"/>
    <n v="0"/>
    <n v="0"/>
    <n v="0"/>
    <n v="0"/>
    <n v="0"/>
    <n v="0"/>
    <n v="0"/>
    <n v="0"/>
    <n v="0"/>
    <n v="0"/>
    <n v="0"/>
    <n v="0"/>
    <n v="0"/>
    <n v="0"/>
    <n v="0"/>
    <n v="0"/>
    <n v="0"/>
  </r>
  <r>
    <x v="6"/>
    <x v="3"/>
    <x v="22"/>
    <n v="0"/>
    <n v="0"/>
    <n v="0"/>
    <n v="0"/>
    <n v="0"/>
    <n v="0"/>
    <n v="0"/>
    <n v="0"/>
    <n v="0"/>
    <n v="0"/>
    <n v="0"/>
    <n v="0"/>
    <n v="0"/>
    <n v="0"/>
    <n v="0"/>
    <n v="0"/>
    <n v="0"/>
    <n v="0"/>
    <n v="0"/>
    <n v="0"/>
    <n v="0"/>
    <n v="0"/>
    <n v="0"/>
    <n v="0"/>
    <n v="0"/>
    <n v="0"/>
  </r>
  <r>
    <x v="7"/>
    <x v="0"/>
    <x v="22"/>
    <n v="0"/>
    <n v="0"/>
    <n v="0"/>
    <n v="0"/>
    <n v="0"/>
    <n v="0"/>
    <n v="0"/>
    <n v="0"/>
    <n v="0"/>
    <n v="0"/>
    <n v="0"/>
    <n v="0"/>
    <n v="0"/>
    <n v="0"/>
    <n v="0"/>
    <n v="0"/>
    <n v="0"/>
    <n v="0"/>
    <n v="0"/>
    <n v="0"/>
    <n v="0"/>
    <n v="0"/>
    <n v="0"/>
    <n v="0"/>
    <n v="0"/>
    <n v="0"/>
  </r>
  <r>
    <x v="7"/>
    <x v="1"/>
    <x v="22"/>
    <n v="0"/>
    <n v="0"/>
    <n v="0"/>
    <n v="0"/>
    <n v="0"/>
    <n v="0"/>
    <n v="0"/>
    <n v="0"/>
    <n v="0"/>
    <n v="0"/>
    <n v="0"/>
    <n v="0"/>
    <n v="0"/>
    <n v="0"/>
    <n v="0"/>
    <n v="0"/>
    <n v="0"/>
    <n v="0"/>
    <n v="0"/>
    <n v="0"/>
    <n v="0"/>
    <n v="0"/>
    <n v="0"/>
    <n v="0"/>
    <n v="0"/>
    <n v="0"/>
  </r>
  <r>
    <x v="7"/>
    <x v="2"/>
    <x v="22"/>
    <n v="0"/>
    <n v="0"/>
    <n v="0"/>
    <n v="0"/>
    <n v="0"/>
    <n v="0"/>
    <n v="0"/>
    <n v="0"/>
    <n v="0"/>
    <n v="0"/>
    <n v="0"/>
    <n v="0"/>
    <n v="0"/>
    <n v="0"/>
    <n v="0"/>
    <n v="0"/>
    <n v="0"/>
    <n v="0"/>
    <n v="0"/>
    <n v="0"/>
    <n v="0"/>
    <n v="0"/>
    <n v="0"/>
    <n v="0"/>
    <n v="0"/>
    <n v="0"/>
  </r>
  <r>
    <x v="7"/>
    <x v="3"/>
    <x v="22"/>
    <n v="0"/>
    <n v="0"/>
    <n v="0"/>
    <n v="0"/>
    <n v="0"/>
    <n v="0"/>
    <n v="0"/>
    <n v="0"/>
    <n v="0"/>
    <n v="0"/>
    <n v="0"/>
    <n v="0"/>
    <n v="0"/>
    <n v="0"/>
    <n v="0"/>
    <n v="0"/>
    <n v="0"/>
    <n v="0"/>
    <n v="0"/>
    <n v="0"/>
    <n v="0"/>
    <n v="0"/>
    <n v="0"/>
    <n v="0"/>
    <n v="0"/>
    <n v="0"/>
  </r>
  <r>
    <x v="8"/>
    <x v="0"/>
    <x v="22"/>
    <n v="0"/>
    <n v="0"/>
    <n v="0"/>
    <n v="0"/>
    <n v="0"/>
    <n v="0"/>
    <n v="0"/>
    <n v="0"/>
    <n v="0"/>
    <n v="0"/>
    <n v="0"/>
    <n v="0"/>
    <n v="0"/>
    <n v="0"/>
    <n v="0"/>
    <n v="0"/>
    <n v="0"/>
    <n v="0"/>
    <n v="0"/>
    <n v="0"/>
    <n v="0"/>
    <n v="0"/>
    <n v="0"/>
    <n v="0"/>
    <n v="0"/>
    <n v="0"/>
  </r>
  <r>
    <x v="8"/>
    <x v="1"/>
    <x v="22"/>
    <n v="0"/>
    <n v="0"/>
    <n v="0"/>
    <n v="0"/>
    <n v="0"/>
    <n v="0"/>
    <n v="0"/>
    <n v="0"/>
    <n v="0"/>
    <n v="0"/>
    <n v="0"/>
    <n v="0"/>
    <n v="0"/>
    <n v="0"/>
    <n v="0"/>
    <n v="0"/>
    <n v="0"/>
    <n v="0"/>
    <n v="0"/>
    <n v="0"/>
    <n v="0"/>
    <n v="0"/>
    <n v="0"/>
    <n v="0"/>
    <n v="0"/>
    <n v="0"/>
  </r>
  <r>
    <x v="8"/>
    <x v="2"/>
    <x v="22"/>
    <n v="0"/>
    <n v="0"/>
    <n v="0"/>
    <n v="0"/>
    <n v="0"/>
    <n v="0"/>
    <n v="0"/>
    <n v="0"/>
    <n v="0"/>
    <n v="0"/>
    <n v="0"/>
    <n v="0"/>
    <n v="0"/>
    <n v="0"/>
    <n v="0"/>
    <n v="0"/>
    <n v="0"/>
    <n v="0"/>
    <n v="0"/>
    <n v="0"/>
    <n v="0"/>
    <n v="0"/>
    <n v="0"/>
    <n v="0"/>
    <n v="0"/>
    <n v="0"/>
  </r>
  <r>
    <x v="8"/>
    <x v="3"/>
    <x v="22"/>
    <n v="0"/>
    <n v="0"/>
    <n v="0"/>
    <n v="0"/>
    <n v="0"/>
    <n v="0"/>
    <n v="0"/>
    <n v="0"/>
    <n v="0"/>
    <n v="0"/>
    <n v="0"/>
    <n v="0"/>
    <n v="0"/>
    <n v="0"/>
    <n v="0"/>
    <n v="0"/>
    <n v="0"/>
    <n v="0"/>
    <n v="0"/>
    <n v="0"/>
    <n v="0"/>
    <n v="0"/>
    <n v="0"/>
    <n v="0"/>
    <n v="0"/>
    <n v="0"/>
  </r>
  <r>
    <x v="9"/>
    <x v="0"/>
    <x v="22"/>
    <n v="0"/>
    <n v="0"/>
    <n v="0"/>
    <n v="0"/>
    <n v="0"/>
    <n v="0"/>
    <n v="0"/>
    <n v="0"/>
    <n v="0"/>
    <n v="0"/>
    <n v="0"/>
    <n v="0"/>
    <n v="0"/>
    <n v="0"/>
    <n v="0"/>
    <n v="0"/>
    <n v="0"/>
    <n v="0"/>
    <n v="0"/>
    <n v="0"/>
    <n v="0"/>
    <n v="0"/>
    <n v="0"/>
    <n v="0"/>
    <n v="0"/>
    <n v="0"/>
  </r>
  <r>
    <x v="9"/>
    <x v="1"/>
    <x v="22"/>
    <n v="0"/>
    <n v="0"/>
    <n v="0"/>
    <n v="0"/>
    <n v="0"/>
    <n v="0"/>
    <n v="0"/>
    <n v="0"/>
    <n v="0"/>
    <n v="0"/>
    <n v="0"/>
    <n v="0"/>
    <n v="0"/>
    <n v="0"/>
    <n v="0"/>
    <n v="0"/>
    <n v="0"/>
    <n v="0"/>
    <n v="0"/>
    <n v="0"/>
    <n v="0"/>
    <n v="0"/>
    <n v="0"/>
    <n v="0"/>
    <n v="0"/>
    <n v="0"/>
  </r>
  <r>
    <x v="9"/>
    <x v="2"/>
    <x v="22"/>
    <n v="0"/>
    <n v="0"/>
    <n v="0"/>
    <n v="0"/>
    <n v="0"/>
    <n v="0"/>
    <n v="0"/>
    <n v="0"/>
    <n v="0"/>
    <n v="0"/>
    <n v="0"/>
    <n v="0"/>
    <n v="0"/>
    <n v="0"/>
    <n v="0"/>
    <n v="0"/>
    <n v="0"/>
    <n v="0"/>
    <n v="0"/>
    <n v="0"/>
    <n v="0"/>
    <n v="0"/>
    <n v="0"/>
    <n v="0"/>
    <n v="0"/>
    <n v="0"/>
  </r>
  <r>
    <x v="9"/>
    <x v="3"/>
    <x v="22"/>
    <n v="0"/>
    <n v="0"/>
    <n v="0"/>
    <n v="0"/>
    <n v="0"/>
    <n v="0"/>
    <n v="0"/>
    <n v="0"/>
    <n v="0"/>
    <n v="0"/>
    <n v="0"/>
    <n v="0"/>
    <n v="0"/>
    <n v="0"/>
    <n v="0"/>
    <n v="0"/>
    <n v="0"/>
    <n v="0"/>
    <n v="0"/>
    <n v="0"/>
    <n v="0"/>
    <n v="0"/>
    <n v="0"/>
    <n v="0"/>
    <n v="0"/>
    <n v="0"/>
  </r>
  <r>
    <x v="10"/>
    <x v="0"/>
    <x v="22"/>
    <n v="0"/>
    <n v="0"/>
    <n v="0"/>
    <n v="0"/>
    <n v="0"/>
    <n v="0"/>
    <n v="0"/>
    <n v="0"/>
    <n v="0"/>
    <n v="0"/>
    <n v="0"/>
    <n v="0"/>
    <n v="0"/>
    <n v="0"/>
    <n v="0"/>
    <n v="0"/>
    <n v="0"/>
    <n v="0"/>
    <n v="0"/>
    <n v="0"/>
    <n v="0"/>
    <n v="0"/>
    <n v="0"/>
    <n v="0"/>
    <n v="0"/>
    <n v="0"/>
  </r>
  <r>
    <x v="10"/>
    <x v="1"/>
    <x v="22"/>
    <n v="0"/>
    <n v="0"/>
    <n v="0"/>
    <n v="0"/>
    <n v="0"/>
    <n v="0"/>
    <n v="0"/>
    <n v="0"/>
    <n v="0"/>
    <n v="0"/>
    <n v="0"/>
    <n v="0"/>
    <n v="0"/>
    <n v="0"/>
    <n v="0"/>
    <n v="0"/>
    <n v="0"/>
    <n v="0"/>
    <n v="0"/>
    <n v="0"/>
    <n v="0"/>
    <n v="0"/>
    <n v="0"/>
    <n v="0"/>
    <n v="0"/>
    <n v="0"/>
  </r>
  <r>
    <x v="10"/>
    <x v="2"/>
    <x v="22"/>
    <n v="0"/>
    <n v="0"/>
    <n v="0"/>
    <n v="0"/>
    <n v="0"/>
    <n v="0"/>
    <n v="0"/>
    <n v="0"/>
    <n v="0"/>
    <n v="0"/>
    <n v="0"/>
    <n v="0"/>
    <n v="0"/>
    <n v="0"/>
    <n v="0"/>
    <n v="0"/>
    <n v="0"/>
    <n v="0"/>
    <n v="0"/>
    <n v="0"/>
    <n v="0"/>
    <n v="0"/>
    <n v="0"/>
    <n v="0"/>
    <n v="0"/>
    <n v="0"/>
  </r>
  <r>
    <x v="10"/>
    <x v="3"/>
    <x v="22"/>
    <n v="0"/>
    <n v="0"/>
    <n v="0"/>
    <n v="0"/>
    <n v="0"/>
    <n v="0"/>
    <n v="0"/>
    <n v="0"/>
    <n v="0"/>
    <n v="0"/>
    <n v="0"/>
    <n v="0"/>
    <n v="0"/>
    <n v="0"/>
    <n v="0"/>
    <n v="0"/>
    <n v="0"/>
    <n v="0"/>
    <n v="0"/>
    <n v="0"/>
    <n v="0"/>
    <n v="0"/>
    <n v="0"/>
    <n v="0"/>
    <n v="0"/>
    <n v="0"/>
  </r>
  <r>
    <x v="11"/>
    <x v="0"/>
    <x v="22"/>
    <n v="0"/>
    <n v="0"/>
    <n v="0"/>
    <n v="0"/>
    <n v="0"/>
    <n v="0"/>
    <n v="0"/>
    <n v="0"/>
    <n v="0"/>
    <n v="0"/>
    <n v="0"/>
    <n v="0"/>
    <n v="0"/>
    <n v="0"/>
    <n v="0"/>
    <n v="0"/>
    <n v="0"/>
    <n v="0"/>
    <n v="0"/>
    <n v="0"/>
    <n v="0"/>
    <n v="0"/>
    <n v="0"/>
    <n v="0"/>
    <n v="0"/>
    <n v="0"/>
  </r>
  <r>
    <x v="11"/>
    <x v="1"/>
    <x v="22"/>
    <n v="0"/>
    <n v="0"/>
    <n v="0"/>
    <n v="0"/>
    <n v="0"/>
    <n v="0"/>
    <n v="0"/>
    <n v="0"/>
    <n v="0"/>
    <n v="0"/>
    <n v="0"/>
    <n v="0"/>
    <n v="0"/>
    <n v="0"/>
    <n v="0"/>
    <n v="0"/>
    <n v="0"/>
    <n v="0"/>
    <n v="0"/>
    <n v="0"/>
    <n v="0"/>
    <n v="0"/>
    <n v="0"/>
    <n v="0"/>
    <n v="0"/>
    <n v="0"/>
  </r>
  <r>
    <x v="11"/>
    <x v="2"/>
    <x v="22"/>
    <n v="0"/>
    <n v="0"/>
    <n v="0"/>
    <n v="0"/>
    <n v="0"/>
    <n v="0"/>
    <n v="0"/>
    <n v="0"/>
    <n v="0"/>
    <n v="0"/>
    <n v="0"/>
    <n v="0"/>
    <n v="0"/>
    <n v="0"/>
    <n v="0"/>
    <n v="0"/>
    <n v="0"/>
    <n v="0"/>
    <n v="0"/>
    <n v="0"/>
    <n v="0"/>
    <n v="0"/>
    <n v="0"/>
    <n v="0"/>
    <n v="0"/>
    <n v="0"/>
  </r>
  <r>
    <x v="11"/>
    <x v="3"/>
    <x v="22"/>
    <n v="0"/>
    <n v="0"/>
    <n v="0"/>
    <n v="0"/>
    <n v="0"/>
    <n v="0"/>
    <n v="0"/>
    <n v="0"/>
    <n v="0"/>
    <n v="0"/>
    <n v="0"/>
    <n v="0"/>
    <n v="0"/>
    <n v="0"/>
    <n v="0"/>
    <n v="0"/>
    <n v="0"/>
    <n v="0"/>
    <n v="0"/>
    <n v="0"/>
    <n v="0"/>
    <n v="0"/>
    <n v="0"/>
    <n v="0"/>
    <n v="0"/>
    <n v="0"/>
  </r>
  <r>
    <x v="12"/>
    <x v="0"/>
    <x v="22"/>
    <n v="0"/>
    <n v="0"/>
    <n v="0"/>
    <n v="0"/>
    <n v="0"/>
    <n v="0"/>
    <n v="0"/>
    <n v="0"/>
    <n v="0"/>
    <n v="0"/>
    <n v="0"/>
    <n v="0"/>
    <n v="0"/>
    <n v="0"/>
    <n v="0"/>
    <n v="0"/>
    <n v="0"/>
    <n v="0"/>
    <n v="0"/>
    <n v="0"/>
    <n v="0"/>
    <n v="0"/>
    <n v="0"/>
    <n v="0"/>
    <n v="0"/>
    <n v="0"/>
  </r>
  <r>
    <x v="12"/>
    <x v="1"/>
    <x v="22"/>
    <n v="0"/>
    <n v="0"/>
    <n v="0"/>
    <n v="0"/>
    <n v="0"/>
    <n v="0"/>
    <n v="0"/>
    <n v="0"/>
    <n v="0"/>
    <n v="0"/>
    <n v="0"/>
    <n v="0"/>
    <n v="0"/>
    <n v="0"/>
    <n v="0"/>
    <n v="0"/>
    <n v="0"/>
    <n v="0"/>
    <n v="0"/>
    <n v="0"/>
    <n v="0"/>
    <n v="0"/>
    <n v="0"/>
    <n v="0"/>
    <n v="0"/>
    <n v="0"/>
  </r>
  <r>
    <x v="12"/>
    <x v="2"/>
    <x v="22"/>
    <n v="0"/>
    <n v="0"/>
    <n v="0"/>
    <n v="0"/>
    <n v="0"/>
    <n v="0"/>
    <n v="0"/>
    <n v="0"/>
    <n v="0"/>
    <n v="0"/>
    <n v="0"/>
    <n v="0"/>
    <n v="0"/>
    <n v="0"/>
    <n v="0"/>
    <n v="0"/>
    <n v="0"/>
    <n v="0"/>
    <n v="0"/>
    <n v="0"/>
    <n v="0"/>
    <n v="0"/>
    <n v="0"/>
    <n v="0"/>
    <n v="0"/>
    <n v="0"/>
  </r>
  <r>
    <x v="12"/>
    <x v="3"/>
    <x v="22"/>
    <n v="0"/>
    <n v="0"/>
    <n v="0"/>
    <n v="0"/>
    <n v="0"/>
    <n v="0"/>
    <n v="0"/>
    <n v="0"/>
    <n v="0"/>
    <n v="0"/>
    <n v="0"/>
    <n v="0"/>
    <n v="0"/>
    <n v="0"/>
    <n v="0"/>
    <n v="0"/>
    <n v="0"/>
    <n v="0"/>
    <n v="0"/>
    <n v="0"/>
    <n v="0"/>
    <n v="0"/>
    <n v="0"/>
    <n v="0"/>
    <n v="0"/>
    <n v="0"/>
  </r>
  <r>
    <x v="13"/>
    <x v="0"/>
    <x v="22"/>
    <n v="0"/>
    <n v="0"/>
    <n v="0"/>
    <n v="0"/>
    <n v="0"/>
    <n v="0"/>
    <n v="0"/>
    <n v="0"/>
    <n v="0"/>
    <n v="0"/>
    <n v="0"/>
    <n v="0"/>
    <n v="0"/>
    <n v="0"/>
    <n v="0"/>
    <n v="0"/>
    <n v="0"/>
    <n v="0"/>
    <n v="0"/>
    <n v="0"/>
    <n v="0"/>
    <n v="0"/>
    <n v="0"/>
    <n v="0"/>
    <n v="0"/>
    <n v="0"/>
  </r>
  <r>
    <x v="13"/>
    <x v="1"/>
    <x v="22"/>
    <n v="0"/>
    <n v="0"/>
    <n v="0"/>
    <n v="0"/>
    <n v="0"/>
    <n v="0"/>
    <n v="0"/>
    <n v="0"/>
    <n v="0"/>
    <n v="0"/>
    <n v="0"/>
    <n v="0"/>
    <n v="0"/>
    <n v="0"/>
    <n v="0"/>
    <n v="0"/>
    <n v="0"/>
    <n v="0"/>
    <n v="0"/>
    <n v="0"/>
    <n v="0"/>
    <n v="0"/>
    <n v="0"/>
    <n v="0"/>
    <n v="0"/>
    <n v="0"/>
  </r>
  <r>
    <x v="13"/>
    <x v="2"/>
    <x v="22"/>
    <n v="0"/>
    <n v="0"/>
    <n v="0"/>
    <n v="0"/>
    <n v="0"/>
    <n v="0"/>
    <n v="0"/>
    <n v="0"/>
    <n v="0"/>
    <n v="0"/>
    <n v="0"/>
    <n v="0"/>
    <n v="0"/>
    <n v="0"/>
    <n v="0"/>
    <n v="0"/>
    <n v="0"/>
    <n v="0"/>
    <n v="0"/>
    <n v="0"/>
    <n v="0"/>
    <n v="0"/>
    <n v="0"/>
    <n v="0"/>
    <n v="0"/>
    <n v="0"/>
  </r>
  <r>
    <x v="13"/>
    <x v="3"/>
    <x v="22"/>
    <n v="0"/>
    <n v="0"/>
    <n v="0"/>
    <n v="0"/>
    <n v="0"/>
    <n v="0"/>
    <n v="0"/>
    <n v="0"/>
    <n v="0"/>
    <n v="0"/>
    <n v="0"/>
    <n v="0"/>
    <n v="0"/>
    <n v="0"/>
    <n v="0"/>
    <n v="0"/>
    <n v="0"/>
    <n v="0"/>
    <n v="0"/>
    <n v="0"/>
    <n v="0"/>
    <n v="0"/>
    <n v="0"/>
    <n v="0"/>
    <n v="0"/>
    <n v="0"/>
  </r>
  <r>
    <x v="14"/>
    <x v="0"/>
    <x v="22"/>
    <n v="0"/>
    <n v="0"/>
    <n v="0"/>
    <n v="0"/>
    <n v="0"/>
    <n v="0"/>
    <n v="0"/>
    <n v="0"/>
    <n v="0"/>
    <n v="0"/>
    <n v="0"/>
    <n v="0"/>
    <n v="0"/>
    <n v="0"/>
    <n v="0"/>
    <n v="0"/>
    <n v="0"/>
    <n v="0"/>
    <n v="0"/>
    <n v="0"/>
    <n v="0"/>
    <n v="0"/>
    <n v="0"/>
    <n v="0"/>
    <n v="0"/>
    <n v="0"/>
  </r>
  <r>
    <x v="14"/>
    <x v="1"/>
    <x v="22"/>
    <n v="0"/>
    <n v="0"/>
    <n v="0"/>
    <n v="0"/>
    <n v="0"/>
    <n v="0"/>
    <n v="0"/>
    <n v="0"/>
    <n v="0"/>
    <n v="0"/>
    <n v="0"/>
    <n v="0"/>
    <n v="0"/>
    <n v="0"/>
    <n v="0"/>
    <n v="0"/>
    <n v="0"/>
    <n v="0"/>
    <n v="0"/>
    <n v="0"/>
    <n v="0"/>
    <n v="0"/>
    <n v="0"/>
    <n v="0"/>
    <n v="0"/>
    <n v="0"/>
  </r>
  <r>
    <x v="14"/>
    <x v="2"/>
    <x v="22"/>
    <n v="0"/>
    <n v="0"/>
    <n v="0"/>
    <n v="0"/>
    <n v="0"/>
    <n v="0"/>
    <n v="0"/>
    <n v="0"/>
    <n v="0"/>
    <n v="0"/>
    <n v="0"/>
    <n v="0"/>
    <n v="0"/>
    <n v="0"/>
    <n v="0"/>
    <n v="0"/>
    <n v="0"/>
    <n v="0"/>
    <n v="0"/>
    <n v="0"/>
    <n v="0"/>
    <n v="0"/>
    <n v="0"/>
    <n v="0"/>
    <n v="0"/>
    <n v="0"/>
  </r>
  <r>
    <x v="14"/>
    <x v="3"/>
    <x v="22"/>
    <n v="0"/>
    <n v="0"/>
    <n v="0"/>
    <n v="0"/>
    <n v="0"/>
    <n v="0"/>
    <n v="0"/>
    <n v="0"/>
    <n v="0"/>
    <n v="0"/>
    <n v="0"/>
    <n v="0"/>
    <n v="0"/>
    <n v="0"/>
    <n v="0"/>
    <n v="0"/>
    <n v="0"/>
    <n v="0"/>
    <n v="0"/>
    <n v="0"/>
    <n v="0"/>
    <n v="0"/>
    <n v="0"/>
    <n v="0"/>
    <n v="0"/>
    <n v="0"/>
  </r>
  <r>
    <x v="15"/>
    <x v="0"/>
    <x v="22"/>
    <n v="0"/>
    <n v="0"/>
    <n v="0"/>
    <n v="0"/>
    <n v="0"/>
    <n v="0"/>
    <n v="0"/>
    <n v="0"/>
    <n v="0"/>
    <n v="0"/>
    <n v="0"/>
    <n v="0"/>
    <n v="0"/>
    <n v="0"/>
    <n v="0"/>
    <n v="0"/>
    <n v="0"/>
    <n v="0"/>
    <n v="0"/>
    <n v="0"/>
    <n v="0"/>
    <n v="0"/>
    <n v="0"/>
    <n v="0"/>
    <n v="0"/>
    <n v="0"/>
  </r>
  <r>
    <x v="15"/>
    <x v="1"/>
    <x v="22"/>
    <n v="0"/>
    <n v="0"/>
    <n v="0"/>
    <n v="0"/>
    <n v="0"/>
    <n v="0"/>
    <n v="0"/>
    <n v="0"/>
    <n v="0"/>
    <n v="0"/>
    <n v="0"/>
    <n v="0"/>
    <n v="0"/>
    <n v="0"/>
    <n v="0"/>
    <n v="0"/>
    <n v="0"/>
    <n v="0"/>
    <n v="0"/>
    <n v="0"/>
    <n v="0"/>
    <n v="0"/>
    <n v="0"/>
    <n v="0"/>
    <n v="0"/>
    <n v="0"/>
  </r>
  <r>
    <x v="15"/>
    <x v="2"/>
    <x v="22"/>
    <n v="0"/>
    <n v="0"/>
    <n v="0"/>
    <n v="0"/>
    <n v="0"/>
    <n v="0"/>
    <n v="0"/>
    <n v="0"/>
    <n v="0"/>
    <n v="0"/>
    <n v="0"/>
    <n v="0"/>
    <n v="0"/>
    <n v="0"/>
    <n v="0"/>
    <n v="0"/>
    <n v="0"/>
    <n v="0"/>
    <n v="0"/>
    <n v="0"/>
    <n v="0"/>
    <n v="0"/>
    <n v="0"/>
    <n v="0"/>
    <n v="0"/>
    <n v="0"/>
  </r>
  <r>
    <x v="15"/>
    <x v="3"/>
    <x v="22"/>
    <n v="0"/>
    <n v="0"/>
    <n v="0"/>
    <n v="0"/>
    <n v="0"/>
    <n v="0"/>
    <n v="0"/>
    <n v="0"/>
    <n v="0"/>
    <n v="0"/>
    <n v="0"/>
    <n v="0"/>
    <n v="0"/>
    <n v="0"/>
    <n v="0"/>
    <n v="0"/>
    <n v="0"/>
    <n v="0"/>
    <n v="0"/>
    <n v="0"/>
    <n v="0"/>
    <n v="0"/>
    <n v="0"/>
    <n v="0"/>
    <n v="0"/>
    <n v="0"/>
  </r>
  <r>
    <x v="16"/>
    <x v="0"/>
    <x v="22"/>
    <n v="0"/>
    <n v="0"/>
    <n v="0"/>
    <n v="0"/>
    <n v="0"/>
    <n v="0"/>
    <n v="0"/>
    <n v="0"/>
    <n v="0"/>
    <n v="0"/>
    <n v="0"/>
    <n v="0"/>
    <n v="0"/>
    <n v="0"/>
    <n v="0"/>
    <n v="0"/>
    <n v="0"/>
    <n v="0"/>
    <n v="0"/>
    <n v="0"/>
    <n v="0"/>
    <n v="0"/>
    <n v="0"/>
    <n v="0"/>
    <n v="0"/>
    <n v="0"/>
  </r>
  <r>
    <x v="16"/>
    <x v="1"/>
    <x v="22"/>
    <n v="0"/>
    <n v="0"/>
    <n v="0"/>
    <n v="0"/>
    <n v="0"/>
    <n v="0"/>
    <n v="0"/>
    <n v="0"/>
    <n v="0"/>
    <n v="0"/>
    <n v="0"/>
    <n v="0"/>
    <n v="0"/>
    <n v="0"/>
    <n v="0"/>
    <n v="0"/>
    <n v="0"/>
    <n v="0"/>
    <n v="0"/>
    <n v="0"/>
    <n v="0"/>
    <n v="0"/>
    <n v="0"/>
    <n v="0"/>
    <n v="0"/>
    <n v="0"/>
  </r>
  <r>
    <x v="16"/>
    <x v="2"/>
    <x v="22"/>
    <n v="0"/>
    <n v="0"/>
    <n v="0"/>
    <n v="0"/>
    <n v="0"/>
    <n v="0"/>
    <n v="0"/>
    <n v="0"/>
    <n v="0"/>
    <n v="0"/>
    <n v="0"/>
    <n v="0"/>
    <n v="0"/>
    <n v="0"/>
    <n v="0"/>
    <n v="0"/>
    <n v="0"/>
    <n v="0"/>
    <n v="0"/>
    <n v="0"/>
    <n v="0"/>
    <n v="0"/>
    <n v="0"/>
    <n v="0"/>
    <n v="0"/>
    <n v="0"/>
  </r>
  <r>
    <x v="16"/>
    <x v="3"/>
    <x v="22"/>
    <n v="0"/>
    <n v="0"/>
    <n v="0"/>
    <n v="0"/>
    <n v="0"/>
    <n v="0"/>
    <n v="0"/>
    <n v="0"/>
    <n v="0"/>
    <n v="0"/>
    <n v="0"/>
    <n v="0"/>
    <n v="0"/>
    <n v="0"/>
    <n v="0"/>
    <n v="0"/>
    <n v="0"/>
    <n v="0"/>
    <n v="0"/>
    <n v="0"/>
    <n v="0"/>
    <n v="0"/>
    <n v="0"/>
    <n v="0"/>
    <n v="0"/>
    <n v="0"/>
  </r>
  <r>
    <x v="17"/>
    <x v="0"/>
    <x v="22"/>
    <n v="0"/>
    <n v="0"/>
    <n v="0"/>
    <n v="0"/>
    <n v="0"/>
    <n v="0"/>
    <n v="0"/>
    <n v="0"/>
    <n v="0"/>
    <n v="0"/>
    <n v="0"/>
    <n v="0"/>
    <n v="0"/>
    <n v="0"/>
    <n v="0"/>
    <n v="0"/>
    <n v="0"/>
    <n v="0"/>
    <n v="0"/>
    <n v="0"/>
    <n v="0"/>
    <n v="0"/>
    <n v="0"/>
    <n v="0"/>
    <n v="0"/>
    <n v="0"/>
  </r>
  <r>
    <x v="17"/>
    <x v="1"/>
    <x v="22"/>
    <n v="0"/>
    <n v="0"/>
    <n v="0"/>
    <n v="0"/>
    <n v="0"/>
    <n v="0"/>
    <n v="0"/>
    <n v="0"/>
    <n v="0"/>
    <n v="0"/>
    <n v="0"/>
    <n v="0"/>
    <n v="0"/>
    <n v="0"/>
    <n v="0"/>
    <n v="0"/>
    <n v="0"/>
    <n v="0"/>
    <n v="0"/>
    <n v="0"/>
    <n v="0"/>
    <n v="0"/>
    <n v="0"/>
    <n v="0"/>
    <n v="0"/>
    <n v="0"/>
  </r>
  <r>
    <x v="17"/>
    <x v="2"/>
    <x v="22"/>
    <n v="0"/>
    <n v="0"/>
    <n v="0"/>
    <n v="0"/>
    <n v="0"/>
    <n v="0"/>
    <n v="0"/>
    <n v="0"/>
    <n v="0"/>
    <n v="0"/>
    <n v="0"/>
    <n v="0"/>
    <n v="0"/>
    <n v="0"/>
    <n v="0"/>
    <n v="0"/>
    <n v="0"/>
    <n v="0"/>
    <n v="0"/>
    <n v="0"/>
    <n v="0"/>
    <n v="0"/>
    <n v="0"/>
    <n v="0"/>
    <n v="0"/>
    <n v="0"/>
  </r>
  <r>
    <x v="17"/>
    <x v="3"/>
    <x v="22"/>
    <n v="0"/>
    <n v="0"/>
    <n v="0"/>
    <n v="0"/>
    <n v="0"/>
    <n v="0"/>
    <n v="0"/>
    <n v="0"/>
    <n v="0"/>
    <n v="0"/>
    <n v="0"/>
    <n v="0"/>
    <n v="0"/>
    <n v="0"/>
    <n v="0"/>
    <n v="0"/>
    <n v="0"/>
    <n v="0"/>
    <n v="0"/>
    <n v="0"/>
    <n v="0"/>
    <n v="0"/>
    <n v="0"/>
    <n v="0"/>
    <n v="0"/>
    <n v="0"/>
  </r>
  <r>
    <x v="18"/>
    <x v="0"/>
    <x v="22"/>
    <n v="0"/>
    <n v="0"/>
    <n v="0"/>
    <n v="0"/>
    <n v="0"/>
    <n v="0"/>
    <n v="0"/>
    <n v="0"/>
    <n v="0"/>
    <n v="0"/>
    <n v="0"/>
    <n v="0"/>
    <n v="0"/>
    <n v="0"/>
    <n v="0"/>
    <n v="0"/>
    <n v="0"/>
    <n v="0"/>
    <n v="0"/>
    <n v="0"/>
    <n v="0"/>
    <n v="0"/>
    <n v="0"/>
    <n v="0"/>
    <n v="0"/>
    <n v="0"/>
  </r>
  <r>
    <x v="18"/>
    <x v="1"/>
    <x v="22"/>
    <n v="0"/>
    <n v="0"/>
    <n v="0"/>
    <n v="0"/>
    <n v="0"/>
    <n v="0"/>
    <n v="0"/>
    <n v="0"/>
    <n v="0"/>
    <n v="0"/>
    <n v="0"/>
    <n v="0"/>
    <n v="0"/>
    <n v="0"/>
    <n v="0"/>
    <n v="0"/>
    <n v="0"/>
    <n v="0"/>
    <n v="0"/>
    <n v="0"/>
    <n v="0"/>
    <n v="0"/>
    <n v="0"/>
    <n v="0"/>
    <n v="0"/>
    <n v="0"/>
  </r>
  <r>
    <x v="18"/>
    <x v="2"/>
    <x v="22"/>
    <n v="0"/>
    <n v="0"/>
    <n v="0"/>
    <n v="0"/>
    <n v="0"/>
    <n v="0"/>
    <n v="0"/>
    <n v="0"/>
    <n v="0"/>
    <n v="0"/>
    <n v="0"/>
    <n v="0"/>
    <n v="0"/>
    <n v="0"/>
    <n v="0"/>
    <n v="0"/>
    <n v="0"/>
    <n v="0"/>
    <n v="0"/>
    <n v="0"/>
    <n v="0"/>
    <n v="0"/>
    <n v="0"/>
    <n v="0"/>
    <n v="0"/>
    <n v="0"/>
  </r>
  <r>
    <x v="18"/>
    <x v="3"/>
    <x v="22"/>
    <n v="0"/>
    <n v="0"/>
    <n v="0"/>
    <n v="0"/>
    <n v="0"/>
    <n v="0"/>
    <n v="0"/>
    <n v="0"/>
    <n v="0"/>
    <n v="0"/>
    <n v="0"/>
    <n v="0"/>
    <n v="0"/>
    <n v="0"/>
    <n v="0"/>
    <n v="0"/>
    <n v="0"/>
    <n v="0"/>
    <n v="0"/>
    <n v="0"/>
    <n v="0"/>
    <n v="0"/>
    <n v="0"/>
    <n v="0"/>
    <n v="0"/>
    <n v="0"/>
  </r>
  <r>
    <x v="19"/>
    <x v="0"/>
    <x v="22"/>
    <n v="0"/>
    <n v="0"/>
    <n v="0"/>
    <n v="0"/>
    <n v="0"/>
    <n v="0"/>
    <n v="0"/>
    <n v="0"/>
    <n v="0"/>
    <n v="0"/>
    <n v="0"/>
    <n v="0"/>
    <n v="0"/>
    <n v="0"/>
    <n v="0"/>
    <n v="0"/>
    <n v="0"/>
    <n v="0"/>
    <n v="0"/>
    <n v="0"/>
    <n v="0"/>
    <n v="0"/>
    <n v="0"/>
    <n v="0"/>
    <n v="0"/>
    <n v="0"/>
  </r>
  <r>
    <x v="19"/>
    <x v="1"/>
    <x v="22"/>
    <n v="0"/>
    <n v="0"/>
    <n v="0"/>
    <n v="0"/>
    <n v="0"/>
    <n v="0"/>
    <n v="0"/>
    <n v="0"/>
    <n v="0"/>
    <n v="0"/>
    <n v="0"/>
    <n v="0"/>
    <n v="0"/>
    <n v="0"/>
    <n v="0"/>
    <n v="0"/>
    <n v="0"/>
    <n v="0"/>
    <n v="0"/>
    <n v="0"/>
    <n v="0"/>
    <n v="0"/>
    <n v="0"/>
    <n v="0"/>
    <n v="0"/>
    <n v="0"/>
  </r>
  <r>
    <x v="19"/>
    <x v="2"/>
    <x v="22"/>
    <n v="0"/>
    <n v="0"/>
    <n v="0"/>
    <n v="0"/>
    <n v="0"/>
    <n v="0"/>
    <n v="0"/>
    <n v="0"/>
    <n v="0"/>
    <n v="0"/>
    <n v="0"/>
    <n v="0"/>
    <n v="0"/>
    <n v="0"/>
    <n v="0"/>
    <n v="0"/>
    <n v="0"/>
    <n v="0"/>
    <n v="0"/>
    <n v="0"/>
    <n v="0"/>
    <n v="0"/>
    <n v="0"/>
    <n v="0"/>
    <n v="0"/>
    <n v="0"/>
  </r>
  <r>
    <x v="19"/>
    <x v="3"/>
    <x v="22"/>
    <n v="0"/>
    <n v="0"/>
    <n v="0"/>
    <n v="0"/>
    <n v="0"/>
    <n v="0"/>
    <n v="0"/>
    <n v="0"/>
    <n v="0"/>
    <n v="0"/>
    <n v="0"/>
    <n v="0"/>
    <n v="0"/>
    <n v="0"/>
    <n v="0"/>
    <n v="0"/>
    <n v="0"/>
    <n v="0"/>
    <n v="0"/>
    <n v="0"/>
    <n v="0"/>
    <n v="0"/>
    <n v="0"/>
    <n v="0"/>
    <n v="0"/>
    <n v="0"/>
  </r>
  <r>
    <x v="20"/>
    <x v="0"/>
    <x v="22"/>
    <n v="0"/>
    <n v="0"/>
    <n v="0"/>
    <n v="0"/>
    <n v="0"/>
    <n v="0"/>
    <n v="0"/>
    <n v="0"/>
    <n v="0"/>
    <n v="0"/>
    <n v="0"/>
    <n v="0"/>
    <n v="0"/>
    <n v="0"/>
    <n v="0"/>
    <n v="0"/>
    <n v="0"/>
    <n v="0"/>
    <n v="0"/>
    <n v="0"/>
    <n v="0"/>
    <n v="0"/>
    <n v="0"/>
    <n v="0"/>
    <n v="0"/>
    <n v="0"/>
  </r>
  <r>
    <x v="20"/>
    <x v="1"/>
    <x v="22"/>
    <n v="0"/>
    <n v="0"/>
    <n v="0"/>
    <n v="0"/>
    <n v="0"/>
    <n v="0"/>
    <n v="0"/>
    <n v="0"/>
    <n v="0"/>
    <n v="0"/>
    <n v="0"/>
    <n v="0"/>
    <n v="0"/>
    <n v="0"/>
    <n v="0"/>
    <n v="0"/>
    <n v="0"/>
    <n v="0"/>
    <n v="0"/>
    <n v="0"/>
    <n v="0"/>
    <n v="0"/>
    <n v="0"/>
    <n v="0"/>
    <n v="0"/>
    <n v="0"/>
  </r>
  <r>
    <x v="20"/>
    <x v="2"/>
    <x v="22"/>
    <n v="0"/>
    <n v="0"/>
    <n v="0"/>
    <n v="0"/>
    <n v="0"/>
    <n v="0"/>
    <n v="0"/>
    <n v="0"/>
    <n v="0"/>
    <n v="0"/>
    <n v="0"/>
    <n v="0"/>
    <n v="0"/>
    <n v="0"/>
    <n v="0"/>
    <n v="0"/>
    <n v="0"/>
    <n v="0"/>
    <n v="0"/>
    <n v="0"/>
    <n v="0"/>
    <n v="0"/>
    <n v="0"/>
    <n v="0"/>
    <n v="0"/>
    <n v="0"/>
  </r>
  <r>
    <x v="20"/>
    <x v="3"/>
    <x v="22"/>
    <n v="0"/>
    <n v="0"/>
    <n v="0"/>
    <n v="0"/>
    <n v="0"/>
    <n v="0"/>
    <n v="0"/>
    <n v="0"/>
    <n v="0"/>
    <n v="0"/>
    <n v="0"/>
    <n v="0"/>
    <n v="0"/>
    <n v="0"/>
    <n v="0"/>
    <n v="0"/>
    <n v="0"/>
    <n v="0"/>
    <n v="0"/>
    <n v="0"/>
    <n v="0"/>
    <n v="0"/>
    <n v="0"/>
    <n v="0"/>
    <n v="0"/>
    <n v="0"/>
  </r>
  <r>
    <x v="0"/>
    <x v="0"/>
    <x v="23"/>
    <n v="0"/>
    <n v="0"/>
    <n v="0"/>
    <n v="0"/>
    <n v="0"/>
    <n v="0"/>
    <n v="0"/>
    <n v="0"/>
    <n v="0"/>
    <n v="0"/>
    <n v="0"/>
    <n v="0"/>
    <n v="0"/>
    <n v="0"/>
    <n v="0"/>
    <n v="0"/>
    <n v="0"/>
    <n v="0"/>
    <n v="0"/>
    <n v="0"/>
    <n v="0"/>
    <n v="0"/>
    <n v="0"/>
    <n v="0"/>
    <n v="0"/>
    <n v="0"/>
  </r>
  <r>
    <x v="0"/>
    <x v="1"/>
    <x v="23"/>
    <n v="0"/>
    <n v="0"/>
    <n v="0"/>
    <n v="0"/>
    <n v="0"/>
    <n v="0"/>
    <n v="0"/>
    <n v="0"/>
    <n v="0"/>
    <n v="0"/>
    <n v="0"/>
    <n v="0"/>
    <n v="0"/>
    <n v="0"/>
    <n v="0"/>
    <n v="0"/>
    <n v="0"/>
    <n v="0"/>
    <n v="0"/>
    <n v="0"/>
    <n v="0"/>
    <n v="0"/>
    <n v="0"/>
    <n v="0"/>
    <n v="0"/>
    <n v="0"/>
  </r>
  <r>
    <x v="0"/>
    <x v="2"/>
    <x v="23"/>
    <n v="0"/>
    <n v="0"/>
    <n v="0"/>
    <n v="0"/>
    <n v="0"/>
    <n v="0"/>
    <n v="0"/>
    <n v="0"/>
    <n v="0"/>
    <n v="0"/>
    <n v="0"/>
    <n v="0"/>
    <n v="0"/>
    <n v="0"/>
    <n v="0"/>
    <n v="0"/>
    <n v="0"/>
    <n v="0"/>
    <n v="0"/>
    <n v="0"/>
    <n v="0"/>
    <n v="0"/>
    <n v="0"/>
    <n v="0"/>
    <n v="0"/>
    <n v="0"/>
  </r>
  <r>
    <x v="0"/>
    <x v="3"/>
    <x v="23"/>
    <n v="0"/>
    <n v="0"/>
    <n v="0"/>
    <n v="0"/>
    <n v="0"/>
    <n v="0"/>
    <n v="0"/>
    <n v="0"/>
    <n v="0"/>
    <n v="0"/>
    <n v="0"/>
    <n v="0"/>
    <n v="0"/>
    <n v="0"/>
    <n v="0"/>
    <n v="0"/>
    <n v="0"/>
    <n v="0"/>
    <n v="0"/>
    <n v="0"/>
    <n v="0"/>
    <n v="0"/>
    <n v="0"/>
    <n v="0"/>
    <n v="0"/>
    <n v="0"/>
  </r>
  <r>
    <x v="1"/>
    <x v="0"/>
    <x v="23"/>
    <n v="0"/>
    <n v="0"/>
    <n v="0"/>
    <n v="0"/>
    <n v="0"/>
    <n v="0"/>
    <n v="0"/>
    <n v="0"/>
    <n v="0"/>
    <n v="0"/>
    <n v="0"/>
    <n v="0"/>
    <n v="0"/>
    <n v="0"/>
    <n v="0"/>
    <n v="0"/>
    <n v="0"/>
    <n v="0"/>
    <n v="0"/>
    <n v="0"/>
    <n v="0"/>
    <n v="0"/>
    <n v="0"/>
    <n v="0"/>
    <n v="0"/>
    <n v="0"/>
  </r>
  <r>
    <x v="1"/>
    <x v="1"/>
    <x v="23"/>
    <n v="0"/>
    <n v="0"/>
    <n v="0"/>
    <n v="0"/>
    <n v="0"/>
    <n v="0"/>
    <n v="0"/>
    <n v="0"/>
    <n v="0"/>
    <n v="0"/>
    <n v="0"/>
    <n v="0"/>
    <n v="0"/>
    <n v="0"/>
    <n v="0"/>
    <n v="0"/>
    <n v="0"/>
    <n v="0"/>
    <n v="0"/>
    <n v="0"/>
    <n v="0"/>
    <n v="0"/>
    <n v="0"/>
    <n v="0"/>
    <n v="0"/>
    <n v="0"/>
  </r>
  <r>
    <x v="1"/>
    <x v="2"/>
    <x v="23"/>
    <n v="0"/>
    <n v="0"/>
    <n v="0"/>
    <n v="0"/>
    <n v="0"/>
    <n v="0"/>
    <n v="0"/>
    <n v="0"/>
    <n v="0"/>
    <n v="0"/>
    <n v="0"/>
    <n v="0"/>
    <n v="0"/>
    <n v="0"/>
    <n v="0"/>
    <n v="0"/>
    <n v="0"/>
    <n v="0"/>
    <n v="0"/>
    <n v="0"/>
    <n v="0"/>
    <n v="0"/>
    <n v="0"/>
    <n v="0"/>
    <n v="0"/>
    <n v="0"/>
  </r>
  <r>
    <x v="1"/>
    <x v="3"/>
    <x v="23"/>
    <n v="0"/>
    <n v="0"/>
    <n v="0"/>
    <n v="0"/>
    <n v="0"/>
    <n v="0"/>
    <n v="0"/>
    <n v="0"/>
    <n v="0"/>
    <n v="0"/>
    <n v="0"/>
    <n v="0"/>
    <n v="0"/>
    <n v="0"/>
    <n v="0"/>
    <n v="0"/>
    <n v="0"/>
    <n v="0"/>
    <n v="0"/>
    <n v="0"/>
    <n v="0"/>
    <n v="0"/>
    <n v="0"/>
    <n v="0"/>
    <n v="0"/>
    <n v="0"/>
  </r>
  <r>
    <x v="2"/>
    <x v="0"/>
    <x v="23"/>
    <n v="0"/>
    <n v="0"/>
    <n v="0"/>
    <n v="0"/>
    <n v="0"/>
    <n v="0"/>
    <n v="0"/>
    <n v="0"/>
    <n v="0"/>
    <n v="0"/>
    <n v="0"/>
    <n v="0"/>
    <n v="0"/>
    <n v="0"/>
    <n v="0"/>
    <n v="0"/>
    <n v="0"/>
    <n v="0"/>
    <n v="0"/>
    <n v="0"/>
    <n v="0"/>
    <n v="0"/>
    <n v="0"/>
    <n v="0"/>
    <n v="0"/>
    <n v="0"/>
  </r>
  <r>
    <x v="2"/>
    <x v="1"/>
    <x v="23"/>
    <n v="0"/>
    <n v="0"/>
    <n v="0"/>
    <n v="0"/>
    <n v="0"/>
    <n v="0"/>
    <n v="0"/>
    <n v="0"/>
    <n v="0"/>
    <n v="0"/>
    <n v="0"/>
    <n v="0"/>
    <n v="0"/>
    <n v="0"/>
    <n v="0"/>
    <n v="0"/>
    <n v="0"/>
    <n v="0"/>
    <n v="0"/>
    <n v="0"/>
    <n v="0"/>
    <n v="0"/>
    <n v="0"/>
    <n v="0"/>
    <n v="0"/>
    <n v="0"/>
  </r>
  <r>
    <x v="2"/>
    <x v="2"/>
    <x v="23"/>
    <n v="0"/>
    <n v="0"/>
    <n v="0"/>
    <n v="0"/>
    <n v="0"/>
    <n v="0"/>
    <n v="0"/>
    <n v="0"/>
    <n v="0"/>
    <n v="0"/>
    <n v="0"/>
    <n v="0"/>
    <n v="0"/>
    <n v="0"/>
    <n v="0"/>
    <n v="0"/>
    <n v="0"/>
    <n v="0"/>
    <n v="0"/>
    <n v="0"/>
    <n v="0"/>
    <n v="0"/>
    <n v="0"/>
    <n v="0"/>
    <n v="0"/>
    <n v="0"/>
  </r>
  <r>
    <x v="2"/>
    <x v="3"/>
    <x v="23"/>
    <n v="0"/>
    <n v="0"/>
    <n v="0"/>
    <n v="0"/>
    <n v="0"/>
    <n v="0"/>
    <n v="0"/>
    <n v="0"/>
    <n v="0"/>
    <n v="0"/>
    <n v="0"/>
    <n v="0"/>
    <n v="0"/>
    <n v="0"/>
    <n v="0"/>
    <n v="0"/>
    <n v="0"/>
    <n v="0"/>
    <n v="0"/>
    <n v="0"/>
    <n v="0"/>
    <n v="0"/>
    <n v="0"/>
    <n v="0"/>
    <n v="0"/>
    <n v="0"/>
  </r>
  <r>
    <x v="3"/>
    <x v="0"/>
    <x v="23"/>
    <n v="0"/>
    <n v="0"/>
    <n v="0"/>
    <n v="0"/>
    <n v="0"/>
    <n v="0"/>
    <n v="0"/>
    <n v="0"/>
    <n v="0"/>
    <n v="0"/>
    <n v="0"/>
    <n v="0"/>
    <n v="0"/>
    <n v="0"/>
    <n v="0"/>
    <n v="0"/>
    <n v="0"/>
    <n v="0"/>
    <n v="0"/>
    <n v="0"/>
    <n v="0"/>
    <n v="0"/>
    <n v="0"/>
    <n v="0"/>
    <n v="0"/>
    <n v="0"/>
  </r>
  <r>
    <x v="3"/>
    <x v="1"/>
    <x v="23"/>
    <n v="0"/>
    <n v="0"/>
    <n v="0"/>
    <n v="0"/>
    <n v="0"/>
    <n v="0"/>
    <n v="0"/>
    <n v="0"/>
    <n v="0"/>
    <n v="0"/>
    <n v="0"/>
    <n v="0"/>
    <n v="0"/>
    <n v="0"/>
    <n v="0"/>
    <n v="0"/>
    <n v="0"/>
    <n v="0"/>
    <n v="0"/>
    <n v="0"/>
    <n v="0"/>
    <n v="0"/>
    <n v="0"/>
    <n v="0"/>
    <n v="0"/>
    <n v="0"/>
  </r>
  <r>
    <x v="3"/>
    <x v="2"/>
    <x v="23"/>
    <n v="0"/>
    <n v="0"/>
    <n v="0"/>
    <n v="0"/>
    <n v="0"/>
    <n v="0"/>
    <n v="0"/>
    <n v="0"/>
    <n v="0"/>
    <n v="0"/>
    <n v="0"/>
    <n v="0"/>
    <n v="0"/>
    <n v="0"/>
    <n v="0"/>
    <n v="0"/>
    <n v="0"/>
    <n v="0"/>
    <n v="0"/>
    <n v="0"/>
    <n v="0"/>
    <n v="0"/>
    <n v="0"/>
    <n v="0"/>
    <n v="0"/>
    <n v="0"/>
  </r>
  <r>
    <x v="3"/>
    <x v="3"/>
    <x v="23"/>
    <n v="0"/>
    <n v="0"/>
    <n v="0"/>
    <n v="0"/>
    <n v="0"/>
    <n v="0"/>
    <n v="0"/>
    <n v="0"/>
    <n v="0"/>
    <n v="0"/>
    <n v="0"/>
    <n v="0"/>
    <n v="0"/>
    <n v="0"/>
    <n v="0"/>
    <n v="0"/>
    <n v="0"/>
    <n v="0"/>
    <n v="0"/>
    <n v="0"/>
    <n v="0"/>
    <n v="0"/>
    <n v="0"/>
    <n v="0"/>
    <n v="0"/>
    <n v="0"/>
  </r>
  <r>
    <x v="4"/>
    <x v="0"/>
    <x v="23"/>
    <n v="0"/>
    <n v="0"/>
    <n v="0"/>
    <n v="0"/>
    <n v="0"/>
    <n v="0"/>
    <n v="0"/>
    <n v="0"/>
    <n v="0"/>
    <n v="0"/>
    <n v="0"/>
    <n v="0"/>
    <n v="0"/>
    <n v="0"/>
    <n v="0"/>
    <n v="0"/>
    <n v="0"/>
    <n v="0"/>
    <n v="0"/>
    <n v="0"/>
    <n v="0"/>
    <n v="0"/>
    <n v="0"/>
    <n v="0"/>
    <n v="0"/>
    <n v="0"/>
  </r>
  <r>
    <x v="4"/>
    <x v="1"/>
    <x v="23"/>
    <n v="0"/>
    <n v="0"/>
    <n v="0"/>
    <n v="0"/>
    <n v="0"/>
    <n v="0"/>
    <n v="0"/>
    <n v="0"/>
    <n v="0"/>
    <n v="0"/>
    <n v="0"/>
    <n v="0"/>
    <n v="0"/>
    <n v="0"/>
    <n v="0"/>
    <n v="0"/>
    <n v="0"/>
    <n v="0"/>
    <n v="0"/>
    <n v="0"/>
    <n v="0"/>
    <n v="0"/>
    <n v="0"/>
    <n v="0"/>
    <n v="0"/>
    <n v="0"/>
  </r>
  <r>
    <x v="4"/>
    <x v="2"/>
    <x v="23"/>
    <n v="0"/>
    <n v="0"/>
    <n v="0"/>
    <n v="0"/>
    <n v="0"/>
    <n v="0"/>
    <n v="0"/>
    <n v="0"/>
    <n v="0"/>
    <n v="0"/>
    <n v="0"/>
    <n v="0"/>
    <n v="0"/>
    <n v="0"/>
    <n v="0"/>
    <n v="0"/>
    <n v="0"/>
    <n v="0"/>
    <n v="0"/>
    <n v="0"/>
    <n v="0"/>
    <n v="0"/>
    <n v="0"/>
    <n v="0"/>
    <n v="0"/>
    <n v="0"/>
  </r>
  <r>
    <x v="4"/>
    <x v="3"/>
    <x v="23"/>
    <n v="0"/>
    <n v="0"/>
    <n v="0"/>
    <n v="0"/>
    <n v="0"/>
    <n v="0"/>
    <n v="0"/>
    <n v="0"/>
    <n v="0"/>
    <n v="0"/>
    <n v="0"/>
    <n v="0"/>
    <n v="0"/>
    <n v="0"/>
    <n v="0"/>
    <n v="0"/>
    <n v="0"/>
    <n v="0"/>
    <n v="0"/>
    <n v="0"/>
    <n v="0"/>
    <n v="0"/>
    <n v="0"/>
    <n v="0"/>
    <n v="0"/>
    <n v="0"/>
  </r>
  <r>
    <x v="5"/>
    <x v="0"/>
    <x v="23"/>
    <n v="0"/>
    <n v="0"/>
    <n v="0"/>
    <n v="0"/>
    <n v="0"/>
    <n v="0"/>
    <n v="0"/>
    <n v="0"/>
    <n v="0"/>
    <n v="0"/>
    <n v="0"/>
    <n v="0"/>
    <n v="0"/>
    <n v="0"/>
    <n v="0"/>
    <n v="0"/>
    <n v="0"/>
    <n v="0"/>
    <n v="0"/>
    <n v="0"/>
    <n v="0"/>
    <n v="0"/>
    <n v="0"/>
    <n v="0"/>
    <n v="0"/>
    <n v="0"/>
  </r>
  <r>
    <x v="5"/>
    <x v="1"/>
    <x v="23"/>
    <n v="0"/>
    <n v="0"/>
    <n v="0"/>
    <n v="0"/>
    <n v="0"/>
    <n v="0"/>
    <n v="0"/>
    <n v="0"/>
    <n v="0"/>
    <n v="0"/>
    <n v="0"/>
    <n v="0"/>
    <n v="0"/>
    <n v="0"/>
    <n v="0"/>
    <n v="0"/>
    <n v="0"/>
    <n v="0"/>
    <n v="0"/>
    <n v="0"/>
    <n v="0"/>
    <n v="0"/>
    <n v="0"/>
    <n v="0"/>
    <n v="0"/>
    <n v="0"/>
  </r>
  <r>
    <x v="5"/>
    <x v="2"/>
    <x v="23"/>
    <n v="0"/>
    <n v="0"/>
    <n v="0"/>
    <n v="0"/>
    <n v="0"/>
    <n v="0"/>
    <n v="0"/>
    <n v="0"/>
    <n v="0"/>
    <n v="0"/>
    <n v="0"/>
    <n v="0"/>
    <n v="0"/>
    <n v="0"/>
    <n v="0"/>
    <n v="0"/>
    <n v="0"/>
    <n v="0"/>
    <n v="0"/>
    <n v="0"/>
    <n v="0"/>
    <n v="0"/>
    <n v="0"/>
    <n v="0"/>
    <n v="0"/>
    <n v="0"/>
  </r>
  <r>
    <x v="5"/>
    <x v="3"/>
    <x v="23"/>
    <n v="0"/>
    <n v="0"/>
    <n v="0"/>
    <n v="0"/>
    <n v="0"/>
    <n v="0"/>
    <n v="0"/>
    <n v="0"/>
    <n v="0"/>
    <n v="0"/>
    <n v="0"/>
    <n v="0"/>
    <n v="0"/>
    <n v="0"/>
    <n v="0"/>
    <n v="0"/>
    <n v="0"/>
    <n v="0"/>
    <n v="0"/>
    <n v="0"/>
    <n v="0"/>
    <n v="0"/>
    <n v="0"/>
    <n v="0"/>
    <n v="0"/>
    <n v="0"/>
  </r>
  <r>
    <x v="6"/>
    <x v="0"/>
    <x v="23"/>
    <n v="0"/>
    <n v="0"/>
    <n v="0"/>
    <n v="0"/>
    <n v="0"/>
    <n v="0"/>
    <n v="0"/>
    <n v="0"/>
    <n v="0"/>
    <n v="0"/>
    <n v="0"/>
    <n v="0"/>
    <n v="0"/>
    <n v="0"/>
    <n v="0"/>
    <n v="0"/>
    <n v="0"/>
    <n v="0"/>
    <n v="0"/>
    <n v="0"/>
    <n v="0"/>
    <n v="0"/>
    <n v="0"/>
    <n v="0"/>
    <n v="0"/>
    <n v="0"/>
  </r>
  <r>
    <x v="6"/>
    <x v="1"/>
    <x v="23"/>
    <n v="0"/>
    <n v="0"/>
    <n v="0"/>
    <n v="0"/>
    <n v="0"/>
    <n v="0"/>
    <n v="0"/>
    <n v="0"/>
    <n v="0"/>
    <n v="0"/>
    <n v="0"/>
    <n v="0"/>
    <n v="0"/>
    <n v="0"/>
    <n v="0"/>
    <n v="0"/>
    <n v="0"/>
    <n v="0"/>
    <n v="0"/>
    <n v="0"/>
    <n v="0"/>
    <n v="0"/>
    <n v="0"/>
    <n v="0"/>
    <n v="0"/>
    <n v="0"/>
  </r>
  <r>
    <x v="6"/>
    <x v="2"/>
    <x v="23"/>
    <n v="0"/>
    <n v="0"/>
    <n v="0"/>
    <n v="0"/>
    <n v="0"/>
    <n v="0"/>
    <n v="0"/>
    <n v="0"/>
    <n v="0"/>
    <n v="0"/>
    <n v="0"/>
    <n v="0"/>
    <n v="0"/>
    <n v="0"/>
    <n v="0"/>
    <n v="0"/>
    <n v="0"/>
    <n v="0"/>
    <n v="0"/>
    <n v="0"/>
    <n v="0"/>
    <n v="0"/>
    <n v="0"/>
    <n v="0"/>
    <n v="0"/>
    <n v="0"/>
  </r>
  <r>
    <x v="6"/>
    <x v="3"/>
    <x v="23"/>
    <n v="0"/>
    <n v="0"/>
    <n v="0"/>
    <n v="0"/>
    <n v="0"/>
    <n v="0"/>
    <n v="0"/>
    <n v="0"/>
    <n v="0"/>
    <n v="0"/>
    <n v="0"/>
    <n v="0"/>
    <n v="0"/>
    <n v="0"/>
    <n v="0"/>
    <n v="0"/>
    <n v="0"/>
    <n v="0"/>
    <n v="0"/>
    <n v="0"/>
    <n v="0"/>
    <n v="0"/>
    <n v="0"/>
    <n v="0"/>
    <n v="0"/>
    <n v="0"/>
  </r>
  <r>
    <x v="7"/>
    <x v="0"/>
    <x v="23"/>
    <n v="0"/>
    <n v="0"/>
    <n v="0"/>
    <n v="0"/>
    <n v="0"/>
    <n v="0"/>
    <n v="0"/>
    <n v="0"/>
    <n v="0"/>
    <n v="0"/>
    <n v="0"/>
    <n v="0"/>
    <n v="0"/>
    <n v="0"/>
    <n v="0"/>
    <n v="0"/>
    <n v="0"/>
    <n v="0"/>
    <n v="0"/>
    <n v="0"/>
    <n v="0"/>
    <n v="0"/>
    <n v="0"/>
    <n v="0"/>
    <n v="0"/>
    <n v="0"/>
  </r>
  <r>
    <x v="7"/>
    <x v="1"/>
    <x v="23"/>
    <n v="0"/>
    <n v="0"/>
    <n v="0"/>
    <n v="0"/>
    <n v="0"/>
    <n v="0"/>
    <n v="0"/>
    <n v="0"/>
    <n v="0"/>
    <n v="0"/>
    <n v="0"/>
    <n v="0"/>
    <n v="0"/>
    <n v="0"/>
    <n v="0"/>
    <n v="0"/>
    <n v="0"/>
    <n v="0"/>
    <n v="0"/>
    <n v="0"/>
    <n v="0"/>
    <n v="0"/>
    <n v="0"/>
    <n v="0"/>
    <n v="0"/>
    <n v="0"/>
  </r>
  <r>
    <x v="7"/>
    <x v="2"/>
    <x v="23"/>
    <n v="0"/>
    <n v="0"/>
    <n v="0"/>
    <n v="0"/>
    <n v="0"/>
    <n v="0"/>
    <n v="0"/>
    <n v="0"/>
    <n v="0"/>
    <n v="0"/>
    <n v="0"/>
    <n v="0"/>
    <n v="0"/>
    <n v="0"/>
    <n v="0"/>
    <n v="0"/>
    <n v="0"/>
    <n v="0"/>
    <n v="0"/>
    <n v="0"/>
    <n v="0"/>
    <n v="0"/>
    <n v="0"/>
    <n v="0"/>
    <n v="0"/>
    <n v="0"/>
  </r>
  <r>
    <x v="7"/>
    <x v="3"/>
    <x v="23"/>
    <n v="0"/>
    <n v="0"/>
    <n v="0"/>
    <n v="0"/>
    <n v="0"/>
    <n v="0"/>
    <n v="0"/>
    <n v="0"/>
    <n v="0"/>
    <n v="0"/>
    <n v="0"/>
    <n v="0"/>
    <n v="0"/>
    <n v="0"/>
    <n v="0"/>
    <n v="0"/>
    <n v="0"/>
    <n v="0"/>
    <n v="0"/>
    <n v="0"/>
    <n v="0"/>
    <n v="0"/>
    <n v="0"/>
    <n v="0"/>
    <n v="0"/>
    <n v="0"/>
  </r>
  <r>
    <x v="8"/>
    <x v="0"/>
    <x v="23"/>
    <n v="0"/>
    <n v="0"/>
    <n v="0"/>
    <n v="0"/>
    <n v="0"/>
    <n v="0"/>
    <n v="0"/>
    <n v="0"/>
    <n v="0"/>
    <n v="0"/>
    <n v="0"/>
    <n v="0"/>
    <n v="0"/>
    <n v="0"/>
    <n v="0"/>
    <n v="0"/>
    <n v="0"/>
    <n v="0"/>
    <n v="0"/>
    <n v="0"/>
    <n v="0"/>
    <n v="0"/>
    <n v="0"/>
    <n v="0"/>
    <n v="0"/>
    <n v="0"/>
  </r>
  <r>
    <x v="8"/>
    <x v="1"/>
    <x v="23"/>
    <n v="0"/>
    <n v="0"/>
    <n v="0"/>
    <n v="0"/>
    <n v="0"/>
    <n v="0"/>
    <n v="0"/>
    <n v="0"/>
    <n v="0"/>
    <n v="0"/>
    <n v="0"/>
    <n v="0"/>
    <n v="0"/>
    <n v="0"/>
    <n v="0"/>
    <n v="0"/>
    <n v="0"/>
    <n v="0"/>
    <n v="0"/>
    <n v="0"/>
    <n v="0"/>
    <n v="0"/>
    <n v="0"/>
    <n v="0"/>
    <n v="0"/>
    <n v="0"/>
  </r>
  <r>
    <x v="8"/>
    <x v="2"/>
    <x v="23"/>
    <n v="0"/>
    <n v="0"/>
    <n v="0"/>
    <n v="0"/>
    <n v="0"/>
    <n v="0"/>
    <n v="0"/>
    <n v="0"/>
    <n v="0"/>
    <n v="0"/>
    <n v="0"/>
    <n v="0"/>
    <n v="0"/>
    <n v="0"/>
    <n v="0"/>
    <n v="0"/>
    <n v="0"/>
    <n v="0"/>
    <n v="0"/>
    <n v="0"/>
    <n v="0"/>
    <n v="0"/>
    <n v="0"/>
    <n v="0"/>
    <n v="0"/>
    <n v="0"/>
  </r>
  <r>
    <x v="8"/>
    <x v="3"/>
    <x v="23"/>
    <n v="0"/>
    <n v="0"/>
    <n v="0"/>
    <n v="0"/>
    <n v="0"/>
    <n v="0"/>
    <n v="0"/>
    <n v="0"/>
    <n v="0"/>
    <n v="0"/>
    <n v="0"/>
    <n v="0"/>
    <n v="0"/>
    <n v="0"/>
    <n v="0"/>
    <n v="0"/>
    <n v="0"/>
    <n v="0"/>
    <n v="0"/>
    <n v="0"/>
    <n v="0"/>
    <n v="0"/>
    <n v="0"/>
    <n v="0"/>
    <n v="0"/>
    <n v="0"/>
  </r>
  <r>
    <x v="9"/>
    <x v="0"/>
    <x v="23"/>
    <n v="0"/>
    <n v="0"/>
    <n v="0"/>
    <n v="0"/>
    <n v="0"/>
    <n v="0"/>
    <n v="0"/>
    <n v="0"/>
    <n v="0"/>
    <n v="0"/>
    <n v="0"/>
    <n v="0"/>
    <n v="0"/>
    <n v="0"/>
    <n v="0"/>
    <n v="0"/>
    <n v="0"/>
    <n v="0"/>
    <n v="0"/>
    <n v="0"/>
    <n v="0"/>
    <n v="0"/>
    <n v="0"/>
    <n v="0"/>
    <n v="0"/>
    <n v="0"/>
  </r>
  <r>
    <x v="9"/>
    <x v="1"/>
    <x v="23"/>
    <n v="0"/>
    <n v="0"/>
    <n v="0"/>
    <n v="0"/>
    <n v="0"/>
    <n v="0"/>
    <n v="0"/>
    <n v="0"/>
    <n v="0"/>
    <n v="0"/>
    <n v="0"/>
    <n v="0"/>
    <n v="0"/>
    <n v="0"/>
    <n v="0"/>
    <n v="0"/>
    <n v="0"/>
    <n v="0"/>
    <n v="0"/>
    <n v="0"/>
    <n v="0"/>
    <n v="0"/>
    <n v="0"/>
    <n v="0"/>
    <n v="0"/>
    <n v="0"/>
  </r>
  <r>
    <x v="9"/>
    <x v="2"/>
    <x v="23"/>
    <n v="0"/>
    <n v="0"/>
    <n v="0"/>
    <n v="0"/>
    <n v="0"/>
    <n v="0"/>
    <n v="0"/>
    <n v="0"/>
    <n v="0"/>
    <n v="0"/>
    <n v="0"/>
    <n v="0"/>
    <n v="0"/>
    <n v="0"/>
    <n v="0"/>
    <n v="0"/>
    <n v="0"/>
    <n v="0"/>
    <n v="0"/>
    <n v="0"/>
    <n v="0"/>
    <n v="0"/>
    <n v="0"/>
    <n v="0"/>
    <n v="0"/>
    <n v="0"/>
  </r>
  <r>
    <x v="9"/>
    <x v="3"/>
    <x v="23"/>
    <n v="0"/>
    <n v="0"/>
    <n v="0"/>
    <n v="0"/>
    <n v="0"/>
    <n v="0"/>
    <n v="0"/>
    <n v="0"/>
    <n v="0"/>
    <n v="0"/>
    <n v="0"/>
    <n v="0"/>
    <n v="0"/>
    <n v="0"/>
    <n v="0"/>
    <n v="0"/>
    <n v="0"/>
    <n v="0"/>
    <n v="0"/>
    <n v="0"/>
    <n v="0"/>
    <n v="0"/>
    <n v="0"/>
    <n v="0"/>
    <n v="0"/>
    <n v="0"/>
  </r>
  <r>
    <x v="10"/>
    <x v="0"/>
    <x v="23"/>
    <n v="0"/>
    <n v="0"/>
    <n v="0"/>
    <n v="0"/>
    <n v="0"/>
    <n v="0"/>
    <n v="0"/>
    <n v="0"/>
    <n v="0"/>
    <n v="0"/>
    <n v="0"/>
    <n v="0"/>
    <n v="0"/>
    <n v="0"/>
    <n v="0"/>
    <n v="0"/>
    <n v="0"/>
    <n v="0"/>
    <n v="0"/>
    <n v="0"/>
    <n v="0"/>
    <n v="0"/>
    <n v="0"/>
    <n v="0"/>
    <n v="0"/>
    <n v="0"/>
  </r>
  <r>
    <x v="10"/>
    <x v="1"/>
    <x v="23"/>
    <n v="0"/>
    <n v="0"/>
    <n v="0"/>
    <n v="0"/>
    <n v="0"/>
    <n v="0"/>
    <n v="0"/>
    <n v="0"/>
    <n v="0"/>
    <n v="0"/>
    <n v="0"/>
    <n v="0"/>
    <n v="0"/>
    <n v="0"/>
    <n v="0"/>
    <n v="0"/>
    <n v="0"/>
    <n v="0"/>
    <n v="0"/>
    <n v="0"/>
    <n v="0"/>
    <n v="0"/>
    <n v="0"/>
    <n v="0"/>
    <n v="0"/>
    <n v="0"/>
  </r>
  <r>
    <x v="10"/>
    <x v="2"/>
    <x v="23"/>
    <n v="0"/>
    <n v="0"/>
    <n v="0"/>
    <n v="0"/>
    <n v="0"/>
    <n v="0"/>
    <n v="0"/>
    <n v="0"/>
    <n v="0"/>
    <n v="0"/>
    <n v="0"/>
    <n v="0"/>
    <n v="0"/>
    <n v="0"/>
    <n v="0"/>
    <n v="0"/>
    <n v="0"/>
    <n v="0"/>
    <n v="0"/>
    <n v="0"/>
    <n v="0"/>
    <n v="0"/>
    <n v="0"/>
    <n v="0"/>
    <n v="0"/>
    <n v="0"/>
  </r>
  <r>
    <x v="10"/>
    <x v="3"/>
    <x v="23"/>
    <n v="0"/>
    <n v="0"/>
    <n v="0"/>
    <n v="0"/>
    <n v="0"/>
    <n v="0"/>
    <n v="0"/>
    <n v="0"/>
    <n v="0"/>
    <n v="0"/>
    <n v="0"/>
    <n v="0"/>
    <n v="0"/>
    <n v="0"/>
    <n v="0"/>
    <n v="0"/>
    <n v="0"/>
    <n v="0"/>
    <n v="0"/>
    <n v="0"/>
    <n v="0"/>
    <n v="0"/>
    <n v="0"/>
    <n v="0"/>
    <n v="0"/>
    <n v="0"/>
  </r>
  <r>
    <x v="11"/>
    <x v="0"/>
    <x v="23"/>
    <n v="0"/>
    <n v="0"/>
    <n v="0"/>
    <n v="0"/>
    <n v="0"/>
    <n v="0"/>
    <n v="0"/>
    <n v="0"/>
    <n v="0"/>
    <n v="0"/>
    <n v="0"/>
    <n v="0"/>
    <n v="0"/>
    <n v="0"/>
    <n v="0"/>
    <n v="0"/>
    <n v="0"/>
    <n v="0"/>
    <n v="0"/>
    <n v="0"/>
    <n v="0"/>
    <n v="0"/>
    <n v="0"/>
    <n v="0"/>
    <n v="0"/>
    <n v="0"/>
  </r>
  <r>
    <x v="11"/>
    <x v="1"/>
    <x v="23"/>
    <n v="0"/>
    <n v="0"/>
    <n v="0"/>
    <n v="0"/>
    <n v="0"/>
    <n v="0"/>
    <n v="0"/>
    <n v="0"/>
    <n v="0"/>
    <n v="0"/>
    <n v="0"/>
    <n v="0"/>
    <n v="0"/>
    <n v="0"/>
    <n v="0"/>
    <n v="0"/>
    <n v="0"/>
    <n v="0"/>
    <n v="0"/>
    <n v="0"/>
    <n v="0"/>
    <n v="0"/>
    <n v="0"/>
    <n v="0"/>
    <n v="0"/>
    <n v="0"/>
  </r>
  <r>
    <x v="11"/>
    <x v="2"/>
    <x v="23"/>
    <n v="0"/>
    <n v="0"/>
    <n v="0"/>
    <n v="0"/>
    <n v="0"/>
    <n v="0"/>
    <n v="0"/>
    <n v="0"/>
    <n v="0"/>
    <n v="0"/>
    <n v="0"/>
    <n v="0"/>
    <n v="0"/>
    <n v="0"/>
    <n v="0"/>
    <n v="0"/>
    <n v="0"/>
    <n v="0"/>
    <n v="0"/>
    <n v="0"/>
    <n v="0"/>
    <n v="0"/>
    <n v="0"/>
    <n v="0"/>
    <n v="0"/>
    <n v="0"/>
  </r>
  <r>
    <x v="11"/>
    <x v="3"/>
    <x v="23"/>
    <n v="0"/>
    <n v="0"/>
    <n v="0"/>
    <n v="0"/>
    <n v="0"/>
    <n v="0"/>
    <n v="0"/>
    <n v="0"/>
    <n v="0"/>
    <n v="0"/>
    <n v="0"/>
    <n v="0"/>
    <n v="0"/>
    <n v="0"/>
    <n v="0"/>
    <n v="0"/>
    <n v="0"/>
    <n v="0"/>
    <n v="0"/>
    <n v="0"/>
    <n v="0"/>
    <n v="0"/>
    <n v="0"/>
    <n v="0"/>
    <n v="0"/>
    <n v="0"/>
  </r>
  <r>
    <x v="12"/>
    <x v="0"/>
    <x v="23"/>
    <n v="0"/>
    <n v="0"/>
    <n v="0"/>
    <n v="0"/>
    <n v="0"/>
    <n v="0"/>
    <n v="0"/>
    <n v="0"/>
    <n v="0"/>
    <n v="0"/>
    <n v="0"/>
    <n v="0"/>
    <n v="0"/>
    <n v="0"/>
    <n v="0"/>
    <n v="0"/>
    <n v="0"/>
    <n v="0"/>
    <n v="0"/>
    <n v="0"/>
    <n v="0"/>
    <n v="0"/>
    <n v="0"/>
    <n v="0"/>
    <n v="0"/>
    <n v="0"/>
  </r>
  <r>
    <x v="12"/>
    <x v="1"/>
    <x v="23"/>
    <n v="0"/>
    <n v="0"/>
    <n v="0"/>
    <n v="0"/>
    <n v="0"/>
    <n v="0"/>
    <n v="0"/>
    <n v="0"/>
    <n v="0"/>
    <n v="0"/>
    <n v="0"/>
    <n v="0"/>
    <n v="0"/>
    <n v="0"/>
    <n v="0"/>
    <n v="0"/>
    <n v="0"/>
    <n v="0"/>
    <n v="0"/>
    <n v="0"/>
    <n v="0"/>
    <n v="0"/>
    <n v="0"/>
    <n v="0"/>
    <n v="0"/>
    <n v="0"/>
  </r>
  <r>
    <x v="12"/>
    <x v="2"/>
    <x v="23"/>
    <n v="0"/>
    <n v="0"/>
    <n v="0"/>
    <n v="0"/>
    <n v="0"/>
    <n v="0"/>
    <n v="0"/>
    <n v="0"/>
    <n v="0"/>
    <n v="0"/>
    <n v="0"/>
    <n v="0"/>
    <n v="0"/>
    <n v="0"/>
    <n v="0"/>
    <n v="0"/>
    <n v="0"/>
    <n v="0"/>
    <n v="0"/>
    <n v="0"/>
    <n v="0"/>
    <n v="0"/>
    <n v="0"/>
    <n v="0"/>
    <n v="0"/>
    <n v="0"/>
  </r>
  <r>
    <x v="12"/>
    <x v="3"/>
    <x v="23"/>
    <n v="0"/>
    <n v="0"/>
    <n v="0"/>
    <n v="0"/>
    <n v="0"/>
    <n v="0"/>
    <n v="0"/>
    <n v="0"/>
    <n v="0"/>
    <n v="0"/>
    <n v="0"/>
    <n v="0"/>
    <n v="0"/>
    <n v="0"/>
    <n v="0"/>
    <n v="0"/>
    <n v="0"/>
    <n v="0"/>
    <n v="0"/>
    <n v="0"/>
    <n v="0"/>
    <n v="0"/>
    <n v="0"/>
    <n v="0"/>
    <n v="0"/>
    <n v="0"/>
  </r>
  <r>
    <x v="13"/>
    <x v="0"/>
    <x v="23"/>
    <n v="0"/>
    <n v="0"/>
    <n v="0"/>
    <n v="0"/>
    <n v="0"/>
    <n v="0"/>
    <n v="0"/>
    <n v="0"/>
    <n v="0"/>
    <n v="0"/>
    <n v="0"/>
    <n v="0"/>
    <n v="0"/>
    <n v="0"/>
    <n v="0"/>
    <n v="0"/>
    <n v="0"/>
    <n v="0"/>
    <n v="0"/>
    <n v="0"/>
    <n v="0"/>
    <n v="0"/>
    <n v="0"/>
    <n v="0"/>
    <n v="0"/>
    <n v="0"/>
  </r>
  <r>
    <x v="13"/>
    <x v="1"/>
    <x v="23"/>
    <n v="0"/>
    <n v="0"/>
    <n v="0"/>
    <n v="0"/>
    <n v="0"/>
    <n v="0"/>
    <n v="0"/>
    <n v="0"/>
    <n v="0"/>
    <n v="0"/>
    <n v="0"/>
    <n v="0"/>
    <n v="0"/>
    <n v="0"/>
    <n v="0"/>
    <n v="0"/>
    <n v="0"/>
    <n v="0"/>
    <n v="0"/>
    <n v="0"/>
    <n v="0"/>
    <n v="0"/>
    <n v="0"/>
    <n v="0"/>
    <n v="0"/>
    <n v="0"/>
  </r>
  <r>
    <x v="13"/>
    <x v="2"/>
    <x v="23"/>
    <n v="0"/>
    <n v="0"/>
    <n v="0"/>
    <n v="0"/>
    <n v="0"/>
    <n v="0"/>
    <n v="0"/>
    <n v="0"/>
    <n v="0"/>
    <n v="0"/>
    <n v="0"/>
    <n v="0"/>
    <n v="0"/>
    <n v="0"/>
    <n v="0"/>
    <n v="0"/>
    <n v="0"/>
    <n v="0"/>
    <n v="0"/>
    <n v="0"/>
    <n v="0"/>
    <n v="0"/>
    <n v="0"/>
    <n v="0"/>
    <n v="0"/>
    <n v="0"/>
  </r>
  <r>
    <x v="13"/>
    <x v="3"/>
    <x v="23"/>
    <n v="0"/>
    <n v="0"/>
    <n v="0"/>
    <n v="0"/>
    <n v="0"/>
    <n v="0"/>
    <n v="0"/>
    <n v="0"/>
    <n v="0"/>
    <n v="0"/>
    <n v="0"/>
    <n v="0"/>
    <n v="0"/>
    <n v="0"/>
    <n v="0"/>
    <n v="0"/>
    <n v="0"/>
    <n v="0"/>
    <n v="0"/>
    <n v="0"/>
    <n v="0"/>
    <n v="0"/>
    <n v="0"/>
    <n v="0"/>
    <n v="0"/>
    <n v="0"/>
  </r>
  <r>
    <x v="14"/>
    <x v="0"/>
    <x v="23"/>
    <n v="0"/>
    <n v="0"/>
    <n v="0"/>
    <n v="0"/>
    <n v="0"/>
    <n v="0"/>
    <n v="0"/>
    <n v="0"/>
    <n v="0"/>
    <n v="0"/>
    <n v="0"/>
    <n v="0"/>
    <n v="0"/>
    <n v="0"/>
    <n v="0"/>
    <n v="0"/>
    <n v="0"/>
    <n v="0"/>
    <n v="0"/>
    <n v="0"/>
    <n v="0"/>
    <n v="0"/>
    <n v="0"/>
    <n v="0"/>
    <n v="0"/>
    <n v="0"/>
  </r>
  <r>
    <x v="14"/>
    <x v="1"/>
    <x v="23"/>
    <n v="0"/>
    <n v="0"/>
    <n v="0"/>
    <n v="0"/>
    <n v="0"/>
    <n v="0"/>
    <n v="0"/>
    <n v="0"/>
    <n v="0"/>
    <n v="0"/>
    <n v="0"/>
    <n v="0"/>
    <n v="0"/>
    <n v="0"/>
    <n v="0"/>
    <n v="0"/>
    <n v="0"/>
    <n v="0"/>
    <n v="0"/>
    <n v="0"/>
    <n v="0"/>
    <n v="0"/>
    <n v="0"/>
    <n v="0"/>
    <n v="0"/>
    <n v="0"/>
  </r>
  <r>
    <x v="14"/>
    <x v="2"/>
    <x v="23"/>
    <n v="0"/>
    <n v="0"/>
    <n v="0"/>
    <n v="0"/>
    <n v="0"/>
    <n v="0"/>
    <n v="0"/>
    <n v="0"/>
    <n v="0"/>
    <n v="0"/>
    <n v="0"/>
    <n v="0"/>
    <n v="0"/>
    <n v="0"/>
    <n v="0"/>
    <n v="0"/>
    <n v="0"/>
    <n v="0"/>
    <n v="0"/>
    <n v="0"/>
    <n v="0"/>
    <n v="0"/>
    <n v="0"/>
    <n v="0"/>
    <n v="0"/>
    <n v="0"/>
  </r>
  <r>
    <x v="14"/>
    <x v="3"/>
    <x v="23"/>
    <n v="0"/>
    <n v="0"/>
    <n v="0"/>
    <n v="0"/>
    <n v="0"/>
    <n v="0"/>
    <n v="0"/>
    <n v="0"/>
    <n v="0"/>
    <n v="0"/>
    <n v="0"/>
    <n v="0"/>
    <n v="0"/>
    <n v="0"/>
    <n v="0"/>
    <n v="0"/>
    <n v="0"/>
    <n v="0"/>
    <n v="0"/>
    <n v="0"/>
    <n v="0"/>
    <n v="0"/>
    <n v="0"/>
    <n v="0"/>
    <n v="0"/>
    <n v="0"/>
  </r>
  <r>
    <x v="15"/>
    <x v="0"/>
    <x v="23"/>
    <n v="0"/>
    <n v="0"/>
    <n v="0"/>
    <n v="0"/>
    <n v="0"/>
    <n v="0"/>
    <n v="0"/>
    <n v="0"/>
    <n v="0"/>
    <n v="0"/>
    <n v="0"/>
    <n v="0"/>
    <n v="0"/>
    <n v="0"/>
    <n v="0"/>
    <n v="0"/>
    <n v="0"/>
    <n v="0"/>
    <n v="0"/>
    <n v="0"/>
    <n v="0"/>
    <n v="0"/>
    <n v="0"/>
    <n v="0"/>
    <n v="0"/>
    <n v="0"/>
  </r>
  <r>
    <x v="15"/>
    <x v="1"/>
    <x v="23"/>
    <n v="0"/>
    <n v="0"/>
    <n v="0"/>
    <n v="0"/>
    <n v="0"/>
    <n v="0"/>
    <n v="0"/>
    <n v="0"/>
    <n v="0"/>
    <n v="0"/>
    <n v="0"/>
    <n v="0"/>
    <n v="0"/>
    <n v="0"/>
    <n v="0"/>
    <n v="0"/>
    <n v="0"/>
    <n v="0"/>
    <n v="0"/>
    <n v="0"/>
    <n v="0"/>
    <n v="0"/>
    <n v="0"/>
    <n v="0"/>
    <n v="0"/>
    <n v="0"/>
  </r>
  <r>
    <x v="15"/>
    <x v="2"/>
    <x v="23"/>
    <n v="0"/>
    <n v="0"/>
    <n v="0"/>
    <n v="0"/>
    <n v="0"/>
    <n v="0"/>
    <n v="0"/>
    <n v="0"/>
    <n v="0"/>
    <n v="0"/>
    <n v="0"/>
    <n v="0"/>
    <n v="0"/>
    <n v="0"/>
    <n v="0"/>
    <n v="0"/>
    <n v="0"/>
    <n v="0"/>
    <n v="0"/>
    <n v="0"/>
    <n v="0"/>
    <n v="0"/>
    <n v="0"/>
    <n v="0"/>
    <n v="0"/>
    <n v="0"/>
  </r>
  <r>
    <x v="15"/>
    <x v="3"/>
    <x v="23"/>
    <n v="0"/>
    <n v="0"/>
    <n v="0"/>
    <n v="0"/>
    <n v="0"/>
    <n v="0"/>
    <n v="0"/>
    <n v="0"/>
    <n v="0"/>
    <n v="0"/>
    <n v="0"/>
    <n v="0"/>
    <n v="0"/>
    <n v="0"/>
    <n v="0"/>
    <n v="0"/>
    <n v="0"/>
    <n v="0"/>
    <n v="0"/>
    <n v="0"/>
    <n v="0"/>
    <n v="0"/>
    <n v="0"/>
    <n v="0"/>
    <n v="0"/>
    <n v="0"/>
  </r>
  <r>
    <x v="16"/>
    <x v="0"/>
    <x v="23"/>
    <n v="0"/>
    <n v="0"/>
    <n v="0"/>
    <n v="0"/>
    <n v="0"/>
    <n v="0"/>
    <n v="0"/>
    <n v="0"/>
    <n v="0"/>
    <n v="0"/>
    <n v="0"/>
    <n v="0"/>
    <n v="0"/>
    <n v="0"/>
    <n v="0"/>
    <n v="0"/>
    <n v="0"/>
    <n v="0"/>
    <n v="0"/>
    <n v="0"/>
    <n v="0"/>
    <n v="0"/>
    <n v="0"/>
    <n v="0"/>
    <n v="0"/>
    <n v="0"/>
  </r>
  <r>
    <x v="16"/>
    <x v="1"/>
    <x v="23"/>
    <n v="0"/>
    <n v="0"/>
    <n v="0"/>
    <n v="0"/>
    <n v="0"/>
    <n v="0"/>
    <n v="0"/>
    <n v="0"/>
    <n v="0"/>
    <n v="0"/>
    <n v="0"/>
    <n v="0"/>
    <n v="0"/>
    <n v="0"/>
    <n v="0"/>
    <n v="0"/>
    <n v="0"/>
    <n v="0"/>
    <n v="0"/>
    <n v="0"/>
    <n v="0"/>
    <n v="0"/>
    <n v="0"/>
    <n v="0"/>
    <n v="0"/>
    <n v="0"/>
  </r>
  <r>
    <x v="16"/>
    <x v="2"/>
    <x v="23"/>
    <n v="0"/>
    <n v="0"/>
    <n v="0"/>
    <n v="0"/>
    <n v="0"/>
    <n v="0"/>
    <n v="0"/>
    <n v="0"/>
    <n v="0"/>
    <n v="0"/>
    <n v="0"/>
    <n v="0"/>
    <n v="0"/>
    <n v="0"/>
    <n v="0"/>
    <n v="0"/>
    <n v="0"/>
    <n v="0"/>
    <n v="0"/>
    <n v="0"/>
    <n v="0"/>
    <n v="0"/>
    <n v="0"/>
    <n v="0"/>
    <n v="0"/>
    <n v="0"/>
  </r>
  <r>
    <x v="16"/>
    <x v="3"/>
    <x v="23"/>
    <n v="0"/>
    <n v="0"/>
    <n v="0"/>
    <n v="0"/>
    <n v="0"/>
    <n v="0"/>
    <n v="0"/>
    <n v="0"/>
    <n v="0"/>
    <n v="0"/>
    <n v="0"/>
    <n v="0"/>
    <n v="0"/>
    <n v="0"/>
    <n v="0"/>
    <n v="0"/>
    <n v="0"/>
    <n v="0"/>
    <n v="0"/>
    <n v="0"/>
    <n v="0"/>
    <n v="0"/>
    <n v="0"/>
    <n v="0"/>
    <n v="0"/>
    <n v="0"/>
  </r>
  <r>
    <x v="17"/>
    <x v="0"/>
    <x v="23"/>
    <n v="0"/>
    <n v="0"/>
    <n v="0"/>
    <n v="0"/>
    <n v="0"/>
    <n v="0"/>
    <n v="0"/>
    <n v="0"/>
    <n v="0"/>
    <n v="0"/>
    <n v="0"/>
    <n v="0"/>
    <n v="0"/>
    <n v="0"/>
    <n v="0"/>
    <n v="0"/>
    <n v="0"/>
    <n v="0"/>
    <n v="0"/>
    <n v="0"/>
    <n v="0"/>
    <n v="0"/>
    <n v="0"/>
    <n v="0"/>
    <n v="0"/>
    <n v="0"/>
  </r>
  <r>
    <x v="17"/>
    <x v="1"/>
    <x v="23"/>
    <n v="0"/>
    <n v="0"/>
    <n v="0"/>
    <n v="0"/>
    <n v="0"/>
    <n v="0"/>
    <n v="0"/>
    <n v="0"/>
    <n v="0"/>
    <n v="0"/>
    <n v="0"/>
    <n v="0"/>
    <n v="0"/>
    <n v="0"/>
    <n v="0"/>
    <n v="0"/>
    <n v="0"/>
    <n v="0"/>
    <n v="0"/>
    <n v="0"/>
    <n v="0"/>
    <n v="0"/>
    <n v="0"/>
    <n v="0"/>
    <n v="0"/>
    <n v="0"/>
  </r>
  <r>
    <x v="17"/>
    <x v="2"/>
    <x v="23"/>
    <n v="0"/>
    <n v="0"/>
    <n v="0"/>
    <n v="0"/>
    <n v="0"/>
    <n v="0"/>
    <n v="0"/>
    <n v="0"/>
    <n v="0"/>
    <n v="0"/>
    <n v="0"/>
    <n v="0"/>
    <n v="0"/>
    <n v="0"/>
    <n v="0"/>
    <n v="0"/>
    <n v="0"/>
    <n v="0"/>
    <n v="0"/>
    <n v="0"/>
    <n v="0"/>
    <n v="0"/>
    <n v="0"/>
    <n v="0"/>
    <n v="0"/>
    <n v="0"/>
  </r>
  <r>
    <x v="17"/>
    <x v="3"/>
    <x v="23"/>
    <n v="0"/>
    <n v="0"/>
    <n v="0"/>
    <n v="0"/>
    <n v="0"/>
    <n v="0"/>
    <n v="0"/>
    <n v="0"/>
    <n v="0"/>
    <n v="0"/>
    <n v="0"/>
    <n v="0"/>
    <n v="0"/>
    <n v="0"/>
    <n v="0"/>
    <n v="0"/>
    <n v="0"/>
    <n v="0"/>
    <n v="0"/>
    <n v="0"/>
    <n v="0"/>
    <n v="0"/>
    <n v="0"/>
    <n v="0"/>
    <n v="0"/>
    <n v="0"/>
  </r>
  <r>
    <x v="18"/>
    <x v="0"/>
    <x v="23"/>
    <n v="0"/>
    <n v="0"/>
    <n v="0"/>
    <n v="0"/>
    <n v="0"/>
    <n v="0"/>
    <n v="0"/>
    <n v="0"/>
    <n v="0"/>
    <n v="0"/>
    <n v="0"/>
    <n v="0"/>
    <n v="0"/>
    <n v="0"/>
    <n v="0"/>
    <n v="0"/>
    <n v="0"/>
    <n v="0"/>
    <n v="0"/>
    <n v="0"/>
    <n v="0"/>
    <n v="0"/>
    <n v="0"/>
    <n v="0"/>
    <n v="0"/>
    <n v="0"/>
  </r>
  <r>
    <x v="18"/>
    <x v="1"/>
    <x v="23"/>
    <n v="0"/>
    <n v="0"/>
    <n v="0"/>
    <n v="0"/>
    <n v="0"/>
    <n v="0"/>
    <n v="0"/>
    <n v="0"/>
    <n v="0"/>
    <n v="0"/>
    <n v="0"/>
    <n v="0"/>
    <n v="0"/>
    <n v="0"/>
    <n v="0"/>
    <n v="0"/>
    <n v="0"/>
    <n v="0"/>
    <n v="0"/>
    <n v="0"/>
    <n v="0"/>
    <n v="0"/>
    <n v="0"/>
    <n v="0"/>
    <n v="0"/>
    <n v="0"/>
  </r>
  <r>
    <x v="18"/>
    <x v="2"/>
    <x v="23"/>
    <n v="0"/>
    <n v="0"/>
    <n v="0"/>
    <n v="0"/>
    <n v="0"/>
    <n v="0"/>
    <n v="0"/>
    <n v="0"/>
    <n v="0"/>
    <n v="0"/>
    <n v="0"/>
    <n v="0"/>
    <n v="0"/>
    <n v="0"/>
    <n v="0"/>
    <n v="0"/>
    <n v="0"/>
    <n v="0"/>
    <n v="0"/>
    <n v="0"/>
    <n v="0"/>
    <n v="0"/>
    <n v="0"/>
    <n v="0"/>
    <n v="0"/>
    <n v="0"/>
  </r>
  <r>
    <x v="18"/>
    <x v="3"/>
    <x v="23"/>
    <n v="0"/>
    <n v="0"/>
    <n v="0"/>
    <n v="0"/>
    <n v="0"/>
    <n v="0"/>
    <n v="0"/>
    <n v="0"/>
    <n v="0"/>
    <n v="0"/>
    <n v="0"/>
    <n v="0"/>
    <n v="0"/>
    <n v="0"/>
    <n v="0"/>
    <n v="0"/>
    <n v="0"/>
    <n v="0"/>
    <n v="0"/>
    <n v="0"/>
    <n v="0"/>
    <n v="0"/>
    <n v="0"/>
    <n v="0"/>
    <n v="0"/>
    <n v="0"/>
  </r>
  <r>
    <x v="19"/>
    <x v="0"/>
    <x v="23"/>
    <n v="0"/>
    <n v="0"/>
    <n v="0"/>
    <n v="0"/>
    <n v="0"/>
    <n v="0"/>
    <n v="0"/>
    <n v="0"/>
    <n v="0"/>
    <n v="0"/>
    <n v="0"/>
    <n v="0"/>
    <n v="0"/>
    <n v="0"/>
    <n v="0"/>
    <n v="0"/>
    <n v="0"/>
    <n v="0"/>
    <n v="0"/>
    <n v="0"/>
    <n v="0"/>
    <n v="0"/>
    <n v="0"/>
    <n v="0"/>
    <n v="0"/>
    <n v="0"/>
  </r>
  <r>
    <x v="19"/>
    <x v="1"/>
    <x v="23"/>
    <n v="0"/>
    <n v="0"/>
    <n v="0"/>
    <n v="0"/>
    <n v="0"/>
    <n v="0"/>
    <n v="0"/>
    <n v="0"/>
    <n v="0"/>
    <n v="0"/>
    <n v="0"/>
    <n v="0"/>
    <n v="0"/>
    <n v="0"/>
    <n v="0"/>
    <n v="0"/>
    <n v="0"/>
    <n v="0"/>
    <n v="0"/>
    <n v="0"/>
    <n v="0"/>
    <n v="0"/>
    <n v="0"/>
    <n v="0"/>
    <n v="0"/>
    <n v="0"/>
  </r>
  <r>
    <x v="19"/>
    <x v="2"/>
    <x v="23"/>
    <n v="0"/>
    <n v="0"/>
    <n v="0"/>
    <n v="0"/>
    <n v="0"/>
    <n v="0"/>
    <n v="0"/>
    <n v="0"/>
    <n v="0"/>
    <n v="0"/>
    <n v="0"/>
    <n v="0"/>
    <n v="0"/>
    <n v="0"/>
    <n v="0"/>
    <n v="0"/>
    <n v="0"/>
    <n v="0"/>
    <n v="0"/>
    <n v="0"/>
    <n v="0"/>
    <n v="0"/>
    <n v="0"/>
    <n v="0"/>
    <n v="0"/>
    <n v="0"/>
  </r>
  <r>
    <x v="19"/>
    <x v="3"/>
    <x v="23"/>
    <n v="0"/>
    <n v="0"/>
    <n v="0"/>
    <n v="0"/>
    <n v="0"/>
    <n v="0"/>
    <n v="0"/>
    <n v="0"/>
    <n v="0"/>
    <n v="0"/>
    <n v="0"/>
    <n v="0"/>
    <n v="0"/>
    <n v="0"/>
    <n v="0"/>
    <n v="0"/>
    <n v="0"/>
    <n v="0"/>
    <n v="0"/>
    <n v="0"/>
    <n v="0"/>
    <n v="0"/>
    <n v="0"/>
    <n v="0"/>
    <n v="0"/>
    <n v="0"/>
  </r>
  <r>
    <x v="20"/>
    <x v="0"/>
    <x v="23"/>
    <n v="0"/>
    <n v="0"/>
    <n v="0"/>
    <n v="0"/>
    <n v="0"/>
    <n v="0"/>
    <n v="0"/>
    <n v="0"/>
    <n v="0"/>
    <n v="0"/>
    <n v="0"/>
    <n v="0"/>
    <n v="0"/>
    <n v="0"/>
    <n v="0"/>
    <n v="0"/>
    <n v="0"/>
    <n v="0"/>
    <n v="0"/>
    <n v="0"/>
    <n v="0"/>
    <n v="0"/>
    <n v="0"/>
    <n v="0"/>
    <n v="0"/>
    <n v="0"/>
  </r>
  <r>
    <x v="20"/>
    <x v="1"/>
    <x v="23"/>
    <n v="0"/>
    <n v="0"/>
    <n v="0"/>
    <n v="0"/>
    <n v="0"/>
    <n v="0"/>
    <n v="0"/>
    <n v="0"/>
    <n v="0"/>
    <n v="0"/>
    <n v="0"/>
    <n v="0"/>
    <n v="0"/>
    <n v="0"/>
    <n v="0"/>
    <n v="0"/>
    <n v="0"/>
    <n v="0"/>
    <n v="0"/>
    <n v="0"/>
    <n v="0"/>
    <n v="0"/>
    <n v="0"/>
    <n v="0"/>
    <n v="0"/>
    <n v="0"/>
  </r>
  <r>
    <x v="20"/>
    <x v="2"/>
    <x v="23"/>
    <n v="0"/>
    <n v="0"/>
    <n v="0"/>
    <n v="0"/>
    <n v="0"/>
    <n v="0"/>
    <n v="0"/>
    <n v="0"/>
    <n v="0"/>
    <n v="0"/>
    <n v="0"/>
    <n v="0"/>
    <n v="0"/>
    <n v="0"/>
    <n v="0"/>
    <n v="0"/>
    <n v="0"/>
    <n v="0"/>
    <n v="0"/>
    <n v="0"/>
    <n v="0"/>
    <n v="0"/>
    <n v="0"/>
    <n v="0"/>
    <n v="0"/>
    <n v="0"/>
  </r>
  <r>
    <x v="20"/>
    <x v="3"/>
    <x v="23"/>
    <n v="0"/>
    <n v="0"/>
    <n v="0"/>
    <n v="0"/>
    <n v="0"/>
    <n v="0"/>
    <n v="0"/>
    <n v="0"/>
    <n v="0"/>
    <n v="0"/>
    <n v="0"/>
    <n v="0"/>
    <n v="0"/>
    <n v="0"/>
    <n v="0"/>
    <n v="0"/>
    <n v="0"/>
    <n v="0"/>
    <n v="0"/>
    <n v="0"/>
    <n v="0"/>
    <n v="0"/>
    <n v="0"/>
    <n v="0"/>
    <n v="0"/>
    <n v="0"/>
  </r>
  <r>
    <x v="0"/>
    <x v="0"/>
    <x v="24"/>
    <n v="0"/>
    <n v="0"/>
    <n v="0"/>
    <n v="0"/>
    <n v="0"/>
    <n v="0"/>
    <n v="0"/>
    <n v="0"/>
    <n v="0"/>
    <n v="0"/>
    <n v="0"/>
    <n v="0"/>
    <n v="0"/>
    <n v="0"/>
    <n v="0"/>
    <n v="0"/>
    <n v="0"/>
    <n v="0"/>
    <n v="0"/>
    <n v="0"/>
    <n v="0"/>
    <n v="0"/>
    <n v="0"/>
    <n v="0"/>
    <n v="0"/>
    <n v="0"/>
  </r>
  <r>
    <x v="0"/>
    <x v="1"/>
    <x v="24"/>
    <n v="0"/>
    <n v="0"/>
    <n v="0"/>
    <n v="0"/>
    <n v="0"/>
    <n v="0"/>
    <n v="0"/>
    <n v="0"/>
    <n v="0"/>
    <n v="0"/>
    <n v="0"/>
    <n v="0"/>
    <n v="0"/>
    <n v="0"/>
    <n v="0"/>
    <n v="0"/>
    <n v="0"/>
    <n v="0"/>
    <n v="0"/>
    <n v="0"/>
    <n v="0"/>
    <n v="0"/>
    <n v="0"/>
    <n v="0"/>
    <n v="0"/>
    <n v="0"/>
  </r>
  <r>
    <x v="0"/>
    <x v="2"/>
    <x v="24"/>
    <n v="0"/>
    <n v="0"/>
    <n v="0"/>
    <n v="0"/>
    <n v="0"/>
    <n v="0"/>
    <n v="0"/>
    <n v="0"/>
    <n v="0"/>
    <n v="0"/>
    <n v="0"/>
    <n v="0"/>
    <n v="0"/>
    <n v="0"/>
    <n v="0"/>
    <n v="0"/>
    <n v="0"/>
    <n v="0"/>
    <n v="0"/>
    <n v="0"/>
    <n v="0"/>
    <n v="0"/>
    <n v="0"/>
    <n v="0"/>
    <n v="0"/>
    <n v="0"/>
  </r>
  <r>
    <x v="0"/>
    <x v="3"/>
    <x v="24"/>
    <n v="0"/>
    <n v="0"/>
    <n v="0"/>
    <n v="0"/>
    <n v="0"/>
    <n v="0"/>
    <n v="0"/>
    <n v="0"/>
    <n v="0"/>
    <n v="0"/>
    <n v="0"/>
    <n v="0"/>
    <n v="0"/>
    <n v="0"/>
    <n v="0"/>
    <n v="0"/>
    <n v="0"/>
    <n v="0"/>
    <n v="0"/>
    <n v="0"/>
    <n v="0"/>
    <n v="0"/>
    <n v="0"/>
    <n v="0"/>
    <n v="0"/>
    <n v="0"/>
  </r>
  <r>
    <x v="1"/>
    <x v="0"/>
    <x v="24"/>
    <n v="0"/>
    <n v="0"/>
    <n v="0"/>
    <n v="0"/>
    <n v="0"/>
    <n v="0"/>
    <n v="0"/>
    <n v="0"/>
    <n v="0"/>
    <n v="0"/>
    <n v="0"/>
    <n v="0"/>
    <n v="0"/>
    <n v="0"/>
    <n v="0"/>
    <n v="0"/>
    <n v="0"/>
    <n v="0"/>
    <n v="0"/>
    <n v="0"/>
    <n v="0"/>
    <n v="0"/>
    <n v="0"/>
    <n v="0"/>
    <n v="0"/>
    <n v="0"/>
  </r>
  <r>
    <x v="1"/>
    <x v="1"/>
    <x v="24"/>
    <n v="0"/>
    <n v="0"/>
    <n v="0"/>
    <n v="0"/>
    <n v="0"/>
    <n v="0"/>
    <n v="0"/>
    <n v="0"/>
    <n v="0"/>
    <n v="0"/>
    <n v="0"/>
    <n v="0"/>
    <n v="0"/>
    <n v="0"/>
    <n v="0"/>
    <n v="0"/>
    <n v="0"/>
    <n v="0"/>
    <n v="0"/>
    <n v="0"/>
    <n v="0"/>
    <n v="0"/>
    <n v="0"/>
    <n v="0"/>
    <n v="0"/>
    <n v="0"/>
  </r>
  <r>
    <x v="1"/>
    <x v="2"/>
    <x v="24"/>
    <n v="0"/>
    <n v="0"/>
    <n v="0"/>
    <n v="0"/>
    <n v="0"/>
    <n v="0"/>
    <n v="0"/>
    <n v="0"/>
    <n v="0"/>
    <n v="0"/>
    <n v="0"/>
    <n v="0"/>
    <n v="0"/>
    <n v="0"/>
    <n v="0"/>
    <n v="0"/>
    <n v="0"/>
    <n v="0"/>
    <n v="0"/>
    <n v="0"/>
    <n v="0"/>
    <n v="0"/>
    <n v="0"/>
    <n v="0"/>
    <n v="0"/>
    <n v="0"/>
  </r>
  <r>
    <x v="1"/>
    <x v="3"/>
    <x v="24"/>
    <n v="0"/>
    <n v="0"/>
    <n v="0"/>
    <n v="0"/>
    <n v="0"/>
    <n v="0"/>
    <n v="0"/>
    <n v="0"/>
    <n v="0"/>
    <n v="0"/>
    <n v="0"/>
    <n v="0"/>
    <n v="0"/>
    <n v="0"/>
    <n v="0"/>
    <n v="0"/>
    <n v="0"/>
    <n v="0"/>
    <n v="0"/>
    <n v="0"/>
    <n v="0"/>
    <n v="0"/>
    <n v="0"/>
    <n v="0"/>
    <n v="0"/>
    <n v="0"/>
  </r>
  <r>
    <x v="2"/>
    <x v="0"/>
    <x v="24"/>
    <n v="0"/>
    <n v="0"/>
    <n v="0"/>
    <n v="0"/>
    <n v="0"/>
    <n v="0"/>
    <n v="0"/>
    <n v="0"/>
    <n v="0"/>
    <n v="0"/>
    <n v="0"/>
    <n v="0"/>
    <n v="0"/>
    <n v="0"/>
    <n v="0"/>
    <n v="0"/>
    <n v="0"/>
    <n v="0"/>
    <n v="0"/>
    <n v="0"/>
    <n v="0"/>
    <n v="0"/>
    <n v="0"/>
    <n v="0"/>
    <n v="0"/>
    <n v="0"/>
  </r>
  <r>
    <x v="2"/>
    <x v="1"/>
    <x v="24"/>
    <n v="0"/>
    <n v="0"/>
    <n v="0"/>
    <n v="0"/>
    <n v="0"/>
    <n v="0"/>
    <n v="0"/>
    <n v="0"/>
    <n v="0"/>
    <n v="0"/>
    <n v="0"/>
    <n v="0"/>
    <n v="0"/>
    <n v="0"/>
    <n v="0"/>
    <n v="0"/>
    <n v="0"/>
    <n v="0"/>
    <n v="0"/>
    <n v="0"/>
    <n v="0"/>
    <n v="0"/>
    <n v="0"/>
    <n v="0"/>
    <n v="0"/>
    <n v="0"/>
  </r>
  <r>
    <x v="2"/>
    <x v="2"/>
    <x v="24"/>
    <n v="0"/>
    <n v="0"/>
    <n v="0"/>
    <n v="0"/>
    <n v="0"/>
    <n v="0"/>
    <n v="0"/>
    <n v="0"/>
    <n v="0"/>
    <n v="0"/>
    <n v="0"/>
    <n v="0"/>
    <n v="0"/>
    <n v="0"/>
    <n v="0"/>
    <n v="0"/>
    <n v="0"/>
    <n v="0"/>
    <n v="0"/>
    <n v="0"/>
    <n v="0"/>
    <n v="0"/>
    <n v="0"/>
    <n v="0"/>
    <n v="0"/>
    <n v="0"/>
  </r>
  <r>
    <x v="2"/>
    <x v="3"/>
    <x v="24"/>
    <n v="0"/>
    <n v="0"/>
    <n v="0"/>
    <n v="0"/>
    <n v="0"/>
    <n v="0"/>
    <n v="0"/>
    <n v="0"/>
    <n v="0"/>
    <n v="0"/>
    <n v="0"/>
    <n v="0"/>
    <n v="0"/>
    <n v="0"/>
    <n v="0"/>
    <n v="0"/>
    <n v="0"/>
    <n v="0"/>
    <n v="0"/>
    <n v="0"/>
    <n v="0"/>
    <n v="0"/>
    <n v="0"/>
    <n v="0"/>
    <n v="0"/>
    <n v="0"/>
  </r>
  <r>
    <x v="3"/>
    <x v="0"/>
    <x v="24"/>
    <n v="0"/>
    <n v="0"/>
    <n v="0"/>
    <n v="0"/>
    <n v="0"/>
    <n v="0"/>
    <n v="0"/>
    <n v="0"/>
    <n v="0"/>
    <n v="0"/>
    <n v="0"/>
    <n v="0"/>
    <n v="0"/>
    <n v="0"/>
    <n v="0"/>
    <n v="0"/>
    <n v="0"/>
    <n v="0"/>
    <n v="0"/>
    <n v="0"/>
    <n v="0"/>
    <n v="0"/>
    <n v="0"/>
    <n v="0"/>
    <n v="0"/>
    <n v="0"/>
  </r>
  <r>
    <x v="3"/>
    <x v="1"/>
    <x v="24"/>
    <n v="0"/>
    <n v="0"/>
    <n v="0"/>
    <n v="0"/>
    <n v="0"/>
    <n v="0"/>
    <n v="0"/>
    <n v="0"/>
    <n v="0"/>
    <n v="0"/>
    <n v="0"/>
    <n v="0"/>
    <n v="0"/>
    <n v="0"/>
    <n v="0"/>
    <n v="0"/>
    <n v="0"/>
    <n v="0"/>
    <n v="0"/>
    <n v="0"/>
    <n v="0"/>
    <n v="0"/>
    <n v="0"/>
    <n v="0"/>
    <n v="0"/>
    <n v="0"/>
  </r>
  <r>
    <x v="3"/>
    <x v="2"/>
    <x v="24"/>
    <n v="0"/>
    <n v="0"/>
    <n v="0"/>
    <n v="0"/>
    <n v="0"/>
    <n v="0"/>
    <n v="0"/>
    <n v="0"/>
    <n v="0"/>
    <n v="0"/>
    <n v="0"/>
    <n v="0"/>
    <n v="0"/>
    <n v="0"/>
    <n v="0"/>
    <n v="0"/>
    <n v="0"/>
    <n v="0"/>
    <n v="0"/>
    <n v="0"/>
    <n v="0"/>
    <n v="0"/>
    <n v="0"/>
    <n v="0"/>
    <n v="0"/>
    <n v="0"/>
  </r>
  <r>
    <x v="3"/>
    <x v="3"/>
    <x v="24"/>
    <n v="0"/>
    <n v="0"/>
    <n v="0"/>
    <n v="0"/>
    <n v="0"/>
    <n v="0"/>
    <n v="0"/>
    <n v="0"/>
    <n v="0"/>
    <n v="0"/>
    <n v="0"/>
    <n v="0"/>
    <n v="0"/>
    <n v="0"/>
    <n v="0"/>
    <n v="0"/>
    <n v="0"/>
    <n v="0"/>
    <n v="0"/>
    <n v="0"/>
    <n v="0"/>
    <n v="0"/>
    <n v="0"/>
    <n v="0"/>
    <n v="0"/>
    <n v="0"/>
  </r>
  <r>
    <x v="4"/>
    <x v="0"/>
    <x v="24"/>
    <n v="0"/>
    <n v="0"/>
    <n v="0"/>
    <n v="0"/>
    <n v="0"/>
    <n v="0"/>
    <n v="0"/>
    <n v="0"/>
    <n v="0"/>
    <n v="0"/>
    <n v="0"/>
    <n v="0"/>
    <n v="0"/>
    <n v="0"/>
    <n v="0"/>
    <n v="0"/>
    <n v="0"/>
    <n v="0"/>
    <n v="0"/>
    <n v="0"/>
    <n v="0"/>
    <n v="0"/>
    <n v="0"/>
    <n v="0"/>
    <n v="0"/>
    <n v="0"/>
  </r>
  <r>
    <x v="4"/>
    <x v="1"/>
    <x v="24"/>
    <n v="0"/>
    <n v="0"/>
    <n v="0"/>
    <n v="0"/>
    <n v="0"/>
    <n v="0"/>
    <n v="0"/>
    <n v="0"/>
    <n v="0"/>
    <n v="0"/>
    <n v="0"/>
    <n v="0"/>
    <n v="0"/>
    <n v="0"/>
    <n v="0"/>
    <n v="0"/>
    <n v="0"/>
    <n v="0"/>
    <n v="0"/>
    <n v="0"/>
    <n v="0"/>
    <n v="0"/>
    <n v="0"/>
    <n v="0"/>
    <n v="0"/>
    <n v="0"/>
  </r>
  <r>
    <x v="4"/>
    <x v="2"/>
    <x v="24"/>
    <n v="0"/>
    <n v="0"/>
    <n v="0"/>
    <n v="0"/>
    <n v="0"/>
    <n v="0"/>
    <n v="0"/>
    <n v="0"/>
    <n v="0"/>
    <n v="0"/>
    <n v="0"/>
    <n v="0"/>
    <n v="0"/>
    <n v="0"/>
    <n v="0"/>
    <n v="0"/>
    <n v="0"/>
    <n v="0"/>
    <n v="0"/>
    <n v="0"/>
    <n v="0"/>
    <n v="0"/>
    <n v="0"/>
    <n v="0"/>
    <n v="0"/>
    <n v="0"/>
  </r>
  <r>
    <x v="4"/>
    <x v="3"/>
    <x v="24"/>
    <n v="0"/>
    <n v="0"/>
    <n v="0"/>
    <n v="0"/>
    <n v="0"/>
    <n v="0"/>
    <n v="0"/>
    <n v="0"/>
    <n v="0"/>
    <n v="0"/>
    <n v="0"/>
    <n v="0"/>
    <n v="0"/>
    <n v="0"/>
    <n v="0"/>
    <n v="0"/>
    <n v="0"/>
    <n v="0"/>
    <n v="0"/>
    <n v="0"/>
    <n v="0"/>
    <n v="0"/>
    <n v="0"/>
    <n v="0"/>
    <n v="0"/>
    <n v="0"/>
  </r>
  <r>
    <x v="5"/>
    <x v="0"/>
    <x v="24"/>
    <n v="0"/>
    <n v="0"/>
    <n v="0"/>
    <n v="0"/>
    <n v="0"/>
    <n v="0"/>
    <n v="0"/>
    <n v="0"/>
    <n v="0"/>
    <n v="0"/>
    <n v="0"/>
    <n v="0"/>
    <n v="0"/>
    <n v="0"/>
    <n v="0"/>
    <n v="0"/>
    <n v="0"/>
    <n v="0"/>
    <n v="0"/>
    <n v="0"/>
    <n v="0"/>
    <n v="0"/>
    <n v="0"/>
    <n v="0"/>
    <n v="0"/>
    <n v="0"/>
  </r>
  <r>
    <x v="5"/>
    <x v="1"/>
    <x v="24"/>
    <n v="0"/>
    <n v="0"/>
    <n v="0"/>
    <n v="0"/>
    <n v="0"/>
    <n v="0"/>
    <n v="0"/>
    <n v="0"/>
    <n v="0"/>
    <n v="0"/>
    <n v="0"/>
    <n v="0"/>
    <n v="0"/>
    <n v="0"/>
    <n v="0"/>
    <n v="0"/>
    <n v="0"/>
    <n v="0"/>
    <n v="0"/>
    <n v="0"/>
    <n v="0"/>
    <n v="0"/>
    <n v="0"/>
    <n v="0"/>
    <n v="0"/>
    <n v="0"/>
  </r>
  <r>
    <x v="5"/>
    <x v="2"/>
    <x v="24"/>
    <n v="0"/>
    <n v="0"/>
    <n v="0"/>
    <n v="0"/>
    <n v="0"/>
    <n v="0"/>
    <n v="0"/>
    <n v="0"/>
    <n v="0"/>
    <n v="0"/>
    <n v="0"/>
    <n v="0"/>
    <n v="0"/>
    <n v="0"/>
    <n v="0"/>
    <n v="0"/>
    <n v="0"/>
    <n v="0"/>
    <n v="0"/>
    <n v="0"/>
    <n v="0"/>
    <n v="0"/>
    <n v="0"/>
    <n v="0"/>
    <n v="0"/>
    <n v="0"/>
  </r>
  <r>
    <x v="5"/>
    <x v="3"/>
    <x v="24"/>
    <n v="0"/>
    <n v="0"/>
    <n v="0"/>
    <n v="0"/>
    <n v="0"/>
    <n v="0"/>
    <n v="0"/>
    <n v="0"/>
    <n v="0"/>
    <n v="0"/>
    <n v="0"/>
    <n v="0"/>
    <n v="0"/>
    <n v="0"/>
    <n v="0"/>
    <n v="0"/>
    <n v="0"/>
    <n v="0"/>
    <n v="0"/>
    <n v="0"/>
    <n v="0"/>
    <n v="0"/>
    <n v="0"/>
    <n v="0"/>
    <n v="0"/>
    <n v="0"/>
  </r>
  <r>
    <x v="6"/>
    <x v="0"/>
    <x v="24"/>
    <n v="0"/>
    <n v="0"/>
    <n v="0"/>
    <n v="0"/>
    <n v="0"/>
    <n v="0"/>
    <n v="0"/>
    <n v="0"/>
    <n v="0"/>
    <n v="0"/>
    <n v="0"/>
    <n v="0"/>
    <n v="0"/>
    <n v="0"/>
    <n v="0"/>
    <n v="0"/>
    <n v="0"/>
    <n v="0"/>
    <n v="0"/>
    <n v="0"/>
    <n v="0"/>
    <n v="0"/>
    <n v="0"/>
    <n v="0"/>
    <n v="0"/>
    <n v="0"/>
  </r>
  <r>
    <x v="6"/>
    <x v="1"/>
    <x v="24"/>
    <n v="0"/>
    <n v="0"/>
    <n v="0"/>
    <n v="0"/>
    <n v="0"/>
    <n v="0"/>
    <n v="0"/>
    <n v="0"/>
    <n v="0"/>
    <n v="0"/>
    <n v="0"/>
    <n v="0"/>
    <n v="0"/>
    <n v="0"/>
    <n v="0"/>
    <n v="0"/>
    <n v="0"/>
    <n v="0"/>
    <n v="0"/>
    <n v="0"/>
    <n v="0"/>
    <n v="0"/>
    <n v="0"/>
    <n v="0"/>
    <n v="0"/>
    <n v="0"/>
  </r>
  <r>
    <x v="6"/>
    <x v="2"/>
    <x v="24"/>
    <n v="0"/>
    <n v="0"/>
    <n v="0"/>
    <n v="0"/>
    <n v="0"/>
    <n v="0"/>
    <n v="0"/>
    <n v="0"/>
    <n v="0"/>
    <n v="0"/>
    <n v="0"/>
    <n v="0"/>
    <n v="0"/>
    <n v="0"/>
    <n v="0"/>
    <n v="0"/>
    <n v="0"/>
    <n v="0"/>
    <n v="0"/>
    <n v="0"/>
    <n v="0"/>
    <n v="0"/>
    <n v="0"/>
    <n v="0"/>
    <n v="0"/>
    <n v="0"/>
  </r>
  <r>
    <x v="6"/>
    <x v="3"/>
    <x v="24"/>
    <n v="0"/>
    <n v="0"/>
    <n v="0"/>
    <n v="0"/>
    <n v="0"/>
    <n v="0"/>
    <n v="0"/>
    <n v="0"/>
    <n v="0"/>
    <n v="0"/>
    <n v="0"/>
    <n v="0"/>
    <n v="0"/>
    <n v="0"/>
    <n v="0"/>
    <n v="0"/>
    <n v="0"/>
    <n v="0"/>
    <n v="0"/>
    <n v="0"/>
    <n v="0"/>
    <n v="0"/>
    <n v="0"/>
    <n v="0"/>
    <n v="0"/>
    <n v="0"/>
  </r>
  <r>
    <x v="7"/>
    <x v="0"/>
    <x v="24"/>
    <n v="0"/>
    <n v="0"/>
    <n v="0"/>
    <n v="0"/>
    <n v="0"/>
    <n v="0"/>
    <n v="0"/>
    <n v="0"/>
    <n v="0"/>
    <n v="0"/>
    <n v="0"/>
    <n v="0"/>
    <n v="0"/>
    <n v="0"/>
    <n v="0"/>
    <n v="0"/>
    <n v="0"/>
    <n v="0"/>
    <n v="0"/>
    <n v="0"/>
    <n v="0"/>
    <n v="0"/>
    <n v="0"/>
    <n v="0"/>
    <n v="0"/>
    <n v="0"/>
  </r>
  <r>
    <x v="7"/>
    <x v="1"/>
    <x v="24"/>
    <n v="0"/>
    <n v="0"/>
    <n v="0"/>
    <n v="0"/>
    <n v="0"/>
    <n v="0"/>
    <n v="0"/>
    <n v="0"/>
    <n v="0"/>
    <n v="0"/>
    <n v="0"/>
    <n v="0"/>
    <n v="0"/>
    <n v="0"/>
    <n v="0"/>
    <n v="0"/>
    <n v="0"/>
    <n v="0"/>
    <n v="0"/>
    <n v="0"/>
    <n v="0"/>
    <n v="0"/>
    <n v="0"/>
    <n v="0"/>
    <n v="0"/>
    <n v="0"/>
  </r>
  <r>
    <x v="7"/>
    <x v="2"/>
    <x v="24"/>
    <n v="0"/>
    <n v="0"/>
    <n v="0"/>
    <n v="0"/>
    <n v="0"/>
    <n v="0"/>
    <n v="0"/>
    <n v="0"/>
    <n v="0"/>
    <n v="0"/>
    <n v="0"/>
    <n v="0"/>
    <n v="0"/>
    <n v="0"/>
    <n v="0"/>
    <n v="0"/>
    <n v="0"/>
    <n v="0"/>
    <n v="0"/>
    <n v="0"/>
    <n v="0"/>
    <n v="0"/>
    <n v="0"/>
    <n v="0"/>
    <n v="0"/>
    <n v="0"/>
  </r>
  <r>
    <x v="7"/>
    <x v="3"/>
    <x v="24"/>
    <n v="0"/>
    <n v="0"/>
    <n v="0"/>
    <n v="0"/>
    <n v="0"/>
    <n v="0"/>
    <n v="0"/>
    <n v="0"/>
    <n v="0"/>
    <n v="0"/>
    <n v="0"/>
    <n v="0"/>
    <n v="0"/>
    <n v="0"/>
    <n v="0"/>
    <n v="0"/>
    <n v="0"/>
    <n v="0"/>
    <n v="0"/>
    <n v="0"/>
    <n v="0"/>
    <n v="0"/>
    <n v="0"/>
    <n v="0"/>
    <n v="0"/>
    <n v="0"/>
  </r>
  <r>
    <x v="8"/>
    <x v="0"/>
    <x v="24"/>
    <n v="0"/>
    <n v="0"/>
    <n v="0"/>
    <n v="0"/>
    <n v="0"/>
    <n v="0"/>
    <n v="0"/>
    <n v="0"/>
    <n v="0"/>
    <n v="0"/>
    <n v="0"/>
    <n v="0"/>
    <n v="0"/>
    <n v="0"/>
    <n v="0"/>
    <n v="0"/>
    <n v="0"/>
    <n v="0"/>
    <n v="0"/>
    <n v="0"/>
    <n v="0"/>
    <n v="0"/>
    <n v="0"/>
    <n v="0"/>
    <n v="0"/>
    <n v="0"/>
  </r>
  <r>
    <x v="8"/>
    <x v="1"/>
    <x v="24"/>
    <n v="0"/>
    <n v="0"/>
    <n v="0"/>
    <n v="0"/>
    <n v="0"/>
    <n v="0"/>
    <n v="0"/>
    <n v="0"/>
    <n v="0"/>
    <n v="0"/>
    <n v="0"/>
    <n v="0"/>
    <n v="0"/>
    <n v="0"/>
    <n v="0"/>
    <n v="0"/>
    <n v="0"/>
    <n v="0"/>
    <n v="0"/>
    <n v="0"/>
    <n v="0"/>
    <n v="0"/>
    <n v="0"/>
    <n v="0"/>
    <n v="0"/>
    <n v="0"/>
  </r>
  <r>
    <x v="8"/>
    <x v="2"/>
    <x v="24"/>
    <n v="0"/>
    <n v="0"/>
    <n v="0"/>
    <n v="0"/>
    <n v="0"/>
    <n v="0"/>
    <n v="0"/>
    <n v="0"/>
    <n v="0"/>
    <n v="0"/>
    <n v="0"/>
    <n v="0"/>
    <n v="0"/>
    <n v="0"/>
    <n v="0"/>
    <n v="0"/>
    <n v="0"/>
    <n v="0"/>
    <n v="0"/>
    <n v="0"/>
    <n v="0"/>
    <n v="0"/>
    <n v="0"/>
    <n v="0"/>
    <n v="0"/>
    <n v="0"/>
  </r>
  <r>
    <x v="8"/>
    <x v="3"/>
    <x v="24"/>
    <n v="0"/>
    <n v="0"/>
    <n v="0"/>
    <n v="0"/>
    <n v="0"/>
    <n v="0"/>
    <n v="0"/>
    <n v="0"/>
    <n v="0"/>
    <n v="0"/>
    <n v="0"/>
    <n v="0"/>
    <n v="0"/>
    <n v="0"/>
    <n v="0"/>
    <n v="0"/>
    <n v="0"/>
    <n v="0"/>
    <n v="0"/>
    <n v="0"/>
    <n v="0"/>
    <n v="0"/>
    <n v="0"/>
    <n v="0"/>
    <n v="0"/>
    <n v="0"/>
  </r>
  <r>
    <x v="9"/>
    <x v="0"/>
    <x v="24"/>
    <n v="0"/>
    <n v="0"/>
    <n v="0"/>
    <n v="0"/>
    <n v="0"/>
    <n v="0"/>
    <n v="0"/>
    <n v="0"/>
    <n v="0"/>
    <n v="0"/>
    <n v="0"/>
    <n v="0"/>
    <n v="0"/>
    <n v="0"/>
    <n v="0"/>
    <n v="0"/>
    <n v="0"/>
    <n v="0"/>
    <n v="0"/>
    <n v="0"/>
    <n v="0"/>
    <n v="0"/>
    <n v="0"/>
    <n v="0"/>
    <n v="0"/>
    <n v="0"/>
  </r>
  <r>
    <x v="9"/>
    <x v="1"/>
    <x v="24"/>
    <n v="0"/>
    <n v="0"/>
    <n v="0"/>
    <n v="0"/>
    <n v="0"/>
    <n v="0"/>
    <n v="0"/>
    <n v="0"/>
    <n v="0"/>
    <n v="0"/>
    <n v="0"/>
    <n v="0"/>
    <n v="0"/>
    <n v="0"/>
    <n v="0"/>
    <n v="0"/>
    <n v="0"/>
    <n v="0"/>
    <n v="0"/>
    <n v="0"/>
    <n v="0"/>
    <n v="0"/>
    <n v="0"/>
    <n v="0"/>
    <n v="0"/>
    <n v="0"/>
  </r>
  <r>
    <x v="9"/>
    <x v="2"/>
    <x v="24"/>
    <n v="0"/>
    <n v="0"/>
    <n v="0"/>
    <n v="0"/>
    <n v="0"/>
    <n v="0"/>
    <n v="0"/>
    <n v="0"/>
    <n v="0"/>
    <n v="0"/>
    <n v="0"/>
    <n v="0"/>
    <n v="0"/>
    <n v="0"/>
    <n v="0"/>
    <n v="0"/>
    <n v="0"/>
    <n v="0"/>
    <n v="0"/>
    <n v="0"/>
    <n v="0"/>
    <n v="0"/>
    <n v="0"/>
    <n v="0"/>
    <n v="0"/>
    <n v="0"/>
  </r>
  <r>
    <x v="9"/>
    <x v="3"/>
    <x v="24"/>
    <n v="0"/>
    <n v="0"/>
    <n v="0"/>
    <n v="0"/>
    <n v="0"/>
    <n v="0"/>
    <n v="0"/>
    <n v="0"/>
    <n v="0"/>
    <n v="0"/>
    <n v="0"/>
    <n v="0"/>
    <n v="0"/>
    <n v="0"/>
    <n v="0"/>
    <n v="0"/>
    <n v="0"/>
    <n v="0"/>
    <n v="0"/>
    <n v="0"/>
    <n v="0"/>
    <n v="0"/>
    <n v="0"/>
    <n v="0"/>
    <n v="0"/>
    <n v="0"/>
  </r>
  <r>
    <x v="10"/>
    <x v="0"/>
    <x v="24"/>
    <n v="0"/>
    <n v="0"/>
    <n v="0"/>
    <n v="0"/>
    <n v="0"/>
    <n v="0"/>
    <n v="0"/>
    <n v="0"/>
    <n v="0"/>
    <n v="0"/>
    <n v="0"/>
    <n v="0"/>
    <n v="0"/>
    <n v="0"/>
    <n v="0"/>
    <n v="0"/>
    <n v="0"/>
    <n v="0"/>
    <n v="0"/>
    <n v="0"/>
    <n v="0"/>
    <n v="0"/>
    <n v="0"/>
    <n v="0"/>
    <n v="0"/>
    <n v="0"/>
  </r>
  <r>
    <x v="10"/>
    <x v="1"/>
    <x v="24"/>
    <n v="0"/>
    <n v="0"/>
    <n v="0"/>
    <n v="0"/>
    <n v="0"/>
    <n v="0"/>
    <n v="0"/>
    <n v="0"/>
    <n v="0"/>
    <n v="0"/>
    <n v="0"/>
    <n v="0"/>
    <n v="0"/>
    <n v="0"/>
    <n v="0"/>
    <n v="0"/>
    <n v="0"/>
    <n v="0"/>
    <n v="0"/>
    <n v="0"/>
    <n v="0"/>
    <n v="0"/>
    <n v="0"/>
    <n v="0"/>
    <n v="0"/>
    <n v="0"/>
  </r>
  <r>
    <x v="10"/>
    <x v="2"/>
    <x v="24"/>
    <n v="0"/>
    <n v="0"/>
    <n v="0"/>
    <n v="0"/>
    <n v="0"/>
    <n v="0"/>
    <n v="0"/>
    <n v="0"/>
    <n v="0"/>
    <n v="0"/>
    <n v="0"/>
    <n v="0"/>
    <n v="0"/>
    <n v="0"/>
    <n v="0"/>
    <n v="0"/>
    <n v="0"/>
    <n v="0"/>
    <n v="0"/>
    <n v="0"/>
    <n v="0"/>
    <n v="0"/>
    <n v="0"/>
    <n v="0"/>
    <n v="0"/>
    <n v="0"/>
  </r>
  <r>
    <x v="10"/>
    <x v="3"/>
    <x v="24"/>
    <n v="0"/>
    <n v="0"/>
    <n v="0"/>
    <n v="0"/>
    <n v="0"/>
    <n v="0"/>
    <n v="0"/>
    <n v="0"/>
    <n v="0"/>
    <n v="0"/>
    <n v="0"/>
    <n v="0"/>
    <n v="0"/>
    <n v="0"/>
    <n v="0"/>
    <n v="0"/>
    <n v="0"/>
    <n v="0"/>
    <n v="0"/>
    <n v="0"/>
    <n v="0"/>
    <n v="0"/>
    <n v="0"/>
    <n v="0"/>
    <n v="0"/>
    <n v="0"/>
  </r>
  <r>
    <x v="11"/>
    <x v="0"/>
    <x v="24"/>
    <n v="0"/>
    <n v="0"/>
    <n v="0"/>
    <n v="0"/>
    <n v="0"/>
    <n v="0"/>
    <n v="0"/>
    <n v="0"/>
    <n v="0"/>
    <n v="0"/>
    <n v="0"/>
    <n v="0"/>
    <n v="0"/>
    <n v="0"/>
    <n v="0"/>
    <n v="0"/>
    <n v="0"/>
    <n v="0"/>
    <n v="0"/>
    <n v="0"/>
    <n v="0"/>
    <n v="0"/>
    <n v="0"/>
    <n v="0"/>
    <n v="0"/>
    <n v="0"/>
  </r>
  <r>
    <x v="11"/>
    <x v="1"/>
    <x v="24"/>
    <n v="0"/>
    <n v="0"/>
    <n v="0"/>
    <n v="0"/>
    <n v="0"/>
    <n v="0"/>
    <n v="0"/>
    <n v="0"/>
    <n v="0"/>
    <n v="0"/>
    <n v="0"/>
    <n v="0"/>
    <n v="0"/>
    <n v="0"/>
    <n v="0"/>
    <n v="0"/>
    <n v="0"/>
    <n v="0"/>
    <n v="0"/>
    <n v="0"/>
    <n v="0"/>
    <n v="0"/>
    <n v="0"/>
    <n v="0"/>
    <n v="0"/>
    <n v="0"/>
  </r>
  <r>
    <x v="11"/>
    <x v="2"/>
    <x v="24"/>
    <n v="0"/>
    <n v="0"/>
    <n v="0"/>
    <n v="0"/>
    <n v="0"/>
    <n v="0"/>
    <n v="0"/>
    <n v="0"/>
    <n v="0"/>
    <n v="0"/>
    <n v="0"/>
    <n v="0"/>
    <n v="0"/>
    <n v="0"/>
    <n v="0"/>
    <n v="0"/>
    <n v="0"/>
    <n v="0"/>
    <n v="0"/>
    <n v="0"/>
    <n v="0"/>
    <n v="0"/>
    <n v="0"/>
    <n v="0"/>
    <n v="0"/>
    <n v="0"/>
  </r>
  <r>
    <x v="11"/>
    <x v="3"/>
    <x v="24"/>
    <n v="0"/>
    <n v="0"/>
    <n v="0"/>
    <n v="0"/>
    <n v="0"/>
    <n v="0"/>
    <n v="0"/>
    <n v="0"/>
    <n v="0"/>
    <n v="0"/>
    <n v="0"/>
    <n v="0"/>
    <n v="0"/>
    <n v="0"/>
    <n v="0"/>
    <n v="0"/>
    <n v="0"/>
    <n v="0"/>
    <n v="0"/>
    <n v="0"/>
    <n v="0"/>
    <n v="0"/>
    <n v="0"/>
    <n v="0"/>
    <n v="0"/>
    <n v="0"/>
  </r>
  <r>
    <x v="12"/>
    <x v="0"/>
    <x v="24"/>
    <n v="0"/>
    <n v="0"/>
    <n v="0"/>
    <n v="0"/>
    <n v="0"/>
    <n v="0"/>
    <n v="0"/>
    <n v="0"/>
    <n v="0"/>
    <n v="0"/>
    <n v="0"/>
    <n v="0"/>
    <n v="0"/>
    <n v="0"/>
    <n v="0"/>
    <n v="0"/>
    <n v="0"/>
    <n v="0"/>
    <n v="0"/>
    <n v="0"/>
    <n v="0"/>
    <n v="0"/>
    <n v="0"/>
    <n v="0"/>
    <n v="0"/>
    <n v="0"/>
  </r>
  <r>
    <x v="12"/>
    <x v="1"/>
    <x v="24"/>
    <n v="0"/>
    <n v="0"/>
    <n v="0"/>
    <n v="0"/>
    <n v="0"/>
    <n v="0"/>
    <n v="0"/>
    <n v="0"/>
    <n v="0"/>
    <n v="0"/>
    <n v="0"/>
    <n v="0"/>
    <n v="0"/>
    <n v="0"/>
    <n v="0"/>
    <n v="0"/>
    <n v="0"/>
    <n v="0"/>
    <n v="0"/>
    <n v="0"/>
    <n v="0"/>
    <n v="0"/>
    <n v="0"/>
    <n v="0"/>
    <n v="0"/>
    <n v="0"/>
  </r>
  <r>
    <x v="12"/>
    <x v="2"/>
    <x v="24"/>
    <n v="0"/>
    <n v="0"/>
    <n v="0"/>
    <n v="0"/>
    <n v="0"/>
    <n v="0"/>
    <n v="0"/>
    <n v="0"/>
    <n v="0"/>
    <n v="0"/>
    <n v="0"/>
    <n v="0"/>
    <n v="0"/>
    <n v="0"/>
    <n v="0"/>
    <n v="0"/>
    <n v="0"/>
    <n v="0"/>
    <n v="0"/>
    <n v="0"/>
    <n v="0"/>
    <n v="0"/>
    <n v="0"/>
    <n v="0"/>
    <n v="0"/>
    <n v="0"/>
  </r>
  <r>
    <x v="12"/>
    <x v="3"/>
    <x v="24"/>
    <n v="0"/>
    <n v="0"/>
    <n v="0"/>
    <n v="0"/>
    <n v="0"/>
    <n v="0"/>
    <n v="0"/>
    <n v="0"/>
    <n v="0"/>
    <n v="0"/>
    <n v="0"/>
    <n v="0"/>
    <n v="0"/>
    <n v="0"/>
    <n v="0"/>
    <n v="0"/>
    <n v="0"/>
    <n v="0"/>
    <n v="0"/>
    <n v="0"/>
    <n v="0"/>
    <n v="0"/>
    <n v="0"/>
    <n v="0"/>
    <n v="0"/>
    <n v="0"/>
  </r>
  <r>
    <x v="13"/>
    <x v="0"/>
    <x v="24"/>
    <n v="0"/>
    <n v="0"/>
    <n v="0"/>
    <n v="0"/>
    <n v="0"/>
    <n v="0"/>
    <n v="0"/>
    <n v="0"/>
    <n v="0"/>
    <n v="0"/>
    <n v="0"/>
    <n v="0"/>
    <n v="0"/>
    <n v="0"/>
    <n v="0"/>
    <n v="0"/>
    <n v="0"/>
    <n v="0"/>
    <n v="0"/>
    <n v="0"/>
    <n v="0"/>
    <n v="0"/>
    <n v="0"/>
    <n v="0"/>
    <n v="0"/>
    <n v="0"/>
  </r>
  <r>
    <x v="13"/>
    <x v="1"/>
    <x v="24"/>
    <n v="0"/>
    <n v="0"/>
    <n v="0"/>
    <n v="0"/>
    <n v="0"/>
    <n v="0"/>
    <n v="0"/>
    <n v="0"/>
    <n v="0"/>
    <n v="0"/>
    <n v="0"/>
    <n v="0"/>
    <n v="0"/>
    <n v="0"/>
    <n v="0"/>
    <n v="0"/>
    <n v="0"/>
    <n v="0"/>
    <n v="0"/>
    <n v="0"/>
    <n v="0"/>
    <n v="0"/>
    <n v="0"/>
    <n v="0"/>
    <n v="0"/>
    <n v="0"/>
  </r>
  <r>
    <x v="13"/>
    <x v="2"/>
    <x v="24"/>
    <n v="0"/>
    <n v="0"/>
    <n v="0"/>
    <n v="0"/>
    <n v="0"/>
    <n v="0"/>
    <n v="0"/>
    <n v="0"/>
    <n v="0"/>
    <n v="0"/>
    <n v="0"/>
    <n v="0"/>
    <n v="0"/>
    <n v="0"/>
    <n v="0"/>
    <n v="0"/>
    <n v="0"/>
    <n v="0"/>
    <n v="0"/>
    <n v="0"/>
    <n v="0"/>
    <n v="0"/>
    <n v="0"/>
    <n v="0"/>
    <n v="0"/>
    <n v="0"/>
  </r>
  <r>
    <x v="13"/>
    <x v="3"/>
    <x v="24"/>
    <n v="0"/>
    <n v="0"/>
    <n v="0"/>
    <n v="0"/>
    <n v="0"/>
    <n v="0"/>
    <n v="0"/>
    <n v="0"/>
    <n v="0"/>
    <n v="0"/>
    <n v="0"/>
    <n v="0"/>
    <n v="0"/>
    <n v="0"/>
    <n v="0"/>
    <n v="0"/>
    <n v="0"/>
    <n v="0"/>
    <n v="0"/>
    <n v="0"/>
    <n v="0"/>
    <n v="0"/>
    <n v="0"/>
    <n v="0"/>
    <n v="0"/>
    <n v="0"/>
  </r>
  <r>
    <x v="14"/>
    <x v="0"/>
    <x v="24"/>
    <n v="0"/>
    <n v="0"/>
    <n v="0"/>
    <n v="0"/>
    <n v="0"/>
    <n v="0"/>
    <n v="0"/>
    <n v="0"/>
    <n v="0"/>
    <n v="0"/>
    <n v="0"/>
    <n v="0"/>
    <n v="0"/>
    <n v="0"/>
    <n v="0"/>
    <n v="0"/>
    <n v="0"/>
    <n v="0"/>
    <n v="0"/>
    <n v="0"/>
    <n v="0"/>
    <n v="0"/>
    <n v="0"/>
    <n v="0"/>
    <n v="0"/>
    <n v="0"/>
  </r>
  <r>
    <x v="14"/>
    <x v="1"/>
    <x v="24"/>
    <n v="0"/>
    <n v="0"/>
    <n v="0"/>
    <n v="0"/>
    <n v="0"/>
    <n v="0"/>
    <n v="0"/>
    <n v="0"/>
    <n v="0"/>
    <n v="0"/>
    <n v="0"/>
    <n v="0"/>
    <n v="0"/>
    <n v="0"/>
    <n v="0"/>
    <n v="0"/>
    <n v="0"/>
    <n v="0"/>
    <n v="0"/>
    <n v="0"/>
    <n v="0"/>
    <n v="0"/>
    <n v="0"/>
    <n v="0"/>
    <n v="0"/>
    <n v="0"/>
  </r>
  <r>
    <x v="14"/>
    <x v="2"/>
    <x v="24"/>
    <n v="0"/>
    <n v="0"/>
    <n v="0"/>
    <n v="0"/>
    <n v="0"/>
    <n v="0"/>
    <n v="0"/>
    <n v="0"/>
    <n v="0"/>
    <n v="0"/>
    <n v="0"/>
    <n v="0"/>
    <n v="0"/>
    <n v="0"/>
    <n v="0"/>
    <n v="0"/>
    <n v="0"/>
    <n v="0"/>
    <n v="0"/>
    <n v="0"/>
    <n v="0"/>
    <n v="0"/>
    <n v="0"/>
    <n v="0"/>
    <n v="0"/>
    <n v="0"/>
  </r>
  <r>
    <x v="14"/>
    <x v="3"/>
    <x v="24"/>
    <n v="0"/>
    <n v="0"/>
    <n v="0"/>
    <n v="0"/>
    <n v="0"/>
    <n v="0"/>
    <n v="0"/>
    <n v="0"/>
    <n v="0"/>
    <n v="0"/>
    <n v="0"/>
    <n v="0"/>
    <n v="0"/>
    <n v="0"/>
    <n v="0"/>
    <n v="0"/>
    <n v="0"/>
    <n v="0"/>
    <n v="0"/>
    <n v="0"/>
    <n v="0"/>
    <n v="0"/>
    <n v="0"/>
    <n v="0"/>
    <n v="0"/>
    <n v="0"/>
  </r>
  <r>
    <x v="15"/>
    <x v="0"/>
    <x v="24"/>
    <n v="0"/>
    <n v="0"/>
    <n v="0"/>
    <n v="0"/>
    <n v="0"/>
    <n v="0"/>
    <n v="0"/>
    <n v="0"/>
    <n v="0"/>
    <n v="0"/>
    <n v="0"/>
    <n v="0"/>
    <n v="0"/>
    <n v="0"/>
    <n v="0"/>
    <n v="0"/>
    <n v="0"/>
    <n v="0"/>
    <n v="0"/>
    <n v="0"/>
    <n v="0"/>
    <n v="0"/>
    <n v="0"/>
    <n v="0"/>
    <n v="0"/>
    <n v="0"/>
  </r>
  <r>
    <x v="15"/>
    <x v="1"/>
    <x v="24"/>
    <n v="0"/>
    <n v="0"/>
    <n v="0"/>
    <n v="0"/>
    <n v="0"/>
    <n v="0"/>
    <n v="0"/>
    <n v="0"/>
    <n v="0"/>
    <n v="0"/>
    <n v="0"/>
    <n v="0"/>
    <n v="0"/>
    <n v="0"/>
    <n v="0"/>
    <n v="0"/>
    <n v="0"/>
    <n v="0"/>
    <n v="0"/>
    <n v="0"/>
    <n v="0"/>
    <n v="0"/>
    <n v="0"/>
    <n v="0"/>
    <n v="0"/>
    <n v="0"/>
  </r>
  <r>
    <x v="15"/>
    <x v="2"/>
    <x v="24"/>
    <n v="0"/>
    <n v="0"/>
    <n v="0"/>
    <n v="0"/>
    <n v="0"/>
    <n v="0"/>
    <n v="0"/>
    <n v="0"/>
    <n v="0"/>
    <n v="0"/>
    <n v="0"/>
    <n v="0"/>
    <n v="0"/>
    <n v="0"/>
    <n v="0"/>
    <n v="0"/>
    <n v="0"/>
    <n v="0"/>
    <n v="0"/>
    <n v="0"/>
    <n v="0"/>
    <n v="0"/>
    <n v="0"/>
    <n v="0"/>
    <n v="0"/>
    <n v="0"/>
  </r>
  <r>
    <x v="15"/>
    <x v="3"/>
    <x v="24"/>
    <n v="0"/>
    <n v="0"/>
    <n v="0"/>
    <n v="0"/>
    <n v="0"/>
    <n v="0"/>
    <n v="0"/>
    <n v="0"/>
    <n v="0"/>
    <n v="0"/>
    <n v="0"/>
    <n v="0"/>
    <n v="0"/>
    <n v="0"/>
    <n v="0"/>
    <n v="0"/>
    <n v="0"/>
    <n v="0"/>
    <n v="0"/>
    <n v="0"/>
    <n v="0"/>
    <n v="0"/>
    <n v="0"/>
    <n v="0"/>
    <n v="0"/>
    <n v="0"/>
  </r>
  <r>
    <x v="16"/>
    <x v="0"/>
    <x v="24"/>
    <n v="0"/>
    <n v="0"/>
    <n v="0"/>
    <n v="0"/>
    <n v="0"/>
    <n v="0"/>
    <n v="0"/>
    <n v="0"/>
    <n v="0"/>
    <n v="0"/>
    <n v="0"/>
    <n v="0"/>
    <n v="0"/>
    <n v="0"/>
    <n v="0"/>
    <n v="0"/>
    <n v="0"/>
    <n v="0"/>
    <n v="0"/>
    <n v="0"/>
    <n v="0"/>
    <n v="0"/>
    <n v="0"/>
    <n v="0"/>
    <n v="0"/>
    <n v="0"/>
  </r>
  <r>
    <x v="16"/>
    <x v="1"/>
    <x v="24"/>
    <n v="0"/>
    <n v="0"/>
    <n v="0"/>
    <n v="0"/>
    <n v="0"/>
    <n v="0"/>
    <n v="0"/>
    <n v="0"/>
    <n v="0"/>
    <n v="0"/>
    <n v="0"/>
    <n v="0"/>
    <n v="0"/>
    <n v="0"/>
    <n v="0"/>
    <n v="0"/>
    <n v="0"/>
    <n v="0"/>
    <n v="0"/>
    <n v="0"/>
    <n v="0"/>
    <n v="0"/>
    <n v="0"/>
    <n v="0"/>
    <n v="0"/>
    <n v="0"/>
  </r>
  <r>
    <x v="16"/>
    <x v="2"/>
    <x v="24"/>
    <n v="0"/>
    <n v="0"/>
    <n v="0"/>
    <n v="0"/>
    <n v="0"/>
    <n v="0"/>
    <n v="0"/>
    <n v="0"/>
    <n v="0"/>
    <n v="0"/>
    <n v="0"/>
    <n v="0"/>
    <n v="0"/>
    <n v="0"/>
    <n v="0"/>
    <n v="0"/>
    <n v="0"/>
    <n v="0"/>
    <n v="0"/>
    <n v="0"/>
    <n v="0"/>
    <n v="0"/>
    <n v="0"/>
    <n v="0"/>
    <n v="0"/>
    <n v="0"/>
  </r>
  <r>
    <x v="16"/>
    <x v="3"/>
    <x v="24"/>
    <n v="0"/>
    <n v="0"/>
    <n v="0"/>
    <n v="0"/>
    <n v="0"/>
    <n v="0"/>
    <n v="0"/>
    <n v="0"/>
    <n v="0"/>
    <n v="0"/>
    <n v="0"/>
    <n v="0"/>
    <n v="0"/>
    <n v="0"/>
    <n v="0"/>
    <n v="0"/>
    <n v="0"/>
    <n v="0"/>
    <n v="0"/>
    <n v="0"/>
    <n v="0"/>
    <n v="0"/>
    <n v="0"/>
    <n v="0"/>
    <n v="0"/>
    <n v="0"/>
  </r>
  <r>
    <x v="17"/>
    <x v="0"/>
    <x v="24"/>
    <n v="0"/>
    <n v="0"/>
    <n v="0"/>
    <n v="0"/>
    <n v="0"/>
    <n v="0"/>
    <n v="0"/>
    <n v="0"/>
    <n v="0"/>
    <n v="0"/>
    <n v="0"/>
    <n v="0"/>
    <n v="0"/>
    <n v="0"/>
    <n v="0"/>
    <n v="0"/>
    <n v="0"/>
    <n v="0"/>
    <n v="0"/>
    <n v="0"/>
    <n v="0"/>
    <n v="0"/>
    <n v="0"/>
    <n v="0"/>
    <n v="0"/>
    <n v="0"/>
  </r>
  <r>
    <x v="17"/>
    <x v="1"/>
    <x v="24"/>
    <n v="0"/>
    <n v="0"/>
    <n v="0"/>
    <n v="0"/>
    <n v="0"/>
    <n v="0"/>
    <n v="0"/>
    <n v="0"/>
    <n v="0"/>
    <n v="0"/>
    <n v="0"/>
    <n v="0"/>
    <n v="0"/>
    <n v="0"/>
    <n v="0"/>
    <n v="0"/>
    <n v="0"/>
    <n v="0"/>
    <n v="0"/>
    <n v="0"/>
    <n v="0"/>
    <n v="0"/>
    <n v="0"/>
    <n v="0"/>
    <n v="0"/>
    <n v="0"/>
  </r>
  <r>
    <x v="17"/>
    <x v="2"/>
    <x v="24"/>
    <n v="0"/>
    <n v="0"/>
    <n v="0"/>
    <n v="0"/>
    <n v="0"/>
    <n v="0"/>
    <n v="0"/>
    <n v="0"/>
    <n v="0"/>
    <n v="0"/>
    <n v="0"/>
    <n v="0"/>
    <n v="0"/>
    <n v="0"/>
    <n v="0"/>
    <n v="0"/>
    <n v="0"/>
    <n v="0"/>
    <n v="0"/>
    <n v="0"/>
    <n v="0"/>
    <n v="0"/>
    <n v="0"/>
    <n v="0"/>
    <n v="0"/>
    <n v="0"/>
  </r>
  <r>
    <x v="17"/>
    <x v="3"/>
    <x v="24"/>
    <n v="0"/>
    <n v="0"/>
    <n v="0"/>
    <n v="0"/>
    <n v="0"/>
    <n v="0"/>
    <n v="0"/>
    <n v="0"/>
    <n v="0"/>
    <n v="0"/>
    <n v="0"/>
    <n v="0"/>
    <n v="0"/>
    <n v="0"/>
    <n v="0"/>
    <n v="0"/>
    <n v="0"/>
    <n v="0"/>
    <n v="0"/>
    <n v="0"/>
    <n v="0"/>
    <n v="0"/>
    <n v="0"/>
    <n v="0"/>
    <n v="0"/>
    <n v="0"/>
  </r>
  <r>
    <x v="18"/>
    <x v="0"/>
    <x v="24"/>
    <n v="0"/>
    <n v="0"/>
    <n v="0"/>
    <n v="0"/>
    <n v="0"/>
    <n v="0"/>
    <n v="0"/>
    <n v="0"/>
    <n v="0"/>
    <n v="0"/>
    <n v="0"/>
    <n v="0"/>
    <n v="0"/>
    <n v="0"/>
    <n v="0"/>
    <n v="0"/>
    <n v="0"/>
    <n v="0"/>
    <n v="0"/>
    <n v="0"/>
    <n v="0"/>
    <n v="0"/>
    <n v="0"/>
    <n v="0"/>
    <n v="0"/>
    <n v="0"/>
  </r>
  <r>
    <x v="18"/>
    <x v="1"/>
    <x v="24"/>
    <n v="0"/>
    <n v="0"/>
    <n v="0"/>
    <n v="0"/>
    <n v="0"/>
    <n v="0"/>
    <n v="0"/>
    <n v="0"/>
    <n v="0"/>
    <n v="0"/>
    <n v="0"/>
    <n v="0"/>
    <n v="0"/>
    <n v="0"/>
    <n v="0"/>
    <n v="0"/>
    <n v="0"/>
    <n v="0"/>
    <n v="0"/>
    <n v="0"/>
    <n v="0"/>
    <n v="0"/>
    <n v="0"/>
    <n v="0"/>
    <n v="0"/>
    <n v="0"/>
  </r>
  <r>
    <x v="18"/>
    <x v="2"/>
    <x v="24"/>
    <n v="0"/>
    <n v="0"/>
    <n v="0"/>
    <n v="0"/>
    <n v="0"/>
    <n v="0"/>
    <n v="0"/>
    <n v="0"/>
    <n v="0"/>
    <n v="0"/>
    <n v="0"/>
    <n v="0"/>
    <n v="0"/>
    <n v="0"/>
    <n v="0"/>
    <n v="0"/>
    <n v="0"/>
    <n v="0"/>
    <n v="0"/>
    <n v="0"/>
    <n v="0"/>
    <n v="0"/>
    <n v="0"/>
    <n v="0"/>
    <n v="0"/>
    <n v="0"/>
  </r>
  <r>
    <x v="18"/>
    <x v="3"/>
    <x v="24"/>
    <n v="0"/>
    <n v="0"/>
    <n v="0"/>
    <n v="0"/>
    <n v="0"/>
    <n v="0"/>
    <n v="0"/>
    <n v="0"/>
    <n v="0"/>
    <n v="0"/>
    <n v="0"/>
    <n v="0"/>
    <n v="0"/>
    <n v="0"/>
    <n v="0"/>
    <n v="0"/>
    <n v="0"/>
    <n v="0"/>
    <n v="0"/>
    <n v="0"/>
    <n v="0"/>
    <n v="0"/>
    <n v="0"/>
    <n v="0"/>
    <n v="0"/>
    <n v="0"/>
  </r>
  <r>
    <x v="19"/>
    <x v="0"/>
    <x v="24"/>
    <n v="0"/>
    <n v="0"/>
    <n v="0"/>
    <n v="0"/>
    <n v="0"/>
    <n v="0"/>
    <n v="0"/>
    <n v="0"/>
    <n v="0"/>
    <n v="0"/>
    <n v="0"/>
    <n v="0"/>
    <n v="0"/>
    <n v="0"/>
    <n v="0"/>
    <n v="0"/>
    <n v="0"/>
    <n v="0"/>
    <n v="0"/>
    <n v="0"/>
    <n v="0"/>
    <n v="0"/>
    <n v="0"/>
    <n v="0"/>
    <n v="0"/>
    <n v="0"/>
  </r>
  <r>
    <x v="19"/>
    <x v="1"/>
    <x v="24"/>
    <n v="0"/>
    <n v="0"/>
    <n v="0"/>
    <n v="0"/>
    <n v="0"/>
    <n v="0"/>
    <n v="0"/>
    <n v="0"/>
    <n v="0"/>
    <n v="0"/>
    <n v="0"/>
    <n v="0"/>
    <n v="0"/>
    <n v="0"/>
    <n v="0"/>
    <n v="0"/>
    <n v="0"/>
    <n v="0"/>
    <n v="0"/>
    <n v="0"/>
    <n v="0"/>
    <n v="0"/>
    <n v="0"/>
    <n v="0"/>
    <n v="0"/>
    <n v="0"/>
  </r>
  <r>
    <x v="19"/>
    <x v="2"/>
    <x v="24"/>
    <n v="0"/>
    <n v="0"/>
    <n v="0"/>
    <n v="0"/>
    <n v="0"/>
    <n v="0"/>
    <n v="0"/>
    <n v="0"/>
    <n v="0"/>
    <n v="0"/>
    <n v="0"/>
    <n v="0"/>
    <n v="0"/>
    <n v="0"/>
    <n v="0"/>
    <n v="0"/>
    <n v="0"/>
    <n v="0"/>
    <n v="0"/>
    <n v="0"/>
    <n v="0"/>
    <n v="0"/>
    <n v="0"/>
    <n v="0"/>
    <n v="0"/>
    <n v="0"/>
  </r>
  <r>
    <x v="19"/>
    <x v="3"/>
    <x v="24"/>
    <n v="0"/>
    <n v="0"/>
    <n v="0"/>
    <n v="0"/>
    <n v="0"/>
    <n v="0"/>
    <n v="0"/>
    <n v="0"/>
    <n v="0"/>
    <n v="0"/>
    <n v="0"/>
    <n v="0"/>
    <n v="0"/>
    <n v="0"/>
    <n v="0"/>
    <n v="0"/>
    <n v="0"/>
    <n v="0"/>
    <n v="0"/>
    <n v="0"/>
    <n v="0"/>
    <n v="0"/>
    <n v="0"/>
    <n v="0"/>
    <n v="0"/>
    <n v="0"/>
  </r>
  <r>
    <x v="20"/>
    <x v="0"/>
    <x v="24"/>
    <n v="0"/>
    <n v="0"/>
    <n v="0"/>
    <n v="0"/>
    <n v="0"/>
    <n v="0"/>
    <n v="0"/>
    <n v="0"/>
    <n v="0"/>
    <n v="0"/>
    <n v="0"/>
    <n v="0"/>
    <n v="0"/>
    <n v="0"/>
    <n v="0"/>
    <n v="0"/>
    <n v="0"/>
    <n v="0"/>
    <n v="0"/>
    <n v="0"/>
    <n v="0"/>
    <n v="0"/>
    <n v="0"/>
    <n v="0"/>
    <n v="0"/>
    <n v="0"/>
  </r>
  <r>
    <x v="20"/>
    <x v="1"/>
    <x v="24"/>
    <n v="0"/>
    <n v="0"/>
    <n v="0"/>
    <n v="0"/>
    <n v="0"/>
    <n v="0"/>
    <n v="0"/>
    <n v="0"/>
    <n v="0"/>
    <n v="0"/>
    <n v="0"/>
    <n v="0"/>
    <n v="0"/>
    <n v="0"/>
    <n v="0"/>
    <n v="0"/>
    <n v="0"/>
    <n v="0"/>
    <n v="0"/>
    <n v="0"/>
    <n v="0"/>
    <n v="0"/>
    <n v="0"/>
    <n v="0"/>
    <n v="0"/>
    <n v="0"/>
  </r>
  <r>
    <x v="20"/>
    <x v="2"/>
    <x v="24"/>
    <n v="0"/>
    <n v="0"/>
    <n v="0"/>
    <n v="0"/>
    <n v="0"/>
    <n v="0"/>
    <n v="0"/>
    <n v="0"/>
    <n v="0"/>
    <n v="0"/>
    <n v="0"/>
    <n v="0"/>
    <n v="0"/>
    <n v="0"/>
    <n v="0"/>
    <n v="0"/>
    <n v="0"/>
    <n v="0"/>
    <n v="0"/>
    <n v="0"/>
    <n v="0"/>
    <n v="0"/>
    <n v="0"/>
    <n v="0"/>
    <n v="0"/>
    <n v="0"/>
  </r>
  <r>
    <x v="20"/>
    <x v="3"/>
    <x v="24"/>
    <n v="0"/>
    <n v="0"/>
    <n v="0"/>
    <n v="0"/>
    <n v="0"/>
    <n v="0"/>
    <n v="0"/>
    <n v="0"/>
    <n v="0"/>
    <n v="0"/>
    <n v="0"/>
    <n v="0"/>
    <n v="0"/>
    <n v="0"/>
    <n v="0"/>
    <n v="0"/>
    <n v="0"/>
    <n v="0"/>
    <n v="0"/>
    <n v="0"/>
    <n v="0"/>
    <n v="0"/>
    <n v="0"/>
    <n v="0"/>
    <n v="0"/>
    <n v="0"/>
  </r>
  <r>
    <x v="0"/>
    <x v="0"/>
    <x v="25"/>
    <n v="0"/>
    <n v="0"/>
    <n v="0"/>
    <n v="0"/>
    <n v="0"/>
    <n v="0"/>
    <n v="0"/>
    <n v="0"/>
    <n v="0"/>
    <n v="0"/>
    <n v="0"/>
    <n v="0"/>
    <n v="0"/>
    <n v="0"/>
    <n v="0"/>
    <n v="0"/>
    <n v="0"/>
    <n v="0"/>
    <n v="0"/>
    <n v="0"/>
    <n v="0"/>
    <n v="0"/>
    <n v="0"/>
    <n v="0"/>
    <n v="0"/>
    <n v="0"/>
  </r>
  <r>
    <x v="0"/>
    <x v="1"/>
    <x v="25"/>
    <n v="0"/>
    <n v="0"/>
    <n v="0"/>
    <n v="0"/>
    <n v="0"/>
    <n v="0"/>
    <n v="0"/>
    <n v="0"/>
    <n v="0"/>
    <n v="0"/>
    <n v="0"/>
    <n v="0"/>
    <n v="0"/>
    <n v="0"/>
    <n v="0"/>
    <n v="0"/>
    <n v="0"/>
    <n v="0"/>
    <n v="0"/>
    <n v="0"/>
    <n v="0"/>
    <n v="0"/>
    <n v="0"/>
    <n v="0"/>
    <n v="0"/>
    <n v="0"/>
  </r>
  <r>
    <x v="0"/>
    <x v="2"/>
    <x v="25"/>
    <n v="0"/>
    <n v="0"/>
    <n v="0"/>
    <n v="0"/>
    <n v="0"/>
    <n v="0"/>
    <n v="0"/>
    <n v="0"/>
    <n v="0"/>
    <n v="0"/>
    <n v="0"/>
    <n v="0"/>
    <n v="0"/>
    <n v="0"/>
    <n v="0"/>
    <n v="0"/>
    <n v="0"/>
    <n v="0"/>
    <n v="0"/>
    <n v="0"/>
    <n v="0"/>
    <n v="0"/>
    <n v="0"/>
    <n v="0"/>
    <n v="0"/>
    <n v="0"/>
  </r>
  <r>
    <x v="0"/>
    <x v="3"/>
    <x v="25"/>
    <n v="0"/>
    <n v="0"/>
    <n v="0"/>
    <n v="0"/>
    <n v="0"/>
    <n v="0"/>
    <n v="0"/>
    <n v="0"/>
    <n v="0"/>
    <n v="0"/>
    <n v="0"/>
    <n v="0"/>
    <n v="0"/>
    <n v="0"/>
    <n v="0"/>
    <n v="0"/>
    <n v="0"/>
    <n v="0"/>
    <n v="0"/>
    <n v="0"/>
    <n v="0"/>
    <n v="0"/>
    <n v="0"/>
    <n v="0"/>
    <n v="0"/>
    <n v="0"/>
  </r>
  <r>
    <x v="1"/>
    <x v="0"/>
    <x v="25"/>
    <n v="0"/>
    <n v="0"/>
    <n v="0"/>
    <n v="0"/>
    <n v="0"/>
    <n v="0"/>
    <n v="0"/>
    <n v="0"/>
    <n v="0"/>
    <n v="0"/>
    <n v="0"/>
    <n v="0"/>
    <n v="0"/>
    <n v="0"/>
    <n v="0"/>
    <n v="0"/>
    <n v="0"/>
    <n v="0"/>
    <n v="0"/>
    <n v="0"/>
    <n v="0"/>
    <n v="0"/>
    <n v="0"/>
    <n v="0"/>
    <n v="0"/>
    <n v="0"/>
  </r>
  <r>
    <x v="1"/>
    <x v="1"/>
    <x v="25"/>
    <n v="0"/>
    <n v="0"/>
    <n v="0"/>
    <n v="0"/>
    <n v="0"/>
    <n v="0"/>
    <n v="0"/>
    <n v="0"/>
    <n v="0"/>
    <n v="0"/>
    <n v="0"/>
    <n v="0"/>
    <n v="0"/>
    <n v="0"/>
    <n v="0"/>
    <n v="0"/>
    <n v="0"/>
    <n v="0"/>
    <n v="0"/>
    <n v="0"/>
    <n v="0"/>
    <n v="0"/>
    <n v="0"/>
    <n v="0"/>
    <n v="0"/>
    <n v="0"/>
  </r>
  <r>
    <x v="1"/>
    <x v="2"/>
    <x v="25"/>
    <n v="0"/>
    <n v="0"/>
    <n v="0"/>
    <n v="0"/>
    <n v="0"/>
    <n v="0"/>
    <n v="0"/>
    <n v="0"/>
    <n v="0"/>
    <n v="0"/>
    <n v="0"/>
    <n v="0"/>
    <n v="0"/>
    <n v="0"/>
    <n v="0"/>
    <n v="0"/>
    <n v="0"/>
    <n v="0"/>
    <n v="0"/>
    <n v="0"/>
    <n v="0"/>
    <n v="0"/>
    <n v="0"/>
    <n v="0"/>
    <n v="0"/>
    <n v="0"/>
  </r>
  <r>
    <x v="1"/>
    <x v="3"/>
    <x v="25"/>
    <n v="0"/>
    <n v="0"/>
    <n v="0"/>
    <n v="0"/>
    <n v="0"/>
    <n v="0"/>
    <n v="0"/>
    <n v="0"/>
    <n v="0"/>
    <n v="0"/>
    <n v="0"/>
    <n v="0"/>
    <n v="0"/>
    <n v="0"/>
    <n v="0"/>
    <n v="0"/>
    <n v="0"/>
    <n v="0"/>
    <n v="0"/>
    <n v="0"/>
    <n v="0"/>
    <n v="0"/>
    <n v="0"/>
    <n v="0"/>
    <n v="0"/>
    <n v="0"/>
  </r>
  <r>
    <x v="2"/>
    <x v="0"/>
    <x v="25"/>
    <n v="0"/>
    <n v="0"/>
    <n v="0"/>
    <n v="0"/>
    <n v="0"/>
    <n v="0"/>
    <n v="0"/>
    <n v="0"/>
    <n v="0"/>
    <n v="0"/>
    <n v="0"/>
    <n v="0"/>
    <n v="0"/>
    <n v="0"/>
    <n v="0"/>
    <n v="0"/>
    <n v="0"/>
    <n v="0"/>
    <n v="0"/>
    <n v="0"/>
    <n v="0"/>
    <n v="0"/>
    <n v="0"/>
    <n v="0"/>
    <n v="0"/>
    <n v="0"/>
  </r>
  <r>
    <x v="2"/>
    <x v="1"/>
    <x v="25"/>
    <n v="0"/>
    <n v="0"/>
    <n v="0"/>
    <n v="0"/>
    <n v="0"/>
    <n v="0"/>
    <n v="0"/>
    <n v="0"/>
    <n v="0"/>
    <n v="0"/>
    <n v="0"/>
    <n v="0"/>
    <n v="0"/>
    <n v="0"/>
    <n v="0"/>
    <n v="0"/>
    <n v="0"/>
    <n v="0"/>
    <n v="0"/>
    <n v="0"/>
    <n v="0"/>
    <n v="0"/>
    <n v="0"/>
    <n v="0"/>
    <n v="0"/>
    <n v="0"/>
  </r>
  <r>
    <x v="2"/>
    <x v="2"/>
    <x v="25"/>
    <n v="0"/>
    <n v="0"/>
    <n v="0"/>
    <n v="0"/>
    <n v="0"/>
    <n v="0"/>
    <n v="0"/>
    <n v="0"/>
    <n v="0"/>
    <n v="0"/>
    <n v="0"/>
    <n v="0"/>
    <n v="0"/>
    <n v="0"/>
    <n v="0"/>
    <n v="0"/>
    <n v="0"/>
    <n v="0"/>
    <n v="0"/>
    <n v="0"/>
    <n v="0"/>
    <n v="0"/>
    <n v="0"/>
    <n v="0"/>
    <n v="0"/>
    <n v="0"/>
  </r>
  <r>
    <x v="2"/>
    <x v="3"/>
    <x v="25"/>
    <n v="0"/>
    <n v="0"/>
    <n v="0"/>
    <n v="0"/>
    <n v="0"/>
    <n v="0"/>
    <n v="0"/>
    <n v="0"/>
    <n v="0"/>
    <n v="0"/>
    <n v="0"/>
    <n v="0"/>
    <n v="0"/>
    <n v="0"/>
    <n v="0"/>
    <n v="0"/>
    <n v="0"/>
    <n v="0"/>
    <n v="0"/>
    <n v="0"/>
    <n v="0"/>
    <n v="0"/>
    <n v="0"/>
    <n v="0"/>
    <n v="0"/>
    <n v="0"/>
  </r>
  <r>
    <x v="3"/>
    <x v="0"/>
    <x v="25"/>
    <n v="0"/>
    <n v="0"/>
    <n v="0"/>
    <n v="0"/>
    <n v="0"/>
    <n v="0"/>
    <n v="0"/>
    <n v="0"/>
    <n v="0"/>
    <n v="0"/>
    <n v="0"/>
    <n v="0"/>
    <n v="0"/>
    <n v="0"/>
    <n v="0"/>
    <n v="0"/>
    <n v="0"/>
    <n v="0"/>
    <n v="0"/>
    <n v="0"/>
    <n v="0"/>
    <n v="0"/>
    <n v="0"/>
    <n v="0"/>
    <n v="0"/>
    <n v="0"/>
  </r>
  <r>
    <x v="3"/>
    <x v="1"/>
    <x v="25"/>
    <n v="0"/>
    <n v="0"/>
    <n v="0"/>
    <n v="0"/>
    <n v="0"/>
    <n v="0"/>
    <n v="0"/>
    <n v="0"/>
    <n v="0"/>
    <n v="0"/>
    <n v="0"/>
    <n v="0"/>
    <n v="0"/>
    <n v="0"/>
    <n v="0"/>
    <n v="0"/>
    <n v="0"/>
    <n v="0"/>
    <n v="0"/>
    <n v="0"/>
    <n v="0"/>
    <n v="0"/>
    <n v="0"/>
    <n v="0"/>
    <n v="0"/>
    <n v="0"/>
  </r>
  <r>
    <x v="3"/>
    <x v="2"/>
    <x v="25"/>
    <n v="0"/>
    <n v="0"/>
    <n v="0"/>
    <n v="0"/>
    <n v="0"/>
    <n v="0"/>
    <n v="0"/>
    <n v="0"/>
    <n v="0"/>
    <n v="0"/>
    <n v="0"/>
    <n v="0"/>
    <n v="0"/>
    <n v="0"/>
    <n v="0"/>
    <n v="0"/>
    <n v="0"/>
    <n v="0"/>
    <n v="0"/>
    <n v="0"/>
    <n v="0"/>
    <n v="0"/>
    <n v="0"/>
    <n v="0"/>
    <n v="0"/>
    <n v="0"/>
  </r>
  <r>
    <x v="3"/>
    <x v="3"/>
    <x v="25"/>
    <n v="0"/>
    <n v="0"/>
    <n v="0"/>
    <n v="0"/>
    <n v="0"/>
    <n v="0"/>
    <n v="0"/>
    <n v="0"/>
    <n v="0"/>
    <n v="0"/>
    <n v="0"/>
    <n v="0"/>
    <n v="0"/>
    <n v="0"/>
    <n v="0"/>
    <n v="0"/>
    <n v="0"/>
    <n v="0"/>
    <n v="0"/>
    <n v="0"/>
    <n v="0"/>
    <n v="0"/>
    <n v="0"/>
    <n v="0"/>
    <n v="0"/>
    <n v="0"/>
  </r>
  <r>
    <x v="4"/>
    <x v="0"/>
    <x v="25"/>
    <n v="0"/>
    <n v="0"/>
    <n v="0"/>
    <n v="0"/>
    <n v="0"/>
    <n v="0"/>
    <n v="0"/>
    <n v="0"/>
    <n v="0"/>
    <n v="0"/>
    <n v="0"/>
    <n v="0"/>
    <n v="0"/>
    <n v="0"/>
    <n v="0"/>
    <n v="0"/>
    <n v="0"/>
    <n v="0"/>
    <n v="0"/>
    <n v="0"/>
    <n v="0"/>
    <n v="0"/>
    <n v="0"/>
    <n v="0"/>
    <n v="0"/>
    <n v="0"/>
  </r>
  <r>
    <x v="4"/>
    <x v="1"/>
    <x v="25"/>
    <n v="0"/>
    <n v="0"/>
    <n v="0"/>
    <n v="0"/>
    <n v="0"/>
    <n v="0"/>
    <n v="0"/>
    <n v="0"/>
    <n v="0"/>
    <n v="0"/>
    <n v="0"/>
    <n v="0"/>
    <n v="0"/>
    <n v="0"/>
    <n v="0"/>
    <n v="0"/>
    <n v="0"/>
    <n v="0"/>
    <n v="0"/>
    <n v="0"/>
    <n v="0"/>
    <n v="0"/>
    <n v="0"/>
    <n v="0"/>
    <n v="0"/>
    <n v="0"/>
  </r>
  <r>
    <x v="4"/>
    <x v="2"/>
    <x v="25"/>
    <n v="0"/>
    <n v="0"/>
    <n v="0"/>
    <n v="0"/>
    <n v="0"/>
    <n v="0"/>
    <n v="0"/>
    <n v="0"/>
    <n v="0"/>
    <n v="0"/>
    <n v="0"/>
    <n v="0"/>
    <n v="0"/>
    <n v="0"/>
    <n v="0"/>
    <n v="0"/>
    <n v="0"/>
    <n v="0"/>
    <n v="0"/>
    <n v="0"/>
    <n v="0"/>
    <n v="0"/>
    <n v="0"/>
    <n v="0"/>
    <n v="0"/>
    <n v="0"/>
  </r>
  <r>
    <x v="4"/>
    <x v="3"/>
    <x v="25"/>
    <n v="0"/>
    <n v="0"/>
    <n v="0"/>
    <n v="0"/>
    <n v="0"/>
    <n v="0"/>
    <n v="0"/>
    <n v="0"/>
    <n v="0"/>
    <n v="0"/>
    <n v="0"/>
    <n v="0"/>
    <n v="0"/>
    <n v="0"/>
    <n v="0"/>
    <n v="0"/>
    <n v="0"/>
    <n v="0"/>
    <n v="0"/>
    <n v="0"/>
    <n v="0"/>
    <n v="0"/>
    <n v="0"/>
    <n v="0"/>
    <n v="0"/>
    <n v="0"/>
  </r>
  <r>
    <x v="5"/>
    <x v="0"/>
    <x v="25"/>
    <n v="0"/>
    <n v="0"/>
    <n v="0"/>
    <n v="0"/>
    <n v="0"/>
    <n v="0"/>
    <n v="0"/>
    <n v="0"/>
    <n v="0"/>
    <n v="0"/>
    <n v="0"/>
    <n v="0"/>
    <n v="0"/>
    <n v="0"/>
    <n v="0"/>
    <n v="0"/>
    <n v="0"/>
    <n v="0"/>
    <n v="0"/>
    <n v="0"/>
    <n v="0"/>
    <n v="0"/>
    <n v="0"/>
    <n v="0"/>
    <n v="0"/>
    <n v="0"/>
  </r>
  <r>
    <x v="5"/>
    <x v="1"/>
    <x v="25"/>
    <n v="0"/>
    <n v="0"/>
    <n v="0"/>
    <n v="0"/>
    <n v="0"/>
    <n v="0"/>
    <n v="0"/>
    <n v="0"/>
    <n v="0"/>
    <n v="0"/>
    <n v="0"/>
    <n v="0"/>
    <n v="0"/>
    <n v="0"/>
    <n v="0"/>
    <n v="0"/>
    <n v="0"/>
    <n v="0"/>
    <n v="0"/>
    <n v="0"/>
    <n v="0"/>
    <n v="0"/>
    <n v="0"/>
    <n v="0"/>
    <n v="0"/>
    <n v="0"/>
  </r>
  <r>
    <x v="5"/>
    <x v="2"/>
    <x v="25"/>
    <n v="0"/>
    <n v="0"/>
    <n v="0"/>
    <n v="0"/>
    <n v="0"/>
    <n v="0"/>
    <n v="0"/>
    <n v="0"/>
    <n v="0"/>
    <n v="0"/>
    <n v="0"/>
    <n v="0"/>
    <n v="0"/>
    <n v="0"/>
    <n v="0"/>
    <n v="0"/>
    <n v="0"/>
    <n v="0"/>
    <n v="0"/>
    <n v="0"/>
    <n v="0"/>
    <n v="0"/>
    <n v="0"/>
    <n v="0"/>
    <n v="0"/>
    <n v="0"/>
  </r>
  <r>
    <x v="5"/>
    <x v="3"/>
    <x v="25"/>
    <n v="0"/>
    <n v="0"/>
    <n v="0"/>
    <n v="0"/>
    <n v="0"/>
    <n v="0"/>
    <n v="0"/>
    <n v="0"/>
    <n v="0"/>
    <n v="0"/>
    <n v="0"/>
    <n v="0"/>
    <n v="0"/>
    <n v="0"/>
    <n v="0"/>
    <n v="0"/>
    <n v="0"/>
    <n v="0"/>
    <n v="0"/>
    <n v="0"/>
    <n v="0"/>
    <n v="0"/>
    <n v="0"/>
    <n v="0"/>
    <n v="0"/>
    <n v="0"/>
  </r>
  <r>
    <x v="6"/>
    <x v="0"/>
    <x v="25"/>
    <n v="0"/>
    <n v="0"/>
    <n v="0"/>
    <n v="0"/>
    <n v="0"/>
    <n v="0"/>
    <n v="0"/>
    <n v="0"/>
    <n v="0"/>
    <n v="0"/>
    <n v="0"/>
    <n v="0"/>
    <n v="0"/>
    <n v="0"/>
    <n v="0"/>
    <n v="0"/>
    <n v="0"/>
    <n v="0"/>
    <n v="0"/>
    <n v="0"/>
    <n v="0"/>
    <n v="0"/>
    <n v="0"/>
    <n v="0"/>
    <n v="0"/>
    <n v="0"/>
  </r>
  <r>
    <x v="6"/>
    <x v="1"/>
    <x v="25"/>
    <n v="0"/>
    <n v="0"/>
    <n v="0"/>
    <n v="0"/>
    <n v="0"/>
    <n v="0"/>
    <n v="0"/>
    <n v="0"/>
    <n v="0"/>
    <n v="0"/>
    <n v="0"/>
    <n v="0"/>
    <n v="0"/>
    <n v="0"/>
    <n v="0"/>
    <n v="0"/>
    <n v="0"/>
    <n v="0"/>
    <n v="0"/>
    <n v="0"/>
    <n v="0"/>
    <n v="0"/>
    <n v="0"/>
    <n v="0"/>
    <n v="0"/>
    <n v="0"/>
  </r>
  <r>
    <x v="6"/>
    <x v="2"/>
    <x v="25"/>
    <n v="0"/>
    <n v="0"/>
    <n v="0"/>
    <n v="0"/>
    <n v="0"/>
    <n v="0"/>
    <n v="0"/>
    <n v="0"/>
    <n v="0"/>
    <n v="0"/>
    <n v="0"/>
    <n v="0"/>
    <n v="0"/>
    <n v="0"/>
    <n v="0"/>
    <n v="0"/>
    <n v="0"/>
    <n v="0"/>
    <n v="0"/>
    <n v="0"/>
    <n v="0"/>
    <n v="0"/>
    <n v="0"/>
    <n v="0"/>
    <n v="0"/>
    <n v="0"/>
  </r>
  <r>
    <x v="6"/>
    <x v="3"/>
    <x v="25"/>
    <n v="0"/>
    <n v="0"/>
    <n v="0"/>
    <n v="0"/>
    <n v="0"/>
    <n v="0"/>
    <n v="0"/>
    <n v="0"/>
    <n v="0"/>
    <n v="0"/>
    <n v="0"/>
    <n v="0"/>
    <n v="0"/>
    <n v="0"/>
    <n v="0"/>
    <n v="0"/>
    <n v="0"/>
    <n v="0"/>
    <n v="0"/>
    <n v="0"/>
    <n v="0"/>
    <n v="0"/>
    <n v="0"/>
    <n v="0"/>
    <n v="0"/>
    <n v="0"/>
  </r>
  <r>
    <x v="7"/>
    <x v="0"/>
    <x v="25"/>
    <n v="0"/>
    <n v="0"/>
    <n v="0"/>
    <n v="0"/>
    <n v="0"/>
    <n v="0"/>
    <n v="0"/>
    <n v="0"/>
    <n v="0"/>
    <n v="0"/>
    <n v="0"/>
    <n v="0"/>
    <n v="0"/>
    <n v="0"/>
    <n v="0"/>
    <n v="0"/>
    <n v="0"/>
    <n v="0"/>
    <n v="0"/>
    <n v="0"/>
    <n v="0"/>
    <n v="0"/>
    <n v="0"/>
    <n v="0"/>
    <n v="0"/>
    <n v="0"/>
  </r>
  <r>
    <x v="7"/>
    <x v="1"/>
    <x v="25"/>
    <n v="0"/>
    <n v="0"/>
    <n v="0"/>
    <n v="0"/>
    <n v="0"/>
    <n v="0"/>
    <n v="0"/>
    <n v="0"/>
    <n v="0"/>
    <n v="0"/>
    <n v="0"/>
    <n v="0"/>
    <n v="0"/>
    <n v="0"/>
    <n v="0"/>
    <n v="0"/>
    <n v="0"/>
    <n v="0"/>
    <n v="0"/>
    <n v="0"/>
    <n v="0"/>
    <n v="0"/>
    <n v="0"/>
    <n v="0"/>
    <n v="0"/>
    <n v="0"/>
  </r>
  <r>
    <x v="7"/>
    <x v="2"/>
    <x v="25"/>
    <n v="0"/>
    <n v="0"/>
    <n v="0"/>
    <n v="0"/>
    <n v="0"/>
    <n v="0"/>
    <n v="0"/>
    <n v="0"/>
    <n v="0"/>
    <n v="0"/>
    <n v="0"/>
    <n v="0"/>
    <n v="0"/>
    <n v="0"/>
    <n v="0"/>
    <n v="0"/>
    <n v="0"/>
    <n v="0"/>
    <n v="0"/>
    <n v="0"/>
    <n v="0"/>
    <n v="0"/>
    <n v="0"/>
    <n v="0"/>
    <n v="0"/>
    <n v="0"/>
  </r>
  <r>
    <x v="7"/>
    <x v="3"/>
    <x v="25"/>
    <n v="0"/>
    <n v="0"/>
    <n v="0"/>
    <n v="0"/>
    <n v="0"/>
    <n v="0"/>
    <n v="0"/>
    <n v="0"/>
    <n v="0"/>
    <n v="0"/>
    <n v="0"/>
    <n v="0"/>
    <n v="0"/>
    <n v="0"/>
    <n v="0"/>
    <n v="0"/>
    <n v="0"/>
    <n v="0"/>
    <n v="0"/>
    <n v="0"/>
    <n v="0"/>
    <n v="0"/>
    <n v="0"/>
    <n v="0"/>
    <n v="0"/>
    <n v="0"/>
  </r>
  <r>
    <x v="8"/>
    <x v="0"/>
    <x v="25"/>
    <n v="0"/>
    <n v="0"/>
    <n v="0"/>
    <n v="0"/>
    <n v="0"/>
    <n v="0"/>
    <n v="0"/>
    <n v="0"/>
    <n v="0"/>
    <n v="0"/>
    <n v="0"/>
    <n v="0"/>
    <n v="0"/>
    <n v="0"/>
    <n v="0"/>
    <n v="0"/>
    <n v="0"/>
    <n v="0"/>
    <n v="0"/>
    <n v="0"/>
    <n v="0"/>
    <n v="0"/>
    <n v="0"/>
    <n v="0"/>
    <n v="0"/>
    <n v="0"/>
  </r>
  <r>
    <x v="8"/>
    <x v="1"/>
    <x v="25"/>
    <n v="0"/>
    <n v="0"/>
    <n v="0"/>
    <n v="0"/>
    <n v="0"/>
    <n v="0"/>
    <n v="0"/>
    <n v="0"/>
    <n v="0"/>
    <n v="0"/>
    <n v="0"/>
    <n v="0"/>
    <n v="0"/>
    <n v="0"/>
    <n v="0"/>
    <n v="0"/>
    <n v="0"/>
    <n v="0"/>
    <n v="0"/>
    <n v="0"/>
    <n v="0"/>
    <n v="0"/>
    <n v="0"/>
    <n v="0"/>
    <n v="0"/>
    <n v="0"/>
  </r>
  <r>
    <x v="8"/>
    <x v="2"/>
    <x v="25"/>
    <n v="0"/>
    <n v="0"/>
    <n v="0"/>
    <n v="0"/>
    <n v="0"/>
    <n v="0"/>
    <n v="0"/>
    <n v="0"/>
    <n v="0"/>
    <n v="0"/>
    <n v="0"/>
    <n v="0"/>
    <n v="0"/>
    <n v="0"/>
    <n v="0"/>
    <n v="0"/>
    <n v="0"/>
    <n v="0"/>
    <n v="0"/>
    <n v="0"/>
    <n v="0"/>
    <n v="0"/>
    <n v="0"/>
    <n v="0"/>
    <n v="0"/>
    <n v="0"/>
  </r>
  <r>
    <x v="8"/>
    <x v="3"/>
    <x v="25"/>
    <n v="0"/>
    <n v="0"/>
    <n v="0"/>
    <n v="0"/>
    <n v="0"/>
    <n v="0"/>
    <n v="0"/>
    <n v="0"/>
    <n v="0"/>
    <n v="0"/>
    <n v="0"/>
    <n v="0"/>
    <n v="0"/>
    <n v="0"/>
    <n v="0"/>
    <n v="0"/>
    <n v="0"/>
    <n v="0"/>
    <n v="0"/>
    <n v="0"/>
    <n v="0"/>
    <n v="0"/>
    <n v="0"/>
    <n v="0"/>
    <n v="0"/>
    <n v="0"/>
  </r>
  <r>
    <x v="9"/>
    <x v="0"/>
    <x v="25"/>
    <n v="0"/>
    <n v="0"/>
    <n v="0"/>
    <n v="0"/>
    <n v="0"/>
    <n v="0"/>
    <n v="0"/>
    <n v="0"/>
    <n v="0"/>
    <n v="0"/>
    <n v="0"/>
    <n v="0"/>
    <n v="0"/>
    <n v="0"/>
    <n v="0"/>
    <n v="0"/>
    <n v="0"/>
    <n v="0"/>
    <n v="0"/>
    <n v="0"/>
    <n v="0"/>
    <n v="0"/>
    <n v="0"/>
    <n v="0"/>
    <n v="0"/>
    <n v="0"/>
  </r>
  <r>
    <x v="9"/>
    <x v="1"/>
    <x v="25"/>
    <n v="0"/>
    <n v="0"/>
    <n v="0"/>
    <n v="0"/>
    <n v="0"/>
    <n v="0"/>
    <n v="0"/>
    <n v="0"/>
    <n v="0"/>
    <n v="0"/>
    <n v="0"/>
    <n v="0"/>
    <n v="0"/>
    <n v="0"/>
    <n v="0"/>
    <n v="0"/>
    <n v="0"/>
    <n v="0"/>
    <n v="0"/>
    <n v="0"/>
    <n v="0"/>
    <n v="0"/>
    <n v="0"/>
    <n v="0"/>
    <n v="0"/>
    <n v="0"/>
  </r>
  <r>
    <x v="9"/>
    <x v="2"/>
    <x v="25"/>
    <n v="0"/>
    <n v="0"/>
    <n v="0"/>
    <n v="0"/>
    <n v="0"/>
    <n v="0"/>
    <n v="0"/>
    <n v="0"/>
    <n v="0"/>
    <n v="0"/>
    <n v="0"/>
    <n v="0"/>
    <n v="0"/>
    <n v="0"/>
    <n v="0"/>
    <n v="0"/>
    <n v="0"/>
    <n v="0"/>
    <n v="0"/>
    <n v="0"/>
    <n v="0"/>
    <n v="0"/>
    <n v="0"/>
    <n v="0"/>
    <n v="0"/>
    <n v="0"/>
  </r>
  <r>
    <x v="9"/>
    <x v="3"/>
    <x v="25"/>
    <n v="0"/>
    <n v="0"/>
    <n v="0"/>
    <n v="0"/>
    <n v="0"/>
    <n v="0"/>
    <n v="0"/>
    <n v="0"/>
    <n v="0"/>
    <n v="0"/>
    <n v="0"/>
    <n v="0"/>
    <n v="0"/>
    <n v="0"/>
    <n v="0"/>
    <n v="0"/>
    <n v="0"/>
    <n v="0"/>
    <n v="0"/>
    <n v="0"/>
    <n v="0"/>
    <n v="0"/>
    <n v="0"/>
    <n v="0"/>
    <n v="0"/>
    <n v="0"/>
  </r>
  <r>
    <x v="10"/>
    <x v="0"/>
    <x v="25"/>
    <n v="0"/>
    <n v="0"/>
    <n v="0"/>
    <n v="0"/>
    <n v="0"/>
    <n v="0"/>
    <n v="0"/>
    <n v="0"/>
    <n v="0"/>
    <n v="0"/>
    <n v="0"/>
    <n v="0"/>
    <n v="0"/>
    <n v="0"/>
    <n v="0"/>
    <n v="0"/>
    <n v="0"/>
    <n v="0"/>
    <n v="0"/>
    <n v="0"/>
    <n v="0"/>
    <n v="0"/>
    <n v="0"/>
    <n v="0"/>
    <n v="0"/>
    <n v="0"/>
  </r>
  <r>
    <x v="10"/>
    <x v="1"/>
    <x v="25"/>
    <n v="0"/>
    <n v="0"/>
    <n v="0"/>
    <n v="0"/>
    <n v="0"/>
    <n v="0"/>
    <n v="0"/>
    <n v="0"/>
    <n v="0"/>
    <n v="0"/>
    <n v="0"/>
    <n v="0"/>
    <n v="0"/>
    <n v="0"/>
    <n v="0"/>
    <n v="0"/>
    <n v="0"/>
    <n v="0"/>
    <n v="0"/>
    <n v="0"/>
    <n v="0"/>
    <n v="0"/>
    <n v="0"/>
    <n v="0"/>
    <n v="0"/>
    <n v="0"/>
  </r>
  <r>
    <x v="10"/>
    <x v="2"/>
    <x v="25"/>
    <n v="0"/>
    <n v="0"/>
    <n v="0"/>
    <n v="0"/>
    <n v="0"/>
    <n v="0"/>
    <n v="0"/>
    <n v="0"/>
    <n v="0"/>
    <n v="0"/>
    <n v="0"/>
    <n v="0"/>
    <n v="0"/>
    <n v="0"/>
    <n v="0"/>
    <n v="0"/>
    <n v="0"/>
    <n v="0"/>
    <n v="0"/>
    <n v="0"/>
    <n v="0"/>
    <n v="0"/>
    <n v="0"/>
    <n v="0"/>
    <n v="0"/>
    <n v="0"/>
  </r>
  <r>
    <x v="10"/>
    <x v="3"/>
    <x v="25"/>
    <n v="0"/>
    <n v="0"/>
    <n v="0"/>
    <n v="0"/>
    <n v="0"/>
    <n v="0"/>
    <n v="0"/>
    <n v="0"/>
    <n v="0"/>
    <n v="0"/>
    <n v="0"/>
    <n v="0"/>
    <n v="0"/>
    <n v="0"/>
    <n v="0"/>
    <n v="0"/>
    <n v="0"/>
    <n v="0"/>
    <n v="0"/>
    <n v="0"/>
    <n v="0"/>
    <n v="0"/>
    <n v="0"/>
    <n v="0"/>
    <n v="0"/>
    <n v="0"/>
  </r>
  <r>
    <x v="11"/>
    <x v="0"/>
    <x v="25"/>
    <n v="0"/>
    <n v="0"/>
    <n v="0"/>
    <n v="0"/>
    <n v="0"/>
    <n v="0"/>
    <n v="0"/>
    <n v="0"/>
    <n v="0"/>
    <n v="0"/>
    <n v="0"/>
    <n v="0"/>
    <n v="0"/>
    <n v="0"/>
    <n v="0"/>
    <n v="0"/>
    <n v="0"/>
    <n v="0"/>
    <n v="0"/>
    <n v="0"/>
    <n v="0"/>
    <n v="0"/>
    <n v="0"/>
    <n v="0"/>
    <n v="0"/>
    <n v="0"/>
  </r>
  <r>
    <x v="11"/>
    <x v="1"/>
    <x v="25"/>
    <n v="0"/>
    <n v="0"/>
    <n v="0"/>
    <n v="0"/>
    <n v="0"/>
    <n v="0"/>
    <n v="0"/>
    <n v="0"/>
    <n v="0"/>
    <n v="0"/>
    <n v="0"/>
    <n v="0"/>
    <n v="0"/>
    <n v="0"/>
    <n v="0"/>
    <n v="0"/>
    <n v="0"/>
    <n v="0"/>
    <n v="0"/>
    <n v="0"/>
    <n v="0"/>
    <n v="0"/>
    <n v="0"/>
    <n v="0"/>
    <n v="0"/>
    <n v="0"/>
  </r>
  <r>
    <x v="11"/>
    <x v="2"/>
    <x v="25"/>
    <n v="0"/>
    <n v="0"/>
    <n v="0"/>
    <n v="0"/>
    <n v="0"/>
    <n v="0"/>
    <n v="0"/>
    <n v="0"/>
    <n v="0"/>
    <n v="0"/>
    <n v="0"/>
    <n v="0"/>
    <n v="0"/>
    <n v="0"/>
    <n v="0"/>
    <n v="0"/>
    <n v="0"/>
    <n v="0"/>
    <n v="0"/>
    <n v="0"/>
    <n v="0"/>
    <n v="0"/>
    <n v="0"/>
    <n v="0"/>
    <n v="0"/>
    <n v="0"/>
  </r>
  <r>
    <x v="11"/>
    <x v="3"/>
    <x v="25"/>
    <n v="0"/>
    <n v="0"/>
    <n v="0"/>
    <n v="0"/>
    <n v="0"/>
    <n v="0"/>
    <n v="0"/>
    <n v="0"/>
    <n v="0"/>
    <n v="0"/>
    <n v="0"/>
    <n v="0"/>
    <n v="0"/>
    <n v="0"/>
    <n v="0"/>
    <n v="0"/>
    <n v="0"/>
    <n v="0"/>
    <n v="0"/>
    <n v="0"/>
    <n v="0"/>
    <n v="0"/>
    <n v="0"/>
    <n v="0"/>
    <n v="0"/>
    <n v="0"/>
  </r>
  <r>
    <x v="12"/>
    <x v="0"/>
    <x v="25"/>
    <n v="0"/>
    <n v="0"/>
    <n v="0"/>
    <n v="0"/>
    <n v="0"/>
    <n v="0"/>
    <n v="0"/>
    <n v="0"/>
    <n v="0"/>
    <n v="0"/>
    <n v="0"/>
    <n v="0"/>
    <n v="0"/>
    <n v="0"/>
    <n v="0"/>
    <n v="0"/>
    <n v="0"/>
    <n v="0"/>
    <n v="0"/>
    <n v="0"/>
    <n v="0"/>
    <n v="0"/>
    <n v="0"/>
    <n v="0"/>
    <n v="0"/>
    <n v="0"/>
  </r>
  <r>
    <x v="12"/>
    <x v="1"/>
    <x v="25"/>
    <n v="0"/>
    <n v="0"/>
    <n v="0"/>
    <n v="0"/>
    <n v="0"/>
    <n v="0"/>
    <n v="0"/>
    <n v="0"/>
    <n v="0"/>
    <n v="0"/>
    <n v="0"/>
    <n v="0"/>
    <n v="0"/>
    <n v="0"/>
    <n v="0"/>
    <n v="0"/>
    <n v="0"/>
    <n v="0"/>
    <n v="0"/>
    <n v="0"/>
    <n v="0"/>
    <n v="0"/>
    <n v="0"/>
    <n v="0"/>
    <n v="0"/>
    <n v="0"/>
  </r>
  <r>
    <x v="12"/>
    <x v="2"/>
    <x v="25"/>
    <n v="0"/>
    <n v="0"/>
    <n v="0"/>
    <n v="0"/>
    <n v="0"/>
    <n v="0"/>
    <n v="0"/>
    <n v="0"/>
    <n v="0"/>
    <n v="0"/>
    <n v="0"/>
    <n v="0"/>
    <n v="0"/>
    <n v="0"/>
    <n v="0"/>
    <n v="0"/>
    <n v="0"/>
    <n v="0"/>
    <n v="0"/>
    <n v="0"/>
    <n v="0"/>
    <n v="0"/>
    <n v="0"/>
    <n v="0"/>
    <n v="0"/>
    <n v="0"/>
  </r>
  <r>
    <x v="12"/>
    <x v="3"/>
    <x v="25"/>
    <n v="0"/>
    <n v="0"/>
    <n v="0"/>
    <n v="0"/>
    <n v="0"/>
    <n v="0"/>
    <n v="0"/>
    <n v="0"/>
    <n v="0"/>
    <n v="0"/>
    <n v="0"/>
    <n v="0"/>
    <n v="0"/>
    <n v="0"/>
    <n v="0"/>
    <n v="0"/>
    <n v="0"/>
    <n v="0"/>
    <n v="0"/>
    <n v="0"/>
    <n v="0"/>
    <n v="0"/>
    <n v="0"/>
    <n v="0"/>
    <n v="0"/>
    <n v="0"/>
  </r>
  <r>
    <x v="13"/>
    <x v="0"/>
    <x v="25"/>
    <n v="0"/>
    <n v="0"/>
    <n v="0"/>
    <n v="0"/>
    <n v="0"/>
    <n v="0"/>
    <n v="0"/>
    <n v="0"/>
    <n v="0"/>
    <n v="0"/>
    <n v="0"/>
    <n v="0"/>
    <n v="0"/>
    <n v="0"/>
    <n v="0"/>
    <n v="0"/>
    <n v="0"/>
    <n v="0"/>
    <n v="0"/>
    <n v="0"/>
    <n v="0"/>
    <n v="0"/>
    <n v="0"/>
    <n v="0"/>
    <n v="0"/>
    <n v="0"/>
  </r>
  <r>
    <x v="13"/>
    <x v="1"/>
    <x v="25"/>
    <n v="0"/>
    <n v="0"/>
    <n v="0"/>
    <n v="0"/>
    <n v="0"/>
    <n v="0"/>
    <n v="0"/>
    <n v="0"/>
    <n v="0"/>
    <n v="0"/>
    <n v="0"/>
    <n v="0"/>
    <n v="0"/>
    <n v="0"/>
    <n v="0"/>
    <n v="0"/>
    <n v="0"/>
    <n v="0"/>
    <n v="0"/>
    <n v="0"/>
    <n v="0"/>
    <n v="0"/>
    <n v="0"/>
    <n v="0"/>
    <n v="0"/>
    <n v="0"/>
  </r>
  <r>
    <x v="13"/>
    <x v="2"/>
    <x v="25"/>
    <n v="0"/>
    <n v="0"/>
    <n v="0"/>
    <n v="0"/>
    <n v="0"/>
    <n v="0"/>
    <n v="0"/>
    <n v="0"/>
    <n v="0"/>
    <n v="0"/>
    <n v="0"/>
    <n v="0"/>
    <n v="0"/>
    <n v="0"/>
    <n v="0"/>
    <n v="0"/>
    <n v="0"/>
    <n v="0"/>
    <n v="0"/>
    <n v="0"/>
    <n v="0"/>
    <n v="0"/>
    <n v="0"/>
    <n v="0"/>
    <n v="0"/>
    <n v="0"/>
  </r>
  <r>
    <x v="13"/>
    <x v="3"/>
    <x v="25"/>
    <n v="0"/>
    <n v="0"/>
    <n v="0"/>
    <n v="0"/>
    <n v="0"/>
    <n v="0"/>
    <n v="0"/>
    <n v="0"/>
    <n v="0"/>
    <n v="0"/>
    <n v="0"/>
    <n v="0"/>
    <n v="0"/>
    <n v="0"/>
    <n v="0"/>
    <n v="0"/>
    <n v="0"/>
    <n v="0"/>
    <n v="0"/>
    <n v="0"/>
    <n v="0"/>
    <n v="0"/>
    <n v="0"/>
    <n v="0"/>
    <n v="0"/>
    <n v="0"/>
  </r>
  <r>
    <x v="14"/>
    <x v="0"/>
    <x v="25"/>
    <n v="0"/>
    <n v="0"/>
    <n v="0"/>
    <n v="0"/>
    <n v="0"/>
    <n v="0"/>
    <n v="0"/>
    <n v="0"/>
    <n v="0"/>
    <n v="0"/>
    <n v="0"/>
    <n v="0"/>
    <n v="0"/>
    <n v="0"/>
    <n v="0"/>
    <n v="0"/>
    <n v="0"/>
    <n v="0"/>
    <n v="0"/>
    <n v="0"/>
    <n v="0"/>
    <n v="0"/>
    <n v="0"/>
    <n v="0"/>
    <n v="0"/>
    <n v="0"/>
  </r>
  <r>
    <x v="14"/>
    <x v="1"/>
    <x v="25"/>
    <n v="0"/>
    <n v="0"/>
    <n v="0"/>
    <n v="0"/>
    <n v="0"/>
    <n v="0"/>
    <n v="0"/>
    <n v="0"/>
    <n v="0"/>
    <n v="0"/>
    <n v="0"/>
    <n v="0"/>
    <n v="0"/>
    <n v="0"/>
    <n v="0"/>
    <n v="0"/>
    <n v="0"/>
    <n v="0"/>
    <n v="0"/>
    <n v="0"/>
    <n v="0"/>
    <n v="0"/>
    <n v="0"/>
    <n v="0"/>
    <n v="0"/>
    <n v="0"/>
  </r>
  <r>
    <x v="14"/>
    <x v="2"/>
    <x v="25"/>
    <n v="0"/>
    <n v="0"/>
    <n v="0"/>
    <n v="0"/>
    <n v="0"/>
    <n v="0"/>
    <n v="0"/>
    <n v="0"/>
    <n v="0"/>
    <n v="0"/>
    <n v="0"/>
    <n v="0"/>
    <n v="0"/>
    <n v="0"/>
    <n v="0"/>
    <n v="0"/>
    <n v="0"/>
    <n v="0"/>
    <n v="0"/>
    <n v="0"/>
    <n v="0"/>
    <n v="0"/>
    <n v="0"/>
    <n v="0"/>
    <n v="0"/>
    <n v="0"/>
  </r>
  <r>
    <x v="14"/>
    <x v="3"/>
    <x v="25"/>
    <n v="0"/>
    <n v="0"/>
    <n v="0"/>
    <n v="0"/>
    <n v="0"/>
    <n v="0"/>
    <n v="0"/>
    <n v="0"/>
    <n v="0"/>
    <n v="0"/>
    <n v="0"/>
    <n v="0"/>
    <n v="0"/>
    <n v="0"/>
    <n v="0"/>
    <n v="0"/>
    <n v="0"/>
    <n v="0"/>
    <n v="0"/>
    <n v="0"/>
    <n v="0"/>
    <n v="0"/>
    <n v="0"/>
    <n v="0"/>
    <n v="0"/>
    <n v="0"/>
  </r>
  <r>
    <x v="15"/>
    <x v="0"/>
    <x v="25"/>
    <n v="0"/>
    <n v="0"/>
    <n v="0"/>
    <n v="0"/>
    <n v="0"/>
    <n v="0"/>
    <n v="0"/>
    <n v="0"/>
    <n v="0"/>
    <n v="0"/>
    <n v="0"/>
    <n v="0"/>
    <n v="0"/>
    <n v="0"/>
    <n v="0"/>
    <n v="0"/>
    <n v="0"/>
    <n v="0"/>
    <n v="0"/>
    <n v="0"/>
    <n v="0"/>
    <n v="0"/>
    <n v="0"/>
    <n v="0"/>
    <n v="0"/>
    <n v="0"/>
  </r>
  <r>
    <x v="15"/>
    <x v="1"/>
    <x v="25"/>
    <n v="0"/>
    <n v="0"/>
    <n v="0"/>
    <n v="0"/>
    <n v="0"/>
    <n v="0"/>
    <n v="0"/>
    <n v="0"/>
    <n v="0"/>
    <n v="0"/>
    <n v="0"/>
    <n v="0"/>
    <n v="0"/>
    <n v="0"/>
    <n v="0"/>
    <n v="0"/>
    <n v="0"/>
    <n v="0"/>
    <n v="0"/>
    <n v="0"/>
    <n v="0"/>
    <n v="0"/>
    <n v="0"/>
    <n v="0"/>
    <n v="0"/>
    <n v="0"/>
  </r>
  <r>
    <x v="15"/>
    <x v="2"/>
    <x v="25"/>
    <n v="0"/>
    <n v="0"/>
    <n v="0"/>
    <n v="0"/>
    <n v="0"/>
    <n v="0"/>
    <n v="0"/>
    <n v="0"/>
    <n v="0"/>
    <n v="0"/>
    <n v="0"/>
    <n v="0"/>
    <n v="0"/>
    <n v="0"/>
    <n v="0"/>
    <n v="0"/>
    <n v="0"/>
    <n v="0"/>
    <n v="0"/>
    <n v="0"/>
    <n v="0"/>
    <n v="0"/>
    <n v="0"/>
    <n v="0"/>
    <n v="0"/>
    <n v="0"/>
  </r>
  <r>
    <x v="15"/>
    <x v="3"/>
    <x v="25"/>
    <n v="0"/>
    <n v="0"/>
    <n v="0"/>
    <n v="0"/>
    <n v="0"/>
    <n v="0"/>
    <n v="0"/>
    <n v="0"/>
    <n v="0"/>
    <n v="0"/>
    <n v="0"/>
    <n v="0"/>
    <n v="0"/>
    <n v="0"/>
    <n v="0"/>
    <n v="0"/>
    <n v="0"/>
    <n v="0"/>
    <n v="0"/>
    <n v="0"/>
    <n v="0"/>
    <n v="0"/>
    <n v="0"/>
    <n v="0"/>
    <n v="0"/>
    <n v="0"/>
  </r>
  <r>
    <x v="16"/>
    <x v="0"/>
    <x v="25"/>
    <n v="0"/>
    <n v="0"/>
    <n v="0"/>
    <n v="0"/>
    <n v="0"/>
    <n v="0"/>
    <n v="0"/>
    <n v="0"/>
    <n v="0"/>
    <n v="0"/>
    <n v="0"/>
    <n v="0"/>
    <n v="0"/>
    <n v="0"/>
    <n v="0"/>
    <n v="0"/>
    <n v="0"/>
    <n v="0"/>
    <n v="0"/>
    <n v="0"/>
    <n v="0"/>
    <n v="0"/>
    <n v="0"/>
    <n v="0"/>
    <n v="0"/>
    <n v="0"/>
  </r>
  <r>
    <x v="16"/>
    <x v="1"/>
    <x v="25"/>
    <n v="0"/>
    <n v="0"/>
    <n v="0"/>
    <n v="0"/>
    <n v="0"/>
    <n v="0"/>
    <n v="0"/>
    <n v="0"/>
    <n v="0"/>
    <n v="0"/>
    <n v="0"/>
    <n v="0"/>
    <n v="0"/>
    <n v="0"/>
    <n v="0"/>
    <n v="0"/>
    <n v="0"/>
    <n v="0"/>
    <n v="0"/>
    <n v="0"/>
    <n v="0"/>
    <n v="0"/>
    <n v="0"/>
    <n v="0"/>
    <n v="0"/>
    <n v="0"/>
  </r>
  <r>
    <x v="16"/>
    <x v="2"/>
    <x v="25"/>
    <n v="0"/>
    <n v="0"/>
    <n v="0"/>
    <n v="0"/>
    <n v="0"/>
    <n v="0"/>
    <n v="0"/>
    <n v="0"/>
    <n v="0"/>
    <n v="0"/>
    <n v="0"/>
    <n v="0"/>
    <n v="0"/>
    <n v="0"/>
    <n v="0"/>
    <n v="0"/>
    <n v="0"/>
    <n v="0"/>
    <n v="0"/>
    <n v="0"/>
    <n v="0"/>
    <n v="0"/>
    <n v="0"/>
    <n v="0"/>
    <n v="0"/>
    <n v="0"/>
  </r>
  <r>
    <x v="16"/>
    <x v="3"/>
    <x v="25"/>
    <n v="0"/>
    <n v="0"/>
    <n v="0"/>
    <n v="0"/>
    <n v="0"/>
    <n v="0"/>
    <n v="0"/>
    <n v="0"/>
    <n v="0"/>
    <n v="0"/>
    <n v="0"/>
    <n v="0"/>
    <n v="0"/>
    <n v="0"/>
    <n v="0"/>
    <n v="0"/>
    <n v="0"/>
    <n v="0"/>
    <n v="0"/>
    <n v="0"/>
    <n v="0"/>
    <n v="0"/>
    <n v="0"/>
    <n v="0"/>
    <n v="0"/>
    <n v="0"/>
  </r>
  <r>
    <x v="17"/>
    <x v="0"/>
    <x v="25"/>
    <n v="0"/>
    <n v="0"/>
    <n v="0"/>
    <n v="0"/>
    <n v="0"/>
    <n v="0"/>
    <n v="0"/>
    <n v="0"/>
    <n v="0"/>
    <n v="0"/>
    <n v="0"/>
    <n v="0"/>
    <n v="0"/>
    <n v="0"/>
    <n v="0"/>
    <n v="0"/>
    <n v="0"/>
    <n v="0"/>
    <n v="0"/>
    <n v="0"/>
    <n v="0"/>
    <n v="0"/>
    <n v="0"/>
    <n v="0"/>
    <n v="0"/>
    <n v="0"/>
  </r>
  <r>
    <x v="17"/>
    <x v="1"/>
    <x v="25"/>
    <n v="0"/>
    <n v="0"/>
    <n v="0"/>
    <n v="0"/>
    <n v="0"/>
    <n v="0"/>
    <n v="0"/>
    <n v="0"/>
    <n v="0"/>
    <n v="0"/>
    <n v="0"/>
    <n v="0"/>
    <n v="0"/>
    <n v="0"/>
    <n v="0"/>
    <n v="0"/>
    <n v="0"/>
    <n v="0"/>
    <n v="0"/>
    <n v="0"/>
    <n v="0"/>
    <n v="0"/>
    <n v="0"/>
    <n v="0"/>
    <n v="0"/>
    <n v="0"/>
  </r>
  <r>
    <x v="17"/>
    <x v="2"/>
    <x v="25"/>
    <n v="0"/>
    <n v="0"/>
    <n v="0"/>
    <n v="0"/>
    <n v="0"/>
    <n v="0"/>
    <n v="0"/>
    <n v="0"/>
    <n v="0"/>
    <n v="0"/>
    <n v="0"/>
    <n v="0"/>
    <n v="0"/>
    <n v="0"/>
    <n v="0"/>
    <n v="0"/>
    <n v="0"/>
    <n v="0"/>
    <n v="0"/>
    <n v="0"/>
    <n v="0"/>
    <n v="0"/>
    <n v="0"/>
    <n v="0"/>
    <n v="0"/>
    <n v="0"/>
  </r>
  <r>
    <x v="17"/>
    <x v="3"/>
    <x v="25"/>
    <n v="0"/>
    <n v="0"/>
    <n v="0"/>
    <n v="0"/>
    <n v="0"/>
    <n v="0"/>
    <n v="0"/>
    <n v="0"/>
    <n v="0"/>
    <n v="0"/>
    <n v="0"/>
    <n v="0"/>
    <n v="0"/>
    <n v="0"/>
    <n v="0"/>
    <n v="0"/>
    <n v="0"/>
    <n v="0"/>
    <n v="0"/>
    <n v="0"/>
    <n v="0"/>
    <n v="0"/>
    <n v="0"/>
    <n v="0"/>
    <n v="0"/>
    <n v="0"/>
  </r>
  <r>
    <x v="18"/>
    <x v="0"/>
    <x v="25"/>
    <n v="0"/>
    <n v="0"/>
    <n v="0"/>
    <n v="0"/>
    <n v="0"/>
    <n v="0"/>
    <n v="0"/>
    <n v="0"/>
    <n v="0"/>
    <n v="0"/>
    <n v="0"/>
    <n v="0"/>
    <n v="0"/>
    <n v="0"/>
    <n v="0"/>
    <n v="0"/>
    <n v="0"/>
    <n v="0"/>
    <n v="0"/>
    <n v="0"/>
    <n v="0"/>
    <n v="0"/>
    <n v="0"/>
    <n v="0"/>
    <n v="0"/>
    <n v="0"/>
  </r>
  <r>
    <x v="18"/>
    <x v="1"/>
    <x v="25"/>
    <n v="0"/>
    <n v="0"/>
    <n v="0"/>
    <n v="0"/>
    <n v="0"/>
    <n v="0"/>
    <n v="0"/>
    <n v="0"/>
    <n v="0"/>
    <n v="0"/>
    <n v="0"/>
    <n v="0"/>
    <n v="0"/>
    <n v="0"/>
    <n v="0"/>
    <n v="0"/>
    <n v="0"/>
    <n v="0"/>
    <n v="0"/>
    <n v="0"/>
    <n v="0"/>
    <n v="0"/>
    <n v="0"/>
    <n v="0"/>
    <n v="0"/>
    <n v="0"/>
  </r>
  <r>
    <x v="18"/>
    <x v="2"/>
    <x v="25"/>
    <n v="0"/>
    <n v="0"/>
    <n v="0"/>
    <n v="0"/>
    <n v="0"/>
    <n v="0"/>
    <n v="0"/>
    <n v="0"/>
    <n v="0"/>
    <n v="0"/>
    <n v="0"/>
    <n v="0"/>
    <n v="0"/>
    <n v="0"/>
    <n v="0"/>
    <n v="0"/>
    <n v="0"/>
    <n v="0"/>
    <n v="0"/>
    <n v="0"/>
    <n v="0"/>
    <n v="0"/>
    <n v="0"/>
    <n v="0"/>
    <n v="0"/>
    <n v="0"/>
  </r>
  <r>
    <x v="18"/>
    <x v="3"/>
    <x v="25"/>
    <n v="0"/>
    <n v="0"/>
    <n v="0"/>
    <n v="0"/>
    <n v="0"/>
    <n v="0"/>
    <n v="0"/>
    <n v="0"/>
    <n v="0"/>
    <n v="0"/>
    <n v="0"/>
    <n v="0"/>
    <n v="0"/>
    <n v="0"/>
    <n v="0"/>
    <n v="0"/>
    <n v="0"/>
    <n v="0"/>
    <n v="0"/>
    <n v="0"/>
    <n v="0"/>
    <n v="0"/>
    <n v="0"/>
    <n v="0"/>
    <n v="0"/>
    <n v="0"/>
  </r>
  <r>
    <x v="19"/>
    <x v="0"/>
    <x v="25"/>
    <n v="0"/>
    <n v="0"/>
    <n v="0"/>
    <n v="0"/>
    <n v="0"/>
    <n v="0"/>
    <n v="0"/>
    <n v="0"/>
    <n v="0"/>
    <n v="0"/>
    <n v="0"/>
    <n v="0"/>
    <n v="0"/>
    <n v="0"/>
    <n v="0"/>
    <n v="0"/>
    <n v="0"/>
    <n v="0"/>
    <n v="0"/>
    <n v="0"/>
    <n v="0"/>
    <n v="0"/>
    <n v="0"/>
    <n v="0"/>
    <n v="0"/>
    <n v="0"/>
  </r>
  <r>
    <x v="19"/>
    <x v="1"/>
    <x v="25"/>
    <n v="0"/>
    <n v="0"/>
    <n v="0"/>
    <n v="0"/>
    <n v="0"/>
    <n v="0"/>
    <n v="0"/>
    <n v="0"/>
    <n v="0"/>
    <n v="0"/>
    <n v="0"/>
    <n v="0"/>
    <n v="0"/>
    <n v="0"/>
    <n v="0"/>
    <n v="0"/>
    <n v="0"/>
    <n v="0"/>
    <n v="0"/>
    <n v="0"/>
    <n v="0"/>
    <n v="0"/>
    <n v="0"/>
    <n v="0"/>
    <n v="0"/>
    <n v="0"/>
  </r>
  <r>
    <x v="19"/>
    <x v="2"/>
    <x v="25"/>
    <n v="0"/>
    <n v="0"/>
    <n v="0"/>
    <n v="0"/>
    <n v="0"/>
    <n v="0"/>
    <n v="0"/>
    <n v="0"/>
    <n v="0"/>
    <n v="0"/>
    <n v="0"/>
    <n v="0"/>
    <n v="0"/>
    <n v="0"/>
    <n v="0"/>
    <n v="0"/>
    <n v="0"/>
    <n v="0"/>
    <n v="0"/>
    <n v="0"/>
    <n v="0"/>
    <n v="0"/>
    <n v="0"/>
    <n v="0"/>
    <n v="0"/>
    <n v="0"/>
  </r>
  <r>
    <x v="19"/>
    <x v="3"/>
    <x v="25"/>
    <n v="0"/>
    <n v="0"/>
    <n v="0"/>
    <n v="0"/>
    <n v="0"/>
    <n v="0"/>
    <n v="0"/>
    <n v="0"/>
    <n v="0"/>
    <n v="0"/>
    <n v="0"/>
    <n v="0"/>
    <n v="0"/>
    <n v="0"/>
    <n v="0"/>
    <n v="0"/>
    <n v="0"/>
    <n v="0"/>
    <n v="0"/>
    <n v="0"/>
    <n v="0"/>
    <n v="0"/>
    <n v="0"/>
    <n v="0"/>
    <n v="0"/>
    <n v="0"/>
  </r>
  <r>
    <x v="20"/>
    <x v="0"/>
    <x v="25"/>
    <n v="0"/>
    <n v="0"/>
    <n v="0"/>
    <n v="0"/>
    <n v="0"/>
    <n v="0"/>
    <n v="0"/>
    <n v="0"/>
    <n v="0"/>
    <n v="0"/>
    <n v="0"/>
    <n v="0"/>
    <n v="0"/>
    <n v="0"/>
    <n v="0"/>
    <n v="0"/>
    <n v="0"/>
    <n v="0"/>
    <n v="0"/>
    <n v="0"/>
    <n v="0"/>
    <n v="0"/>
    <n v="0"/>
    <n v="0"/>
    <n v="0"/>
    <n v="0"/>
  </r>
  <r>
    <x v="20"/>
    <x v="1"/>
    <x v="25"/>
    <n v="0"/>
    <n v="0"/>
    <n v="0"/>
    <n v="0"/>
    <n v="0"/>
    <n v="0"/>
    <n v="0"/>
    <n v="0"/>
    <n v="0"/>
    <n v="0"/>
    <n v="0"/>
    <n v="0"/>
    <n v="0"/>
    <n v="0"/>
    <n v="0"/>
    <n v="0"/>
    <n v="0"/>
    <n v="0"/>
    <n v="0"/>
    <n v="0"/>
    <n v="0"/>
    <n v="0"/>
    <n v="0"/>
    <n v="0"/>
    <n v="0"/>
    <n v="0"/>
  </r>
  <r>
    <x v="20"/>
    <x v="2"/>
    <x v="25"/>
    <n v="0"/>
    <n v="0"/>
    <n v="0"/>
    <n v="0"/>
    <n v="0"/>
    <n v="0"/>
    <n v="0"/>
    <n v="0"/>
    <n v="0"/>
    <n v="0"/>
    <n v="0"/>
    <n v="0"/>
    <n v="0"/>
    <n v="0"/>
    <n v="0"/>
    <n v="0"/>
    <n v="0"/>
    <n v="0"/>
    <n v="0"/>
    <n v="0"/>
    <n v="0"/>
    <n v="0"/>
    <n v="0"/>
    <n v="0"/>
    <n v="0"/>
    <n v="0"/>
  </r>
  <r>
    <x v="20"/>
    <x v="3"/>
    <x v="25"/>
    <n v="0"/>
    <n v="0"/>
    <n v="0"/>
    <n v="0"/>
    <n v="0"/>
    <n v="0"/>
    <n v="0"/>
    <n v="0"/>
    <n v="0"/>
    <n v="0"/>
    <n v="0"/>
    <n v="0"/>
    <n v="0"/>
    <n v="0"/>
    <n v="0"/>
    <n v="0"/>
    <n v="0"/>
    <n v="0"/>
    <n v="0"/>
    <n v="0"/>
    <n v="0"/>
    <n v="0"/>
    <n v="0"/>
    <n v="0"/>
    <n v="0"/>
    <n v="0"/>
  </r>
  <r>
    <x v="0"/>
    <x v="0"/>
    <x v="26"/>
    <n v="0"/>
    <n v="0"/>
    <n v="0"/>
    <n v="0"/>
    <n v="0"/>
    <n v="0"/>
    <n v="0"/>
    <n v="0"/>
    <n v="0"/>
    <n v="0"/>
    <n v="0"/>
    <n v="0"/>
    <n v="0"/>
    <n v="0"/>
    <n v="0"/>
    <n v="0"/>
    <n v="0"/>
    <n v="0"/>
    <n v="0"/>
    <n v="0"/>
    <n v="0"/>
    <n v="0"/>
    <n v="0"/>
    <n v="0"/>
    <n v="0"/>
    <n v="0"/>
  </r>
  <r>
    <x v="0"/>
    <x v="1"/>
    <x v="26"/>
    <n v="0"/>
    <n v="0"/>
    <n v="0"/>
    <n v="0"/>
    <n v="0"/>
    <n v="0"/>
    <n v="0"/>
    <n v="0"/>
    <n v="0"/>
    <n v="0"/>
    <n v="0"/>
    <n v="0"/>
    <n v="0"/>
    <n v="0"/>
    <n v="0"/>
    <n v="0"/>
    <n v="0"/>
    <n v="0"/>
    <n v="0"/>
    <n v="0"/>
    <n v="0"/>
    <n v="0"/>
    <n v="0"/>
    <n v="0"/>
    <n v="0"/>
    <n v="0"/>
  </r>
  <r>
    <x v="0"/>
    <x v="2"/>
    <x v="26"/>
    <n v="0"/>
    <n v="0"/>
    <n v="0"/>
    <n v="0"/>
    <n v="0"/>
    <n v="0"/>
    <n v="0"/>
    <n v="0"/>
    <n v="0"/>
    <n v="0"/>
    <n v="0"/>
    <n v="0"/>
    <n v="0"/>
    <n v="0"/>
    <n v="0"/>
    <n v="0"/>
    <n v="0"/>
    <n v="0"/>
    <n v="0"/>
    <n v="0"/>
    <n v="0"/>
    <n v="0"/>
    <n v="0"/>
    <n v="0"/>
    <n v="0"/>
    <n v="0"/>
  </r>
  <r>
    <x v="0"/>
    <x v="3"/>
    <x v="26"/>
    <n v="0"/>
    <n v="0"/>
    <n v="0"/>
    <n v="0"/>
    <n v="0"/>
    <n v="0"/>
    <n v="0"/>
    <n v="0"/>
    <n v="0"/>
    <n v="0"/>
    <n v="0"/>
    <n v="0"/>
    <n v="0"/>
    <n v="0"/>
    <n v="0"/>
    <n v="0"/>
    <n v="0"/>
    <n v="0"/>
    <n v="0"/>
    <n v="0"/>
    <n v="0"/>
    <n v="0"/>
    <n v="0"/>
    <n v="0"/>
    <n v="0"/>
    <n v="0"/>
  </r>
  <r>
    <x v="1"/>
    <x v="0"/>
    <x v="26"/>
    <n v="0"/>
    <n v="0"/>
    <n v="0"/>
    <n v="0"/>
    <n v="0"/>
    <n v="0"/>
    <n v="0"/>
    <n v="0"/>
    <n v="0"/>
    <n v="0"/>
    <n v="0"/>
    <n v="0"/>
    <n v="0"/>
    <n v="0"/>
    <n v="0"/>
    <n v="0"/>
    <n v="0"/>
    <n v="0"/>
    <n v="0"/>
    <n v="0"/>
    <n v="0"/>
    <n v="0"/>
    <n v="0"/>
    <n v="0"/>
    <n v="0"/>
    <n v="0"/>
  </r>
  <r>
    <x v="1"/>
    <x v="1"/>
    <x v="26"/>
    <n v="0"/>
    <n v="0"/>
    <n v="0"/>
    <n v="0"/>
    <n v="0"/>
    <n v="0"/>
    <n v="0"/>
    <n v="0"/>
    <n v="0"/>
    <n v="0"/>
    <n v="0"/>
    <n v="0"/>
    <n v="0"/>
    <n v="0"/>
    <n v="0"/>
    <n v="0"/>
    <n v="0"/>
    <n v="0"/>
    <n v="0"/>
    <n v="0"/>
    <n v="0"/>
    <n v="0"/>
    <n v="0"/>
    <n v="0"/>
    <n v="0"/>
    <n v="0"/>
  </r>
  <r>
    <x v="1"/>
    <x v="2"/>
    <x v="26"/>
    <n v="0"/>
    <n v="0"/>
    <n v="0"/>
    <n v="0"/>
    <n v="0"/>
    <n v="0"/>
    <n v="0"/>
    <n v="0"/>
    <n v="0"/>
    <n v="0"/>
    <n v="0"/>
    <n v="0"/>
    <n v="0"/>
    <n v="0"/>
    <n v="0"/>
    <n v="0"/>
    <n v="0"/>
    <n v="0"/>
    <n v="0"/>
    <n v="0"/>
    <n v="0"/>
    <n v="0"/>
    <n v="0"/>
    <n v="0"/>
    <n v="0"/>
    <n v="0"/>
  </r>
  <r>
    <x v="1"/>
    <x v="3"/>
    <x v="26"/>
    <n v="0"/>
    <n v="0"/>
    <n v="0"/>
    <n v="0"/>
    <n v="0"/>
    <n v="0"/>
    <n v="0"/>
    <n v="0"/>
    <n v="0"/>
    <n v="0"/>
    <n v="0"/>
    <n v="0"/>
    <n v="0"/>
    <n v="0"/>
    <n v="0"/>
    <n v="0"/>
    <n v="0"/>
    <n v="0"/>
    <n v="0"/>
    <n v="0"/>
    <n v="0"/>
    <n v="0"/>
    <n v="0"/>
    <n v="0"/>
    <n v="0"/>
    <n v="0"/>
  </r>
  <r>
    <x v="2"/>
    <x v="0"/>
    <x v="26"/>
    <n v="0"/>
    <n v="0"/>
    <n v="0"/>
    <n v="0"/>
    <n v="0"/>
    <n v="0"/>
    <n v="0"/>
    <n v="0"/>
    <n v="0"/>
    <n v="0"/>
    <n v="0"/>
    <n v="0"/>
    <n v="0"/>
    <n v="0"/>
    <n v="0"/>
    <n v="0"/>
    <n v="0"/>
    <n v="0"/>
    <n v="0"/>
    <n v="0"/>
    <n v="0"/>
    <n v="0"/>
    <n v="0"/>
    <n v="0"/>
    <n v="0"/>
    <n v="0"/>
  </r>
  <r>
    <x v="2"/>
    <x v="1"/>
    <x v="26"/>
    <n v="0"/>
    <n v="0"/>
    <n v="0"/>
    <n v="0"/>
    <n v="0"/>
    <n v="0"/>
    <n v="0"/>
    <n v="0"/>
    <n v="0"/>
    <n v="0"/>
    <n v="0"/>
    <n v="0"/>
    <n v="0"/>
    <n v="0"/>
    <n v="0"/>
    <n v="0"/>
    <n v="0"/>
    <n v="0"/>
    <n v="0"/>
    <n v="0"/>
    <n v="0"/>
    <n v="0"/>
    <n v="0"/>
    <n v="0"/>
    <n v="0"/>
    <n v="0"/>
  </r>
  <r>
    <x v="2"/>
    <x v="2"/>
    <x v="26"/>
    <n v="0"/>
    <n v="0"/>
    <n v="0"/>
    <n v="0"/>
    <n v="0"/>
    <n v="0"/>
    <n v="0"/>
    <n v="0"/>
    <n v="0"/>
    <n v="0"/>
    <n v="0"/>
    <n v="0"/>
    <n v="0"/>
    <n v="0"/>
    <n v="0"/>
    <n v="0"/>
    <n v="0"/>
    <n v="0"/>
    <n v="0"/>
    <n v="0"/>
    <n v="0"/>
    <n v="0"/>
    <n v="0"/>
    <n v="0"/>
    <n v="0"/>
    <n v="0"/>
  </r>
  <r>
    <x v="2"/>
    <x v="3"/>
    <x v="26"/>
    <n v="0"/>
    <n v="0"/>
    <n v="0"/>
    <n v="0"/>
    <n v="0"/>
    <n v="0"/>
    <n v="0"/>
    <n v="0"/>
    <n v="0"/>
    <n v="0"/>
    <n v="0"/>
    <n v="0"/>
    <n v="0"/>
    <n v="0"/>
    <n v="0"/>
    <n v="0"/>
    <n v="0"/>
    <n v="0"/>
    <n v="0"/>
    <n v="0"/>
    <n v="0"/>
    <n v="0"/>
    <n v="0"/>
    <n v="0"/>
    <n v="0"/>
    <n v="0"/>
  </r>
  <r>
    <x v="3"/>
    <x v="0"/>
    <x v="26"/>
    <n v="0"/>
    <n v="0"/>
    <n v="0"/>
    <n v="0"/>
    <n v="0"/>
    <n v="0"/>
    <n v="0"/>
    <n v="0"/>
    <n v="0"/>
    <n v="0"/>
    <n v="0"/>
    <n v="0"/>
    <n v="0"/>
    <n v="0"/>
    <n v="0"/>
    <n v="0"/>
    <n v="0"/>
    <n v="0"/>
    <n v="0"/>
    <n v="0"/>
    <n v="0"/>
    <n v="0"/>
    <n v="0"/>
    <n v="0"/>
    <n v="0"/>
    <n v="0"/>
  </r>
  <r>
    <x v="3"/>
    <x v="1"/>
    <x v="26"/>
    <n v="0"/>
    <n v="0"/>
    <n v="0"/>
    <n v="0"/>
    <n v="0"/>
    <n v="0"/>
    <n v="0"/>
    <n v="0"/>
    <n v="0"/>
    <n v="0"/>
    <n v="0"/>
    <n v="0"/>
    <n v="0"/>
    <n v="0"/>
    <n v="0"/>
    <n v="0"/>
    <n v="0"/>
    <n v="0"/>
    <n v="0"/>
    <n v="0"/>
    <n v="0"/>
    <n v="0"/>
    <n v="0"/>
    <n v="0"/>
    <n v="0"/>
    <n v="0"/>
  </r>
  <r>
    <x v="3"/>
    <x v="2"/>
    <x v="26"/>
    <n v="0"/>
    <n v="0"/>
    <n v="0"/>
    <n v="0"/>
    <n v="0"/>
    <n v="0"/>
    <n v="0"/>
    <n v="0"/>
    <n v="0"/>
    <n v="0"/>
    <n v="0"/>
    <n v="0"/>
    <n v="0"/>
    <n v="0"/>
    <n v="0"/>
    <n v="0"/>
    <n v="0"/>
    <n v="0"/>
    <n v="0"/>
    <n v="0"/>
    <n v="0"/>
    <n v="0"/>
    <n v="0"/>
    <n v="0"/>
    <n v="0"/>
    <n v="0"/>
  </r>
  <r>
    <x v="3"/>
    <x v="3"/>
    <x v="26"/>
    <n v="0"/>
    <n v="0"/>
    <n v="0"/>
    <n v="0"/>
    <n v="0"/>
    <n v="0"/>
    <n v="0"/>
    <n v="0"/>
    <n v="0"/>
    <n v="0"/>
    <n v="0"/>
    <n v="0"/>
    <n v="0"/>
    <n v="0"/>
    <n v="0"/>
    <n v="0"/>
    <n v="0"/>
    <n v="0"/>
    <n v="0"/>
    <n v="0"/>
    <n v="0"/>
    <n v="0"/>
    <n v="0"/>
    <n v="0"/>
    <n v="0"/>
    <n v="0"/>
  </r>
  <r>
    <x v="4"/>
    <x v="0"/>
    <x v="26"/>
    <n v="0"/>
    <n v="0"/>
    <n v="0"/>
    <n v="0"/>
    <n v="0"/>
    <n v="0"/>
    <n v="0"/>
    <n v="0"/>
    <n v="0"/>
    <n v="0"/>
    <n v="0"/>
    <n v="0"/>
    <n v="0"/>
    <n v="0"/>
    <n v="0"/>
    <n v="0"/>
    <n v="0"/>
    <n v="0"/>
    <n v="0"/>
    <n v="0"/>
    <n v="0"/>
    <n v="0"/>
    <n v="0"/>
    <n v="0"/>
    <n v="0"/>
    <n v="0"/>
  </r>
  <r>
    <x v="4"/>
    <x v="1"/>
    <x v="26"/>
    <n v="0"/>
    <n v="0"/>
    <n v="0"/>
    <n v="0"/>
    <n v="0"/>
    <n v="0"/>
    <n v="0"/>
    <n v="0"/>
    <n v="0"/>
    <n v="0"/>
    <n v="0"/>
    <n v="0"/>
    <n v="0"/>
    <n v="0"/>
    <n v="0"/>
    <n v="0"/>
    <n v="0"/>
    <n v="0"/>
    <n v="0"/>
    <n v="0"/>
    <n v="0"/>
    <n v="0"/>
    <n v="0"/>
    <n v="0"/>
    <n v="0"/>
    <n v="0"/>
  </r>
  <r>
    <x v="4"/>
    <x v="2"/>
    <x v="26"/>
    <n v="0"/>
    <n v="0"/>
    <n v="0"/>
    <n v="0"/>
    <n v="0"/>
    <n v="0"/>
    <n v="0"/>
    <n v="0"/>
    <n v="0"/>
    <n v="0"/>
    <n v="0"/>
    <n v="0"/>
    <n v="0"/>
    <n v="0"/>
    <n v="0"/>
    <n v="0"/>
    <n v="0"/>
    <n v="0"/>
    <n v="0"/>
    <n v="0"/>
    <n v="0"/>
    <n v="0"/>
    <n v="0"/>
    <n v="0"/>
    <n v="0"/>
    <n v="0"/>
  </r>
  <r>
    <x v="4"/>
    <x v="3"/>
    <x v="26"/>
    <n v="0"/>
    <n v="0"/>
    <n v="0"/>
    <n v="0"/>
    <n v="0"/>
    <n v="0"/>
    <n v="0"/>
    <n v="0"/>
    <n v="0"/>
    <n v="0"/>
    <n v="0"/>
    <n v="0"/>
    <n v="0"/>
    <n v="0"/>
    <n v="0"/>
    <n v="0"/>
    <n v="0"/>
    <n v="0"/>
    <n v="0"/>
    <n v="0"/>
    <n v="0"/>
    <n v="0"/>
    <n v="0"/>
    <n v="0"/>
    <n v="0"/>
    <n v="0"/>
  </r>
  <r>
    <x v="5"/>
    <x v="0"/>
    <x v="26"/>
    <n v="0"/>
    <n v="0"/>
    <n v="0"/>
    <n v="0"/>
    <n v="0"/>
    <n v="0"/>
    <n v="0"/>
    <n v="0"/>
    <n v="0"/>
    <n v="0"/>
    <n v="0"/>
    <n v="0"/>
    <n v="0"/>
    <n v="0"/>
    <n v="0"/>
    <n v="0"/>
    <n v="0"/>
    <n v="0"/>
    <n v="0"/>
    <n v="0"/>
    <n v="0"/>
    <n v="0"/>
    <n v="0"/>
    <n v="0"/>
    <n v="0"/>
    <n v="0"/>
  </r>
  <r>
    <x v="5"/>
    <x v="1"/>
    <x v="26"/>
    <n v="0"/>
    <n v="0"/>
    <n v="0"/>
    <n v="0"/>
    <n v="0"/>
    <n v="0"/>
    <n v="0"/>
    <n v="0"/>
    <n v="0"/>
    <n v="0"/>
    <n v="0"/>
    <n v="0"/>
    <n v="0"/>
    <n v="0"/>
    <n v="0"/>
    <n v="0"/>
    <n v="0"/>
    <n v="0"/>
    <n v="0"/>
    <n v="0"/>
    <n v="0"/>
    <n v="0"/>
    <n v="0"/>
    <n v="0"/>
    <n v="0"/>
    <n v="0"/>
  </r>
  <r>
    <x v="5"/>
    <x v="2"/>
    <x v="26"/>
    <n v="0"/>
    <n v="0"/>
    <n v="0"/>
    <n v="0"/>
    <n v="0"/>
    <n v="0"/>
    <n v="0"/>
    <n v="0"/>
    <n v="0"/>
    <n v="0"/>
    <n v="0"/>
    <n v="0"/>
    <n v="0"/>
    <n v="0"/>
    <n v="0"/>
    <n v="0"/>
    <n v="0"/>
    <n v="0"/>
    <n v="0"/>
    <n v="0"/>
    <n v="0"/>
    <n v="0"/>
    <n v="0"/>
    <n v="0"/>
    <n v="0"/>
    <n v="0"/>
  </r>
  <r>
    <x v="5"/>
    <x v="3"/>
    <x v="26"/>
    <n v="0"/>
    <n v="0"/>
    <n v="0"/>
    <n v="0"/>
    <n v="0"/>
    <n v="0"/>
    <n v="0"/>
    <n v="0"/>
    <n v="0"/>
    <n v="0"/>
    <n v="0"/>
    <n v="0"/>
    <n v="0"/>
    <n v="0"/>
    <n v="0"/>
    <n v="0"/>
    <n v="0"/>
    <n v="0"/>
    <n v="0"/>
    <n v="0"/>
    <n v="0"/>
    <n v="0"/>
    <n v="0"/>
    <n v="0"/>
    <n v="0"/>
    <n v="0"/>
  </r>
  <r>
    <x v="6"/>
    <x v="0"/>
    <x v="26"/>
    <n v="0"/>
    <n v="0"/>
    <n v="0"/>
    <n v="0"/>
    <n v="0"/>
    <n v="0"/>
    <n v="0"/>
    <n v="0"/>
    <n v="0"/>
    <n v="0"/>
    <n v="0"/>
    <n v="0"/>
    <n v="0"/>
    <n v="0"/>
    <n v="0"/>
    <n v="0"/>
    <n v="0"/>
    <n v="0"/>
    <n v="0"/>
    <n v="0"/>
    <n v="0"/>
    <n v="0"/>
    <n v="0"/>
    <n v="0"/>
    <n v="0"/>
    <n v="0"/>
  </r>
  <r>
    <x v="6"/>
    <x v="1"/>
    <x v="26"/>
    <n v="0"/>
    <n v="0"/>
    <n v="0"/>
    <n v="0"/>
    <n v="0"/>
    <n v="0"/>
    <n v="0"/>
    <n v="0"/>
    <n v="0"/>
    <n v="0"/>
    <n v="0"/>
    <n v="0"/>
    <n v="0"/>
    <n v="0"/>
    <n v="0"/>
    <n v="0"/>
    <n v="0"/>
    <n v="0"/>
    <n v="0"/>
    <n v="0"/>
    <n v="0"/>
    <n v="0"/>
    <n v="0"/>
    <n v="0"/>
    <n v="0"/>
    <n v="0"/>
  </r>
  <r>
    <x v="6"/>
    <x v="2"/>
    <x v="26"/>
    <n v="0"/>
    <n v="0"/>
    <n v="0"/>
    <n v="0"/>
    <n v="0"/>
    <n v="0"/>
    <n v="0"/>
    <n v="0"/>
    <n v="0"/>
    <n v="0"/>
    <n v="0"/>
    <n v="0"/>
    <n v="0"/>
    <n v="0"/>
    <n v="0"/>
    <n v="0"/>
    <n v="0"/>
    <n v="0"/>
    <n v="0"/>
    <n v="0"/>
    <n v="0"/>
    <n v="0"/>
    <n v="0"/>
    <n v="0"/>
    <n v="0"/>
    <n v="0"/>
  </r>
  <r>
    <x v="6"/>
    <x v="3"/>
    <x v="26"/>
    <n v="0"/>
    <n v="0"/>
    <n v="0"/>
    <n v="0"/>
    <n v="0"/>
    <n v="0"/>
    <n v="0"/>
    <n v="0"/>
    <n v="0"/>
    <n v="0"/>
    <n v="0"/>
    <n v="0"/>
    <n v="0"/>
    <n v="0"/>
    <n v="0"/>
    <n v="0"/>
    <n v="0"/>
    <n v="0"/>
    <n v="0"/>
    <n v="0"/>
    <n v="0"/>
    <n v="0"/>
    <n v="0"/>
    <n v="0"/>
    <n v="0"/>
    <n v="0"/>
  </r>
  <r>
    <x v="7"/>
    <x v="0"/>
    <x v="26"/>
    <n v="0"/>
    <n v="0"/>
    <n v="0"/>
    <n v="0"/>
    <n v="0"/>
    <n v="0"/>
    <n v="0"/>
    <n v="0"/>
    <n v="0"/>
    <n v="0"/>
    <n v="0"/>
    <n v="0"/>
    <n v="0"/>
    <n v="0"/>
    <n v="0"/>
    <n v="0"/>
    <n v="0"/>
    <n v="0"/>
    <n v="0"/>
    <n v="0"/>
    <n v="0"/>
    <n v="0"/>
    <n v="0"/>
    <n v="0"/>
    <n v="0"/>
    <n v="0"/>
  </r>
  <r>
    <x v="7"/>
    <x v="1"/>
    <x v="26"/>
    <n v="0"/>
    <n v="0"/>
    <n v="0"/>
    <n v="0"/>
    <n v="0"/>
    <n v="0"/>
    <n v="0"/>
    <n v="0"/>
    <n v="0"/>
    <n v="0"/>
    <n v="0"/>
    <n v="0"/>
    <n v="0"/>
    <n v="0"/>
    <n v="0"/>
    <n v="0"/>
    <n v="0"/>
    <n v="0"/>
    <n v="0"/>
    <n v="0"/>
    <n v="0"/>
    <n v="0"/>
    <n v="0"/>
    <n v="0"/>
    <n v="0"/>
    <n v="0"/>
  </r>
  <r>
    <x v="7"/>
    <x v="2"/>
    <x v="26"/>
    <n v="0"/>
    <n v="0"/>
    <n v="0"/>
    <n v="0"/>
    <n v="0"/>
    <n v="0"/>
    <n v="0"/>
    <n v="0"/>
    <n v="0"/>
    <n v="0"/>
    <n v="0"/>
    <n v="0"/>
    <n v="0"/>
    <n v="0"/>
    <n v="0"/>
    <n v="0"/>
    <n v="0"/>
    <n v="0"/>
    <n v="0"/>
    <n v="0"/>
    <n v="0"/>
    <n v="0"/>
    <n v="0"/>
    <n v="0"/>
    <n v="0"/>
    <n v="0"/>
  </r>
  <r>
    <x v="7"/>
    <x v="3"/>
    <x v="26"/>
    <n v="0"/>
    <n v="0"/>
    <n v="0"/>
    <n v="0"/>
    <n v="0"/>
    <n v="0"/>
    <n v="0"/>
    <n v="0"/>
    <n v="0"/>
    <n v="0"/>
    <n v="0"/>
    <n v="0"/>
    <n v="0"/>
    <n v="0"/>
    <n v="0"/>
    <n v="0"/>
    <n v="0"/>
    <n v="0"/>
    <n v="0"/>
    <n v="0"/>
    <n v="0"/>
    <n v="0"/>
    <n v="0"/>
    <n v="0"/>
    <n v="0"/>
    <n v="0"/>
  </r>
  <r>
    <x v="8"/>
    <x v="0"/>
    <x v="26"/>
    <n v="0"/>
    <n v="0"/>
    <n v="0"/>
    <n v="0"/>
    <n v="0"/>
    <n v="0"/>
    <n v="0"/>
    <n v="0"/>
    <n v="0"/>
    <n v="0"/>
    <n v="0"/>
    <n v="0"/>
    <n v="0"/>
    <n v="0"/>
    <n v="0"/>
    <n v="0"/>
    <n v="0"/>
    <n v="0"/>
    <n v="0"/>
    <n v="0"/>
    <n v="0"/>
    <n v="0"/>
    <n v="0"/>
    <n v="0"/>
    <n v="0"/>
    <n v="0"/>
  </r>
  <r>
    <x v="8"/>
    <x v="1"/>
    <x v="26"/>
    <n v="0"/>
    <n v="0"/>
    <n v="0"/>
    <n v="0"/>
    <n v="0"/>
    <n v="0"/>
    <n v="0"/>
    <n v="0"/>
    <n v="0"/>
    <n v="0"/>
    <n v="0"/>
    <n v="0"/>
    <n v="0"/>
    <n v="0"/>
    <n v="0"/>
    <n v="0"/>
    <n v="0"/>
    <n v="0"/>
    <n v="0"/>
    <n v="0"/>
    <n v="0"/>
    <n v="0"/>
    <n v="0"/>
    <n v="0"/>
    <n v="0"/>
    <n v="0"/>
  </r>
  <r>
    <x v="8"/>
    <x v="2"/>
    <x v="26"/>
    <n v="0"/>
    <n v="0"/>
    <n v="0"/>
    <n v="0"/>
    <n v="0"/>
    <n v="0"/>
    <n v="0"/>
    <n v="0"/>
    <n v="0"/>
    <n v="0"/>
    <n v="0"/>
    <n v="0"/>
    <n v="0"/>
    <n v="0"/>
    <n v="0"/>
    <n v="0"/>
    <n v="0"/>
    <n v="0"/>
    <n v="0"/>
    <n v="0"/>
    <n v="0"/>
    <n v="0"/>
    <n v="0"/>
    <n v="0"/>
    <n v="0"/>
    <n v="0"/>
  </r>
  <r>
    <x v="8"/>
    <x v="3"/>
    <x v="26"/>
    <n v="0"/>
    <n v="0"/>
    <n v="0"/>
    <n v="0"/>
    <n v="0"/>
    <n v="0"/>
    <n v="0"/>
    <n v="0"/>
    <n v="0"/>
    <n v="0"/>
    <n v="0"/>
    <n v="0"/>
    <n v="0"/>
    <n v="0"/>
    <n v="0"/>
    <n v="0"/>
    <n v="0"/>
    <n v="0"/>
    <n v="0"/>
    <n v="0"/>
    <n v="0"/>
    <n v="0"/>
    <n v="0"/>
    <n v="0"/>
    <n v="0"/>
    <n v="0"/>
  </r>
  <r>
    <x v="9"/>
    <x v="0"/>
    <x v="26"/>
    <n v="0"/>
    <n v="0"/>
    <n v="0"/>
    <n v="0"/>
    <n v="0"/>
    <n v="0"/>
    <n v="0"/>
    <n v="0"/>
    <n v="0"/>
    <n v="0"/>
    <n v="0"/>
    <n v="0"/>
    <n v="0"/>
    <n v="0"/>
    <n v="0"/>
    <n v="0"/>
    <n v="0"/>
    <n v="0"/>
    <n v="0"/>
    <n v="0"/>
    <n v="0"/>
    <n v="0"/>
    <n v="0"/>
    <n v="0"/>
    <n v="0"/>
    <n v="0"/>
  </r>
  <r>
    <x v="9"/>
    <x v="1"/>
    <x v="26"/>
    <n v="0"/>
    <n v="0"/>
    <n v="0"/>
    <n v="0"/>
    <n v="0"/>
    <n v="0"/>
    <n v="0"/>
    <n v="0"/>
    <n v="0"/>
    <n v="0"/>
    <n v="0"/>
    <n v="0"/>
    <n v="0"/>
    <n v="0"/>
    <n v="0"/>
    <n v="0"/>
    <n v="0"/>
    <n v="0"/>
    <n v="0"/>
    <n v="0"/>
    <n v="0"/>
    <n v="0"/>
    <n v="0"/>
    <n v="0"/>
    <n v="0"/>
    <n v="0"/>
  </r>
  <r>
    <x v="9"/>
    <x v="2"/>
    <x v="26"/>
    <n v="0"/>
    <n v="0"/>
    <n v="0"/>
    <n v="0"/>
    <n v="0"/>
    <n v="0"/>
    <n v="0"/>
    <n v="0"/>
    <n v="0"/>
    <n v="0"/>
    <n v="0"/>
    <n v="0"/>
    <n v="0"/>
    <n v="0"/>
    <n v="0"/>
    <n v="0"/>
    <n v="0"/>
    <n v="0"/>
    <n v="0"/>
    <n v="0"/>
    <n v="0"/>
    <n v="0"/>
    <n v="0"/>
    <n v="0"/>
    <n v="0"/>
    <n v="0"/>
  </r>
  <r>
    <x v="9"/>
    <x v="3"/>
    <x v="26"/>
    <n v="0"/>
    <n v="0"/>
    <n v="0"/>
    <n v="0"/>
    <n v="0"/>
    <n v="0"/>
    <n v="0"/>
    <n v="0"/>
    <n v="0"/>
    <n v="0"/>
    <n v="0"/>
    <n v="0"/>
    <n v="0"/>
    <n v="0"/>
    <n v="0"/>
    <n v="0"/>
    <n v="0"/>
    <n v="0"/>
    <n v="0"/>
    <n v="0"/>
    <n v="0"/>
    <n v="0"/>
    <n v="0"/>
    <n v="0"/>
    <n v="0"/>
    <n v="0"/>
  </r>
  <r>
    <x v="10"/>
    <x v="0"/>
    <x v="26"/>
    <n v="0"/>
    <n v="0"/>
    <n v="0"/>
    <n v="0"/>
    <n v="0"/>
    <n v="0"/>
    <n v="0"/>
    <n v="0"/>
    <n v="0"/>
    <n v="0"/>
    <n v="0"/>
    <n v="0"/>
    <n v="0"/>
    <n v="0"/>
    <n v="0"/>
    <n v="0"/>
    <n v="0"/>
    <n v="0"/>
    <n v="0"/>
    <n v="0"/>
    <n v="0"/>
    <n v="0"/>
    <n v="0"/>
    <n v="0"/>
    <n v="0"/>
    <n v="0"/>
  </r>
  <r>
    <x v="10"/>
    <x v="1"/>
    <x v="26"/>
    <n v="0"/>
    <n v="0"/>
    <n v="0"/>
    <n v="0"/>
    <n v="0"/>
    <n v="0"/>
    <n v="0"/>
    <n v="0"/>
    <n v="0"/>
    <n v="0"/>
    <n v="0"/>
    <n v="0"/>
    <n v="0"/>
    <n v="0"/>
    <n v="0"/>
    <n v="0"/>
    <n v="0"/>
    <n v="0"/>
    <n v="0"/>
    <n v="0"/>
    <n v="0"/>
    <n v="0"/>
    <n v="0"/>
    <n v="0"/>
    <n v="0"/>
    <n v="0"/>
  </r>
  <r>
    <x v="10"/>
    <x v="2"/>
    <x v="26"/>
    <n v="0"/>
    <n v="0"/>
    <n v="0"/>
    <n v="0"/>
    <n v="0"/>
    <n v="0"/>
    <n v="0"/>
    <n v="0"/>
    <n v="0"/>
    <n v="0"/>
    <n v="0"/>
    <n v="0"/>
    <n v="0"/>
    <n v="0"/>
    <n v="0"/>
    <n v="0"/>
    <n v="0"/>
    <n v="0"/>
    <n v="0"/>
    <n v="0"/>
    <n v="0"/>
    <n v="0"/>
    <n v="0"/>
    <n v="0"/>
    <n v="0"/>
    <n v="0"/>
  </r>
  <r>
    <x v="10"/>
    <x v="3"/>
    <x v="26"/>
    <n v="0"/>
    <n v="0"/>
    <n v="0"/>
    <n v="0"/>
    <n v="0"/>
    <n v="0"/>
    <n v="0"/>
    <n v="0"/>
    <n v="0"/>
    <n v="0"/>
    <n v="0"/>
    <n v="0"/>
    <n v="0"/>
    <n v="0"/>
    <n v="0"/>
    <n v="0"/>
    <n v="0"/>
    <n v="0"/>
    <n v="0"/>
    <n v="0"/>
    <n v="0"/>
    <n v="0"/>
    <n v="0"/>
    <n v="0"/>
    <n v="0"/>
    <n v="0"/>
  </r>
  <r>
    <x v="11"/>
    <x v="0"/>
    <x v="26"/>
    <n v="0"/>
    <n v="0"/>
    <n v="0"/>
    <n v="0"/>
    <n v="0"/>
    <n v="0"/>
    <n v="0"/>
    <n v="0"/>
    <n v="0"/>
    <n v="0"/>
    <n v="0"/>
    <n v="0"/>
    <n v="0"/>
    <n v="0"/>
    <n v="0"/>
    <n v="0"/>
    <n v="0"/>
    <n v="0"/>
    <n v="0"/>
    <n v="0"/>
    <n v="0"/>
    <n v="0"/>
    <n v="0"/>
    <n v="0"/>
    <n v="0"/>
    <n v="0"/>
  </r>
  <r>
    <x v="11"/>
    <x v="1"/>
    <x v="26"/>
    <n v="0"/>
    <n v="0"/>
    <n v="0"/>
    <n v="0"/>
    <n v="0"/>
    <n v="0"/>
    <n v="0"/>
    <n v="0"/>
    <n v="0"/>
    <n v="0"/>
    <n v="0"/>
    <n v="0"/>
    <n v="0"/>
    <n v="0"/>
    <n v="0"/>
    <n v="0"/>
    <n v="0"/>
    <n v="0"/>
    <n v="0"/>
    <n v="0"/>
    <n v="0"/>
    <n v="0"/>
    <n v="0"/>
    <n v="0"/>
    <n v="0"/>
    <n v="0"/>
  </r>
  <r>
    <x v="11"/>
    <x v="2"/>
    <x v="26"/>
    <n v="0"/>
    <n v="0"/>
    <n v="0"/>
    <n v="0"/>
    <n v="0"/>
    <n v="0"/>
    <n v="0"/>
    <n v="0"/>
    <n v="0"/>
    <n v="0"/>
    <n v="0"/>
    <n v="0"/>
    <n v="0"/>
    <n v="0"/>
    <n v="0"/>
    <n v="0"/>
    <n v="0"/>
    <n v="0"/>
    <n v="0"/>
    <n v="0"/>
    <n v="0"/>
    <n v="0"/>
    <n v="0"/>
    <n v="0"/>
    <n v="0"/>
    <n v="0"/>
  </r>
  <r>
    <x v="11"/>
    <x v="3"/>
    <x v="26"/>
    <n v="0"/>
    <n v="0"/>
    <n v="0"/>
    <n v="0"/>
    <n v="0"/>
    <n v="0"/>
    <n v="0"/>
    <n v="0"/>
    <n v="0"/>
    <n v="0"/>
    <n v="0"/>
    <n v="0"/>
    <n v="0"/>
    <n v="0"/>
    <n v="0"/>
    <n v="0"/>
    <n v="0"/>
    <n v="0"/>
    <n v="0"/>
    <n v="0"/>
    <n v="0"/>
    <n v="0"/>
    <n v="0"/>
    <n v="0"/>
    <n v="0"/>
    <n v="0"/>
  </r>
  <r>
    <x v="12"/>
    <x v="0"/>
    <x v="26"/>
    <n v="0"/>
    <n v="0"/>
    <n v="0"/>
    <n v="0"/>
    <n v="0"/>
    <n v="0"/>
    <n v="0"/>
    <n v="0"/>
    <n v="0"/>
    <n v="0"/>
    <n v="0"/>
    <n v="0"/>
    <n v="0"/>
    <n v="0"/>
    <n v="0"/>
    <n v="0"/>
    <n v="0"/>
    <n v="0"/>
    <n v="0"/>
    <n v="0"/>
    <n v="0"/>
    <n v="0"/>
    <n v="0"/>
    <n v="0"/>
    <n v="0"/>
    <n v="0"/>
  </r>
  <r>
    <x v="12"/>
    <x v="1"/>
    <x v="26"/>
    <n v="0"/>
    <n v="0"/>
    <n v="0"/>
    <n v="0"/>
    <n v="0"/>
    <n v="0"/>
    <n v="0"/>
    <n v="0"/>
    <n v="0"/>
    <n v="0"/>
    <n v="0"/>
    <n v="0"/>
    <n v="0"/>
    <n v="0"/>
    <n v="0"/>
    <n v="0"/>
    <n v="0"/>
    <n v="0"/>
    <n v="0"/>
    <n v="0"/>
    <n v="0"/>
    <n v="0"/>
    <n v="0"/>
    <n v="0"/>
    <n v="0"/>
    <n v="0"/>
  </r>
  <r>
    <x v="12"/>
    <x v="2"/>
    <x v="26"/>
    <n v="0"/>
    <n v="0"/>
    <n v="0"/>
    <n v="0"/>
    <n v="0"/>
    <n v="0"/>
    <n v="0"/>
    <n v="0"/>
    <n v="0"/>
    <n v="0"/>
    <n v="0"/>
    <n v="0"/>
    <n v="0"/>
    <n v="0"/>
    <n v="0"/>
    <n v="0"/>
    <n v="0"/>
    <n v="0"/>
    <n v="0"/>
    <n v="0"/>
    <n v="0"/>
    <n v="0"/>
    <n v="0"/>
    <n v="0"/>
    <n v="0"/>
    <n v="0"/>
  </r>
  <r>
    <x v="12"/>
    <x v="3"/>
    <x v="26"/>
    <n v="0"/>
    <n v="0"/>
    <n v="0"/>
    <n v="0"/>
    <n v="0"/>
    <n v="0"/>
    <n v="0"/>
    <n v="0"/>
    <n v="0"/>
    <n v="0"/>
    <n v="0"/>
    <n v="0"/>
    <n v="0"/>
    <n v="0"/>
    <n v="0"/>
    <n v="0"/>
    <n v="0"/>
    <n v="0"/>
    <n v="0"/>
    <n v="0"/>
    <n v="0"/>
    <n v="0"/>
    <n v="0"/>
    <n v="0"/>
    <n v="0"/>
    <n v="0"/>
  </r>
  <r>
    <x v="13"/>
    <x v="0"/>
    <x v="26"/>
    <n v="0"/>
    <n v="0"/>
    <n v="0"/>
    <n v="0"/>
    <n v="0"/>
    <n v="0"/>
    <n v="0"/>
    <n v="0"/>
    <n v="0"/>
    <n v="0"/>
    <n v="0"/>
    <n v="0"/>
    <n v="0"/>
    <n v="0"/>
    <n v="0"/>
    <n v="0"/>
    <n v="0"/>
    <n v="0"/>
    <n v="0"/>
    <n v="0"/>
    <n v="0"/>
    <n v="0"/>
    <n v="0"/>
    <n v="0"/>
    <n v="0"/>
    <n v="0"/>
  </r>
  <r>
    <x v="13"/>
    <x v="1"/>
    <x v="26"/>
    <n v="0"/>
    <n v="0"/>
    <n v="0"/>
    <n v="0"/>
    <n v="0"/>
    <n v="0"/>
    <n v="0"/>
    <n v="0"/>
    <n v="0"/>
    <n v="0"/>
    <n v="0"/>
    <n v="0"/>
    <n v="0"/>
    <n v="0"/>
    <n v="0"/>
    <n v="0"/>
    <n v="0"/>
    <n v="0"/>
    <n v="0"/>
    <n v="0"/>
    <n v="0"/>
    <n v="0"/>
    <n v="0"/>
    <n v="0"/>
    <n v="0"/>
    <n v="0"/>
  </r>
  <r>
    <x v="13"/>
    <x v="2"/>
    <x v="26"/>
    <n v="0"/>
    <n v="0"/>
    <n v="0"/>
    <n v="0"/>
    <n v="0"/>
    <n v="0"/>
    <n v="0"/>
    <n v="0"/>
    <n v="0"/>
    <n v="0"/>
    <n v="0"/>
    <n v="0"/>
    <n v="0"/>
    <n v="0"/>
    <n v="0"/>
    <n v="0"/>
    <n v="0"/>
    <n v="0"/>
    <n v="0"/>
    <n v="0"/>
    <n v="0"/>
    <n v="0"/>
    <n v="0"/>
    <n v="0"/>
    <n v="0"/>
    <n v="0"/>
  </r>
  <r>
    <x v="13"/>
    <x v="3"/>
    <x v="26"/>
    <n v="0"/>
    <n v="0"/>
    <n v="0"/>
    <n v="0"/>
    <n v="0"/>
    <n v="0"/>
    <n v="0"/>
    <n v="0"/>
    <n v="0"/>
    <n v="0"/>
    <n v="0"/>
    <n v="0"/>
    <n v="0"/>
    <n v="0"/>
    <n v="0"/>
    <n v="0"/>
    <n v="0"/>
    <n v="0"/>
    <n v="0"/>
    <n v="0"/>
    <n v="0"/>
    <n v="0"/>
    <n v="0"/>
    <n v="0"/>
    <n v="0"/>
    <n v="0"/>
  </r>
  <r>
    <x v="14"/>
    <x v="0"/>
    <x v="26"/>
    <n v="0"/>
    <n v="0"/>
    <n v="0"/>
    <n v="0"/>
    <n v="0"/>
    <n v="0"/>
    <n v="0"/>
    <n v="0"/>
    <n v="0"/>
    <n v="0"/>
    <n v="0"/>
    <n v="0"/>
    <n v="0"/>
    <n v="0"/>
    <n v="0"/>
    <n v="0"/>
    <n v="0"/>
    <n v="0"/>
    <n v="0"/>
    <n v="0"/>
    <n v="0"/>
    <n v="0"/>
    <n v="0"/>
    <n v="0"/>
    <n v="0"/>
    <n v="0"/>
  </r>
  <r>
    <x v="14"/>
    <x v="1"/>
    <x v="26"/>
    <n v="0"/>
    <n v="0"/>
    <n v="0"/>
    <n v="0"/>
    <n v="0"/>
    <n v="0"/>
    <n v="0"/>
    <n v="0"/>
    <n v="0"/>
    <n v="0"/>
    <n v="0"/>
    <n v="0"/>
    <n v="0"/>
    <n v="0"/>
    <n v="0"/>
    <n v="0"/>
    <n v="0"/>
    <n v="0"/>
    <n v="0"/>
    <n v="0"/>
    <n v="0"/>
    <n v="0"/>
    <n v="0"/>
    <n v="0"/>
    <n v="0"/>
    <n v="0"/>
  </r>
  <r>
    <x v="14"/>
    <x v="2"/>
    <x v="26"/>
    <n v="0"/>
    <n v="0"/>
    <n v="0"/>
    <n v="0"/>
    <n v="0"/>
    <n v="0"/>
    <n v="0"/>
    <n v="0"/>
    <n v="0"/>
    <n v="0"/>
    <n v="0"/>
    <n v="0"/>
    <n v="0"/>
    <n v="0"/>
    <n v="0"/>
    <n v="0"/>
    <n v="0"/>
    <n v="0"/>
    <n v="0"/>
    <n v="0"/>
    <n v="0"/>
    <n v="0"/>
    <n v="0"/>
    <n v="0"/>
    <n v="0"/>
    <n v="0"/>
  </r>
  <r>
    <x v="14"/>
    <x v="3"/>
    <x v="26"/>
    <n v="0"/>
    <n v="0"/>
    <n v="0"/>
    <n v="0"/>
    <n v="0"/>
    <n v="0"/>
    <n v="0"/>
    <n v="0"/>
    <n v="0"/>
    <n v="0"/>
    <n v="0"/>
    <n v="0"/>
    <n v="0"/>
    <n v="0"/>
    <n v="0"/>
    <n v="0"/>
    <n v="0"/>
    <n v="0"/>
    <n v="0"/>
    <n v="0"/>
    <n v="0"/>
    <n v="0"/>
    <n v="0"/>
    <n v="0"/>
    <n v="0"/>
    <n v="0"/>
  </r>
  <r>
    <x v="15"/>
    <x v="0"/>
    <x v="26"/>
    <n v="0"/>
    <n v="0"/>
    <n v="0"/>
    <n v="0"/>
    <n v="0"/>
    <n v="0"/>
    <n v="0"/>
    <n v="0"/>
    <n v="0"/>
    <n v="0"/>
    <n v="0"/>
    <n v="0"/>
    <n v="0"/>
    <n v="0"/>
    <n v="0"/>
    <n v="0"/>
    <n v="0"/>
    <n v="0"/>
    <n v="0"/>
    <n v="0"/>
    <n v="0"/>
    <n v="0"/>
    <n v="0"/>
    <n v="0"/>
    <n v="0"/>
    <n v="0"/>
  </r>
  <r>
    <x v="15"/>
    <x v="1"/>
    <x v="26"/>
    <n v="0"/>
    <n v="0"/>
    <n v="0"/>
    <n v="0"/>
    <n v="0"/>
    <n v="0"/>
    <n v="0"/>
    <n v="0"/>
    <n v="0"/>
    <n v="0"/>
    <n v="0"/>
    <n v="0"/>
    <n v="0"/>
    <n v="0"/>
    <n v="0"/>
    <n v="0"/>
    <n v="0"/>
    <n v="0"/>
    <n v="0"/>
    <n v="0"/>
    <n v="0"/>
    <n v="0"/>
    <n v="0"/>
    <n v="0"/>
    <n v="0"/>
    <n v="0"/>
  </r>
  <r>
    <x v="15"/>
    <x v="2"/>
    <x v="26"/>
    <n v="0"/>
    <n v="0"/>
    <n v="0"/>
    <n v="0"/>
    <n v="0"/>
    <n v="0"/>
    <n v="0"/>
    <n v="0"/>
    <n v="0"/>
    <n v="0"/>
    <n v="0"/>
    <n v="0"/>
    <n v="0"/>
    <n v="0"/>
    <n v="0"/>
    <n v="0"/>
    <n v="0"/>
    <n v="0"/>
    <n v="0"/>
    <n v="0"/>
    <n v="0"/>
    <n v="0"/>
    <n v="0"/>
    <n v="0"/>
    <n v="0"/>
    <n v="0"/>
  </r>
  <r>
    <x v="15"/>
    <x v="3"/>
    <x v="26"/>
    <n v="0"/>
    <n v="0"/>
    <n v="0"/>
    <n v="0"/>
    <n v="0"/>
    <n v="0"/>
    <n v="0"/>
    <n v="0"/>
    <n v="0"/>
    <n v="0"/>
    <n v="0"/>
    <n v="0"/>
    <n v="0"/>
    <n v="0"/>
    <n v="0"/>
    <n v="0"/>
    <n v="0"/>
    <n v="0"/>
    <n v="0"/>
    <n v="0"/>
    <n v="0"/>
    <n v="0"/>
    <n v="0"/>
    <n v="0"/>
    <n v="0"/>
    <n v="0"/>
  </r>
  <r>
    <x v="16"/>
    <x v="0"/>
    <x v="26"/>
    <n v="0"/>
    <n v="0"/>
    <n v="0"/>
    <n v="0"/>
    <n v="0"/>
    <n v="0"/>
    <n v="0"/>
    <n v="0"/>
    <n v="0"/>
    <n v="0"/>
    <n v="0"/>
    <n v="0"/>
    <n v="0"/>
    <n v="0"/>
    <n v="0"/>
    <n v="0"/>
    <n v="0"/>
    <n v="0"/>
    <n v="0"/>
    <n v="0"/>
    <n v="0"/>
    <n v="0"/>
    <n v="0"/>
    <n v="0"/>
    <n v="0"/>
    <n v="0"/>
  </r>
  <r>
    <x v="16"/>
    <x v="1"/>
    <x v="26"/>
    <n v="0"/>
    <n v="0"/>
    <n v="0"/>
    <n v="0"/>
    <n v="0"/>
    <n v="0"/>
    <n v="0"/>
    <n v="0"/>
    <n v="0"/>
    <n v="0"/>
    <n v="0"/>
    <n v="0"/>
    <n v="0"/>
    <n v="0"/>
    <n v="0"/>
    <n v="0"/>
    <n v="0"/>
    <n v="0"/>
    <n v="0"/>
    <n v="0"/>
    <n v="0"/>
    <n v="0"/>
    <n v="0"/>
    <n v="0"/>
    <n v="0"/>
    <n v="0"/>
  </r>
  <r>
    <x v="16"/>
    <x v="2"/>
    <x v="26"/>
    <n v="0"/>
    <n v="0"/>
    <n v="0"/>
    <n v="0"/>
    <n v="0"/>
    <n v="0"/>
    <n v="0"/>
    <n v="0"/>
    <n v="0"/>
    <n v="0"/>
    <n v="0"/>
    <n v="0"/>
    <n v="0"/>
    <n v="0"/>
    <n v="0"/>
    <n v="0"/>
    <n v="0"/>
    <n v="0"/>
    <n v="0"/>
    <n v="0"/>
    <n v="0"/>
    <n v="0"/>
    <n v="0"/>
    <n v="0"/>
    <n v="0"/>
    <n v="0"/>
  </r>
  <r>
    <x v="16"/>
    <x v="3"/>
    <x v="26"/>
    <n v="0"/>
    <n v="0"/>
    <n v="0"/>
    <n v="0"/>
    <n v="0"/>
    <n v="0"/>
    <n v="0"/>
    <n v="0"/>
    <n v="0"/>
    <n v="0"/>
    <n v="0"/>
    <n v="0"/>
    <n v="0"/>
    <n v="0"/>
    <n v="0"/>
    <n v="0"/>
    <n v="0"/>
    <n v="0"/>
    <n v="0"/>
    <n v="0"/>
    <n v="0"/>
    <n v="0"/>
    <n v="0"/>
    <n v="0"/>
    <n v="0"/>
    <n v="0"/>
  </r>
  <r>
    <x v="17"/>
    <x v="0"/>
    <x v="26"/>
    <n v="0"/>
    <n v="0"/>
    <n v="0"/>
    <n v="0"/>
    <n v="0"/>
    <n v="0"/>
    <n v="0"/>
    <n v="0"/>
    <n v="0"/>
    <n v="0"/>
    <n v="0"/>
    <n v="0"/>
    <n v="0"/>
    <n v="0"/>
    <n v="0"/>
    <n v="0"/>
    <n v="0"/>
    <n v="0"/>
    <n v="0"/>
    <n v="0"/>
    <n v="0"/>
    <n v="0"/>
    <n v="0"/>
    <n v="0"/>
    <n v="0"/>
    <n v="0"/>
  </r>
  <r>
    <x v="17"/>
    <x v="1"/>
    <x v="26"/>
    <n v="0"/>
    <n v="0"/>
    <n v="0"/>
    <n v="0"/>
    <n v="0"/>
    <n v="0"/>
    <n v="0"/>
    <n v="0"/>
    <n v="0"/>
    <n v="0"/>
    <n v="0"/>
    <n v="0"/>
    <n v="0"/>
    <n v="0"/>
    <n v="0"/>
    <n v="0"/>
    <n v="0"/>
    <n v="0"/>
    <n v="0"/>
    <n v="0"/>
    <n v="0"/>
    <n v="0"/>
    <n v="0"/>
    <n v="0"/>
    <n v="0"/>
    <n v="0"/>
  </r>
  <r>
    <x v="17"/>
    <x v="2"/>
    <x v="26"/>
    <n v="0"/>
    <n v="0"/>
    <n v="0"/>
    <n v="0"/>
    <n v="0"/>
    <n v="0"/>
    <n v="0"/>
    <n v="0"/>
    <n v="0"/>
    <n v="0"/>
    <n v="0"/>
    <n v="0"/>
    <n v="0"/>
    <n v="0"/>
    <n v="0"/>
    <n v="0"/>
    <n v="0"/>
    <n v="0"/>
    <n v="0"/>
    <n v="0"/>
    <n v="0"/>
    <n v="0"/>
    <n v="0"/>
    <n v="0"/>
    <n v="0"/>
    <n v="0"/>
  </r>
  <r>
    <x v="17"/>
    <x v="3"/>
    <x v="26"/>
    <n v="0"/>
    <n v="0"/>
    <n v="0"/>
    <n v="0"/>
    <n v="0"/>
    <n v="0"/>
    <n v="0"/>
    <n v="0"/>
    <n v="0"/>
    <n v="0"/>
    <n v="0"/>
    <n v="0"/>
    <n v="0"/>
    <n v="0"/>
    <n v="0"/>
    <n v="0"/>
    <n v="0"/>
    <n v="0"/>
    <n v="0"/>
    <n v="0"/>
    <n v="0"/>
    <n v="0"/>
    <n v="0"/>
    <n v="0"/>
    <n v="0"/>
    <n v="0"/>
  </r>
  <r>
    <x v="18"/>
    <x v="0"/>
    <x v="26"/>
    <n v="0"/>
    <n v="0"/>
    <n v="0"/>
    <n v="0"/>
    <n v="0"/>
    <n v="0"/>
    <n v="0"/>
    <n v="0"/>
    <n v="0"/>
    <n v="0"/>
    <n v="0"/>
    <n v="0"/>
    <n v="0"/>
    <n v="0"/>
    <n v="0"/>
    <n v="0"/>
    <n v="0"/>
    <n v="0"/>
    <n v="0"/>
    <n v="0"/>
    <n v="0"/>
    <n v="0"/>
    <n v="0"/>
    <n v="0"/>
    <n v="0"/>
    <n v="0"/>
  </r>
  <r>
    <x v="18"/>
    <x v="1"/>
    <x v="26"/>
    <n v="0"/>
    <n v="0"/>
    <n v="0"/>
    <n v="0"/>
    <n v="0"/>
    <n v="0"/>
    <n v="0"/>
    <n v="0"/>
    <n v="0"/>
    <n v="0"/>
    <n v="0"/>
    <n v="0"/>
    <n v="0"/>
    <n v="0"/>
    <n v="0"/>
    <n v="0"/>
    <n v="0"/>
    <n v="0"/>
    <n v="0"/>
    <n v="0"/>
    <n v="0"/>
    <n v="0"/>
    <n v="0"/>
    <n v="0"/>
    <n v="0"/>
    <n v="0"/>
  </r>
  <r>
    <x v="18"/>
    <x v="2"/>
    <x v="26"/>
    <n v="0"/>
    <n v="0"/>
    <n v="0"/>
    <n v="0"/>
    <n v="0"/>
    <n v="0"/>
    <n v="0"/>
    <n v="0"/>
    <n v="0"/>
    <n v="0"/>
    <n v="0"/>
    <n v="0"/>
    <n v="0"/>
    <n v="0"/>
    <n v="0"/>
    <n v="0"/>
    <n v="0"/>
    <n v="0"/>
    <n v="0"/>
    <n v="0"/>
    <n v="0"/>
    <n v="0"/>
    <n v="0"/>
    <n v="0"/>
    <n v="0"/>
    <n v="0"/>
  </r>
  <r>
    <x v="18"/>
    <x v="3"/>
    <x v="26"/>
    <n v="0"/>
    <n v="0"/>
    <n v="0"/>
    <n v="0"/>
    <n v="0"/>
    <n v="0"/>
    <n v="0"/>
    <n v="0"/>
    <n v="0"/>
    <n v="0"/>
    <n v="0"/>
    <n v="0"/>
    <n v="0"/>
    <n v="0"/>
    <n v="0"/>
    <n v="0"/>
    <n v="0"/>
    <n v="0"/>
    <n v="0"/>
    <n v="0"/>
    <n v="0"/>
    <n v="0"/>
    <n v="0"/>
    <n v="0"/>
    <n v="0"/>
    <n v="0"/>
  </r>
  <r>
    <x v="19"/>
    <x v="0"/>
    <x v="26"/>
    <n v="0"/>
    <n v="0"/>
    <n v="0"/>
    <n v="0"/>
    <n v="0"/>
    <n v="0"/>
    <n v="0"/>
    <n v="0"/>
    <n v="0"/>
    <n v="0"/>
    <n v="0"/>
    <n v="0"/>
    <n v="0"/>
    <n v="0"/>
    <n v="0"/>
    <n v="0"/>
    <n v="0"/>
    <n v="0"/>
    <n v="0"/>
    <n v="0"/>
    <n v="0"/>
    <n v="0"/>
    <n v="0"/>
    <n v="0"/>
    <n v="0"/>
    <n v="0"/>
  </r>
  <r>
    <x v="19"/>
    <x v="1"/>
    <x v="26"/>
    <n v="0"/>
    <n v="0"/>
    <n v="0"/>
    <n v="0"/>
    <n v="0"/>
    <n v="0"/>
    <n v="0"/>
    <n v="0"/>
    <n v="0"/>
    <n v="0"/>
    <n v="0"/>
    <n v="0"/>
    <n v="0"/>
    <n v="0"/>
    <n v="0"/>
    <n v="0"/>
    <n v="0"/>
    <n v="0"/>
    <n v="0"/>
    <n v="0"/>
    <n v="0"/>
    <n v="0"/>
    <n v="0"/>
    <n v="0"/>
    <n v="0"/>
    <n v="0"/>
  </r>
  <r>
    <x v="19"/>
    <x v="2"/>
    <x v="26"/>
    <n v="0"/>
    <n v="0"/>
    <n v="0"/>
    <n v="0"/>
    <n v="0"/>
    <n v="0"/>
    <n v="0"/>
    <n v="0"/>
    <n v="0"/>
    <n v="0"/>
    <n v="0"/>
    <n v="0"/>
    <n v="0"/>
    <n v="0"/>
    <n v="0"/>
    <n v="0"/>
    <n v="0"/>
    <n v="0"/>
    <n v="0"/>
    <n v="0"/>
    <n v="0"/>
    <n v="0"/>
    <n v="0"/>
    <n v="0"/>
    <n v="0"/>
    <n v="0"/>
  </r>
  <r>
    <x v="19"/>
    <x v="3"/>
    <x v="26"/>
    <n v="0"/>
    <n v="0"/>
    <n v="0"/>
    <n v="0"/>
    <n v="0"/>
    <n v="0"/>
    <n v="0"/>
    <n v="0"/>
    <n v="0"/>
    <n v="0"/>
    <n v="0"/>
    <n v="0"/>
    <n v="0"/>
    <n v="0"/>
    <n v="0"/>
    <n v="0"/>
    <n v="0"/>
    <n v="0"/>
    <n v="0"/>
    <n v="0"/>
    <n v="0"/>
    <n v="0"/>
    <n v="0"/>
    <n v="0"/>
    <n v="0"/>
    <n v="0"/>
  </r>
  <r>
    <x v="20"/>
    <x v="0"/>
    <x v="26"/>
    <n v="0"/>
    <n v="0"/>
    <n v="0"/>
    <n v="0"/>
    <n v="0"/>
    <n v="0"/>
    <n v="0"/>
    <n v="0"/>
    <n v="0"/>
    <n v="0"/>
    <n v="0"/>
    <n v="0"/>
    <n v="0"/>
    <n v="0"/>
    <n v="0"/>
    <n v="0"/>
    <n v="0"/>
    <n v="0"/>
    <n v="0"/>
    <n v="0"/>
    <n v="0"/>
    <n v="0"/>
    <n v="0"/>
    <n v="0"/>
    <n v="0"/>
    <n v="0"/>
  </r>
  <r>
    <x v="20"/>
    <x v="1"/>
    <x v="26"/>
    <n v="0"/>
    <n v="0"/>
    <n v="0"/>
    <n v="0"/>
    <n v="0"/>
    <n v="0"/>
    <n v="0"/>
    <n v="0"/>
    <n v="0"/>
    <n v="0"/>
    <n v="0"/>
    <n v="0"/>
    <n v="0"/>
    <n v="0"/>
    <n v="0"/>
    <n v="0"/>
    <n v="0"/>
    <n v="0"/>
    <n v="0"/>
    <n v="0"/>
    <n v="0"/>
    <n v="0"/>
    <n v="0"/>
    <n v="0"/>
    <n v="0"/>
    <n v="0"/>
  </r>
  <r>
    <x v="20"/>
    <x v="2"/>
    <x v="26"/>
    <n v="0"/>
    <n v="0"/>
    <n v="0"/>
    <n v="0"/>
    <n v="0"/>
    <n v="0"/>
    <n v="0"/>
    <n v="0"/>
    <n v="0"/>
    <n v="0"/>
    <n v="0"/>
    <n v="0"/>
    <n v="0"/>
    <n v="0"/>
    <n v="0"/>
    <n v="0"/>
    <n v="0"/>
    <n v="0"/>
    <n v="0"/>
    <n v="0"/>
    <n v="0"/>
    <n v="0"/>
    <n v="0"/>
    <n v="0"/>
    <n v="0"/>
    <n v="0"/>
  </r>
  <r>
    <x v="20"/>
    <x v="3"/>
    <x v="26"/>
    <n v="0"/>
    <n v="0"/>
    <n v="0"/>
    <n v="0"/>
    <n v="0"/>
    <n v="0"/>
    <n v="0"/>
    <n v="0"/>
    <n v="0"/>
    <n v="0"/>
    <n v="0"/>
    <n v="0"/>
    <n v="0"/>
    <n v="0"/>
    <n v="0"/>
    <n v="0"/>
    <n v="0"/>
    <n v="0"/>
    <n v="0"/>
    <n v="0"/>
    <n v="0"/>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72">
  <r>
    <x v="0"/>
    <x v="0"/>
    <x v="0"/>
    <n v="3"/>
    <n v="3"/>
    <n v="0"/>
    <n v="2"/>
    <n v="0"/>
    <n v="2"/>
    <n v="1"/>
    <n v="0"/>
    <n v="1"/>
    <n v="0"/>
    <n v="0"/>
    <n v="0"/>
    <n v="0"/>
    <n v="0"/>
    <n v="0"/>
    <n v="0"/>
    <n v="0"/>
    <n v="0"/>
    <n v="0"/>
    <n v="0"/>
    <n v="0"/>
    <n v="0"/>
    <n v="0"/>
  </r>
  <r>
    <x v="0"/>
    <x v="1"/>
    <x v="0"/>
    <n v="1389"/>
    <n v="1061"/>
    <n v="28"/>
    <n v="43"/>
    <n v="4"/>
    <n v="43"/>
    <n v="40"/>
    <n v="2"/>
    <n v="43"/>
    <n v="0"/>
    <n v="12"/>
    <n v="0"/>
    <n v="0"/>
    <n v="0"/>
    <n v="0"/>
    <n v="0"/>
    <n v="0"/>
    <n v="0"/>
    <n v="0"/>
    <n v="0"/>
    <n v="0"/>
    <n v="0"/>
    <n v="0"/>
  </r>
  <r>
    <x v="0"/>
    <x v="2"/>
    <x v="0"/>
    <n v="9"/>
    <n v="6"/>
    <n v="1"/>
    <n v="5"/>
    <n v="1"/>
    <n v="5"/>
    <n v="2"/>
    <n v="0"/>
    <n v="0"/>
    <n v="0"/>
    <n v="0"/>
    <n v="0"/>
    <n v="0"/>
    <n v="0"/>
    <n v="0"/>
    <n v="0"/>
    <n v="0"/>
    <n v="0"/>
    <n v="0"/>
    <n v="0"/>
    <n v="0"/>
    <n v="0"/>
    <n v="0"/>
  </r>
  <r>
    <x v="0"/>
    <x v="3"/>
    <x v="0"/>
    <n v="1759"/>
    <n v="1278"/>
    <n v="23"/>
    <n v="50"/>
    <n v="7"/>
    <n v="50"/>
    <n v="63"/>
    <n v="6"/>
    <n v="50"/>
    <n v="0"/>
    <n v="18"/>
    <n v="0"/>
    <n v="0"/>
    <n v="0"/>
    <n v="0"/>
    <n v="0"/>
    <n v="0"/>
    <n v="0"/>
    <n v="0"/>
    <n v="0"/>
    <n v="0"/>
    <n v="0"/>
    <n v="0"/>
  </r>
  <r>
    <x v="1"/>
    <x v="0"/>
    <x v="0"/>
    <n v="1"/>
    <n v="2"/>
    <n v="1"/>
    <n v="2"/>
    <n v="1"/>
    <n v="2"/>
    <n v="0"/>
    <n v="0"/>
    <n v="0"/>
    <n v="0"/>
    <n v="0"/>
    <n v="0"/>
    <n v="0"/>
    <n v="0"/>
    <n v="0"/>
    <n v="0"/>
    <n v="0"/>
    <n v="0"/>
    <n v="0"/>
    <n v="0"/>
    <n v="0"/>
    <n v="0"/>
    <n v="0"/>
  </r>
  <r>
    <x v="1"/>
    <x v="1"/>
    <x v="0"/>
    <n v="2558"/>
    <n v="2094"/>
    <n v="168"/>
    <n v="97"/>
    <n v="35"/>
    <n v="97"/>
    <n v="69"/>
    <n v="5"/>
    <n v="96"/>
    <n v="0"/>
    <n v="65"/>
    <n v="7"/>
    <n v="0"/>
    <n v="0"/>
    <n v="0"/>
    <n v="0"/>
    <n v="0"/>
    <n v="0"/>
    <n v="0"/>
    <n v="0"/>
    <n v="0"/>
    <n v="0"/>
    <n v="0"/>
  </r>
  <r>
    <x v="1"/>
    <x v="2"/>
    <x v="0"/>
    <n v="0"/>
    <n v="2"/>
    <n v="2"/>
    <n v="2"/>
    <n v="2"/>
    <n v="2"/>
    <n v="1"/>
    <n v="0"/>
    <n v="1"/>
    <n v="0"/>
    <n v="0"/>
    <n v="0"/>
    <n v="0"/>
    <n v="0"/>
    <n v="0"/>
    <n v="0"/>
    <n v="0"/>
    <n v="0"/>
    <n v="0"/>
    <n v="0"/>
    <n v="0"/>
    <n v="0"/>
    <n v="0"/>
  </r>
  <r>
    <x v="1"/>
    <x v="3"/>
    <x v="0"/>
    <n v="2949"/>
    <n v="2273"/>
    <n v="146"/>
    <n v="200"/>
    <n v="55"/>
    <n v="200"/>
    <n v="212"/>
    <n v="27"/>
    <n v="200"/>
    <n v="0"/>
    <n v="225"/>
    <n v="17"/>
    <n v="0"/>
    <n v="0"/>
    <n v="0"/>
    <n v="0"/>
    <n v="0"/>
    <n v="0"/>
    <n v="0"/>
    <n v="0"/>
    <n v="0"/>
    <n v="0"/>
    <n v="0"/>
  </r>
  <r>
    <x v="2"/>
    <x v="0"/>
    <x v="0"/>
    <n v="9"/>
    <n v="20"/>
    <n v="10"/>
    <n v="1"/>
    <n v="1"/>
    <n v="0"/>
    <n v="0"/>
    <n v="0"/>
    <n v="0"/>
    <n v="0"/>
    <n v="0"/>
    <n v="0"/>
    <n v="0"/>
    <n v="0"/>
    <n v="0"/>
    <n v="0"/>
    <n v="0"/>
    <n v="0"/>
    <n v="0"/>
    <n v="0"/>
    <n v="0"/>
    <n v="0"/>
    <n v="0"/>
  </r>
  <r>
    <x v="2"/>
    <x v="1"/>
    <x v="0"/>
    <n v="1747"/>
    <n v="1277"/>
    <n v="43"/>
    <n v="56"/>
    <n v="20"/>
    <n v="52"/>
    <n v="35"/>
    <n v="12"/>
    <n v="49"/>
    <n v="0"/>
    <n v="22"/>
    <n v="0"/>
    <n v="0"/>
    <n v="0"/>
    <n v="0"/>
    <n v="0"/>
    <n v="0"/>
    <n v="0"/>
    <n v="0"/>
    <n v="0"/>
    <n v="0"/>
    <n v="0"/>
    <n v="0"/>
  </r>
  <r>
    <x v="2"/>
    <x v="2"/>
    <x v="0"/>
    <n v="19"/>
    <n v="13"/>
    <n v="7"/>
    <n v="5"/>
    <n v="5"/>
    <n v="5"/>
    <n v="1"/>
    <n v="0"/>
    <n v="1"/>
    <n v="0"/>
    <n v="0"/>
    <n v="0"/>
    <n v="0"/>
    <n v="0"/>
    <n v="0"/>
    <n v="0"/>
    <n v="0"/>
    <n v="0"/>
    <n v="0"/>
    <n v="0"/>
    <n v="0"/>
    <n v="0"/>
    <n v="0"/>
  </r>
  <r>
    <x v="2"/>
    <x v="3"/>
    <x v="0"/>
    <n v="1844"/>
    <n v="1463"/>
    <n v="60"/>
    <n v="82"/>
    <n v="40"/>
    <n v="86"/>
    <n v="60"/>
    <n v="14"/>
    <n v="77"/>
    <n v="0"/>
    <n v="29"/>
    <n v="0"/>
    <n v="0"/>
    <n v="0"/>
    <n v="0"/>
    <n v="0"/>
    <n v="0"/>
    <n v="0"/>
    <n v="0"/>
    <n v="0"/>
    <n v="0"/>
    <n v="0"/>
    <n v="0"/>
  </r>
  <r>
    <x v="3"/>
    <x v="0"/>
    <x v="0"/>
    <n v="6"/>
    <n v="16"/>
    <n v="10"/>
    <n v="1"/>
    <n v="1"/>
    <n v="1"/>
    <n v="0"/>
    <n v="0"/>
    <n v="0"/>
    <n v="0"/>
    <n v="16"/>
    <n v="0"/>
    <n v="0"/>
    <n v="0"/>
    <n v="0"/>
    <n v="0"/>
    <n v="0"/>
    <n v="0"/>
    <n v="0"/>
    <n v="0"/>
    <n v="0"/>
    <n v="0"/>
    <n v="0"/>
  </r>
  <r>
    <x v="3"/>
    <x v="1"/>
    <x v="0"/>
    <n v="1587"/>
    <n v="1037"/>
    <n v="74"/>
    <n v="26"/>
    <n v="9"/>
    <n v="26"/>
    <n v="22"/>
    <n v="6"/>
    <n v="25"/>
    <n v="1"/>
    <n v="216"/>
    <n v="3"/>
    <n v="1"/>
    <n v="0"/>
    <n v="0"/>
    <n v="0"/>
    <n v="0"/>
    <n v="0"/>
    <n v="0"/>
    <n v="0"/>
    <n v="0"/>
    <n v="0"/>
    <n v="0"/>
  </r>
  <r>
    <x v="3"/>
    <x v="2"/>
    <x v="0"/>
    <n v="3"/>
    <n v="3"/>
    <n v="0"/>
    <n v="1"/>
    <n v="0"/>
    <n v="1"/>
    <n v="1"/>
    <n v="0"/>
    <n v="1"/>
    <n v="0"/>
    <n v="7"/>
    <n v="0"/>
    <n v="0"/>
    <n v="0"/>
    <n v="0"/>
    <n v="0"/>
    <n v="0"/>
    <n v="0"/>
    <n v="0"/>
    <n v="0"/>
    <n v="0"/>
    <n v="0"/>
    <n v="0"/>
  </r>
  <r>
    <x v="3"/>
    <x v="3"/>
    <x v="0"/>
    <n v="2327"/>
    <n v="1677"/>
    <n v="125"/>
    <n v="80"/>
    <n v="17"/>
    <n v="80"/>
    <n v="73"/>
    <n v="20"/>
    <n v="80"/>
    <n v="1"/>
    <n v="428"/>
    <n v="4"/>
    <n v="1"/>
    <n v="1"/>
    <n v="0"/>
    <n v="0"/>
    <n v="0"/>
    <n v="1"/>
    <n v="0"/>
    <n v="0"/>
    <n v="0"/>
    <n v="0"/>
    <n v="0"/>
  </r>
  <r>
    <x v="4"/>
    <x v="0"/>
    <x v="0"/>
    <n v="9"/>
    <n v="10"/>
    <n v="1"/>
    <n v="3"/>
    <n v="0"/>
    <n v="3"/>
    <n v="1"/>
    <n v="0"/>
    <n v="0"/>
    <n v="0"/>
    <n v="0"/>
    <n v="0"/>
    <n v="0"/>
    <n v="0"/>
    <n v="0"/>
    <n v="0"/>
    <n v="0"/>
    <n v="0"/>
    <n v="0"/>
    <n v="0"/>
    <n v="0"/>
    <n v="0"/>
    <n v="0"/>
  </r>
  <r>
    <x v="4"/>
    <x v="1"/>
    <x v="0"/>
    <n v="4487"/>
    <n v="2892"/>
    <n v="124"/>
    <n v="117"/>
    <n v="16"/>
    <n v="118"/>
    <n v="202"/>
    <n v="0"/>
    <n v="118"/>
    <n v="0"/>
    <n v="106"/>
    <n v="19"/>
    <n v="0"/>
    <n v="0"/>
    <n v="0"/>
    <n v="0"/>
    <n v="0"/>
    <n v="0"/>
    <n v="0"/>
    <n v="0"/>
    <n v="0"/>
    <n v="0"/>
    <n v="0"/>
  </r>
  <r>
    <x v="4"/>
    <x v="2"/>
    <x v="0"/>
    <n v="8"/>
    <n v="6"/>
    <n v="2"/>
    <n v="2"/>
    <n v="0"/>
    <n v="2"/>
    <n v="1"/>
    <n v="0"/>
    <n v="0"/>
    <n v="0"/>
    <n v="1"/>
    <n v="0"/>
    <n v="0"/>
    <n v="0"/>
    <n v="0"/>
    <n v="0"/>
    <n v="0"/>
    <n v="0"/>
    <n v="0"/>
    <n v="0"/>
    <n v="0"/>
    <n v="0"/>
    <n v="0"/>
  </r>
  <r>
    <x v="4"/>
    <x v="3"/>
    <x v="0"/>
    <n v="4416"/>
    <n v="2989"/>
    <n v="89"/>
    <n v="164"/>
    <n v="18"/>
    <n v="164"/>
    <n v="325"/>
    <n v="0"/>
    <n v="164"/>
    <n v="0"/>
    <n v="179"/>
    <n v="19"/>
    <n v="0"/>
    <n v="0"/>
    <n v="0"/>
    <n v="0"/>
    <n v="0"/>
    <n v="0"/>
    <n v="0"/>
    <n v="0"/>
    <n v="0"/>
    <n v="0"/>
    <n v="0"/>
  </r>
  <r>
    <x v="5"/>
    <x v="0"/>
    <x v="0"/>
    <n v="8"/>
    <n v="21"/>
    <n v="14"/>
    <n v="1"/>
    <n v="1"/>
    <n v="1"/>
    <n v="0"/>
    <n v="0"/>
    <n v="0"/>
    <n v="0"/>
    <n v="24"/>
    <n v="0"/>
    <n v="0"/>
    <n v="0"/>
    <n v="1"/>
    <n v="0"/>
    <n v="0"/>
    <n v="0"/>
    <n v="0"/>
    <n v="0"/>
    <n v="0"/>
    <n v="0"/>
    <n v="0"/>
  </r>
  <r>
    <x v="5"/>
    <x v="1"/>
    <x v="0"/>
    <n v="1061"/>
    <n v="1049"/>
    <n v="136"/>
    <n v="54"/>
    <n v="27"/>
    <n v="49"/>
    <n v="20"/>
    <n v="4"/>
    <n v="49"/>
    <n v="0"/>
    <n v="100"/>
    <n v="1"/>
    <n v="1"/>
    <n v="1"/>
    <n v="3"/>
    <n v="0"/>
    <n v="0"/>
    <n v="0"/>
    <n v="0"/>
    <n v="0"/>
    <n v="0"/>
    <n v="0"/>
    <n v="0"/>
  </r>
  <r>
    <x v="5"/>
    <x v="2"/>
    <x v="0"/>
    <n v="1"/>
    <n v="9"/>
    <n v="8"/>
    <n v="1"/>
    <n v="0"/>
    <n v="1"/>
    <n v="0"/>
    <n v="0"/>
    <n v="0"/>
    <n v="0"/>
    <n v="8"/>
    <n v="0"/>
    <n v="0"/>
    <n v="0"/>
    <n v="0"/>
    <n v="0"/>
    <n v="0"/>
    <n v="0"/>
    <n v="0"/>
    <n v="0"/>
    <n v="0"/>
    <n v="0"/>
    <n v="0"/>
  </r>
  <r>
    <x v="5"/>
    <x v="3"/>
    <x v="0"/>
    <n v="1614"/>
    <n v="1571"/>
    <n v="149"/>
    <n v="124"/>
    <n v="43"/>
    <n v="124"/>
    <n v="70"/>
    <n v="6"/>
    <n v="122"/>
    <n v="0"/>
    <n v="305"/>
    <n v="0"/>
    <n v="0"/>
    <n v="1"/>
    <n v="4"/>
    <n v="0"/>
    <n v="0"/>
    <n v="0"/>
    <n v="0"/>
    <n v="0"/>
    <n v="0"/>
    <n v="0"/>
    <n v="0"/>
  </r>
  <r>
    <x v="6"/>
    <x v="0"/>
    <x v="0"/>
    <n v="12"/>
    <n v="17"/>
    <n v="5"/>
    <n v="1"/>
    <n v="0"/>
    <n v="1"/>
    <n v="0"/>
    <n v="0"/>
    <n v="0"/>
    <n v="0"/>
    <n v="0"/>
    <n v="0"/>
    <n v="0"/>
    <n v="0"/>
    <n v="0"/>
    <n v="0"/>
    <n v="0"/>
    <n v="0"/>
    <n v="0"/>
    <n v="0"/>
    <n v="0"/>
    <n v="0"/>
    <n v="0"/>
  </r>
  <r>
    <x v="6"/>
    <x v="1"/>
    <x v="0"/>
    <n v="1941"/>
    <n v="1562"/>
    <n v="33"/>
    <n v="72"/>
    <n v="13"/>
    <n v="72"/>
    <n v="103"/>
    <n v="12"/>
    <n v="72"/>
    <n v="0"/>
    <n v="101"/>
    <n v="2"/>
    <n v="0"/>
    <n v="0"/>
    <n v="0"/>
    <n v="0"/>
    <n v="0"/>
    <n v="0"/>
    <n v="0"/>
    <n v="0"/>
    <n v="0"/>
    <n v="0"/>
    <n v="0"/>
  </r>
  <r>
    <x v="6"/>
    <x v="2"/>
    <x v="0"/>
    <n v="12"/>
    <n v="9"/>
    <n v="2"/>
    <n v="0"/>
    <n v="0"/>
    <n v="0"/>
    <n v="0"/>
    <n v="0"/>
    <n v="0"/>
    <n v="0"/>
    <n v="0"/>
    <n v="0"/>
    <n v="0"/>
    <n v="0"/>
    <n v="0"/>
    <n v="0"/>
    <n v="0"/>
    <n v="0"/>
    <n v="0"/>
    <n v="0"/>
    <n v="0"/>
    <n v="0"/>
    <n v="0"/>
  </r>
  <r>
    <x v="6"/>
    <x v="3"/>
    <x v="0"/>
    <n v="2182"/>
    <n v="1791"/>
    <n v="51"/>
    <n v="131"/>
    <n v="25"/>
    <n v="131"/>
    <n v="193"/>
    <n v="17"/>
    <n v="131"/>
    <n v="0"/>
    <n v="197"/>
    <n v="2"/>
    <n v="0"/>
    <n v="0"/>
    <n v="0"/>
    <n v="0"/>
    <n v="0"/>
    <n v="0"/>
    <n v="0"/>
    <n v="0"/>
    <n v="0"/>
    <n v="0"/>
    <n v="0"/>
  </r>
  <r>
    <x v="7"/>
    <x v="0"/>
    <x v="0"/>
    <n v="19"/>
    <n v="6"/>
    <n v="5"/>
    <n v="2"/>
    <n v="2"/>
    <n v="2"/>
    <n v="1"/>
    <n v="0"/>
    <n v="0"/>
    <n v="0"/>
    <n v="0"/>
    <n v="0"/>
    <n v="0"/>
    <n v="0"/>
    <n v="0"/>
    <n v="0"/>
    <n v="0"/>
    <n v="0"/>
    <n v="0"/>
    <n v="0"/>
    <n v="0"/>
    <n v="0"/>
    <n v="0"/>
  </r>
  <r>
    <x v="7"/>
    <x v="1"/>
    <x v="0"/>
    <n v="7411"/>
    <n v="4748"/>
    <n v="184"/>
    <n v="207"/>
    <n v="49"/>
    <n v="205"/>
    <n v="308"/>
    <n v="6"/>
    <n v="207"/>
    <n v="0"/>
    <n v="216"/>
    <n v="6"/>
    <n v="0"/>
    <n v="0"/>
    <n v="0"/>
    <n v="0"/>
    <n v="0"/>
    <n v="0"/>
    <n v="0"/>
    <n v="0"/>
    <n v="0"/>
    <n v="0"/>
    <n v="0"/>
  </r>
  <r>
    <x v="7"/>
    <x v="2"/>
    <x v="0"/>
    <n v="2"/>
    <n v="14"/>
    <n v="12"/>
    <n v="5"/>
    <n v="4"/>
    <n v="5"/>
    <n v="2"/>
    <n v="0"/>
    <n v="0"/>
    <n v="0"/>
    <n v="4"/>
    <n v="0"/>
    <n v="0"/>
    <n v="0"/>
    <n v="0"/>
    <n v="0"/>
    <n v="0"/>
    <n v="0"/>
    <n v="0"/>
    <n v="0"/>
    <n v="0"/>
    <n v="0"/>
    <n v="0"/>
  </r>
  <r>
    <x v="7"/>
    <x v="3"/>
    <x v="0"/>
    <n v="9090"/>
    <n v="5749"/>
    <n v="179"/>
    <n v="327"/>
    <n v="82"/>
    <n v="324"/>
    <n v="581"/>
    <n v="14"/>
    <n v="327"/>
    <n v="0"/>
    <n v="546"/>
    <n v="21"/>
    <n v="0"/>
    <n v="0"/>
    <n v="0"/>
    <n v="0"/>
    <n v="0"/>
    <n v="0"/>
    <n v="0"/>
    <n v="0"/>
    <n v="0"/>
    <n v="0"/>
    <n v="0"/>
  </r>
  <r>
    <x v="8"/>
    <x v="0"/>
    <x v="0"/>
    <n v="0"/>
    <n v="0"/>
    <n v="0"/>
    <n v="0"/>
    <n v="0"/>
    <n v="0"/>
    <n v="1"/>
    <n v="0"/>
    <n v="0"/>
    <n v="0"/>
    <n v="0"/>
    <n v="0"/>
    <n v="0"/>
    <n v="0"/>
    <n v="0"/>
    <n v="0"/>
    <n v="0"/>
    <n v="0"/>
    <n v="0"/>
    <n v="0"/>
    <n v="0"/>
    <n v="0"/>
    <n v="0"/>
  </r>
  <r>
    <x v="8"/>
    <x v="1"/>
    <x v="0"/>
    <n v="1539"/>
    <n v="1173"/>
    <n v="98"/>
    <n v="40"/>
    <n v="11"/>
    <n v="40"/>
    <n v="28"/>
    <n v="0"/>
    <n v="40"/>
    <n v="0"/>
    <n v="19"/>
    <n v="0"/>
    <n v="0"/>
    <n v="0"/>
    <n v="0"/>
    <n v="0"/>
    <n v="0"/>
    <n v="0"/>
    <n v="0"/>
    <n v="0"/>
    <n v="0"/>
    <n v="0"/>
    <n v="0"/>
  </r>
  <r>
    <x v="8"/>
    <x v="2"/>
    <x v="0"/>
    <n v="0"/>
    <n v="6"/>
    <n v="6"/>
    <n v="0"/>
    <n v="0"/>
    <n v="0"/>
    <n v="0"/>
    <n v="0"/>
    <n v="0"/>
    <n v="0"/>
    <n v="0"/>
    <n v="0"/>
    <n v="0"/>
    <n v="0"/>
    <n v="0"/>
    <n v="0"/>
    <n v="0"/>
    <n v="0"/>
    <n v="0"/>
    <n v="0"/>
    <n v="0"/>
    <n v="0"/>
    <n v="0"/>
  </r>
  <r>
    <x v="8"/>
    <x v="3"/>
    <x v="0"/>
    <n v="1684"/>
    <n v="1233"/>
    <n v="85"/>
    <n v="106"/>
    <n v="28"/>
    <n v="106"/>
    <n v="129"/>
    <n v="0"/>
    <n v="107"/>
    <n v="0"/>
    <n v="63"/>
    <n v="0"/>
    <n v="0"/>
    <n v="0"/>
    <n v="0"/>
    <n v="0"/>
    <n v="0"/>
    <n v="0"/>
    <n v="0"/>
    <n v="0"/>
    <n v="0"/>
    <n v="0"/>
    <n v="0"/>
  </r>
  <r>
    <x v="9"/>
    <x v="0"/>
    <x v="0"/>
    <n v="0"/>
    <n v="6"/>
    <n v="6"/>
    <n v="0"/>
    <n v="0"/>
    <n v="0"/>
    <n v="1"/>
    <n v="0"/>
    <n v="0"/>
    <n v="0"/>
    <n v="2"/>
    <n v="0"/>
    <n v="0"/>
    <n v="0"/>
    <n v="0"/>
    <n v="0"/>
    <n v="0"/>
    <n v="0"/>
    <n v="0"/>
    <n v="0"/>
    <n v="0"/>
    <n v="0"/>
    <n v="0"/>
  </r>
  <r>
    <x v="9"/>
    <x v="1"/>
    <x v="0"/>
    <n v="1158"/>
    <n v="798"/>
    <n v="93"/>
    <n v="18"/>
    <n v="9"/>
    <n v="18"/>
    <n v="25"/>
    <n v="4"/>
    <n v="18"/>
    <n v="0"/>
    <n v="76"/>
    <n v="3"/>
    <n v="1"/>
    <n v="0"/>
    <n v="0"/>
    <n v="0"/>
    <n v="1"/>
    <n v="1"/>
    <n v="0"/>
    <n v="0"/>
    <n v="0"/>
    <n v="0"/>
    <n v="0"/>
  </r>
  <r>
    <x v="9"/>
    <x v="2"/>
    <x v="0"/>
    <n v="2"/>
    <n v="10"/>
    <n v="8"/>
    <n v="2"/>
    <n v="0"/>
    <n v="2"/>
    <n v="2"/>
    <n v="0"/>
    <n v="1"/>
    <n v="0"/>
    <n v="3"/>
    <n v="1"/>
    <n v="0"/>
    <n v="0"/>
    <n v="0"/>
    <n v="0"/>
    <n v="0"/>
    <n v="0"/>
    <n v="0"/>
    <n v="0"/>
    <n v="0"/>
    <n v="0"/>
    <n v="0"/>
  </r>
  <r>
    <x v="9"/>
    <x v="3"/>
    <x v="0"/>
    <n v="1661"/>
    <n v="1226"/>
    <n v="125"/>
    <n v="58"/>
    <n v="24"/>
    <n v="58"/>
    <n v="76"/>
    <n v="16"/>
    <n v="58"/>
    <n v="0"/>
    <n v="197"/>
    <n v="7"/>
    <n v="3"/>
    <n v="0"/>
    <n v="0"/>
    <n v="0"/>
    <n v="0"/>
    <n v="0"/>
    <n v="0"/>
    <n v="0"/>
    <n v="0"/>
    <n v="0"/>
    <n v="0"/>
  </r>
  <r>
    <x v="10"/>
    <x v="0"/>
    <x v="0"/>
    <n v="1"/>
    <n v="8"/>
    <n v="7"/>
    <n v="2"/>
    <n v="2"/>
    <n v="2"/>
    <n v="2"/>
    <n v="0"/>
    <n v="0"/>
    <n v="0"/>
    <n v="8"/>
    <n v="0"/>
    <n v="0"/>
    <n v="0"/>
    <n v="0"/>
    <n v="0"/>
    <n v="0"/>
    <n v="0"/>
    <n v="0"/>
    <n v="0"/>
    <n v="0"/>
    <n v="0"/>
    <n v="0"/>
  </r>
  <r>
    <x v="10"/>
    <x v="1"/>
    <x v="0"/>
    <n v="1905"/>
    <n v="1258"/>
    <n v="77"/>
    <n v="26"/>
    <n v="2"/>
    <n v="26"/>
    <n v="23"/>
    <n v="12"/>
    <n v="26"/>
    <n v="0"/>
    <n v="115"/>
    <n v="5"/>
    <n v="4"/>
    <n v="3"/>
    <n v="0"/>
    <n v="0"/>
    <n v="4"/>
    <n v="0"/>
    <n v="0"/>
    <n v="0"/>
    <n v="0"/>
    <n v="0"/>
    <n v="0"/>
  </r>
  <r>
    <x v="10"/>
    <x v="2"/>
    <x v="0"/>
    <n v="1"/>
    <n v="10"/>
    <n v="9"/>
    <n v="1"/>
    <n v="0"/>
    <n v="1"/>
    <n v="0"/>
    <n v="0"/>
    <n v="0"/>
    <n v="0"/>
    <n v="5"/>
    <n v="0"/>
    <n v="0"/>
    <n v="0"/>
    <n v="0"/>
    <n v="0"/>
    <n v="0"/>
    <n v="0"/>
    <n v="0"/>
    <n v="0"/>
    <n v="0"/>
    <n v="0"/>
    <n v="0"/>
  </r>
  <r>
    <x v="10"/>
    <x v="3"/>
    <x v="0"/>
    <n v="2040"/>
    <n v="1381"/>
    <n v="102"/>
    <n v="77"/>
    <n v="16"/>
    <n v="77"/>
    <n v="69"/>
    <n v="34"/>
    <n v="75"/>
    <n v="0"/>
    <n v="261"/>
    <n v="21"/>
    <n v="11"/>
    <n v="8"/>
    <n v="0"/>
    <n v="0"/>
    <n v="7"/>
    <n v="3"/>
    <n v="0"/>
    <n v="0"/>
    <n v="0"/>
    <n v="0"/>
    <n v="0"/>
  </r>
  <r>
    <x v="11"/>
    <x v="0"/>
    <x v="0"/>
    <n v="5"/>
    <n v="14"/>
    <n v="9"/>
    <n v="1"/>
    <n v="1"/>
    <n v="1"/>
    <n v="1"/>
    <n v="0"/>
    <n v="0"/>
    <n v="0"/>
    <n v="1"/>
    <n v="0"/>
    <n v="0"/>
    <n v="0"/>
    <n v="0"/>
    <n v="0"/>
    <n v="0"/>
    <n v="0"/>
    <n v="0"/>
    <n v="0"/>
    <n v="0"/>
    <n v="0"/>
    <n v="0"/>
  </r>
  <r>
    <x v="11"/>
    <x v="1"/>
    <x v="0"/>
    <n v="1328"/>
    <n v="1273"/>
    <n v="99"/>
    <n v="36"/>
    <n v="12"/>
    <n v="35"/>
    <n v="50"/>
    <n v="4"/>
    <n v="34"/>
    <n v="0"/>
    <n v="79"/>
    <n v="2"/>
    <n v="0"/>
    <n v="0"/>
    <n v="0"/>
    <n v="0"/>
    <n v="0"/>
    <n v="0"/>
    <n v="0"/>
    <n v="0"/>
    <n v="0"/>
    <n v="0"/>
    <n v="0"/>
  </r>
  <r>
    <x v="11"/>
    <x v="2"/>
    <x v="0"/>
    <n v="1"/>
    <n v="6"/>
    <n v="5"/>
    <n v="2"/>
    <n v="2"/>
    <n v="3"/>
    <n v="3"/>
    <n v="0"/>
    <n v="1"/>
    <n v="0"/>
    <n v="1"/>
    <n v="0"/>
    <n v="0"/>
    <n v="0"/>
    <n v="0"/>
    <n v="0"/>
    <n v="0"/>
    <n v="0"/>
    <n v="0"/>
    <n v="0"/>
    <n v="0"/>
    <n v="0"/>
    <n v="0"/>
  </r>
  <r>
    <x v="11"/>
    <x v="3"/>
    <x v="0"/>
    <n v="1566"/>
    <n v="1501"/>
    <n v="104"/>
    <n v="75"/>
    <n v="18"/>
    <n v="73"/>
    <n v="123"/>
    <n v="2"/>
    <n v="74"/>
    <n v="0"/>
    <n v="212"/>
    <n v="14"/>
    <n v="6"/>
    <n v="2"/>
    <n v="1"/>
    <n v="0"/>
    <n v="1"/>
    <n v="3"/>
    <n v="0"/>
    <n v="0"/>
    <n v="0"/>
    <n v="0"/>
    <n v="0"/>
  </r>
  <r>
    <x v="12"/>
    <x v="0"/>
    <x v="0"/>
    <n v="335"/>
    <n v="242"/>
    <n v="11"/>
    <n v="4"/>
    <n v="1"/>
    <n v="4"/>
    <n v="12"/>
    <n v="0"/>
    <n v="1"/>
    <n v="0"/>
    <n v="27"/>
    <n v="1"/>
    <n v="0"/>
    <n v="0"/>
    <n v="0"/>
    <n v="0"/>
    <n v="0"/>
    <n v="0"/>
    <n v="0"/>
    <n v="0"/>
    <n v="0"/>
    <n v="0"/>
    <n v="0"/>
  </r>
  <r>
    <x v="12"/>
    <x v="1"/>
    <x v="0"/>
    <n v="2155"/>
    <n v="1613"/>
    <n v="43"/>
    <n v="75"/>
    <n v="17"/>
    <n v="75"/>
    <n v="96"/>
    <n v="22"/>
    <n v="75"/>
    <n v="0"/>
    <n v="96"/>
    <n v="3"/>
    <n v="0"/>
    <n v="0"/>
    <n v="0"/>
    <n v="0"/>
    <n v="0"/>
    <n v="0"/>
    <n v="0"/>
    <n v="0"/>
    <n v="0"/>
    <n v="0"/>
    <n v="0"/>
  </r>
  <r>
    <x v="12"/>
    <x v="2"/>
    <x v="0"/>
    <n v="241"/>
    <n v="186"/>
    <n v="18"/>
    <n v="13"/>
    <n v="9"/>
    <n v="13"/>
    <n v="21"/>
    <n v="2"/>
    <n v="9"/>
    <n v="0"/>
    <n v="28"/>
    <n v="2"/>
    <n v="0"/>
    <n v="0"/>
    <n v="0"/>
    <n v="0"/>
    <n v="0"/>
    <n v="0"/>
    <n v="0"/>
    <n v="0"/>
    <n v="0"/>
    <n v="0"/>
    <n v="0"/>
  </r>
  <r>
    <x v="12"/>
    <x v="3"/>
    <x v="0"/>
    <n v="2193"/>
    <n v="1618"/>
    <n v="52"/>
    <n v="150"/>
    <n v="38"/>
    <n v="150"/>
    <n v="170"/>
    <n v="47"/>
    <n v="150"/>
    <n v="0"/>
    <n v="142"/>
    <n v="3"/>
    <n v="0"/>
    <n v="0"/>
    <n v="0"/>
    <n v="0"/>
    <n v="0"/>
    <n v="0"/>
    <n v="0"/>
    <n v="0"/>
    <n v="0"/>
    <n v="0"/>
    <n v="0"/>
  </r>
  <r>
    <x v="13"/>
    <x v="0"/>
    <x v="0"/>
    <n v="16"/>
    <n v="13"/>
    <n v="2"/>
    <n v="2"/>
    <n v="2"/>
    <n v="2"/>
    <n v="1"/>
    <n v="0"/>
    <n v="0"/>
    <n v="0"/>
    <n v="0"/>
    <n v="0"/>
    <n v="0"/>
    <n v="0"/>
    <n v="0"/>
    <n v="0"/>
    <n v="0"/>
    <n v="0"/>
    <n v="0"/>
    <n v="0"/>
    <n v="0"/>
    <n v="0"/>
    <n v="0"/>
  </r>
  <r>
    <x v="13"/>
    <x v="1"/>
    <x v="0"/>
    <n v="2060"/>
    <n v="1586"/>
    <n v="51"/>
    <n v="48"/>
    <n v="13"/>
    <n v="48"/>
    <n v="51"/>
    <n v="28"/>
    <n v="48"/>
    <n v="0"/>
    <n v="40"/>
    <n v="0"/>
    <n v="0"/>
    <n v="0"/>
    <n v="0"/>
    <n v="0"/>
    <n v="0"/>
    <n v="0"/>
    <n v="0"/>
    <n v="0"/>
    <n v="0"/>
    <n v="0"/>
    <n v="0"/>
  </r>
  <r>
    <x v="13"/>
    <x v="2"/>
    <x v="0"/>
    <n v="10"/>
    <n v="5"/>
    <n v="0"/>
    <n v="0"/>
    <n v="0"/>
    <n v="0"/>
    <n v="0"/>
    <n v="0"/>
    <n v="0"/>
    <n v="0"/>
    <n v="0"/>
    <n v="0"/>
    <n v="0"/>
    <n v="0"/>
    <n v="0"/>
    <n v="0"/>
    <n v="0"/>
    <n v="0"/>
    <n v="0"/>
    <n v="0"/>
    <n v="0"/>
    <n v="0"/>
    <n v="0"/>
  </r>
  <r>
    <x v="13"/>
    <x v="3"/>
    <x v="0"/>
    <n v="2429"/>
    <n v="1850"/>
    <n v="34"/>
    <n v="118"/>
    <n v="17"/>
    <n v="118"/>
    <n v="123"/>
    <n v="64"/>
    <n v="118"/>
    <n v="0"/>
    <n v="88"/>
    <n v="0"/>
    <n v="0"/>
    <n v="0"/>
    <n v="0"/>
    <n v="0"/>
    <n v="0"/>
    <n v="0"/>
    <n v="0"/>
    <n v="0"/>
    <n v="0"/>
    <n v="0"/>
    <n v="0"/>
  </r>
  <r>
    <x v="14"/>
    <x v="0"/>
    <x v="0"/>
    <n v="0"/>
    <n v="2"/>
    <n v="2"/>
    <n v="2"/>
    <n v="2"/>
    <n v="2"/>
    <n v="0"/>
    <n v="0"/>
    <n v="2"/>
    <n v="0"/>
    <n v="0"/>
    <n v="0"/>
    <n v="0"/>
    <n v="0"/>
    <n v="0"/>
    <n v="0"/>
    <n v="0"/>
    <n v="0"/>
    <n v="0"/>
    <n v="0"/>
    <n v="0"/>
    <n v="0"/>
    <n v="0"/>
  </r>
  <r>
    <x v="14"/>
    <x v="1"/>
    <x v="0"/>
    <n v="205"/>
    <n v="516"/>
    <n v="203"/>
    <n v="11"/>
    <n v="10"/>
    <n v="10"/>
    <n v="28"/>
    <n v="25"/>
    <n v="10"/>
    <n v="0"/>
    <n v="42"/>
    <n v="1"/>
    <n v="0"/>
    <n v="0"/>
    <n v="0"/>
    <n v="0"/>
    <n v="0"/>
    <n v="0"/>
    <n v="0"/>
    <n v="0"/>
    <n v="0"/>
    <n v="0"/>
    <n v="0"/>
  </r>
  <r>
    <x v="14"/>
    <x v="2"/>
    <x v="0"/>
    <n v="0"/>
    <n v="0"/>
    <n v="0"/>
    <n v="0"/>
    <n v="0"/>
    <n v="0"/>
    <n v="0"/>
    <n v="0"/>
    <n v="0"/>
    <n v="0"/>
    <n v="0"/>
    <n v="0"/>
    <n v="0"/>
    <n v="0"/>
    <n v="0"/>
    <n v="0"/>
    <n v="0"/>
    <n v="0"/>
    <n v="0"/>
    <n v="0"/>
    <n v="0"/>
    <n v="0"/>
    <n v="0"/>
  </r>
  <r>
    <x v="14"/>
    <x v="3"/>
    <x v="0"/>
    <n v="225"/>
    <n v="539"/>
    <n v="224"/>
    <n v="31"/>
    <n v="27"/>
    <n v="31"/>
    <n v="42"/>
    <n v="39"/>
    <n v="31"/>
    <n v="0"/>
    <n v="68"/>
    <n v="1"/>
    <n v="0"/>
    <n v="0"/>
    <n v="0"/>
    <n v="0"/>
    <n v="0"/>
    <n v="0"/>
    <n v="0"/>
    <n v="0"/>
    <n v="0"/>
    <n v="0"/>
    <n v="0"/>
  </r>
  <r>
    <x v="15"/>
    <x v="0"/>
    <x v="0"/>
    <n v="3"/>
    <n v="10"/>
    <n v="7"/>
    <n v="5"/>
    <n v="2"/>
    <n v="5"/>
    <n v="0"/>
    <n v="0"/>
    <n v="0"/>
    <n v="0"/>
    <n v="0"/>
    <n v="0"/>
    <n v="0"/>
    <n v="0"/>
    <n v="0"/>
    <n v="0"/>
    <n v="0"/>
    <n v="0"/>
    <n v="0"/>
    <n v="0"/>
    <n v="0"/>
    <n v="0"/>
    <n v="0"/>
  </r>
  <r>
    <x v="15"/>
    <x v="1"/>
    <x v="0"/>
    <n v="3105"/>
    <n v="2260"/>
    <n v="103"/>
    <n v="106"/>
    <n v="34"/>
    <n v="106"/>
    <n v="97"/>
    <n v="4"/>
    <n v="106"/>
    <n v="0"/>
    <n v="81"/>
    <n v="28"/>
    <n v="0"/>
    <n v="0"/>
    <n v="0"/>
    <n v="0"/>
    <n v="0"/>
    <n v="0"/>
    <n v="0"/>
    <n v="0"/>
    <n v="0"/>
    <n v="0"/>
    <n v="0"/>
  </r>
  <r>
    <x v="15"/>
    <x v="2"/>
    <x v="0"/>
    <n v="10"/>
    <n v="19"/>
    <n v="10"/>
    <n v="4"/>
    <n v="2"/>
    <n v="4"/>
    <n v="2"/>
    <n v="0"/>
    <n v="0"/>
    <n v="0"/>
    <n v="1"/>
    <n v="0"/>
    <n v="0"/>
    <n v="0"/>
    <n v="0"/>
    <n v="0"/>
    <n v="0"/>
    <n v="0"/>
    <n v="0"/>
    <n v="0"/>
    <n v="0"/>
    <n v="0"/>
    <n v="0"/>
  </r>
  <r>
    <x v="15"/>
    <x v="3"/>
    <x v="0"/>
    <n v="4120"/>
    <n v="2980"/>
    <n v="131"/>
    <n v="235"/>
    <n v="68"/>
    <n v="235"/>
    <n v="222"/>
    <n v="11"/>
    <n v="235"/>
    <n v="0"/>
    <n v="178"/>
    <n v="22"/>
    <n v="0"/>
    <n v="0"/>
    <n v="0"/>
    <n v="0"/>
    <n v="0"/>
    <n v="0"/>
    <n v="0"/>
    <n v="0"/>
    <n v="0"/>
    <n v="0"/>
    <n v="0"/>
  </r>
  <r>
    <x v="16"/>
    <x v="0"/>
    <x v="0"/>
    <n v="0"/>
    <n v="1"/>
    <n v="1"/>
    <n v="1"/>
    <n v="1"/>
    <n v="1"/>
    <n v="1"/>
    <n v="0"/>
    <n v="1"/>
    <n v="0"/>
    <n v="0"/>
    <n v="0"/>
    <n v="0"/>
    <n v="0"/>
    <n v="0"/>
    <n v="0"/>
    <n v="0"/>
    <n v="0"/>
    <n v="0"/>
    <n v="0"/>
    <n v="0"/>
    <n v="0"/>
    <n v="0"/>
  </r>
  <r>
    <x v="16"/>
    <x v="1"/>
    <x v="0"/>
    <n v="2218"/>
    <n v="1659"/>
    <n v="99"/>
    <n v="70"/>
    <n v="29"/>
    <n v="71"/>
    <n v="45"/>
    <n v="0"/>
    <n v="65"/>
    <n v="0"/>
    <n v="93"/>
    <n v="2"/>
    <n v="0"/>
    <n v="0"/>
    <n v="0"/>
    <n v="0"/>
    <n v="0"/>
    <n v="0"/>
    <n v="0"/>
    <n v="0"/>
    <n v="0"/>
    <n v="0"/>
    <n v="0"/>
  </r>
  <r>
    <x v="16"/>
    <x v="2"/>
    <x v="0"/>
    <n v="0"/>
    <n v="0"/>
    <n v="0"/>
    <n v="0"/>
    <n v="0"/>
    <n v="0"/>
    <n v="5"/>
    <n v="0"/>
    <n v="0"/>
    <n v="0"/>
    <n v="0"/>
    <n v="0"/>
    <n v="0"/>
    <n v="0"/>
    <n v="0"/>
    <n v="0"/>
    <n v="0"/>
    <n v="0"/>
    <n v="0"/>
    <n v="0"/>
    <n v="0"/>
    <n v="0"/>
    <n v="0"/>
  </r>
  <r>
    <x v="16"/>
    <x v="3"/>
    <x v="0"/>
    <n v="2763"/>
    <n v="2053"/>
    <n v="135"/>
    <n v="168"/>
    <n v="74"/>
    <n v="166"/>
    <n v="124"/>
    <n v="0"/>
    <n v="164"/>
    <n v="0"/>
    <n v="237"/>
    <n v="3"/>
    <n v="0"/>
    <n v="0"/>
    <n v="0"/>
    <n v="0"/>
    <n v="0"/>
    <n v="0"/>
    <n v="0"/>
    <n v="0"/>
    <n v="0"/>
    <n v="0"/>
    <n v="0"/>
  </r>
  <r>
    <x v="17"/>
    <x v="0"/>
    <x v="0"/>
    <n v="0"/>
    <n v="2"/>
    <n v="2"/>
    <n v="1"/>
    <n v="1"/>
    <n v="2"/>
    <n v="2"/>
    <n v="0"/>
    <n v="2"/>
    <n v="0"/>
    <n v="0"/>
    <n v="0"/>
    <n v="0"/>
    <n v="0"/>
    <n v="0"/>
    <n v="0"/>
    <n v="0"/>
    <n v="0"/>
    <n v="0"/>
    <n v="0"/>
    <n v="0"/>
    <n v="0"/>
    <n v="0"/>
  </r>
  <r>
    <x v="17"/>
    <x v="1"/>
    <x v="0"/>
    <n v="539"/>
    <n v="488"/>
    <n v="103"/>
    <n v="27"/>
    <n v="20"/>
    <n v="26"/>
    <n v="22"/>
    <n v="1"/>
    <n v="27"/>
    <n v="1"/>
    <n v="67"/>
    <n v="0"/>
    <n v="0"/>
    <n v="0"/>
    <n v="0"/>
    <n v="0"/>
    <n v="0"/>
    <n v="0"/>
    <n v="0"/>
    <n v="0"/>
    <n v="0"/>
    <n v="0"/>
    <n v="0"/>
  </r>
  <r>
    <x v="17"/>
    <x v="2"/>
    <x v="0"/>
    <n v="2"/>
    <n v="4"/>
    <n v="2"/>
    <n v="2"/>
    <n v="2"/>
    <n v="2"/>
    <n v="1"/>
    <n v="0"/>
    <n v="0"/>
    <n v="0"/>
    <n v="1"/>
    <n v="0"/>
    <n v="0"/>
    <n v="0"/>
    <n v="0"/>
    <n v="0"/>
    <n v="0"/>
    <n v="0"/>
    <n v="0"/>
    <n v="0"/>
    <n v="0"/>
    <n v="0"/>
    <n v="0"/>
  </r>
  <r>
    <x v="17"/>
    <x v="3"/>
    <x v="0"/>
    <n v="1043"/>
    <n v="940"/>
    <n v="140"/>
    <n v="71"/>
    <n v="32"/>
    <n v="71"/>
    <n v="69"/>
    <n v="3"/>
    <n v="71"/>
    <n v="6"/>
    <n v="243"/>
    <n v="0"/>
    <n v="0"/>
    <n v="0"/>
    <n v="0"/>
    <n v="0"/>
    <n v="0"/>
    <n v="0"/>
    <n v="0"/>
    <n v="0"/>
    <n v="0"/>
    <n v="0"/>
    <n v="0"/>
  </r>
  <r>
    <x v="18"/>
    <x v="0"/>
    <x v="0"/>
    <n v="11"/>
    <n v="24"/>
    <n v="19"/>
    <n v="1"/>
    <n v="1"/>
    <n v="0"/>
    <n v="0"/>
    <n v="0"/>
    <n v="1"/>
    <n v="0"/>
    <n v="7"/>
    <n v="2"/>
    <n v="1"/>
    <n v="0"/>
    <n v="0"/>
    <n v="0"/>
    <n v="0"/>
    <n v="1"/>
    <n v="0"/>
    <n v="0"/>
    <n v="0"/>
    <n v="0"/>
    <n v="0"/>
  </r>
  <r>
    <x v="18"/>
    <x v="1"/>
    <x v="0"/>
    <n v="538"/>
    <n v="564"/>
    <n v="109"/>
    <n v="26"/>
    <n v="11"/>
    <n v="26"/>
    <n v="57"/>
    <n v="33"/>
    <n v="24"/>
    <n v="0"/>
    <n v="147"/>
    <n v="11"/>
    <n v="8"/>
    <n v="3"/>
    <n v="0"/>
    <n v="0"/>
    <n v="1"/>
    <n v="2"/>
    <n v="0"/>
    <n v="0"/>
    <n v="0"/>
    <n v="0"/>
    <n v="0"/>
  </r>
  <r>
    <x v="18"/>
    <x v="2"/>
    <x v="0"/>
    <n v="6"/>
    <n v="16"/>
    <n v="14"/>
    <n v="3"/>
    <n v="3"/>
    <n v="3"/>
    <n v="2"/>
    <n v="0"/>
    <n v="2"/>
    <n v="0"/>
    <n v="2"/>
    <n v="0"/>
    <n v="0"/>
    <n v="0"/>
    <n v="0"/>
    <n v="0"/>
    <n v="0"/>
    <n v="0"/>
    <n v="0"/>
    <n v="0"/>
    <n v="0"/>
    <n v="0"/>
    <n v="0"/>
  </r>
  <r>
    <x v="18"/>
    <x v="3"/>
    <x v="0"/>
    <n v="810"/>
    <n v="889"/>
    <n v="193"/>
    <n v="61"/>
    <n v="27"/>
    <n v="61"/>
    <n v="106"/>
    <n v="50"/>
    <n v="60"/>
    <n v="0"/>
    <n v="361"/>
    <n v="35"/>
    <n v="28"/>
    <n v="10"/>
    <n v="1"/>
    <n v="0"/>
    <n v="5"/>
    <n v="12"/>
    <n v="0"/>
    <n v="0"/>
    <n v="0"/>
    <n v="0"/>
    <n v="0"/>
  </r>
  <r>
    <x v="19"/>
    <x v="0"/>
    <x v="0"/>
    <n v="0"/>
    <n v="5"/>
    <n v="4"/>
    <n v="1"/>
    <n v="1"/>
    <n v="1"/>
    <n v="0"/>
    <n v="0"/>
    <n v="0"/>
    <n v="0"/>
    <n v="0"/>
    <n v="0"/>
    <n v="0"/>
    <n v="0"/>
    <n v="0"/>
    <n v="0"/>
    <n v="0"/>
    <n v="0"/>
    <n v="0"/>
    <n v="0"/>
    <n v="0"/>
    <n v="0"/>
    <n v="0"/>
  </r>
  <r>
    <x v="19"/>
    <x v="1"/>
    <x v="0"/>
    <n v="2175"/>
    <n v="1607"/>
    <n v="107"/>
    <n v="67"/>
    <n v="32"/>
    <n v="63"/>
    <n v="40"/>
    <n v="8"/>
    <n v="68"/>
    <n v="0"/>
    <n v="42"/>
    <n v="0"/>
    <n v="0"/>
    <n v="0"/>
    <n v="0"/>
    <n v="0"/>
    <n v="0"/>
    <n v="0"/>
    <n v="0"/>
    <n v="0"/>
    <n v="0"/>
    <n v="0"/>
    <n v="0"/>
  </r>
  <r>
    <x v="19"/>
    <x v="2"/>
    <x v="0"/>
    <n v="2"/>
    <n v="5"/>
    <n v="4"/>
    <n v="0"/>
    <n v="0"/>
    <n v="0"/>
    <n v="0"/>
    <n v="0"/>
    <n v="0"/>
    <n v="0"/>
    <n v="0"/>
    <n v="0"/>
    <n v="0"/>
    <n v="0"/>
    <n v="0"/>
    <n v="0"/>
    <n v="0"/>
    <n v="0"/>
    <n v="0"/>
    <n v="0"/>
    <n v="0"/>
    <n v="0"/>
    <n v="0"/>
  </r>
  <r>
    <x v="19"/>
    <x v="3"/>
    <x v="0"/>
    <n v="2478"/>
    <n v="1876"/>
    <n v="135"/>
    <n v="119"/>
    <n v="63"/>
    <n v="115"/>
    <n v="69"/>
    <n v="13"/>
    <n v="119"/>
    <n v="0"/>
    <n v="55"/>
    <n v="0"/>
    <n v="0"/>
    <n v="0"/>
    <n v="0"/>
    <n v="0"/>
    <n v="0"/>
    <n v="0"/>
    <n v="0"/>
    <n v="0"/>
    <n v="0"/>
    <n v="0"/>
    <n v="0"/>
  </r>
  <r>
    <x v="20"/>
    <x v="0"/>
    <x v="0"/>
    <n v="0"/>
    <n v="2"/>
    <n v="2"/>
    <n v="0"/>
    <n v="0"/>
    <n v="0"/>
    <n v="0"/>
    <n v="0"/>
    <n v="0"/>
    <n v="0"/>
    <n v="9"/>
    <n v="0"/>
    <n v="0"/>
    <n v="0"/>
    <n v="0"/>
    <n v="0"/>
    <n v="0"/>
    <n v="0"/>
    <n v="0"/>
    <n v="0"/>
    <n v="0"/>
    <n v="0"/>
    <n v="0"/>
  </r>
  <r>
    <x v="20"/>
    <x v="1"/>
    <x v="0"/>
    <n v="484"/>
    <n v="651"/>
    <n v="259"/>
    <n v="30"/>
    <n v="28"/>
    <n v="30"/>
    <n v="23"/>
    <n v="13"/>
    <n v="30"/>
    <n v="0"/>
    <n v="136"/>
    <n v="4"/>
    <n v="0"/>
    <n v="0"/>
    <n v="0"/>
    <n v="0"/>
    <n v="0"/>
    <n v="0"/>
    <n v="0"/>
    <n v="0"/>
    <n v="0"/>
    <n v="0"/>
    <n v="0"/>
  </r>
  <r>
    <x v="20"/>
    <x v="2"/>
    <x v="0"/>
    <n v="0"/>
    <n v="5"/>
    <n v="5"/>
    <n v="3"/>
    <n v="3"/>
    <n v="3"/>
    <n v="1"/>
    <n v="0"/>
    <n v="1"/>
    <n v="0"/>
    <n v="4"/>
    <n v="0"/>
    <n v="0"/>
    <n v="0"/>
    <n v="0"/>
    <n v="0"/>
    <n v="0"/>
    <n v="0"/>
    <n v="0"/>
    <n v="0"/>
    <n v="0"/>
    <n v="0"/>
    <n v="0"/>
  </r>
  <r>
    <x v="20"/>
    <x v="3"/>
    <x v="0"/>
    <n v="563"/>
    <n v="754"/>
    <n v="289"/>
    <n v="71"/>
    <n v="56"/>
    <n v="70"/>
    <n v="64"/>
    <n v="39"/>
    <n v="69"/>
    <n v="0"/>
    <n v="306"/>
    <n v="11"/>
    <n v="3"/>
    <n v="0"/>
    <n v="0"/>
    <n v="0"/>
    <n v="0"/>
    <n v="0"/>
    <n v="0"/>
    <n v="0"/>
    <n v="0"/>
    <n v="0"/>
    <n v="0"/>
  </r>
  <r>
    <x v="0"/>
    <x v="0"/>
    <x v="1"/>
    <n v="0"/>
    <n v="0"/>
    <n v="0"/>
    <n v="0"/>
    <n v="0"/>
    <n v="0"/>
    <n v="0"/>
    <n v="0"/>
    <n v="0"/>
    <n v="0"/>
    <n v="0"/>
    <n v="0"/>
    <n v="0"/>
    <n v="0"/>
    <n v="0"/>
    <n v="0"/>
    <n v="0"/>
    <n v="0"/>
    <n v="0"/>
    <n v="0"/>
    <n v="0"/>
    <n v="0"/>
    <n v="0"/>
  </r>
  <r>
    <x v="0"/>
    <x v="1"/>
    <x v="1"/>
    <n v="1567"/>
    <n v="1137"/>
    <n v="22"/>
    <n v="50"/>
    <n v="4"/>
    <n v="50"/>
    <n v="76"/>
    <n v="0"/>
    <n v="50"/>
    <n v="0"/>
    <n v="48"/>
    <n v="3"/>
    <n v="0"/>
    <n v="0"/>
    <n v="0"/>
    <n v="0"/>
    <n v="0"/>
    <n v="0"/>
    <n v="0"/>
    <n v="0"/>
    <n v="0"/>
    <n v="0"/>
    <n v="0"/>
  </r>
  <r>
    <x v="0"/>
    <x v="2"/>
    <x v="1"/>
    <n v="0"/>
    <n v="1"/>
    <n v="1"/>
    <n v="1"/>
    <n v="1"/>
    <n v="1"/>
    <n v="1"/>
    <n v="0"/>
    <n v="1"/>
    <n v="0"/>
    <n v="1"/>
    <n v="0"/>
    <n v="0"/>
    <n v="0"/>
    <n v="0"/>
    <n v="0"/>
    <n v="0"/>
    <n v="0"/>
    <n v="0"/>
    <n v="0"/>
    <n v="0"/>
    <n v="0"/>
    <n v="0"/>
  </r>
  <r>
    <x v="0"/>
    <x v="3"/>
    <x v="1"/>
    <n v="1789"/>
    <n v="1428"/>
    <n v="17"/>
    <n v="64"/>
    <n v="5"/>
    <n v="64"/>
    <n v="97"/>
    <n v="0"/>
    <n v="64"/>
    <n v="0"/>
    <n v="76"/>
    <n v="2"/>
    <n v="0"/>
    <n v="0"/>
    <n v="0"/>
    <n v="0"/>
    <n v="0"/>
    <n v="0"/>
    <n v="0"/>
    <n v="0"/>
    <n v="0"/>
    <n v="0"/>
    <n v="0"/>
  </r>
  <r>
    <x v="1"/>
    <x v="0"/>
    <x v="1"/>
    <n v="3"/>
    <n v="3"/>
    <n v="0"/>
    <n v="3"/>
    <n v="0"/>
    <n v="3"/>
    <n v="0"/>
    <n v="0"/>
    <n v="1"/>
    <n v="0"/>
    <n v="0"/>
    <n v="0"/>
    <n v="0"/>
    <n v="0"/>
    <n v="0"/>
    <n v="0"/>
    <n v="0"/>
    <n v="0"/>
    <n v="0"/>
    <n v="0"/>
    <n v="0"/>
    <n v="0"/>
    <n v="0"/>
  </r>
  <r>
    <x v="1"/>
    <x v="1"/>
    <x v="1"/>
    <n v="3263"/>
    <n v="2391"/>
    <n v="127"/>
    <n v="81"/>
    <n v="30"/>
    <n v="81"/>
    <n v="93"/>
    <n v="0"/>
    <n v="81"/>
    <n v="0"/>
    <n v="114"/>
    <n v="2"/>
    <n v="0"/>
    <n v="0"/>
    <n v="0"/>
    <n v="0"/>
    <n v="0"/>
    <n v="0"/>
    <n v="0"/>
    <n v="0"/>
    <n v="0"/>
    <n v="0"/>
    <n v="0"/>
  </r>
  <r>
    <x v="1"/>
    <x v="2"/>
    <x v="1"/>
    <n v="2"/>
    <n v="4"/>
    <n v="2"/>
    <n v="3"/>
    <n v="2"/>
    <n v="3"/>
    <n v="1"/>
    <n v="0"/>
    <n v="3"/>
    <n v="0"/>
    <n v="2"/>
    <n v="0"/>
    <n v="0"/>
    <n v="0"/>
    <n v="0"/>
    <n v="0"/>
    <n v="0"/>
    <n v="0"/>
    <n v="0"/>
    <n v="0"/>
    <n v="0"/>
    <n v="0"/>
    <n v="0"/>
  </r>
  <r>
    <x v="1"/>
    <x v="3"/>
    <x v="1"/>
    <n v="3834"/>
    <n v="2782"/>
    <n v="88"/>
    <n v="170"/>
    <n v="48"/>
    <n v="168"/>
    <n v="267"/>
    <n v="0"/>
    <n v="170"/>
    <n v="0"/>
    <n v="272"/>
    <n v="11"/>
    <n v="0"/>
    <n v="0"/>
    <n v="0"/>
    <n v="0"/>
    <n v="0"/>
    <n v="0"/>
    <n v="0"/>
    <n v="0"/>
    <n v="0"/>
    <n v="0"/>
    <n v="0"/>
  </r>
  <r>
    <x v="2"/>
    <x v="0"/>
    <x v="1"/>
    <n v="4"/>
    <n v="25"/>
    <n v="17"/>
    <n v="3"/>
    <n v="3"/>
    <n v="4"/>
    <n v="6"/>
    <n v="0"/>
    <n v="2"/>
    <n v="0"/>
    <n v="2"/>
    <n v="1"/>
    <n v="0"/>
    <n v="0"/>
    <n v="0"/>
    <n v="0"/>
    <n v="0"/>
    <n v="0"/>
    <n v="0"/>
    <n v="0"/>
    <n v="0"/>
    <n v="0"/>
    <n v="0"/>
  </r>
  <r>
    <x v="2"/>
    <x v="1"/>
    <x v="1"/>
    <n v="2045"/>
    <n v="1773"/>
    <n v="90"/>
    <n v="66"/>
    <n v="39"/>
    <n v="63"/>
    <n v="103"/>
    <n v="1"/>
    <n v="63"/>
    <n v="0"/>
    <n v="41"/>
    <n v="10"/>
    <n v="0"/>
    <n v="0"/>
    <n v="0"/>
    <n v="0"/>
    <n v="0"/>
    <n v="0"/>
    <n v="0"/>
    <n v="0"/>
    <n v="0"/>
    <n v="0"/>
    <n v="0"/>
  </r>
  <r>
    <x v="2"/>
    <x v="2"/>
    <x v="1"/>
    <n v="4"/>
    <n v="16"/>
    <n v="12"/>
    <n v="2"/>
    <n v="2"/>
    <n v="2"/>
    <n v="3"/>
    <n v="0"/>
    <n v="1"/>
    <n v="0"/>
    <n v="3"/>
    <n v="3"/>
    <n v="0"/>
    <n v="0"/>
    <n v="0"/>
    <n v="0"/>
    <n v="0"/>
    <n v="0"/>
    <n v="0"/>
    <n v="0"/>
    <n v="0"/>
    <n v="0"/>
    <n v="0"/>
  </r>
  <r>
    <x v="2"/>
    <x v="3"/>
    <x v="1"/>
    <n v="2531"/>
    <n v="2096"/>
    <n v="105"/>
    <n v="131"/>
    <n v="67"/>
    <n v="129"/>
    <n v="225"/>
    <n v="5"/>
    <n v="130"/>
    <n v="0"/>
    <n v="104"/>
    <n v="29"/>
    <n v="0"/>
    <n v="0"/>
    <n v="0"/>
    <n v="0"/>
    <n v="0"/>
    <n v="0"/>
    <n v="0"/>
    <n v="0"/>
    <n v="0"/>
    <n v="0"/>
    <n v="0"/>
  </r>
  <r>
    <x v="3"/>
    <x v="0"/>
    <x v="1"/>
    <n v="8"/>
    <n v="12"/>
    <n v="5"/>
    <n v="0"/>
    <n v="0"/>
    <n v="0"/>
    <n v="0"/>
    <n v="0"/>
    <n v="0"/>
    <n v="0"/>
    <n v="4"/>
    <n v="0"/>
    <n v="0"/>
    <n v="0"/>
    <n v="0"/>
    <n v="0"/>
    <n v="0"/>
    <n v="0"/>
    <n v="0"/>
    <n v="0"/>
    <n v="0"/>
    <n v="0"/>
    <n v="0"/>
  </r>
  <r>
    <x v="3"/>
    <x v="1"/>
    <x v="1"/>
    <n v="1489"/>
    <n v="1014"/>
    <n v="99"/>
    <n v="27"/>
    <n v="8"/>
    <n v="27"/>
    <n v="26"/>
    <n v="0"/>
    <n v="27"/>
    <n v="0"/>
    <n v="82"/>
    <n v="1"/>
    <n v="0"/>
    <n v="0"/>
    <n v="0"/>
    <n v="0"/>
    <n v="0"/>
    <n v="0"/>
    <n v="0"/>
    <n v="0"/>
    <n v="0"/>
    <n v="0"/>
    <n v="0"/>
  </r>
  <r>
    <x v="3"/>
    <x v="2"/>
    <x v="1"/>
    <n v="8"/>
    <n v="13"/>
    <n v="5"/>
    <n v="1"/>
    <n v="0"/>
    <n v="1"/>
    <n v="1"/>
    <n v="0"/>
    <n v="1"/>
    <n v="0"/>
    <n v="1"/>
    <n v="0"/>
    <n v="0"/>
    <n v="0"/>
    <n v="0"/>
    <n v="0"/>
    <n v="0"/>
    <n v="0"/>
    <n v="0"/>
    <n v="0"/>
    <n v="0"/>
    <n v="0"/>
    <n v="0"/>
  </r>
  <r>
    <x v="3"/>
    <x v="3"/>
    <x v="1"/>
    <n v="2139"/>
    <n v="1643"/>
    <n v="111"/>
    <n v="77"/>
    <n v="20"/>
    <n v="77"/>
    <n v="78"/>
    <n v="0"/>
    <n v="75"/>
    <n v="0"/>
    <n v="206"/>
    <n v="3"/>
    <n v="4"/>
    <n v="0"/>
    <n v="0"/>
    <n v="0"/>
    <n v="0"/>
    <n v="2"/>
    <n v="0"/>
    <n v="0"/>
    <n v="0"/>
    <n v="0"/>
    <n v="0"/>
  </r>
  <r>
    <x v="4"/>
    <x v="0"/>
    <x v="1"/>
    <n v="1"/>
    <n v="5"/>
    <n v="4"/>
    <n v="1"/>
    <n v="1"/>
    <n v="1"/>
    <n v="1"/>
    <n v="0"/>
    <n v="0"/>
    <n v="0"/>
    <n v="0"/>
    <n v="0"/>
    <n v="0"/>
    <n v="0"/>
    <n v="0"/>
    <n v="0"/>
    <n v="0"/>
    <n v="0"/>
    <n v="0"/>
    <n v="0"/>
    <n v="0"/>
    <n v="0"/>
    <n v="0"/>
  </r>
  <r>
    <x v="4"/>
    <x v="1"/>
    <x v="1"/>
    <n v="4130"/>
    <n v="2648"/>
    <n v="124"/>
    <n v="155"/>
    <n v="13"/>
    <n v="159"/>
    <n v="218"/>
    <n v="0"/>
    <n v="156"/>
    <n v="0"/>
    <n v="157"/>
    <n v="36"/>
    <n v="0"/>
    <n v="0"/>
    <n v="0"/>
    <n v="0"/>
    <n v="0"/>
    <n v="0"/>
    <n v="0"/>
    <n v="0"/>
    <n v="0"/>
    <n v="0"/>
    <n v="0"/>
  </r>
  <r>
    <x v="4"/>
    <x v="2"/>
    <x v="1"/>
    <n v="2"/>
    <n v="0"/>
    <n v="0"/>
    <n v="0"/>
    <n v="0"/>
    <n v="0"/>
    <n v="0"/>
    <n v="0"/>
    <n v="0"/>
    <n v="0"/>
    <n v="0"/>
    <n v="0"/>
    <n v="0"/>
    <n v="0"/>
    <n v="0"/>
    <n v="0"/>
    <n v="0"/>
    <n v="0"/>
    <n v="0"/>
    <n v="0"/>
    <n v="0"/>
    <n v="0"/>
    <n v="0"/>
  </r>
  <r>
    <x v="4"/>
    <x v="3"/>
    <x v="1"/>
    <n v="4218"/>
    <n v="2810"/>
    <n v="100"/>
    <n v="200"/>
    <n v="26"/>
    <n v="202"/>
    <n v="349"/>
    <n v="0"/>
    <n v="196"/>
    <n v="0"/>
    <n v="277"/>
    <n v="65"/>
    <n v="0"/>
    <n v="0"/>
    <n v="0"/>
    <n v="0"/>
    <n v="0"/>
    <n v="0"/>
    <n v="0"/>
    <n v="0"/>
    <n v="0"/>
    <n v="0"/>
    <n v="0"/>
  </r>
  <r>
    <x v="5"/>
    <x v="0"/>
    <x v="1"/>
    <n v="5"/>
    <n v="10"/>
    <n v="10"/>
    <n v="0"/>
    <n v="0"/>
    <n v="0"/>
    <n v="0"/>
    <n v="0"/>
    <n v="0"/>
    <n v="0"/>
    <n v="12"/>
    <n v="0"/>
    <n v="0"/>
    <n v="0"/>
    <n v="0"/>
    <n v="0"/>
    <n v="0"/>
    <n v="0"/>
    <n v="0"/>
    <n v="0"/>
    <n v="0"/>
    <n v="0"/>
    <n v="0"/>
  </r>
  <r>
    <x v="5"/>
    <x v="1"/>
    <x v="1"/>
    <n v="1657"/>
    <n v="1483"/>
    <n v="146"/>
    <n v="60"/>
    <n v="34"/>
    <n v="60"/>
    <n v="54"/>
    <n v="0"/>
    <n v="60"/>
    <n v="0"/>
    <n v="131"/>
    <n v="4"/>
    <n v="2"/>
    <n v="0"/>
    <n v="2"/>
    <n v="0"/>
    <n v="0"/>
    <n v="2"/>
    <n v="0"/>
    <n v="0"/>
    <n v="0"/>
    <n v="0"/>
    <n v="0"/>
  </r>
  <r>
    <x v="5"/>
    <x v="2"/>
    <x v="1"/>
    <n v="10"/>
    <n v="16"/>
    <n v="13"/>
    <n v="2"/>
    <n v="2"/>
    <n v="2"/>
    <n v="0"/>
    <n v="0"/>
    <n v="0"/>
    <n v="0"/>
    <n v="9"/>
    <n v="0"/>
    <n v="0"/>
    <n v="0"/>
    <n v="0"/>
    <n v="0"/>
    <n v="0"/>
    <n v="0"/>
    <n v="0"/>
    <n v="0"/>
    <n v="0"/>
    <n v="0"/>
    <n v="0"/>
  </r>
  <r>
    <x v="5"/>
    <x v="3"/>
    <x v="1"/>
    <n v="2312"/>
    <n v="2131"/>
    <n v="158"/>
    <n v="124"/>
    <n v="44"/>
    <n v="121"/>
    <n v="105"/>
    <n v="0"/>
    <n v="121"/>
    <n v="0"/>
    <n v="403"/>
    <n v="14"/>
    <n v="6"/>
    <n v="0"/>
    <n v="1"/>
    <n v="0"/>
    <n v="2"/>
    <n v="0"/>
    <n v="0"/>
    <n v="0"/>
    <n v="0"/>
    <n v="0"/>
    <n v="0"/>
  </r>
  <r>
    <x v="6"/>
    <x v="0"/>
    <x v="1"/>
    <n v="8"/>
    <n v="7"/>
    <n v="1"/>
    <n v="2"/>
    <n v="0"/>
    <n v="2"/>
    <n v="0"/>
    <n v="0"/>
    <n v="0"/>
    <n v="0"/>
    <n v="0"/>
    <n v="0"/>
    <n v="0"/>
    <n v="0"/>
    <n v="0"/>
    <n v="0"/>
    <n v="0"/>
    <n v="0"/>
    <n v="0"/>
    <n v="0"/>
    <n v="0"/>
    <n v="0"/>
    <n v="0"/>
  </r>
  <r>
    <x v="6"/>
    <x v="1"/>
    <x v="1"/>
    <n v="2111"/>
    <n v="1612"/>
    <n v="37"/>
    <n v="91"/>
    <n v="25"/>
    <n v="90"/>
    <n v="227"/>
    <n v="0"/>
    <n v="86"/>
    <n v="0"/>
    <n v="180"/>
    <n v="0"/>
    <n v="0"/>
    <n v="0"/>
    <n v="0"/>
    <n v="0"/>
    <n v="0"/>
    <n v="0"/>
    <n v="0"/>
    <n v="0"/>
    <n v="0"/>
    <n v="0"/>
    <n v="0"/>
  </r>
  <r>
    <x v="6"/>
    <x v="2"/>
    <x v="1"/>
    <n v="4"/>
    <n v="10"/>
    <n v="6"/>
    <n v="1"/>
    <n v="1"/>
    <n v="1"/>
    <n v="0"/>
    <n v="0"/>
    <n v="0"/>
    <n v="0"/>
    <n v="0"/>
    <n v="0"/>
    <n v="0"/>
    <n v="0"/>
    <n v="0"/>
    <n v="0"/>
    <n v="0"/>
    <n v="0"/>
    <n v="0"/>
    <n v="0"/>
    <n v="0"/>
    <n v="0"/>
    <n v="0"/>
  </r>
  <r>
    <x v="6"/>
    <x v="3"/>
    <x v="1"/>
    <n v="2523"/>
    <n v="1929"/>
    <n v="55"/>
    <n v="146"/>
    <n v="46"/>
    <n v="147"/>
    <n v="369"/>
    <n v="0"/>
    <n v="146"/>
    <n v="0"/>
    <n v="323"/>
    <n v="0"/>
    <n v="0"/>
    <n v="0"/>
    <n v="0"/>
    <n v="0"/>
    <n v="0"/>
    <n v="0"/>
    <n v="0"/>
    <n v="0"/>
    <n v="0"/>
    <n v="0"/>
    <n v="0"/>
  </r>
  <r>
    <x v="7"/>
    <x v="0"/>
    <x v="1"/>
    <n v="8"/>
    <n v="28"/>
    <n v="20"/>
    <n v="9"/>
    <n v="4"/>
    <n v="9"/>
    <n v="7"/>
    <n v="0"/>
    <n v="4"/>
    <n v="0"/>
    <n v="0"/>
    <n v="0"/>
    <n v="0"/>
    <n v="0"/>
    <n v="0"/>
    <n v="0"/>
    <n v="0"/>
    <n v="0"/>
    <n v="0"/>
    <n v="0"/>
    <n v="0"/>
    <n v="0"/>
    <n v="0"/>
  </r>
  <r>
    <x v="7"/>
    <x v="1"/>
    <x v="1"/>
    <n v="6802"/>
    <n v="4587"/>
    <n v="285"/>
    <n v="239"/>
    <n v="84"/>
    <n v="239"/>
    <n v="294"/>
    <n v="1"/>
    <n v="228"/>
    <n v="0"/>
    <n v="360"/>
    <n v="15"/>
    <n v="0"/>
    <n v="0"/>
    <n v="0"/>
    <n v="0"/>
    <n v="0"/>
    <n v="0"/>
    <n v="0"/>
    <n v="0"/>
    <n v="0"/>
    <n v="0"/>
    <n v="0"/>
  </r>
  <r>
    <x v="7"/>
    <x v="2"/>
    <x v="1"/>
    <n v="11"/>
    <n v="24"/>
    <n v="13"/>
    <n v="6"/>
    <n v="5"/>
    <n v="6"/>
    <n v="5"/>
    <n v="0"/>
    <n v="4"/>
    <n v="0"/>
    <n v="2"/>
    <n v="0"/>
    <n v="0"/>
    <n v="0"/>
    <n v="0"/>
    <n v="0"/>
    <n v="0"/>
    <n v="0"/>
    <n v="0"/>
    <n v="0"/>
    <n v="0"/>
    <n v="0"/>
    <n v="0"/>
  </r>
  <r>
    <x v="7"/>
    <x v="3"/>
    <x v="1"/>
    <n v="7698"/>
    <n v="5408"/>
    <n v="298"/>
    <n v="331"/>
    <n v="121"/>
    <n v="331"/>
    <n v="515"/>
    <n v="4"/>
    <n v="316"/>
    <n v="0"/>
    <n v="608"/>
    <n v="29"/>
    <n v="0"/>
    <n v="0"/>
    <n v="0"/>
    <n v="0"/>
    <n v="0"/>
    <n v="0"/>
    <n v="0"/>
    <n v="0"/>
    <n v="0"/>
    <n v="0"/>
    <n v="0"/>
  </r>
  <r>
    <x v="8"/>
    <x v="0"/>
    <x v="1"/>
    <n v="0"/>
    <n v="0"/>
    <n v="0"/>
    <n v="0"/>
    <n v="0"/>
    <n v="0"/>
    <n v="0"/>
    <n v="0"/>
    <n v="0"/>
    <n v="0"/>
    <n v="0"/>
    <n v="0"/>
    <n v="0"/>
    <n v="0"/>
    <n v="0"/>
    <n v="0"/>
    <n v="0"/>
    <n v="0"/>
    <n v="0"/>
    <n v="0"/>
    <n v="0"/>
    <n v="0"/>
    <n v="0"/>
  </r>
  <r>
    <x v="8"/>
    <x v="1"/>
    <x v="1"/>
    <n v="1494"/>
    <n v="1157"/>
    <n v="73"/>
    <n v="42"/>
    <n v="9"/>
    <n v="41"/>
    <n v="42"/>
    <n v="0"/>
    <n v="41"/>
    <n v="0"/>
    <n v="17"/>
    <n v="0"/>
    <n v="0"/>
    <n v="0"/>
    <n v="0"/>
    <n v="0"/>
    <n v="0"/>
    <n v="0"/>
    <n v="0"/>
    <n v="0"/>
    <n v="0"/>
    <n v="0"/>
    <n v="0"/>
  </r>
  <r>
    <x v="8"/>
    <x v="2"/>
    <x v="1"/>
    <n v="2"/>
    <n v="3"/>
    <n v="1"/>
    <n v="3"/>
    <n v="1"/>
    <n v="3"/>
    <n v="0"/>
    <n v="0"/>
    <n v="1"/>
    <n v="0"/>
    <n v="0"/>
    <n v="0"/>
    <n v="0"/>
    <n v="0"/>
    <n v="0"/>
    <n v="0"/>
    <n v="0"/>
    <n v="0"/>
    <n v="0"/>
    <n v="0"/>
    <n v="0"/>
    <n v="0"/>
    <n v="0"/>
  </r>
  <r>
    <x v="8"/>
    <x v="3"/>
    <x v="1"/>
    <n v="1764"/>
    <n v="1287"/>
    <n v="37"/>
    <n v="94"/>
    <n v="19"/>
    <n v="95"/>
    <n v="108"/>
    <n v="0"/>
    <n v="93"/>
    <n v="0"/>
    <n v="68"/>
    <n v="0"/>
    <n v="0"/>
    <n v="0"/>
    <n v="0"/>
    <n v="0"/>
    <n v="0"/>
    <n v="0"/>
    <n v="0"/>
    <n v="0"/>
    <n v="0"/>
    <n v="0"/>
    <n v="0"/>
  </r>
  <r>
    <x v="9"/>
    <x v="0"/>
    <x v="1"/>
    <n v="0"/>
    <n v="9"/>
    <n v="9"/>
    <n v="1"/>
    <n v="1"/>
    <n v="1"/>
    <n v="2"/>
    <n v="0"/>
    <n v="0"/>
    <n v="0"/>
    <n v="2"/>
    <n v="0"/>
    <n v="0"/>
    <n v="0"/>
    <n v="0"/>
    <n v="0"/>
    <n v="0"/>
    <n v="0"/>
    <n v="0"/>
    <n v="0"/>
    <n v="0"/>
    <n v="0"/>
    <n v="0"/>
  </r>
  <r>
    <x v="9"/>
    <x v="1"/>
    <x v="1"/>
    <n v="1520"/>
    <n v="1151"/>
    <n v="101"/>
    <n v="33"/>
    <n v="14"/>
    <n v="33"/>
    <n v="27"/>
    <n v="1"/>
    <n v="29"/>
    <n v="0"/>
    <n v="77"/>
    <n v="4"/>
    <n v="1"/>
    <n v="0"/>
    <n v="0"/>
    <n v="0"/>
    <n v="0"/>
    <n v="0"/>
    <n v="0"/>
    <n v="0"/>
    <n v="0"/>
    <n v="0"/>
    <n v="0"/>
  </r>
  <r>
    <x v="9"/>
    <x v="2"/>
    <x v="1"/>
    <n v="0"/>
    <n v="15"/>
    <n v="15"/>
    <n v="2"/>
    <n v="2"/>
    <n v="3"/>
    <n v="5"/>
    <n v="0"/>
    <n v="1"/>
    <n v="0"/>
    <n v="5"/>
    <n v="0"/>
    <n v="0"/>
    <n v="0"/>
    <n v="0"/>
    <n v="0"/>
    <n v="0"/>
    <n v="0"/>
    <n v="0"/>
    <n v="0"/>
    <n v="0"/>
    <n v="0"/>
    <n v="0"/>
  </r>
  <r>
    <x v="9"/>
    <x v="3"/>
    <x v="1"/>
    <n v="2101"/>
    <n v="1644"/>
    <n v="123"/>
    <n v="82"/>
    <n v="36"/>
    <n v="81"/>
    <n v="86"/>
    <n v="2"/>
    <n v="82"/>
    <n v="0"/>
    <n v="246"/>
    <n v="10"/>
    <n v="5"/>
    <n v="0"/>
    <n v="0"/>
    <n v="0"/>
    <n v="0"/>
    <n v="1"/>
    <n v="0"/>
    <n v="0"/>
    <n v="0"/>
    <n v="0"/>
    <n v="0"/>
  </r>
  <r>
    <x v="10"/>
    <x v="0"/>
    <x v="1"/>
    <n v="0"/>
    <n v="10"/>
    <n v="10"/>
    <n v="0"/>
    <n v="0"/>
    <n v="0"/>
    <n v="0"/>
    <n v="0"/>
    <n v="0"/>
    <n v="0"/>
    <n v="7"/>
    <n v="0"/>
    <n v="0"/>
    <n v="0"/>
    <n v="0"/>
    <n v="0"/>
    <n v="0"/>
    <n v="0"/>
    <n v="0"/>
    <n v="0"/>
    <n v="0"/>
    <n v="0"/>
    <n v="0"/>
  </r>
  <r>
    <x v="10"/>
    <x v="1"/>
    <x v="1"/>
    <n v="1050"/>
    <n v="957"/>
    <n v="130"/>
    <n v="28"/>
    <n v="10"/>
    <n v="27"/>
    <n v="27"/>
    <n v="0"/>
    <n v="27"/>
    <n v="0"/>
    <n v="129"/>
    <n v="9"/>
    <n v="9"/>
    <n v="1"/>
    <n v="0"/>
    <n v="0"/>
    <n v="6"/>
    <n v="0"/>
    <n v="0"/>
    <n v="0"/>
    <n v="0"/>
    <n v="0"/>
    <n v="0"/>
  </r>
  <r>
    <x v="10"/>
    <x v="2"/>
    <x v="1"/>
    <n v="0"/>
    <n v="6"/>
    <n v="6"/>
    <n v="1"/>
    <n v="1"/>
    <n v="1"/>
    <n v="1"/>
    <n v="0"/>
    <n v="1"/>
    <n v="0"/>
    <n v="4"/>
    <n v="0"/>
    <n v="0"/>
    <n v="0"/>
    <n v="0"/>
    <n v="0"/>
    <n v="0"/>
    <n v="0"/>
    <n v="0"/>
    <n v="0"/>
    <n v="0"/>
    <n v="0"/>
    <n v="0"/>
  </r>
  <r>
    <x v="10"/>
    <x v="3"/>
    <x v="1"/>
    <n v="1129"/>
    <n v="1022"/>
    <n v="135"/>
    <n v="44"/>
    <n v="16"/>
    <n v="46"/>
    <n v="45"/>
    <n v="0"/>
    <n v="46"/>
    <n v="0"/>
    <n v="272"/>
    <n v="26"/>
    <n v="23"/>
    <n v="0"/>
    <n v="2"/>
    <n v="0"/>
    <n v="11"/>
    <n v="5"/>
    <n v="0"/>
    <n v="0"/>
    <n v="0"/>
    <n v="0"/>
    <n v="0"/>
  </r>
  <r>
    <x v="11"/>
    <x v="0"/>
    <x v="1"/>
    <n v="2"/>
    <n v="14"/>
    <n v="12"/>
    <n v="5"/>
    <n v="5"/>
    <n v="5"/>
    <n v="4"/>
    <n v="0"/>
    <n v="1"/>
    <n v="0"/>
    <n v="3"/>
    <n v="0"/>
    <n v="0"/>
    <n v="0"/>
    <n v="1"/>
    <n v="0"/>
    <n v="0"/>
    <n v="0"/>
    <n v="0"/>
    <n v="0"/>
    <n v="0"/>
    <n v="0"/>
    <n v="0"/>
  </r>
  <r>
    <x v="11"/>
    <x v="1"/>
    <x v="1"/>
    <n v="1196"/>
    <n v="1185"/>
    <n v="184"/>
    <n v="41"/>
    <n v="18"/>
    <n v="38"/>
    <n v="34"/>
    <n v="0"/>
    <n v="38"/>
    <n v="0"/>
    <n v="97"/>
    <n v="0"/>
    <n v="0"/>
    <n v="0"/>
    <n v="0"/>
    <n v="0"/>
    <n v="0"/>
    <n v="0"/>
    <n v="0"/>
    <n v="0"/>
    <n v="0"/>
    <n v="0"/>
    <n v="0"/>
  </r>
  <r>
    <x v="11"/>
    <x v="2"/>
    <x v="1"/>
    <n v="0"/>
    <n v="4"/>
    <n v="4"/>
    <n v="2"/>
    <n v="2"/>
    <n v="2"/>
    <n v="2"/>
    <n v="0"/>
    <n v="0"/>
    <n v="0"/>
    <n v="0"/>
    <n v="0"/>
    <n v="0"/>
    <n v="0"/>
    <n v="0"/>
    <n v="0"/>
    <n v="0"/>
    <n v="0"/>
    <n v="0"/>
    <n v="0"/>
    <n v="0"/>
    <n v="0"/>
    <n v="0"/>
  </r>
  <r>
    <x v="11"/>
    <x v="3"/>
    <x v="1"/>
    <n v="1603"/>
    <n v="1581"/>
    <n v="185"/>
    <n v="80"/>
    <n v="21"/>
    <n v="78"/>
    <n v="83"/>
    <n v="0"/>
    <n v="78"/>
    <n v="0"/>
    <n v="203"/>
    <n v="5"/>
    <n v="1"/>
    <n v="0"/>
    <n v="0"/>
    <n v="0"/>
    <n v="0"/>
    <n v="0"/>
    <n v="0"/>
    <n v="0"/>
    <n v="0"/>
    <n v="0"/>
    <n v="0"/>
  </r>
  <r>
    <x v="12"/>
    <x v="0"/>
    <x v="1"/>
    <n v="388"/>
    <n v="283"/>
    <n v="11"/>
    <n v="1"/>
    <n v="1"/>
    <n v="1"/>
    <n v="1"/>
    <n v="0"/>
    <n v="1"/>
    <n v="0"/>
    <n v="6"/>
    <n v="0"/>
    <n v="0"/>
    <n v="0"/>
    <n v="0"/>
    <n v="0"/>
    <n v="0"/>
    <n v="0"/>
    <n v="0"/>
    <n v="0"/>
    <n v="0"/>
    <n v="0"/>
    <n v="0"/>
  </r>
  <r>
    <x v="12"/>
    <x v="1"/>
    <x v="1"/>
    <n v="2131"/>
    <n v="2211"/>
    <n v="46"/>
    <n v="88"/>
    <n v="14"/>
    <n v="88"/>
    <n v="92"/>
    <n v="6"/>
    <n v="88"/>
    <n v="0"/>
    <n v="124"/>
    <n v="0"/>
    <n v="0"/>
    <n v="0"/>
    <n v="0"/>
    <n v="0"/>
    <n v="0"/>
    <n v="0"/>
    <n v="0"/>
    <n v="0"/>
    <n v="0"/>
    <n v="0"/>
    <n v="0"/>
  </r>
  <r>
    <x v="12"/>
    <x v="2"/>
    <x v="1"/>
    <n v="316"/>
    <n v="252"/>
    <n v="7"/>
    <n v="4"/>
    <n v="1"/>
    <n v="4"/>
    <n v="4"/>
    <n v="1"/>
    <n v="3"/>
    <n v="0"/>
    <n v="12"/>
    <n v="0"/>
    <n v="0"/>
    <n v="0"/>
    <n v="0"/>
    <n v="0"/>
    <n v="0"/>
    <n v="0"/>
    <n v="0"/>
    <n v="0"/>
    <n v="0"/>
    <n v="0"/>
    <n v="0"/>
  </r>
  <r>
    <x v="12"/>
    <x v="3"/>
    <x v="1"/>
    <n v="2443"/>
    <n v="1972"/>
    <n v="43"/>
    <n v="144"/>
    <n v="25"/>
    <n v="144"/>
    <n v="151"/>
    <n v="21"/>
    <n v="144"/>
    <n v="0"/>
    <n v="239"/>
    <n v="0"/>
    <n v="0"/>
    <n v="0"/>
    <n v="0"/>
    <n v="0"/>
    <n v="0"/>
    <n v="0"/>
    <n v="0"/>
    <n v="0"/>
    <n v="0"/>
    <n v="0"/>
    <n v="0"/>
  </r>
  <r>
    <x v="13"/>
    <x v="0"/>
    <x v="1"/>
    <n v="31"/>
    <n v="6"/>
    <n v="1"/>
    <n v="2"/>
    <n v="1"/>
    <n v="2"/>
    <n v="2"/>
    <n v="0"/>
    <n v="1"/>
    <n v="0"/>
    <n v="0"/>
    <n v="0"/>
    <n v="0"/>
    <n v="0"/>
    <n v="0"/>
    <n v="0"/>
    <n v="0"/>
    <n v="0"/>
    <n v="0"/>
    <n v="0"/>
    <n v="0"/>
    <n v="0"/>
    <n v="0"/>
  </r>
  <r>
    <x v="13"/>
    <x v="1"/>
    <x v="1"/>
    <n v="2385"/>
    <n v="1864"/>
    <n v="40"/>
    <n v="62"/>
    <n v="19"/>
    <n v="61"/>
    <n v="57"/>
    <n v="1"/>
    <n v="57"/>
    <n v="0"/>
    <n v="58"/>
    <n v="0"/>
    <n v="0"/>
    <n v="0"/>
    <n v="0"/>
    <n v="0"/>
    <n v="0"/>
    <n v="0"/>
    <n v="0"/>
    <n v="0"/>
    <n v="0"/>
    <n v="0"/>
    <n v="0"/>
  </r>
  <r>
    <x v="13"/>
    <x v="2"/>
    <x v="1"/>
    <n v="41"/>
    <n v="10"/>
    <n v="0"/>
    <n v="2"/>
    <n v="0"/>
    <n v="2"/>
    <n v="2"/>
    <n v="0"/>
    <n v="1"/>
    <n v="0"/>
    <n v="0"/>
    <n v="0"/>
    <n v="0"/>
    <n v="0"/>
    <n v="0"/>
    <n v="0"/>
    <n v="0"/>
    <n v="0"/>
    <n v="0"/>
    <n v="0"/>
    <n v="0"/>
    <n v="0"/>
    <n v="0"/>
  </r>
  <r>
    <x v="13"/>
    <x v="3"/>
    <x v="1"/>
    <n v="2738"/>
    <n v="2095"/>
    <n v="30"/>
    <n v="93"/>
    <n v="17"/>
    <n v="92"/>
    <n v="90"/>
    <n v="0"/>
    <n v="90"/>
    <n v="0"/>
    <n v="141"/>
    <n v="0"/>
    <n v="0"/>
    <n v="0"/>
    <n v="0"/>
    <n v="0"/>
    <n v="0"/>
    <n v="0"/>
    <n v="0"/>
    <n v="0"/>
    <n v="0"/>
    <n v="0"/>
    <n v="0"/>
  </r>
  <r>
    <x v="14"/>
    <x v="0"/>
    <x v="1"/>
    <n v="1"/>
    <n v="3"/>
    <n v="2"/>
    <n v="1"/>
    <n v="1"/>
    <n v="1"/>
    <n v="1"/>
    <n v="0"/>
    <n v="0"/>
    <n v="0"/>
    <n v="1"/>
    <n v="0"/>
    <n v="0"/>
    <n v="0"/>
    <n v="0"/>
    <n v="0"/>
    <n v="0"/>
    <n v="0"/>
    <n v="0"/>
    <n v="0"/>
    <n v="0"/>
    <n v="0"/>
    <n v="0"/>
  </r>
  <r>
    <x v="14"/>
    <x v="1"/>
    <x v="1"/>
    <n v="180"/>
    <n v="607"/>
    <n v="263"/>
    <n v="8"/>
    <n v="7"/>
    <n v="8"/>
    <n v="16"/>
    <n v="6"/>
    <n v="8"/>
    <n v="0"/>
    <n v="43"/>
    <n v="5"/>
    <n v="0"/>
    <n v="0"/>
    <n v="0"/>
    <n v="0"/>
    <n v="0"/>
    <n v="0"/>
    <n v="0"/>
    <n v="0"/>
    <n v="0"/>
    <n v="0"/>
    <n v="0"/>
  </r>
  <r>
    <x v="14"/>
    <x v="2"/>
    <x v="1"/>
    <n v="0"/>
    <n v="6"/>
    <n v="5"/>
    <n v="1"/>
    <n v="1"/>
    <n v="1"/>
    <n v="0"/>
    <n v="0"/>
    <n v="0"/>
    <n v="0"/>
    <n v="0"/>
    <n v="0"/>
    <n v="0"/>
    <n v="0"/>
    <n v="0"/>
    <n v="0"/>
    <n v="0"/>
    <n v="0"/>
    <n v="0"/>
    <n v="0"/>
    <n v="0"/>
    <n v="0"/>
    <n v="0"/>
  </r>
  <r>
    <x v="14"/>
    <x v="3"/>
    <x v="1"/>
    <n v="218"/>
    <n v="621"/>
    <n v="246"/>
    <n v="22"/>
    <n v="18"/>
    <n v="21"/>
    <n v="29"/>
    <n v="15"/>
    <n v="21"/>
    <n v="0"/>
    <n v="58"/>
    <n v="12"/>
    <n v="0"/>
    <n v="0"/>
    <n v="0"/>
    <n v="0"/>
    <n v="0"/>
    <n v="0"/>
    <n v="0"/>
    <n v="0"/>
    <n v="0"/>
    <n v="0"/>
    <n v="0"/>
  </r>
  <r>
    <x v="15"/>
    <x v="0"/>
    <x v="1"/>
    <n v="1"/>
    <n v="7"/>
    <n v="6"/>
    <n v="2"/>
    <n v="1"/>
    <n v="2"/>
    <n v="2"/>
    <n v="0"/>
    <n v="2"/>
    <n v="0"/>
    <n v="0"/>
    <n v="0"/>
    <n v="0"/>
    <n v="0"/>
    <n v="0"/>
    <n v="0"/>
    <n v="0"/>
    <n v="0"/>
    <n v="0"/>
    <n v="0"/>
    <n v="0"/>
    <n v="0"/>
    <n v="0"/>
  </r>
  <r>
    <x v="15"/>
    <x v="1"/>
    <x v="1"/>
    <n v="5478"/>
    <n v="3678"/>
    <n v="130"/>
    <n v="139"/>
    <n v="58"/>
    <n v="139"/>
    <n v="142"/>
    <n v="6"/>
    <n v="139"/>
    <n v="0"/>
    <n v="150"/>
    <n v="31"/>
    <n v="0"/>
    <n v="0"/>
    <n v="0"/>
    <n v="0"/>
    <n v="0"/>
    <n v="0"/>
    <n v="0"/>
    <n v="0"/>
    <n v="0"/>
    <n v="0"/>
    <n v="0"/>
  </r>
  <r>
    <x v="15"/>
    <x v="2"/>
    <x v="1"/>
    <n v="1"/>
    <n v="6"/>
    <n v="5"/>
    <n v="1"/>
    <n v="1"/>
    <n v="1"/>
    <n v="0"/>
    <n v="0"/>
    <n v="0"/>
    <n v="0"/>
    <n v="1"/>
    <n v="0"/>
    <n v="0"/>
    <n v="0"/>
    <n v="0"/>
    <n v="0"/>
    <n v="0"/>
    <n v="0"/>
    <n v="0"/>
    <n v="0"/>
    <n v="0"/>
    <n v="0"/>
    <n v="0"/>
  </r>
  <r>
    <x v="15"/>
    <x v="3"/>
    <x v="1"/>
    <n v="7574"/>
    <n v="5333"/>
    <n v="181"/>
    <n v="300"/>
    <n v="121"/>
    <n v="299"/>
    <n v="305"/>
    <n v="8"/>
    <n v="299"/>
    <n v="0"/>
    <n v="373"/>
    <n v="86"/>
    <n v="1"/>
    <n v="0"/>
    <n v="0"/>
    <n v="0"/>
    <n v="0"/>
    <n v="0"/>
    <n v="0"/>
    <n v="0"/>
    <n v="0"/>
    <n v="0"/>
    <n v="0"/>
  </r>
  <r>
    <x v="16"/>
    <x v="0"/>
    <x v="1"/>
    <n v="0"/>
    <n v="0"/>
    <n v="0"/>
    <n v="0"/>
    <n v="0"/>
    <n v="0"/>
    <n v="0"/>
    <n v="0"/>
    <n v="0"/>
    <n v="0"/>
    <n v="0"/>
    <n v="0"/>
    <n v="0"/>
    <n v="0"/>
    <n v="0"/>
    <n v="0"/>
    <n v="0"/>
    <n v="0"/>
    <n v="0"/>
    <n v="0"/>
    <n v="0"/>
    <n v="0"/>
    <n v="0"/>
  </r>
  <r>
    <x v="16"/>
    <x v="1"/>
    <x v="1"/>
    <n v="2594"/>
    <n v="2160"/>
    <n v="308"/>
    <n v="58"/>
    <n v="32"/>
    <n v="59"/>
    <n v="58"/>
    <n v="0"/>
    <n v="59"/>
    <n v="0"/>
    <n v="166"/>
    <n v="1"/>
    <n v="0"/>
    <n v="0"/>
    <n v="0"/>
    <n v="0"/>
    <n v="0"/>
    <n v="0"/>
    <n v="0"/>
    <n v="0"/>
    <n v="0"/>
    <n v="0"/>
    <n v="0"/>
  </r>
  <r>
    <x v="16"/>
    <x v="2"/>
    <x v="1"/>
    <n v="0"/>
    <n v="0"/>
    <n v="0"/>
    <n v="0"/>
    <n v="0"/>
    <n v="0"/>
    <n v="0"/>
    <n v="0"/>
    <n v="0"/>
    <n v="0"/>
    <n v="0"/>
    <n v="0"/>
    <n v="0"/>
    <n v="0"/>
    <n v="0"/>
    <n v="0"/>
    <n v="0"/>
    <n v="0"/>
    <n v="0"/>
    <n v="0"/>
    <n v="0"/>
    <n v="0"/>
    <n v="0"/>
  </r>
  <r>
    <x v="16"/>
    <x v="3"/>
    <x v="1"/>
    <n v="3001"/>
    <n v="2623"/>
    <n v="348"/>
    <n v="186"/>
    <n v="94"/>
    <n v="184"/>
    <n v="181"/>
    <n v="0"/>
    <n v="184"/>
    <n v="0"/>
    <n v="423"/>
    <n v="2"/>
    <n v="0"/>
    <n v="0"/>
    <n v="0"/>
    <n v="0"/>
    <n v="0"/>
    <n v="0"/>
    <n v="0"/>
    <n v="0"/>
    <n v="0"/>
    <n v="0"/>
    <n v="0"/>
  </r>
  <r>
    <x v="17"/>
    <x v="0"/>
    <x v="1"/>
    <n v="0"/>
    <n v="7"/>
    <n v="6"/>
    <n v="6"/>
    <n v="6"/>
    <n v="6"/>
    <n v="2"/>
    <n v="0"/>
    <n v="3"/>
    <n v="0"/>
    <n v="4"/>
    <n v="0"/>
    <n v="0"/>
    <n v="0"/>
    <n v="0"/>
    <n v="0"/>
    <n v="0"/>
    <n v="0"/>
    <n v="0"/>
    <n v="0"/>
    <n v="0"/>
    <n v="0"/>
    <n v="0"/>
  </r>
  <r>
    <x v="17"/>
    <x v="1"/>
    <x v="1"/>
    <n v="439"/>
    <n v="376"/>
    <n v="65"/>
    <n v="24"/>
    <n v="12"/>
    <n v="24"/>
    <n v="27"/>
    <n v="0"/>
    <n v="23"/>
    <n v="0"/>
    <n v="65"/>
    <n v="0"/>
    <n v="0"/>
    <n v="0"/>
    <n v="0"/>
    <n v="0"/>
    <n v="0"/>
    <n v="0"/>
    <n v="0"/>
    <n v="0"/>
    <n v="0"/>
    <n v="0"/>
    <n v="0"/>
  </r>
  <r>
    <x v="17"/>
    <x v="2"/>
    <x v="1"/>
    <n v="0"/>
    <n v="0"/>
    <n v="0"/>
    <n v="0"/>
    <n v="0"/>
    <n v="0"/>
    <n v="1"/>
    <n v="0"/>
    <n v="0"/>
    <n v="0"/>
    <n v="1"/>
    <n v="0"/>
    <n v="0"/>
    <n v="0"/>
    <n v="0"/>
    <n v="0"/>
    <n v="0"/>
    <n v="0"/>
    <n v="0"/>
    <n v="0"/>
    <n v="0"/>
    <n v="0"/>
    <n v="0"/>
  </r>
  <r>
    <x v="17"/>
    <x v="3"/>
    <x v="1"/>
    <n v="859"/>
    <n v="804"/>
    <n v="95"/>
    <n v="70"/>
    <n v="32"/>
    <n v="70"/>
    <n v="100"/>
    <n v="0"/>
    <n v="71"/>
    <n v="0"/>
    <n v="245"/>
    <n v="1"/>
    <n v="0"/>
    <n v="0"/>
    <n v="0"/>
    <n v="0"/>
    <n v="0"/>
    <n v="0"/>
    <n v="0"/>
    <n v="0"/>
    <n v="0"/>
    <n v="0"/>
    <n v="0"/>
  </r>
  <r>
    <x v="18"/>
    <x v="0"/>
    <x v="1"/>
    <n v="0"/>
    <n v="13"/>
    <n v="13"/>
    <n v="1"/>
    <n v="1"/>
    <n v="1"/>
    <n v="1"/>
    <n v="0"/>
    <n v="0"/>
    <n v="0"/>
    <n v="7"/>
    <n v="0"/>
    <n v="0"/>
    <n v="0"/>
    <n v="0"/>
    <n v="0"/>
    <n v="0"/>
    <n v="0"/>
    <n v="0"/>
    <n v="0"/>
    <n v="0"/>
    <n v="0"/>
    <n v="0"/>
  </r>
  <r>
    <x v="18"/>
    <x v="1"/>
    <x v="1"/>
    <n v="971"/>
    <n v="718"/>
    <n v="80"/>
    <n v="25"/>
    <n v="14"/>
    <n v="24"/>
    <n v="22"/>
    <n v="0"/>
    <n v="23"/>
    <n v="0"/>
    <n v="136"/>
    <n v="17"/>
    <n v="13"/>
    <n v="0"/>
    <n v="0"/>
    <n v="0"/>
    <n v="3"/>
    <n v="9"/>
    <n v="0"/>
    <n v="0"/>
    <n v="0"/>
    <n v="0"/>
    <n v="0"/>
  </r>
  <r>
    <x v="18"/>
    <x v="2"/>
    <x v="1"/>
    <n v="2"/>
    <n v="13"/>
    <n v="13"/>
    <n v="0"/>
    <n v="0"/>
    <n v="0"/>
    <n v="0"/>
    <n v="0"/>
    <n v="0"/>
    <n v="0"/>
    <n v="2"/>
    <n v="0"/>
    <n v="0"/>
    <n v="0"/>
    <n v="0"/>
    <n v="0"/>
    <n v="0"/>
    <n v="0"/>
    <n v="0"/>
    <n v="0"/>
    <n v="0"/>
    <n v="0"/>
    <n v="0"/>
  </r>
  <r>
    <x v="18"/>
    <x v="3"/>
    <x v="1"/>
    <n v="1447"/>
    <n v="1175"/>
    <n v="122"/>
    <n v="74"/>
    <n v="40"/>
    <n v="73"/>
    <n v="70"/>
    <n v="0"/>
    <n v="71"/>
    <n v="0"/>
    <n v="339"/>
    <n v="53"/>
    <n v="22"/>
    <n v="10"/>
    <n v="0"/>
    <n v="0"/>
    <n v="3"/>
    <n v="12"/>
    <n v="0"/>
    <n v="0"/>
    <n v="0"/>
    <n v="0"/>
    <n v="0"/>
  </r>
  <r>
    <x v="19"/>
    <x v="0"/>
    <x v="1"/>
    <n v="0"/>
    <n v="18"/>
    <n v="11"/>
    <n v="1"/>
    <n v="1"/>
    <n v="1"/>
    <n v="0"/>
    <n v="0"/>
    <n v="0"/>
    <n v="0"/>
    <n v="0"/>
    <n v="0"/>
    <n v="0"/>
    <n v="0"/>
    <n v="0"/>
    <n v="0"/>
    <n v="0"/>
    <n v="0"/>
    <n v="0"/>
    <n v="0"/>
    <n v="0"/>
    <n v="0"/>
    <n v="0"/>
  </r>
  <r>
    <x v="19"/>
    <x v="1"/>
    <x v="1"/>
    <n v="2656"/>
    <n v="2160"/>
    <n v="161"/>
    <n v="58"/>
    <n v="40"/>
    <n v="57"/>
    <n v="55"/>
    <n v="0"/>
    <n v="57"/>
    <n v="0"/>
    <n v="83"/>
    <n v="0"/>
    <n v="0"/>
    <n v="0"/>
    <n v="0"/>
    <n v="0"/>
    <n v="0"/>
    <n v="0"/>
    <n v="0"/>
    <n v="0"/>
    <n v="0"/>
    <n v="0"/>
    <n v="0"/>
  </r>
  <r>
    <x v="19"/>
    <x v="2"/>
    <x v="1"/>
    <n v="4"/>
    <n v="10"/>
    <n v="5"/>
    <n v="1"/>
    <n v="1"/>
    <n v="1"/>
    <n v="0"/>
    <n v="0"/>
    <n v="0"/>
    <n v="0"/>
    <n v="0"/>
    <n v="0"/>
    <n v="0"/>
    <n v="0"/>
    <n v="0"/>
    <n v="0"/>
    <n v="0"/>
    <n v="0"/>
    <n v="0"/>
    <n v="0"/>
    <n v="0"/>
    <n v="0"/>
    <n v="0"/>
  </r>
  <r>
    <x v="19"/>
    <x v="3"/>
    <x v="1"/>
    <n v="2698"/>
    <n v="2291"/>
    <n v="231"/>
    <n v="154"/>
    <n v="93"/>
    <n v="155"/>
    <n v="145"/>
    <n v="1"/>
    <n v="155"/>
    <n v="0"/>
    <n v="121"/>
    <n v="0"/>
    <n v="0"/>
    <n v="0"/>
    <n v="0"/>
    <n v="0"/>
    <n v="0"/>
    <n v="0"/>
    <n v="0"/>
    <n v="0"/>
    <n v="0"/>
    <n v="0"/>
    <n v="0"/>
  </r>
  <r>
    <x v="20"/>
    <x v="0"/>
    <x v="1"/>
    <n v="0"/>
    <n v="14"/>
    <n v="14"/>
    <n v="1"/>
    <n v="1"/>
    <n v="1"/>
    <n v="0"/>
    <n v="0"/>
    <n v="0"/>
    <n v="0"/>
    <n v="13"/>
    <n v="0"/>
    <n v="0"/>
    <n v="0"/>
    <n v="0"/>
    <n v="0"/>
    <n v="0"/>
    <n v="0"/>
    <n v="0"/>
    <n v="0"/>
    <n v="0"/>
    <n v="0"/>
    <n v="0"/>
  </r>
  <r>
    <x v="20"/>
    <x v="1"/>
    <x v="1"/>
    <n v="1317"/>
    <n v="1202"/>
    <n v="161"/>
    <n v="26"/>
    <n v="21"/>
    <n v="27"/>
    <n v="26"/>
    <n v="0"/>
    <n v="26"/>
    <n v="0"/>
    <n v="154"/>
    <n v="13"/>
    <n v="10"/>
    <n v="0"/>
    <n v="0"/>
    <n v="0"/>
    <n v="0"/>
    <n v="0"/>
    <n v="0"/>
    <n v="0"/>
    <n v="0"/>
    <n v="0"/>
    <n v="0"/>
  </r>
  <r>
    <x v="20"/>
    <x v="2"/>
    <x v="1"/>
    <n v="1"/>
    <n v="11"/>
    <n v="10"/>
    <n v="1"/>
    <n v="1"/>
    <n v="1"/>
    <n v="0"/>
    <n v="0"/>
    <n v="0"/>
    <n v="0"/>
    <n v="10"/>
    <n v="0"/>
    <n v="0"/>
    <n v="0"/>
    <n v="0"/>
    <n v="0"/>
    <n v="0"/>
    <n v="0"/>
    <n v="0"/>
    <n v="0"/>
    <n v="0"/>
    <n v="0"/>
    <n v="0"/>
  </r>
  <r>
    <x v="20"/>
    <x v="3"/>
    <x v="1"/>
    <n v="1821"/>
    <n v="1672"/>
    <n v="179"/>
    <n v="79"/>
    <n v="63"/>
    <n v="78"/>
    <n v="79"/>
    <n v="0"/>
    <n v="79"/>
    <n v="0"/>
    <n v="364"/>
    <n v="23"/>
    <n v="18"/>
    <n v="0"/>
    <n v="0"/>
    <n v="0"/>
    <n v="0"/>
    <n v="0"/>
    <n v="0"/>
    <n v="0"/>
    <n v="0"/>
    <n v="0"/>
    <n v="0"/>
  </r>
  <r>
    <x v="0"/>
    <x v="0"/>
    <x v="2"/>
    <n v="11"/>
    <n v="6"/>
    <n v="0"/>
    <n v="0"/>
    <n v="0"/>
    <n v="0"/>
    <n v="0"/>
    <n v="0"/>
    <n v="0"/>
    <n v="0"/>
    <n v="0"/>
    <n v="0"/>
    <n v="0"/>
    <n v="0"/>
    <n v="0"/>
    <n v="0"/>
    <n v="0"/>
    <n v="0"/>
    <n v="0"/>
    <n v="0"/>
    <n v="0"/>
    <n v="0"/>
    <n v="0"/>
  </r>
  <r>
    <x v="0"/>
    <x v="1"/>
    <x v="2"/>
    <n v="1606"/>
    <n v="1230"/>
    <n v="32"/>
    <n v="59"/>
    <n v="3"/>
    <n v="56"/>
    <n v="110"/>
    <n v="0"/>
    <n v="56"/>
    <n v="0"/>
    <n v="89"/>
    <n v="4"/>
    <n v="0"/>
    <n v="0"/>
    <n v="0"/>
    <n v="0"/>
    <n v="0"/>
    <n v="0"/>
    <n v="0"/>
    <n v="0"/>
    <n v="0"/>
    <n v="0"/>
    <n v="0"/>
  </r>
  <r>
    <x v="0"/>
    <x v="2"/>
    <x v="2"/>
    <n v="17"/>
    <n v="12"/>
    <n v="0"/>
    <n v="0"/>
    <n v="0"/>
    <n v="0"/>
    <n v="0"/>
    <n v="0"/>
    <n v="0"/>
    <n v="0"/>
    <n v="0"/>
    <n v="0"/>
    <n v="0"/>
    <n v="0"/>
    <n v="0"/>
    <n v="0"/>
    <n v="0"/>
    <n v="0"/>
    <n v="0"/>
    <n v="0"/>
    <n v="0"/>
    <n v="0"/>
    <n v="0"/>
  </r>
  <r>
    <x v="0"/>
    <x v="3"/>
    <x v="2"/>
    <n v="1915"/>
    <n v="1368"/>
    <n v="34"/>
    <n v="72"/>
    <n v="3"/>
    <n v="70"/>
    <n v="132"/>
    <n v="0"/>
    <n v="69"/>
    <n v="0"/>
    <n v="113"/>
    <n v="8"/>
    <n v="0"/>
    <n v="0"/>
    <n v="0"/>
    <n v="0"/>
    <n v="0"/>
    <n v="0"/>
    <n v="0"/>
    <n v="0"/>
    <n v="0"/>
    <n v="0"/>
    <n v="0"/>
  </r>
  <r>
    <x v="1"/>
    <x v="0"/>
    <x v="2"/>
    <n v="3"/>
    <n v="1"/>
    <n v="1"/>
    <n v="1"/>
    <n v="1"/>
    <n v="1"/>
    <n v="0"/>
    <n v="0"/>
    <n v="0"/>
    <n v="0"/>
    <n v="0"/>
    <n v="0"/>
    <n v="0"/>
    <n v="0"/>
    <n v="0"/>
    <n v="0"/>
    <n v="0"/>
    <n v="0"/>
    <n v="0"/>
    <n v="0"/>
    <n v="0"/>
    <n v="0"/>
    <n v="0"/>
  </r>
  <r>
    <x v="1"/>
    <x v="1"/>
    <x v="2"/>
    <n v="3736"/>
    <n v="2565"/>
    <n v="55"/>
    <n v="61"/>
    <n v="15"/>
    <n v="58"/>
    <n v="57"/>
    <n v="16"/>
    <n v="58"/>
    <n v="0"/>
    <n v="138"/>
    <n v="6"/>
    <n v="0"/>
    <n v="0"/>
    <n v="0"/>
    <n v="0"/>
    <n v="0"/>
    <n v="0"/>
    <n v="0"/>
    <n v="0"/>
    <n v="0"/>
    <n v="0"/>
    <n v="0"/>
  </r>
  <r>
    <x v="1"/>
    <x v="2"/>
    <x v="2"/>
    <n v="3"/>
    <n v="3"/>
    <n v="0"/>
    <n v="0"/>
    <n v="0"/>
    <n v="0"/>
    <n v="0"/>
    <n v="0"/>
    <n v="0"/>
    <n v="0"/>
    <n v="0"/>
    <n v="0"/>
    <n v="0"/>
    <n v="0"/>
    <n v="0"/>
    <n v="0"/>
    <n v="0"/>
    <n v="0"/>
    <n v="0"/>
    <n v="0"/>
    <n v="0"/>
    <n v="0"/>
    <n v="0"/>
  </r>
  <r>
    <x v="1"/>
    <x v="3"/>
    <x v="2"/>
    <n v="5046"/>
    <n v="3539"/>
    <n v="39"/>
    <n v="147"/>
    <n v="21"/>
    <n v="147"/>
    <n v="148"/>
    <n v="47"/>
    <n v="147"/>
    <n v="0"/>
    <n v="252"/>
    <n v="9"/>
    <n v="0"/>
    <n v="0"/>
    <n v="0"/>
    <n v="0"/>
    <n v="0"/>
    <n v="0"/>
    <n v="0"/>
    <n v="0"/>
    <n v="0"/>
    <n v="0"/>
    <n v="0"/>
  </r>
  <r>
    <x v="2"/>
    <x v="0"/>
    <x v="2"/>
    <n v="0"/>
    <n v="3"/>
    <n v="3"/>
    <n v="1"/>
    <n v="1"/>
    <n v="1"/>
    <n v="0"/>
    <n v="0"/>
    <n v="0"/>
    <n v="0"/>
    <n v="5"/>
    <n v="0"/>
    <n v="0"/>
    <n v="0"/>
    <n v="0"/>
    <n v="0"/>
    <n v="0"/>
    <n v="0"/>
    <n v="0"/>
    <n v="0"/>
    <n v="0"/>
    <n v="0"/>
    <n v="0"/>
  </r>
  <r>
    <x v="2"/>
    <x v="1"/>
    <x v="2"/>
    <n v="2010"/>
    <n v="1557"/>
    <n v="60"/>
    <n v="43"/>
    <n v="28"/>
    <n v="43"/>
    <n v="70"/>
    <n v="2"/>
    <n v="47"/>
    <n v="0"/>
    <n v="77"/>
    <n v="0"/>
    <n v="0"/>
    <n v="0"/>
    <n v="0"/>
    <n v="0"/>
    <n v="0"/>
    <n v="0"/>
    <n v="0"/>
    <n v="0"/>
    <n v="0"/>
    <n v="0"/>
    <n v="0"/>
  </r>
  <r>
    <x v="2"/>
    <x v="2"/>
    <x v="2"/>
    <n v="10"/>
    <n v="9"/>
    <n v="2"/>
    <n v="1"/>
    <n v="1"/>
    <n v="1"/>
    <n v="0"/>
    <n v="0"/>
    <n v="0"/>
    <n v="0"/>
    <n v="1"/>
    <n v="0"/>
    <n v="0"/>
    <n v="0"/>
    <n v="0"/>
    <n v="0"/>
    <n v="0"/>
    <n v="0"/>
    <n v="0"/>
    <n v="0"/>
    <n v="0"/>
    <n v="0"/>
    <n v="0"/>
  </r>
  <r>
    <x v="2"/>
    <x v="3"/>
    <x v="2"/>
    <n v="2708"/>
    <n v="2059"/>
    <n v="86"/>
    <n v="124"/>
    <n v="68"/>
    <n v="124"/>
    <n v="162"/>
    <n v="2"/>
    <n v="130"/>
    <n v="0"/>
    <n v="157"/>
    <n v="0"/>
    <n v="0"/>
    <n v="0"/>
    <n v="0"/>
    <n v="0"/>
    <n v="0"/>
    <n v="0"/>
    <n v="0"/>
    <n v="0"/>
    <n v="0"/>
    <n v="0"/>
    <n v="0"/>
  </r>
  <r>
    <x v="3"/>
    <x v="0"/>
    <x v="2"/>
    <n v="9"/>
    <n v="13"/>
    <n v="4"/>
    <n v="0"/>
    <n v="0"/>
    <n v="0"/>
    <n v="0"/>
    <n v="0"/>
    <n v="0"/>
    <n v="0"/>
    <n v="0"/>
    <n v="0"/>
    <n v="0"/>
    <n v="0"/>
    <n v="0"/>
    <n v="0"/>
    <n v="0"/>
    <n v="0"/>
    <n v="0"/>
    <n v="0"/>
    <n v="0"/>
    <n v="0"/>
    <n v="0"/>
  </r>
  <r>
    <x v="3"/>
    <x v="1"/>
    <x v="2"/>
    <n v="1783"/>
    <n v="1182"/>
    <n v="112"/>
    <n v="25"/>
    <n v="9"/>
    <n v="24"/>
    <n v="25"/>
    <n v="14"/>
    <n v="23"/>
    <n v="0"/>
    <n v="67"/>
    <n v="0"/>
    <n v="0"/>
    <n v="0"/>
    <n v="0"/>
    <n v="0"/>
    <n v="0"/>
    <n v="0"/>
    <n v="0"/>
    <n v="0"/>
    <n v="0"/>
    <n v="0"/>
    <n v="0"/>
  </r>
  <r>
    <x v="3"/>
    <x v="2"/>
    <x v="2"/>
    <n v="5"/>
    <n v="8"/>
    <n v="3"/>
    <n v="4"/>
    <n v="3"/>
    <n v="4"/>
    <n v="1"/>
    <n v="0"/>
    <n v="0"/>
    <n v="0"/>
    <n v="1"/>
    <n v="0"/>
    <n v="0"/>
    <n v="0"/>
    <n v="0"/>
    <n v="0"/>
    <n v="0"/>
    <n v="0"/>
    <n v="0"/>
    <n v="0"/>
    <n v="0"/>
    <n v="0"/>
    <n v="0"/>
  </r>
  <r>
    <x v="3"/>
    <x v="3"/>
    <x v="2"/>
    <n v="2331"/>
    <n v="1862"/>
    <n v="126"/>
    <n v="62"/>
    <n v="23"/>
    <n v="59"/>
    <n v="58"/>
    <n v="36"/>
    <n v="60"/>
    <n v="0"/>
    <n v="123"/>
    <n v="3"/>
    <n v="0"/>
    <n v="0"/>
    <n v="0"/>
    <n v="0"/>
    <n v="0"/>
    <n v="0"/>
    <n v="0"/>
    <n v="0"/>
    <n v="0"/>
    <n v="0"/>
    <n v="0"/>
  </r>
  <r>
    <x v="4"/>
    <x v="0"/>
    <x v="2"/>
    <n v="3"/>
    <n v="5"/>
    <n v="4"/>
    <n v="3"/>
    <n v="2"/>
    <n v="3"/>
    <n v="1"/>
    <n v="0"/>
    <n v="1"/>
    <n v="0"/>
    <n v="0"/>
    <n v="0"/>
    <n v="0"/>
    <n v="0"/>
    <n v="0"/>
    <n v="0"/>
    <n v="0"/>
    <n v="0"/>
    <n v="0"/>
    <n v="0"/>
    <n v="0"/>
    <n v="0"/>
    <n v="0"/>
  </r>
  <r>
    <x v="4"/>
    <x v="1"/>
    <x v="2"/>
    <n v="3816"/>
    <n v="2595"/>
    <n v="86"/>
    <n v="95"/>
    <n v="11"/>
    <n v="91"/>
    <n v="176"/>
    <n v="14"/>
    <n v="91"/>
    <n v="0"/>
    <n v="248"/>
    <n v="1"/>
    <n v="0"/>
    <n v="0"/>
    <n v="0"/>
    <n v="0"/>
    <n v="0"/>
    <n v="0"/>
    <n v="0"/>
    <n v="0"/>
    <n v="0"/>
    <n v="0"/>
    <n v="0"/>
  </r>
  <r>
    <x v="4"/>
    <x v="2"/>
    <x v="2"/>
    <n v="2"/>
    <n v="4"/>
    <n v="2"/>
    <n v="2"/>
    <n v="2"/>
    <n v="1"/>
    <n v="1"/>
    <n v="0"/>
    <n v="0"/>
    <n v="0"/>
    <n v="1"/>
    <n v="0"/>
    <n v="0"/>
    <n v="0"/>
    <n v="0"/>
    <n v="0"/>
    <n v="0"/>
    <n v="0"/>
    <n v="0"/>
    <n v="0"/>
    <n v="0"/>
    <n v="0"/>
    <n v="0"/>
  </r>
  <r>
    <x v="4"/>
    <x v="3"/>
    <x v="2"/>
    <n v="4046"/>
    <n v="2724"/>
    <n v="82"/>
    <n v="148"/>
    <n v="25"/>
    <n v="153"/>
    <n v="312"/>
    <n v="27"/>
    <n v="153"/>
    <n v="0"/>
    <n v="307"/>
    <n v="2"/>
    <n v="0"/>
    <n v="0"/>
    <n v="0"/>
    <n v="0"/>
    <n v="0"/>
    <n v="0"/>
    <n v="0"/>
    <n v="0"/>
    <n v="0"/>
    <n v="0"/>
    <n v="0"/>
  </r>
  <r>
    <x v="5"/>
    <x v="0"/>
    <x v="2"/>
    <n v="10"/>
    <n v="10"/>
    <n v="6"/>
    <n v="2"/>
    <n v="2"/>
    <n v="2"/>
    <n v="1"/>
    <n v="0"/>
    <n v="1"/>
    <n v="0"/>
    <n v="12"/>
    <n v="0"/>
    <n v="0"/>
    <n v="0"/>
    <n v="0"/>
    <n v="0"/>
    <n v="0"/>
    <n v="0"/>
    <n v="0"/>
    <n v="0"/>
    <n v="0"/>
    <n v="0"/>
    <n v="0"/>
  </r>
  <r>
    <x v="5"/>
    <x v="1"/>
    <x v="2"/>
    <n v="1812"/>
    <n v="1573"/>
    <n v="58"/>
    <n v="32"/>
    <n v="12"/>
    <n v="32"/>
    <n v="36"/>
    <n v="2"/>
    <n v="29"/>
    <n v="0"/>
    <n v="163"/>
    <n v="1"/>
    <n v="5"/>
    <n v="0"/>
    <n v="2"/>
    <n v="0"/>
    <n v="0"/>
    <n v="0"/>
    <n v="0"/>
    <n v="0"/>
    <n v="0"/>
    <n v="0"/>
    <n v="0"/>
  </r>
  <r>
    <x v="5"/>
    <x v="2"/>
    <x v="2"/>
    <n v="5"/>
    <n v="1"/>
    <n v="1"/>
    <n v="0"/>
    <n v="0"/>
    <n v="0"/>
    <n v="0"/>
    <n v="0"/>
    <n v="0"/>
    <n v="0"/>
    <n v="19"/>
    <n v="2"/>
    <n v="0"/>
    <n v="0"/>
    <n v="0"/>
    <n v="0"/>
    <n v="0"/>
    <n v="0"/>
    <n v="0"/>
    <n v="0"/>
    <n v="0"/>
    <n v="0"/>
    <n v="0"/>
  </r>
  <r>
    <x v="5"/>
    <x v="3"/>
    <x v="2"/>
    <n v="2367"/>
    <n v="2078"/>
    <n v="61"/>
    <n v="111"/>
    <n v="32"/>
    <n v="108"/>
    <n v="147"/>
    <n v="22"/>
    <n v="110"/>
    <n v="0"/>
    <n v="411"/>
    <n v="4"/>
    <n v="4"/>
    <n v="0"/>
    <n v="0"/>
    <n v="0"/>
    <n v="2"/>
    <n v="0"/>
    <n v="0"/>
    <n v="0"/>
    <n v="0"/>
    <n v="0"/>
    <n v="0"/>
  </r>
  <r>
    <x v="6"/>
    <x v="0"/>
    <x v="2"/>
    <n v="29"/>
    <n v="28"/>
    <n v="13"/>
    <n v="0"/>
    <n v="0"/>
    <n v="0"/>
    <n v="0"/>
    <n v="0"/>
    <n v="0"/>
    <n v="0"/>
    <n v="0"/>
    <n v="0"/>
    <n v="0"/>
    <n v="0"/>
    <n v="0"/>
    <n v="0"/>
    <n v="0"/>
    <n v="0"/>
    <n v="0"/>
    <n v="0"/>
    <n v="0"/>
    <n v="0"/>
    <n v="0"/>
  </r>
  <r>
    <x v="6"/>
    <x v="1"/>
    <x v="2"/>
    <n v="2051"/>
    <n v="1595"/>
    <n v="75"/>
    <n v="86"/>
    <n v="31"/>
    <n v="86"/>
    <n v="191"/>
    <n v="15"/>
    <n v="87"/>
    <n v="0"/>
    <n v="215"/>
    <n v="0"/>
    <n v="0"/>
    <n v="0"/>
    <n v="0"/>
    <n v="0"/>
    <n v="0"/>
    <n v="0"/>
    <n v="0"/>
    <n v="0"/>
    <n v="0"/>
    <n v="0"/>
    <n v="0"/>
  </r>
  <r>
    <x v="6"/>
    <x v="2"/>
    <x v="2"/>
    <n v="29"/>
    <n v="153"/>
    <n v="19"/>
    <n v="0"/>
    <n v="0"/>
    <n v="0"/>
    <n v="0"/>
    <n v="1"/>
    <n v="0"/>
    <n v="0"/>
    <n v="0"/>
    <n v="0"/>
    <n v="0"/>
    <n v="0"/>
    <n v="0"/>
    <n v="0"/>
    <n v="0"/>
    <n v="0"/>
    <n v="0"/>
    <n v="0"/>
    <n v="0"/>
    <n v="0"/>
    <n v="0"/>
  </r>
  <r>
    <x v="6"/>
    <x v="3"/>
    <x v="2"/>
    <n v="2600"/>
    <n v="1877"/>
    <n v="92"/>
    <n v="146"/>
    <n v="40"/>
    <n v="146"/>
    <n v="355"/>
    <n v="19"/>
    <n v="146"/>
    <n v="0"/>
    <n v="353"/>
    <n v="0"/>
    <n v="0"/>
    <n v="0"/>
    <n v="0"/>
    <n v="0"/>
    <n v="0"/>
    <n v="0"/>
    <n v="0"/>
    <n v="0"/>
    <n v="0"/>
    <n v="0"/>
    <n v="0"/>
  </r>
  <r>
    <x v="7"/>
    <x v="0"/>
    <x v="2"/>
    <n v="0"/>
    <n v="9"/>
    <n v="9"/>
    <n v="1"/>
    <n v="0"/>
    <n v="1"/>
    <n v="0"/>
    <n v="0"/>
    <n v="0"/>
    <n v="0"/>
    <n v="0"/>
    <n v="0"/>
    <n v="0"/>
    <n v="0"/>
    <n v="0"/>
    <n v="0"/>
    <n v="0"/>
    <n v="0"/>
    <n v="0"/>
    <n v="0"/>
    <n v="0"/>
    <n v="0"/>
    <n v="0"/>
  </r>
  <r>
    <x v="7"/>
    <x v="1"/>
    <x v="2"/>
    <n v="5900"/>
    <n v="4125"/>
    <n v="245"/>
    <n v="180"/>
    <n v="84"/>
    <n v="178"/>
    <n v="216"/>
    <n v="14"/>
    <n v="178"/>
    <n v="0"/>
    <n v="396"/>
    <n v="14"/>
    <n v="0"/>
    <n v="0"/>
    <n v="0"/>
    <n v="0"/>
    <n v="0"/>
    <n v="0"/>
    <n v="0"/>
    <n v="0"/>
    <n v="0"/>
    <n v="0"/>
    <n v="0"/>
  </r>
  <r>
    <x v="7"/>
    <x v="2"/>
    <x v="2"/>
    <n v="0"/>
    <n v="6"/>
    <n v="6"/>
    <n v="0"/>
    <n v="0"/>
    <n v="0"/>
    <n v="0"/>
    <n v="0"/>
    <n v="0"/>
    <n v="0"/>
    <n v="0"/>
    <n v="0"/>
    <n v="0"/>
    <n v="0"/>
    <n v="0"/>
    <n v="0"/>
    <n v="0"/>
    <n v="0"/>
    <n v="0"/>
    <n v="0"/>
    <n v="0"/>
    <n v="0"/>
    <n v="0"/>
  </r>
  <r>
    <x v="7"/>
    <x v="3"/>
    <x v="2"/>
    <n v="6600"/>
    <n v="4641"/>
    <n v="265"/>
    <n v="236"/>
    <n v="99"/>
    <n v="238"/>
    <n v="360"/>
    <n v="25"/>
    <n v="238"/>
    <n v="0"/>
    <n v="794"/>
    <n v="27"/>
    <n v="0"/>
    <n v="3"/>
    <n v="0"/>
    <n v="0"/>
    <n v="0"/>
    <n v="0"/>
    <n v="0"/>
    <n v="0"/>
    <n v="0"/>
    <n v="0"/>
    <n v="0"/>
  </r>
  <r>
    <x v="8"/>
    <x v="0"/>
    <x v="2"/>
    <n v="20"/>
    <n v="33"/>
    <n v="9"/>
    <n v="0"/>
    <n v="0"/>
    <n v="0"/>
    <n v="0"/>
    <n v="0"/>
    <n v="0"/>
    <n v="0"/>
    <n v="9"/>
    <n v="4"/>
    <n v="0"/>
    <n v="2"/>
    <n v="0"/>
    <n v="0"/>
    <n v="0"/>
    <n v="1"/>
    <n v="0"/>
    <n v="0"/>
    <n v="0"/>
    <n v="0"/>
    <n v="0"/>
  </r>
  <r>
    <x v="8"/>
    <x v="1"/>
    <x v="2"/>
    <n v="1695"/>
    <n v="950"/>
    <n v="33"/>
    <n v="28"/>
    <n v="4"/>
    <n v="31"/>
    <n v="31"/>
    <n v="3"/>
    <n v="34"/>
    <n v="0"/>
    <n v="13"/>
    <n v="0"/>
    <n v="0"/>
    <n v="0"/>
    <n v="0"/>
    <n v="0"/>
    <n v="0"/>
    <n v="0"/>
    <n v="0"/>
    <n v="0"/>
    <n v="0"/>
    <n v="0"/>
    <n v="0"/>
  </r>
  <r>
    <x v="8"/>
    <x v="2"/>
    <x v="2"/>
    <n v="0"/>
    <n v="1"/>
    <n v="1"/>
    <n v="1"/>
    <n v="1"/>
    <n v="1"/>
    <n v="1"/>
    <n v="0"/>
    <n v="1"/>
    <n v="0"/>
    <n v="0"/>
    <n v="0"/>
    <n v="0"/>
    <n v="0"/>
    <n v="0"/>
    <n v="0"/>
    <n v="0"/>
    <n v="0"/>
    <n v="0"/>
    <n v="0"/>
    <n v="0"/>
    <n v="0"/>
    <n v="0"/>
  </r>
  <r>
    <x v="8"/>
    <x v="3"/>
    <x v="2"/>
    <n v="1801"/>
    <n v="1012"/>
    <n v="32"/>
    <n v="89"/>
    <n v="28"/>
    <n v="89"/>
    <n v="89"/>
    <n v="15"/>
    <n v="92"/>
    <n v="0"/>
    <n v="76"/>
    <n v="0"/>
    <n v="0"/>
    <n v="0"/>
    <n v="0"/>
    <n v="0"/>
    <n v="0"/>
    <n v="0"/>
    <n v="0"/>
    <n v="0"/>
    <n v="0"/>
    <n v="0"/>
    <n v="0"/>
  </r>
  <r>
    <x v="9"/>
    <x v="0"/>
    <x v="2"/>
    <n v="0"/>
    <n v="16"/>
    <n v="16"/>
    <n v="0"/>
    <n v="0"/>
    <n v="0"/>
    <n v="0"/>
    <n v="0"/>
    <n v="0"/>
    <n v="0"/>
    <n v="2"/>
    <n v="0"/>
    <n v="0"/>
    <n v="0"/>
    <n v="0"/>
    <n v="0"/>
    <n v="0"/>
    <n v="0"/>
    <n v="0"/>
    <n v="0"/>
    <n v="0"/>
    <n v="0"/>
    <n v="0"/>
  </r>
  <r>
    <x v="9"/>
    <x v="1"/>
    <x v="2"/>
    <n v="1429"/>
    <n v="1037"/>
    <n v="90"/>
    <n v="31"/>
    <n v="15"/>
    <n v="31"/>
    <n v="39"/>
    <n v="7"/>
    <n v="28"/>
    <n v="0"/>
    <n v="108"/>
    <n v="8"/>
    <n v="1"/>
    <n v="0"/>
    <n v="1"/>
    <n v="0"/>
    <n v="0"/>
    <n v="0"/>
    <n v="0"/>
    <n v="0"/>
    <n v="0"/>
    <n v="0"/>
    <n v="0"/>
  </r>
  <r>
    <x v="9"/>
    <x v="2"/>
    <x v="2"/>
    <n v="0"/>
    <n v="24"/>
    <n v="24"/>
    <n v="3"/>
    <n v="2"/>
    <n v="3"/>
    <n v="4"/>
    <n v="0"/>
    <n v="2"/>
    <n v="0"/>
    <n v="3"/>
    <n v="0"/>
    <n v="0"/>
    <n v="0"/>
    <n v="0"/>
    <n v="0"/>
    <n v="0"/>
    <n v="0"/>
    <n v="0"/>
    <n v="0"/>
    <n v="0"/>
    <n v="0"/>
    <n v="0"/>
  </r>
  <r>
    <x v="9"/>
    <x v="3"/>
    <x v="2"/>
    <n v="1881"/>
    <n v="1326"/>
    <n v="124"/>
    <n v="45"/>
    <n v="25"/>
    <n v="45"/>
    <n v="94"/>
    <n v="10"/>
    <n v="47"/>
    <n v="0"/>
    <n v="307"/>
    <n v="12"/>
    <n v="2"/>
    <n v="0"/>
    <n v="0"/>
    <n v="0"/>
    <n v="0"/>
    <n v="0"/>
    <n v="0"/>
    <n v="0"/>
    <n v="0"/>
    <n v="0"/>
    <n v="0"/>
  </r>
  <r>
    <x v="10"/>
    <x v="0"/>
    <x v="2"/>
    <n v="0"/>
    <n v="4"/>
    <n v="4"/>
    <n v="0"/>
    <n v="0"/>
    <n v="0"/>
    <n v="0"/>
    <n v="0"/>
    <n v="0"/>
    <n v="0"/>
    <n v="10"/>
    <n v="1"/>
    <n v="0"/>
    <n v="1"/>
    <n v="0"/>
    <n v="0"/>
    <n v="0"/>
    <n v="0"/>
    <n v="0"/>
    <n v="0"/>
    <n v="0"/>
    <n v="0"/>
    <n v="0"/>
  </r>
  <r>
    <x v="10"/>
    <x v="1"/>
    <x v="2"/>
    <n v="1607"/>
    <n v="1405"/>
    <n v="208"/>
    <n v="17"/>
    <n v="5"/>
    <n v="17"/>
    <n v="18"/>
    <n v="1"/>
    <n v="17"/>
    <n v="0"/>
    <n v="146"/>
    <n v="6"/>
    <n v="4"/>
    <n v="4"/>
    <n v="0"/>
    <n v="0"/>
    <n v="4"/>
    <n v="0"/>
    <n v="0"/>
    <n v="0"/>
    <n v="0"/>
    <n v="0"/>
    <n v="0"/>
  </r>
  <r>
    <x v="10"/>
    <x v="2"/>
    <x v="2"/>
    <n v="0"/>
    <n v="7"/>
    <n v="7"/>
    <n v="1"/>
    <n v="1"/>
    <n v="1"/>
    <n v="1"/>
    <n v="0"/>
    <n v="1"/>
    <n v="0"/>
    <n v="6"/>
    <n v="0"/>
    <n v="0"/>
    <n v="0"/>
    <n v="0"/>
    <n v="0"/>
    <n v="0"/>
    <n v="0"/>
    <n v="0"/>
    <n v="0"/>
    <n v="0"/>
    <n v="0"/>
    <n v="0"/>
  </r>
  <r>
    <x v="10"/>
    <x v="3"/>
    <x v="2"/>
    <n v="1893"/>
    <n v="1581"/>
    <n v="209"/>
    <n v="47"/>
    <n v="14"/>
    <n v="47"/>
    <n v="61"/>
    <n v="8"/>
    <n v="47"/>
    <n v="0"/>
    <n v="316"/>
    <n v="26"/>
    <n v="17"/>
    <n v="10"/>
    <n v="0"/>
    <n v="0"/>
    <n v="16"/>
    <n v="2"/>
    <n v="0"/>
    <n v="0"/>
    <n v="0"/>
    <n v="0"/>
    <n v="0"/>
  </r>
  <r>
    <x v="11"/>
    <x v="0"/>
    <x v="2"/>
    <n v="0"/>
    <n v="5"/>
    <n v="5"/>
    <n v="0"/>
    <n v="0"/>
    <n v="0"/>
    <n v="1"/>
    <n v="0"/>
    <n v="0"/>
    <n v="0"/>
    <n v="3"/>
    <n v="0"/>
    <n v="0"/>
    <n v="0"/>
    <n v="0"/>
    <n v="0"/>
    <n v="0"/>
    <n v="0"/>
    <n v="0"/>
    <n v="0"/>
    <n v="0"/>
    <n v="0"/>
    <n v="0"/>
  </r>
  <r>
    <x v="11"/>
    <x v="1"/>
    <x v="2"/>
    <n v="1286"/>
    <n v="1106"/>
    <n v="123"/>
    <n v="32"/>
    <n v="17"/>
    <n v="32"/>
    <n v="55"/>
    <n v="2"/>
    <n v="32"/>
    <n v="0"/>
    <n v="81"/>
    <n v="1"/>
    <n v="0"/>
    <n v="0"/>
    <n v="0"/>
    <n v="0"/>
    <n v="0"/>
    <n v="0"/>
    <n v="0"/>
    <n v="0"/>
    <n v="0"/>
    <n v="0"/>
    <n v="0"/>
  </r>
  <r>
    <x v="11"/>
    <x v="2"/>
    <x v="2"/>
    <n v="0"/>
    <n v="13"/>
    <n v="13"/>
    <n v="0"/>
    <n v="0"/>
    <n v="0"/>
    <n v="1"/>
    <n v="0"/>
    <n v="0"/>
    <n v="0"/>
    <n v="6"/>
    <n v="0"/>
    <n v="0"/>
    <n v="0"/>
    <n v="0"/>
    <n v="0"/>
    <n v="0"/>
    <n v="0"/>
    <n v="0"/>
    <n v="0"/>
    <n v="0"/>
    <n v="0"/>
    <n v="0"/>
  </r>
  <r>
    <x v="11"/>
    <x v="3"/>
    <x v="2"/>
    <n v="1603"/>
    <n v="1360"/>
    <n v="146"/>
    <n v="81"/>
    <n v="19"/>
    <n v="80"/>
    <n v="138"/>
    <n v="5"/>
    <n v="80"/>
    <n v="0"/>
    <n v="212"/>
    <n v="1"/>
    <n v="0"/>
    <n v="0"/>
    <n v="0"/>
    <n v="0"/>
    <n v="0"/>
    <n v="0"/>
    <n v="0"/>
    <n v="0"/>
    <n v="0"/>
    <n v="0"/>
    <n v="0"/>
  </r>
  <r>
    <x v="12"/>
    <x v="0"/>
    <x v="2"/>
    <n v="78"/>
    <n v="69"/>
    <n v="10"/>
    <n v="1"/>
    <n v="0"/>
    <n v="1"/>
    <n v="4"/>
    <n v="0"/>
    <n v="1"/>
    <n v="0"/>
    <n v="8"/>
    <n v="0"/>
    <n v="0"/>
    <n v="2"/>
    <n v="0"/>
    <n v="0"/>
    <n v="0"/>
    <n v="0"/>
    <n v="0"/>
    <n v="0"/>
    <n v="0"/>
    <n v="0"/>
    <n v="0"/>
  </r>
  <r>
    <x v="12"/>
    <x v="1"/>
    <x v="2"/>
    <n v="2007"/>
    <n v="1780"/>
    <n v="78"/>
    <n v="100"/>
    <n v="38"/>
    <n v="100"/>
    <n v="73"/>
    <n v="11"/>
    <n v="100"/>
    <n v="0"/>
    <n v="194"/>
    <n v="3"/>
    <n v="0"/>
    <n v="0"/>
    <n v="0"/>
    <n v="0"/>
    <n v="0"/>
    <n v="0"/>
    <n v="0"/>
    <n v="0"/>
    <n v="0"/>
    <n v="0"/>
    <n v="0"/>
  </r>
  <r>
    <x v="12"/>
    <x v="2"/>
    <x v="2"/>
    <n v="55"/>
    <n v="51"/>
    <n v="12"/>
    <n v="2"/>
    <n v="2"/>
    <n v="2"/>
    <n v="1"/>
    <n v="0"/>
    <n v="2"/>
    <n v="0"/>
    <n v="7"/>
    <n v="0"/>
    <n v="0"/>
    <n v="0"/>
    <n v="0"/>
    <n v="0"/>
    <n v="0"/>
    <n v="0"/>
    <n v="0"/>
    <n v="0"/>
    <n v="0"/>
    <n v="0"/>
    <n v="0"/>
  </r>
  <r>
    <x v="12"/>
    <x v="3"/>
    <x v="2"/>
    <n v="2248"/>
    <n v="1955"/>
    <n v="77"/>
    <n v="170"/>
    <n v="47"/>
    <n v="170"/>
    <n v="141"/>
    <n v="13"/>
    <n v="170"/>
    <n v="0"/>
    <n v="277"/>
    <n v="1"/>
    <n v="1"/>
    <n v="0"/>
    <n v="0"/>
    <n v="0"/>
    <n v="0"/>
    <n v="1"/>
    <n v="0"/>
    <n v="0"/>
    <n v="0"/>
    <n v="0"/>
    <n v="0"/>
  </r>
  <r>
    <x v="13"/>
    <x v="0"/>
    <x v="2"/>
    <n v="43"/>
    <n v="2"/>
    <n v="0"/>
    <n v="1"/>
    <n v="0"/>
    <n v="1"/>
    <n v="0"/>
    <n v="0"/>
    <n v="1"/>
    <n v="0"/>
    <n v="1"/>
    <n v="0"/>
    <n v="0"/>
    <n v="0"/>
    <n v="0"/>
    <n v="0"/>
    <n v="0"/>
    <n v="0"/>
    <n v="0"/>
    <n v="0"/>
    <n v="0"/>
    <n v="0"/>
    <n v="0"/>
  </r>
  <r>
    <x v="13"/>
    <x v="1"/>
    <x v="2"/>
    <n v="2283"/>
    <n v="1723"/>
    <n v="62"/>
    <n v="46"/>
    <n v="13"/>
    <n v="46"/>
    <n v="46"/>
    <n v="14"/>
    <n v="46"/>
    <n v="0"/>
    <n v="99"/>
    <n v="0"/>
    <n v="0"/>
    <n v="0"/>
    <n v="0"/>
    <n v="0"/>
    <n v="0"/>
    <n v="0"/>
    <n v="0"/>
    <n v="0"/>
    <n v="0"/>
    <n v="0"/>
    <n v="0"/>
  </r>
  <r>
    <x v="13"/>
    <x v="2"/>
    <x v="2"/>
    <n v="52"/>
    <n v="4"/>
    <n v="0"/>
    <n v="1"/>
    <n v="0"/>
    <n v="1"/>
    <n v="2"/>
    <n v="0"/>
    <n v="0"/>
    <n v="0"/>
    <n v="3"/>
    <n v="0"/>
    <n v="0"/>
    <n v="0"/>
    <n v="0"/>
    <n v="0"/>
    <n v="0"/>
    <n v="0"/>
    <n v="0"/>
    <n v="0"/>
    <n v="0"/>
    <n v="0"/>
    <n v="0"/>
  </r>
  <r>
    <x v="13"/>
    <x v="3"/>
    <x v="2"/>
    <n v="2577"/>
    <n v="2004"/>
    <n v="55"/>
    <n v="94"/>
    <n v="16"/>
    <n v="93"/>
    <n v="94"/>
    <n v="39"/>
    <n v="93"/>
    <n v="0"/>
    <n v="183"/>
    <n v="0"/>
    <n v="0"/>
    <n v="0"/>
    <n v="0"/>
    <n v="0"/>
    <n v="0"/>
    <n v="0"/>
    <n v="0"/>
    <n v="0"/>
    <n v="0"/>
    <n v="0"/>
    <n v="0"/>
  </r>
  <r>
    <x v="14"/>
    <x v="0"/>
    <x v="2"/>
    <n v="0"/>
    <n v="0"/>
    <n v="0"/>
    <n v="0"/>
    <n v="0"/>
    <n v="0"/>
    <n v="1"/>
    <n v="1"/>
    <n v="0"/>
    <n v="0"/>
    <n v="0"/>
    <n v="0"/>
    <n v="0"/>
    <n v="0"/>
    <n v="0"/>
    <n v="0"/>
    <n v="0"/>
    <n v="0"/>
    <n v="0"/>
    <n v="0"/>
    <n v="0"/>
    <n v="0"/>
    <n v="0"/>
  </r>
  <r>
    <x v="14"/>
    <x v="1"/>
    <x v="2"/>
    <n v="693"/>
    <n v="525"/>
    <n v="47"/>
    <n v="14"/>
    <n v="11"/>
    <n v="14"/>
    <n v="17"/>
    <n v="15"/>
    <n v="14"/>
    <n v="0"/>
    <n v="40"/>
    <n v="5"/>
    <n v="7"/>
    <n v="3"/>
    <n v="0"/>
    <n v="0"/>
    <n v="2"/>
    <n v="5"/>
    <n v="0"/>
    <n v="0"/>
    <n v="0"/>
    <n v="0"/>
    <n v="0"/>
  </r>
  <r>
    <x v="14"/>
    <x v="2"/>
    <x v="2"/>
    <n v="0"/>
    <n v="0"/>
    <n v="0"/>
    <n v="0"/>
    <n v="0"/>
    <n v="0"/>
    <n v="0"/>
    <n v="0"/>
    <n v="0"/>
    <n v="0"/>
    <n v="0"/>
    <n v="2"/>
    <n v="0"/>
    <n v="0"/>
    <n v="0"/>
    <n v="0"/>
    <n v="0"/>
    <n v="0"/>
    <n v="0"/>
    <n v="0"/>
    <n v="0"/>
    <n v="0"/>
    <n v="0"/>
  </r>
  <r>
    <x v="14"/>
    <x v="3"/>
    <x v="2"/>
    <n v="842"/>
    <n v="684"/>
    <n v="56"/>
    <n v="39"/>
    <n v="33"/>
    <n v="38"/>
    <n v="39"/>
    <n v="32"/>
    <n v="38"/>
    <n v="0"/>
    <n v="84"/>
    <n v="13"/>
    <n v="14"/>
    <n v="3"/>
    <n v="0"/>
    <n v="0"/>
    <n v="2"/>
    <n v="12"/>
    <n v="0"/>
    <n v="0"/>
    <n v="0"/>
    <n v="0"/>
    <n v="0"/>
  </r>
  <r>
    <x v="15"/>
    <x v="0"/>
    <x v="2"/>
    <n v="13"/>
    <n v="10"/>
    <n v="0"/>
    <n v="0"/>
    <n v="0"/>
    <n v="0"/>
    <n v="0"/>
    <n v="0"/>
    <n v="0"/>
    <n v="0"/>
    <n v="3"/>
    <n v="0"/>
    <n v="0"/>
    <n v="0"/>
    <n v="0"/>
    <n v="0"/>
    <n v="0"/>
    <n v="0"/>
    <n v="0"/>
    <n v="0"/>
    <n v="0"/>
    <n v="0"/>
    <n v="0"/>
  </r>
  <r>
    <x v="15"/>
    <x v="1"/>
    <x v="2"/>
    <n v="5436"/>
    <n v="3970"/>
    <n v="101"/>
    <n v="142"/>
    <n v="36"/>
    <n v="142"/>
    <n v="157"/>
    <n v="39"/>
    <n v="142"/>
    <n v="0"/>
    <n v="223"/>
    <n v="17"/>
    <n v="0"/>
    <n v="0"/>
    <n v="0"/>
    <n v="0"/>
    <n v="0"/>
    <n v="0"/>
    <n v="0"/>
    <n v="0"/>
    <n v="0"/>
    <n v="0"/>
    <n v="0"/>
  </r>
  <r>
    <x v="15"/>
    <x v="2"/>
    <x v="2"/>
    <n v="16"/>
    <n v="12"/>
    <n v="0"/>
    <n v="0"/>
    <n v="0"/>
    <n v="0"/>
    <n v="0"/>
    <n v="0"/>
    <n v="0"/>
    <n v="0"/>
    <n v="0"/>
    <n v="0"/>
    <n v="0"/>
    <n v="0"/>
    <n v="0"/>
    <n v="0"/>
    <n v="0"/>
    <n v="0"/>
    <n v="0"/>
    <n v="0"/>
    <n v="0"/>
    <n v="0"/>
    <n v="0"/>
  </r>
  <r>
    <x v="15"/>
    <x v="3"/>
    <x v="2"/>
    <n v="7562"/>
    <n v="5747"/>
    <n v="185"/>
    <n v="299"/>
    <n v="110"/>
    <n v="295"/>
    <n v="361"/>
    <n v="97"/>
    <n v="295"/>
    <n v="0"/>
    <n v="536"/>
    <n v="43"/>
    <n v="0"/>
    <n v="0"/>
    <n v="0"/>
    <n v="0"/>
    <n v="0"/>
    <n v="0"/>
    <n v="0"/>
    <n v="0"/>
    <n v="0"/>
    <n v="0"/>
    <n v="0"/>
  </r>
  <r>
    <x v="16"/>
    <x v="0"/>
    <x v="2"/>
    <n v="0"/>
    <n v="0"/>
    <n v="0"/>
    <n v="0"/>
    <n v="0"/>
    <n v="0"/>
    <n v="0"/>
    <n v="0"/>
    <n v="0"/>
    <n v="0"/>
    <n v="0"/>
    <n v="0"/>
    <n v="0"/>
    <n v="0"/>
    <n v="0"/>
    <n v="0"/>
    <n v="0"/>
    <n v="0"/>
    <n v="0"/>
    <n v="0"/>
    <n v="0"/>
    <n v="0"/>
    <n v="0"/>
  </r>
  <r>
    <x v="16"/>
    <x v="1"/>
    <x v="2"/>
    <n v="2132"/>
    <n v="1844"/>
    <n v="215"/>
    <n v="64"/>
    <n v="35"/>
    <n v="66"/>
    <n v="59"/>
    <n v="0"/>
    <n v="66"/>
    <n v="0"/>
    <n v="189"/>
    <n v="0"/>
    <n v="0"/>
    <n v="0"/>
    <n v="0"/>
    <n v="0"/>
    <n v="0"/>
    <n v="0"/>
    <n v="0"/>
    <n v="0"/>
    <n v="0"/>
    <n v="0"/>
    <n v="0"/>
  </r>
  <r>
    <x v="16"/>
    <x v="2"/>
    <x v="2"/>
    <n v="3"/>
    <n v="0"/>
    <n v="0"/>
    <n v="0"/>
    <n v="0"/>
    <n v="0"/>
    <n v="0"/>
    <n v="0"/>
    <n v="0"/>
    <n v="0"/>
    <n v="0"/>
    <n v="0"/>
    <n v="0"/>
    <n v="0"/>
    <n v="0"/>
    <n v="0"/>
    <n v="0"/>
    <n v="0"/>
    <n v="0"/>
    <n v="0"/>
    <n v="0"/>
    <n v="0"/>
    <n v="0"/>
  </r>
  <r>
    <x v="16"/>
    <x v="3"/>
    <x v="2"/>
    <n v="2590"/>
    <n v="2217"/>
    <n v="211"/>
    <n v="153"/>
    <n v="82"/>
    <n v="154"/>
    <n v="138"/>
    <n v="0"/>
    <n v="154"/>
    <n v="0"/>
    <n v="466"/>
    <n v="0"/>
    <n v="0"/>
    <n v="0"/>
    <n v="0"/>
    <n v="0"/>
    <n v="0"/>
    <n v="0"/>
    <n v="0"/>
    <n v="0"/>
    <n v="0"/>
    <n v="0"/>
    <n v="0"/>
  </r>
  <r>
    <x v="17"/>
    <x v="0"/>
    <x v="2"/>
    <n v="0"/>
    <n v="2"/>
    <n v="2"/>
    <n v="2"/>
    <n v="2"/>
    <n v="2"/>
    <n v="0"/>
    <n v="0"/>
    <n v="0"/>
    <n v="0"/>
    <n v="2"/>
    <n v="0"/>
    <n v="0"/>
    <n v="0"/>
    <n v="0"/>
    <n v="0"/>
    <n v="0"/>
    <n v="0"/>
    <n v="0"/>
    <n v="0"/>
    <n v="0"/>
    <n v="0"/>
    <n v="0"/>
  </r>
  <r>
    <x v="17"/>
    <x v="1"/>
    <x v="2"/>
    <n v="505"/>
    <n v="471"/>
    <n v="104"/>
    <n v="29"/>
    <n v="13"/>
    <n v="29"/>
    <n v="55"/>
    <n v="16"/>
    <n v="29"/>
    <n v="0"/>
    <n v="95"/>
    <n v="0"/>
    <n v="0"/>
    <n v="0"/>
    <n v="0"/>
    <n v="0"/>
    <n v="0"/>
    <n v="0"/>
    <n v="0"/>
    <n v="0"/>
    <n v="0"/>
    <n v="0"/>
    <n v="0"/>
  </r>
  <r>
    <x v="17"/>
    <x v="2"/>
    <x v="2"/>
    <n v="0"/>
    <n v="10"/>
    <n v="1"/>
    <n v="1"/>
    <n v="1"/>
    <n v="1"/>
    <n v="0"/>
    <n v="0"/>
    <n v="0"/>
    <n v="0"/>
    <n v="0"/>
    <n v="0"/>
    <n v="0"/>
    <n v="0"/>
    <n v="0"/>
    <n v="0"/>
    <n v="0"/>
    <n v="0"/>
    <n v="0"/>
    <n v="0"/>
    <n v="0"/>
    <n v="0"/>
    <n v="0"/>
  </r>
  <r>
    <x v="17"/>
    <x v="3"/>
    <x v="2"/>
    <n v="830"/>
    <n v="826"/>
    <n v="130"/>
    <n v="60"/>
    <n v="21"/>
    <n v="60"/>
    <n v="158"/>
    <n v="43"/>
    <n v="60"/>
    <n v="0"/>
    <n v="292"/>
    <n v="0"/>
    <n v="0"/>
    <n v="0"/>
    <n v="0"/>
    <n v="0"/>
    <n v="0"/>
    <n v="0"/>
    <n v="0"/>
    <n v="0"/>
    <n v="0"/>
    <n v="0"/>
    <n v="0"/>
  </r>
  <r>
    <x v="18"/>
    <x v="0"/>
    <x v="2"/>
    <n v="2"/>
    <n v="12"/>
    <n v="10"/>
    <n v="1"/>
    <n v="1"/>
    <n v="1"/>
    <n v="1"/>
    <n v="0"/>
    <n v="0"/>
    <n v="0"/>
    <n v="3"/>
    <n v="0"/>
    <n v="0"/>
    <n v="0"/>
    <n v="0"/>
    <n v="0"/>
    <n v="0"/>
    <n v="0"/>
    <n v="0"/>
    <n v="0"/>
    <n v="0"/>
    <n v="0"/>
    <n v="0"/>
  </r>
  <r>
    <x v="18"/>
    <x v="1"/>
    <x v="2"/>
    <n v="909"/>
    <n v="747"/>
    <n v="82"/>
    <n v="59"/>
    <n v="33"/>
    <n v="55"/>
    <n v="55"/>
    <n v="36"/>
    <n v="54"/>
    <n v="0"/>
    <n v="137"/>
    <n v="13"/>
    <n v="3"/>
    <n v="2"/>
    <n v="0"/>
    <n v="0"/>
    <n v="0"/>
    <n v="9"/>
    <n v="0"/>
    <n v="0"/>
    <n v="0"/>
    <n v="0"/>
    <n v="0"/>
  </r>
  <r>
    <x v="18"/>
    <x v="2"/>
    <x v="2"/>
    <n v="2"/>
    <n v="18"/>
    <n v="16"/>
    <n v="0"/>
    <n v="0"/>
    <n v="0"/>
    <n v="0"/>
    <n v="0"/>
    <n v="0"/>
    <n v="0"/>
    <n v="5"/>
    <n v="0"/>
    <n v="0"/>
    <n v="0"/>
    <n v="0"/>
    <n v="0"/>
    <n v="0"/>
    <n v="0"/>
    <n v="0"/>
    <n v="0"/>
    <n v="0"/>
    <n v="0"/>
    <n v="0"/>
  </r>
  <r>
    <x v="18"/>
    <x v="3"/>
    <x v="2"/>
    <n v="1944"/>
    <n v="1025"/>
    <n v="108"/>
    <n v="78"/>
    <n v="34"/>
    <n v="75"/>
    <n v="75"/>
    <n v="44"/>
    <n v="74"/>
    <n v="0"/>
    <n v="320"/>
    <n v="14"/>
    <n v="9"/>
    <n v="4"/>
    <n v="0"/>
    <n v="0"/>
    <n v="0"/>
    <n v="11"/>
    <n v="0"/>
    <n v="0"/>
    <n v="0"/>
    <n v="0"/>
    <n v="0"/>
  </r>
  <r>
    <x v="19"/>
    <x v="0"/>
    <x v="2"/>
    <n v="0"/>
    <n v="6"/>
    <n v="3"/>
    <n v="0"/>
    <n v="0"/>
    <n v="0"/>
    <n v="0"/>
    <n v="0"/>
    <n v="0"/>
    <n v="0"/>
    <n v="0"/>
    <n v="0"/>
    <n v="0"/>
    <n v="0"/>
    <n v="0"/>
    <n v="0"/>
    <n v="0"/>
    <n v="0"/>
    <n v="0"/>
    <n v="0"/>
    <n v="0"/>
    <n v="0"/>
    <n v="0"/>
  </r>
  <r>
    <x v="19"/>
    <x v="1"/>
    <x v="2"/>
    <n v="2941"/>
    <n v="2220"/>
    <n v="126"/>
    <n v="60"/>
    <n v="39"/>
    <n v="61"/>
    <n v="60"/>
    <n v="0"/>
    <n v="61"/>
    <n v="0"/>
    <n v="88"/>
    <n v="0"/>
    <n v="0"/>
    <n v="0"/>
    <n v="0"/>
    <n v="0"/>
    <n v="0"/>
    <n v="0"/>
    <n v="0"/>
    <n v="0"/>
    <n v="0"/>
    <n v="0"/>
    <n v="0"/>
  </r>
  <r>
    <x v="19"/>
    <x v="2"/>
    <x v="2"/>
    <n v="1"/>
    <n v="8"/>
    <n v="5"/>
    <n v="0"/>
    <n v="0"/>
    <n v="0"/>
    <n v="0"/>
    <n v="0"/>
    <n v="0"/>
    <n v="0"/>
    <n v="0"/>
    <n v="0"/>
    <n v="0"/>
    <n v="0"/>
    <n v="0"/>
    <n v="0"/>
    <n v="0"/>
    <n v="0"/>
    <n v="0"/>
    <n v="0"/>
    <n v="0"/>
    <n v="0"/>
    <n v="0"/>
  </r>
  <r>
    <x v="19"/>
    <x v="3"/>
    <x v="2"/>
    <n v="3634"/>
    <n v="2623"/>
    <n v="162"/>
    <n v="140"/>
    <n v="77"/>
    <n v="142"/>
    <n v="139"/>
    <n v="0"/>
    <n v="142"/>
    <n v="0"/>
    <n v="169"/>
    <n v="0"/>
    <n v="0"/>
    <n v="0"/>
    <n v="0"/>
    <n v="0"/>
    <n v="0"/>
    <n v="0"/>
    <n v="0"/>
    <n v="0"/>
    <n v="0"/>
    <n v="0"/>
    <n v="0"/>
  </r>
  <r>
    <x v="20"/>
    <x v="0"/>
    <x v="2"/>
    <n v="0"/>
    <n v="7"/>
    <n v="7"/>
    <n v="0"/>
    <n v="0"/>
    <n v="0"/>
    <n v="0"/>
    <n v="2"/>
    <n v="0"/>
    <n v="0"/>
    <n v="8"/>
    <n v="0"/>
    <n v="9"/>
    <n v="0"/>
    <n v="0"/>
    <n v="0"/>
    <n v="0"/>
    <n v="0"/>
    <n v="0"/>
    <n v="0"/>
    <n v="0"/>
    <n v="0"/>
    <n v="0"/>
  </r>
  <r>
    <x v="20"/>
    <x v="1"/>
    <x v="2"/>
    <n v="1242"/>
    <n v="952"/>
    <n v="126"/>
    <n v="24"/>
    <n v="20"/>
    <n v="25"/>
    <n v="24"/>
    <n v="12"/>
    <n v="25"/>
    <n v="0"/>
    <n v="128"/>
    <n v="5"/>
    <n v="9"/>
    <n v="0"/>
    <n v="0"/>
    <n v="0"/>
    <n v="0"/>
    <n v="0"/>
    <n v="0"/>
    <n v="0"/>
    <n v="0"/>
    <n v="0"/>
    <n v="0"/>
  </r>
  <r>
    <x v="20"/>
    <x v="2"/>
    <x v="2"/>
    <n v="0"/>
    <n v="7"/>
    <n v="7"/>
    <n v="0"/>
    <n v="0"/>
    <n v="0"/>
    <n v="0"/>
    <n v="18"/>
    <n v="0"/>
    <n v="0"/>
    <n v="7"/>
    <n v="1"/>
    <n v="0"/>
    <n v="0"/>
    <n v="0"/>
    <n v="0"/>
    <n v="0"/>
    <n v="0"/>
    <n v="0"/>
    <n v="0"/>
    <n v="0"/>
    <n v="0"/>
    <n v="0"/>
  </r>
  <r>
    <x v="20"/>
    <x v="3"/>
    <x v="2"/>
    <n v="1543"/>
    <n v="1196"/>
    <n v="161"/>
    <n v="71"/>
    <n v="54"/>
    <n v="70"/>
    <n v="70"/>
    <n v="26"/>
    <n v="70"/>
    <n v="0"/>
    <n v="334"/>
    <n v="5"/>
    <n v="5"/>
    <n v="0"/>
    <n v="1"/>
    <n v="0"/>
    <n v="0"/>
    <n v="0"/>
    <n v="0"/>
    <n v="0"/>
    <n v="0"/>
    <n v="0"/>
    <n v="0"/>
  </r>
  <r>
    <x v="0"/>
    <x v="0"/>
    <x v="3"/>
    <n v="0"/>
    <n v="0"/>
    <n v="0"/>
    <n v="0"/>
    <n v="0"/>
    <n v="0"/>
    <n v="0"/>
    <n v="0"/>
    <n v="0"/>
    <n v="0"/>
    <n v="0"/>
    <n v="0"/>
    <n v="0"/>
    <n v="0"/>
    <n v="0"/>
    <n v="0"/>
    <n v="0"/>
    <n v="0"/>
    <n v="0"/>
    <n v="0"/>
    <n v="0"/>
    <n v="0"/>
    <n v="0"/>
  </r>
  <r>
    <x v="0"/>
    <x v="1"/>
    <x v="3"/>
    <n v="1360"/>
    <n v="1023"/>
    <n v="12"/>
    <n v="36"/>
    <n v="6"/>
    <n v="36"/>
    <n v="130"/>
    <n v="0"/>
    <n v="36"/>
    <n v="0"/>
    <n v="152"/>
    <n v="0"/>
    <n v="0"/>
    <n v="0"/>
    <n v="0"/>
    <n v="0"/>
    <n v="0"/>
    <n v="0"/>
    <n v="0"/>
    <n v="0"/>
    <n v="0"/>
    <n v="0"/>
    <n v="0"/>
  </r>
  <r>
    <x v="0"/>
    <x v="2"/>
    <x v="3"/>
    <n v="0"/>
    <n v="0"/>
    <n v="0"/>
    <n v="0"/>
    <n v="0"/>
    <n v="0"/>
    <n v="0"/>
    <n v="0"/>
    <n v="0"/>
    <n v="0"/>
    <n v="0"/>
    <n v="0"/>
    <n v="0"/>
    <n v="0"/>
    <n v="0"/>
    <n v="0"/>
    <n v="0"/>
    <n v="0"/>
    <n v="0"/>
    <n v="0"/>
    <n v="0"/>
    <n v="0"/>
    <n v="0"/>
  </r>
  <r>
    <x v="0"/>
    <x v="3"/>
    <x v="3"/>
    <n v="1471"/>
    <n v="1107"/>
    <n v="13"/>
    <n v="35"/>
    <n v="2"/>
    <n v="35"/>
    <n v="158"/>
    <n v="0"/>
    <n v="35"/>
    <n v="0"/>
    <n v="203"/>
    <n v="0"/>
    <n v="0"/>
    <n v="0"/>
    <n v="0"/>
    <n v="0"/>
    <n v="0"/>
    <n v="0"/>
    <n v="0"/>
    <n v="0"/>
    <n v="0"/>
    <n v="0"/>
    <n v="0"/>
  </r>
  <r>
    <x v="1"/>
    <x v="0"/>
    <x v="3"/>
    <n v="1"/>
    <n v="1"/>
    <n v="1"/>
    <n v="1"/>
    <n v="1"/>
    <n v="1"/>
    <n v="0"/>
    <n v="0"/>
    <n v="0"/>
    <n v="0"/>
    <n v="0"/>
    <n v="0"/>
    <n v="0"/>
    <n v="0"/>
    <n v="0"/>
    <n v="0"/>
    <n v="0"/>
    <n v="0"/>
    <n v="0"/>
    <n v="0"/>
    <n v="0"/>
    <n v="0"/>
    <n v="0"/>
  </r>
  <r>
    <x v="1"/>
    <x v="1"/>
    <x v="3"/>
    <n v="3638"/>
    <n v="2309"/>
    <n v="53"/>
    <n v="59"/>
    <n v="12"/>
    <n v="59"/>
    <n v="53"/>
    <n v="0"/>
    <n v="59"/>
    <n v="0"/>
    <n v="170"/>
    <n v="0"/>
    <n v="0"/>
    <n v="0"/>
    <n v="0"/>
    <n v="0"/>
    <n v="0"/>
    <n v="0"/>
    <n v="0"/>
    <n v="0"/>
    <n v="0"/>
    <n v="0"/>
    <n v="0"/>
  </r>
  <r>
    <x v="1"/>
    <x v="2"/>
    <x v="3"/>
    <n v="0"/>
    <n v="0"/>
    <n v="0"/>
    <n v="0"/>
    <n v="0"/>
    <n v="0"/>
    <n v="0"/>
    <n v="0"/>
    <n v="0"/>
    <n v="0"/>
    <n v="0"/>
    <n v="0"/>
    <n v="0"/>
    <n v="0"/>
    <n v="0"/>
    <n v="0"/>
    <n v="0"/>
    <n v="0"/>
    <n v="0"/>
    <n v="0"/>
    <n v="0"/>
    <n v="0"/>
    <n v="0"/>
  </r>
  <r>
    <x v="1"/>
    <x v="3"/>
    <x v="3"/>
    <n v="4676"/>
    <n v="3096"/>
    <n v="38"/>
    <n v="124"/>
    <n v="24"/>
    <n v="123"/>
    <n v="128"/>
    <n v="0"/>
    <n v="123"/>
    <n v="0"/>
    <n v="296"/>
    <n v="3"/>
    <n v="0"/>
    <n v="0"/>
    <n v="0"/>
    <n v="0"/>
    <n v="0"/>
    <n v="0"/>
    <n v="0"/>
    <n v="0"/>
    <n v="0"/>
    <n v="0"/>
    <n v="0"/>
  </r>
  <r>
    <x v="2"/>
    <x v="0"/>
    <x v="3"/>
    <n v="3"/>
    <n v="7"/>
    <n v="5"/>
    <n v="1"/>
    <n v="1"/>
    <n v="1"/>
    <n v="3"/>
    <n v="0"/>
    <n v="0"/>
    <n v="0"/>
    <n v="4"/>
    <n v="0"/>
    <n v="0"/>
    <n v="0"/>
    <n v="0"/>
    <n v="0"/>
    <n v="0"/>
    <n v="0"/>
    <n v="0"/>
    <n v="0"/>
    <n v="0"/>
    <n v="0"/>
    <n v="0"/>
  </r>
  <r>
    <x v="2"/>
    <x v="1"/>
    <x v="3"/>
    <n v="1796"/>
    <n v="1489"/>
    <n v="88"/>
    <n v="53"/>
    <n v="28"/>
    <n v="49"/>
    <n v="135"/>
    <n v="6"/>
    <n v="48"/>
    <n v="0"/>
    <n v="115"/>
    <n v="4"/>
    <n v="0"/>
    <n v="0"/>
    <n v="0"/>
    <n v="0"/>
    <n v="0"/>
    <n v="0"/>
    <n v="0"/>
    <n v="0"/>
    <n v="0"/>
    <n v="0"/>
    <n v="0"/>
  </r>
  <r>
    <x v="2"/>
    <x v="2"/>
    <x v="3"/>
    <n v="3"/>
    <n v="3"/>
    <n v="0"/>
    <n v="0"/>
    <n v="0"/>
    <n v="0"/>
    <n v="1"/>
    <n v="0"/>
    <n v="0"/>
    <n v="0"/>
    <n v="5"/>
    <n v="0"/>
    <n v="0"/>
    <n v="0"/>
    <n v="0"/>
    <n v="0"/>
    <n v="0"/>
    <n v="0"/>
    <n v="0"/>
    <n v="0"/>
    <n v="0"/>
    <n v="0"/>
    <n v="0"/>
  </r>
  <r>
    <x v="2"/>
    <x v="3"/>
    <x v="3"/>
    <n v="2532"/>
    <n v="1973"/>
    <n v="123"/>
    <n v="116"/>
    <n v="72"/>
    <n v="112"/>
    <n v="267"/>
    <n v="18"/>
    <n v="110"/>
    <n v="0"/>
    <n v="263"/>
    <n v="9"/>
    <n v="0"/>
    <n v="0"/>
    <n v="0"/>
    <n v="0"/>
    <n v="0"/>
    <n v="0"/>
    <n v="0"/>
    <n v="0"/>
    <n v="0"/>
    <n v="0"/>
    <n v="0"/>
  </r>
  <r>
    <x v="3"/>
    <x v="0"/>
    <x v="3"/>
    <n v="96"/>
    <n v="79"/>
    <n v="10"/>
    <n v="4"/>
    <n v="1"/>
    <n v="4"/>
    <n v="3"/>
    <n v="0"/>
    <n v="2"/>
    <n v="0"/>
    <n v="9"/>
    <n v="0"/>
    <n v="0"/>
    <n v="0"/>
    <n v="0"/>
    <n v="0"/>
    <n v="0"/>
    <n v="0"/>
    <n v="0"/>
    <n v="0"/>
    <n v="0"/>
    <n v="0"/>
    <n v="0"/>
  </r>
  <r>
    <x v="3"/>
    <x v="1"/>
    <x v="3"/>
    <n v="2025"/>
    <n v="1384"/>
    <n v="141"/>
    <n v="37"/>
    <n v="23"/>
    <n v="37"/>
    <n v="28"/>
    <n v="13"/>
    <n v="35"/>
    <n v="0"/>
    <n v="91"/>
    <n v="3"/>
    <n v="2"/>
    <n v="0"/>
    <n v="0"/>
    <n v="0"/>
    <n v="0"/>
    <n v="0"/>
    <n v="0"/>
    <n v="0"/>
    <n v="0"/>
    <n v="0"/>
    <n v="0"/>
  </r>
  <r>
    <x v="3"/>
    <x v="2"/>
    <x v="3"/>
    <n v="127"/>
    <n v="93"/>
    <n v="8"/>
    <n v="1"/>
    <n v="0"/>
    <n v="1"/>
    <n v="1"/>
    <n v="0"/>
    <n v="1"/>
    <n v="0"/>
    <n v="8"/>
    <n v="1"/>
    <n v="0"/>
    <n v="0"/>
    <n v="0"/>
    <n v="0"/>
    <n v="0"/>
    <n v="0"/>
    <n v="0"/>
    <n v="0"/>
    <n v="0"/>
    <n v="0"/>
    <n v="0"/>
  </r>
  <r>
    <x v="3"/>
    <x v="3"/>
    <x v="3"/>
    <n v="2628"/>
    <n v="1869"/>
    <n v="152"/>
    <n v="67"/>
    <n v="16"/>
    <n v="68"/>
    <n v="68"/>
    <n v="30"/>
    <n v="69"/>
    <n v="0"/>
    <n v="128"/>
    <n v="3"/>
    <n v="3"/>
    <n v="1"/>
    <n v="1"/>
    <n v="0"/>
    <n v="0"/>
    <n v="1"/>
    <n v="0"/>
    <n v="0"/>
    <n v="0"/>
    <n v="0"/>
    <n v="0"/>
  </r>
  <r>
    <x v="4"/>
    <x v="0"/>
    <x v="3"/>
    <n v="7"/>
    <n v="2"/>
    <n v="1"/>
    <n v="0"/>
    <n v="0"/>
    <n v="0"/>
    <n v="0"/>
    <n v="0"/>
    <n v="0"/>
    <n v="0"/>
    <n v="1"/>
    <n v="0"/>
    <n v="0"/>
    <n v="0"/>
    <n v="0"/>
    <n v="0"/>
    <n v="0"/>
    <n v="0"/>
    <n v="0"/>
    <n v="0"/>
    <n v="0"/>
    <n v="0"/>
    <n v="0"/>
  </r>
  <r>
    <x v="4"/>
    <x v="1"/>
    <x v="3"/>
    <n v="4081"/>
    <n v="2604"/>
    <n v="101"/>
    <n v="132"/>
    <n v="24"/>
    <n v="132"/>
    <n v="180"/>
    <n v="3"/>
    <n v="132"/>
    <n v="0"/>
    <n v="313"/>
    <n v="32"/>
    <n v="0"/>
    <n v="0"/>
    <n v="0"/>
    <n v="0"/>
    <n v="0"/>
    <n v="0"/>
    <n v="0"/>
    <n v="0"/>
    <n v="0"/>
    <n v="0"/>
    <n v="0"/>
  </r>
  <r>
    <x v="4"/>
    <x v="2"/>
    <x v="3"/>
    <n v="0"/>
    <n v="1"/>
    <n v="1"/>
    <n v="1"/>
    <n v="1"/>
    <n v="1"/>
    <n v="0"/>
    <n v="0"/>
    <n v="0"/>
    <n v="0"/>
    <n v="0"/>
    <n v="0"/>
    <n v="0"/>
    <n v="0"/>
    <n v="0"/>
    <n v="0"/>
    <n v="0"/>
    <n v="0"/>
    <n v="0"/>
    <n v="0"/>
    <n v="0"/>
    <n v="0"/>
    <n v="0"/>
  </r>
  <r>
    <x v="4"/>
    <x v="3"/>
    <x v="3"/>
    <n v="4335"/>
    <n v="2918"/>
    <n v="88"/>
    <n v="164"/>
    <n v="23"/>
    <n v="163"/>
    <n v="259"/>
    <n v="3"/>
    <n v="163"/>
    <n v="0"/>
    <n v="460"/>
    <n v="13"/>
    <n v="0"/>
    <n v="0"/>
    <n v="0"/>
    <n v="0"/>
    <n v="0"/>
    <n v="0"/>
    <n v="0"/>
    <n v="0"/>
    <n v="0"/>
    <n v="0"/>
    <n v="0"/>
  </r>
  <r>
    <x v="5"/>
    <x v="0"/>
    <x v="3"/>
    <n v="117"/>
    <n v="64"/>
    <n v="3"/>
    <n v="2"/>
    <n v="1"/>
    <n v="2"/>
    <n v="1"/>
    <n v="0"/>
    <n v="1"/>
    <n v="0"/>
    <n v="16"/>
    <n v="0"/>
    <n v="0"/>
    <n v="0"/>
    <n v="0"/>
    <n v="0"/>
    <n v="0"/>
    <n v="0"/>
    <n v="0"/>
    <n v="0"/>
    <n v="0"/>
    <n v="0"/>
    <n v="0"/>
  </r>
  <r>
    <x v="5"/>
    <x v="1"/>
    <x v="3"/>
    <n v="1858"/>
    <n v="1638"/>
    <n v="48"/>
    <n v="50"/>
    <n v="19"/>
    <n v="50"/>
    <n v="56"/>
    <n v="19"/>
    <n v="50"/>
    <n v="0"/>
    <n v="135"/>
    <n v="0"/>
    <n v="0"/>
    <n v="0"/>
    <n v="0"/>
    <n v="0"/>
    <n v="0"/>
    <n v="0"/>
    <n v="0"/>
    <n v="0"/>
    <n v="0"/>
    <n v="0"/>
    <n v="0"/>
  </r>
  <r>
    <x v="5"/>
    <x v="2"/>
    <x v="3"/>
    <n v="99"/>
    <n v="90"/>
    <n v="9"/>
    <n v="7"/>
    <n v="4"/>
    <n v="7"/>
    <n v="7"/>
    <n v="2"/>
    <n v="3"/>
    <n v="0"/>
    <n v="24"/>
    <n v="1"/>
    <n v="0"/>
    <n v="0"/>
    <n v="0"/>
    <n v="0"/>
    <n v="0"/>
    <n v="0"/>
    <n v="0"/>
    <n v="0"/>
    <n v="0"/>
    <n v="0"/>
    <n v="0"/>
  </r>
  <r>
    <x v="5"/>
    <x v="3"/>
    <x v="3"/>
    <n v="2532"/>
    <n v="2237"/>
    <n v="45"/>
    <n v="102"/>
    <n v="25"/>
    <n v="102"/>
    <n v="142"/>
    <n v="37"/>
    <n v="102"/>
    <n v="0"/>
    <n v="387"/>
    <n v="16"/>
    <n v="2"/>
    <n v="1"/>
    <n v="0"/>
    <n v="0"/>
    <n v="0"/>
    <n v="0"/>
    <n v="0"/>
    <n v="0"/>
    <n v="0"/>
    <n v="0"/>
    <n v="0"/>
  </r>
  <r>
    <x v="6"/>
    <x v="0"/>
    <x v="3"/>
    <n v="28"/>
    <n v="26"/>
    <n v="8"/>
    <n v="2"/>
    <n v="2"/>
    <n v="2"/>
    <n v="0"/>
    <n v="0"/>
    <n v="0"/>
    <n v="0"/>
    <n v="0"/>
    <n v="0"/>
    <n v="0"/>
    <n v="0"/>
    <n v="0"/>
    <n v="0"/>
    <n v="0"/>
    <n v="0"/>
    <n v="0"/>
    <n v="0"/>
    <n v="0"/>
    <n v="0"/>
    <n v="0"/>
  </r>
  <r>
    <x v="6"/>
    <x v="1"/>
    <x v="3"/>
    <n v="2063"/>
    <n v="1609"/>
    <n v="58"/>
    <n v="78"/>
    <n v="24"/>
    <n v="78"/>
    <n v="229"/>
    <n v="1"/>
    <n v="78"/>
    <n v="0"/>
    <n v="304"/>
    <n v="0"/>
    <n v="0"/>
    <n v="0"/>
    <n v="0"/>
    <n v="0"/>
    <n v="0"/>
    <n v="0"/>
    <n v="0"/>
    <n v="0"/>
    <n v="0"/>
    <n v="0"/>
    <n v="0"/>
  </r>
  <r>
    <x v="6"/>
    <x v="2"/>
    <x v="3"/>
    <n v="34"/>
    <n v="35"/>
    <n v="8"/>
    <n v="0"/>
    <n v="0"/>
    <n v="0"/>
    <n v="0"/>
    <n v="0"/>
    <n v="0"/>
    <n v="0"/>
    <n v="0"/>
    <n v="0"/>
    <n v="0"/>
    <n v="0"/>
    <n v="0"/>
    <n v="0"/>
    <n v="0"/>
    <n v="0"/>
    <n v="0"/>
    <n v="0"/>
    <n v="0"/>
    <n v="0"/>
    <n v="0"/>
  </r>
  <r>
    <x v="6"/>
    <x v="3"/>
    <x v="3"/>
    <n v="2594"/>
    <n v="1779"/>
    <n v="64"/>
    <n v="121"/>
    <n v="41"/>
    <n v="121"/>
    <n v="360"/>
    <n v="1"/>
    <n v="121"/>
    <n v="0"/>
    <n v="520"/>
    <n v="0"/>
    <n v="0"/>
    <n v="0"/>
    <n v="0"/>
    <n v="0"/>
    <n v="0"/>
    <n v="0"/>
    <n v="0"/>
    <n v="0"/>
    <n v="0"/>
    <n v="0"/>
    <n v="0"/>
  </r>
  <r>
    <x v="7"/>
    <x v="0"/>
    <x v="3"/>
    <n v="1"/>
    <n v="8"/>
    <n v="7"/>
    <n v="3"/>
    <n v="2"/>
    <n v="3"/>
    <n v="2"/>
    <n v="0"/>
    <n v="1"/>
    <n v="0"/>
    <n v="3"/>
    <n v="0"/>
    <n v="0"/>
    <n v="0"/>
    <n v="0"/>
    <n v="0"/>
    <n v="0"/>
    <n v="0"/>
    <n v="0"/>
    <n v="0"/>
    <n v="0"/>
    <n v="0"/>
    <n v="0"/>
  </r>
  <r>
    <x v="7"/>
    <x v="1"/>
    <x v="3"/>
    <n v="4990"/>
    <n v="4133"/>
    <n v="238"/>
    <n v="169"/>
    <n v="69"/>
    <n v="170"/>
    <n v="173"/>
    <n v="42"/>
    <n v="163"/>
    <n v="0"/>
    <n v="483"/>
    <n v="7"/>
    <n v="30"/>
    <n v="2"/>
    <n v="0"/>
    <n v="0"/>
    <n v="0"/>
    <n v="28"/>
    <n v="0"/>
    <n v="0"/>
    <n v="0"/>
    <n v="0"/>
    <n v="0"/>
  </r>
  <r>
    <x v="7"/>
    <x v="2"/>
    <x v="3"/>
    <n v="2"/>
    <n v="6"/>
    <n v="4"/>
    <n v="3"/>
    <n v="1"/>
    <n v="3"/>
    <n v="2"/>
    <n v="0"/>
    <n v="1"/>
    <n v="0"/>
    <n v="1"/>
    <n v="0"/>
    <n v="0"/>
    <n v="0"/>
    <n v="0"/>
    <n v="0"/>
    <n v="0"/>
    <n v="0"/>
    <n v="0"/>
    <n v="0"/>
    <n v="0"/>
    <n v="0"/>
    <n v="0"/>
  </r>
  <r>
    <x v="7"/>
    <x v="3"/>
    <x v="3"/>
    <n v="5887"/>
    <n v="4533"/>
    <n v="260"/>
    <n v="232"/>
    <n v="82"/>
    <n v="229"/>
    <n v="258"/>
    <n v="38"/>
    <n v="213"/>
    <n v="0"/>
    <n v="898"/>
    <n v="6"/>
    <n v="45"/>
    <n v="0"/>
    <n v="0"/>
    <n v="0"/>
    <n v="0"/>
    <n v="45"/>
    <n v="0"/>
    <n v="0"/>
    <n v="0"/>
    <n v="0"/>
    <n v="0"/>
  </r>
  <r>
    <x v="8"/>
    <x v="0"/>
    <x v="3"/>
    <n v="0"/>
    <n v="0"/>
    <n v="0"/>
    <n v="0"/>
    <n v="0"/>
    <n v="0"/>
    <n v="0"/>
    <n v="0"/>
    <n v="0"/>
    <n v="0"/>
    <n v="0"/>
    <n v="0"/>
    <n v="0"/>
    <n v="0"/>
    <n v="0"/>
    <n v="0"/>
    <n v="0"/>
    <n v="0"/>
    <n v="0"/>
    <n v="0"/>
    <n v="0"/>
    <n v="0"/>
    <n v="0"/>
  </r>
  <r>
    <x v="8"/>
    <x v="1"/>
    <x v="3"/>
    <n v="1801"/>
    <n v="1273"/>
    <n v="22"/>
    <n v="60"/>
    <n v="8"/>
    <n v="38"/>
    <n v="36"/>
    <n v="0"/>
    <n v="39"/>
    <n v="0"/>
    <n v="24"/>
    <n v="0"/>
    <n v="0"/>
    <n v="0"/>
    <n v="0"/>
    <n v="0"/>
    <n v="0"/>
    <n v="0"/>
    <n v="0"/>
    <n v="0"/>
    <n v="0"/>
    <n v="0"/>
    <n v="0"/>
  </r>
  <r>
    <x v="8"/>
    <x v="2"/>
    <x v="3"/>
    <n v="0"/>
    <n v="0"/>
    <n v="0"/>
    <n v="0"/>
    <n v="0"/>
    <n v="0"/>
    <n v="0"/>
    <n v="0"/>
    <n v="0"/>
    <n v="0"/>
    <n v="0"/>
    <n v="0"/>
    <n v="0"/>
    <n v="0"/>
    <n v="0"/>
    <n v="0"/>
    <n v="0"/>
    <n v="0"/>
    <n v="0"/>
    <n v="0"/>
    <n v="0"/>
    <n v="0"/>
    <n v="0"/>
  </r>
  <r>
    <x v="8"/>
    <x v="3"/>
    <x v="3"/>
    <n v="1838"/>
    <n v="1534"/>
    <n v="50"/>
    <n v="105"/>
    <n v="29"/>
    <n v="89"/>
    <n v="77"/>
    <n v="0"/>
    <n v="85"/>
    <n v="0"/>
    <n v="68"/>
    <n v="0"/>
    <n v="0"/>
    <n v="0"/>
    <n v="0"/>
    <n v="0"/>
    <n v="0"/>
    <n v="0"/>
    <n v="0"/>
    <n v="0"/>
    <n v="0"/>
    <n v="0"/>
    <n v="0"/>
  </r>
  <r>
    <x v="9"/>
    <x v="0"/>
    <x v="3"/>
    <n v="0"/>
    <n v="15"/>
    <n v="15"/>
    <n v="1"/>
    <n v="1"/>
    <n v="0"/>
    <n v="0"/>
    <n v="0"/>
    <n v="0"/>
    <n v="0"/>
    <n v="3"/>
    <n v="0"/>
    <n v="0"/>
    <n v="0"/>
    <n v="0"/>
    <n v="0"/>
    <n v="0"/>
    <n v="0"/>
    <n v="0"/>
    <n v="0"/>
    <n v="0"/>
    <n v="0"/>
    <n v="0"/>
  </r>
  <r>
    <x v="9"/>
    <x v="1"/>
    <x v="3"/>
    <n v="1494"/>
    <n v="1174"/>
    <n v="121"/>
    <n v="30"/>
    <n v="13"/>
    <n v="30"/>
    <n v="64"/>
    <n v="19"/>
    <n v="30"/>
    <n v="0"/>
    <n v="137"/>
    <n v="16"/>
    <n v="3"/>
    <n v="0"/>
    <n v="3"/>
    <n v="0"/>
    <n v="1"/>
    <n v="0"/>
    <n v="0"/>
    <n v="0"/>
    <n v="0"/>
    <n v="0"/>
    <n v="0"/>
  </r>
  <r>
    <x v="9"/>
    <x v="2"/>
    <x v="3"/>
    <n v="0"/>
    <n v="21"/>
    <n v="21"/>
    <n v="1"/>
    <n v="1"/>
    <n v="1"/>
    <n v="2"/>
    <n v="0"/>
    <n v="0"/>
    <n v="0"/>
    <n v="5"/>
    <n v="0"/>
    <n v="0"/>
    <n v="0"/>
    <n v="0"/>
    <n v="0"/>
    <n v="0"/>
    <n v="0"/>
    <n v="0"/>
    <n v="0"/>
    <n v="0"/>
    <n v="0"/>
    <n v="0"/>
  </r>
  <r>
    <x v="9"/>
    <x v="3"/>
    <x v="3"/>
    <n v="1872"/>
    <n v="1503"/>
    <n v="132"/>
    <n v="65"/>
    <n v="25"/>
    <n v="63"/>
    <n v="126"/>
    <n v="33"/>
    <n v="64"/>
    <n v="0"/>
    <n v="345"/>
    <n v="28"/>
    <n v="2"/>
    <n v="0"/>
    <n v="1"/>
    <n v="0"/>
    <n v="3"/>
    <n v="1"/>
    <n v="0"/>
    <n v="0"/>
    <n v="0"/>
    <n v="0"/>
    <n v="0"/>
  </r>
  <r>
    <x v="10"/>
    <x v="0"/>
    <x v="3"/>
    <n v="0"/>
    <n v="8"/>
    <n v="8"/>
    <n v="0"/>
    <n v="0"/>
    <n v="0"/>
    <n v="0"/>
    <n v="0"/>
    <n v="0"/>
    <n v="0"/>
    <n v="9"/>
    <n v="0"/>
    <n v="0"/>
    <n v="0"/>
    <n v="0"/>
    <n v="0"/>
    <n v="0"/>
    <n v="0"/>
    <n v="0"/>
    <n v="0"/>
    <n v="0"/>
    <n v="0"/>
    <n v="0"/>
  </r>
  <r>
    <x v="10"/>
    <x v="1"/>
    <x v="3"/>
    <n v="1670"/>
    <n v="1496"/>
    <n v="208"/>
    <n v="21"/>
    <n v="7"/>
    <n v="21"/>
    <n v="17"/>
    <n v="12"/>
    <n v="21"/>
    <n v="0"/>
    <n v="142"/>
    <n v="2"/>
    <n v="3"/>
    <n v="2"/>
    <n v="0"/>
    <n v="0"/>
    <n v="1"/>
    <n v="1"/>
    <n v="0"/>
    <n v="0"/>
    <n v="0"/>
    <n v="0"/>
    <n v="0"/>
  </r>
  <r>
    <x v="10"/>
    <x v="2"/>
    <x v="3"/>
    <n v="0"/>
    <n v="6"/>
    <n v="6"/>
    <n v="0"/>
    <n v="0"/>
    <n v="0"/>
    <n v="0"/>
    <n v="0"/>
    <n v="0"/>
    <n v="0"/>
    <n v="5"/>
    <n v="0"/>
    <n v="0"/>
    <n v="0"/>
    <n v="0"/>
    <n v="0"/>
    <n v="0"/>
    <n v="0"/>
    <n v="0"/>
    <n v="0"/>
    <n v="0"/>
    <n v="0"/>
    <n v="0"/>
  </r>
  <r>
    <x v="10"/>
    <x v="3"/>
    <x v="3"/>
    <n v="1905"/>
    <n v="1653"/>
    <n v="178"/>
    <n v="40"/>
    <n v="14"/>
    <n v="40"/>
    <n v="37"/>
    <n v="19"/>
    <n v="39"/>
    <n v="0"/>
    <n v="306"/>
    <n v="22"/>
    <n v="22"/>
    <n v="5"/>
    <n v="0"/>
    <n v="0"/>
    <n v="12"/>
    <n v="8"/>
    <n v="0"/>
    <n v="0"/>
    <n v="0"/>
    <n v="0"/>
    <n v="0"/>
  </r>
  <r>
    <x v="11"/>
    <x v="0"/>
    <x v="3"/>
    <n v="0"/>
    <n v="9"/>
    <n v="9"/>
    <n v="2"/>
    <n v="2"/>
    <n v="2"/>
    <n v="1"/>
    <n v="0"/>
    <n v="2"/>
    <n v="0"/>
    <n v="3"/>
    <n v="0"/>
    <n v="0"/>
    <n v="0"/>
    <n v="0"/>
    <n v="0"/>
    <n v="0"/>
    <n v="0"/>
    <n v="0"/>
    <n v="0"/>
    <n v="0"/>
    <n v="0"/>
    <n v="0"/>
  </r>
  <r>
    <x v="11"/>
    <x v="1"/>
    <x v="3"/>
    <n v="1420"/>
    <n v="1163"/>
    <n v="101"/>
    <n v="32"/>
    <n v="15"/>
    <n v="30"/>
    <n v="28"/>
    <n v="3"/>
    <n v="30"/>
    <n v="0"/>
    <n v="121"/>
    <n v="11"/>
    <n v="0"/>
    <n v="0"/>
    <n v="0"/>
    <n v="0"/>
    <n v="0"/>
    <n v="0"/>
    <n v="0"/>
    <n v="0"/>
    <n v="0"/>
    <n v="0"/>
    <n v="0"/>
  </r>
  <r>
    <x v="11"/>
    <x v="2"/>
    <x v="3"/>
    <n v="0"/>
    <n v="6"/>
    <n v="6"/>
    <n v="2"/>
    <n v="2"/>
    <n v="2"/>
    <n v="2"/>
    <n v="0"/>
    <n v="1"/>
    <n v="0"/>
    <n v="3"/>
    <n v="0"/>
    <n v="0"/>
    <n v="0"/>
    <n v="0"/>
    <n v="0"/>
    <n v="0"/>
    <n v="0"/>
    <n v="0"/>
    <n v="0"/>
    <n v="0"/>
    <n v="0"/>
    <n v="0"/>
  </r>
  <r>
    <x v="11"/>
    <x v="3"/>
    <x v="3"/>
    <n v="1654"/>
    <n v="1357"/>
    <n v="109"/>
    <n v="96"/>
    <n v="27"/>
    <n v="93"/>
    <n v="88"/>
    <n v="16"/>
    <n v="91"/>
    <n v="0"/>
    <n v="276"/>
    <n v="13"/>
    <n v="0"/>
    <n v="0"/>
    <n v="1"/>
    <n v="0"/>
    <n v="0"/>
    <n v="0"/>
    <n v="0"/>
    <n v="0"/>
    <n v="0"/>
    <n v="0"/>
    <n v="0"/>
  </r>
  <r>
    <x v="12"/>
    <x v="0"/>
    <x v="3"/>
    <n v="16"/>
    <n v="20"/>
    <n v="4"/>
    <n v="1"/>
    <n v="1"/>
    <n v="1"/>
    <n v="1"/>
    <n v="0"/>
    <n v="1"/>
    <n v="0"/>
    <n v="9"/>
    <n v="0"/>
    <n v="0"/>
    <n v="0"/>
    <n v="0"/>
    <n v="0"/>
    <n v="0"/>
    <n v="0"/>
    <n v="0"/>
    <n v="0"/>
    <n v="0"/>
    <n v="0"/>
    <n v="0"/>
  </r>
  <r>
    <x v="12"/>
    <x v="1"/>
    <x v="3"/>
    <n v="2308"/>
    <n v="2077"/>
    <n v="31"/>
    <n v="99"/>
    <n v="21"/>
    <n v="96"/>
    <n v="110"/>
    <n v="9"/>
    <n v="96"/>
    <n v="0"/>
    <n v="252"/>
    <n v="0"/>
    <n v="0"/>
    <n v="0"/>
    <n v="0"/>
    <n v="0"/>
    <n v="0"/>
    <n v="0"/>
    <n v="0"/>
    <n v="0"/>
    <n v="0"/>
    <n v="0"/>
    <n v="0"/>
  </r>
  <r>
    <x v="12"/>
    <x v="2"/>
    <x v="3"/>
    <n v="28"/>
    <n v="35"/>
    <n v="8"/>
    <n v="2"/>
    <n v="2"/>
    <n v="2"/>
    <n v="1"/>
    <n v="0"/>
    <n v="1"/>
    <n v="0"/>
    <n v="22"/>
    <n v="0"/>
    <n v="0"/>
    <n v="0"/>
    <n v="0"/>
    <n v="0"/>
    <n v="0"/>
    <n v="0"/>
    <n v="0"/>
    <n v="0"/>
    <n v="0"/>
    <n v="0"/>
    <n v="0"/>
  </r>
  <r>
    <x v="12"/>
    <x v="3"/>
    <x v="3"/>
    <n v="2780"/>
    <n v="2359"/>
    <n v="21"/>
    <n v="140"/>
    <n v="14"/>
    <n v="142"/>
    <n v="144"/>
    <n v="19"/>
    <n v="142"/>
    <n v="0"/>
    <n v="435"/>
    <n v="0"/>
    <n v="0"/>
    <n v="0"/>
    <n v="0"/>
    <n v="0"/>
    <n v="0"/>
    <n v="0"/>
    <n v="0"/>
    <n v="0"/>
    <n v="0"/>
    <n v="0"/>
    <n v="0"/>
  </r>
  <r>
    <x v="13"/>
    <x v="0"/>
    <x v="3"/>
    <n v="46"/>
    <n v="1"/>
    <n v="0"/>
    <n v="0"/>
    <n v="0"/>
    <n v="0"/>
    <n v="0"/>
    <n v="0"/>
    <n v="0"/>
    <n v="0"/>
    <n v="0"/>
    <n v="0"/>
    <n v="0"/>
    <n v="0"/>
    <n v="0"/>
    <n v="0"/>
    <n v="0"/>
    <n v="0"/>
    <n v="0"/>
    <n v="0"/>
    <n v="0"/>
    <n v="0"/>
    <n v="0"/>
  </r>
  <r>
    <x v="13"/>
    <x v="1"/>
    <x v="3"/>
    <n v="2749"/>
    <n v="1809"/>
    <n v="52"/>
    <n v="49"/>
    <n v="13"/>
    <n v="49"/>
    <n v="55"/>
    <n v="1"/>
    <n v="49"/>
    <n v="0"/>
    <n v="76"/>
    <n v="0"/>
    <n v="0"/>
    <n v="0"/>
    <n v="0"/>
    <n v="0"/>
    <n v="0"/>
    <n v="0"/>
    <n v="0"/>
    <n v="0"/>
    <n v="0"/>
    <n v="0"/>
    <n v="0"/>
  </r>
  <r>
    <x v="13"/>
    <x v="2"/>
    <x v="3"/>
    <n v="39"/>
    <n v="4"/>
    <n v="0"/>
    <n v="2"/>
    <n v="0"/>
    <n v="0"/>
    <n v="1"/>
    <n v="0"/>
    <n v="0"/>
    <n v="0"/>
    <n v="0"/>
    <n v="0"/>
    <n v="0"/>
    <n v="0"/>
    <n v="0"/>
    <n v="0"/>
    <n v="0"/>
    <n v="0"/>
    <n v="0"/>
    <n v="0"/>
    <n v="0"/>
    <n v="0"/>
    <n v="0"/>
  </r>
  <r>
    <x v="13"/>
    <x v="3"/>
    <x v="3"/>
    <n v="2929"/>
    <n v="1945"/>
    <n v="49"/>
    <n v="77"/>
    <n v="17"/>
    <n v="77"/>
    <n v="89"/>
    <n v="1"/>
    <n v="77"/>
    <n v="0"/>
    <n v="162"/>
    <n v="0"/>
    <n v="0"/>
    <n v="0"/>
    <n v="0"/>
    <n v="0"/>
    <n v="0"/>
    <n v="0"/>
    <n v="0"/>
    <n v="0"/>
    <n v="0"/>
    <n v="0"/>
    <n v="0"/>
  </r>
  <r>
    <x v="14"/>
    <x v="0"/>
    <x v="3"/>
    <n v="0"/>
    <n v="0"/>
    <n v="0"/>
    <n v="0"/>
    <n v="0"/>
    <n v="0"/>
    <n v="0"/>
    <n v="0"/>
    <n v="0"/>
    <n v="0"/>
    <n v="0"/>
    <n v="0"/>
    <n v="0"/>
    <n v="0"/>
    <n v="0"/>
    <n v="0"/>
    <n v="0"/>
    <n v="0"/>
    <n v="0"/>
    <n v="0"/>
    <n v="0"/>
    <n v="0"/>
    <n v="0"/>
  </r>
  <r>
    <x v="14"/>
    <x v="1"/>
    <x v="3"/>
    <n v="661"/>
    <n v="517"/>
    <n v="43"/>
    <n v="13"/>
    <n v="10"/>
    <n v="12"/>
    <n v="57"/>
    <n v="11"/>
    <n v="12"/>
    <n v="0"/>
    <n v="57"/>
    <n v="0"/>
    <n v="0"/>
    <n v="0"/>
    <n v="0"/>
    <n v="0"/>
    <n v="0"/>
    <n v="0"/>
    <n v="0"/>
    <n v="0"/>
    <n v="0"/>
    <n v="0"/>
    <n v="0"/>
  </r>
  <r>
    <x v="14"/>
    <x v="2"/>
    <x v="3"/>
    <n v="1"/>
    <n v="2"/>
    <n v="1"/>
    <n v="2"/>
    <n v="1"/>
    <n v="2"/>
    <n v="1"/>
    <n v="0"/>
    <n v="0"/>
    <n v="0"/>
    <n v="0"/>
    <n v="0"/>
    <n v="0"/>
    <n v="0"/>
    <n v="0"/>
    <n v="0"/>
    <n v="0"/>
    <n v="0"/>
    <n v="0"/>
    <n v="0"/>
    <n v="0"/>
    <n v="0"/>
    <n v="0"/>
  </r>
  <r>
    <x v="14"/>
    <x v="3"/>
    <x v="3"/>
    <n v="978"/>
    <n v="694"/>
    <n v="63"/>
    <n v="29"/>
    <n v="22"/>
    <n v="28"/>
    <n v="105"/>
    <n v="16"/>
    <n v="28"/>
    <n v="0"/>
    <n v="110"/>
    <n v="0"/>
    <n v="0"/>
    <n v="0"/>
    <n v="0"/>
    <n v="0"/>
    <n v="0"/>
    <n v="0"/>
    <n v="0"/>
    <n v="0"/>
    <n v="0"/>
    <n v="0"/>
    <n v="0"/>
  </r>
  <r>
    <x v="15"/>
    <x v="0"/>
    <x v="3"/>
    <n v="0"/>
    <n v="4"/>
    <n v="4"/>
    <n v="2"/>
    <n v="2"/>
    <n v="2"/>
    <n v="2"/>
    <n v="0"/>
    <n v="1"/>
    <n v="0"/>
    <n v="0"/>
    <n v="0"/>
    <n v="0"/>
    <n v="0"/>
    <n v="0"/>
    <n v="0"/>
    <n v="0"/>
    <n v="0"/>
    <n v="0"/>
    <n v="0"/>
    <n v="0"/>
    <n v="0"/>
    <n v="0"/>
  </r>
  <r>
    <x v="15"/>
    <x v="1"/>
    <x v="3"/>
    <n v="6266"/>
    <n v="4603"/>
    <n v="138"/>
    <n v="132"/>
    <n v="33"/>
    <n v="132"/>
    <n v="125"/>
    <n v="0"/>
    <n v="131"/>
    <n v="0"/>
    <n v="305"/>
    <n v="41"/>
    <n v="0"/>
    <n v="0"/>
    <n v="0"/>
    <n v="0"/>
    <n v="0"/>
    <n v="0"/>
    <n v="0"/>
    <n v="0"/>
    <n v="0"/>
    <n v="0"/>
    <n v="0"/>
  </r>
  <r>
    <x v="15"/>
    <x v="2"/>
    <x v="3"/>
    <n v="0"/>
    <n v="2"/>
    <n v="2"/>
    <n v="1"/>
    <n v="1"/>
    <n v="0"/>
    <n v="1"/>
    <n v="0"/>
    <n v="0"/>
    <n v="0"/>
    <n v="0"/>
    <n v="0"/>
    <n v="0"/>
    <n v="0"/>
    <n v="0"/>
    <n v="0"/>
    <n v="0"/>
    <n v="0"/>
    <n v="0"/>
    <n v="0"/>
    <n v="0"/>
    <n v="0"/>
    <n v="0"/>
  </r>
  <r>
    <x v="15"/>
    <x v="3"/>
    <x v="3"/>
    <n v="8384"/>
    <n v="6515"/>
    <n v="194"/>
    <n v="349"/>
    <n v="149"/>
    <n v="349"/>
    <n v="303"/>
    <n v="1"/>
    <n v="348"/>
    <n v="0"/>
    <n v="713"/>
    <n v="56"/>
    <n v="0"/>
    <n v="0"/>
    <n v="0"/>
    <n v="0"/>
    <n v="0"/>
    <n v="0"/>
    <n v="0"/>
    <n v="0"/>
    <n v="0"/>
    <n v="0"/>
    <n v="0"/>
  </r>
  <r>
    <x v="16"/>
    <x v="0"/>
    <x v="3"/>
    <n v="0"/>
    <n v="0"/>
    <n v="0"/>
    <n v="0"/>
    <n v="0"/>
    <n v="0"/>
    <n v="0"/>
    <n v="0"/>
    <n v="0"/>
    <n v="0"/>
    <n v="0"/>
    <n v="0"/>
    <n v="0"/>
    <n v="0"/>
    <n v="0"/>
    <n v="0"/>
    <n v="0"/>
    <n v="0"/>
    <n v="0"/>
    <n v="0"/>
    <n v="0"/>
    <n v="0"/>
    <n v="0"/>
  </r>
  <r>
    <x v="16"/>
    <x v="1"/>
    <x v="3"/>
    <n v="2398"/>
    <n v="2003"/>
    <n v="160"/>
    <n v="80"/>
    <n v="41"/>
    <n v="79"/>
    <n v="46"/>
    <n v="1"/>
    <n v="79"/>
    <n v="0"/>
    <n v="268"/>
    <n v="22"/>
    <n v="10"/>
    <n v="0"/>
    <n v="0"/>
    <n v="0"/>
    <n v="0"/>
    <n v="10"/>
    <n v="0"/>
    <n v="0"/>
    <n v="0"/>
    <n v="0"/>
    <n v="0"/>
  </r>
  <r>
    <x v="16"/>
    <x v="2"/>
    <x v="3"/>
    <n v="0"/>
    <n v="1"/>
    <n v="1"/>
    <n v="1"/>
    <n v="1"/>
    <n v="1"/>
    <n v="0"/>
    <n v="0"/>
    <n v="0"/>
    <n v="0"/>
    <n v="0"/>
    <n v="0"/>
    <n v="0"/>
    <n v="0"/>
    <n v="0"/>
    <n v="0"/>
    <n v="0"/>
    <n v="0"/>
    <n v="0"/>
    <n v="0"/>
    <n v="0"/>
    <n v="0"/>
    <n v="0"/>
  </r>
  <r>
    <x v="16"/>
    <x v="3"/>
    <x v="3"/>
    <n v="2783"/>
    <n v="2381"/>
    <n v="184"/>
    <n v="143"/>
    <n v="77"/>
    <n v="144"/>
    <n v="89"/>
    <n v="3"/>
    <n v="144"/>
    <n v="0"/>
    <n v="652"/>
    <n v="51"/>
    <n v="20"/>
    <n v="0"/>
    <n v="0"/>
    <n v="0"/>
    <n v="0"/>
    <n v="20"/>
    <n v="0"/>
    <n v="0"/>
    <n v="0"/>
    <n v="0"/>
    <n v="0"/>
  </r>
  <r>
    <x v="17"/>
    <x v="0"/>
    <x v="3"/>
    <n v="0"/>
    <n v="7"/>
    <n v="7"/>
    <n v="2"/>
    <n v="2"/>
    <n v="2"/>
    <n v="1"/>
    <n v="0"/>
    <n v="0"/>
    <n v="0"/>
    <n v="3"/>
    <n v="0"/>
    <n v="0"/>
    <n v="0"/>
    <n v="0"/>
    <n v="0"/>
    <n v="0"/>
    <n v="0"/>
    <n v="0"/>
    <n v="0"/>
    <n v="0"/>
    <n v="0"/>
    <n v="0"/>
  </r>
  <r>
    <x v="17"/>
    <x v="1"/>
    <x v="3"/>
    <n v="427"/>
    <n v="471"/>
    <n v="134"/>
    <n v="23"/>
    <n v="6"/>
    <n v="23"/>
    <n v="50"/>
    <n v="10"/>
    <n v="24"/>
    <n v="0"/>
    <n v="129"/>
    <n v="1"/>
    <n v="0"/>
    <n v="0"/>
    <n v="0"/>
    <n v="0"/>
    <n v="0"/>
    <n v="0"/>
    <n v="0"/>
    <n v="0"/>
    <n v="0"/>
    <n v="0"/>
    <n v="0"/>
  </r>
  <r>
    <x v="17"/>
    <x v="2"/>
    <x v="3"/>
    <n v="0"/>
    <n v="9"/>
    <n v="9"/>
    <n v="4"/>
    <n v="4"/>
    <n v="5"/>
    <n v="0"/>
    <n v="0"/>
    <n v="0"/>
    <n v="0"/>
    <n v="1"/>
    <n v="0"/>
    <n v="0"/>
    <n v="0"/>
    <n v="0"/>
    <n v="0"/>
    <n v="0"/>
    <n v="0"/>
    <n v="0"/>
    <n v="0"/>
    <n v="0"/>
    <n v="0"/>
    <n v="0"/>
  </r>
  <r>
    <x v="17"/>
    <x v="3"/>
    <x v="3"/>
    <n v="777"/>
    <n v="857"/>
    <n v="214"/>
    <n v="62"/>
    <n v="33"/>
    <n v="62"/>
    <n v="88"/>
    <n v="27"/>
    <n v="61"/>
    <n v="0"/>
    <n v="346"/>
    <n v="0"/>
    <n v="0"/>
    <n v="0"/>
    <n v="1"/>
    <n v="0"/>
    <n v="0"/>
    <n v="0"/>
    <n v="0"/>
    <n v="0"/>
    <n v="0"/>
    <n v="0"/>
    <n v="0"/>
  </r>
  <r>
    <x v="18"/>
    <x v="0"/>
    <x v="3"/>
    <n v="5"/>
    <n v="17"/>
    <n v="14"/>
    <n v="2"/>
    <n v="1"/>
    <n v="2"/>
    <n v="1"/>
    <n v="0"/>
    <n v="0"/>
    <n v="0"/>
    <n v="2"/>
    <n v="1"/>
    <n v="1"/>
    <n v="0"/>
    <n v="0"/>
    <n v="0"/>
    <n v="0"/>
    <n v="0"/>
    <n v="0"/>
    <n v="0"/>
    <n v="0"/>
    <n v="0"/>
    <n v="0"/>
  </r>
  <r>
    <x v="18"/>
    <x v="1"/>
    <x v="3"/>
    <n v="1173"/>
    <n v="1054"/>
    <n v="127"/>
    <n v="66"/>
    <n v="24"/>
    <n v="65"/>
    <n v="43"/>
    <n v="8"/>
    <n v="66"/>
    <n v="0"/>
    <n v="170"/>
    <n v="8"/>
    <n v="4"/>
    <n v="5"/>
    <n v="0"/>
    <n v="0"/>
    <n v="0"/>
    <n v="2"/>
    <n v="0"/>
    <n v="0"/>
    <n v="0"/>
    <n v="0"/>
    <n v="0"/>
  </r>
  <r>
    <x v="18"/>
    <x v="2"/>
    <x v="3"/>
    <n v="36"/>
    <n v="42"/>
    <n v="19"/>
    <n v="5"/>
    <n v="2"/>
    <n v="5"/>
    <n v="0"/>
    <n v="0"/>
    <n v="1"/>
    <n v="0"/>
    <n v="0"/>
    <n v="0"/>
    <n v="0"/>
    <n v="0"/>
    <n v="0"/>
    <n v="0"/>
    <n v="0"/>
    <n v="0"/>
    <n v="0"/>
    <n v="0"/>
    <n v="0"/>
    <n v="0"/>
    <n v="0"/>
  </r>
  <r>
    <x v="18"/>
    <x v="3"/>
    <x v="3"/>
    <n v="1270"/>
    <n v="1184"/>
    <n v="103"/>
    <n v="103"/>
    <n v="33"/>
    <n v="100"/>
    <n v="74"/>
    <n v="18"/>
    <n v="103"/>
    <n v="0"/>
    <n v="309"/>
    <n v="37"/>
    <n v="19"/>
    <n v="9"/>
    <n v="0"/>
    <n v="0"/>
    <n v="1"/>
    <n v="9"/>
    <n v="0"/>
    <n v="0"/>
    <n v="0"/>
    <n v="0"/>
    <n v="0"/>
  </r>
  <r>
    <x v="19"/>
    <x v="0"/>
    <x v="3"/>
    <n v="0"/>
    <n v="1"/>
    <n v="1"/>
    <n v="1"/>
    <n v="1"/>
    <n v="1"/>
    <n v="3"/>
    <n v="0"/>
    <n v="0"/>
    <n v="0"/>
    <n v="2"/>
    <n v="1"/>
    <n v="0"/>
    <n v="0"/>
    <n v="0"/>
    <n v="0"/>
    <n v="0"/>
    <n v="0"/>
    <n v="0"/>
    <n v="0"/>
    <n v="0"/>
    <n v="0"/>
    <n v="0"/>
  </r>
  <r>
    <x v="19"/>
    <x v="1"/>
    <x v="3"/>
    <n v="3121"/>
    <n v="2261"/>
    <n v="82"/>
    <n v="54"/>
    <n v="33"/>
    <n v="54"/>
    <n v="56"/>
    <n v="4"/>
    <n v="53"/>
    <n v="0"/>
    <n v="104"/>
    <n v="1"/>
    <n v="4"/>
    <n v="0"/>
    <n v="0"/>
    <n v="0"/>
    <n v="0"/>
    <n v="4"/>
    <n v="0"/>
    <n v="0"/>
    <n v="0"/>
    <n v="0"/>
    <n v="0"/>
  </r>
  <r>
    <x v="19"/>
    <x v="2"/>
    <x v="3"/>
    <n v="0"/>
    <n v="1"/>
    <n v="1"/>
    <n v="0"/>
    <n v="0"/>
    <n v="0"/>
    <n v="0"/>
    <n v="0"/>
    <n v="0"/>
    <n v="0"/>
    <n v="0"/>
    <n v="0"/>
    <n v="0"/>
    <n v="0"/>
    <n v="0"/>
    <n v="0"/>
    <n v="0"/>
    <n v="0"/>
    <n v="0"/>
    <n v="0"/>
    <n v="0"/>
    <n v="0"/>
    <n v="0"/>
  </r>
  <r>
    <x v="19"/>
    <x v="3"/>
    <x v="3"/>
    <n v="3970"/>
    <n v="2868"/>
    <n v="134"/>
    <n v="143"/>
    <n v="77"/>
    <n v="142"/>
    <n v="148"/>
    <n v="15"/>
    <n v="142"/>
    <n v="0"/>
    <n v="241"/>
    <n v="19"/>
    <n v="4"/>
    <n v="1"/>
    <n v="0"/>
    <n v="0"/>
    <n v="0"/>
    <n v="4"/>
    <n v="0"/>
    <n v="0"/>
    <n v="0"/>
    <n v="0"/>
    <n v="0"/>
  </r>
  <r>
    <x v="20"/>
    <x v="0"/>
    <x v="3"/>
    <n v="0"/>
    <n v="11"/>
    <n v="11"/>
    <n v="1"/>
    <n v="1"/>
    <n v="1"/>
    <n v="0"/>
    <n v="10"/>
    <n v="0"/>
    <n v="0"/>
    <n v="3"/>
    <n v="0"/>
    <n v="0"/>
    <n v="0"/>
    <n v="0"/>
    <n v="0"/>
    <n v="0"/>
    <n v="0"/>
    <n v="0"/>
    <n v="0"/>
    <n v="0"/>
    <n v="0"/>
    <n v="0"/>
  </r>
  <r>
    <x v="20"/>
    <x v="1"/>
    <x v="3"/>
    <n v="1098"/>
    <n v="852"/>
    <n v="152"/>
    <n v="31"/>
    <n v="27"/>
    <n v="31"/>
    <n v="28"/>
    <n v="7"/>
    <n v="29"/>
    <n v="0"/>
    <n v="161"/>
    <n v="2"/>
    <n v="2"/>
    <n v="0"/>
    <n v="0"/>
    <n v="0"/>
    <n v="0"/>
    <n v="0"/>
    <n v="0"/>
    <n v="0"/>
    <n v="0"/>
    <n v="0"/>
    <n v="0"/>
  </r>
  <r>
    <x v="20"/>
    <x v="2"/>
    <x v="3"/>
    <n v="2"/>
    <n v="13"/>
    <n v="11"/>
    <n v="2"/>
    <n v="2"/>
    <n v="2"/>
    <n v="0"/>
    <n v="10"/>
    <n v="0"/>
    <n v="0"/>
    <n v="6"/>
    <n v="0"/>
    <n v="0"/>
    <n v="0"/>
    <n v="0"/>
    <n v="0"/>
    <n v="0"/>
    <n v="0"/>
    <n v="0"/>
    <n v="0"/>
    <n v="0"/>
    <n v="0"/>
    <n v="0"/>
  </r>
  <r>
    <x v="20"/>
    <x v="3"/>
    <x v="3"/>
    <n v="1461"/>
    <n v="1150"/>
    <n v="180"/>
    <n v="67"/>
    <n v="61"/>
    <n v="67"/>
    <n v="70"/>
    <n v="8"/>
    <n v="69"/>
    <n v="0"/>
    <n v="410"/>
    <n v="3"/>
    <n v="1"/>
    <n v="0"/>
    <n v="1"/>
    <n v="0"/>
    <n v="0"/>
    <n v="0"/>
    <n v="0"/>
    <n v="0"/>
    <n v="0"/>
    <n v="0"/>
    <n v="0"/>
  </r>
  <r>
    <x v="0"/>
    <x v="0"/>
    <x v="4"/>
    <n v="2"/>
    <n v="2"/>
    <n v="0"/>
    <n v="0"/>
    <n v="0"/>
    <n v="0"/>
    <n v="0"/>
    <n v="0"/>
    <n v="0"/>
    <n v="0"/>
    <n v="0"/>
    <n v="0"/>
    <n v="0"/>
    <n v="0"/>
    <n v="0"/>
    <n v="0"/>
    <n v="0"/>
    <n v="0"/>
    <n v="0"/>
    <n v="0"/>
    <n v="0"/>
    <n v="0"/>
    <n v="0"/>
  </r>
  <r>
    <x v="0"/>
    <x v="1"/>
    <x v="4"/>
    <n v="2954"/>
    <n v="2287"/>
    <n v="39"/>
    <n v="86"/>
    <n v="15"/>
    <n v="85"/>
    <n v="180"/>
    <n v="5"/>
    <n v="85"/>
    <n v="0"/>
    <n v="187"/>
    <n v="0"/>
    <n v="0"/>
    <n v="0"/>
    <n v="0"/>
    <n v="0"/>
    <n v="0"/>
    <n v="0"/>
    <n v="0"/>
    <n v="0"/>
    <n v="0"/>
    <n v="0"/>
    <n v="0"/>
  </r>
  <r>
    <x v="0"/>
    <x v="2"/>
    <x v="4"/>
    <n v="1"/>
    <n v="1"/>
    <n v="0"/>
    <n v="0"/>
    <n v="0"/>
    <n v="0"/>
    <n v="0"/>
    <n v="0"/>
    <n v="0"/>
    <n v="0"/>
    <n v="0"/>
    <n v="0"/>
    <n v="0"/>
    <n v="0"/>
    <n v="0"/>
    <n v="0"/>
    <n v="0"/>
    <n v="0"/>
    <n v="0"/>
    <n v="0"/>
    <n v="0"/>
    <n v="0"/>
    <n v="0"/>
  </r>
  <r>
    <x v="0"/>
    <x v="3"/>
    <x v="4"/>
    <n v="2558"/>
    <n v="1967"/>
    <n v="37"/>
    <n v="87"/>
    <n v="10"/>
    <n v="86"/>
    <n v="194"/>
    <n v="11"/>
    <n v="86"/>
    <n v="0"/>
    <n v="209"/>
    <n v="0"/>
    <n v="0"/>
    <n v="0"/>
    <n v="0"/>
    <n v="0"/>
    <n v="0"/>
    <n v="0"/>
    <n v="0"/>
    <n v="0"/>
    <n v="0"/>
    <n v="0"/>
    <n v="0"/>
  </r>
  <r>
    <x v="1"/>
    <x v="0"/>
    <x v="4"/>
    <n v="3"/>
    <n v="3"/>
    <n v="0"/>
    <n v="0"/>
    <n v="0"/>
    <n v="0"/>
    <n v="0"/>
    <n v="0"/>
    <n v="0"/>
    <n v="0"/>
    <n v="0"/>
    <n v="0"/>
    <n v="0"/>
    <n v="0"/>
    <n v="0"/>
    <n v="0"/>
    <n v="0"/>
    <n v="0"/>
    <n v="0"/>
    <n v="0"/>
    <n v="0"/>
    <n v="0"/>
    <n v="0"/>
  </r>
  <r>
    <x v="1"/>
    <x v="1"/>
    <x v="4"/>
    <n v="3143"/>
    <n v="2169"/>
    <n v="60"/>
    <n v="61"/>
    <n v="14"/>
    <n v="61"/>
    <n v="68"/>
    <n v="34"/>
    <n v="61"/>
    <n v="0"/>
    <n v="240"/>
    <n v="31"/>
    <n v="0"/>
    <n v="0"/>
    <n v="0"/>
    <n v="0"/>
    <n v="0"/>
    <n v="0"/>
    <n v="0"/>
    <n v="0"/>
    <n v="0"/>
    <n v="0"/>
    <n v="0"/>
  </r>
  <r>
    <x v="1"/>
    <x v="2"/>
    <x v="4"/>
    <n v="3"/>
    <n v="4"/>
    <n v="1"/>
    <n v="1"/>
    <n v="1"/>
    <n v="1"/>
    <n v="0"/>
    <n v="0"/>
    <n v="1"/>
    <n v="0"/>
    <n v="0"/>
    <n v="0"/>
    <n v="0"/>
    <n v="0"/>
    <n v="0"/>
    <n v="0"/>
    <n v="0"/>
    <n v="0"/>
    <n v="0"/>
    <n v="0"/>
    <n v="0"/>
    <n v="0"/>
    <n v="0"/>
  </r>
  <r>
    <x v="1"/>
    <x v="3"/>
    <x v="4"/>
    <n v="3963"/>
    <n v="2898"/>
    <n v="50"/>
    <n v="137"/>
    <n v="33"/>
    <n v="136"/>
    <n v="140"/>
    <n v="83"/>
    <n v="136"/>
    <n v="0"/>
    <n v="432"/>
    <n v="16"/>
    <n v="0"/>
    <n v="0"/>
    <n v="0"/>
    <n v="0"/>
    <n v="0"/>
    <n v="0"/>
    <n v="0"/>
    <n v="0"/>
    <n v="0"/>
    <n v="0"/>
    <n v="0"/>
  </r>
  <r>
    <x v="2"/>
    <x v="0"/>
    <x v="4"/>
    <n v="1"/>
    <n v="3"/>
    <n v="1"/>
    <n v="2"/>
    <n v="1"/>
    <n v="1"/>
    <n v="0"/>
    <n v="0"/>
    <n v="0"/>
    <n v="0"/>
    <n v="1"/>
    <n v="0"/>
    <n v="0"/>
    <n v="0"/>
    <n v="0"/>
    <n v="0"/>
    <n v="0"/>
    <n v="0"/>
    <n v="0"/>
    <n v="0"/>
    <n v="0"/>
    <n v="0"/>
    <n v="0"/>
  </r>
  <r>
    <x v="2"/>
    <x v="1"/>
    <x v="4"/>
    <n v="1846"/>
    <n v="1482"/>
    <n v="74"/>
    <n v="42"/>
    <n v="23"/>
    <n v="43"/>
    <n v="177"/>
    <n v="97"/>
    <n v="42"/>
    <n v="0"/>
    <n v="142"/>
    <n v="1"/>
    <n v="1"/>
    <n v="3"/>
    <n v="0"/>
    <n v="0"/>
    <n v="0"/>
    <n v="1"/>
    <n v="0"/>
    <n v="0"/>
    <n v="0"/>
    <n v="0"/>
    <n v="0"/>
  </r>
  <r>
    <x v="2"/>
    <x v="2"/>
    <x v="4"/>
    <n v="2"/>
    <n v="4"/>
    <n v="2"/>
    <n v="3"/>
    <n v="2"/>
    <n v="3"/>
    <n v="0"/>
    <n v="0"/>
    <n v="1"/>
    <n v="0"/>
    <n v="1"/>
    <n v="0"/>
    <n v="0"/>
    <n v="0"/>
    <n v="0"/>
    <n v="0"/>
    <n v="0"/>
    <n v="0"/>
    <n v="0"/>
    <n v="0"/>
    <n v="0"/>
    <n v="0"/>
    <n v="0"/>
  </r>
  <r>
    <x v="2"/>
    <x v="3"/>
    <x v="4"/>
    <n v="2366"/>
    <n v="1993"/>
    <n v="125"/>
    <n v="120"/>
    <n v="61"/>
    <n v="122"/>
    <n v="417"/>
    <n v="256"/>
    <n v="118"/>
    <n v="0"/>
    <n v="357"/>
    <n v="1"/>
    <n v="3"/>
    <n v="7"/>
    <n v="0"/>
    <n v="0"/>
    <n v="0"/>
    <n v="2"/>
    <n v="0"/>
    <n v="0"/>
    <n v="0"/>
    <n v="0"/>
    <n v="0"/>
  </r>
  <r>
    <x v="3"/>
    <x v="0"/>
    <x v="4"/>
    <n v="1"/>
    <n v="5"/>
    <n v="4"/>
    <n v="1"/>
    <n v="1"/>
    <n v="1"/>
    <n v="9"/>
    <n v="0"/>
    <n v="0"/>
    <n v="0"/>
    <n v="4"/>
    <n v="0"/>
    <n v="0"/>
    <n v="0"/>
    <n v="0"/>
    <n v="0"/>
    <n v="0"/>
    <n v="0"/>
    <n v="0"/>
    <n v="0"/>
    <n v="0"/>
    <n v="0"/>
    <n v="0"/>
  </r>
  <r>
    <x v="3"/>
    <x v="1"/>
    <x v="4"/>
    <n v="1756"/>
    <n v="1227"/>
    <n v="127"/>
    <n v="33"/>
    <n v="17"/>
    <n v="33"/>
    <n v="38"/>
    <n v="39"/>
    <n v="33"/>
    <n v="2"/>
    <n v="105"/>
    <n v="7"/>
    <n v="9"/>
    <n v="4"/>
    <n v="0"/>
    <n v="0"/>
    <n v="4"/>
    <n v="2"/>
    <n v="0"/>
    <n v="0"/>
    <n v="0"/>
    <n v="0"/>
    <n v="0"/>
  </r>
  <r>
    <x v="3"/>
    <x v="2"/>
    <x v="4"/>
    <n v="2"/>
    <n v="13"/>
    <n v="11"/>
    <n v="3"/>
    <n v="1"/>
    <n v="3"/>
    <n v="1"/>
    <n v="1"/>
    <n v="0"/>
    <n v="0"/>
    <n v="5"/>
    <n v="0"/>
    <n v="0"/>
    <n v="0"/>
    <n v="0"/>
    <n v="0"/>
    <n v="0"/>
    <n v="0"/>
    <n v="0"/>
    <n v="0"/>
    <n v="0"/>
    <n v="0"/>
    <n v="0"/>
  </r>
  <r>
    <x v="3"/>
    <x v="3"/>
    <x v="4"/>
    <n v="2465"/>
    <n v="1854"/>
    <n v="103"/>
    <n v="49"/>
    <n v="10"/>
    <n v="49"/>
    <n v="56"/>
    <n v="64"/>
    <n v="49"/>
    <n v="0"/>
    <n v="217"/>
    <n v="14"/>
    <n v="34"/>
    <n v="19"/>
    <n v="0"/>
    <n v="0"/>
    <n v="0"/>
    <n v="4"/>
    <n v="0"/>
    <n v="0"/>
    <n v="0"/>
    <n v="0"/>
    <n v="0"/>
  </r>
  <r>
    <x v="4"/>
    <x v="0"/>
    <x v="4"/>
    <n v="0"/>
    <n v="1"/>
    <n v="1"/>
    <n v="0"/>
    <n v="0"/>
    <n v="0"/>
    <n v="0"/>
    <n v="0"/>
    <n v="0"/>
    <n v="0"/>
    <n v="0"/>
    <n v="0"/>
    <n v="0"/>
    <n v="0"/>
    <n v="0"/>
    <n v="0"/>
    <n v="0"/>
    <n v="0"/>
    <n v="0"/>
    <n v="0"/>
    <n v="0"/>
    <n v="0"/>
    <n v="0"/>
  </r>
  <r>
    <x v="4"/>
    <x v="1"/>
    <x v="4"/>
    <n v="3610"/>
    <n v="2514"/>
    <n v="149"/>
    <n v="143"/>
    <n v="27"/>
    <n v="143"/>
    <n v="226"/>
    <n v="25"/>
    <n v="143"/>
    <n v="0"/>
    <n v="308"/>
    <n v="15"/>
    <n v="0"/>
    <n v="0"/>
    <n v="0"/>
    <n v="0"/>
    <n v="0"/>
    <n v="0"/>
    <n v="0"/>
    <n v="0"/>
    <n v="0"/>
    <n v="0"/>
    <n v="0"/>
  </r>
  <r>
    <x v="4"/>
    <x v="2"/>
    <x v="4"/>
    <n v="0"/>
    <n v="0"/>
    <n v="0"/>
    <n v="0"/>
    <n v="0"/>
    <n v="0"/>
    <n v="0"/>
    <n v="0"/>
    <n v="0"/>
    <n v="0"/>
    <n v="0"/>
    <n v="0"/>
    <n v="0"/>
    <n v="0"/>
    <n v="0"/>
    <n v="0"/>
    <n v="0"/>
    <n v="0"/>
    <n v="0"/>
    <n v="0"/>
    <n v="0"/>
    <n v="0"/>
    <n v="0"/>
  </r>
  <r>
    <x v="4"/>
    <x v="3"/>
    <x v="4"/>
    <n v="4113"/>
    <n v="3120"/>
    <n v="157"/>
    <n v="186"/>
    <n v="44"/>
    <n v="186"/>
    <n v="324"/>
    <n v="57"/>
    <n v="186"/>
    <n v="0"/>
    <n v="469"/>
    <n v="8"/>
    <n v="0"/>
    <n v="0"/>
    <n v="0"/>
    <n v="0"/>
    <n v="0"/>
    <n v="0"/>
    <n v="0"/>
    <n v="0"/>
    <n v="0"/>
    <n v="0"/>
    <n v="0"/>
  </r>
  <r>
    <x v="5"/>
    <x v="0"/>
    <x v="4"/>
    <n v="1"/>
    <n v="8"/>
    <n v="7"/>
    <n v="3"/>
    <n v="3"/>
    <n v="1"/>
    <n v="1"/>
    <n v="1"/>
    <n v="0"/>
    <n v="0"/>
    <n v="12"/>
    <n v="0"/>
    <n v="0"/>
    <n v="0"/>
    <n v="0"/>
    <n v="0"/>
    <n v="0"/>
    <n v="0"/>
    <n v="0"/>
    <n v="0"/>
    <n v="0"/>
    <n v="0"/>
    <n v="0"/>
  </r>
  <r>
    <x v="5"/>
    <x v="1"/>
    <x v="4"/>
    <n v="1683"/>
    <n v="1370"/>
    <n v="35"/>
    <n v="33"/>
    <n v="11"/>
    <n v="34"/>
    <n v="34"/>
    <n v="23"/>
    <n v="33"/>
    <n v="0"/>
    <n v="181"/>
    <n v="11"/>
    <n v="8"/>
    <n v="0"/>
    <n v="3"/>
    <n v="0"/>
    <n v="0"/>
    <n v="0"/>
    <n v="0"/>
    <n v="0"/>
    <n v="0"/>
    <n v="0"/>
    <n v="0"/>
  </r>
  <r>
    <x v="5"/>
    <x v="2"/>
    <x v="4"/>
    <n v="1"/>
    <n v="7"/>
    <n v="6"/>
    <n v="2"/>
    <n v="1"/>
    <n v="2"/>
    <n v="1"/>
    <n v="2"/>
    <n v="0"/>
    <n v="0"/>
    <n v="9"/>
    <n v="3"/>
    <n v="0"/>
    <n v="0"/>
    <n v="0"/>
    <n v="0"/>
    <n v="0"/>
    <n v="0"/>
    <n v="0"/>
    <n v="0"/>
    <n v="0"/>
    <n v="0"/>
    <n v="0"/>
  </r>
  <r>
    <x v="5"/>
    <x v="3"/>
    <x v="4"/>
    <n v="2108"/>
    <n v="1790"/>
    <n v="51"/>
    <n v="63"/>
    <n v="16"/>
    <n v="65"/>
    <n v="73"/>
    <n v="45"/>
    <n v="64"/>
    <n v="0"/>
    <n v="452"/>
    <n v="20"/>
    <n v="10"/>
    <n v="0"/>
    <n v="0"/>
    <n v="0"/>
    <n v="0"/>
    <n v="0"/>
    <n v="0"/>
    <n v="0"/>
    <n v="0"/>
    <n v="0"/>
    <n v="0"/>
  </r>
  <r>
    <x v="6"/>
    <x v="0"/>
    <x v="4"/>
    <n v="31"/>
    <n v="15"/>
    <n v="1"/>
    <n v="0"/>
    <n v="0"/>
    <n v="0"/>
    <n v="0"/>
    <n v="0"/>
    <n v="0"/>
    <n v="0"/>
    <n v="0"/>
    <n v="0"/>
    <n v="0"/>
    <n v="0"/>
    <n v="0"/>
    <n v="0"/>
    <n v="0"/>
    <n v="0"/>
    <n v="0"/>
    <n v="0"/>
    <n v="0"/>
    <n v="0"/>
    <n v="0"/>
  </r>
  <r>
    <x v="6"/>
    <x v="1"/>
    <x v="4"/>
    <n v="2147"/>
    <n v="1659"/>
    <n v="76"/>
    <n v="70"/>
    <n v="27"/>
    <n v="67"/>
    <n v="279"/>
    <n v="8"/>
    <n v="67"/>
    <n v="0"/>
    <n v="341"/>
    <n v="3"/>
    <n v="0"/>
    <n v="0"/>
    <n v="0"/>
    <n v="0"/>
    <n v="0"/>
    <n v="0"/>
    <n v="0"/>
    <n v="0"/>
    <n v="0"/>
    <n v="0"/>
    <n v="0"/>
  </r>
  <r>
    <x v="6"/>
    <x v="2"/>
    <x v="4"/>
    <n v="64"/>
    <n v="41"/>
    <n v="1"/>
    <n v="1"/>
    <n v="0"/>
    <n v="1"/>
    <n v="1"/>
    <n v="0"/>
    <n v="1"/>
    <n v="0"/>
    <n v="0"/>
    <n v="0"/>
    <n v="0"/>
    <n v="0"/>
    <n v="0"/>
    <n v="0"/>
    <n v="0"/>
    <n v="0"/>
    <n v="0"/>
    <n v="0"/>
    <n v="0"/>
    <n v="0"/>
    <n v="0"/>
  </r>
  <r>
    <x v="6"/>
    <x v="3"/>
    <x v="4"/>
    <n v="2321"/>
    <n v="1814"/>
    <n v="89"/>
    <n v="130"/>
    <n v="48"/>
    <n v="133"/>
    <n v="384"/>
    <n v="22"/>
    <n v="133"/>
    <n v="0"/>
    <n v="461"/>
    <n v="1"/>
    <n v="4"/>
    <n v="0"/>
    <n v="0"/>
    <n v="0"/>
    <n v="0"/>
    <n v="0"/>
    <n v="0"/>
    <n v="0"/>
    <n v="0"/>
    <n v="0"/>
    <n v="0"/>
  </r>
  <r>
    <x v="7"/>
    <x v="0"/>
    <x v="4"/>
    <n v="1"/>
    <n v="3"/>
    <n v="3"/>
    <n v="0"/>
    <n v="0"/>
    <n v="0"/>
    <n v="0"/>
    <n v="0"/>
    <n v="0"/>
    <n v="0"/>
    <n v="1"/>
    <n v="0"/>
    <n v="0"/>
    <n v="0"/>
    <n v="0"/>
    <n v="0"/>
    <n v="0"/>
    <n v="0"/>
    <n v="0"/>
    <n v="0"/>
    <n v="0"/>
    <n v="0"/>
    <n v="0"/>
  </r>
  <r>
    <x v="7"/>
    <x v="1"/>
    <x v="4"/>
    <n v="4163"/>
    <n v="3516"/>
    <n v="207"/>
    <n v="157"/>
    <n v="67"/>
    <n v="155"/>
    <n v="236"/>
    <n v="122"/>
    <n v="155"/>
    <n v="0"/>
    <n v="500"/>
    <n v="40"/>
    <n v="23"/>
    <n v="2"/>
    <n v="0"/>
    <n v="0"/>
    <n v="1"/>
    <n v="22"/>
    <n v="0"/>
    <n v="0"/>
    <n v="0"/>
    <n v="0"/>
    <n v="0"/>
  </r>
  <r>
    <x v="7"/>
    <x v="2"/>
    <x v="4"/>
    <n v="3"/>
    <n v="2"/>
    <n v="1"/>
    <n v="1"/>
    <n v="0"/>
    <n v="1"/>
    <n v="0"/>
    <n v="0"/>
    <n v="0"/>
    <n v="0"/>
    <n v="1"/>
    <n v="0"/>
    <n v="3"/>
    <n v="0"/>
    <n v="0"/>
    <n v="0"/>
    <n v="0"/>
    <n v="3"/>
    <n v="0"/>
    <n v="0"/>
    <n v="0"/>
    <n v="0"/>
    <n v="0"/>
  </r>
  <r>
    <x v="7"/>
    <x v="3"/>
    <x v="4"/>
    <n v="5168"/>
    <n v="4334"/>
    <n v="225"/>
    <n v="234"/>
    <n v="82"/>
    <n v="233"/>
    <n v="311"/>
    <n v="175"/>
    <n v="233"/>
    <n v="0"/>
    <n v="850"/>
    <n v="74"/>
    <n v="29"/>
    <n v="0"/>
    <n v="0"/>
    <n v="0"/>
    <n v="2"/>
    <n v="27"/>
    <n v="0"/>
    <n v="0"/>
    <n v="0"/>
    <n v="0"/>
    <n v="0"/>
  </r>
  <r>
    <x v="8"/>
    <x v="0"/>
    <x v="4"/>
    <n v="0"/>
    <n v="0"/>
    <n v="0"/>
    <n v="0"/>
    <n v="0"/>
    <n v="0"/>
    <n v="0"/>
    <n v="0"/>
    <n v="0"/>
    <n v="0"/>
    <n v="0"/>
    <n v="0"/>
    <n v="0"/>
    <n v="0"/>
    <n v="0"/>
    <n v="0"/>
    <n v="0"/>
    <n v="0"/>
    <n v="0"/>
    <n v="0"/>
    <n v="0"/>
    <n v="0"/>
    <n v="0"/>
  </r>
  <r>
    <x v="8"/>
    <x v="1"/>
    <x v="4"/>
    <n v="1473"/>
    <n v="1227"/>
    <n v="39"/>
    <n v="38"/>
    <n v="11"/>
    <n v="38"/>
    <n v="43"/>
    <n v="7"/>
    <n v="36"/>
    <n v="0"/>
    <n v="165"/>
    <n v="2"/>
    <n v="0"/>
    <n v="0"/>
    <n v="0"/>
    <n v="0"/>
    <n v="0"/>
    <n v="0"/>
    <n v="0"/>
    <n v="0"/>
    <n v="0"/>
    <n v="0"/>
    <n v="0"/>
  </r>
  <r>
    <x v="8"/>
    <x v="2"/>
    <x v="4"/>
    <n v="0"/>
    <n v="0"/>
    <n v="0"/>
    <n v="0"/>
    <n v="0"/>
    <n v="0"/>
    <n v="0"/>
    <n v="0"/>
    <n v="0"/>
    <n v="0"/>
    <n v="0"/>
    <n v="0"/>
    <n v="0"/>
    <n v="0"/>
    <n v="0"/>
    <n v="0"/>
    <n v="0"/>
    <n v="0"/>
    <n v="0"/>
    <n v="0"/>
    <n v="0"/>
    <n v="0"/>
    <n v="0"/>
  </r>
  <r>
    <x v="8"/>
    <x v="3"/>
    <x v="4"/>
    <n v="1746"/>
    <n v="1443"/>
    <n v="83"/>
    <n v="101"/>
    <n v="41"/>
    <n v="100"/>
    <n v="116"/>
    <n v="27"/>
    <n v="97"/>
    <n v="0"/>
    <n v="403"/>
    <n v="5"/>
    <n v="1"/>
    <n v="0"/>
    <n v="0"/>
    <n v="0"/>
    <n v="0"/>
    <n v="0"/>
    <n v="0"/>
    <n v="0"/>
    <n v="0"/>
    <n v="0"/>
    <n v="0"/>
  </r>
  <r>
    <x v="9"/>
    <x v="0"/>
    <x v="4"/>
    <n v="0"/>
    <n v="12"/>
    <n v="12"/>
    <n v="3"/>
    <n v="3"/>
    <n v="3"/>
    <n v="3"/>
    <n v="0"/>
    <n v="0"/>
    <n v="0"/>
    <n v="5"/>
    <n v="1"/>
    <n v="0"/>
    <n v="2"/>
    <n v="0"/>
    <n v="0"/>
    <n v="1"/>
    <n v="0"/>
    <n v="0"/>
    <n v="0"/>
    <n v="0"/>
    <n v="0"/>
    <n v="0"/>
  </r>
  <r>
    <x v="9"/>
    <x v="1"/>
    <x v="4"/>
    <n v="1128"/>
    <n v="805"/>
    <n v="80"/>
    <n v="24"/>
    <n v="15"/>
    <n v="24"/>
    <n v="31"/>
    <n v="3"/>
    <n v="24"/>
    <n v="0"/>
    <n v="146"/>
    <n v="15"/>
    <n v="0"/>
    <n v="3"/>
    <n v="0"/>
    <n v="1"/>
    <n v="3"/>
    <n v="0"/>
    <n v="0"/>
    <n v="0"/>
    <n v="0"/>
    <n v="0"/>
    <n v="0"/>
  </r>
  <r>
    <x v="9"/>
    <x v="2"/>
    <x v="4"/>
    <n v="0"/>
    <n v="16"/>
    <n v="16"/>
    <n v="0"/>
    <n v="0"/>
    <n v="0"/>
    <n v="0"/>
    <n v="0"/>
    <n v="0"/>
    <n v="0"/>
    <n v="4"/>
    <n v="0"/>
    <n v="0"/>
    <n v="1"/>
    <n v="0"/>
    <n v="0"/>
    <n v="0"/>
    <n v="0"/>
    <n v="0"/>
    <n v="0"/>
    <n v="0"/>
    <n v="0"/>
    <n v="0"/>
  </r>
  <r>
    <x v="9"/>
    <x v="3"/>
    <x v="4"/>
    <n v="1423"/>
    <n v="1112"/>
    <n v="85"/>
    <n v="63"/>
    <n v="25"/>
    <n v="63"/>
    <n v="72"/>
    <n v="13"/>
    <n v="63"/>
    <n v="0"/>
    <n v="325"/>
    <n v="34"/>
    <n v="3"/>
    <n v="15"/>
    <n v="3"/>
    <n v="10"/>
    <n v="9"/>
    <n v="4"/>
    <n v="0"/>
    <n v="0"/>
    <n v="0"/>
    <n v="0"/>
    <n v="0"/>
  </r>
  <r>
    <x v="10"/>
    <x v="0"/>
    <x v="4"/>
    <n v="0"/>
    <n v="3"/>
    <n v="3"/>
    <n v="0"/>
    <n v="0"/>
    <n v="0"/>
    <n v="0"/>
    <n v="0"/>
    <n v="0"/>
    <n v="0"/>
    <n v="4"/>
    <n v="1"/>
    <n v="0"/>
    <n v="0"/>
    <n v="0"/>
    <n v="0"/>
    <n v="0"/>
    <n v="0"/>
    <n v="0"/>
    <n v="0"/>
    <n v="0"/>
    <n v="0"/>
    <n v="0"/>
  </r>
  <r>
    <x v="10"/>
    <x v="1"/>
    <x v="4"/>
    <n v="2582"/>
    <n v="1487"/>
    <n v="60"/>
    <n v="22"/>
    <n v="6"/>
    <n v="22"/>
    <n v="18"/>
    <n v="6"/>
    <n v="22"/>
    <n v="0"/>
    <n v="149"/>
    <n v="25"/>
    <n v="14"/>
    <n v="24"/>
    <n v="0"/>
    <n v="0"/>
    <n v="6"/>
    <n v="2"/>
    <n v="0"/>
    <n v="0"/>
    <n v="0"/>
    <n v="0"/>
    <n v="0"/>
  </r>
  <r>
    <x v="10"/>
    <x v="2"/>
    <x v="4"/>
    <n v="1"/>
    <n v="3"/>
    <n v="2"/>
    <n v="1"/>
    <n v="0"/>
    <n v="1"/>
    <n v="0"/>
    <n v="0"/>
    <n v="1"/>
    <n v="0"/>
    <n v="3"/>
    <n v="0"/>
    <n v="0"/>
    <n v="0"/>
    <n v="0"/>
    <n v="0"/>
    <n v="0"/>
    <n v="0"/>
    <n v="0"/>
    <n v="0"/>
    <n v="0"/>
    <n v="0"/>
    <n v="0"/>
  </r>
  <r>
    <x v="10"/>
    <x v="3"/>
    <x v="4"/>
    <n v="1971"/>
    <n v="1615"/>
    <n v="58"/>
    <n v="48"/>
    <n v="8"/>
    <n v="49"/>
    <n v="50"/>
    <n v="26"/>
    <n v="49"/>
    <n v="0"/>
    <n v="289"/>
    <n v="47"/>
    <n v="25"/>
    <n v="46"/>
    <n v="1"/>
    <n v="0"/>
    <n v="16"/>
    <n v="3"/>
    <n v="0"/>
    <n v="0"/>
    <n v="0"/>
    <n v="0"/>
    <n v="0"/>
  </r>
  <r>
    <x v="11"/>
    <x v="0"/>
    <x v="4"/>
    <n v="0"/>
    <n v="8"/>
    <n v="8"/>
    <n v="0"/>
    <n v="0"/>
    <n v="0"/>
    <n v="0"/>
    <n v="0"/>
    <n v="0"/>
    <n v="0"/>
    <n v="4"/>
    <n v="0"/>
    <n v="0"/>
    <n v="0"/>
    <n v="0"/>
    <n v="0"/>
    <n v="0"/>
    <n v="0"/>
    <n v="0"/>
    <n v="0"/>
    <n v="0"/>
    <n v="0"/>
    <n v="0"/>
  </r>
  <r>
    <x v="11"/>
    <x v="1"/>
    <x v="4"/>
    <n v="1225"/>
    <n v="1068"/>
    <n v="80"/>
    <n v="26"/>
    <n v="12"/>
    <n v="26"/>
    <n v="29"/>
    <n v="16"/>
    <n v="26"/>
    <n v="0"/>
    <n v="135"/>
    <n v="11"/>
    <n v="4"/>
    <n v="9"/>
    <n v="0"/>
    <n v="0"/>
    <n v="0"/>
    <n v="1"/>
    <n v="0"/>
    <n v="0"/>
    <n v="0"/>
    <n v="0"/>
    <n v="0"/>
  </r>
  <r>
    <x v="11"/>
    <x v="2"/>
    <x v="4"/>
    <n v="1"/>
    <n v="11"/>
    <n v="10"/>
    <n v="1"/>
    <n v="0"/>
    <n v="1"/>
    <n v="1"/>
    <n v="0"/>
    <n v="0"/>
    <n v="0"/>
    <n v="0"/>
    <n v="0"/>
    <n v="0"/>
    <n v="0"/>
    <n v="0"/>
    <n v="0"/>
    <n v="0"/>
    <n v="0"/>
    <n v="0"/>
    <n v="0"/>
    <n v="0"/>
    <n v="0"/>
    <n v="0"/>
  </r>
  <r>
    <x v="11"/>
    <x v="3"/>
    <x v="4"/>
    <n v="1603"/>
    <n v="1362"/>
    <n v="91"/>
    <n v="88"/>
    <n v="23"/>
    <n v="88"/>
    <n v="90"/>
    <n v="37"/>
    <n v="88"/>
    <n v="0"/>
    <n v="324"/>
    <n v="21"/>
    <n v="12"/>
    <n v="12"/>
    <n v="1"/>
    <n v="0"/>
    <n v="0"/>
    <n v="3"/>
    <n v="0"/>
    <n v="0"/>
    <n v="0"/>
    <n v="0"/>
    <n v="0"/>
  </r>
  <r>
    <x v="12"/>
    <x v="0"/>
    <x v="4"/>
    <n v="6"/>
    <n v="13"/>
    <n v="4"/>
    <n v="1"/>
    <n v="0"/>
    <n v="1"/>
    <n v="4"/>
    <n v="0"/>
    <n v="1"/>
    <n v="0"/>
    <n v="12"/>
    <n v="0"/>
    <n v="3"/>
    <n v="3"/>
    <n v="0"/>
    <n v="0"/>
    <n v="0"/>
    <n v="0"/>
    <n v="0"/>
    <n v="0"/>
    <n v="0"/>
    <n v="0"/>
    <n v="0"/>
  </r>
  <r>
    <x v="12"/>
    <x v="1"/>
    <x v="4"/>
    <n v="2140"/>
    <n v="1884"/>
    <n v="74"/>
    <n v="95"/>
    <n v="26"/>
    <n v="96"/>
    <n v="138"/>
    <n v="81"/>
    <n v="95"/>
    <n v="0"/>
    <n v="225"/>
    <n v="0"/>
    <n v="6"/>
    <n v="39"/>
    <n v="0"/>
    <n v="0"/>
    <n v="0"/>
    <n v="0"/>
    <n v="0"/>
    <n v="0"/>
    <n v="0"/>
    <n v="0"/>
    <n v="0"/>
  </r>
  <r>
    <x v="12"/>
    <x v="2"/>
    <x v="4"/>
    <n v="10"/>
    <n v="15"/>
    <n v="4"/>
    <n v="1"/>
    <n v="1"/>
    <n v="1"/>
    <n v="5"/>
    <n v="1"/>
    <n v="1"/>
    <n v="0"/>
    <n v="19"/>
    <n v="0"/>
    <n v="3"/>
    <n v="4"/>
    <n v="0"/>
    <n v="0"/>
    <n v="0"/>
    <n v="0"/>
    <n v="0"/>
    <n v="0"/>
    <n v="0"/>
    <n v="0"/>
    <n v="0"/>
  </r>
  <r>
    <x v="12"/>
    <x v="3"/>
    <x v="4"/>
    <n v="2361"/>
    <n v="2060"/>
    <n v="65"/>
    <n v="114"/>
    <n v="31"/>
    <n v="114"/>
    <n v="198"/>
    <n v="127"/>
    <n v="114"/>
    <n v="0"/>
    <n v="362"/>
    <n v="0"/>
    <n v="10"/>
    <n v="49"/>
    <n v="0"/>
    <n v="0"/>
    <n v="0"/>
    <n v="0"/>
    <n v="0"/>
    <n v="0"/>
    <n v="0"/>
    <n v="0"/>
    <n v="0"/>
  </r>
  <r>
    <x v="13"/>
    <x v="0"/>
    <x v="4"/>
    <n v="31"/>
    <n v="1"/>
    <n v="1"/>
    <n v="1"/>
    <n v="1"/>
    <n v="1"/>
    <n v="0"/>
    <n v="0"/>
    <n v="1"/>
    <n v="0"/>
    <n v="1"/>
    <n v="0"/>
    <n v="1"/>
    <n v="1"/>
    <n v="0"/>
    <n v="0"/>
    <n v="0"/>
    <n v="0"/>
    <n v="0"/>
    <n v="0"/>
    <n v="0"/>
    <n v="0"/>
    <n v="0"/>
  </r>
  <r>
    <x v="13"/>
    <x v="1"/>
    <x v="4"/>
    <n v="3399"/>
    <n v="2158"/>
    <n v="43"/>
    <n v="54"/>
    <n v="17"/>
    <n v="54"/>
    <n v="61"/>
    <n v="29"/>
    <n v="54"/>
    <n v="0"/>
    <n v="140"/>
    <n v="6"/>
    <n v="1"/>
    <n v="1"/>
    <n v="0"/>
    <n v="0"/>
    <n v="0"/>
    <n v="0"/>
    <n v="0"/>
    <n v="0"/>
    <n v="0"/>
    <n v="0"/>
    <n v="0"/>
  </r>
  <r>
    <x v="13"/>
    <x v="2"/>
    <x v="4"/>
    <n v="34"/>
    <n v="6"/>
    <n v="1"/>
    <n v="2"/>
    <n v="1"/>
    <n v="2"/>
    <n v="0"/>
    <n v="0"/>
    <n v="2"/>
    <n v="0"/>
    <n v="2"/>
    <n v="0"/>
    <n v="0"/>
    <n v="0"/>
    <n v="0"/>
    <n v="0"/>
    <n v="0"/>
    <n v="0"/>
    <n v="0"/>
    <n v="0"/>
    <n v="0"/>
    <n v="0"/>
    <n v="0"/>
  </r>
  <r>
    <x v="13"/>
    <x v="3"/>
    <x v="4"/>
    <n v="3309"/>
    <n v="2304"/>
    <n v="37"/>
    <n v="87"/>
    <n v="18"/>
    <n v="86"/>
    <n v="98"/>
    <n v="48"/>
    <n v="86"/>
    <n v="0"/>
    <n v="269"/>
    <n v="9"/>
    <n v="14"/>
    <n v="8"/>
    <n v="0"/>
    <n v="0"/>
    <n v="0"/>
    <n v="1"/>
    <n v="0"/>
    <n v="0"/>
    <n v="0"/>
    <n v="0"/>
    <n v="0"/>
  </r>
  <r>
    <x v="14"/>
    <x v="0"/>
    <x v="4"/>
    <n v="0"/>
    <n v="0"/>
    <n v="0"/>
    <n v="0"/>
    <n v="0"/>
    <n v="0"/>
    <n v="0"/>
    <n v="0"/>
    <n v="0"/>
    <n v="0"/>
    <n v="0"/>
    <n v="0"/>
    <n v="0"/>
    <n v="0"/>
    <n v="0"/>
    <n v="0"/>
    <n v="0"/>
    <n v="0"/>
    <n v="0"/>
    <n v="0"/>
    <n v="0"/>
    <n v="0"/>
    <n v="0"/>
  </r>
  <r>
    <x v="14"/>
    <x v="1"/>
    <x v="4"/>
    <n v="668"/>
    <n v="405"/>
    <n v="34"/>
    <n v="13"/>
    <n v="12"/>
    <n v="12"/>
    <n v="18"/>
    <n v="15"/>
    <n v="12"/>
    <n v="8"/>
    <n v="78"/>
    <n v="0"/>
    <n v="0"/>
    <n v="0"/>
    <n v="0"/>
    <n v="0"/>
    <n v="0"/>
    <n v="0"/>
    <n v="0"/>
    <n v="0"/>
    <n v="0"/>
    <n v="0"/>
    <n v="0"/>
  </r>
  <r>
    <x v="14"/>
    <x v="2"/>
    <x v="4"/>
    <n v="0"/>
    <n v="0"/>
    <n v="0"/>
    <n v="0"/>
    <n v="0"/>
    <n v="0"/>
    <n v="0"/>
    <n v="0"/>
    <n v="0"/>
    <n v="0"/>
    <n v="0"/>
    <n v="0"/>
    <n v="0"/>
    <n v="0"/>
    <n v="0"/>
    <n v="0"/>
    <n v="0"/>
    <n v="0"/>
    <n v="0"/>
    <n v="0"/>
    <n v="0"/>
    <n v="0"/>
    <n v="0"/>
  </r>
  <r>
    <x v="14"/>
    <x v="3"/>
    <x v="4"/>
    <n v="754"/>
    <n v="520"/>
    <n v="47"/>
    <n v="27"/>
    <n v="19"/>
    <n v="28"/>
    <n v="49"/>
    <n v="40"/>
    <n v="28"/>
    <n v="12"/>
    <n v="165"/>
    <n v="0"/>
    <n v="0"/>
    <n v="0"/>
    <n v="0"/>
    <n v="0"/>
    <n v="0"/>
    <n v="0"/>
    <n v="0"/>
    <n v="0"/>
    <n v="0"/>
    <n v="0"/>
    <n v="0"/>
  </r>
  <r>
    <x v="15"/>
    <x v="0"/>
    <x v="4"/>
    <n v="3"/>
    <n v="7"/>
    <n v="5"/>
    <n v="3"/>
    <n v="3"/>
    <n v="3"/>
    <n v="1"/>
    <n v="0"/>
    <n v="0"/>
    <n v="0"/>
    <n v="3"/>
    <n v="1"/>
    <n v="0"/>
    <n v="0"/>
    <n v="0"/>
    <n v="0"/>
    <n v="0"/>
    <n v="0"/>
    <n v="0"/>
    <n v="0"/>
    <n v="0"/>
    <n v="0"/>
    <n v="0"/>
  </r>
  <r>
    <x v="15"/>
    <x v="1"/>
    <x v="4"/>
    <n v="5034"/>
    <n v="3734"/>
    <n v="88"/>
    <n v="94"/>
    <n v="21"/>
    <n v="93"/>
    <n v="75"/>
    <n v="23"/>
    <n v="93"/>
    <n v="0"/>
    <n v="378"/>
    <n v="64"/>
    <n v="0"/>
    <n v="0"/>
    <n v="0"/>
    <n v="0"/>
    <n v="0"/>
    <n v="0"/>
    <n v="0"/>
    <n v="0"/>
    <n v="0"/>
    <n v="0"/>
    <n v="0"/>
  </r>
  <r>
    <x v="15"/>
    <x v="2"/>
    <x v="4"/>
    <n v="2"/>
    <n v="5"/>
    <n v="3"/>
    <n v="4"/>
    <n v="3"/>
    <n v="4"/>
    <n v="0"/>
    <n v="0"/>
    <n v="0"/>
    <n v="0"/>
    <n v="1"/>
    <n v="0"/>
    <n v="0"/>
    <n v="0"/>
    <n v="0"/>
    <n v="0"/>
    <n v="0"/>
    <n v="0"/>
    <n v="0"/>
    <n v="0"/>
    <n v="0"/>
    <n v="0"/>
    <n v="0"/>
  </r>
  <r>
    <x v="15"/>
    <x v="3"/>
    <x v="4"/>
    <n v="6703"/>
    <n v="5214"/>
    <n v="151"/>
    <n v="222"/>
    <n v="112"/>
    <n v="222"/>
    <n v="183"/>
    <n v="63"/>
    <n v="222"/>
    <n v="0"/>
    <n v="815"/>
    <n v="92"/>
    <n v="0"/>
    <n v="0"/>
    <n v="0"/>
    <n v="0"/>
    <n v="0"/>
    <n v="0"/>
    <n v="0"/>
    <n v="0"/>
    <n v="0"/>
    <n v="0"/>
    <n v="0"/>
  </r>
  <r>
    <x v="16"/>
    <x v="0"/>
    <x v="4"/>
    <n v="0"/>
    <n v="2"/>
    <n v="2"/>
    <n v="2"/>
    <n v="2"/>
    <n v="2"/>
    <n v="0"/>
    <n v="0"/>
    <n v="1"/>
    <n v="0"/>
    <n v="0"/>
    <n v="0"/>
    <n v="0"/>
    <n v="0"/>
    <n v="0"/>
    <n v="0"/>
    <n v="0"/>
    <n v="0"/>
    <n v="0"/>
    <n v="0"/>
    <n v="0"/>
    <n v="0"/>
    <n v="0"/>
  </r>
  <r>
    <x v="16"/>
    <x v="1"/>
    <x v="4"/>
    <n v="2433"/>
    <n v="1851"/>
    <n v="132"/>
    <n v="63"/>
    <n v="33"/>
    <n v="57"/>
    <n v="96"/>
    <n v="31"/>
    <n v="58"/>
    <n v="0"/>
    <n v="233"/>
    <n v="7"/>
    <n v="3"/>
    <n v="5"/>
    <n v="0"/>
    <n v="0"/>
    <n v="0"/>
    <n v="0"/>
    <n v="0"/>
    <n v="0"/>
    <n v="0"/>
    <n v="0"/>
    <n v="0"/>
  </r>
  <r>
    <x v="16"/>
    <x v="2"/>
    <x v="4"/>
    <n v="0"/>
    <n v="0"/>
    <n v="0"/>
    <n v="1"/>
    <n v="0"/>
    <n v="1"/>
    <n v="1"/>
    <n v="0"/>
    <n v="0"/>
    <n v="0"/>
    <n v="0"/>
    <n v="0"/>
    <n v="0"/>
    <n v="0"/>
    <n v="0"/>
    <n v="0"/>
    <n v="0"/>
    <n v="0"/>
    <n v="0"/>
    <n v="0"/>
    <n v="0"/>
    <n v="0"/>
    <n v="0"/>
  </r>
  <r>
    <x v="16"/>
    <x v="3"/>
    <x v="4"/>
    <n v="2958"/>
    <n v="2271"/>
    <n v="137"/>
    <n v="151"/>
    <n v="63"/>
    <n v="143"/>
    <n v="251"/>
    <n v="111"/>
    <n v="140"/>
    <n v="0"/>
    <n v="563"/>
    <n v="14"/>
    <n v="8"/>
    <n v="18"/>
    <n v="0"/>
    <n v="0"/>
    <n v="0"/>
    <n v="0"/>
    <n v="0"/>
    <n v="0"/>
    <n v="0"/>
    <n v="0"/>
    <n v="0"/>
  </r>
  <r>
    <x v="17"/>
    <x v="0"/>
    <x v="4"/>
    <n v="0"/>
    <n v="0"/>
    <n v="0"/>
    <n v="1"/>
    <n v="0"/>
    <n v="1"/>
    <n v="0"/>
    <n v="0"/>
    <n v="0"/>
    <n v="0"/>
    <n v="1"/>
    <n v="0"/>
    <n v="0"/>
    <n v="0"/>
    <n v="0"/>
    <n v="0"/>
    <n v="0"/>
    <n v="0"/>
    <n v="0"/>
    <n v="0"/>
    <n v="0"/>
    <n v="0"/>
    <n v="0"/>
  </r>
  <r>
    <x v="17"/>
    <x v="1"/>
    <x v="4"/>
    <n v="580"/>
    <n v="473"/>
    <n v="60"/>
    <n v="17"/>
    <n v="4"/>
    <n v="17"/>
    <n v="16"/>
    <n v="7"/>
    <n v="17"/>
    <n v="0"/>
    <n v="93"/>
    <n v="0"/>
    <n v="6"/>
    <n v="2"/>
    <n v="0"/>
    <n v="0"/>
    <n v="0"/>
    <n v="0"/>
    <n v="0"/>
    <n v="0"/>
    <n v="0"/>
    <n v="0"/>
    <n v="0"/>
  </r>
  <r>
    <x v="17"/>
    <x v="2"/>
    <x v="4"/>
    <n v="0"/>
    <n v="3"/>
    <n v="3"/>
    <n v="1"/>
    <n v="1"/>
    <n v="1"/>
    <n v="0"/>
    <n v="0"/>
    <n v="0"/>
    <n v="0"/>
    <n v="0"/>
    <n v="0"/>
    <n v="0"/>
    <n v="0"/>
    <n v="0"/>
    <n v="0"/>
    <n v="0"/>
    <n v="0"/>
    <n v="0"/>
    <n v="0"/>
    <n v="0"/>
    <n v="0"/>
    <n v="0"/>
  </r>
  <r>
    <x v="17"/>
    <x v="3"/>
    <x v="4"/>
    <n v="1066"/>
    <n v="941"/>
    <n v="59"/>
    <n v="52"/>
    <n v="11"/>
    <n v="52"/>
    <n v="53"/>
    <n v="19"/>
    <n v="52"/>
    <n v="0"/>
    <n v="280"/>
    <n v="4"/>
    <n v="4"/>
    <n v="11"/>
    <n v="0"/>
    <n v="0"/>
    <n v="0"/>
    <n v="0"/>
    <n v="0"/>
    <n v="0"/>
    <n v="0"/>
    <n v="0"/>
    <n v="0"/>
  </r>
  <r>
    <x v="18"/>
    <x v="0"/>
    <x v="4"/>
    <n v="0"/>
    <n v="7"/>
    <n v="7"/>
    <n v="0"/>
    <n v="0"/>
    <n v="0"/>
    <n v="0"/>
    <n v="0"/>
    <n v="0"/>
    <n v="0"/>
    <n v="2"/>
    <n v="0"/>
    <n v="0"/>
    <n v="0"/>
    <n v="0"/>
    <n v="0"/>
    <n v="0"/>
    <n v="0"/>
    <n v="0"/>
    <n v="0"/>
    <n v="0"/>
    <n v="0"/>
    <n v="0"/>
  </r>
  <r>
    <x v="18"/>
    <x v="1"/>
    <x v="4"/>
    <n v="1071"/>
    <n v="802"/>
    <n v="57"/>
    <n v="33"/>
    <n v="9"/>
    <n v="33"/>
    <n v="26"/>
    <n v="22"/>
    <n v="33"/>
    <n v="0"/>
    <n v="199"/>
    <n v="31"/>
    <n v="13"/>
    <n v="7"/>
    <n v="3"/>
    <n v="1"/>
    <n v="0"/>
    <n v="7"/>
    <n v="0"/>
    <n v="0"/>
    <n v="0"/>
    <n v="0"/>
    <n v="0"/>
  </r>
  <r>
    <x v="18"/>
    <x v="2"/>
    <x v="4"/>
    <n v="0"/>
    <n v="12"/>
    <n v="12"/>
    <n v="3"/>
    <n v="3"/>
    <n v="3"/>
    <n v="2"/>
    <n v="1"/>
    <n v="1"/>
    <n v="0"/>
    <n v="5"/>
    <n v="1"/>
    <n v="1"/>
    <n v="0"/>
    <n v="0"/>
    <n v="0"/>
    <n v="0"/>
    <n v="1"/>
    <n v="0"/>
    <n v="0"/>
    <n v="0"/>
    <n v="0"/>
    <n v="0"/>
  </r>
  <r>
    <x v="18"/>
    <x v="3"/>
    <x v="4"/>
    <n v="1334"/>
    <n v="1013"/>
    <n v="54"/>
    <n v="61"/>
    <n v="22"/>
    <n v="61"/>
    <n v="52"/>
    <n v="35"/>
    <n v="61"/>
    <n v="0"/>
    <n v="428"/>
    <n v="55"/>
    <n v="33"/>
    <n v="21"/>
    <n v="3"/>
    <n v="1"/>
    <n v="4"/>
    <n v="24"/>
    <n v="0"/>
    <n v="0"/>
    <n v="0"/>
    <n v="0"/>
    <n v="0"/>
  </r>
  <r>
    <x v="19"/>
    <x v="0"/>
    <x v="4"/>
    <n v="0"/>
    <n v="1"/>
    <n v="1"/>
    <n v="1"/>
    <n v="1"/>
    <n v="1"/>
    <n v="1"/>
    <n v="0"/>
    <n v="1"/>
    <n v="0"/>
    <n v="0"/>
    <n v="0"/>
    <n v="0"/>
    <n v="0"/>
    <n v="0"/>
    <n v="0"/>
    <n v="0"/>
    <n v="0"/>
    <n v="0"/>
    <n v="0"/>
    <n v="0"/>
    <n v="0"/>
    <n v="0"/>
  </r>
  <r>
    <x v="19"/>
    <x v="1"/>
    <x v="4"/>
    <n v="3601"/>
    <n v="2415"/>
    <n v="101"/>
    <n v="59"/>
    <n v="37"/>
    <n v="54"/>
    <n v="77"/>
    <n v="62"/>
    <n v="54"/>
    <n v="0"/>
    <n v="132"/>
    <n v="13"/>
    <n v="33"/>
    <n v="10"/>
    <n v="0"/>
    <n v="0"/>
    <n v="1"/>
    <n v="31"/>
    <n v="0"/>
    <n v="0"/>
    <n v="0"/>
    <n v="0"/>
    <n v="0"/>
  </r>
  <r>
    <x v="19"/>
    <x v="2"/>
    <x v="4"/>
    <n v="0"/>
    <n v="90"/>
    <n v="0"/>
    <n v="0"/>
    <n v="0"/>
    <n v="0"/>
    <n v="0"/>
    <n v="0"/>
    <n v="0"/>
    <n v="0"/>
    <n v="0"/>
    <n v="0"/>
    <n v="0"/>
    <n v="0"/>
    <n v="0"/>
    <n v="0"/>
    <n v="0"/>
    <n v="0"/>
    <n v="0"/>
    <n v="0"/>
    <n v="0"/>
    <n v="0"/>
    <n v="0"/>
  </r>
  <r>
    <x v="19"/>
    <x v="3"/>
    <x v="4"/>
    <n v="4078"/>
    <n v="2999"/>
    <n v="126"/>
    <n v="105"/>
    <n v="57"/>
    <n v="104"/>
    <n v="158"/>
    <n v="130"/>
    <n v="96"/>
    <n v="0"/>
    <n v="265"/>
    <n v="18"/>
    <n v="60"/>
    <n v="22"/>
    <n v="1"/>
    <n v="2"/>
    <n v="1"/>
    <n v="56"/>
    <n v="0"/>
    <n v="0"/>
    <n v="0"/>
    <n v="0"/>
    <n v="0"/>
  </r>
  <r>
    <x v="20"/>
    <x v="0"/>
    <x v="4"/>
    <n v="4"/>
    <n v="9"/>
    <n v="4"/>
    <n v="1"/>
    <n v="0"/>
    <n v="0"/>
    <n v="0"/>
    <n v="0"/>
    <n v="0"/>
    <n v="0"/>
    <n v="3"/>
    <n v="0"/>
    <n v="3"/>
    <n v="1"/>
    <n v="0"/>
    <n v="0"/>
    <n v="0"/>
    <n v="0"/>
    <n v="0"/>
    <n v="0"/>
    <n v="0"/>
    <n v="0"/>
    <n v="0"/>
  </r>
  <r>
    <x v="20"/>
    <x v="1"/>
    <x v="4"/>
    <n v="660"/>
    <n v="547"/>
    <n v="114"/>
    <n v="21"/>
    <n v="19"/>
    <n v="21"/>
    <n v="21"/>
    <n v="21"/>
    <n v="21"/>
    <n v="0"/>
    <n v="151"/>
    <n v="9"/>
    <n v="28"/>
    <n v="3"/>
    <n v="0"/>
    <n v="0"/>
    <n v="0"/>
    <n v="3"/>
    <n v="0"/>
    <n v="0"/>
    <n v="0"/>
    <n v="0"/>
    <n v="0"/>
  </r>
  <r>
    <x v="20"/>
    <x v="2"/>
    <x v="4"/>
    <n v="0"/>
    <n v="2"/>
    <n v="2"/>
    <n v="0"/>
    <n v="0"/>
    <n v="0"/>
    <n v="0"/>
    <n v="0"/>
    <n v="0"/>
    <n v="0"/>
    <n v="7"/>
    <n v="1"/>
    <n v="0"/>
    <n v="0"/>
    <n v="0"/>
    <n v="0"/>
    <n v="0"/>
    <n v="0"/>
    <n v="0"/>
    <n v="0"/>
    <n v="0"/>
    <n v="0"/>
    <n v="0"/>
  </r>
  <r>
    <x v="20"/>
    <x v="3"/>
    <x v="4"/>
    <n v="929"/>
    <n v="762"/>
    <n v="134"/>
    <n v="55"/>
    <n v="46"/>
    <n v="55"/>
    <n v="53"/>
    <n v="57"/>
    <n v="55"/>
    <n v="1"/>
    <n v="376"/>
    <n v="7"/>
    <n v="60"/>
    <n v="14"/>
    <n v="2"/>
    <n v="0"/>
    <n v="0"/>
    <n v="4"/>
    <n v="0"/>
    <n v="0"/>
    <n v="0"/>
    <n v="0"/>
    <n v="0"/>
  </r>
  <r>
    <x v="0"/>
    <x v="0"/>
    <x v="5"/>
    <n v="0"/>
    <n v="0"/>
    <n v="0"/>
    <n v="0"/>
    <n v="0"/>
    <n v="0"/>
    <n v="0"/>
    <n v="0"/>
    <n v="0"/>
    <n v="0"/>
    <n v="0"/>
    <n v="0"/>
    <n v="0"/>
    <n v="0"/>
    <n v="0"/>
    <n v="0"/>
    <n v="0"/>
    <n v="0"/>
    <n v="0"/>
    <n v="0"/>
    <n v="0"/>
    <n v="0"/>
    <n v="0"/>
  </r>
  <r>
    <x v="0"/>
    <x v="1"/>
    <x v="5"/>
    <n v="85"/>
    <n v="72"/>
    <n v="2"/>
    <n v="1"/>
    <n v="0"/>
    <n v="2"/>
    <n v="16"/>
    <n v="0"/>
    <n v="2"/>
    <n v="0"/>
    <n v="20"/>
    <n v="0"/>
    <n v="0"/>
    <n v="0"/>
    <n v="0"/>
    <n v="0"/>
    <n v="0"/>
    <n v="0"/>
    <n v="0"/>
    <n v="0"/>
    <n v="0"/>
    <n v="0"/>
    <n v="0"/>
  </r>
  <r>
    <x v="0"/>
    <x v="2"/>
    <x v="5"/>
    <n v="0"/>
    <n v="0"/>
    <n v="0"/>
    <n v="0"/>
    <n v="0"/>
    <n v="0"/>
    <n v="0"/>
    <n v="0"/>
    <n v="0"/>
    <n v="0"/>
    <n v="0"/>
    <n v="0"/>
    <n v="0"/>
    <n v="0"/>
    <n v="0"/>
    <n v="0"/>
    <n v="0"/>
    <n v="0"/>
    <n v="0"/>
    <n v="0"/>
    <n v="0"/>
    <n v="0"/>
    <n v="0"/>
  </r>
  <r>
    <x v="0"/>
    <x v="3"/>
    <x v="5"/>
    <n v="83"/>
    <n v="51"/>
    <n v="2"/>
    <n v="1"/>
    <n v="1"/>
    <n v="2"/>
    <n v="15"/>
    <n v="0"/>
    <n v="2"/>
    <n v="0"/>
    <n v="17"/>
    <n v="0"/>
    <n v="0"/>
    <n v="0"/>
    <n v="0"/>
    <n v="0"/>
    <n v="0"/>
    <n v="0"/>
    <n v="0"/>
    <n v="0"/>
    <n v="0"/>
    <n v="0"/>
    <n v="0"/>
  </r>
  <r>
    <x v="1"/>
    <x v="0"/>
    <x v="5"/>
    <n v="0"/>
    <n v="0"/>
    <n v="0"/>
    <n v="0"/>
    <n v="0"/>
    <n v="0"/>
    <n v="0"/>
    <n v="0"/>
    <n v="0"/>
    <n v="0"/>
    <n v="0"/>
    <n v="0"/>
    <n v="0"/>
    <n v="0"/>
    <n v="0"/>
    <n v="0"/>
    <n v="0"/>
    <n v="0"/>
    <n v="0"/>
    <n v="0"/>
    <n v="0"/>
    <n v="0"/>
    <n v="0"/>
  </r>
  <r>
    <x v="1"/>
    <x v="1"/>
    <x v="5"/>
    <n v="168"/>
    <n v="117"/>
    <n v="5"/>
    <n v="0"/>
    <n v="0"/>
    <n v="5"/>
    <n v="4"/>
    <n v="3"/>
    <n v="5"/>
    <n v="0"/>
    <n v="16"/>
    <n v="3"/>
    <n v="0"/>
    <n v="0"/>
    <n v="0"/>
    <n v="0"/>
    <n v="0"/>
    <n v="0"/>
    <n v="0"/>
    <n v="0"/>
    <n v="0"/>
    <n v="0"/>
    <n v="0"/>
  </r>
  <r>
    <x v="1"/>
    <x v="2"/>
    <x v="5"/>
    <n v="0"/>
    <n v="0"/>
    <n v="0"/>
    <n v="0"/>
    <n v="0"/>
    <n v="0"/>
    <n v="0"/>
    <n v="0"/>
    <n v="0"/>
    <n v="0"/>
    <n v="0"/>
    <n v="0"/>
    <n v="0"/>
    <n v="0"/>
    <n v="0"/>
    <n v="0"/>
    <n v="0"/>
    <n v="0"/>
    <n v="0"/>
    <n v="0"/>
    <n v="0"/>
    <n v="0"/>
    <n v="0"/>
  </r>
  <r>
    <x v="1"/>
    <x v="3"/>
    <x v="5"/>
    <n v="180"/>
    <n v="139"/>
    <n v="3"/>
    <n v="2"/>
    <n v="2"/>
    <n v="3"/>
    <n v="1"/>
    <n v="1"/>
    <n v="3"/>
    <n v="0"/>
    <n v="42"/>
    <n v="1"/>
    <n v="0"/>
    <n v="0"/>
    <n v="0"/>
    <n v="0"/>
    <n v="0"/>
    <n v="0"/>
    <n v="0"/>
    <n v="0"/>
    <n v="0"/>
    <n v="0"/>
    <n v="0"/>
  </r>
  <r>
    <x v="2"/>
    <x v="0"/>
    <x v="5"/>
    <n v="0"/>
    <n v="0"/>
    <n v="0"/>
    <n v="0"/>
    <n v="0"/>
    <n v="0"/>
    <n v="0"/>
    <n v="0"/>
    <n v="0"/>
    <n v="0"/>
    <n v="0"/>
    <n v="0"/>
    <n v="0"/>
    <n v="0"/>
    <n v="0"/>
    <n v="0"/>
    <n v="0"/>
    <n v="0"/>
    <n v="0"/>
    <n v="0"/>
    <n v="0"/>
    <n v="0"/>
    <n v="0"/>
  </r>
  <r>
    <x v="2"/>
    <x v="1"/>
    <x v="5"/>
    <n v="105"/>
    <n v="78"/>
    <n v="1"/>
    <n v="4"/>
    <n v="0"/>
    <n v="1"/>
    <n v="2"/>
    <n v="2"/>
    <n v="1"/>
    <n v="0"/>
    <n v="11"/>
    <n v="2"/>
    <n v="0"/>
    <n v="0"/>
    <n v="0"/>
    <n v="0"/>
    <n v="0"/>
    <n v="0"/>
    <n v="0"/>
    <n v="0"/>
    <n v="0"/>
    <n v="0"/>
    <n v="0"/>
  </r>
  <r>
    <x v="2"/>
    <x v="2"/>
    <x v="5"/>
    <n v="0"/>
    <n v="0"/>
    <n v="0"/>
    <n v="0"/>
    <n v="0"/>
    <n v="0"/>
    <n v="0"/>
    <n v="0"/>
    <n v="0"/>
    <n v="0"/>
    <n v="0"/>
    <n v="0"/>
    <n v="0"/>
    <n v="0"/>
    <n v="0"/>
    <n v="0"/>
    <n v="0"/>
    <n v="0"/>
    <n v="0"/>
    <n v="0"/>
    <n v="0"/>
    <n v="0"/>
    <n v="0"/>
  </r>
  <r>
    <x v="2"/>
    <x v="3"/>
    <x v="5"/>
    <n v="130"/>
    <n v="110"/>
    <n v="6"/>
    <n v="7"/>
    <n v="4"/>
    <n v="6"/>
    <n v="7"/>
    <n v="4"/>
    <n v="6"/>
    <n v="0"/>
    <n v="15"/>
    <n v="1"/>
    <n v="0"/>
    <n v="0"/>
    <n v="0"/>
    <n v="0"/>
    <n v="0"/>
    <n v="0"/>
    <n v="0"/>
    <n v="0"/>
    <n v="0"/>
    <n v="0"/>
    <n v="0"/>
  </r>
  <r>
    <x v="3"/>
    <x v="0"/>
    <x v="5"/>
    <n v="0"/>
    <n v="0"/>
    <n v="0"/>
    <n v="0"/>
    <n v="0"/>
    <n v="0"/>
    <n v="0"/>
    <n v="0"/>
    <n v="0"/>
    <n v="0"/>
    <n v="0"/>
    <n v="0"/>
    <n v="0"/>
    <n v="0"/>
    <n v="0"/>
    <n v="0"/>
    <n v="0"/>
    <n v="0"/>
    <n v="0"/>
    <n v="0"/>
    <n v="0"/>
    <n v="0"/>
    <n v="0"/>
  </r>
  <r>
    <x v="3"/>
    <x v="1"/>
    <x v="5"/>
    <n v="113"/>
    <n v="96"/>
    <n v="2"/>
    <n v="4"/>
    <n v="0"/>
    <n v="2"/>
    <n v="1"/>
    <n v="1"/>
    <n v="2"/>
    <n v="0"/>
    <n v="4"/>
    <n v="0"/>
    <n v="0"/>
    <n v="0"/>
    <n v="0"/>
    <n v="0"/>
    <n v="0"/>
    <n v="0"/>
    <n v="0"/>
    <n v="0"/>
    <n v="0"/>
    <n v="0"/>
    <n v="0"/>
  </r>
  <r>
    <x v="3"/>
    <x v="2"/>
    <x v="5"/>
    <n v="0"/>
    <n v="0"/>
    <n v="0"/>
    <n v="0"/>
    <n v="0"/>
    <n v="0"/>
    <n v="0"/>
    <n v="0"/>
    <n v="0"/>
    <n v="0"/>
    <n v="0"/>
    <n v="0"/>
    <n v="0"/>
    <n v="0"/>
    <n v="0"/>
    <n v="0"/>
    <n v="0"/>
    <n v="0"/>
    <n v="0"/>
    <n v="0"/>
    <n v="0"/>
    <n v="0"/>
    <n v="0"/>
  </r>
  <r>
    <x v="3"/>
    <x v="3"/>
    <x v="5"/>
    <n v="135"/>
    <n v="115"/>
    <n v="1"/>
    <n v="3"/>
    <n v="0"/>
    <n v="1"/>
    <n v="0"/>
    <n v="0"/>
    <n v="1"/>
    <n v="0"/>
    <n v="9"/>
    <n v="1"/>
    <n v="0"/>
    <n v="0"/>
    <n v="0"/>
    <n v="0"/>
    <n v="0"/>
    <n v="0"/>
    <n v="0"/>
    <n v="0"/>
    <n v="0"/>
    <n v="0"/>
    <n v="0"/>
  </r>
  <r>
    <x v="4"/>
    <x v="0"/>
    <x v="5"/>
    <n v="0"/>
    <n v="0"/>
    <n v="0"/>
    <n v="0"/>
    <n v="0"/>
    <n v="0"/>
    <n v="0"/>
    <n v="0"/>
    <n v="0"/>
    <n v="0"/>
    <n v="0"/>
    <n v="0"/>
    <n v="0"/>
    <n v="0"/>
    <n v="0"/>
    <n v="0"/>
    <n v="0"/>
    <n v="0"/>
    <n v="0"/>
    <n v="0"/>
    <n v="0"/>
    <n v="0"/>
    <n v="0"/>
  </r>
  <r>
    <x v="4"/>
    <x v="1"/>
    <x v="5"/>
    <n v="151"/>
    <n v="102"/>
    <n v="2"/>
    <n v="4"/>
    <n v="0"/>
    <n v="2"/>
    <n v="10"/>
    <n v="1"/>
    <n v="2"/>
    <n v="0"/>
    <n v="16"/>
    <n v="1"/>
    <n v="0"/>
    <n v="0"/>
    <n v="0"/>
    <n v="0"/>
    <n v="0"/>
    <n v="0"/>
    <n v="0"/>
    <n v="0"/>
    <n v="0"/>
    <n v="0"/>
    <n v="0"/>
  </r>
  <r>
    <x v="4"/>
    <x v="2"/>
    <x v="5"/>
    <n v="0"/>
    <n v="0"/>
    <n v="0"/>
    <n v="0"/>
    <n v="0"/>
    <n v="0"/>
    <n v="0"/>
    <n v="0"/>
    <n v="0"/>
    <n v="0"/>
    <n v="0"/>
    <n v="0"/>
    <n v="0"/>
    <n v="0"/>
    <n v="0"/>
    <n v="0"/>
    <n v="0"/>
    <n v="0"/>
    <n v="0"/>
    <n v="0"/>
    <n v="0"/>
    <n v="0"/>
    <n v="0"/>
  </r>
  <r>
    <x v="4"/>
    <x v="3"/>
    <x v="5"/>
    <n v="157"/>
    <n v="112"/>
    <n v="6"/>
    <n v="5"/>
    <n v="3"/>
    <n v="6"/>
    <n v="15"/>
    <n v="1"/>
    <n v="6"/>
    <n v="0"/>
    <n v="22"/>
    <n v="1"/>
    <n v="0"/>
    <n v="0"/>
    <n v="0"/>
    <n v="0"/>
    <n v="0"/>
    <n v="0"/>
    <n v="0"/>
    <n v="0"/>
    <n v="0"/>
    <n v="0"/>
    <n v="0"/>
  </r>
  <r>
    <x v="5"/>
    <x v="0"/>
    <x v="5"/>
    <n v="1"/>
    <n v="2"/>
    <n v="1"/>
    <n v="1"/>
    <n v="1"/>
    <n v="1"/>
    <n v="0"/>
    <n v="0"/>
    <n v="0"/>
    <n v="0"/>
    <n v="0"/>
    <n v="0"/>
    <n v="0"/>
    <n v="0"/>
    <n v="0"/>
    <n v="0"/>
    <n v="0"/>
    <n v="0"/>
    <n v="0"/>
    <n v="0"/>
    <n v="0"/>
    <n v="0"/>
    <n v="0"/>
  </r>
  <r>
    <x v="5"/>
    <x v="1"/>
    <x v="5"/>
    <n v="78"/>
    <n v="72"/>
    <n v="1"/>
    <n v="2"/>
    <n v="0"/>
    <n v="1"/>
    <n v="1"/>
    <n v="1"/>
    <n v="1"/>
    <n v="0"/>
    <n v="8"/>
    <n v="0"/>
    <n v="0"/>
    <n v="0"/>
    <n v="0"/>
    <n v="0"/>
    <n v="0"/>
    <n v="0"/>
    <n v="0"/>
    <n v="0"/>
    <n v="0"/>
    <n v="0"/>
    <n v="0"/>
  </r>
  <r>
    <x v="5"/>
    <x v="2"/>
    <x v="5"/>
    <n v="1"/>
    <n v="1"/>
    <n v="0"/>
    <n v="0"/>
    <n v="0"/>
    <n v="0"/>
    <n v="0"/>
    <n v="0"/>
    <n v="0"/>
    <n v="0"/>
    <n v="0"/>
    <n v="0"/>
    <n v="0"/>
    <n v="0"/>
    <n v="0"/>
    <n v="0"/>
    <n v="0"/>
    <n v="0"/>
    <n v="0"/>
    <n v="0"/>
    <n v="0"/>
    <n v="0"/>
    <n v="0"/>
  </r>
  <r>
    <x v="5"/>
    <x v="3"/>
    <x v="5"/>
    <n v="98"/>
    <n v="93"/>
    <n v="4"/>
    <n v="3"/>
    <n v="2"/>
    <n v="4"/>
    <n v="4"/>
    <n v="4"/>
    <n v="4"/>
    <n v="0"/>
    <n v="17"/>
    <n v="1"/>
    <n v="1"/>
    <n v="0"/>
    <n v="1"/>
    <n v="0"/>
    <n v="0"/>
    <n v="0"/>
    <n v="0"/>
    <n v="0"/>
    <n v="0"/>
    <n v="0"/>
    <n v="0"/>
  </r>
  <r>
    <x v="6"/>
    <x v="0"/>
    <x v="5"/>
    <n v="0"/>
    <n v="0"/>
    <n v="0"/>
    <n v="0"/>
    <n v="0"/>
    <n v="0"/>
    <n v="0"/>
    <n v="0"/>
    <n v="0"/>
    <n v="0"/>
    <n v="0"/>
    <n v="0"/>
    <n v="0"/>
    <n v="0"/>
    <n v="0"/>
    <n v="0"/>
    <n v="0"/>
    <n v="0"/>
    <n v="0"/>
    <n v="0"/>
    <n v="0"/>
    <n v="0"/>
    <n v="0"/>
  </r>
  <r>
    <x v="6"/>
    <x v="1"/>
    <x v="5"/>
    <n v="98"/>
    <n v="77"/>
    <n v="5"/>
    <n v="2"/>
    <n v="1"/>
    <n v="5"/>
    <n v="12"/>
    <n v="3"/>
    <n v="5"/>
    <n v="0"/>
    <n v="15"/>
    <n v="0"/>
    <n v="0"/>
    <n v="0"/>
    <n v="0"/>
    <n v="0"/>
    <n v="0"/>
    <n v="0"/>
    <n v="0"/>
    <n v="0"/>
    <n v="0"/>
    <n v="0"/>
    <n v="0"/>
  </r>
  <r>
    <x v="6"/>
    <x v="2"/>
    <x v="5"/>
    <n v="0"/>
    <n v="0"/>
    <n v="0"/>
    <n v="0"/>
    <n v="0"/>
    <n v="0"/>
    <n v="0"/>
    <n v="0"/>
    <n v="0"/>
    <n v="0"/>
    <n v="0"/>
    <n v="0"/>
    <n v="0"/>
    <n v="0"/>
    <n v="0"/>
    <n v="0"/>
    <n v="0"/>
    <n v="0"/>
    <n v="0"/>
    <n v="0"/>
    <n v="0"/>
    <n v="0"/>
    <n v="0"/>
  </r>
  <r>
    <x v="6"/>
    <x v="3"/>
    <x v="5"/>
    <n v="91"/>
    <n v="80"/>
    <n v="4"/>
    <n v="4"/>
    <n v="1"/>
    <n v="4"/>
    <n v="18"/>
    <n v="4"/>
    <n v="4"/>
    <n v="0"/>
    <n v="35"/>
    <n v="0"/>
    <n v="0"/>
    <n v="0"/>
    <n v="0"/>
    <n v="0"/>
    <n v="0"/>
    <n v="0"/>
    <n v="0"/>
    <n v="0"/>
    <n v="0"/>
    <n v="0"/>
    <n v="0"/>
  </r>
  <r>
    <x v="7"/>
    <x v="0"/>
    <x v="5"/>
    <n v="0"/>
    <n v="2"/>
    <n v="0"/>
    <n v="2"/>
    <n v="0"/>
    <n v="0"/>
    <n v="0"/>
    <n v="0"/>
    <n v="0"/>
    <n v="0"/>
    <n v="0"/>
    <n v="0"/>
    <n v="0"/>
    <n v="0"/>
    <n v="0"/>
    <n v="0"/>
    <n v="0"/>
    <n v="0"/>
    <n v="0"/>
    <n v="0"/>
    <n v="0"/>
    <n v="0"/>
    <n v="0"/>
  </r>
  <r>
    <x v="7"/>
    <x v="1"/>
    <x v="5"/>
    <n v="251"/>
    <n v="213"/>
    <n v="6"/>
    <n v="15"/>
    <n v="4"/>
    <n v="6"/>
    <n v="8"/>
    <n v="4"/>
    <n v="6"/>
    <n v="0"/>
    <n v="21"/>
    <n v="0"/>
    <n v="1"/>
    <n v="1"/>
    <n v="0"/>
    <n v="0"/>
    <n v="0"/>
    <n v="0"/>
    <n v="0"/>
    <n v="0"/>
    <n v="0"/>
    <n v="0"/>
    <n v="0"/>
  </r>
  <r>
    <x v="7"/>
    <x v="2"/>
    <x v="5"/>
    <n v="0"/>
    <n v="1"/>
    <n v="0"/>
    <n v="1"/>
    <n v="0"/>
    <n v="0"/>
    <n v="0"/>
    <n v="0"/>
    <n v="0"/>
    <n v="0"/>
    <n v="0"/>
    <n v="0"/>
    <n v="0"/>
    <n v="0"/>
    <n v="0"/>
    <n v="0"/>
    <n v="0"/>
    <n v="0"/>
    <n v="0"/>
    <n v="0"/>
    <n v="0"/>
    <n v="0"/>
    <n v="0"/>
  </r>
  <r>
    <x v="7"/>
    <x v="3"/>
    <x v="5"/>
    <n v="302"/>
    <n v="270"/>
    <n v="16"/>
    <n v="17"/>
    <n v="5"/>
    <n v="16"/>
    <n v="21"/>
    <n v="8"/>
    <n v="16"/>
    <n v="0"/>
    <n v="30"/>
    <n v="0"/>
    <n v="3"/>
    <n v="0"/>
    <n v="0"/>
    <n v="0"/>
    <n v="3"/>
    <n v="0"/>
    <n v="0"/>
    <n v="0"/>
    <n v="0"/>
    <n v="0"/>
    <n v="0"/>
  </r>
  <r>
    <x v="8"/>
    <x v="0"/>
    <x v="5"/>
    <n v="0"/>
    <n v="0"/>
    <n v="0"/>
    <n v="0"/>
    <n v="0"/>
    <n v="0"/>
    <n v="0"/>
    <n v="0"/>
    <n v="0"/>
    <n v="0"/>
    <n v="0"/>
    <n v="0"/>
    <n v="0"/>
    <n v="0"/>
    <n v="0"/>
    <n v="0"/>
    <n v="0"/>
    <n v="0"/>
    <n v="0"/>
    <n v="0"/>
    <n v="0"/>
    <n v="0"/>
    <n v="0"/>
  </r>
  <r>
    <x v="8"/>
    <x v="1"/>
    <x v="5"/>
    <n v="68"/>
    <n v="50"/>
    <n v="3"/>
    <n v="0"/>
    <n v="0"/>
    <n v="3"/>
    <n v="3"/>
    <n v="0"/>
    <n v="3"/>
    <n v="0"/>
    <n v="1"/>
    <n v="1"/>
    <n v="0"/>
    <n v="0"/>
    <n v="0"/>
    <n v="0"/>
    <n v="0"/>
    <n v="0"/>
    <n v="0"/>
    <n v="0"/>
    <n v="0"/>
    <n v="0"/>
    <n v="0"/>
  </r>
  <r>
    <x v="8"/>
    <x v="2"/>
    <x v="5"/>
    <n v="0"/>
    <n v="0"/>
    <n v="0"/>
    <n v="0"/>
    <n v="0"/>
    <n v="0"/>
    <n v="0"/>
    <n v="0"/>
    <n v="0"/>
    <n v="0"/>
    <n v="0"/>
    <n v="0"/>
    <n v="0"/>
    <n v="0"/>
    <n v="0"/>
    <n v="0"/>
    <n v="0"/>
    <n v="0"/>
    <n v="0"/>
    <n v="0"/>
    <n v="0"/>
    <n v="0"/>
    <n v="0"/>
  </r>
  <r>
    <x v="8"/>
    <x v="3"/>
    <x v="5"/>
    <n v="80"/>
    <n v="59"/>
    <n v="2"/>
    <n v="3"/>
    <n v="2"/>
    <n v="2"/>
    <n v="2"/>
    <n v="3"/>
    <n v="2"/>
    <n v="0"/>
    <n v="3"/>
    <n v="0"/>
    <n v="0"/>
    <n v="0"/>
    <n v="0"/>
    <n v="0"/>
    <n v="0"/>
    <n v="0"/>
    <n v="0"/>
    <n v="0"/>
    <n v="0"/>
    <n v="0"/>
    <n v="0"/>
  </r>
  <r>
    <x v="9"/>
    <x v="0"/>
    <x v="5"/>
    <n v="0"/>
    <n v="0"/>
    <n v="0"/>
    <n v="0"/>
    <n v="0"/>
    <n v="0"/>
    <n v="0"/>
    <n v="0"/>
    <n v="0"/>
    <n v="0"/>
    <n v="0"/>
    <n v="0"/>
    <n v="0"/>
    <n v="0"/>
    <n v="0"/>
    <n v="0"/>
    <n v="0"/>
    <n v="0"/>
    <n v="0"/>
    <n v="0"/>
    <n v="0"/>
    <n v="0"/>
    <n v="0"/>
  </r>
  <r>
    <x v="9"/>
    <x v="1"/>
    <x v="5"/>
    <n v="49"/>
    <n v="40"/>
    <n v="3"/>
    <n v="3"/>
    <n v="2"/>
    <n v="3"/>
    <n v="4"/>
    <n v="0"/>
    <n v="3"/>
    <n v="0"/>
    <n v="5"/>
    <n v="1"/>
    <n v="0"/>
    <n v="0"/>
    <n v="0"/>
    <n v="0"/>
    <n v="0"/>
    <n v="0"/>
    <n v="0"/>
    <n v="0"/>
    <n v="0"/>
    <n v="0"/>
    <n v="0"/>
  </r>
  <r>
    <x v="9"/>
    <x v="2"/>
    <x v="5"/>
    <n v="0"/>
    <n v="0"/>
    <n v="0"/>
    <n v="0"/>
    <n v="0"/>
    <n v="0"/>
    <n v="0"/>
    <n v="0"/>
    <n v="0"/>
    <n v="0"/>
    <n v="0"/>
    <n v="0"/>
    <n v="0"/>
    <n v="0"/>
    <n v="0"/>
    <n v="0"/>
    <n v="0"/>
    <n v="0"/>
    <n v="0"/>
    <n v="0"/>
    <n v="0"/>
    <n v="0"/>
    <n v="0"/>
  </r>
  <r>
    <x v="9"/>
    <x v="3"/>
    <x v="5"/>
    <n v="56"/>
    <n v="51"/>
    <n v="3"/>
    <n v="3"/>
    <n v="1"/>
    <n v="3"/>
    <n v="14"/>
    <n v="0"/>
    <n v="3"/>
    <n v="0"/>
    <n v="39"/>
    <n v="5"/>
    <n v="0"/>
    <n v="0"/>
    <n v="0"/>
    <n v="0"/>
    <n v="0"/>
    <n v="0"/>
    <n v="0"/>
    <n v="0"/>
    <n v="0"/>
    <n v="0"/>
    <n v="0"/>
  </r>
  <r>
    <x v="10"/>
    <x v="0"/>
    <x v="5"/>
    <n v="0"/>
    <n v="0"/>
    <n v="0"/>
    <n v="0"/>
    <n v="0"/>
    <n v="0"/>
    <n v="0"/>
    <n v="0"/>
    <n v="0"/>
    <n v="0"/>
    <n v="0"/>
    <n v="0"/>
    <n v="0"/>
    <n v="0"/>
    <n v="0"/>
    <n v="0"/>
    <n v="0"/>
    <n v="0"/>
    <n v="0"/>
    <n v="0"/>
    <n v="0"/>
    <n v="0"/>
    <n v="0"/>
  </r>
  <r>
    <x v="10"/>
    <x v="1"/>
    <x v="5"/>
    <n v="74"/>
    <n v="61"/>
    <n v="2"/>
    <n v="0"/>
    <n v="0"/>
    <n v="2"/>
    <n v="2"/>
    <n v="2"/>
    <n v="2"/>
    <n v="0"/>
    <n v="5"/>
    <n v="0"/>
    <n v="0"/>
    <n v="0"/>
    <n v="0"/>
    <n v="0"/>
    <n v="0"/>
    <n v="0"/>
    <n v="0"/>
    <n v="0"/>
    <n v="0"/>
    <n v="0"/>
    <n v="0"/>
  </r>
  <r>
    <x v="10"/>
    <x v="2"/>
    <x v="5"/>
    <n v="0"/>
    <n v="0"/>
    <n v="0"/>
    <n v="0"/>
    <n v="0"/>
    <n v="0"/>
    <n v="0"/>
    <n v="0"/>
    <n v="0"/>
    <n v="0"/>
    <n v="0"/>
    <n v="0"/>
    <n v="0"/>
    <n v="0"/>
    <n v="0"/>
    <n v="0"/>
    <n v="0"/>
    <n v="0"/>
    <n v="0"/>
    <n v="0"/>
    <n v="0"/>
    <n v="0"/>
    <n v="0"/>
  </r>
  <r>
    <x v="10"/>
    <x v="3"/>
    <x v="5"/>
    <n v="70"/>
    <n v="63"/>
    <n v="1"/>
    <n v="0"/>
    <n v="0"/>
    <n v="1"/>
    <n v="3"/>
    <n v="3"/>
    <n v="1"/>
    <n v="0"/>
    <n v="12"/>
    <n v="1"/>
    <n v="1"/>
    <n v="5"/>
    <n v="0"/>
    <n v="0"/>
    <n v="1"/>
    <n v="0"/>
    <n v="0"/>
    <n v="0"/>
    <n v="0"/>
    <n v="0"/>
    <n v="0"/>
  </r>
  <r>
    <x v="11"/>
    <x v="0"/>
    <x v="5"/>
    <n v="0"/>
    <n v="0"/>
    <n v="0"/>
    <n v="0"/>
    <n v="0"/>
    <n v="0"/>
    <n v="0"/>
    <n v="0"/>
    <n v="0"/>
    <n v="0"/>
    <n v="0"/>
    <n v="0"/>
    <n v="0"/>
    <n v="0"/>
    <n v="0"/>
    <n v="0"/>
    <n v="0"/>
    <n v="0"/>
    <n v="0"/>
    <n v="0"/>
    <n v="0"/>
    <n v="0"/>
    <n v="0"/>
  </r>
  <r>
    <x v="11"/>
    <x v="1"/>
    <x v="5"/>
    <n v="70"/>
    <n v="70"/>
    <n v="3"/>
    <n v="4"/>
    <n v="2"/>
    <n v="3"/>
    <n v="3"/>
    <n v="1"/>
    <n v="3"/>
    <n v="0"/>
    <n v="4"/>
    <n v="0"/>
    <n v="0"/>
    <n v="0"/>
    <n v="0"/>
    <n v="0"/>
    <n v="0"/>
    <n v="0"/>
    <n v="0"/>
    <n v="0"/>
    <n v="0"/>
    <n v="0"/>
    <n v="0"/>
  </r>
  <r>
    <x v="11"/>
    <x v="2"/>
    <x v="5"/>
    <n v="0"/>
    <n v="0"/>
    <n v="0"/>
    <n v="0"/>
    <n v="0"/>
    <n v="0"/>
    <n v="0"/>
    <n v="0"/>
    <n v="0"/>
    <n v="0"/>
    <n v="0"/>
    <n v="0"/>
    <n v="0"/>
    <n v="0"/>
    <n v="0"/>
    <n v="0"/>
    <n v="0"/>
    <n v="0"/>
    <n v="0"/>
    <n v="0"/>
    <n v="0"/>
    <n v="0"/>
    <n v="0"/>
  </r>
  <r>
    <x v="11"/>
    <x v="3"/>
    <x v="5"/>
    <n v="83"/>
    <n v="78"/>
    <n v="3"/>
    <n v="3"/>
    <n v="0"/>
    <n v="3"/>
    <n v="3"/>
    <n v="1"/>
    <n v="3"/>
    <n v="0"/>
    <n v="14"/>
    <n v="0"/>
    <n v="0"/>
    <n v="0"/>
    <n v="0"/>
    <n v="0"/>
    <n v="0"/>
    <n v="0"/>
    <n v="0"/>
    <n v="0"/>
    <n v="0"/>
    <n v="0"/>
    <n v="0"/>
  </r>
  <r>
    <x v="12"/>
    <x v="0"/>
    <x v="5"/>
    <n v="0"/>
    <n v="0"/>
    <n v="0"/>
    <n v="0"/>
    <n v="0"/>
    <n v="0"/>
    <n v="0"/>
    <n v="0"/>
    <n v="0"/>
    <n v="0"/>
    <n v="0"/>
    <n v="0"/>
    <n v="0"/>
    <n v="0"/>
    <n v="0"/>
    <n v="0"/>
    <n v="0"/>
    <n v="0"/>
    <n v="0"/>
    <n v="0"/>
    <n v="0"/>
    <n v="0"/>
    <n v="0"/>
  </r>
  <r>
    <x v="12"/>
    <x v="1"/>
    <x v="5"/>
    <n v="174"/>
    <n v="163"/>
    <n v="4"/>
    <n v="4"/>
    <n v="1"/>
    <n v="4"/>
    <n v="2"/>
    <n v="2"/>
    <n v="4"/>
    <n v="0"/>
    <n v="10"/>
    <n v="0"/>
    <n v="0"/>
    <n v="0"/>
    <n v="0"/>
    <n v="0"/>
    <n v="0"/>
    <n v="0"/>
    <n v="0"/>
    <n v="0"/>
    <n v="0"/>
    <n v="0"/>
    <n v="0"/>
  </r>
  <r>
    <x v="12"/>
    <x v="2"/>
    <x v="5"/>
    <n v="0"/>
    <n v="1"/>
    <n v="0"/>
    <n v="1"/>
    <n v="0"/>
    <n v="0"/>
    <n v="0"/>
    <n v="0"/>
    <n v="0"/>
    <n v="0"/>
    <n v="0"/>
    <n v="0"/>
    <n v="0"/>
    <n v="0"/>
    <n v="0"/>
    <n v="0"/>
    <n v="0"/>
    <n v="0"/>
    <n v="0"/>
    <n v="0"/>
    <n v="0"/>
    <n v="0"/>
    <n v="0"/>
  </r>
  <r>
    <x v="12"/>
    <x v="3"/>
    <x v="5"/>
    <n v="163"/>
    <n v="161"/>
    <n v="8"/>
    <n v="3"/>
    <n v="0"/>
    <n v="8"/>
    <n v="5"/>
    <n v="5"/>
    <n v="8"/>
    <n v="0"/>
    <n v="15"/>
    <n v="0"/>
    <n v="0"/>
    <n v="0"/>
    <n v="0"/>
    <n v="0"/>
    <n v="0"/>
    <n v="0"/>
    <n v="0"/>
    <n v="0"/>
    <n v="0"/>
    <n v="0"/>
    <n v="0"/>
  </r>
  <r>
    <x v="13"/>
    <x v="0"/>
    <x v="5"/>
    <n v="0"/>
    <n v="0"/>
    <n v="0"/>
    <n v="0"/>
    <n v="0"/>
    <n v="0"/>
    <n v="0"/>
    <n v="0"/>
    <n v="0"/>
    <n v="0"/>
    <n v="0"/>
    <n v="0"/>
    <n v="0"/>
    <n v="0"/>
    <n v="0"/>
    <n v="0"/>
    <n v="0"/>
    <n v="0"/>
    <n v="0"/>
    <n v="0"/>
    <n v="0"/>
    <n v="0"/>
    <n v="0"/>
  </r>
  <r>
    <x v="13"/>
    <x v="1"/>
    <x v="5"/>
    <n v="149"/>
    <n v="109"/>
    <n v="2"/>
    <n v="5"/>
    <n v="1"/>
    <n v="2"/>
    <n v="2"/>
    <n v="2"/>
    <n v="2"/>
    <n v="0"/>
    <n v="7"/>
    <n v="0"/>
    <n v="0"/>
    <n v="0"/>
    <n v="0"/>
    <n v="0"/>
    <n v="0"/>
    <n v="0"/>
    <n v="0"/>
    <n v="0"/>
    <n v="0"/>
    <n v="0"/>
    <n v="0"/>
  </r>
  <r>
    <x v="13"/>
    <x v="2"/>
    <x v="5"/>
    <n v="0"/>
    <n v="0"/>
    <n v="0"/>
    <n v="0"/>
    <n v="0"/>
    <n v="0"/>
    <n v="0"/>
    <n v="0"/>
    <n v="0"/>
    <n v="0"/>
    <n v="0"/>
    <n v="0"/>
    <n v="0"/>
    <n v="0"/>
    <n v="0"/>
    <n v="0"/>
    <n v="0"/>
    <n v="0"/>
    <n v="0"/>
    <n v="0"/>
    <n v="0"/>
    <n v="0"/>
    <n v="0"/>
  </r>
  <r>
    <x v="13"/>
    <x v="3"/>
    <x v="5"/>
    <n v="148"/>
    <n v="106"/>
    <n v="3"/>
    <n v="3"/>
    <n v="1"/>
    <n v="3"/>
    <n v="8"/>
    <n v="1"/>
    <n v="3"/>
    <n v="0"/>
    <n v="14"/>
    <n v="1"/>
    <n v="0"/>
    <n v="0"/>
    <n v="0"/>
    <n v="0"/>
    <n v="0"/>
    <n v="0"/>
    <n v="0"/>
    <n v="0"/>
    <n v="0"/>
    <n v="0"/>
    <n v="0"/>
  </r>
  <r>
    <x v="14"/>
    <x v="0"/>
    <x v="5"/>
    <n v="0"/>
    <n v="0"/>
    <n v="0"/>
    <n v="0"/>
    <n v="0"/>
    <n v="0"/>
    <n v="0"/>
    <n v="0"/>
    <n v="0"/>
    <n v="0"/>
    <n v="0"/>
    <n v="0"/>
    <n v="0"/>
    <n v="0"/>
    <n v="0"/>
    <n v="0"/>
    <n v="0"/>
    <n v="0"/>
    <n v="0"/>
    <n v="0"/>
    <n v="0"/>
    <n v="0"/>
    <n v="0"/>
  </r>
  <r>
    <x v="14"/>
    <x v="1"/>
    <x v="5"/>
    <n v="80"/>
    <n v="63"/>
    <n v="1"/>
    <n v="2"/>
    <n v="0"/>
    <n v="1"/>
    <n v="1"/>
    <n v="1"/>
    <n v="1"/>
    <n v="0"/>
    <n v="0"/>
    <n v="0"/>
    <n v="0"/>
    <n v="0"/>
    <n v="0"/>
    <n v="0"/>
    <n v="0"/>
    <n v="0"/>
    <n v="0"/>
    <n v="0"/>
    <n v="0"/>
    <n v="0"/>
    <n v="0"/>
  </r>
  <r>
    <x v="14"/>
    <x v="2"/>
    <x v="5"/>
    <n v="0"/>
    <n v="0"/>
    <n v="0"/>
    <n v="0"/>
    <n v="0"/>
    <n v="0"/>
    <n v="0"/>
    <n v="0"/>
    <n v="0"/>
    <n v="0"/>
    <n v="0"/>
    <n v="0"/>
    <n v="0"/>
    <n v="0"/>
    <n v="0"/>
    <n v="0"/>
    <n v="0"/>
    <n v="0"/>
    <n v="0"/>
    <n v="0"/>
    <n v="0"/>
    <n v="0"/>
    <n v="0"/>
  </r>
  <r>
    <x v="14"/>
    <x v="3"/>
    <x v="5"/>
    <n v="88"/>
    <n v="93"/>
    <n v="3"/>
    <n v="3"/>
    <n v="1"/>
    <n v="3"/>
    <n v="3"/>
    <n v="2"/>
    <n v="3"/>
    <n v="0"/>
    <n v="7"/>
    <n v="0"/>
    <n v="0"/>
    <n v="0"/>
    <n v="0"/>
    <n v="0"/>
    <n v="0"/>
    <n v="0"/>
    <n v="0"/>
    <n v="0"/>
    <n v="0"/>
    <n v="0"/>
    <n v="0"/>
  </r>
  <r>
    <x v="15"/>
    <x v="0"/>
    <x v="5"/>
    <n v="0"/>
    <n v="0"/>
    <n v="0"/>
    <n v="0"/>
    <n v="0"/>
    <n v="0"/>
    <n v="0"/>
    <n v="0"/>
    <n v="0"/>
    <n v="0"/>
    <n v="0"/>
    <n v="0"/>
    <n v="0"/>
    <n v="0"/>
    <n v="0"/>
    <n v="0"/>
    <n v="0"/>
    <n v="0"/>
    <n v="0"/>
    <n v="0"/>
    <n v="0"/>
    <n v="0"/>
    <n v="0"/>
  </r>
  <r>
    <x v="15"/>
    <x v="1"/>
    <x v="5"/>
    <n v="248"/>
    <n v="175"/>
    <n v="3"/>
    <n v="3"/>
    <n v="1"/>
    <n v="3"/>
    <n v="3"/>
    <n v="2"/>
    <n v="3"/>
    <n v="0"/>
    <n v="24"/>
    <n v="0"/>
    <n v="0"/>
    <n v="0"/>
    <n v="0"/>
    <n v="0"/>
    <n v="0"/>
    <n v="0"/>
    <n v="0"/>
    <n v="0"/>
    <n v="0"/>
    <n v="0"/>
    <n v="0"/>
  </r>
  <r>
    <x v="15"/>
    <x v="2"/>
    <x v="5"/>
    <n v="1"/>
    <n v="1"/>
    <n v="0"/>
    <n v="0"/>
    <n v="0"/>
    <n v="0"/>
    <n v="0"/>
    <n v="0"/>
    <n v="0"/>
    <n v="0"/>
    <n v="0"/>
    <n v="0"/>
    <n v="0"/>
    <n v="0"/>
    <n v="0"/>
    <n v="0"/>
    <n v="0"/>
    <n v="0"/>
    <n v="0"/>
    <n v="0"/>
    <n v="0"/>
    <n v="0"/>
    <n v="0"/>
  </r>
  <r>
    <x v="15"/>
    <x v="3"/>
    <x v="5"/>
    <n v="324"/>
    <n v="255"/>
    <n v="13"/>
    <n v="7"/>
    <n v="5"/>
    <n v="13"/>
    <n v="12"/>
    <n v="5"/>
    <n v="13"/>
    <n v="0"/>
    <n v="36"/>
    <n v="4"/>
    <n v="0"/>
    <n v="0"/>
    <n v="0"/>
    <n v="0"/>
    <n v="0"/>
    <n v="0"/>
    <n v="0"/>
    <n v="0"/>
    <n v="0"/>
    <n v="0"/>
    <n v="0"/>
  </r>
  <r>
    <x v="16"/>
    <x v="0"/>
    <x v="5"/>
    <n v="0"/>
    <n v="0"/>
    <n v="0"/>
    <n v="0"/>
    <n v="0"/>
    <n v="0"/>
    <n v="0"/>
    <n v="0"/>
    <n v="0"/>
    <n v="0"/>
    <n v="0"/>
    <n v="0"/>
    <n v="0"/>
    <n v="0"/>
    <n v="0"/>
    <n v="0"/>
    <n v="0"/>
    <n v="0"/>
    <n v="0"/>
    <n v="0"/>
    <n v="0"/>
    <n v="0"/>
    <n v="0"/>
  </r>
  <r>
    <x v="16"/>
    <x v="1"/>
    <x v="5"/>
    <n v="172"/>
    <n v="113"/>
    <n v="2"/>
    <n v="5"/>
    <n v="1"/>
    <n v="2"/>
    <n v="1"/>
    <n v="1"/>
    <n v="2"/>
    <n v="0"/>
    <n v="11"/>
    <n v="0"/>
    <n v="0"/>
    <n v="0"/>
    <n v="0"/>
    <n v="0"/>
    <n v="0"/>
    <n v="0"/>
    <n v="0"/>
    <n v="0"/>
    <n v="0"/>
    <n v="0"/>
    <n v="0"/>
  </r>
  <r>
    <x v="16"/>
    <x v="2"/>
    <x v="5"/>
    <n v="0"/>
    <n v="0"/>
    <n v="0"/>
    <n v="0"/>
    <n v="0"/>
    <n v="0"/>
    <n v="0"/>
    <n v="0"/>
    <n v="0"/>
    <n v="0"/>
    <n v="0"/>
    <n v="0"/>
    <n v="0"/>
    <n v="0"/>
    <n v="0"/>
    <n v="0"/>
    <n v="0"/>
    <n v="0"/>
    <n v="0"/>
    <n v="0"/>
    <n v="0"/>
    <n v="0"/>
    <n v="0"/>
  </r>
  <r>
    <x v="16"/>
    <x v="3"/>
    <x v="5"/>
    <n v="221"/>
    <n v="152"/>
    <n v="6"/>
    <n v="9"/>
    <n v="3"/>
    <n v="7"/>
    <n v="3"/>
    <n v="3"/>
    <n v="7"/>
    <n v="0"/>
    <n v="31"/>
    <n v="0"/>
    <n v="0"/>
    <n v="0"/>
    <n v="0"/>
    <n v="0"/>
    <n v="0"/>
    <n v="0"/>
    <n v="0"/>
    <n v="0"/>
    <n v="0"/>
    <n v="0"/>
    <n v="0"/>
  </r>
  <r>
    <x v="17"/>
    <x v="0"/>
    <x v="5"/>
    <n v="0"/>
    <n v="0"/>
    <n v="0"/>
    <n v="0"/>
    <n v="0"/>
    <n v="0"/>
    <n v="0"/>
    <n v="0"/>
    <n v="0"/>
    <n v="0"/>
    <n v="0"/>
    <n v="0"/>
    <n v="0"/>
    <n v="0"/>
    <n v="0"/>
    <n v="0"/>
    <n v="0"/>
    <n v="0"/>
    <n v="0"/>
    <n v="0"/>
    <n v="0"/>
    <n v="0"/>
    <n v="0"/>
  </r>
  <r>
    <x v="17"/>
    <x v="1"/>
    <x v="5"/>
    <n v="51"/>
    <n v="49"/>
    <n v="1"/>
    <n v="1"/>
    <n v="0"/>
    <n v="1"/>
    <n v="1"/>
    <n v="1"/>
    <n v="1"/>
    <n v="0"/>
    <n v="5"/>
    <n v="0"/>
    <n v="0"/>
    <n v="0"/>
    <n v="0"/>
    <n v="0"/>
    <n v="0"/>
    <n v="0"/>
    <n v="0"/>
    <n v="0"/>
    <n v="0"/>
    <n v="0"/>
    <n v="0"/>
  </r>
  <r>
    <x v="17"/>
    <x v="2"/>
    <x v="5"/>
    <n v="0"/>
    <n v="0"/>
    <n v="0"/>
    <n v="0"/>
    <n v="0"/>
    <n v="0"/>
    <n v="0"/>
    <n v="0"/>
    <n v="0"/>
    <n v="0"/>
    <n v="1"/>
    <n v="0"/>
    <n v="0"/>
    <n v="0"/>
    <n v="0"/>
    <n v="0"/>
    <n v="0"/>
    <n v="0"/>
    <n v="0"/>
    <n v="0"/>
    <n v="0"/>
    <n v="0"/>
    <n v="0"/>
  </r>
  <r>
    <x v="17"/>
    <x v="3"/>
    <x v="5"/>
    <n v="77"/>
    <n v="67"/>
    <n v="3"/>
    <n v="0"/>
    <n v="0"/>
    <n v="3"/>
    <n v="3"/>
    <n v="2"/>
    <n v="3"/>
    <n v="0"/>
    <n v="14"/>
    <n v="0"/>
    <n v="0"/>
    <n v="0"/>
    <n v="0"/>
    <n v="0"/>
    <n v="0"/>
    <n v="0"/>
    <n v="0"/>
    <n v="0"/>
    <n v="0"/>
    <n v="0"/>
    <n v="0"/>
  </r>
  <r>
    <x v="18"/>
    <x v="0"/>
    <x v="5"/>
    <n v="0"/>
    <n v="0"/>
    <n v="0"/>
    <n v="0"/>
    <n v="0"/>
    <n v="0"/>
    <n v="0"/>
    <n v="0"/>
    <n v="0"/>
    <n v="0"/>
    <n v="0"/>
    <n v="0"/>
    <n v="0"/>
    <n v="0"/>
    <n v="0"/>
    <n v="0"/>
    <n v="0"/>
    <n v="0"/>
    <n v="0"/>
    <n v="0"/>
    <n v="0"/>
    <n v="0"/>
    <n v="0"/>
  </r>
  <r>
    <x v="18"/>
    <x v="1"/>
    <x v="5"/>
    <n v="59"/>
    <n v="43"/>
    <n v="1"/>
    <n v="0"/>
    <n v="0"/>
    <n v="1"/>
    <n v="1"/>
    <n v="1"/>
    <n v="1"/>
    <n v="0"/>
    <n v="9"/>
    <n v="1"/>
    <n v="1"/>
    <n v="0"/>
    <n v="0"/>
    <n v="0"/>
    <n v="1"/>
    <n v="0"/>
    <n v="0"/>
    <n v="0"/>
    <n v="0"/>
    <n v="0"/>
    <n v="0"/>
  </r>
  <r>
    <x v="18"/>
    <x v="2"/>
    <x v="5"/>
    <n v="0"/>
    <n v="0"/>
    <n v="0"/>
    <n v="0"/>
    <n v="0"/>
    <n v="0"/>
    <n v="0"/>
    <n v="0"/>
    <n v="0"/>
    <n v="0"/>
    <n v="0"/>
    <n v="0"/>
    <n v="0"/>
    <n v="0"/>
    <n v="0"/>
    <n v="0"/>
    <n v="0"/>
    <n v="0"/>
    <n v="0"/>
    <n v="0"/>
    <n v="0"/>
    <n v="0"/>
    <n v="0"/>
  </r>
  <r>
    <x v="18"/>
    <x v="3"/>
    <x v="5"/>
    <n v="91"/>
    <n v="55"/>
    <n v="1"/>
    <n v="0"/>
    <n v="0"/>
    <n v="1"/>
    <n v="1"/>
    <n v="1"/>
    <n v="1"/>
    <n v="0"/>
    <n v="10"/>
    <n v="1"/>
    <n v="1"/>
    <n v="1"/>
    <n v="0"/>
    <n v="0"/>
    <n v="1"/>
    <n v="0"/>
    <n v="0"/>
    <n v="0"/>
    <n v="0"/>
    <n v="0"/>
    <n v="0"/>
  </r>
  <r>
    <x v="19"/>
    <x v="0"/>
    <x v="5"/>
    <n v="0"/>
    <n v="0"/>
    <n v="0"/>
    <n v="0"/>
    <n v="0"/>
    <n v="0"/>
    <n v="0"/>
    <n v="0"/>
    <n v="0"/>
    <n v="0"/>
    <n v="0"/>
    <n v="0"/>
    <n v="0"/>
    <n v="0"/>
    <n v="0"/>
    <n v="0"/>
    <n v="0"/>
    <n v="0"/>
    <n v="0"/>
    <n v="0"/>
    <n v="0"/>
    <n v="0"/>
    <n v="0"/>
  </r>
  <r>
    <x v="19"/>
    <x v="1"/>
    <x v="5"/>
    <n v="215"/>
    <n v="176"/>
    <n v="5"/>
    <n v="7"/>
    <n v="2"/>
    <n v="5"/>
    <n v="13"/>
    <n v="4"/>
    <n v="5"/>
    <n v="0"/>
    <n v="17"/>
    <n v="3"/>
    <n v="0"/>
    <n v="0"/>
    <n v="0"/>
    <n v="0"/>
    <n v="0"/>
    <n v="0"/>
    <n v="0"/>
    <n v="0"/>
    <n v="0"/>
    <n v="0"/>
    <n v="0"/>
  </r>
  <r>
    <x v="19"/>
    <x v="2"/>
    <x v="5"/>
    <n v="0"/>
    <n v="0"/>
    <n v="0"/>
    <n v="0"/>
    <n v="0"/>
    <n v="0"/>
    <n v="0"/>
    <n v="0"/>
    <n v="0"/>
    <n v="0"/>
    <n v="0"/>
    <n v="0"/>
    <n v="0"/>
    <n v="0"/>
    <n v="0"/>
    <n v="0"/>
    <n v="0"/>
    <n v="0"/>
    <n v="0"/>
    <n v="0"/>
    <n v="0"/>
    <n v="0"/>
    <n v="0"/>
  </r>
  <r>
    <x v="19"/>
    <x v="3"/>
    <x v="5"/>
    <n v="235"/>
    <n v="198"/>
    <n v="4"/>
    <n v="6"/>
    <n v="2"/>
    <n v="4"/>
    <n v="14"/>
    <n v="7"/>
    <n v="4"/>
    <n v="0"/>
    <n v="24"/>
    <n v="8"/>
    <n v="1"/>
    <n v="1"/>
    <n v="0"/>
    <n v="0"/>
    <n v="0"/>
    <n v="0"/>
    <n v="0"/>
    <n v="0"/>
    <n v="0"/>
    <n v="0"/>
    <n v="0"/>
  </r>
  <r>
    <x v="20"/>
    <x v="0"/>
    <x v="5"/>
    <n v="0"/>
    <n v="0"/>
    <n v="0"/>
    <n v="0"/>
    <n v="0"/>
    <n v="0"/>
    <n v="0"/>
    <n v="0"/>
    <n v="0"/>
    <n v="0"/>
    <n v="0"/>
    <n v="0"/>
    <n v="0"/>
    <n v="0"/>
    <n v="0"/>
    <n v="0"/>
    <n v="0"/>
    <n v="0"/>
    <n v="0"/>
    <n v="0"/>
    <n v="0"/>
    <n v="0"/>
    <n v="0"/>
  </r>
  <r>
    <x v="20"/>
    <x v="1"/>
    <x v="5"/>
    <n v="30"/>
    <n v="26"/>
    <n v="2"/>
    <n v="6"/>
    <n v="2"/>
    <n v="2"/>
    <n v="2"/>
    <n v="2"/>
    <n v="2"/>
    <n v="0"/>
    <n v="4"/>
    <n v="0"/>
    <n v="2"/>
    <n v="0"/>
    <n v="0"/>
    <n v="0"/>
    <n v="0"/>
    <n v="0"/>
    <n v="0"/>
    <n v="0"/>
    <n v="0"/>
    <n v="0"/>
    <n v="0"/>
  </r>
  <r>
    <x v="20"/>
    <x v="2"/>
    <x v="5"/>
    <n v="0"/>
    <n v="0"/>
    <n v="0"/>
    <n v="0"/>
    <n v="0"/>
    <n v="0"/>
    <n v="0"/>
    <n v="0"/>
    <n v="0"/>
    <n v="0"/>
    <n v="0"/>
    <n v="0"/>
    <n v="0"/>
    <n v="0"/>
    <n v="0"/>
    <n v="0"/>
    <n v="0"/>
    <n v="0"/>
    <n v="0"/>
    <n v="0"/>
    <n v="0"/>
    <n v="0"/>
    <n v="0"/>
  </r>
  <r>
    <x v="20"/>
    <x v="3"/>
    <x v="5"/>
    <n v="45"/>
    <n v="32"/>
    <n v="2"/>
    <n v="4"/>
    <n v="1"/>
    <n v="2"/>
    <n v="2"/>
    <n v="2"/>
    <n v="2"/>
    <n v="0"/>
    <n v="8"/>
    <n v="0"/>
    <n v="1"/>
    <n v="0"/>
    <n v="0"/>
    <n v="0"/>
    <n v="0"/>
    <n v="0"/>
    <n v="0"/>
    <n v="0"/>
    <n v="0"/>
    <n v="0"/>
    <n v="0"/>
  </r>
  <r>
    <x v="0"/>
    <x v="0"/>
    <x v="6"/>
    <n v="0"/>
    <n v="0"/>
    <n v="0"/>
    <n v="0"/>
    <n v="0"/>
    <n v="0"/>
    <n v="0"/>
    <n v="0"/>
    <n v="0"/>
    <n v="0"/>
    <n v="0"/>
    <n v="0"/>
    <n v="0"/>
    <n v="0"/>
    <n v="0"/>
    <n v="0"/>
    <n v="0"/>
    <n v="0"/>
    <n v="0"/>
    <n v="0"/>
    <n v="0"/>
    <n v="0"/>
    <n v="0"/>
  </r>
  <r>
    <x v="0"/>
    <x v="1"/>
    <x v="6"/>
    <n v="95"/>
    <n v="69"/>
    <n v="2"/>
    <n v="1"/>
    <n v="0"/>
    <n v="2"/>
    <n v="11"/>
    <n v="1"/>
    <n v="2"/>
    <n v="0"/>
    <n v="13"/>
    <n v="0"/>
    <n v="0"/>
    <n v="0"/>
    <n v="0"/>
    <n v="0"/>
    <n v="0"/>
    <n v="0"/>
    <n v="0"/>
    <n v="0"/>
    <n v="0"/>
    <n v="0"/>
    <n v="0"/>
  </r>
  <r>
    <x v="0"/>
    <x v="2"/>
    <x v="6"/>
    <n v="0"/>
    <n v="0"/>
    <n v="0"/>
    <n v="0"/>
    <n v="0"/>
    <n v="0"/>
    <n v="0"/>
    <n v="0"/>
    <n v="0"/>
    <n v="0"/>
    <n v="0"/>
    <n v="0"/>
    <n v="0"/>
    <n v="0"/>
    <n v="0"/>
    <n v="0"/>
    <n v="0"/>
    <n v="0"/>
    <n v="0"/>
    <n v="0"/>
    <n v="0"/>
    <n v="0"/>
    <n v="0"/>
  </r>
  <r>
    <x v="0"/>
    <x v="3"/>
    <x v="6"/>
    <n v="87"/>
    <n v="65"/>
    <n v="2"/>
    <n v="1"/>
    <n v="0"/>
    <n v="2"/>
    <n v="11"/>
    <n v="1"/>
    <n v="2"/>
    <n v="0"/>
    <n v="13"/>
    <n v="0"/>
    <n v="0"/>
    <n v="0"/>
    <n v="0"/>
    <n v="0"/>
    <n v="0"/>
    <n v="0"/>
    <n v="0"/>
    <n v="0"/>
    <n v="0"/>
    <n v="0"/>
    <n v="0"/>
  </r>
  <r>
    <x v="1"/>
    <x v="0"/>
    <x v="6"/>
    <n v="1"/>
    <n v="1"/>
    <n v="0"/>
    <n v="0"/>
    <n v="0"/>
    <n v="0"/>
    <n v="0"/>
    <n v="0"/>
    <n v="0"/>
    <n v="0"/>
    <n v="0"/>
    <n v="0"/>
    <n v="0"/>
    <n v="0"/>
    <n v="0"/>
    <n v="0"/>
    <n v="0"/>
    <n v="0"/>
    <n v="0"/>
    <n v="0"/>
    <n v="0"/>
    <n v="0"/>
    <n v="0"/>
  </r>
  <r>
    <x v="1"/>
    <x v="1"/>
    <x v="6"/>
    <n v="153"/>
    <n v="106"/>
    <n v="4"/>
    <n v="2"/>
    <n v="1"/>
    <n v="3"/>
    <n v="4"/>
    <n v="1"/>
    <n v="3"/>
    <n v="0"/>
    <n v="15"/>
    <n v="0"/>
    <n v="0"/>
    <n v="0"/>
    <n v="0"/>
    <n v="0"/>
    <n v="0"/>
    <n v="0"/>
    <n v="0"/>
    <n v="0"/>
    <n v="0"/>
    <n v="0"/>
    <n v="0"/>
  </r>
  <r>
    <x v="1"/>
    <x v="2"/>
    <x v="6"/>
    <n v="0"/>
    <n v="0"/>
    <n v="0"/>
    <n v="0"/>
    <n v="0"/>
    <n v="0"/>
    <n v="0"/>
    <n v="0"/>
    <n v="0"/>
    <n v="0"/>
    <n v="0"/>
    <n v="0"/>
    <n v="0"/>
    <n v="0"/>
    <n v="0"/>
    <n v="0"/>
    <n v="0"/>
    <n v="0"/>
    <n v="0"/>
    <n v="0"/>
    <n v="0"/>
    <n v="0"/>
    <n v="0"/>
  </r>
  <r>
    <x v="1"/>
    <x v="3"/>
    <x v="6"/>
    <n v="176"/>
    <n v="150"/>
    <n v="5"/>
    <n v="1"/>
    <n v="1"/>
    <n v="6"/>
    <n v="5"/>
    <n v="1"/>
    <n v="6"/>
    <n v="0"/>
    <n v="25"/>
    <n v="0"/>
    <n v="0"/>
    <n v="0"/>
    <n v="0"/>
    <n v="0"/>
    <n v="0"/>
    <n v="0"/>
    <n v="0"/>
    <n v="0"/>
    <n v="0"/>
    <n v="0"/>
    <n v="0"/>
  </r>
  <r>
    <x v="2"/>
    <x v="0"/>
    <x v="6"/>
    <n v="0"/>
    <n v="0"/>
    <n v="0"/>
    <n v="0"/>
    <n v="0"/>
    <n v="0"/>
    <n v="0"/>
    <n v="0"/>
    <n v="0"/>
    <n v="0"/>
    <n v="0"/>
    <n v="0"/>
    <n v="0"/>
    <n v="0"/>
    <n v="0"/>
    <n v="0"/>
    <n v="0"/>
    <n v="0"/>
    <n v="0"/>
    <n v="0"/>
    <n v="0"/>
    <n v="0"/>
    <n v="0"/>
  </r>
  <r>
    <x v="2"/>
    <x v="1"/>
    <x v="6"/>
    <n v="108"/>
    <n v="89"/>
    <n v="2"/>
    <n v="3"/>
    <n v="1"/>
    <n v="2"/>
    <n v="33"/>
    <n v="33"/>
    <n v="2"/>
    <n v="0"/>
    <n v="9"/>
    <n v="0"/>
    <n v="2"/>
    <n v="0"/>
    <n v="0"/>
    <n v="0"/>
    <n v="0"/>
    <n v="0"/>
    <n v="0"/>
    <n v="0"/>
    <n v="0"/>
    <n v="0"/>
    <n v="0"/>
  </r>
  <r>
    <x v="2"/>
    <x v="2"/>
    <x v="6"/>
    <n v="0"/>
    <n v="0"/>
    <n v="0"/>
    <n v="0"/>
    <n v="0"/>
    <n v="0"/>
    <n v="0"/>
    <n v="0"/>
    <n v="0"/>
    <n v="0"/>
    <n v="0"/>
    <n v="0"/>
    <n v="0"/>
    <n v="0"/>
    <n v="0"/>
    <n v="0"/>
    <n v="0"/>
    <n v="0"/>
    <n v="0"/>
    <n v="0"/>
    <n v="0"/>
    <n v="0"/>
    <n v="0"/>
  </r>
  <r>
    <x v="2"/>
    <x v="3"/>
    <x v="6"/>
    <n v="134"/>
    <n v="110"/>
    <n v="6"/>
    <n v="5"/>
    <n v="2"/>
    <n v="6"/>
    <n v="68"/>
    <n v="68"/>
    <n v="6"/>
    <n v="0"/>
    <n v="17"/>
    <n v="0"/>
    <n v="1"/>
    <n v="2"/>
    <n v="0"/>
    <n v="0"/>
    <n v="0"/>
    <n v="0"/>
    <n v="0"/>
    <n v="0"/>
    <n v="0"/>
    <n v="0"/>
    <n v="0"/>
  </r>
  <r>
    <x v="3"/>
    <x v="0"/>
    <x v="6"/>
    <n v="0"/>
    <n v="0"/>
    <n v="0"/>
    <n v="0"/>
    <n v="0"/>
    <n v="0"/>
    <n v="0"/>
    <n v="0"/>
    <n v="0"/>
    <n v="0"/>
    <n v="1"/>
    <n v="0"/>
    <n v="0"/>
    <n v="0"/>
    <n v="0"/>
    <n v="0"/>
    <n v="0"/>
    <n v="0"/>
    <n v="0"/>
    <n v="0"/>
    <n v="0"/>
    <n v="0"/>
    <n v="0"/>
  </r>
  <r>
    <x v="3"/>
    <x v="1"/>
    <x v="6"/>
    <n v="98"/>
    <n v="77"/>
    <n v="1"/>
    <n v="3"/>
    <n v="1"/>
    <n v="1"/>
    <n v="1"/>
    <n v="1"/>
    <n v="1"/>
    <n v="0"/>
    <n v="10"/>
    <n v="1"/>
    <n v="1"/>
    <n v="0"/>
    <n v="0"/>
    <n v="0"/>
    <n v="1"/>
    <n v="0"/>
    <n v="0"/>
    <n v="0"/>
    <n v="0"/>
    <n v="0"/>
    <n v="0"/>
  </r>
  <r>
    <x v="3"/>
    <x v="2"/>
    <x v="6"/>
    <n v="0"/>
    <n v="1"/>
    <n v="1"/>
    <n v="1"/>
    <n v="1"/>
    <n v="1"/>
    <n v="0"/>
    <n v="0"/>
    <n v="0"/>
    <n v="0"/>
    <n v="1"/>
    <n v="0"/>
    <n v="0"/>
    <n v="0"/>
    <n v="0"/>
    <n v="0"/>
    <n v="0"/>
    <n v="0"/>
    <n v="0"/>
    <n v="0"/>
    <n v="0"/>
    <n v="0"/>
    <n v="0"/>
  </r>
  <r>
    <x v="3"/>
    <x v="3"/>
    <x v="6"/>
    <n v="118"/>
    <n v="107"/>
    <n v="2"/>
    <n v="7"/>
    <n v="2"/>
    <n v="2"/>
    <n v="2"/>
    <n v="2"/>
    <n v="2"/>
    <n v="0"/>
    <n v="15"/>
    <n v="0"/>
    <n v="0"/>
    <n v="0"/>
    <n v="0"/>
    <n v="0"/>
    <n v="0"/>
    <n v="0"/>
    <n v="0"/>
    <n v="0"/>
    <n v="0"/>
    <n v="0"/>
    <n v="0"/>
  </r>
  <r>
    <x v="4"/>
    <x v="0"/>
    <x v="6"/>
    <n v="0"/>
    <n v="0"/>
    <n v="0"/>
    <n v="0"/>
    <n v="0"/>
    <n v="0"/>
    <n v="0"/>
    <n v="0"/>
    <n v="0"/>
    <n v="0"/>
    <n v="0"/>
    <n v="0"/>
    <n v="0"/>
    <n v="0"/>
    <n v="0"/>
    <n v="0"/>
    <n v="0"/>
    <n v="0"/>
    <n v="0"/>
    <n v="0"/>
    <n v="0"/>
    <n v="0"/>
    <n v="0"/>
  </r>
  <r>
    <x v="4"/>
    <x v="1"/>
    <x v="6"/>
    <n v="171"/>
    <n v="122"/>
    <n v="6"/>
    <n v="3"/>
    <n v="0"/>
    <n v="6"/>
    <n v="19"/>
    <n v="3"/>
    <n v="6"/>
    <n v="0"/>
    <n v="21"/>
    <n v="1"/>
    <n v="0"/>
    <n v="0"/>
    <n v="0"/>
    <n v="0"/>
    <n v="0"/>
    <n v="0"/>
    <n v="0"/>
    <n v="0"/>
    <n v="0"/>
    <n v="0"/>
    <n v="0"/>
  </r>
  <r>
    <x v="4"/>
    <x v="2"/>
    <x v="6"/>
    <n v="0"/>
    <n v="0"/>
    <n v="0"/>
    <n v="0"/>
    <n v="0"/>
    <n v="0"/>
    <n v="0"/>
    <n v="0"/>
    <n v="0"/>
    <n v="0"/>
    <n v="6"/>
    <n v="0"/>
    <n v="0"/>
    <n v="0"/>
    <n v="0"/>
    <n v="0"/>
    <n v="0"/>
    <n v="0"/>
    <n v="0"/>
    <n v="0"/>
    <n v="0"/>
    <n v="0"/>
    <n v="0"/>
  </r>
  <r>
    <x v="4"/>
    <x v="3"/>
    <x v="6"/>
    <n v="166"/>
    <n v="122"/>
    <n v="5"/>
    <n v="4"/>
    <n v="2"/>
    <n v="5"/>
    <n v="8"/>
    <n v="1"/>
    <n v="5"/>
    <n v="0"/>
    <n v="23"/>
    <n v="0"/>
    <n v="0"/>
    <n v="0"/>
    <n v="0"/>
    <n v="0"/>
    <n v="0"/>
    <n v="0"/>
    <n v="0"/>
    <n v="0"/>
    <n v="0"/>
    <n v="0"/>
    <n v="0"/>
  </r>
  <r>
    <x v="5"/>
    <x v="0"/>
    <x v="6"/>
    <n v="0"/>
    <n v="0"/>
    <n v="0"/>
    <n v="0"/>
    <n v="0"/>
    <n v="0"/>
    <n v="0"/>
    <n v="0"/>
    <n v="0"/>
    <n v="0"/>
    <n v="0"/>
    <n v="0"/>
    <n v="0"/>
    <n v="0"/>
    <n v="0"/>
    <n v="0"/>
    <n v="0"/>
    <n v="0"/>
    <n v="0"/>
    <n v="0"/>
    <n v="0"/>
    <n v="0"/>
    <n v="0"/>
  </r>
  <r>
    <x v="5"/>
    <x v="1"/>
    <x v="6"/>
    <n v="99"/>
    <n v="90"/>
    <n v="1"/>
    <n v="2"/>
    <n v="0"/>
    <n v="1"/>
    <n v="0"/>
    <n v="0"/>
    <n v="0"/>
    <n v="0"/>
    <n v="10"/>
    <n v="1"/>
    <n v="0"/>
    <n v="0"/>
    <n v="0"/>
    <n v="0"/>
    <n v="0"/>
    <n v="0"/>
    <n v="0"/>
    <n v="0"/>
    <n v="0"/>
    <n v="0"/>
    <n v="0"/>
  </r>
  <r>
    <x v="5"/>
    <x v="2"/>
    <x v="6"/>
    <n v="0"/>
    <n v="0"/>
    <n v="0"/>
    <n v="0"/>
    <n v="0"/>
    <n v="0"/>
    <n v="0"/>
    <n v="0"/>
    <n v="0"/>
    <n v="0"/>
    <n v="0"/>
    <n v="0"/>
    <n v="0"/>
    <n v="0"/>
    <n v="0"/>
    <n v="0"/>
    <n v="0"/>
    <n v="0"/>
    <n v="0"/>
    <n v="0"/>
    <n v="0"/>
    <n v="0"/>
    <n v="0"/>
  </r>
  <r>
    <x v="5"/>
    <x v="3"/>
    <x v="6"/>
    <n v="103"/>
    <n v="93"/>
    <n v="3"/>
    <n v="2"/>
    <n v="1"/>
    <n v="3"/>
    <n v="3"/>
    <n v="3"/>
    <n v="3"/>
    <n v="0"/>
    <n v="26"/>
    <n v="6"/>
    <n v="1"/>
    <n v="0"/>
    <n v="0"/>
    <n v="0"/>
    <n v="0"/>
    <n v="0"/>
    <n v="0"/>
    <n v="0"/>
    <n v="0"/>
    <n v="0"/>
    <n v="0"/>
  </r>
  <r>
    <x v="6"/>
    <x v="0"/>
    <x v="6"/>
    <n v="0"/>
    <n v="0"/>
    <n v="0"/>
    <n v="0"/>
    <n v="0"/>
    <n v="0"/>
    <n v="0"/>
    <n v="0"/>
    <n v="0"/>
    <n v="0"/>
    <n v="0"/>
    <n v="0"/>
    <n v="0"/>
    <n v="0"/>
    <n v="0"/>
    <n v="0"/>
    <n v="0"/>
    <n v="0"/>
    <n v="0"/>
    <n v="0"/>
    <n v="0"/>
    <n v="0"/>
    <n v="0"/>
  </r>
  <r>
    <x v="6"/>
    <x v="1"/>
    <x v="6"/>
    <n v="92"/>
    <n v="68"/>
    <n v="3"/>
    <n v="2"/>
    <n v="0"/>
    <n v="3"/>
    <n v="13"/>
    <n v="1"/>
    <n v="3"/>
    <n v="0"/>
    <n v="14"/>
    <n v="0"/>
    <n v="0"/>
    <n v="0"/>
    <n v="0"/>
    <n v="0"/>
    <n v="0"/>
    <n v="0"/>
    <n v="0"/>
    <n v="0"/>
    <n v="0"/>
    <n v="0"/>
    <n v="0"/>
  </r>
  <r>
    <x v="6"/>
    <x v="2"/>
    <x v="6"/>
    <n v="1"/>
    <n v="2"/>
    <n v="0"/>
    <n v="1"/>
    <n v="0"/>
    <n v="0"/>
    <n v="0"/>
    <n v="0"/>
    <n v="0"/>
    <n v="0"/>
    <n v="0"/>
    <n v="0"/>
    <n v="0"/>
    <n v="0"/>
    <n v="0"/>
    <n v="0"/>
    <n v="0"/>
    <n v="0"/>
    <n v="0"/>
    <n v="0"/>
    <n v="0"/>
    <n v="0"/>
    <n v="0"/>
  </r>
  <r>
    <x v="6"/>
    <x v="3"/>
    <x v="6"/>
    <n v="109"/>
    <n v="82"/>
    <n v="5"/>
    <n v="5"/>
    <n v="3"/>
    <n v="5"/>
    <n v="17"/>
    <n v="2"/>
    <n v="5"/>
    <n v="0"/>
    <n v="34"/>
    <n v="0"/>
    <n v="0"/>
    <n v="0"/>
    <n v="0"/>
    <n v="0"/>
    <n v="0"/>
    <n v="0"/>
    <n v="0"/>
    <n v="0"/>
    <n v="0"/>
    <n v="0"/>
    <n v="0"/>
  </r>
  <r>
    <x v="7"/>
    <x v="0"/>
    <x v="6"/>
    <n v="0"/>
    <n v="0"/>
    <n v="0"/>
    <n v="0"/>
    <n v="0"/>
    <n v="0"/>
    <n v="0"/>
    <n v="0"/>
    <n v="0"/>
    <n v="0"/>
    <n v="0"/>
    <n v="0"/>
    <n v="0"/>
    <n v="0"/>
    <n v="0"/>
    <n v="0"/>
    <n v="0"/>
    <n v="0"/>
    <n v="0"/>
    <n v="0"/>
    <n v="0"/>
    <n v="0"/>
    <n v="0"/>
  </r>
  <r>
    <x v="7"/>
    <x v="1"/>
    <x v="6"/>
    <n v="281"/>
    <n v="230"/>
    <n v="13"/>
    <n v="17"/>
    <n v="7"/>
    <n v="14"/>
    <n v="14"/>
    <n v="4"/>
    <n v="14"/>
    <n v="0"/>
    <n v="29"/>
    <n v="2"/>
    <n v="4"/>
    <n v="1"/>
    <n v="0"/>
    <n v="0"/>
    <n v="3"/>
    <n v="0"/>
    <n v="0"/>
    <n v="0"/>
    <n v="0"/>
    <n v="0"/>
    <n v="0"/>
  </r>
  <r>
    <x v="7"/>
    <x v="2"/>
    <x v="6"/>
    <n v="0"/>
    <n v="0"/>
    <n v="0"/>
    <n v="0"/>
    <n v="0"/>
    <n v="0"/>
    <n v="0"/>
    <n v="0"/>
    <n v="0"/>
    <n v="0"/>
    <n v="1"/>
    <n v="0"/>
    <n v="0"/>
    <n v="0"/>
    <n v="0"/>
    <n v="0"/>
    <n v="0"/>
    <n v="0"/>
    <n v="0"/>
    <n v="0"/>
    <n v="0"/>
    <n v="0"/>
    <n v="0"/>
  </r>
  <r>
    <x v="7"/>
    <x v="3"/>
    <x v="6"/>
    <n v="324"/>
    <n v="277"/>
    <n v="11"/>
    <n v="12"/>
    <n v="1"/>
    <n v="11"/>
    <n v="13"/>
    <n v="3"/>
    <n v="11"/>
    <n v="0"/>
    <n v="49"/>
    <n v="0"/>
    <n v="6"/>
    <n v="2"/>
    <n v="0"/>
    <n v="0"/>
    <n v="4"/>
    <n v="0"/>
    <n v="0"/>
    <n v="0"/>
    <n v="0"/>
    <n v="0"/>
    <n v="0"/>
  </r>
  <r>
    <x v="8"/>
    <x v="0"/>
    <x v="6"/>
    <n v="0"/>
    <n v="1"/>
    <n v="1"/>
    <n v="1"/>
    <n v="1"/>
    <n v="1"/>
    <n v="1"/>
    <n v="0"/>
    <n v="1"/>
    <n v="0"/>
    <n v="0"/>
    <n v="0"/>
    <n v="0"/>
    <n v="0"/>
    <n v="0"/>
    <n v="0"/>
    <n v="0"/>
    <n v="0"/>
    <n v="0"/>
    <n v="0"/>
    <n v="0"/>
    <n v="0"/>
    <n v="0"/>
  </r>
  <r>
    <x v="8"/>
    <x v="1"/>
    <x v="6"/>
    <n v="70"/>
    <n v="56"/>
    <n v="2"/>
    <n v="3"/>
    <n v="0"/>
    <n v="2"/>
    <n v="2"/>
    <n v="0"/>
    <n v="2"/>
    <n v="0"/>
    <n v="8"/>
    <n v="0"/>
    <n v="0"/>
    <n v="0"/>
    <n v="0"/>
    <n v="0"/>
    <n v="0"/>
    <n v="0"/>
    <n v="0"/>
    <n v="0"/>
    <n v="0"/>
    <n v="0"/>
    <n v="0"/>
  </r>
  <r>
    <x v="8"/>
    <x v="2"/>
    <x v="6"/>
    <n v="0"/>
    <n v="0"/>
    <n v="0"/>
    <n v="0"/>
    <n v="0"/>
    <n v="0"/>
    <n v="0"/>
    <n v="0"/>
    <n v="0"/>
    <n v="0"/>
    <n v="0"/>
    <n v="0"/>
    <n v="0"/>
    <n v="0"/>
    <n v="0"/>
    <n v="0"/>
    <n v="0"/>
    <n v="0"/>
    <n v="0"/>
    <n v="0"/>
    <n v="0"/>
    <n v="0"/>
    <n v="0"/>
  </r>
  <r>
    <x v="8"/>
    <x v="3"/>
    <x v="6"/>
    <n v="83"/>
    <n v="67"/>
    <n v="2"/>
    <n v="0"/>
    <n v="0"/>
    <n v="2"/>
    <n v="2"/>
    <n v="2"/>
    <n v="2"/>
    <n v="0"/>
    <n v="39"/>
    <n v="0"/>
    <n v="0"/>
    <n v="0"/>
    <n v="0"/>
    <n v="0"/>
    <n v="0"/>
    <n v="0"/>
    <n v="0"/>
    <n v="0"/>
    <n v="0"/>
    <n v="0"/>
    <n v="0"/>
  </r>
  <r>
    <x v="9"/>
    <x v="0"/>
    <x v="6"/>
    <n v="0"/>
    <n v="0"/>
    <n v="0"/>
    <n v="0"/>
    <n v="0"/>
    <n v="0"/>
    <n v="0"/>
    <n v="0"/>
    <n v="0"/>
    <n v="0"/>
    <n v="0"/>
    <n v="0"/>
    <n v="0"/>
    <n v="0"/>
    <n v="0"/>
    <n v="0"/>
    <n v="0"/>
    <n v="0"/>
    <n v="0"/>
    <n v="0"/>
    <n v="0"/>
    <n v="0"/>
    <n v="0"/>
  </r>
  <r>
    <x v="9"/>
    <x v="1"/>
    <x v="6"/>
    <n v="65"/>
    <n v="44"/>
    <n v="1"/>
    <n v="1"/>
    <n v="1"/>
    <n v="1"/>
    <n v="3"/>
    <n v="0"/>
    <n v="1"/>
    <n v="0"/>
    <n v="7"/>
    <n v="0"/>
    <n v="0"/>
    <n v="0"/>
    <n v="0"/>
    <n v="0"/>
    <n v="0"/>
    <n v="0"/>
    <n v="0"/>
    <n v="0"/>
    <n v="0"/>
    <n v="0"/>
    <n v="0"/>
  </r>
  <r>
    <x v="9"/>
    <x v="2"/>
    <x v="6"/>
    <n v="0"/>
    <n v="1"/>
    <n v="0"/>
    <n v="1"/>
    <n v="0"/>
    <n v="0"/>
    <n v="0"/>
    <n v="0"/>
    <n v="0"/>
    <n v="0"/>
    <n v="0"/>
    <n v="0"/>
    <n v="0"/>
    <n v="0"/>
    <n v="0"/>
    <n v="0"/>
    <n v="0"/>
    <n v="0"/>
    <n v="0"/>
    <n v="0"/>
    <n v="0"/>
    <n v="0"/>
    <n v="0"/>
  </r>
  <r>
    <x v="9"/>
    <x v="3"/>
    <x v="6"/>
    <n v="81"/>
    <n v="64"/>
    <n v="3"/>
    <n v="3"/>
    <n v="1"/>
    <n v="3"/>
    <n v="2"/>
    <n v="0"/>
    <n v="2"/>
    <n v="0"/>
    <n v="20"/>
    <n v="0"/>
    <n v="0"/>
    <n v="4"/>
    <n v="0"/>
    <n v="0"/>
    <n v="0"/>
    <n v="0"/>
    <n v="0"/>
    <n v="0"/>
    <n v="0"/>
    <n v="0"/>
    <n v="0"/>
  </r>
  <r>
    <x v="10"/>
    <x v="0"/>
    <x v="6"/>
    <n v="0"/>
    <n v="0"/>
    <n v="0"/>
    <n v="0"/>
    <n v="0"/>
    <n v="0"/>
    <n v="0"/>
    <n v="0"/>
    <n v="0"/>
    <n v="0"/>
    <n v="0"/>
    <n v="0"/>
    <n v="0"/>
    <n v="0"/>
    <n v="0"/>
    <n v="0"/>
    <n v="0"/>
    <n v="0"/>
    <n v="0"/>
    <n v="0"/>
    <n v="0"/>
    <n v="0"/>
    <n v="0"/>
  </r>
  <r>
    <x v="10"/>
    <x v="1"/>
    <x v="6"/>
    <n v="66"/>
    <n v="60"/>
    <n v="0"/>
    <n v="0"/>
    <n v="0"/>
    <n v="0"/>
    <n v="0"/>
    <n v="0"/>
    <n v="0"/>
    <n v="0"/>
    <n v="3"/>
    <n v="0"/>
    <n v="0"/>
    <n v="0"/>
    <n v="0"/>
    <n v="0"/>
    <n v="0"/>
    <n v="0"/>
    <n v="0"/>
    <n v="0"/>
    <n v="0"/>
    <n v="0"/>
    <n v="0"/>
  </r>
  <r>
    <x v="10"/>
    <x v="2"/>
    <x v="6"/>
    <n v="0"/>
    <n v="0"/>
    <n v="0"/>
    <n v="0"/>
    <n v="0"/>
    <n v="0"/>
    <n v="0"/>
    <n v="0"/>
    <n v="0"/>
    <n v="0"/>
    <n v="0"/>
    <n v="0"/>
    <n v="0"/>
    <n v="0"/>
    <n v="0"/>
    <n v="0"/>
    <n v="0"/>
    <n v="0"/>
    <n v="0"/>
    <n v="0"/>
    <n v="0"/>
    <n v="0"/>
    <n v="0"/>
  </r>
  <r>
    <x v="10"/>
    <x v="3"/>
    <x v="6"/>
    <n v="87"/>
    <n v="78"/>
    <n v="1"/>
    <n v="0"/>
    <n v="0"/>
    <n v="1"/>
    <n v="1"/>
    <n v="1"/>
    <n v="1"/>
    <n v="0"/>
    <n v="8"/>
    <n v="1"/>
    <n v="1"/>
    <n v="0"/>
    <n v="0"/>
    <n v="0"/>
    <n v="0"/>
    <n v="0"/>
    <n v="0"/>
    <n v="0"/>
    <n v="0"/>
    <n v="0"/>
    <n v="0"/>
  </r>
  <r>
    <x v="11"/>
    <x v="0"/>
    <x v="6"/>
    <n v="0"/>
    <n v="0"/>
    <n v="0"/>
    <n v="0"/>
    <n v="0"/>
    <n v="0"/>
    <n v="0"/>
    <n v="0"/>
    <n v="0"/>
    <n v="0"/>
    <n v="1"/>
    <n v="0"/>
    <n v="0"/>
    <n v="0"/>
    <n v="0"/>
    <n v="0"/>
    <n v="0"/>
    <n v="0"/>
    <n v="0"/>
    <n v="0"/>
    <n v="0"/>
    <n v="0"/>
    <n v="0"/>
  </r>
  <r>
    <x v="11"/>
    <x v="1"/>
    <x v="6"/>
    <n v="66"/>
    <n v="67"/>
    <n v="1"/>
    <n v="4"/>
    <n v="1"/>
    <n v="1"/>
    <n v="1"/>
    <n v="0"/>
    <n v="1"/>
    <n v="0"/>
    <n v="17"/>
    <n v="0"/>
    <n v="0"/>
    <n v="0"/>
    <n v="0"/>
    <n v="0"/>
    <n v="0"/>
    <n v="0"/>
    <n v="0"/>
    <n v="0"/>
    <n v="0"/>
    <n v="0"/>
    <n v="0"/>
  </r>
  <r>
    <x v="11"/>
    <x v="2"/>
    <x v="6"/>
    <n v="0"/>
    <n v="0"/>
    <n v="0"/>
    <n v="0"/>
    <n v="0"/>
    <n v="0"/>
    <n v="0"/>
    <n v="0"/>
    <n v="0"/>
    <n v="0"/>
    <n v="0"/>
    <n v="0"/>
    <n v="0"/>
    <n v="0"/>
    <n v="0"/>
    <n v="0"/>
    <n v="0"/>
    <n v="0"/>
    <n v="0"/>
    <n v="0"/>
    <n v="0"/>
    <n v="0"/>
    <n v="0"/>
  </r>
  <r>
    <x v="11"/>
    <x v="3"/>
    <x v="6"/>
    <n v="86"/>
    <n v="81"/>
    <n v="3"/>
    <n v="5"/>
    <n v="1"/>
    <n v="3"/>
    <n v="3"/>
    <n v="0"/>
    <n v="3"/>
    <n v="0"/>
    <n v="19"/>
    <n v="0"/>
    <n v="0"/>
    <n v="0"/>
    <n v="0"/>
    <n v="0"/>
    <n v="0"/>
    <n v="0"/>
    <n v="0"/>
    <n v="0"/>
    <n v="0"/>
    <n v="0"/>
    <n v="0"/>
  </r>
  <r>
    <x v="12"/>
    <x v="0"/>
    <x v="6"/>
    <n v="0"/>
    <n v="0"/>
    <n v="0"/>
    <n v="0"/>
    <n v="0"/>
    <n v="0"/>
    <n v="0"/>
    <n v="0"/>
    <n v="0"/>
    <n v="0"/>
    <n v="0"/>
    <n v="0"/>
    <n v="0"/>
    <n v="0"/>
    <n v="0"/>
    <n v="0"/>
    <n v="0"/>
    <n v="0"/>
    <n v="0"/>
    <n v="0"/>
    <n v="0"/>
    <n v="0"/>
    <n v="0"/>
  </r>
  <r>
    <x v="12"/>
    <x v="1"/>
    <x v="6"/>
    <n v="202"/>
    <n v="191"/>
    <n v="12"/>
    <n v="11"/>
    <n v="10"/>
    <n v="12"/>
    <n v="6"/>
    <n v="6"/>
    <n v="12"/>
    <n v="0"/>
    <n v="25"/>
    <n v="0"/>
    <n v="0"/>
    <n v="21"/>
    <n v="0"/>
    <n v="0"/>
    <n v="0"/>
    <n v="0"/>
    <n v="0"/>
    <n v="0"/>
    <n v="0"/>
    <n v="0"/>
    <n v="0"/>
  </r>
  <r>
    <x v="12"/>
    <x v="2"/>
    <x v="6"/>
    <n v="0"/>
    <n v="1"/>
    <n v="0"/>
    <n v="1"/>
    <n v="0"/>
    <n v="0"/>
    <n v="0"/>
    <n v="0"/>
    <n v="0"/>
    <n v="0"/>
    <n v="0"/>
    <n v="0"/>
    <n v="0"/>
    <n v="0"/>
    <n v="0"/>
    <n v="0"/>
    <n v="0"/>
    <n v="0"/>
    <n v="0"/>
    <n v="0"/>
    <n v="0"/>
    <n v="0"/>
    <n v="0"/>
  </r>
  <r>
    <x v="12"/>
    <x v="3"/>
    <x v="6"/>
    <n v="290"/>
    <n v="271"/>
    <n v="21"/>
    <n v="10"/>
    <n v="9"/>
    <n v="20"/>
    <n v="9"/>
    <n v="9"/>
    <n v="20"/>
    <n v="0"/>
    <n v="20"/>
    <n v="0"/>
    <n v="0"/>
    <n v="13"/>
    <n v="0"/>
    <n v="0"/>
    <n v="0"/>
    <n v="0"/>
    <n v="0"/>
    <n v="0"/>
    <n v="0"/>
    <n v="0"/>
    <n v="0"/>
  </r>
  <r>
    <x v="13"/>
    <x v="0"/>
    <x v="6"/>
    <n v="0"/>
    <n v="0"/>
    <n v="0"/>
    <n v="0"/>
    <n v="0"/>
    <n v="0"/>
    <n v="0"/>
    <n v="0"/>
    <n v="0"/>
    <n v="0"/>
    <n v="0"/>
    <n v="0"/>
    <n v="0"/>
    <n v="0"/>
    <n v="0"/>
    <n v="0"/>
    <n v="0"/>
    <n v="0"/>
    <n v="0"/>
    <n v="0"/>
    <n v="0"/>
    <n v="0"/>
    <n v="0"/>
  </r>
  <r>
    <x v="13"/>
    <x v="1"/>
    <x v="6"/>
    <n v="152"/>
    <n v="106"/>
    <n v="2"/>
    <n v="2"/>
    <n v="0"/>
    <n v="3"/>
    <n v="3"/>
    <n v="3"/>
    <n v="3"/>
    <n v="0"/>
    <n v="11"/>
    <n v="0"/>
    <n v="0"/>
    <n v="0"/>
    <n v="0"/>
    <n v="0"/>
    <n v="0"/>
    <n v="0"/>
    <n v="0"/>
    <n v="0"/>
    <n v="0"/>
    <n v="0"/>
    <n v="0"/>
  </r>
  <r>
    <x v="13"/>
    <x v="2"/>
    <x v="6"/>
    <n v="0"/>
    <n v="0"/>
    <n v="0"/>
    <n v="0"/>
    <n v="0"/>
    <n v="0"/>
    <n v="0"/>
    <n v="0"/>
    <n v="0"/>
    <n v="0"/>
    <n v="0"/>
    <n v="0"/>
    <n v="0"/>
    <n v="0"/>
    <n v="0"/>
    <n v="0"/>
    <n v="0"/>
    <n v="0"/>
    <n v="0"/>
    <n v="0"/>
    <n v="0"/>
    <n v="0"/>
    <n v="0"/>
  </r>
  <r>
    <x v="13"/>
    <x v="3"/>
    <x v="6"/>
    <n v="156"/>
    <n v="111"/>
    <n v="2"/>
    <n v="2"/>
    <n v="1"/>
    <n v="3"/>
    <n v="3"/>
    <n v="2"/>
    <n v="3"/>
    <n v="0"/>
    <n v="9"/>
    <n v="0"/>
    <n v="0"/>
    <n v="0"/>
    <n v="0"/>
    <n v="0"/>
    <n v="0"/>
    <n v="0"/>
    <n v="0"/>
    <n v="0"/>
    <n v="0"/>
    <n v="0"/>
    <n v="0"/>
  </r>
  <r>
    <x v="14"/>
    <x v="0"/>
    <x v="6"/>
    <n v="0"/>
    <n v="0"/>
    <n v="0"/>
    <n v="0"/>
    <n v="0"/>
    <n v="0"/>
    <n v="0"/>
    <n v="0"/>
    <n v="0"/>
    <n v="0"/>
    <n v="0"/>
    <n v="0"/>
    <n v="0"/>
    <n v="0"/>
    <n v="0"/>
    <n v="0"/>
    <n v="0"/>
    <n v="0"/>
    <n v="0"/>
    <n v="0"/>
    <n v="0"/>
    <n v="0"/>
    <n v="0"/>
  </r>
  <r>
    <x v="14"/>
    <x v="1"/>
    <x v="6"/>
    <n v="98"/>
    <n v="81"/>
    <n v="0"/>
    <n v="1"/>
    <n v="0"/>
    <n v="0"/>
    <n v="2"/>
    <n v="2"/>
    <n v="0"/>
    <n v="0"/>
    <n v="4"/>
    <n v="0"/>
    <n v="0"/>
    <n v="0"/>
    <n v="0"/>
    <n v="0"/>
    <n v="0"/>
    <n v="0"/>
    <n v="0"/>
    <n v="0"/>
    <n v="0"/>
    <n v="0"/>
    <n v="0"/>
  </r>
  <r>
    <x v="14"/>
    <x v="2"/>
    <x v="6"/>
    <n v="0"/>
    <n v="0"/>
    <n v="0"/>
    <n v="0"/>
    <n v="0"/>
    <n v="0"/>
    <n v="0"/>
    <n v="0"/>
    <n v="0"/>
    <n v="0"/>
    <n v="0"/>
    <n v="0"/>
    <n v="0"/>
    <n v="0"/>
    <n v="0"/>
    <n v="0"/>
    <n v="0"/>
    <n v="0"/>
    <n v="0"/>
    <n v="0"/>
    <n v="0"/>
    <n v="0"/>
    <n v="0"/>
  </r>
  <r>
    <x v="14"/>
    <x v="3"/>
    <x v="6"/>
    <n v="98"/>
    <n v="84"/>
    <n v="1"/>
    <n v="3"/>
    <n v="0"/>
    <n v="0"/>
    <n v="1"/>
    <n v="1"/>
    <n v="0"/>
    <n v="0"/>
    <n v="10"/>
    <n v="0"/>
    <n v="0"/>
    <n v="0"/>
    <n v="0"/>
    <n v="0"/>
    <n v="0"/>
    <n v="0"/>
    <n v="0"/>
    <n v="0"/>
    <n v="0"/>
    <n v="0"/>
    <n v="0"/>
  </r>
  <r>
    <x v="15"/>
    <x v="0"/>
    <x v="6"/>
    <n v="0"/>
    <n v="0"/>
    <n v="0"/>
    <n v="0"/>
    <n v="0"/>
    <n v="0"/>
    <n v="0"/>
    <n v="0"/>
    <n v="0"/>
    <n v="0"/>
    <n v="0"/>
    <n v="0"/>
    <n v="0"/>
    <n v="0"/>
    <n v="0"/>
    <n v="0"/>
    <n v="0"/>
    <n v="0"/>
    <n v="0"/>
    <n v="0"/>
    <n v="0"/>
    <n v="0"/>
    <n v="0"/>
  </r>
  <r>
    <x v="15"/>
    <x v="1"/>
    <x v="6"/>
    <n v="237"/>
    <n v="165"/>
    <n v="2"/>
    <n v="3"/>
    <n v="1"/>
    <n v="2"/>
    <n v="2"/>
    <n v="1"/>
    <n v="2"/>
    <n v="0"/>
    <n v="34"/>
    <n v="9"/>
    <n v="0"/>
    <n v="0"/>
    <n v="0"/>
    <n v="0"/>
    <n v="0"/>
    <n v="0"/>
    <n v="0"/>
    <n v="0"/>
    <n v="0"/>
    <n v="0"/>
    <n v="0"/>
  </r>
  <r>
    <x v="15"/>
    <x v="2"/>
    <x v="6"/>
    <n v="0"/>
    <n v="0"/>
    <n v="0"/>
    <n v="0"/>
    <n v="0"/>
    <n v="0"/>
    <n v="0"/>
    <n v="0"/>
    <n v="0"/>
    <n v="0"/>
    <n v="0"/>
    <n v="0"/>
    <n v="0"/>
    <n v="0"/>
    <n v="0"/>
    <n v="0"/>
    <n v="0"/>
    <n v="0"/>
    <n v="0"/>
    <n v="0"/>
    <n v="0"/>
    <n v="0"/>
    <n v="0"/>
  </r>
  <r>
    <x v="15"/>
    <x v="3"/>
    <x v="6"/>
    <n v="327"/>
    <n v="262"/>
    <n v="17"/>
    <n v="7"/>
    <n v="7"/>
    <n v="17"/>
    <n v="15"/>
    <n v="6"/>
    <n v="17"/>
    <n v="0"/>
    <n v="59"/>
    <n v="23"/>
    <n v="0"/>
    <n v="0"/>
    <n v="0"/>
    <n v="0"/>
    <n v="0"/>
    <n v="0"/>
    <n v="0"/>
    <n v="0"/>
    <n v="0"/>
    <n v="0"/>
    <n v="0"/>
  </r>
  <r>
    <x v="16"/>
    <x v="0"/>
    <x v="6"/>
    <n v="0"/>
    <n v="0"/>
    <n v="0"/>
    <n v="0"/>
    <n v="0"/>
    <n v="0"/>
    <n v="0"/>
    <n v="0"/>
    <n v="0"/>
    <n v="0"/>
    <n v="0"/>
    <n v="0"/>
    <n v="0"/>
    <n v="0"/>
    <n v="0"/>
    <n v="0"/>
    <n v="0"/>
    <n v="0"/>
    <n v="0"/>
    <n v="0"/>
    <n v="0"/>
    <n v="0"/>
    <n v="0"/>
  </r>
  <r>
    <x v="16"/>
    <x v="1"/>
    <x v="6"/>
    <n v="234"/>
    <n v="208"/>
    <n v="5"/>
    <n v="11"/>
    <n v="3"/>
    <n v="4"/>
    <n v="0"/>
    <n v="0"/>
    <n v="4"/>
    <n v="0"/>
    <n v="8"/>
    <n v="0"/>
    <n v="0"/>
    <n v="1"/>
    <n v="0"/>
    <n v="0"/>
    <n v="0"/>
    <n v="0"/>
    <n v="0"/>
    <n v="0"/>
    <n v="0"/>
    <n v="0"/>
    <n v="0"/>
  </r>
  <r>
    <x v="16"/>
    <x v="2"/>
    <x v="6"/>
    <n v="0"/>
    <n v="0"/>
    <n v="0"/>
    <n v="0"/>
    <n v="0"/>
    <n v="0"/>
    <n v="0"/>
    <n v="0"/>
    <n v="0"/>
    <n v="0"/>
    <n v="0"/>
    <n v="0"/>
    <n v="0"/>
    <n v="0"/>
    <n v="0"/>
    <n v="0"/>
    <n v="0"/>
    <n v="0"/>
    <n v="0"/>
    <n v="0"/>
    <n v="0"/>
    <n v="0"/>
    <n v="0"/>
  </r>
  <r>
    <x v="16"/>
    <x v="3"/>
    <x v="6"/>
    <n v="265"/>
    <n v="236"/>
    <n v="7"/>
    <n v="5"/>
    <n v="2"/>
    <n v="7"/>
    <n v="0"/>
    <n v="0"/>
    <n v="7"/>
    <n v="0"/>
    <n v="21"/>
    <n v="0"/>
    <n v="0"/>
    <n v="2"/>
    <n v="0"/>
    <n v="0"/>
    <n v="0"/>
    <n v="0"/>
    <n v="0"/>
    <n v="0"/>
    <n v="0"/>
    <n v="0"/>
    <n v="0"/>
  </r>
  <r>
    <x v="17"/>
    <x v="0"/>
    <x v="6"/>
    <n v="0"/>
    <n v="0"/>
    <n v="0"/>
    <n v="0"/>
    <n v="0"/>
    <n v="0"/>
    <n v="0"/>
    <n v="0"/>
    <n v="0"/>
    <n v="0"/>
    <n v="0"/>
    <n v="0"/>
    <n v="0"/>
    <n v="0"/>
    <n v="0"/>
    <n v="0"/>
    <n v="0"/>
    <n v="0"/>
    <n v="0"/>
    <n v="0"/>
    <n v="0"/>
    <n v="0"/>
    <n v="0"/>
  </r>
  <r>
    <x v="17"/>
    <x v="1"/>
    <x v="6"/>
    <n v="50"/>
    <n v="1"/>
    <n v="0"/>
    <n v="0"/>
    <n v="0"/>
    <n v="1"/>
    <n v="1"/>
    <n v="1"/>
    <n v="1"/>
    <n v="0"/>
    <n v="6"/>
    <n v="0"/>
    <n v="0"/>
    <n v="0"/>
    <n v="0"/>
    <n v="0"/>
    <n v="0"/>
    <n v="0"/>
    <n v="0"/>
    <n v="0"/>
    <n v="0"/>
    <n v="0"/>
    <n v="0"/>
  </r>
  <r>
    <x v="17"/>
    <x v="2"/>
    <x v="6"/>
    <n v="0"/>
    <n v="0"/>
    <n v="0"/>
    <n v="0"/>
    <n v="0"/>
    <n v="0"/>
    <n v="0"/>
    <n v="0"/>
    <n v="0"/>
    <n v="0"/>
    <n v="0"/>
    <n v="0"/>
    <n v="0"/>
    <n v="0"/>
    <n v="0"/>
    <n v="0"/>
    <n v="0"/>
    <n v="0"/>
    <n v="0"/>
    <n v="0"/>
    <n v="0"/>
    <n v="0"/>
    <n v="0"/>
  </r>
  <r>
    <x v="17"/>
    <x v="3"/>
    <x v="6"/>
    <n v="71"/>
    <n v="3"/>
    <n v="0"/>
    <n v="1"/>
    <n v="0"/>
    <n v="2"/>
    <n v="2"/>
    <n v="2"/>
    <n v="2"/>
    <n v="0"/>
    <n v="9"/>
    <n v="0"/>
    <n v="0"/>
    <n v="0"/>
    <n v="0"/>
    <n v="0"/>
    <n v="0"/>
    <n v="0"/>
    <n v="0"/>
    <n v="0"/>
    <n v="0"/>
    <n v="0"/>
    <n v="0"/>
  </r>
  <r>
    <x v="18"/>
    <x v="0"/>
    <x v="6"/>
    <n v="0"/>
    <n v="1"/>
    <n v="0"/>
    <n v="1"/>
    <n v="0"/>
    <n v="0"/>
    <n v="0"/>
    <n v="0"/>
    <n v="0"/>
    <n v="0"/>
    <n v="0"/>
    <n v="0"/>
    <n v="0"/>
    <n v="0"/>
    <n v="0"/>
    <n v="0"/>
    <n v="0"/>
    <n v="0"/>
    <n v="0"/>
    <n v="0"/>
    <n v="0"/>
    <n v="0"/>
    <n v="0"/>
  </r>
  <r>
    <x v="18"/>
    <x v="1"/>
    <x v="6"/>
    <n v="62"/>
    <n v="35"/>
    <n v="0"/>
    <n v="0"/>
    <n v="0"/>
    <n v="0"/>
    <n v="4"/>
    <n v="0"/>
    <n v="0"/>
    <n v="0"/>
    <n v="16"/>
    <n v="5"/>
    <n v="5"/>
    <n v="1"/>
    <n v="1"/>
    <n v="0"/>
    <n v="0"/>
    <n v="4"/>
    <n v="0"/>
    <n v="0"/>
    <n v="0"/>
    <n v="0"/>
    <n v="0"/>
  </r>
  <r>
    <x v="18"/>
    <x v="2"/>
    <x v="6"/>
    <n v="0"/>
    <n v="1"/>
    <n v="0"/>
    <n v="1"/>
    <n v="0"/>
    <n v="0"/>
    <n v="1"/>
    <n v="0"/>
    <n v="0"/>
    <n v="0"/>
    <n v="2"/>
    <n v="1"/>
    <n v="1"/>
    <n v="0"/>
    <n v="0"/>
    <n v="0"/>
    <n v="0"/>
    <n v="1"/>
    <n v="0"/>
    <n v="0"/>
    <n v="0"/>
    <n v="0"/>
    <n v="0"/>
  </r>
  <r>
    <x v="18"/>
    <x v="3"/>
    <x v="6"/>
    <n v="90"/>
    <n v="62"/>
    <n v="4"/>
    <n v="1"/>
    <n v="1"/>
    <n v="4"/>
    <n v="21"/>
    <n v="4"/>
    <n v="4"/>
    <n v="0"/>
    <n v="30"/>
    <n v="10"/>
    <n v="10"/>
    <n v="0"/>
    <n v="0"/>
    <n v="0"/>
    <n v="2"/>
    <n v="7"/>
    <n v="0"/>
    <n v="0"/>
    <n v="0"/>
    <n v="0"/>
    <n v="0"/>
  </r>
  <r>
    <x v="19"/>
    <x v="0"/>
    <x v="6"/>
    <n v="0"/>
    <n v="0"/>
    <n v="0"/>
    <n v="0"/>
    <n v="0"/>
    <n v="0"/>
    <n v="0"/>
    <n v="0"/>
    <n v="0"/>
    <n v="0"/>
    <n v="0"/>
    <n v="0"/>
    <n v="0"/>
    <n v="0"/>
    <n v="0"/>
    <n v="0"/>
    <n v="0"/>
    <n v="0"/>
    <n v="0"/>
    <n v="0"/>
    <n v="0"/>
    <n v="0"/>
    <n v="0"/>
  </r>
  <r>
    <x v="19"/>
    <x v="1"/>
    <x v="6"/>
    <n v="190"/>
    <n v="144"/>
    <n v="2"/>
    <n v="5"/>
    <n v="2"/>
    <n v="2"/>
    <n v="0"/>
    <n v="0"/>
    <n v="2"/>
    <n v="0"/>
    <n v="8"/>
    <n v="0"/>
    <n v="0"/>
    <n v="0"/>
    <n v="0"/>
    <n v="0"/>
    <n v="0"/>
    <n v="0"/>
    <n v="0"/>
    <n v="0"/>
    <n v="0"/>
    <n v="0"/>
    <n v="0"/>
  </r>
  <r>
    <x v="19"/>
    <x v="2"/>
    <x v="6"/>
    <n v="0"/>
    <n v="0"/>
    <n v="0"/>
    <n v="0"/>
    <n v="0"/>
    <n v="0"/>
    <n v="0"/>
    <n v="0"/>
    <n v="0"/>
    <n v="0"/>
    <n v="0"/>
    <n v="0"/>
    <n v="0"/>
    <n v="0"/>
    <n v="0"/>
    <n v="0"/>
    <n v="0"/>
    <n v="0"/>
    <n v="0"/>
    <n v="0"/>
    <n v="0"/>
    <n v="0"/>
    <n v="0"/>
  </r>
  <r>
    <x v="19"/>
    <x v="3"/>
    <x v="6"/>
    <n v="209"/>
    <n v="175"/>
    <n v="8"/>
    <n v="6"/>
    <n v="4"/>
    <n v="7"/>
    <n v="0"/>
    <n v="0"/>
    <n v="6"/>
    <n v="0"/>
    <n v="25"/>
    <n v="4"/>
    <n v="1"/>
    <n v="1"/>
    <n v="0"/>
    <n v="0"/>
    <n v="0"/>
    <n v="0"/>
    <n v="0"/>
    <n v="0"/>
    <n v="0"/>
    <n v="0"/>
    <n v="0"/>
  </r>
  <r>
    <x v="20"/>
    <x v="0"/>
    <x v="6"/>
    <n v="0"/>
    <n v="0"/>
    <n v="0"/>
    <n v="0"/>
    <n v="0"/>
    <n v="0"/>
    <n v="0"/>
    <n v="0"/>
    <n v="0"/>
    <n v="0"/>
    <n v="0"/>
    <n v="0"/>
    <n v="0"/>
    <n v="0"/>
    <n v="0"/>
    <n v="0"/>
    <n v="0"/>
    <n v="0"/>
    <n v="0"/>
    <n v="0"/>
    <n v="0"/>
    <n v="0"/>
    <n v="0"/>
  </r>
  <r>
    <x v="20"/>
    <x v="1"/>
    <x v="6"/>
    <n v="24"/>
    <n v="22"/>
    <n v="0"/>
    <n v="4"/>
    <n v="0"/>
    <n v="0"/>
    <n v="0"/>
    <n v="0"/>
    <n v="0"/>
    <n v="0"/>
    <n v="9"/>
    <n v="0"/>
    <n v="1"/>
    <n v="0"/>
    <n v="0"/>
    <n v="0"/>
    <n v="0"/>
    <n v="0"/>
    <n v="0"/>
    <n v="0"/>
    <n v="0"/>
    <n v="0"/>
    <n v="0"/>
  </r>
  <r>
    <x v="20"/>
    <x v="2"/>
    <x v="6"/>
    <n v="0"/>
    <n v="4"/>
    <n v="0"/>
    <n v="4"/>
    <n v="0"/>
    <n v="0"/>
    <n v="0"/>
    <n v="0"/>
    <n v="0"/>
    <n v="0"/>
    <n v="1"/>
    <n v="0"/>
    <n v="0"/>
    <n v="0"/>
    <n v="0"/>
    <n v="0"/>
    <n v="0"/>
    <n v="0"/>
    <n v="0"/>
    <n v="0"/>
    <n v="0"/>
    <n v="0"/>
    <n v="0"/>
  </r>
  <r>
    <x v="20"/>
    <x v="3"/>
    <x v="6"/>
    <n v="40"/>
    <n v="40"/>
    <n v="5"/>
    <n v="9"/>
    <n v="4"/>
    <n v="4"/>
    <n v="4"/>
    <n v="4"/>
    <n v="4"/>
    <n v="0"/>
    <n v="17"/>
    <n v="0"/>
    <n v="2"/>
    <n v="0"/>
    <n v="0"/>
    <n v="0"/>
    <n v="0"/>
    <n v="0"/>
    <n v="0"/>
    <n v="0"/>
    <n v="0"/>
    <n v="0"/>
    <n v="0"/>
  </r>
  <r>
    <x v="0"/>
    <x v="0"/>
    <x v="7"/>
    <n v="0"/>
    <n v="0"/>
    <n v="0"/>
    <n v="0"/>
    <n v="0"/>
    <n v="0"/>
    <n v="0"/>
    <n v="0"/>
    <n v="0"/>
    <n v="0"/>
    <n v="0"/>
    <n v="0"/>
    <n v="0"/>
    <n v="0"/>
    <n v="0"/>
    <n v="0"/>
    <n v="0"/>
    <n v="0"/>
    <n v="0"/>
    <n v="0"/>
    <n v="0"/>
    <n v="0"/>
    <n v="0"/>
  </r>
  <r>
    <x v="0"/>
    <x v="1"/>
    <x v="7"/>
    <n v="112"/>
    <n v="68"/>
    <n v="1"/>
    <n v="0"/>
    <n v="0"/>
    <n v="1"/>
    <n v="4"/>
    <n v="2"/>
    <n v="1"/>
    <n v="0"/>
    <n v="3"/>
    <n v="0"/>
    <n v="0"/>
    <n v="0"/>
    <n v="0"/>
    <n v="0"/>
    <n v="0"/>
    <n v="0"/>
    <n v="0"/>
    <n v="0"/>
    <n v="0"/>
    <n v="0"/>
    <n v="0"/>
  </r>
  <r>
    <x v="0"/>
    <x v="2"/>
    <x v="7"/>
    <n v="0"/>
    <n v="0"/>
    <n v="0"/>
    <n v="0"/>
    <n v="0"/>
    <n v="0"/>
    <n v="0"/>
    <n v="0"/>
    <n v="0"/>
    <n v="0"/>
    <n v="0"/>
    <n v="0"/>
    <n v="0"/>
    <n v="0"/>
    <n v="0"/>
    <n v="0"/>
    <n v="0"/>
    <n v="0"/>
    <n v="0"/>
    <n v="0"/>
    <n v="0"/>
    <n v="0"/>
    <n v="0"/>
  </r>
  <r>
    <x v="0"/>
    <x v="3"/>
    <x v="7"/>
    <n v="92"/>
    <n v="68"/>
    <n v="3"/>
    <n v="0"/>
    <n v="0"/>
    <n v="3"/>
    <n v="12"/>
    <n v="11"/>
    <n v="3"/>
    <n v="0"/>
    <n v="14"/>
    <n v="0"/>
    <n v="0"/>
    <n v="0"/>
    <n v="0"/>
    <n v="0"/>
    <n v="0"/>
    <n v="0"/>
    <n v="0"/>
    <n v="0"/>
    <n v="0"/>
    <n v="0"/>
    <n v="0"/>
  </r>
  <r>
    <x v="1"/>
    <x v="0"/>
    <x v="7"/>
    <n v="0"/>
    <n v="0"/>
    <n v="0"/>
    <n v="0"/>
    <n v="0"/>
    <n v="0"/>
    <n v="0"/>
    <n v="0"/>
    <n v="0"/>
    <n v="0"/>
    <n v="0"/>
    <n v="0"/>
    <n v="0"/>
    <n v="0"/>
    <n v="0"/>
    <n v="0"/>
    <n v="0"/>
    <n v="0"/>
    <n v="0"/>
    <n v="0"/>
    <n v="0"/>
    <n v="0"/>
    <n v="0"/>
  </r>
  <r>
    <x v="1"/>
    <x v="1"/>
    <x v="7"/>
    <n v="213"/>
    <n v="168"/>
    <n v="4"/>
    <n v="1"/>
    <n v="1"/>
    <n v="4"/>
    <n v="4"/>
    <n v="1"/>
    <n v="4"/>
    <n v="0"/>
    <n v="13"/>
    <n v="4"/>
    <n v="0"/>
    <n v="0"/>
    <n v="0"/>
    <n v="0"/>
    <n v="0"/>
    <n v="0"/>
    <n v="0"/>
    <n v="0"/>
    <n v="0"/>
    <n v="0"/>
    <n v="0"/>
  </r>
  <r>
    <x v="1"/>
    <x v="2"/>
    <x v="7"/>
    <n v="0"/>
    <n v="0"/>
    <n v="0"/>
    <n v="0"/>
    <n v="0"/>
    <n v="0"/>
    <n v="0"/>
    <n v="0"/>
    <n v="0"/>
    <n v="0"/>
    <n v="0"/>
    <n v="0"/>
    <n v="0"/>
    <n v="0"/>
    <n v="0"/>
    <n v="0"/>
    <n v="0"/>
    <n v="0"/>
    <n v="0"/>
    <n v="0"/>
    <n v="0"/>
    <n v="0"/>
    <n v="0"/>
  </r>
  <r>
    <x v="1"/>
    <x v="3"/>
    <x v="7"/>
    <n v="212"/>
    <n v="175"/>
    <n v="5"/>
    <n v="0"/>
    <n v="0"/>
    <n v="5"/>
    <n v="5"/>
    <n v="1"/>
    <n v="5"/>
    <n v="0"/>
    <n v="24"/>
    <n v="1"/>
    <n v="0"/>
    <n v="0"/>
    <n v="0"/>
    <n v="0"/>
    <n v="0"/>
    <n v="0"/>
    <n v="0"/>
    <n v="0"/>
    <n v="0"/>
    <n v="0"/>
    <n v="0"/>
  </r>
  <r>
    <x v="2"/>
    <x v="0"/>
    <x v="7"/>
    <n v="0"/>
    <n v="0"/>
    <n v="0"/>
    <n v="0"/>
    <n v="0"/>
    <n v="0"/>
    <n v="0"/>
    <n v="0"/>
    <n v="0"/>
    <n v="0"/>
    <n v="0"/>
    <n v="0"/>
    <n v="0"/>
    <n v="0"/>
    <n v="0"/>
    <n v="0"/>
    <n v="0"/>
    <n v="0"/>
    <n v="0"/>
    <n v="0"/>
    <n v="0"/>
    <n v="0"/>
    <n v="0"/>
  </r>
  <r>
    <x v="2"/>
    <x v="1"/>
    <x v="7"/>
    <n v="107"/>
    <n v="89"/>
    <n v="2"/>
    <n v="4"/>
    <n v="2"/>
    <n v="2"/>
    <n v="28"/>
    <n v="28"/>
    <n v="2"/>
    <n v="0"/>
    <n v="11"/>
    <n v="1"/>
    <n v="0"/>
    <n v="0"/>
    <n v="0"/>
    <n v="0"/>
    <n v="0"/>
    <n v="0"/>
    <n v="0"/>
    <n v="0"/>
    <n v="0"/>
    <n v="0"/>
    <n v="0"/>
  </r>
  <r>
    <x v="2"/>
    <x v="2"/>
    <x v="7"/>
    <n v="0"/>
    <n v="0"/>
    <n v="0"/>
    <n v="0"/>
    <n v="0"/>
    <n v="0"/>
    <n v="0"/>
    <n v="0"/>
    <n v="0"/>
    <n v="0"/>
    <n v="0"/>
    <n v="0"/>
    <n v="0"/>
    <n v="0"/>
    <n v="0"/>
    <n v="0"/>
    <n v="0"/>
    <n v="0"/>
    <n v="0"/>
    <n v="0"/>
    <n v="0"/>
    <n v="0"/>
    <n v="0"/>
  </r>
  <r>
    <x v="2"/>
    <x v="3"/>
    <x v="7"/>
    <n v="142"/>
    <n v="121"/>
    <n v="7"/>
    <n v="6"/>
    <n v="3"/>
    <n v="7"/>
    <n v="63"/>
    <n v="63"/>
    <n v="7"/>
    <n v="0"/>
    <n v="27"/>
    <n v="3"/>
    <n v="0"/>
    <n v="0"/>
    <n v="0"/>
    <n v="0"/>
    <n v="0"/>
    <n v="0"/>
    <n v="0"/>
    <n v="0"/>
    <n v="0"/>
    <n v="0"/>
    <n v="0"/>
  </r>
  <r>
    <x v="3"/>
    <x v="0"/>
    <x v="7"/>
    <n v="0"/>
    <n v="0"/>
    <n v="0"/>
    <n v="0"/>
    <n v="0"/>
    <n v="0"/>
    <n v="0"/>
    <n v="0"/>
    <n v="0"/>
    <n v="0"/>
    <n v="0"/>
    <n v="0"/>
    <n v="0"/>
    <n v="0"/>
    <n v="0"/>
    <n v="0"/>
    <n v="0"/>
    <n v="0"/>
    <n v="0"/>
    <n v="0"/>
    <n v="0"/>
    <n v="0"/>
    <n v="0"/>
  </r>
  <r>
    <x v="3"/>
    <x v="1"/>
    <x v="7"/>
    <n v="104"/>
    <n v="80"/>
    <n v="2"/>
    <n v="4"/>
    <n v="1"/>
    <n v="2"/>
    <n v="2"/>
    <n v="2"/>
    <n v="2"/>
    <n v="0"/>
    <n v="9"/>
    <n v="1"/>
    <n v="1"/>
    <n v="0"/>
    <n v="0"/>
    <n v="0"/>
    <n v="0"/>
    <n v="0"/>
    <n v="0"/>
    <n v="0"/>
    <n v="0"/>
    <n v="0"/>
    <n v="0"/>
  </r>
  <r>
    <x v="3"/>
    <x v="2"/>
    <x v="7"/>
    <n v="1"/>
    <n v="1"/>
    <n v="0"/>
    <n v="1"/>
    <n v="0"/>
    <n v="0"/>
    <n v="0"/>
    <n v="0"/>
    <n v="0"/>
    <n v="0"/>
    <n v="1"/>
    <n v="0"/>
    <n v="0"/>
    <n v="0"/>
    <n v="0"/>
    <n v="0"/>
    <n v="0"/>
    <n v="0"/>
    <n v="0"/>
    <n v="0"/>
    <n v="0"/>
    <n v="0"/>
    <n v="0"/>
  </r>
  <r>
    <x v="3"/>
    <x v="3"/>
    <x v="7"/>
    <n v="116"/>
    <n v="99"/>
    <n v="3"/>
    <n v="4"/>
    <n v="1"/>
    <n v="3"/>
    <n v="3"/>
    <n v="3"/>
    <n v="3"/>
    <n v="0"/>
    <n v="6"/>
    <n v="0"/>
    <n v="0"/>
    <n v="0"/>
    <n v="0"/>
    <n v="0"/>
    <n v="0"/>
    <n v="0"/>
    <n v="0"/>
    <n v="0"/>
    <n v="0"/>
    <n v="0"/>
    <n v="0"/>
  </r>
  <r>
    <x v="4"/>
    <x v="0"/>
    <x v="7"/>
    <n v="0"/>
    <n v="0"/>
    <n v="0"/>
    <n v="0"/>
    <n v="0"/>
    <n v="0"/>
    <n v="0"/>
    <n v="0"/>
    <n v="0"/>
    <n v="0"/>
    <n v="0"/>
    <n v="0"/>
    <n v="0"/>
    <n v="0"/>
    <n v="0"/>
    <n v="0"/>
    <n v="0"/>
    <n v="0"/>
    <n v="0"/>
    <n v="0"/>
    <n v="0"/>
    <n v="0"/>
    <n v="0"/>
  </r>
  <r>
    <x v="4"/>
    <x v="1"/>
    <x v="7"/>
    <n v="181"/>
    <n v="113"/>
    <n v="7"/>
    <n v="3"/>
    <n v="1"/>
    <n v="7"/>
    <n v="7"/>
    <n v="3"/>
    <n v="7"/>
    <n v="0"/>
    <n v="13"/>
    <n v="0"/>
    <n v="0"/>
    <n v="0"/>
    <n v="0"/>
    <n v="0"/>
    <n v="0"/>
    <n v="0"/>
    <n v="0"/>
    <n v="0"/>
    <n v="0"/>
    <n v="0"/>
    <n v="0"/>
  </r>
  <r>
    <x v="4"/>
    <x v="2"/>
    <x v="7"/>
    <n v="0"/>
    <n v="0"/>
    <n v="0"/>
    <n v="0"/>
    <n v="0"/>
    <n v="0"/>
    <n v="0"/>
    <n v="0"/>
    <n v="0"/>
    <n v="0"/>
    <n v="0"/>
    <n v="0"/>
    <n v="0"/>
    <n v="0"/>
    <n v="0"/>
    <n v="0"/>
    <n v="0"/>
    <n v="0"/>
    <n v="0"/>
    <n v="0"/>
    <n v="0"/>
    <n v="0"/>
    <n v="0"/>
  </r>
  <r>
    <x v="4"/>
    <x v="3"/>
    <x v="7"/>
    <n v="208"/>
    <n v="138"/>
    <n v="6"/>
    <n v="4"/>
    <n v="1"/>
    <n v="6"/>
    <n v="7"/>
    <n v="2"/>
    <n v="6"/>
    <n v="0"/>
    <n v="21"/>
    <n v="0"/>
    <n v="0"/>
    <n v="0"/>
    <n v="0"/>
    <n v="0"/>
    <n v="0"/>
    <n v="0"/>
    <n v="0"/>
    <n v="0"/>
    <n v="0"/>
    <n v="0"/>
    <n v="0"/>
  </r>
  <r>
    <x v="5"/>
    <x v="0"/>
    <x v="7"/>
    <n v="1"/>
    <n v="1"/>
    <n v="0"/>
    <n v="0"/>
    <n v="0"/>
    <n v="0"/>
    <n v="0"/>
    <n v="0"/>
    <n v="0"/>
    <n v="0"/>
    <n v="0"/>
    <n v="0"/>
    <n v="0"/>
    <n v="0"/>
    <n v="0"/>
    <n v="0"/>
    <n v="0"/>
    <n v="0"/>
    <n v="0"/>
    <n v="0"/>
    <n v="0"/>
    <n v="0"/>
    <n v="0"/>
  </r>
  <r>
    <x v="5"/>
    <x v="1"/>
    <x v="7"/>
    <n v="96"/>
    <n v="80"/>
    <n v="2"/>
    <n v="3"/>
    <n v="2"/>
    <n v="2"/>
    <n v="0"/>
    <n v="2"/>
    <n v="2"/>
    <n v="0"/>
    <n v="12"/>
    <n v="0"/>
    <n v="3"/>
    <n v="0"/>
    <n v="0"/>
    <n v="0"/>
    <n v="0"/>
    <n v="0"/>
    <n v="0"/>
    <n v="0"/>
    <n v="0"/>
    <n v="0"/>
    <n v="0"/>
  </r>
  <r>
    <x v="5"/>
    <x v="2"/>
    <x v="7"/>
    <n v="1"/>
    <n v="1"/>
    <n v="0"/>
    <n v="0"/>
    <n v="0"/>
    <n v="0"/>
    <n v="0"/>
    <n v="0"/>
    <n v="0"/>
    <n v="0"/>
    <n v="0"/>
    <n v="0"/>
    <n v="0"/>
    <n v="0"/>
    <n v="0"/>
    <n v="0"/>
    <n v="0"/>
    <n v="0"/>
    <n v="0"/>
    <n v="0"/>
    <n v="0"/>
    <n v="0"/>
    <n v="0"/>
  </r>
  <r>
    <x v="5"/>
    <x v="3"/>
    <x v="7"/>
    <n v="111"/>
    <n v="100"/>
    <n v="2"/>
    <n v="0"/>
    <n v="0"/>
    <n v="2"/>
    <n v="0"/>
    <n v="2"/>
    <n v="2"/>
    <n v="0"/>
    <n v="23"/>
    <n v="0"/>
    <n v="1"/>
    <n v="0"/>
    <n v="0"/>
    <n v="0"/>
    <n v="0"/>
    <n v="0"/>
    <n v="0"/>
    <n v="0"/>
    <n v="0"/>
    <n v="0"/>
    <n v="0"/>
  </r>
  <r>
    <x v="6"/>
    <x v="0"/>
    <x v="7"/>
    <n v="0"/>
    <n v="0"/>
    <n v="0"/>
    <n v="0"/>
    <n v="0"/>
    <n v="0"/>
    <n v="0"/>
    <n v="0"/>
    <n v="0"/>
    <n v="0"/>
    <n v="0"/>
    <n v="0"/>
    <n v="0"/>
    <n v="0"/>
    <n v="0"/>
    <n v="0"/>
    <n v="0"/>
    <n v="0"/>
    <n v="0"/>
    <n v="0"/>
    <n v="0"/>
    <n v="0"/>
    <n v="0"/>
  </r>
  <r>
    <x v="6"/>
    <x v="1"/>
    <x v="7"/>
    <n v="98"/>
    <n v="63"/>
    <n v="1"/>
    <n v="3"/>
    <n v="0"/>
    <n v="1"/>
    <n v="6"/>
    <n v="1"/>
    <n v="1"/>
    <n v="0"/>
    <n v="14"/>
    <n v="0"/>
    <n v="0"/>
    <n v="0"/>
    <n v="0"/>
    <n v="0"/>
    <n v="0"/>
    <n v="0"/>
    <n v="0"/>
    <n v="0"/>
    <n v="0"/>
    <n v="0"/>
    <n v="0"/>
  </r>
  <r>
    <x v="6"/>
    <x v="2"/>
    <x v="7"/>
    <n v="4"/>
    <n v="1"/>
    <n v="0"/>
    <n v="0"/>
    <n v="0"/>
    <n v="0"/>
    <n v="0"/>
    <n v="0"/>
    <n v="0"/>
    <n v="0"/>
    <n v="0"/>
    <n v="0"/>
    <n v="0"/>
    <n v="0"/>
    <n v="0"/>
    <n v="0"/>
    <n v="0"/>
    <n v="0"/>
    <n v="0"/>
    <n v="0"/>
    <n v="0"/>
    <n v="0"/>
    <n v="0"/>
  </r>
  <r>
    <x v="6"/>
    <x v="3"/>
    <x v="7"/>
    <n v="107"/>
    <n v="74"/>
    <n v="5"/>
    <n v="2"/>
    <n v="2"/>
    <n v="4"/>
    <n v="11"/>
    <n v="3"/>
    <n v="4"/>
    <n v="0"/>
    <n v="16"/>
    <n v="0"/>
    <n v="0"/>
    <n v="0"/>
    <n v="0"/>
    <n v="0"/>
    <n v="0"/>
    <n v="0"/>
    <n v="0"/>
    <n v="0"/>
    <n v="0"/>
    <n v="0"/>
    <n v="0"/>
  </r>
  <r>
    <x v="7"/>
    <x v="0"/>
    <x v="7"/>
    <n v="0"/>
    <n v="0"/>
    <n v="0"/>
    <n v="0"/>
    <n v="0"/>
    <n v="0"/>
    <n v="0"/>
    <n v="0"/>
    <n v="0"/>
    <n v="0"/>
    <n v="0"/>
    <n v="0"/>
    <n v="0"/>
    <n v="0"/>
    <n v="0"/>
    <n v="0"/>
    <n v="0"/>
    <n v="0"/>
    <n v="0"/>
    <n v="0"/>
    <n v="0"/>
    <n v="0"/>
    <n v="0"/>
  </r>
  <r>
    <x v="7"/>
    <x v="1"/>
    <x v="7"/>
    <n v="314"/>
    <n v="253"/>
    <n v="6"/>
    <n v="14"/>
    <n v="2"/>
    <n v="6"/>
    <n v="8"/>
    <n v="2"/>
    <n v="6"/>
    <n v="0"/>
    <n v="16"/>
    <n v="7"/>
    <n v="0"/>
    <n v="0"/>
    <n v="0"/>
    <n v="0"/>
    <n v="0"/>
    <n v="0"/>
    <n v="0"/>
    <n v="0"/>
    <n v="0"/>
    <n v="0"/>
    <n v="0"/>
  </r>
  <r>
    <x v="7"/>
    <x v="2"/>
    <x v="7"/>
    <n v="0"/>
    <n v="0"/>
    <n v="0"/>
    <n v="0"/>
    <n v="0"/>
    <n v="0"/>
    <n v="0"/>
    <n v="0"/>
    <n v="0"/>
    <n v="0"/>
    <n v="1"/>
    <n v="0"/>
    <n v="0"/>
    <n v="0"/>
    <n v="0"/>
    <n v="0"/>
    <n v="0"/>
    <n v="0"/>
    <n v="0"/>
    <n v="0"/>
    <n v="0"/>
    <n v="0"/>
    <n v="0"/>
  </r>
  <r>
    <x v="7"/>
    <x v="3"/>
    <x v="7"/>
    <n v="348"/>
    <n v="358"/>
    <n v="14"/>
    <n v="11"/>
    <n v="5"/>
    <n v="14"/>
    <n v="15"/>
    <n v="7"/>
    <n v="14"/>
    <n v="0"/>
    <n v="42"/>
    <n v="8"/>
    <n v="0"/>
    <n v="0"/>
    <n v="0"/>
    <n v="0"/>
    <n v="0"/>
    <n v="0"/>
    <n v="0"/>
    <n v="0"/>
    <n v="0"/>
    <n v="0"/>
    <n v="0"/>
  </r>
  <r>
    <x v="8"/>
    <x v="0"/>
    <x v="7"/>
    <n v="0"/>
    <n v="0"/>
    <n v="0"/>
    <n v="0"/>
    <n v="0"/>
    <n v="0"/>
    <n v="0"/>
    <n v="0"/>
    <n v="0"/>
    <n v="0"/>
    <n v="0"/>
    <n v="0"/>
    <n v="0"/>
    <n v="0"/>
    <n v="0"/>
    <n v="0"/>
    <n v="0"/>
    <n v="0"/>
    <n v="0"/>
    <n v="0"/>
    <n v="0"/>
    <n v="0"/>
    <n v="0"/>
  </r>
  <r>
    <x v="8"/>
    <x v="1"/>
    <x v="7"/>
    <n v="68"/>
    <n v="47"/>
    <n v="2"/>
    <n v="1"/>
    <n v="1"/>
    <n v="2"/>
    <n v="2"/>
    <n v="0"/>
    <n v="2"/>
    <n v="0"/>
    <n v="0"/>
    <n v="0"/>
    <n v="0"/>
    <n v="0"/>
    <n v="0"/>
    <n v="0"/>
    <n v="0"/>
    <n v="0"/>
    <n v="0"/>
    <n v="0"/>
    <n v="0"/>
    <n v="0"/>
    <n v="0"/>
  </r>
  <r>
    <x v="8"/>
    <x v="2"/>
    <x v="7"/>
    <n v="0"/>
    <n v="0"/>
    <n v="0"/>
    <n v="0"/>
    <n v="0"/>
    <n v="0"/>
    <n v="0"/>
    <n v="0"/>
    <n v="0"/>
    <n v="0"/>
    <n v="0"/>
    <n v="0"/>
    <n v="0"/>
    <n v="0"/>
    <n v="0"/>
    <n v="0"/>
    <n v="0"/>
    <n v="0"/>
    <n v="0"/>
    <n v="0"/>
    <n v="0"/>
    <n v="0"/>
    <n v="0"/>
  </r>
  <r>
    <x v="8"/>
    <x v="3"/>
    <x v="7"/>
    <n v="87"/>
    <n v="72"/>
    <n v="4"/>
    <n v="3"/>
    <n v="2"/>
    <n v="4"/>
    <n v="4"/>
    <n v="0"/>
    <n v="4"/>
    <n v="0"/>
    <n v="8"/>
    <n v="0"/>
    <n v="0"/>
    <n v="0"/>
    <n v="0"/>
    <n v="0"/>
    <n v="0"/>
    <n v="0"/>
    <n v="0"/>
    <n v="0"/>
    <n v="0"/>
    <n v="0"/>
    <n v="0"/>
  </r>
  <r>
    <x v="9"/>
    <x v="0"/>
    <x v="7"/>
    <n v="0"/>
    <n v="0"/>
    <n v="0"/>
    <n v="0"/>
    <n v="0"/>
    <n v="0"/>
    <n v="0"/>
    <n v="0"/>
    <n v="0"/>
    <n v="0"/>
    <n v="0"/>
    <n v="0"/>
    <n v="0"/>
    <n v="0"/>
    <n v="0"/>
    <n v="0"/>
    <n v="0"/>
    <n v="0"/>
    <n v="0"/>
    <n v="0"/>
    <n v="0"/>
    <n v="0"/>
    <n v="0"/>
  </r>
  <r>
    <x v="9"/>
    <x v="1"/>
    <x v="7"/>
    <n v="84"/>
    <n v="68"/>
    <n v="1"/>
    <n v="4"/>
    <n v="1"/>
    <n v="1"/>
    <n v="2"/>
    <n v="0"/>
    <n v="1"/>
    <n v="0"/>
    <n v="10"/>
    <n v="1"/>
    <n v="1"/>
    <n v="0"/>
    <n v="0"/>
    <n v="0"/>
    <n v="0"/>
    <n v="1"/>
    <n v="0"/>
    <n v="0"/>
    <n v="0"/>
    <n v="0"/>
    <n v="0"/>
  </r>
  <r>
    <x v="9"/>
    <x v="2"/>
    <x v="7"/>
    <n v="0"/>
    <n v="0"/>
    <n v="0"/>
    <n v="0"/>
    <n v="0"/>
    <n v="0"/>
    <n v="0"/>
    <n v="0"/>
    <n v="0"/>
    <n v="0"/>
    <n v="0"/>
    <n v="0"/>
    <n v="0"/>
    <n v="0"/>
    <n v="0"/>
    <n v="0"/>
    <n v="0"/>
    <n v="0"/>
    <n v="0"/>
    <n v="0"/>
    <n v="0"/>
    <n v="0"/>
    <n v="0"/>
  </r>
  <r>
    <x v="9"/>
    <x v="3"/>
    <x v="7"/>
    <n v="111"/>
    <n v="77"/>
    <n v="1"/>
    <n v="3"/>
    <n v="0"/>
    <n v="1"/>
    <n v="3"/>
    <n v="0"/>
    <n v="1"/>
    <n v="0"/>
    <n v="17"/>
    <n v="2"/>
    <n v="2"/>
    <n v="0"/>
    <n v="0"/>
    <n v="0"/>
    <n v="0"/>
    <n v="2"/>
    <n v="0"/>
    <n v="0"/>
    <n v="0"/>
    <n v="0"/>
    <n v="0"/>
  </r>
  <r>
    <x v="10"/>
    <x v="0"/>
    <x v="7"/>
    <n v="0"/>
    <n v="0"/>
    <n v="0"/>
    <n v="0"/>
    <n v="0"/>
    <n v="0"/>
    <n v="0"/>
    <n v="0"/>
    <n v="0"/>
    <n v="0"/>
    <n v="0"/>
    <n v="0"/>
    <n v="0"/>
    <n v="0"/>
    <n v="0"/>
    <n v="0"/>
    <n v="0"/>
    <n v="0"/>
    <n v="0"/>
    <n v="0"/>
    <n v="0"/>
    <n v="0"/>
    <n v="0"/>
  </r>
  <r>
    <x v="10"/>
    <x v="1"/>
    <x v="7"/>
    <n v="66"/>
    <n v="50"/>
    <n v="2"/>
    <n v="0"/>
    <n v="0"/>
    <n v="2"/>
    <n v="1"/>
    <n v="1"/>
    <n v="2"/>
    <n v="0"/>
    <n v="5"/>
    <n v="0"/>
    <n v="0"/>
    <n v="0"/>
    <n v="0"/>
    <n v="0"/>
    <n v="0"/>
    <n v="0"/>
    <n v="0"/>
    <n v="0"/>
    <n v="0"/>
    <n v="0"/>
    <n v="0"/>
  </r>
  <r>
    <x v="10"/>
    <x v="2"/>
    <x v="7"/>
    <n v="0"/>
    <n v="0"/>
    <n v="0"/>
    <n v="0"/>
    <n v="0"/>
    <n v="0"/>
    <n v="0"/>
    <n v="0"/>
    <n v="0"/>
    <n v="0"/>
    <n v="0"/>
    <n v="0"/>
    <n v="0"/>
    <n v="0"/>
    <n v="0"/>
    <n v="0"/>
    <n v="0"/>
    <n v="0"/>
    <n v="0"/>
    <n v="0"/>
    <n v="0"/>
    <n v="0"/>
    <n v="0"/>
  </r>
  <r>
    <x v="10"/>
    <x v="3"/>
    <x v="7"/>
    <n v="82"/>
    <n v="75"/>
    <n v="2"/>
    <n v="0"/>
    <n v="0"/>
    <n v="2"/>
    <n v="1"/>
    <n v="0"/>
    <n v="2"/>
    <n v="0"/>
    <n v="12"/>
    <n v="2"/>
    <n v="0"/>
    <n v="0"/>
    <n v="0"/>
    <n v="0"/>
    <n v="0"/>
    <n v="0"/>
    <n v="0"/>
    <n v="0"/>
    <n v="0"/>
    <n v="0"/>
    <n v="0"/>
  </r>
  <r>
    <x v="11"/>
    <x v="0"/>
    <x v="7"/>
    <n v="0"/>
    <n v="0"/>
    <n v="0"/>
    <n v="0"/>
    <n v="0"/>
    <n v="0"/>
    <n v="0"/>
    <n v="0"/>
    <n v="0"/>
    <n v="0"/>
    <n v="0"/>
    <n v="0"/>
    <n v="0"/>
    <n v="0"/>
    <n v="0"/>
    <n v="0"/>
    <n v="0"/>
    <n v="0"/>
    <n v="0"/>
    <n v="0"/>
    <n v="0"/>
    <n v="0"/>
    <n v="0"/>
  </r>
  <r>
    <x v="11"/>
    <x v="1"/>
    <x v="7"/>
    <n v="73"/>
    <n v="65"/>
    <n v="2"/>
    <n v="5"/>
    <n v="0"/>
    <n v="2"/>
    <n v="2"/>
    <n v="1"/>
    <n v="2"/>
    <n v="0"/>
    <n v="2"/>
    <n v="0"/>
    <n v="0"/>
    <n v="0"/>
    <n v="0"/>
    <n v="0"/>
    <n v="0"/>
    <n v="0"/>
    <n v="0"/>
    <n v="0"/>
    <n v="0"/>
    <n v="0"/>
    <n v="0"/>
  </r>
  <r>
    <x v="11"/>
    <x v="2"/>
    <x v="7"/>
    <n v="0"/>
    <n v="0"/>
    <n v="0"/>
    <n v="0"/>
    <n v="0"/>
    <n v="0"/>
    <n v="0"/>
    <n v="0"/>
    <n v="0"/>
    <n v="0"/>
    <n v="0"/>
    <n v="0"/>
    <n v="0"/>
    <n v="0"/>
    <n v="0"/>
    <n v="0"/>
    <n v="0"/>
    <n v="0"/>
    <n v="0"/>
    <n v="0"/>
    <n v="0"/>
    <n v="0"/>
    <n v="0"/>
  </r>
  <r>
    <x v="11"/>
    <x v="3"/>
    <x v="7"/>
    <n v="89"/>
    <n v="86"/>
    <n v="3"/>
    <n v="5"/>
    <n v="2"/>
    <n v="3"/>
    <n v="3"/>
    <n v="0"/>
    <n v="3"/>
    <n v="1"/>
    <n v="14"/>
    <n v="0"/>
    <n v="0"/>
    <n v="0"/>
    <n v="0"/>
    <n v="0"/>
    <n v="0"/>
    <n v="0"/>
    <n v="0"/>
    <n v="0"/>
    <n v="0"/>
    <n v="0"/>
    <n v="0"/>
  </r>
  <r>
    <x v="12"/>
    <x v="0"/>
    <x v="7"/>
    <n v="0"/>
    <n v="1"/>
    <n v="0"/>
    <n v="1"/>
    <n v="0"/>
    <n v="0"/>
    <n v="0"/>
    <n v="0"/>
    <n v="0"/>
    <n v="0"/>
    <n v="0"/>
    <n v="0"/>
    <n v="0"/>
    <n v="0"/>
    <n v="0"/>
    <n v="0"/>
    <n v="0"/>
    <n v="0"/>
    <n v="0"/>
    <n v="0"/>
    <n v="0"/>
    <n v="0"/>
    <n v="0"/>
  </r>
  <r>
    <x v="12"/>
    <x v="1"/>
    <x v="7"/>
    <n v="168"/>
    <n v="148"/>
    <n v="4"/>
    <n v="3"/>
    <n v="3"/>
    <n v="4"/>
    <n v="101"/>
    <n v="101"/>
    <n v="4"/>
    <n v="0"/>
    <n v="16"/>
    <n v="0"/>
    <n v="0"/>
    <n v="0"/>
    <n v="0"/>
    <n v="0"/>
    <n v="0"/>
    <n v="0"/>
    <n v="0"/>
    <n v="0"/>
    <n v="0"/>
    <n v="0"/>
    <n v="0"/>
  </r>
  <r>
    <x v="12"/>
    <x v="2"/>
    <x v="7"/>
    <n v="0"/>
    <n v="0"/>
    <n v="0"/>
    <n v="0"/>
    <n v="0"/>
    <n v="0"/>
    <n v="0"/>
    <n v="0"/>
    <n v="0"/>
    <n v="0"/>
    <n v="1"/>
    <n v="0"/>
    <n v="0"/>
    <n v="0"/>
    <n v="0"/>
    <n v="0"/>
    <n v="0"/>
    <n v="0"/>
    <n v="0"/>
    <n v="0"/>
    <n v="0"/>
    <n v="0"/>
    <n v="0"/>
  </r>
  <r>
    <x v="12"/>
    <x v="3"/>
    <x v="7"/>
    <n v="178"/>
    <n v="184"/>
    <n v="6"/>
    <n v="2"/>
    <n v="1"/>
    <n v="6"/>
    <n v="86"/>
    <n v="86"/>
    <n v="6"/>
    <n v="0"/>
    <n v="19"/>
    <n v="0"/>
    <n v="0"/>
    <n v="0"/>
    <n v="0"/>
    <n v="0"/>
    <n v="0"/>
    <n v="0"/>
    <n v="0"/>
    <n v="0"/>
    <n v="0"/>
    <n v="0"/>
    <n v="0"/>
  </r>
  <r>
    <x v="13"/>
    <x v="0"/>
    <x v="7"/>
    <n v="0"/>
    <n v="0"/>
    <n v="0"/>
    <n v="0"/>
    <n v="0"/>
    <n v="0"/>
    <n v="0"/>
    <n v="0"/>
    <n v="0"/>
    <n v="0"/>
    <n v="0"/>
    <n v="0"/>
    <n v="0"/>
    <n v="0"/>
    <n v="0"/>
    <n v="0"/>
    <n v="0"/>
    <n v="0"/>
    <n v="0"/>
    <n v="0"/>
    <n v="0"/>
    <n v="0"/>
    <n v="0"/>
  </r>
  <r>
    <x v="13"/>
    <x v="1"/>
    <x v="7"/>
    <n v="183"/>
    <n v="104"/>
    <n v="1"/>
    <n v="3"/>
    <n v="0"/>
    <n v="1"/>
    <n v="2"/>
    <n v="0"/>
    <n v="1"/>
    <n v="0"/>
    <n v="7"/>
    <n v="0"/>
    <n v="0"/>
    <n v="0"/>
    <n v="0"/>
    <n v="0"/>
    <n v="0"/>
    <n v="0"/>
    <n v="0"/>
    <n v="0"/>
    <n v="0"/>
    <n v="0"/>
    <n v="0"/>
  </r>
  <r>
    <x v="13"/>
    <x v="2"/>
    <x v="7"/>
    <n v="0"/>
    <n v="0"/>
    <n v="0"/>
    <n v="0"/>
    <n v="0"/>
    <n v="0"/>
    <n v="0"/>
    <n v="0"/>
    <n v="0"/>
    <n v="0"/>
    <n v="0"/>
    <n v="0"/>
    <n v="0"/>
    <n v="0"/>
    <n v="0"/>
    <n v="0"/>
    <n v="0"/>
    <n v="0"/>
    <n v="0"/>
    <n v="0"/>
    <n v="0"/>
    <n v="0"/>
    <n v="0"/>
  </r>
  <r>
    <x v="13"/>
    <x v="3"/>
    <x v="7"/>
    <n v="200"/>
    <n v="136"/>
    <n v="6"/>
    <n v="2"/>
    <n v="1"/>
    <n v="6"/>
    <n v="9"/>
    <n v="2"/>
    <n v="6"/>
    <n v="0"/>
    <n v="9"/>
    <n v="0"/>
    <n v="0"/>
    <n v="0"/>
    <n v="0"/>
    <n v="0"/>
    <n v="0"/>
    <n v="0"/>
    <n v="0"/>
    <n v="0"/>
    <n v="0"/>
    <n v="0"/>
    <n v="0"/>
  </r>
  <r>
    <x v="14"/>
    <x v="0"/>
    <x v="7"/>
    <n v="0"/>
    <n v="0"/>
    <n v="0"/>
    <n v="0"/>
    <n v="0"/>
    <n v="0"/>
    <n v="0"/>
    <n v="0"/>
    <n v="0"/>
    <n v="0"/>
    <n v="0"/>
    <n v="0"/>
    <n v="0"/>
    <n v="0"/>
    <n v="0"/>
    <n v="0"/>
    <n v="0"/>
    <n v="0"/>
    <n v="0"/>
    <n v="0"/>
    <n v="0"/>
    <n v="0"/>
    <n v="0"/>
  </r>
  <r>
    <x v="14"/>
    <x v="1"/>
    <x v="7"/>
    <n v="89"/>
    <n v="73"/>
    <n v="1"/>
    <n v="2"/>
    <n v="0"/>
    <n v="1"/>
    <n v="1"/>
    <n v="0"/>
    <n v="1"/>
    <n v="0"/>
    <n v="4"/>
    <n v="0"/>
    <n v="0"/>
    <n v="0"/>
    <n v="0"/>
    <n v="0"/>
    <n v="0"/>
    <n v="0"/>
    <n v="0"/>
    <n v="0"/>
    <n v="0"/>
    <n v="0"/>
    <n v="0"/>
  </r>
  <r>
    <x v="14"/>
    <x v="2"/>
    <x v="7"/>
    <n v="0"/>
    <n v="0"/>
    <n v="0"/>
    <n v="0"/>
    <n v="0"/>
    <n v="0"/>
    <n v="0"/>
    <n v="0"/>
    <n v="0"/>
    <n v="0"/>
    <n v="0"/>
    <n v="0"/>
    <n v="0"/>
    <n v="0"/>
    <n v="0"/>
    <n v="0"/>
    <n v="0"/>
    <n v="0"/>
    <n v="0"/>
    <n v="0"/>
    <n v="0"/>
    <n v="0"/>
    <n v="0"/>
  </r>
  <r>
    <x v="14"/>
    <x v="3"/>
    <x v="7"/>
    <n v="102"/>
    <n v="87"/>
    <n v="3"/>
    <n v="1"/>
    <n v="1"/>
    <n v="3"/>
    <n v="3"/>
    <n v="1"/>
    <n v="3"/>
    <n v="0"/>
    <n v="9"/>
    <n v="0"/>
    <n v="0"/>
    <n v="0"/>
    <n v="0"/>
    <n v="0"/>
    <n v="0"/>
    <n v="0"/>
    <n v="0"/>
    <n v="0"/>
    <n v="0"/>
    <n v="0"/>
    <n v="0"/>
  </r>
  <r>
    <x v="15"/>
    <x v="0"/>
    <x v="7"/>
    <n v="0"/>
    <n v="0"/>
    <n v="0"/>
    <n v="0"/>
    <n v="0"/>
    <n v="0"/>
    <n v="0"/>
    <n v="0"/>
    <n v="0"/>
    <n v="0"/>
    <n v="0"/>
    <n v="0"/>
    <n v="0"/>
    <n v="0"/>
    <n v="0"/>
    <n v="0"/>
    <n v="0"/>
    <n v="0"/>
    <n v="0"/>
    <n v="0"/>
    <n v="0"/>
    <n v="0"/>
    <n v="0"/>
  </r>
  <r>
    <x v="15"/>
    <x v="1"/>
    <x v="7"/>
    <n v="208"/>
    <n v="185"/>
    <n v="7"/>
    <n v="8"/>
    <n v="4"/>
    <n v="7"/>
    <n v="9"/>
    <n v="6"/>
    <n v="7"/>
    <n v="0"/>
    <n v="32"/>
    <n v="7"/>
    <n v="0"/>
    <n v="0"/>
    <n v="0"/>
    <n v="0"/>
    <n v="0"/>
    <n v="0"/>
    <n v="0"/>
    <n v="0"/>
    <n v="0"/>
    <n v="0"/>
    <n v="0"/>
  </r>
  <r>
    <x v="15"/>
    <x v="2"/>
    <x v="7"/>
    <n v="0"/>
    <n v="0"/>
    <n v="0"/>
    <n v="0"/>
    <n v="0"/>
    <n v="0"/>
    <n v="0"/>
    <n v="0"/>
    <n v="0"/>
    <n v="0"/>
    <n v="0"/>
    <n v="0"/>
    <n v="0"/>
    <n v="0"/>
    <n v="0"/>
    <n v="0"/>
    <n v="0"/>
    <n v="0"/>
    <n v="0"/>
    <n v="0"/>
    <n v="0"/>
    <n v="0"/>
    <n v="0"/>
  </r>
  <r>
    <x v="15"/>
    <x v="3"/>
    <x v="7"/>
    <n v="330"/>
    <n v="269"/>
    <n v="8"/>
    <n v="6"/>
    <n v="1"/>
    <n v="8"/>
    <n v="5"/>
    <n v="3"/>
    <n v="8"/>
    <n v="0"/>
    <n v="58"/>
    <n v="3"/>
    <n v="0"/>
    <n v="0"/>
    <n v="0"/>
    <n v="0"/>
    <n v="0"/>
    <n v="0"/>
    <n v="0"/>
    <n v="0"/>
    <n v="0"/>
    <n v="0"/>
    <n v="0"/>
  </r>
  <r>
    <x v="16"/>
    <x v="0"/>
    <x v="7"/>
    <n v="0"/>
    <n v="0"/>
    <n v="0"/>
    <n v="0"/>
    <n v="0"/>
    <n v="0"/>
    <n v="0"/>
    <n v="0"/>
    <n v="0"/>
    <n v="0"/>
    <n v="0"/>
    <n v="0"/>
    <n v="0"/>
    <n v="0"/>
    <n v="0"/>
    <n v="0"/>
    <n v="0"/>
    <n v="0"/>
    <n v="0"/>
    <n v="0"/>
    <n v="0"/>
    <n v="0"/>
    <n v="0"/>
  </r>
  <r>
    <x v="16"/>
    <x v="1"/>
    <x v="7"/>
    <n v="264"/>
    <n v="188"/>
    <n v="4"/>
    <n v="8"/>
    <n v="3"/>
    <n v="4"/>
    <n v="1"/>
    <n v="1"/>
    <n v="4"/>
    <n v="0"/>
    <n v="13"/>
    <n v="0"/>
    <n v="0"/>
    <n v="4"/>
    <n v="0"/>
    <n v="0"/>
    <n v="0"/>
    <n v="0"/>
    <n v="0"/>
    <n v="0"/>
    <n v="0"/>
    <n v="0"/>
    <n v="0"/>
  </r>
  <r>
    <x v="16"/>
    <x v="2"/>
    <x v="7"/>
    <n v="0"/>
    <n v="0"/>
    <n v="0"/>
    <n v="0"/>
    <n v="0"/>
    <n v="0"/>
    <n v="0"/>
    <n v="0"/>
    <n v="0"/>
    <n v="0"/>
    <n v="0"/>
    <n v="0"/>
    <n v="0"/>
    <n v="0"/>
    <n v="0"/>
    <n v="0"/>
    <n v="0"/>
    <n v="0"/>
    <n v="0"/>
    <n v="0"/>
    <n v="0"/>
    <n v="0"/>
    <n v="0"/>
  </r>
  <r>
    <x v="16"/>
    <x v="3"/>
    <x v="7"/>
    <n v="293"/>
    <n v="218"/>
    <n v="6"/>
    <n v="6"/>
    <n v="1"/>
    <n v="5"/>
    <n v="9"/>
    <n v="9"/>
    <n v="5"/>
    <n v="0"/>
    <n v="27"/>
    <n v="3"/>
    <n v="0"/>
    <n v="10"/>
    <n v="0"/>
    <n v="0"/>
    <n v="0"/>
    <n v="0"/>
    <n v="0"/>
    <n v="0"/>
    <n v="0"/>
    <n v="0"/>
    <n v="0"/>
  </r>
  <r>
    <x v="17"/>
    <x v="0"/>
    <x v="7"/>
    <n v="0"/>
    <n v="0"/>
    <n v="0"/>
    <n v="0"/>
    <n v="0"/>
    <n v="0"/>
    <n v="0"/>
    <n v="0"/>
    <n v="0"/>
    <n v="0"/>
    <n v="0"/>
    <n v="0"/>
    <n v="0"/>
    <n v="0"/>
    <n v="0"/>
    <n v="0"/>
    <n v="0"/>
    <n v="0"/>
    <n v="0"/>
    <n v="0"/>
    <n v="0"/>
    <n v="0"/>
    <n v="0"/>
  </r>
  <r>
    <x v="17"/>
    <x v="1"/>
    <x v="7"/>
    <n v="55"/>
    <n v="49"/>
    <n v="2"/>
    <n v="4"/>
    <n v="1"/>
    <n v="2"/>
    <n v="2"/>
    <n v="1"/>
    <n v="2"/>
    <n v="0"/>
    <n v="7"/>
    <n v="0"/>
    <n v="0"/>
    <n v="0"/>
    <n v="0"/>
    <n v="0"/>
    <n v="0"/>
    <n v="0"/>
    <n v="0"/>
    <n v="0"/>
    <n v="0"/>
    <n v="0"/>
    <n v="0"/>
  </r>
  <r>
    <x v="17"/>
    <x v="2"/>
    <x v="7"/>
    <n v="0"/>
    <n v="0"/>
    <n v="0"/>
    <n v="0"/>
    <n v="0"/>
    <n v="0"/>
    <n v="0"/>
    <n v="0"/>
    <n v="0"/>
    <n v="0"/>
    <n v="0"/>
    <n v="0"/>
    <n v="0"/>
    <n v="0"/>
    <n v="0"/>
    <n v="0"/>
    <n v="0"/>
    <n v="0"/>
    <n v="0"/>
    <n v="0"/>
    <n v="0"/>
    <n v="0"/>
    <n v="0"/>
  </r>
  <r>
    <x v="17"/>
    <x v="3"/>
    <x v="7"/>
    <n v="70"/>
    <n v="71"/>
    <n v="1"/>
    <n v="3"/>
    <n v="0"/>
    <n v="1"/>
    <n v="1"/>
    <n v="0"/>
    <n v="1"/>
    <n v="0"/>
    <n v="17"/>
    <n v="0"/>
    <n v="0"/>
    <n v="0"/>
    <n v="0"/>
    <n v="0"/>
    <n v="0"/>
    <n v="0"/>
    <n v="0"/>
    <n v="0"/>
    <n v="0"/>
    <n v="0"/>
    <n v="0"/>
  </r>
  <r>
    <x v="18"/>
    <x v="0"/>
    <x v="7"/>
    <n v="0"/>
    <n v="3"/>
    <n v="0"/>
    <n v="3"/>
    <n v="0"/>
    <n v="0"/>
    <n v="0"/>
    <n v="0"/>
    <n v="0"/>
    <n v="0"/>
    <n v="2"/>
    <n v="0"/>
    <n v="0"/>
    <n v="0"/>
    <n v="0"/>
    <n v="0"/>
    <n v="0"/>
    <n v="0"/>
    <n v="0"/>
    <n v="0"/>
    <n v="0"/>
    <n v="0"/>
    <n v="0"/>
  </r>
  <r>
    <x v="18"/>
    <x v="1"/>
    <x v="7"/>
    <n v="53"/>
    <n v="39"/>
    <n v="2"/>
    <n v="0"/>
    <n v="0"/>
    <n v="2"/>
    <n v="2"/>
    <n v="0"/>
    <n v="2"/>
    <n v="0"/>
    <n v="2"/>
    <n v="1"/>
    <n v="1"/>
    <n v="1"/>
    <n v="1"/>
    <n v="0"/>
    <n v="1"/>
    <n v="0"/>
    <n v="0"/>
    <n v="0"/>
    <n v="0"/>
    <n v="0"/>
    <n v="0"/>
  </r>
  <r>
    <x v="18"/>
    <x v="2"/>
    <x v="7"/>
    <n v="0"/>
    <n v="1"/>
    <n v="1"/>
    <n v="1"/>
    <n v="1"/>
    <n v="1"/>
    <n v="1"/>
    <n v="1"/>
    <n v="0"/>
    <n v="0"/>
    <n v="0"/>
    <n v="0"/>
    <n v="0"/>
    <n v="0"/>
    <n v="0"/>
    <n v="0"/>
    <n v="0"/>
    <n v="0"/>
    <n v="0"/>
    <n v="0"/>
    <n v="0"/>
    <n v="0"/>
    <n v="0"/>
  </r>
  <r>
    <x v="18"/>
    <x v="3"/>
    <x v="7"/>
    <n v="79"/>
    <n v="67"/>
    <n v="4"/>
    <n v="1"/>
    <n v="0"/>
    <n v="4"/>
    <n v="2"/>
    <n v="2"/>
    <n v="4"/>
    <n v="0"/>
    <n v="10"/>
    <n v="0"/>
    <n v="0"/>
    <n v="0"/>
    <n v="0"/>
    <n v="0"/>
    <n v="0"/>
    <n v="0"/>
    <n v="0"/>
    <n v="0"/>
    <n v="0"/>
    <n v="0"/>
    <n v="0"/>
  </r>
  <r>
    <x v="19"/>
    <x v="0"/>
    <x v="7"/>
    <n v="8"/>
    <n v="8"/>
    <n v="0"/>
    <n v="0"/>
    <n v="0"/>
    <n v="0"/>
    <n v="0"/>
    <n v="0"/>
    <n v="0"/>
    <n v="0"/>
    <n v="0"/>
    <n v="0"/>
    <n v="0"/>
    <n v="0"/>
    <n v="0"/>
    <n v="0"/>
    <n v="0"/>
    <n v="0"/>
    <n v="0"/>
    <n v="0"/>
    <n v="0"/>
    <n v="0"/>
    <n v="0"/>
  </r>
  <r>
    <x v="19"/>
    <x v="1"/>
    <x v="7"/>
    <n v="261"/>
    <n v="205"/>
    <n v="5"/>
    <n v="4"/>
    <n v="3"/>
    <n v="5"/>
    <n v="7"/>
    <n v="4"/>
    <n v="5"/>
    <n v="0"/>
    <n v="7"/>
    <n v="0"/>
    <n v="0"/>
    <n v="0"/>
    <n v="0"/>
    <n v="0"/>
    <n v="0"/>
    <n v="0"/>
    <n v="0"/>
    <n v="0"/>
    <n v="0"/>
    <n v="0"/>
    <n v="0"/>
  </r>
  <r>
    <x v="19"/>
    <x v="2"/>
    <x v="7"/>
    <n v="10"/>
    <n v="10"/>
    <n v="0"/>
    <n v="0"/>
    <n v="0"/>
    <n v="0"/>
    <n v="0"/>
    <n v="0"/>
    <n v="0"/>
    <n v="0"/>
    <n v="0"/>
    <n v="0"/>
    <n v="0"/>
    <n v="0"/>
    <n v="0"/>
    <n v="0"/>
    <n v="0"/>
    <n v="0"/>
    <n v="0"/>
    <n v="0"/>
    <n v="0"/>
    <n v="0"/>
    <n v="0"/>
  </r>
  <r>
    <x v="19"/>
    <x v="3"/>
    <x v="7"/>
    <n v="370"/>
    <n v="231"/>
    <n v="7"/>
    <n v="4"/>
    <n v="2"/>
    <n v="7"/>
    <n v="10"/>
    <n v="5"/>
    <n v="7"/>
    <n v="0"/>
    <n v="35"/>
    <n v="8"/>
    <n v="3"/>
    <n v="3"/>
    <n v="0"/>
    <n v="0"/>
    <n v="0"/>
    <n v="0"/>
    <n v="0"/>
    <n v="0"/>
    <n v="0"/>
    <n v="0"/>
    <n v="0"/>
  </r>
  <r>
    <x v="20"/>
    <x v="0"/>
    <x v="7"/>
    <n v="0"/>
    <n v="0"/>
    <n v="0"/>
    <n v="0"/>
    <n v="0"/>
    <n v="0"/>
    <n v="0"/>
    <n v="0"/>
    <n v="0"/>
    <n v="0"/>
    <n v="0"/>
    <n v="0"/>
    <n v="0"/>
    <n v="0"/>
    <n v="0"/>
    <n v="0"/>
    <n v="0"/>
    <n v="0"/>
    <n v="0"/>
    <n v="0"/>
    <n v="0"/>
    <n v="0"/>
    <n v="0"/>
  </r>
  <r>
    <x v="20"/>
    <x v="1"/>
    <x v="7"/>
    <n v="43"/>
    <n v="35"/>
    <n v="2"/>
    <n v="5"/>
    <n v="1"/>
    <n v="2"/>
    <n v="2"/>
    <n v="2"/>
    <n v="2"/>
    <n v="0"/>
    <n v="6"/>
    <n v="0"/>
    <n v="0"/>
    <n v="0"/>
    <n v="0"/>
    <n v="0"/>
    <n v="0"/>
    <n v="0"/>
    <n v="0"/>
    <n v="0"/>
    <n v="0"/>
    <n v="0"/>
    <n v="0"/>
  </r>
  <r>
    <x v="20"/>
    <x v="2"/>
    <x v="7"/>
    <n v="0"/>
    <n v="0"/>
    <n v="0"/>
    <n v="0"/>
    <n v="0"/>
    <n v="0"/>
    <n v="0"/>
    <n v="0"/>
    <n v="0"/>
    <n v="0"/>
    <n v="0"/>
    <n v="0"/>
    <n v="0"/>
    <n v="0"/>
    <n v="0"/>
    <n v="0"/>
    <n v="0"/>
    <n v="0"/>
    <n v="0"/>
    <n v="0"/>
    <n v="0"/>
    <n v="0"/>
    <n v="0"/>
  </r>
  <r>
    <x v="20"/>
    <x v="3"/>
    <x v="7"/>
    <n v="53"/>
    <n v="46"/>
    <n v="0"/>
    <n v="7"/>
    <n v="0"/>
    <n v="0"/>
    <n v="0"/>
    <n v="0"/>
    <n v="0"/>
    <n v="0"/>
    <n v="11"/>
    <n v="0"/>
    <n v="0"/>
    <n v="0"/>
    <n v="0"/>
    <n v="0"/>
    <n v="0"/>
    <n v="0"/>
    <n v="0"/>
    <n v="0"/>
    <n v="0"/>
    <n v="0"/>
    <n v="0"/>
  </r>
  <r>
    <x v="0"/>
    <x v="0"/>
    <x v="8"/>
    <n v="0"/>
    <n v="0"/>
    <n v="0"/>
    <n v="0"/>
    <n v="0"/>
    <n v="0"/>
    <n v="0"/>
    <n v="0"/>
    <n v="0"/>
    <n v="0"/>
    <n v="0"/>
    <n v="0"/>
    <n v="0"/>
    <n v="0"/>
    <n v="0"/>
    <n v="0"/>
    <n v="0"/>
    <n v="0"/>
    <n v="0"/>
    <n v="0"/>
    <n v="0"/>
    <n v="0"/>
    <n v="0"/>
  </r>
  <r>
    <x v="0"/>
    <x v="1"/>
    <x v="8"/>
    <n v="224"/>
    <n v="131"/>
    <n v="5"/>
    <n v="1"/>
    <n v="0"/>
    <n v="5"/>
    <n v="7"/>
    <n v="3"/>
    <n v="5"/>
    <n v="0"/>
    <n v="8"/>
    <n v="0"/>
    <n v="0"/>
    <n v="0"/>
    <n v="0"/>
    <n v="0"/>
    <n v="0"/>
    <n v="0"/>
    <n v="0"/>
    <n v="0"/>
    <n v="0"/>
    <n v="0"/>
    <n v="0"/>
  </r>
  <r>
    <x v="0"/>
    <x v="2"/>
    <x v="8"/>
    <n v="0"/>
    <n v="0"/>
    <n v="0"/>
    <n v="0"/>
    <n v="0"/>
    <n v="0"/>
    <n v="0"/>
    <n v="0"/>
    <n v="0"/>
    <n v="0"/>
    <n v="0"/>
    <n v="0"/>
    <n v="0"/>
    <n v="0"/>
    <n v="0"/>
    <n v="0"/>
    <n v="0"/>
    <n v="0"/>
    <n v="0"/>
    <n v="0"/>
    <n v="0"/>
    <n v="0"/>
    <n v="0"/>
  </r>
  <r>
    <x v="0"/>
    <x v="3"/>
    <x v="8"/>
    <n v="162"/>
    <n v="140"/>
    <n v="5"/>
    <n v="1"/>
    <n v="0"/>
    <n v="5"/>
    <n v="10"/>
    <n v="2"/>
    <n v="5"/>
    <n v="0"/>
    <n v="9"/>
    <n v="0"/>
    <n v="0"/>
    <n v="0"/>
    <n v="0"/>
    <n v="0"/>
    <n v="0"/>
    <n v="0"/>
    <n v="0"/>
    <n v="0"/>
    <n v="0"/>
    <n v="0"/>
    <n v="0"/>
  </r>
  <r>
    <x v="1"/>
    <x v="0"/>
    <x v="8"/>
    <n v="2"/>
    <n v="2"/>
    <n v="0"/>
    <n v="0"/>
    <n v="0"/>
    <n v="0"/>
    <n v="0"/>
    <n v="0"/>
    <n v="0"/>
    <n v="0"/>
    <n v="0"/>
    <n v="0"/>
    <n v="0"/>
    <n v="0"/>
    <n v="0"/>
    <n v="0"/>
    <n v="0"/>
    <n v="0"/>
    <n v="0"/>
    <n v="0"/>
    <n v="0"/>
    <n v="0"/>
    <n v="0"/>
  </r>
  <r>
    <x v="1"/>
    <x v="1"/>
    <x v="8"/>
    <n v="320"/>
    <n v="245"/>
    <n v="4"/>
    <n v="1"/>
    <n v="1"/>
    <n v="4"/>
    <n v="3"/>
    <n v="3"/>
    <n v="4"/>
    <n v="0"/>
    <n v="11"/>
    <n v="0"/>
    <n v="0"/>
    <n v="0"/>
    <n v="0"/>
    <n v="0"/>
    <n v="0"/>
    <n v="0"/>
    <n v="0"/>
    <n v="0"/>
    <n v="0"/>
    <n v="0"/>
    <n v="0"/>
  </r>
  <r>
    <x v="1"/>
    <x v="2"/>
    <x v="8"/>
    <n v="0"/>
    <n v="0"/>
    <n v="0"/>
    <n v="0"/>
    <n v="0"/>
    <n v="0"/>
    <n v="0"/>
    <n v="0"/>
    <n v="0"/>
    <n v="0"/>
    <n v="0"/>
    <n v="0"/>
    <n v="0"/>
    <n v="0"/>
    <n v="0"/>
    <n v="0"/>
    <n v="0"/>
    <n v="0"/>
    <n v="0"/>
    <n v="0"/>
    <n v="0"/>
    <n v="0"/>
    <n v="0"/>
  </r>
  <r>
    <x v="1"/>
    <x v="3"/>
    <x v="8"/>
    <n v="320"/>
    <n v="234"/>
    <n v="8"/>
    <n v="1"/>
    <n v="1"/>
    <n v="7"/>
    <n v="7"/>
    <n v="7"/>
    <n v="7"/>
    <n v="0"/>
    <n v="42"/>
    <n v="1"/>
    <n v="0"/>
    <n v="0"/>
    <n v="0"/>
    <n v="0"/>
    <n v="0"/>
    <n v="0"/>
    <n v="0"/>
    <n v="0"/>
    <n v="0"/>
    <n v="0"/>
    <n v="0"/>
  </r>
  <r>
    <x v="2"/>
    <x v="0"/>
    <x v="8"/>
    <n v="0"/>
    <n v="0"/>
    <n v="0"/>
    <n v="0"/>
    <n v="0"/>
    <n v="0"/>
    <n v="0"/>
    <n v="0"/>
    <n v="0"/>
    <n v="0"/>
    <n v="0"/>
    <n v="0"/>
    <n v="0"/>
    <n v="0"/>
    <n v="0"/>
    <n v="0"/>
    <n v="0"/>
    <n v="0"/>
    <n v="0"/>
    <n v="0"/>
    <n v="0"/>
    <n v="0"/>
    <n v="0"/>
  </r>
  <r>
    <x v="2"/>
    <x v="1"/>
    <x v="8"/>
    <n v="119"/>
    <n v="103"/>
    <n v="3"/>
    <n v="4"/>
    <n v="0"/>
    <n v="3"/>
    <n v="4"/>
    <n v="4"/>
    <n v="3"/>
    <n v="0"/>
    <n v="6"/>
    <n v="0"/>
    <n v="0"/>
    <n v="3"/>
    <n v="0"/>
    <n v="0"/>
    <n v="0"/>
    <n v="0"/>
    <n v="0"/>
    <n v="0"/>
    <n v="0"/>
    <n v="0"/>
    <n v="0"/>
  </r>
  <r>
    <x v="2"/>
    <x v="2"/>
    <x v="8"/>
    <n v="0"/>
    <n v="0"/>
    <n v="0"/>
    <n v="0"/>
    <n v="0"/>
    <n v="0"/>
    <n v="0"/>
    <n v="0"/>
    <n v="0"/>
    <n v="0"/>
    <n v="0"/>
    <n v="0"/>
    <n v="0"/>
    <n v="0"/>
    <n v="0"/>
    <n v="0"/>
    <n v="0"/>
    <n v="0"/>
    <n v="0"/>
    <n v="0"/>
    <n v="0"/>
    <n v="0"/>
    <n v="0"/>
  </r>
  <r>
    <x v="2"/>
    <x v="3"/>
    <x v="8"/>
    <n v="139"/>
    <n v="139"/>
    <n v="7"/>
    <n v="8"/>
    <n v="5"/>
    <n v="7"/>
    <n v="9"/>
    <n v="9"/>
    <n v="7"/>
    <n v="0"/>
    <n v="22"/>
    <n v="0"/>
    <n v="0"/>
    <n v="8"/>
    <n v="0"/>
    <n v="0"/>
    <n v="0"/>
    <n v="0"/>
    <n v="0"/>
    <n v="0"/>
    <n v="0"/>
    <n v="0"/>
    <n v="0"/>
  </r>
  <r>
    <x v="3"/>
    <x v="0"/>
    <x v="8"/>
    <n v="0"/>
    <n v="0"/>
    <n v="0"/>
    <n v="0"/>
    <n v="0"/>
    <n v="0"/>
    <n v="0"/>
    <n v="0"/>
    <n v="0"/>
    <n v="0"/>
    <n v="0"/>
    <n v="0"/>
    <n v="0"/>
    <n v="0"/>
    <n v="0"/>
    <n v="0"/>
    <n v="0"/>
    <n v="0"/>
    <n v="0"/>
    <n v="0"/>
    <n v="0"/>
    <n v="0"/>
    <n v="0"/>
  </r>
  <r>
    <x v="3"/>
    <x v="1"/>
    <x v="8"/>
    <n v="94"/>
    <n v="77"/>
    <n v="2"/>
    <n v="3"/>
    <n v="1"/>
    <n v="2"/>
    <n v="1"/>
    <n v="4"/>
    <n v="2"/>
    <n v="0"/>
    <n v="4"/>
    <n v="0"/>
    <n v="0"/>
    <n v="0"/>
    <n v="0"/>
    <n v="0"/>
    <n v="0"/>
    <n v="0"/>
    <n v="0"/>
    <n v="0"/>
    <n v="0"/>
    <n v="0"/>
    <n v="0"/>
  </r>
  <r>
    <x v="3"/>
    <x v="2"/>
    <x v="8"/>
    <n v="0"/>
    <n v="0"/>
    <n v="0"/>
    <n v="0"/>
    <n v="0"/>
    <n v="0"/>
    <n v="0"/>
    <n v="0"/>
    <n v="0"/>
    <n v="0"/>
    <n v="1"/>
    <n v="0"/>
    <n v="0"/>
    <n v="0"/>
    <n v="0"/>
    <n v="0"/>
    <n v="0"/>
    <n v="0"/>
    <n v="0"/>
    <n v="0"/>
    <n v="0"/>
    <n v="0"/>
    <n v="0"/>
  </r>
  <r>
    <x v="3"/>
    <x v="3"/>
    <x v="8"/>
    <n v="111"/>
    <n v="92"/>
    <n v="2"/>
    <n v="0"/>
    <n v="0"/>
    <n v="2"/>
    <n v="2"/>
    <n v="4"/>
    <n v="2"/>
    <n v="0"/>
    <n v="13"/>
    <n v="1"/>
    <n v="1"/>
    <n v="1"/>
    <n v="0"/>
    <n v="0"/>
    <n v="0"/>
    <n v="1"/>
    <n v="0"/>
    <n v="0"/>
    <n v="0"/>
    <n v="0"/>
    <n v="0"/>
  </r>
  <r>
    <x v="4"/>
    <x v="0"/>
    <x v="8"/>
    <n v="0"/>
    <n v="0"/>
    <n v="0"/>
    <n v="0"/>
    <n v="0"/>
    <n v="0"/>
    <n v="0"/>
    <n v="0"/>
    <n v="0"/>
    <n v="0"/>
    <n v="0"/>
    <n v="0"/>
    <n v="0"/>
    <n v="0"/>
    <n v="0"/>
    <n v="0"/>
    <n v="0"/>
    <n v="0"/>
    <n v="0"/>
    <n v="0"/>
    <n v="0"/>
    <n v="0"/>
    <n v="0"/>
  </r>
  <r>
    <x v="4"/>
    <x v="1"/>
    <x v="8"/>
    <n v="162"/>
    <n v="108"/>
    <n v="5"/>
    <n v="5"/>
    <n v="0"/>
    <n v="5"/>
    <n v="7"/>
    <n v="0"/>
    <n v="5"/>
    <n v="0"/>
    <n v="19"/>
    <n v="0"/>
    <n v="0"/>
    <n v="0"/>
    <n v="0"/>
    <n v="0"/>
    <n v="0"/>
    <n v="0"/>
    <n v="0"/>
    <n v="0"/>
    <n v="0"/>
    <n v="0"/>
    <n v="0"/>
  </r>
  <r>
    <x v="4"/>
    <x v="2"/>
    <x v="8"/>
    <n v="0"/>
    <n v="0"/>
    <n v="0"/>
    <n v="0"/>
    <n v="0"/>
    <n v="0"/>
    <n v="0"/>
    <n v="0"/>
    <n v="0"/>
    <n v="0"/>
    <n v="0"/>
    <n v="0"/>
    <n v="0"/>
    <n v="0"/>
    <n v="0"/>
    <n v="0"/>
    <n v="0"/>
    <n v="0"/>
    <n v="0"/>
    <n v="0"/>
    <n v="0"/>
    <n v="0"/>
    <n v="0"/>
  </r>
  <r>
    <x v="4"/>
    <x v="3"/>
    <x v="8"/>
    <n v="161"/>
    <n v="118"/>
    <n v="6"/>
    <n v="8"/>
    <n v="2"/>
    <n v="6"/>
    <n v="10"/>
    <n v="4"/>
    <n v="6"/>
    <n v="0"/>
    <n v="40"/>
    <n v="0"/>
    <n v="0"/>
    <n v="0"/>
    <n v="0"/>
    <n v="0"/>
    <n v="0"/>
    <n v="0"/>
    <n v="0"/>
    <n v="0"/>
    <n v="0"/>
    <n v="0"/>
    <n v="0"/>
  </r>
  <r>
    <x v="5"/>
    <x v="0"/>
    <x v="8"/>
    <n v="2"/>
    <n v="1"/>
    <n v="0"/>
    <n v="0"/>
    <n v="0"/>
    <n v="0"/>
    <n v="0"/>
    <n v="0"/>
    <n v="0"/>
    <n v="0"/>
    <n v="0"/>
    <n v="0"/>
    <n v="0"/>
    <n v="0"/>
    <n v="0"/>
    <n v="0"/>
    <n v="0"/>
    <n v="0"/>
    <n v="0"/>
    <n v="0"/>
    <n v="0"/>
    <n v="0"/>
    <n v="0"/>
  </r>
  <r>
    <x v="5"/>
    <x v="1"/>
    <x v="8"/>
    <n v="124"/>
    <n v="89"/>
    <n v="3"/>
    <n v="2"/>
    <n v="1"/>
    <n v="3"/>
    <n v="3"/>
    <n v="3"/>
    <n v="3"/>
    <n v="0"/>
    <n v="14"/>
    <n v="1"/>
    <n v="1"/>
    <n v="0"/>
    <n v="1"/>
    <n v="0"/>
    <n v="0"/>
    <n v="0"/>
    <n v="0"/>
    <n v="0"/>
    <n v="0"/>
    <n v="0"/>
    <n v="0"/>
  </r>
  <r>
    <x v="5"/>
    <x v="2"/>
    <x v="8"/>
    <n v="1"/>
    <n v="2"/>
    <n v="1"/>
    <n v="1"/>
    <n v="1"/>
    <n v="1"/>
    <n v="0"/>
    <n v="0"/>
    <n v="0"/>
    <n v="0"/>
    <n v="0"/>
    <n v="0"/>
    <n v="0"/>
    <n v="0"/>
    <n v="0"/>
    <n v="0"/>
    <n v="0"/>
    <n v="0"/>
    <n v="0"/>
    <n v="0"/>
    <n v="0"/>
    <n v="0"/>
    <n v="0"/>
  </r>
  <r>
    <x v="5"/>
    <x v="3"/>
    <x v="8"/>
    <n v="127"/>
    <n v="104"/>
    <n v="3"/>
    <n v="2"/>
    <n v="2"/>
    <n v="3"/>
    <n v="5"/>
    <n v="2"/>
    <n v="3"/>
    <n v="0"/>
    <n v="29"/>
    <n v="1"/>
    <n v="1"/>
    <n v="0"/>
    <n v="0"/>
    <n v="0"/>
    <n v="0"/>
    <n v="0"/>
    <n v="0"/>
    <n v="0"/>
    <n v="0"/>
    <n v="0"/>
    <n v="0"/>
  </r>
  <r>
    <x v="6"/>
    <x v="0"/>
    <x v="8"/>
    <n v="0"/>
    <n v="1"/>
    <n v="0"/>
    <n v="1"/>
    <n v="0"/>
    <n v="0"/>
    <n v="0"/>
    <n v="0"/>
    <n v="0"/>
    <n v="0"/>
    <n v="0"/>
    <n v="0"/>
    <n v="0"/>
    <n v="0"/>
    <n v="0"/>
    <n v="0"/>
    <n v="0"/>
    <n v="0"/>
    <n v="0"/>
    <n v="0"/>
    <n v="0"/>
    <n v="0"/>
    <n v="0"/>
  </r>
  <r>
    <x v="6"/>
    <x v="1"/>
    <x v="8"/>
    <n v="83"/>
    <n v="58"/>
    <n v="2"/>
    <n v="1"/>
    <n v="1"/>
    <n v="2"/>
    <n v="4"/>
    <n v="2"/>
    <n v="2"/>
    <n v="0"/>
    <n v="9"/>
    <n v="0"/>
    <n v="0"/>
    <n v="0"/>
    <n v="0"/>
    <n v="0"/>
    <n v="0"/>
    <n v="0"/>
    <n v="0"/>
    <n v="0"/>
    <n v="0"/>
    <n v="0"/>
    <n v="0"/>
  </r>
  <r>
    <x v="6"/>
    <x v="2"/>
    <x v="8"/>
    <n v="0"/>
    <n v="0"/>
    <n v="0"/>
    <n v="0"/>
    <n v="0"/>
    <n v="0"/>
    <n v="0"/>
    <n v="0"/>
    <n v="0"/>
    <n v="0"/>
    <n v="0"/>
    <n v="0"/>
    <n v="0"/>
    <n v="0"/>
    <n v="0"/>
    <n v="0"/>
    <n v="0"/>
    <n v="0"/>
    <n v="0"/>
    <n v="0"/>
    <n v="0"/>
    <n v="0"/>
    <n v="0"/>
  </r>
  <r>
    <x v="6"/>
    <x v="3"/>
    <x v="8"/>
    <n v="113"/>
    <n v="70"/>
    <n v="4"/>
    <n v="1"/>
    <n v="1"/>
    <n v="4"/>
    <n v="7"/>
    <n v="3"/>
    <n v="4"/>
    <n v="0"/>
    <n v="23"/>
    <n v="0"/>
    <n v="0"/>
    <n v="0"/>
    <n v="0"/>
    <n v="0"/>
    <n v="0"/>
    <n v="0"/>
    <n v="0"/>
    <n v="0"/>
    <n v="0"/>
    <n v="0"/>
    <n v="0"/>
  </r>
  <r>
    <x v="7"/>
    <x v="0"/>
    <x v="8"/>
    <n v="0"/>
    <n v="0"/>
    <n v="0"/>
    <n v="0"/>
    <n v="0"/>
    <n v="0"/>
    <n v="0"/>
    <n v="0"/>
    <n v="0"/>
    <n v="0"/>
    <n v="1"/>
    <n v="1"/>
    <n v="0"/>
    <n v="0"/>
    <n v="0"/>
    <n v="0"/>
    <n v="0"/>
    <n v="0"/>
    <n v="0"/>
    <n v="0"/>
    <n v="0"/>
    <n v="0"/>
    <n v="0"/>
  </r>
  <r>
    <x v="7"/>
    <x v="1"/>
    <x v="8"/>
    <n v="360"/>
    <n v="316"/>
    <n v="9"/>
    <n v="15"/>
    <n v="2"/>
    <n v="9"/>
    <n v="17"/>
    <n v="11"/>
    <n v="9"/>
    <n v="0"/>
    <n v="32"/>
    <n v="2"/>
    <n v="4"/>
    <n v="4"/>
    <n v="0"/>
    <n v="0"/>
    <n v="0"/>
    <n v="0"/>
    <n v="0"/>
    <n v="0"/>
    <n v="0"/>
    <n v="0"/>
    <n v="0"/>
  </r>
  <r>
    <x v="7"/>
    <x v="2"/>
    <x v="8"/>
    <n v="1"/>
    <n v="3"/>
    <n v="1"/>
    <n v="1"/>
    <n v="0"/>
    <n v="1"/>
    <n v="1"/>
    <n v="0"/>
    <n v="1"/>
    <n v="0"/>
    <n v="0"/>
    <n v="0"/>
    <n v="0"/>
    <n v="0"/>
    <n v="0"/>
    <n v="0"/>
    <n v="0"/>
    <n v="0"/>
    <n v="0"/>
    <n v="0"/>
    <n v="0"/>
    <n v="0"/>
    <n v="0"/>
  </r>
  <r>
    <x v="7"/>
    <x v="3"/>
    <x v="8"/>
    <n v="364"/>
    <n v="306"/>
    <n v="18"/>
    <n v="18"/>
    <n v="5"/>
    <n v="18"/>
    <n v="24"/>
    <n v="10"/>
    <n v="18"/>
    <n v="0"/>
    <n v="79"/>
    <n v="7"/>
    <n v="5"/>
    <n v="5"/>
    <n v="0"/>
    <n v="0"/>
    <n v="0"/>
    <n v="0"/>
    <n v="0"/>
    <n v="0"/>
    <n v="0"/>
    <n v="0"/>
    <n v="0"/>
  </r>
  <r>
    <x v="8"/>
    <x v="0"/>
    <x v="8"/>
    <n v="0"/>
    <n v="0"/>
    <n v="0"/>
    <n v="0"/>
    <n v="0"/>
    <n v="0"/>
    <n v="0"/>
    <n v="0"/>
    <n v="0"/>
    <n v="0"/>
    <n v="0"/>
    <n v="0"/>
    <n v="0"/>
    <n v="0"/>
    <n v="0"/>
    <n v="0"/>
    <n v="0"/>
    <n v="0"/>
    <n v="0"/>
    <n v="0"/>
    <n v="0"/>
    <n v="0"/>
    <n v="0"/>
  </r>
  <r>
    <x v="8"/>
    <x v="1"/>
    <x v="8"/>
    <n v="68"/>
    <n v="48"/>
    <n v="3"/>
    <n v="0"/>
    <n v="0"/>
    <n v="3"/>
    <n v="3"/>
    <n v="0"/>
    <n v="3"/>
    <n v="0"/>
    <n v="3"/>
    <n v="0"/>
    <n v="0"/>
    <n v="0"/>
    <n v="0"/>
    <n v="0"/>
    <n v="0"/>
    <n v="0"/>
    <n v="0"/>
    <n v="0"/>
    <n v="0"/>
    <n v="0"/>
    <n v="0"/>
  </r>
  <r>
    <x v="8"/>
    <x v="2"/>
    <x v="8"/>
    <n v="0"/>
    <n v="0"/>
    <n v="0"/>
    <n v="0"/>
    <n v="0"/>
    <n v="0"/>
    <n v="0"/>
    <n v="0"/>
    <n v="0"/>
    <n v="0"/>
    <n v="0"/>
    <n v="0"/>
    <n v="0"/>
    <n v="0"/>
    <n v="0"/>
    <n v="0"/>
    <n v="0"/>
    <n v="0"/>
    <n v="0"/>
    <n v="0"/>
    <n v="0"/>
    <n v="0"/>
    <n v="0"/>
  </r>
  <r>
    <x v="8"/>
    <x v="3"/>
    <x v="8"/>
    <n v="85"/>
    <n v="88"/>
    <n v="2"/>
    <n v="2"/>
    <n v="1"/>
    <n v="2"/>
    <n v="2"/>
    <n v="0"/>
    <n v="2"/>
    <n v="0"/>
    <n v="6"/>
    <n v="0"/>
    <n v="0"/>
    <n v="0"/>
    <n v="0"/>
    <n v="0"/>
    <n v="0"/>
    <n v="0"/>
    <n v="0"/>
    <n v="0"/>
    <n v="0"/>
    <n v="0"/>
    <n v="0"/>
  </r>
  <r>
    <x v="9"/>
    <x v="0"/>
    <x v="8"/>
    <n v="0"/>
    <n v="1"/>
    <n v="0"/>
    <n v="1"/>
    <n v="0"/>
    <n v="0"/>
    <n v="0"/>
    <n v="0"/>
    <n v="0"/>
    <n v="0"/>
    <n v="0"/>
    <n v="0"/>
    <n v="0"/>
    <n v="0"/>
    <n v="0"/>
    <n v="0"/>
    <n v="0"/>
    <n v="0"/>
    <n v="0"/>
    <n v="0"/>
    <n v="0"/>
    <n v="0"/>
    <n v="0"/>
  </r>
  <r>
    <x v="9"/>
    <x v="1"/>
    <x v="8"/>
    <n v="75"/>
    <n v="58"/>
    <n v="3"/>
    <n v="2"/>
    <n v="1"/>
    <n v="3"/>
    <n v="3"/>
    <n v="0"/>
    <n v="3"/>
    <n v="0"/>
    <n v="6"/>
    <n v="0"/>
    <n v="0"/>
    <n v="0"/>
    <n v="0"/>
    <n v="0"/>
    <n v="0"/>
    <n v="0"/>
    <n v="0"/>
    <n v="0"/>
    <n v="0"/>
    <n v="0"/>
    <n v="0"/>
  </r>
  <r>
    <x v="9"/>
    <x v="2"/>
    <x v="8"/>
    <n v="0"/>
    <n v="3"/>
    <n v="0"/>
    <n v="3"/>
    <n v="0"/>
    <n v="0"/>
    <n v="0"/>
    <n v="0"/>
    <n v="0"/>
    <n v="0"/>
    <n v="0"/>
    <n v="0"/>
    <n v="0"/>
    <n v="0"/>
    <n v="0"/>
    <n v="0"/>
    <n v="0"/>
    <n v="0"/>
    <n v="0"/>
    <n v="0"/>
    <n v="0"/>
    <n v="0"/>
    <n v="0"/>
  </r>
  <r>
    <x v="9"/>
    <x v="3"/>
    <x v="8"/>
    <n v="128"/>
    <n v="86"/>
    <n v="5"/>
    <n v="1"/>
    <n v="1"/>
    <n v="5"/>
    <n v="4"/>
    <n v="0"/>
    <n v="5"/>
    <n v="0"/>
    <n v="17"/>
    <n v="1"/>
    <n v="1"/>
    <n v="1"/>
    <n v="0"/>
    <n v="0"/>
    <n v="0"/>
    <n v="0"/>
    <n v="0"/>
    <n v="0"/>
    <n v="0"/>
    <n v="0"/>
    <n v="0"/>
  </r>
  <r>
    <x v="10"/>
    <x v="0"/>
    <x v="8"/>
    <n v="0"/>
    <n v="0"/>
    <n v="0"/>
    <n v="0"/>
    <n v="0"/>
    <n v="0"/>
    <n v="0"/>
    <n v="0"/>
    <n v="0"/>
    <n v="0"/>
    <n v="0"/>
    <n v="0"/>
    <n v="0"/>
    <n v="0"/>
    <n v="0"/>
    <n v="0"/>
    <n v="0"/>
    <n v="0"/>
    <n v="0"/>
    <n v="0"/>
    <n v="0"/>
    <n v="0"/>
    <n v="0"/>
  </r>
  <r>
    <x v="10"/>
    <x v="1"/>
    <x v="8"/>
    <n v="64"/>
    <n v="52"/>
    <n v="1"/>
    <n v="1"/>
    <n v="1"/>
    <n v="1"/>
    <n v="1"/>
    <n v="1"/>
    <n v="1"/>
    <n v="0"/>
    <n v="9"/>
    <n v="0"/>
    <n v="0"/>
    <n v="0"/>
    <n v="0"/>
    <n v="0"/>
    <n v="0"/>
    <n v="0"/>
    <n v="0"/>
    <n v="0"/>
    <n v="0"/>
    <n v="0"/>
    <n v="0"/>
  </r>
  <r>
    <x v="10"/>
    <x v="2"/>
    <x v="8"/>
    <n v="0"/>
    <n v="0"/>
    <n v="0"/>
    <n v="0"/>
    <n v="0"/>
    <n v="0"/>
    <n v="0"/>
    <n v="0"/>
    <n v="0"/>
    <n v="0"/>
    <n v="0"/>
    <n v="0"/>
    <n v="0"/>
    <n v="0"/>
    <n v="0"/>
    <n v="0"/>
    <n v="0"/>
    <n v="0"/>
    <n v="0"/>
    <n v="0"/>
    <n v="0"/>
    <n v="0"/>
    <n v="0"/>
  </r>
  <r>
    <x v="10"/>
    <x v="3"/>
    <x v="8"/>
    <n v="71"/>
    <n v="61"/>
    <n v="1"/>
    <n v="1"/>
    <n v="0"/>
    <n v="1"/>
    <n v="1"/>
    <n v="1"/>
    <n v="1"/>
    <n v="0"/>
    <n v="13"/>
    <n v="0"/>
    <n v="2"/>
    <n v="0"/>
    <n v="0"/>
    <n v="0"/>
    <n v="0"/>
    <n v="0"/>
    <n v="0"/>
    <n v="0"/>
    <n v="0"/>
    <n v="0"/>
    <n v="0"/>
  </r>
  <r>
    <x v="11"/>
    <x v="0"/>
    <x v="8"/>
    <n v="0"/>
    <n v="0"/>
    <n v="0"/>
    <n v="0"/>
    <n v="0"/>
    <n v="0"/>
    <n v="0"/>
    <n v="0"/>
    <n v="0"/>
    <n v="0"/>
    <n v="0"/>
    <n v="0"/>
    <n v="0"/>
    <n v="0"/>
    <n v="0"/>
    <n v="0"/>
    <n v="0"/>
    <n v="0"/>
    <n v="0"/>
    <n v="0"/>
    <n v="0"/>
    <n v="0"/>
    <n v="0"/>
  </r>
  <r>
    <x v="11"/>
    <x v="1"/>
    <x v="8"/>
    <n v="70"/>
    <n v="75"/>
    <n v="3"/>
    <n v="6"/>
    <n v="1"/>
    <n v="3"/>
    <n v="3"/>
    <n v="1"/>
    <n v="3"/>
    <n v="3"/>
    <n v="10"/>
    <n v="0"/>
    <n v="0"/>
    <n v="0"/>
    <n v="0"/>
    <n v="0"/>
    <n v="0"/>
    <n v="0"/>
    <n v="0"/>
    <n v="0"/>
    <n v="0"/>
    <n v="0"/>
    <n v="0"/>
  </r>
  <r>
    <x v="11"/>
    <x v="2"/>
    <x v="8"/>
    <n v="0"/>
    <n v="0"/>
    <n v="0"/>
    <n v="0"/>
    <n v="0"/>
    <n v="0"/>
    <n v="0"/>
    <n v="0"/>
    <n v="0"/>
    <n v="0"/>
    <n v="0"/>
    <n v="0"/>
    <n v="0"/>
    <n v="0"/>
    <n v="0"/>
    <n v="0"/>
    <n v="0"/>
    <n v="0"/>
    <n v="0"/>
    <n v="0"/>
    <n v="0"/>
    <n v="0"/>
    <n v="0"/>
  </r>
  <r>
    <x v="11"/>
    <x v="3"/>
    <x v="8"/>
    <n v="77"/>
    <n v="76"/>
    <n v="3"/>
    <n v="5"/>
    <n v="1"/>
    <n v="3"/>
    <n v="3"/>
    <n v="1"/>
    <n v="3"/>
    <n v="0"/>
    <n v="17"/>
    <n v="0"/>
    <n v="0"/>
    <n v="1"/>
    <n v="0"/>
    <n v="0"/>
    <n v="0"/>
    <n v="0"/>
    <n v="0"/>
    <n v="0"/>
    <n v="0"/>
    <n v="0"/>
    <n v="0"/>
  </r>
  <r>
    <x v="12"/>
    <x v="0"/>
    <x v="8"/>
    <n v="4"/>
    <n v="0"/>
    <n v="0"/>
    <n v="0"/>
    <n v="0"/>
    <n v="0"/>
    <n v="0"/>
    <n v="0"/>
    <n v="0"/>
    <n v="0"/>
    <n v="0"/>
    <n v="0"/>
    <n v="0"/>
    <n v="0"/>
    <n v="0"/>
    <n v="0"/>
    <n v="0"/>
    <n v="0"/>
    <n v="0"/>
    <n v="0"/>
    <n v="0"/>
    <n v="0"/>
    <n v="0"/>
  </r>
  <r>
    <x v="12"/>
    <x v="1"/>
    <x v="8"/>
    <n v="219"/>
    <n v="167"/>
    <n v="9"/>
    <n v="6"/>
    <n v="3"/>
    <n v="8"/>
    <n v="5"/>
    <n v="5"/>
    <n v="8"/>
    <n v="0"/>
    <n v="7"/>
    <n v="0"/>
    <n v="0"/>
    <n v="0"/>
    <n v="0"/>
    <n v="0"/>
    <n v="0"/>
    <n v="0"/>
    <n v="0"/>
    <n v="0"/>
    <n v="0"/>
    <n v="0"/>
    <n v="0"/>
  </r>
  <r>
    <x v="12"/>
    <x v="2"/>
    <x v="8"/>
    <n v="0"/>
    <n v="0"/>
    <n v="0"/>
    <n v="0"/>
    <n v="0"/>
    <n v="0"/>
    <n v="0"/>
    <n v="0"/>
    <n v="0"/>
    <n v="0"/>
    <n v="0"/>
    <n v="0"/>
    <n v="0"/>
    <n v="0"/>
    <n v="0"/>
    <n v="0"/>
    <n v="0"/>
    <n v="0"/>
    <n v="0"/>
    <n v="0"/>
    <n v="0"/>
    <n v="0"/>
    <n v="0"/>
  </r>
  <r>
    <x v="12"/>
    <x v="3"/>
    <x v="8"/>
    <n v="248"/>
    <n v="201"/>
    <n v="7"/>
    <n v="5"/>
    <n v="1"/>
    <n v="7"/>
    <n v="2"/>
    <n v="2"/>
    <n v="7"/>
    <n v="0"/>
    <n v="20"/>
    <n v="0"/>
    <n v="0"/>
    <n v="0"/>
    <n v="0"/>
    <n v="0"/>
    <n v="0"/>
    <n v="0"/>
    <n v="0"/>
    <n v="0"/>
    <n v="0"/>
    <n v="0"/>
    <n v="0"/>
  </r>
  <r>
    <x v="13"/>
    <x v="0"/>
    <x v="8"/>
    <n v="1"/>
    <n v="2"/>
    <n v="1"/>
    <n v="0"/>
    <n v="0"/>
    <n v="1"/>
    <n v="0"/>
    <n v="0"/>
    <n v="0"/>
    <n v="0"/>
    <n v="0"/>
    <n v="0"/>
    <n v="0"/>
    <n v="0"/>
    <n v="0"/>
    <n v="0"/>
    <n v="0"/>
    <n v="0"/>
    <n v="0"/>
    <n v="0"/>
    <n v="0"/>
    <n v="0"/>
    <n v="0"/>
  </r>
  <r>
    <x v="13"/>
    <x v="1"/>
    <x v="8"/>
    <n v="242"/>
    <n v="149"/>
    <n v="2"/>
    <n v="4"/>
    <n v="1"/>
    <n v="2"/>
    <n v="3"/>
    <n v="1"/>
    <n v="2"/>
    <n v="0"/>
    <n v="12"/>
    <n v="0"/>
    <n v="0"/>
    <n v="0"/>
    <n v="0"/>
    <n v="0"/>
    <n v="0"/>
    <n v="0"/>
    <n v="0"/>
    <n v="0"/>
    <n v="0"/>
    <n v="0"/>
    <n v="0"/>
  </r>
  <r>
    <x v="13"/>
    <x v="2"/>
    <x v="8"/>
    <n v="0"/>
    <n v="0"/>
    <n v="0"/>
    <n v="0"/>
    <n v="0"/>
    <n v="0"/>
    <n v="0"/>
    <n v="0"/>
    <n v="0"/>
    <n v="0"/>
    <n v="0"/>
    <n v="0"/>
    <n v="0"/>
    <n v="0"/>
    <n v="0"/>
    <n v="0"/>
    <n v="0"/>
    <n v="0"/>
    <n v="0"/>
    <n v="0"/>
    <n v="0"/>
    <n v="0"/>
    <n v="0"/>
  </r>
  <r>
    <x v="13"/>
    <x v="3"/>
    <x v="8"/>
    <n v="233"/>
    <n v="172"/>
    <n v="7"/>
    <n v="1"/>
    <n v="0"/>
    <n v="7"/>
    <n v="9"/>
    <n v="2"/>
    <n v="7"/>
    <n v="0"/>
    <n v="18"/>
    <n v="0"/>
    <n v="0"/>
    <n v="0"/>
    <n v="0"/>
    <n v="0"/>
    <n v="0"/>
    <n v="0"/>
    <n v="0"/>
    <n v="0"/>
    <n v="0"/>
    <n v="0"/>
    <n v="0"/>
  </r>
  <r>
    <x v="14"/>
    <x v="0"/>
    <x v="8"/>
    <n v="0"/>
    <n v="0"/>
    <n v="0"/>
    <n v="0"/>
    <n v="0"/>
    <n v="0"/>
    <n v="0"/>
    <n v="0"/>
    <n v="0"/>
    <n v="0"/>
    <n v="0"/>
    <n v="0"/>
    <n v="0"/>
    <n v="0"/>
    <n v="0"/>
    <n v="0"/>
    <n v="0"/>
    <n v="0"/>
    <n v="0"/>
    <n v="0"/>
    <n v="0"/>
    <n v="0"/>
    <n v="0"/>
  </r>
  <r>
    <x v="14"/>
    <x v="1"/>
    <x v="8"/>
    <n v="149"/>
    <n v="93"/>
    <n v="1"/>
    <n v="3"/>
    <n v="0"/>
    <n v="1"/>
    <n v="1"/>
    <n v="0"/>
    <n v="1"/>
    <n v="0"/>
    <n v="5"/>
    <n v="0"/>
    <n v="0"/>
    <n v="0"/>
    <n v="0"/>
    <n v="0"/>
    <n v="0"/>
    <n v="0"/>
    <n v="0"/>
    <n v="0"/>
    <n v="0"/>
    <n v="0"/>
    <n v="0"/>
  </r>
  <r>
    <x v="14"/>
    <x v="2"/>
    <x v="8"/>
    <n v="0"/>
    <n v="0"/>
    <n v="0"/>
    <n v="0"/>
    <n v="0"/>
    <n v="0"/>
    <n v="0"/>
    <n v="0"/>
    <n v="0"/>
    <n v="0"/>
    <n v="0"/>
    <n v="0"/>
    <n v="0"/>
    <n v="0"/>
    <n v="0"/>
    <n v="0"/>
    <n v="0"/>
    <n v="0"/>
    <n v="0"/>
    <n v="0"/>
    <n v="0"/>
    <n v="0"/>
    <n v="0"/>
  </r>
  <r>
    <x v="14"/>
    <x v="3"/>
    <x v="8"/>
    <n v="163"/>
    <n v="115"/>
    <n v="2"/>
    <n v="2"/>
    <n v="0"/>
    <n v="3"/>
    <n v="3"/>
    <n v="0"/>
    <n v="3"/>
    <n v="0"/>
    <n v="4"/>
    <n v="0"/>
    <n v="0"/>
    <n v="0"/>
    <n v="0"/>
    <n v="0"/>
    <n v="0"/>
    <n v="0"/>
    <n v="0"/>
    <n v="0"/>
    <n v="0"/>
    <n v="0"/>
    <n v="0"/>
  </r>
  <r>
    <x v="15"/>
    <x v="0"/>
    <x v="8"/>
    <n v="1"/>
    <n v="1"/>
    <n v="0"/>
    <n v="0"/>
    <n v="0"/>
    <n v="0"/>
    <n v="0"/>
    <n v="0"/>
    <n v="0"/>
    <n v="0"/>
    <n v="0"/>
    <n v="0"/>
    <n v="0"/>
    <n v="0"/>
    <n v="0"/>
    <n v="0"/>
    <n v="0"/>
    <n v="0"/>
    <n v="0"/>
    <n v="0"/>
    <n v="0"/>
    <n v="0"/>
    <n v="0"/>
  </r>
  <r>
    <x v="15"/>
    <x v="1"/>
    <x v="8"/>
    <n v="298"/>
    <n v="215"/>
    <n v="6"/>
    <n v="4"/>
    <n v="0"/>
    <n v="6"/>
    <n v="4"/>
    <n v="2"/>
    <n v="6"/>
    <n v="0"/>
    <n v="24"/>
    <n v="3"/>
    <n v="0"/>
    <n v="0"/>
    <n v="0"/>
    <n v="0"/>
    <n v="0"/>
    <n v="0"/>
    <n v="0"/>
    <n v="0"/>
    <n v="0"/>
    <n v="0"/>
    <n v="0"/>
  </r>
  <r>
    <x v="15"/>
    <x v="2"/>
    <x v="8"/>
    <n v="0"/>
    <n v="0"/>
    <n v="0"/>
    <n v="0"/>
    <n v="0"/>
    <n v="0"/>
    <n v="0"/>
    <n v="0"/>
    <n v="0"/>
    <n v="0"/>
    <n v="0"/>
    <n v="0"/>
    <n v="0"/>
    <n v="0"/>
    <n v="0"/>
    <n v="0"/>
    <n v="0"/>
    <n v="0"/>
    <n v="0"/>
    <n v="0"/>
    <n v="0"/>
    <n v="0"/>
    <n v="0"/>
  </r>
  <r>
    <x v="15"/>
    <x v="3"/>
    <x v="8"/>
    <n v="389"/>
    <n v="286"/>
    <n v="12"/>
    <n v="9"/>
    <n v="7"/>
    <n v="12"/>
    <n v="11"/>
    <n v="5"/>
    <n v="12"/>
    <n v="0"/>
    <n v="56"/>
    <n v="2"/>
    <n v="0"/>
    <n v="0"/>
    <n v="0"/>
    <n v="0"/>
    <n v="0"/>
    <n v="0"/>
    <n v="0"/>
    <n v="0"/>
    <n v="0"/>
    <n v="0"/>
    <n v="0"/>
  </r>
  <r>
    <x v="16"/>
    <x v="0"/>
    <x v="8"/>
    <n v="0"/>
    <n v="1"/>
    <n v="0"/>
    <n v="1"/>
    <n v="0"/>
    <n v="0"/>
    <n v="0"/>
    <n v="0"/>
    <n v="0"/>
    <n v="0"/>
    <n v="0"/>
    <n v="0"/>
    <n v="0"/>
    <n v="0"/>
    <n v="0"/>
    <n v="0"/>
    <n v="0"/>
    <n v="0"/>
    <n v="0"/>
    <n v="0"/>
    <n v="0"/>
    <n v="0"/>
    <n v="0"/>
  </r>
  <r>
    <x v="16"/>
    <x v="1"/>
    <x v="8"/>
    <n v="257"/>
    <n v="194"/>
    <n v="1"/>
    <n v="7"/>
    <n v="1"/>
    <n v="1"/>
    <n v="0"/>
    <n v="0"/>
    <n v="1"/>
    <n v="0"/>
    <n v="10"/>
    <n v="0"/>
    <n v="0"/>
    <n v="0"/>
    <n v="0"/>
    <n v="0"/>
    <n v="0"/>
    <n v="0"/>
    <n v="0"/>
    <n v="0"/>
    <n v="0"/>
    <n v="0"/>
    <n v="0"/>
  </r>
  <r>
    <x v="16"/>
    <x v="2"/>
    <x v="8"/>
    <n v="0"/>
    <n v="2"/>
    <n v="0"/>
    <n v="2"/>
    <n v="0"/>
    <n v="0"/>
    <n v="0"/>
    <n v="0"/>
    <n v="0"/>
    <n v="0"/>
    <n v="0"/>
    <n v="0"/>
    <n v="0"/>
    <n v="0"/>
    <n v="0"/>
    <n v="0"/>
    <n v="0"/>
    <n v="0"/>
    <n v="0"/>
    <n v="0"/>
    <n v="0"/>
    <n v="0"/>
    <n v="0"/>
  </r>
  <r>
    <x v="16"/>
    <x v="3"/>
    <x v="8"/>
    <n v="264"/>
    <n v="195"/>
    <n v="7"/>
    <n v="8"/>
    <n v="3"/>
    <n v="7"/>
    <n v="0"/>
    <n v="0"/>
    <n v="7"/>
    <n v="0"/>
    <n v="36"/>
    <n v="7"/>
    <n v="0"/>
    <n v="2"/>
    <n v="0"/>
    <n v="0"/>
    <n v="0"/>
    <n v="0"/>
    <n v="0"/>
    <n v="0"/>
    <n v="0"/>
    <n v="0"/>
    <n v="0"/>
  </r>
  <r>
    <x v="17"/>
    <x v="0"/>
    <x v="8"/>
    <n v="0"/>
    <n v="0"/>
    <n v="0"/>
    <n v="0"/>
    <n v="0"/>
    <n v="0"/>
    <n v="0"/>
    <n v="0"/>
    <n v="0"/>
    <n v="0"/>
    <n v="1"/>
    <n v="0"/>
    <n v="0"/>
    <n v="0"/>
    <n v="0"/>
    <n v="0"/>
    <n v="0"/>
    <n v="0"/>
    <n v="0"/>
    <n v="0"/>
    <n v="0"/>
    <n v="0"/>
    <n v="0"/>
  </r>
  <r>
    <x v="17"/>
    <x v="1"/>
    <x v="8"/>
    <n v="35"/>
    <n v="27"/>
    <n v="1"/>
    <n v="1"/>
    <n v="0"/>
    <n v="1"/>
    <n v="1"/>
    <n v="0"/>
    <n v="1"/>
    <n v="0"/>
    <n v="5"/>
    <n v="0"/>
    <n v="0"/>
    <n v="0"/>
    <n v="0"/>
    <n v="0"/>
    <n v="0"/>
    <n v="0"/>
    <n v="0"/>
    <n v="0"/>
    <n v="0"/>
    <n v="0"/>
    <n v="0"/>
  </r>
  <r>
    <x v="17"/>
    <x v="2"/>
    <x v="8"/>
    <n v="0"/>
    <n v="0"/>
    <n v="0"/>
    <n v="0"/>
    <n v="0"/>
    <n v="0"/>
    <n v="0"/>
    <n v="0"/>
    <n v="0"/>
    <n v="0"/>
    <n v="0"/>
    <n v="0"/>
    <n v="0"/>
    <n v="0"/>
    <n v="0"/>
    <n v="0"/>
    <n v="0"/>
    <n v="0"/>
    <n v="0"/>
    <n v="0"/>
    <n v="0"/>
    <n v="0"/>
    <n v="0"/>
  </r>
  <r>
    <x v="17"/>
    <x v="3"/>
    <x v="8"/>
    <n v="60"/>
    <n v="47"/>
    <n v="2"/>
    <n v="0"/>
    <n v="0"/>
    <n v="2"/>
    <n v="2"/>
    <n v="1"/>
    <n v="2"/>
    <n v="0"/>
    <n v="16"/>
    <n v="0"/>
    <n v="0"/>
    <n v="0"/>
    <n v="0"/>
    <n v="0"/>
    <n v="0"/>
    <n v="0"/>
    <n v="0"/>
    <n v="0"/>
    <n v="0"/>
    <n v="0"/>
    <n v="0"/>
  </r>
  <r>
    <x v="18"/>
    <x v="0"/>
    <x v="8"/>
    <n v="0"/>
    <n v="1"/>
    <n v="1"/>
    <n v="1"/>
    <n v="1"/>
    <n v="1"/>
    <n v="1"/>
    <n v="1"/>
    <n v="0"/>
    <n v="0"/>
    <n v="0"/>
    <n v="0"/>
    <n v="0"/>
    <n v="0"/>
    <n v="0"/>
    <n v="0"/>
    <n v="0"/>
    <n v="0"/>
    <n v="0"/>
    <n v="0"/>
    <n v="0"/>
    <n v="0"/>
    <n v="0"/>
  </r>
  <r>
    <x v="18"/>
    <x v="1"/>
    <x v="8"/>
    <n v="54"/>
    <n v="41"/>
    <n v="2"/>
    <n v="1"/>
    <n v="1"/>
    <n v="1"/>
    <n v="2"/>
    <n v="1"/>
    <n v="1"/>
    <n v="0"/>
    <n v="8"/>
    <n v="3"/>
    <n v="3"/>
    <n v="0"/>
    <n v="0"/>
    <n v="0"/>
    <n v="3"/>
    <n v="0"/>
    <n v="0"/>
    <n v="0"/>
    <n v="0"/>
    <n v="0"/>
    <n v="0"/>
  </r>
  <r>
    <x v="18"/>
    <x v="2"/>
    <x v="8"/>
    <n v="0"/>
    <n v="0"/>
    <n v="0"/>
    <n v="0"/>
    <n v="0"/>
    <n v="0"/>
    <n v="0"/>
    <n v="0"/>
    <n v="0"/>
    <n v="0"/>
    <n v="1"/>
    <n v="0"/>
    <n v="0"/>
    <n v="0"/>
    <n v="0"/>
    <n v="0"/>
    <n v="0"/>
    <n v="0"/>
    <n v="0"/>
    <n v="0"/>
    <n v="0"/>
    <n v="0"/>
    <n v="0"/>
  </r>
  <r>
    <x v="18"/>
    <x v="3"/>
    <x v="8"/>
    <n v="116"/>
    <n v="92"/>
    <n v="5"/>
    <n v="4"/>
    <n v="0"/>
    <n v="4"/>
    <n v="4"/>
    <n v="3"/>
    <n v="4"/>
    <n v="0"/>
    <n v="33"/>
    <n v="12"/>
    <n v="12"/>
    <n v="0"/>
    <n v="0"/>
    <n v="0"/>
    <n v="12"/>
    <n v="0"/>
    <n v="0"/>
    <n v="0"/>
    <n v="0"/>
    <n v="0"/>
    <n v="0"/>
  </r>
  <r>
    <x v="19"/>
    <x v="0"/>
    <x v="8"/>
    <n v="0"/>
    <n v="0"/>
    <n v="0"/>
    <n v="0"/>
    <n v="0"/>
    <n v="0"/>
    <n v="0"/>
    <n v="0"/>
    <n v="0"/>
    <n v="0"/>
    <n v="0"/>
    <n v="0"/>
    <n v="0"/>
    <n v="0"/>
    <n v="0"/>
    <n v="0"/>
    <n v="0"/>
    <n v="0"/>
    <n v="0"/>
    <n v="0"/>
    <n v="0"/>
    <n v="0"/>
    <n v="0"/>
  </r>
  <r>
    <x v="19"/>
    <x v="1"/>
    <x v="8"/>
    <n v="316"/>
    <n v="269"/>
    <n v="1"/>
    <n v="3"/>
    <n v="0"/>
    <n v="1"/>
    <n v="3"/>
    <n v="2"/>
    <n v="1"/>
    <n v="0"/>
    <n v="13"/>
    <n v="1"/>
    <n v="4"/>
    <n v="2"/>
    <n v="0"/>
    <n v="0"/>
    <n v="2"/>
    <n v="0"/>
    <n v="0"/>
    <n v="0"/>
    <n v="0"/>
    <n v="0"/>
    <n v="0"/>
  </r>
  <r>
    <x v="19"/>
    <x v="2"/>
    <x v="8"/>
    <n v="0"/>
    <n v="0"/>
    <n v="0"/>
    <n v="0"/>
    <n v="0"/>
    <n v="0"/>
    <n v="0"/>
    <n v="0"/>
    <n v="0"/>
    <n v="0"/>
    <n v="0"/>
    <n v="0"/>
    <n v="0"/>
    <n v="0"/>
    <n v="0"/>
    <n v="0"/>
    <n v="0"/>
    <n v="0"/>
    <n v="0"/>
    <n v="0"/>
    <n v="0"/>
    <n v="0"/>
    <n v="0"/>
  </r>
  <r>
    <x v="19"/>
    <x v="3"/>
    <x v="8"/>
    <n v="323"/>
    <n v="248"/>
    <n v="9"/>
    <n v="6"/>
    <n v="4"/>
    <n v="9"/>
    <n v="9"/>
    <n v="3"/>
    <n v="9"/>
    <n v="0"/>
    <n v="22"/>
    <n v="1"/>
    <n v="11"/>
    <n v="11"/>
    <n v="0"/>
    <n v="0"/>
    <n v="0"/>
    <n v="0"/>
    <n v="0"/>
    <n v="0"/>
    <n v="0"/>
    <n v="0"/>
    <n v="0"/>
  </r>
  <r>
    <x v="20"/>
    <x v="0"/>
    <x v="8"/>
    <n v="0"/>
    <n v="0"/>
    <n v="0"/>
    <n v="0"/>
    <n v="0"/>
    <n v="0"/>
    <n v="0"/>
    <n v="0"/>
    <n v="0"/>
    <n v="0"/>
    <n v="0"/>
    <n v="0"/>
    <n v="0"/>
    <n v="0"/>
    <n v="0"/>
    <n v="0"/>
    <n v="0"/>
    <n v="0"/>
    <n v="0"/>
    <n v="0"/>
    <n v="0"/>
    <n v="0"/>
    <n v="0"/>
  </r>
  <r>
    <x v="20"/>
    <x v="1"/>
    <x v="8"/>
    <n v="52"/>
    <n v="40"/>
    <n v="2"/>
    <n v="7"/>
    <n v="2"/>
    <n v="0"/>
    <n v="2"/>
    <n v="2"/>
    <n v="2"/>
    <n v="0"/>
    <n v="4"/>
    <n v="0"/>
    <n v="0"/>
    <n v="0"/>
    <n v="2"/>
    <n v="0"/>
    <n v="0"/>
    <n v="0"/>
    <n v="0"/>
    <n v="0"/>
    <n v="0"/>
    <n v="0"/>
    <n v="0"/>
  </r>
  <r>
    <x v="20"/>
    <x v="2"/>
    <x v="8"/>
    <n v="0"/>
    <n v="0"/>
    <n v="0"/>
    <n v="0"/>
    <n v="0"/>
    <n v="0"/>
    <n v="0"/>
    <n v="0"/>
    <n v="0"/>
    <n v="0"/>
    <n v="0"/>
    <n v="0"/>
    <n v="0"/>
    <n v="0"/>
    <n v="0"/>
    <n v="0"/>
    <n v="0"/>
    <n v="0"/>
    <n v="0"/>
    <n v="0"/>
    <n v="0"/>
    <n v="0"/>
    <n v="0"/>
  </r>
  <r>
    <x v="20"/>
    <x v="3"/>
    <x v="8"/>
    <n v="45"/>
    <n v="35"/>
    <n v="2"/>
    <n v="7"/>
    <n v="1"/>
    <n v="0"/>
    <n v="2"/>
    <n v="2"/>
    <n v="2"/>
    <n v="0"/>
    <n v="13"/>
    <n v="0"/>
    <n v="0"/>
    <n v="0"/>
    <n v="2"/>
    <n v="0"/>
    <n v="0"/>
    <n v="0"/>
    <n v="0"/>
    <n v="0"/>
    <n v="0"/>
    <n v="0"/>
    <n v="0"/>
  </r>
  <r>
    <x v="0"/>
    <x v="0"/>
    <x v="9"/>
    <n v="0"/>
    <n v="0"/>
    <n v="0"/>
    <n v="0"/>
    <n v="0"/>
    <n v="0"/>
    <n v="0"/>
    <n v="0"/>
    <n v="0"/>
    <n v="0"/>
    <n v="0"/>
    <n v="0"/>
    <n v="0"/>
    <n v="0"/>
    <n v="0"/>
    <n v="0"/>
    <n v="0"/>
    <n v="0"/>
    <n v="0"/>
    <n v="0"/>
    <n v="0"/>
    <n v="0"/>
    <n v="0"/>
  </r>
  <r>
    <x v="0"/>
    <x v="1"/>
    <x v="9"/>
    <n v="344"/>
    <n v="227"/>
    <n v="7"/>
    <n v="3"/>
    <n v="0"/>
    <n v="7"/>
    <n v="5"/>
    <n v="1"/>
    <n v="7"/>
    <n v="0"/>
    <n v="7"/>
    <n v="0"/>
    <n v="0"/>
    <n v="0"/>
    <n v="0"/>
    <n v="0"/>
    <n v="0"/>
    <n v="0"/>
    <n v="0"/>
    <n v="0"/>
    <n v="0"/>
    <n v="0"/>
    <n v="0"/>
  </r>
  <r>
    <x v="0"/>
    <x v="2"/>
    <x v="9"/>
    <n v="0"/>
    <n v="0"/>
    <n v="0"/>
    <n v="0"/>
    <n v="0"/>
    <n v="0"/>
    <n v="0"/>
    <n v="0"/>
    <n v="0"/>
    <n v="0"/>
    <n v="0"/>
    <n v="0"/>
    <n v="0"/>
    <n v="0"/>
    <n v="0"/>
    <n v="0"/>
    <n v="0"/>
    <n v="0"/>
    <n v="0"/>
    <n v="0"/>
    <n v="0"/>
    <n v="0"/>
    <n v="0"/>
  </r>
  <r>
    <x v="0"/>
    <x v="3"/>
    <x v="9"/>
    <n v="265"/>
    <n v="170"/>
    <n v="8"/>
    <n v="6"/>
    <n v="1"/>
    <n v="8"/>
    <n v="13"/>
    <n v="2"/>
    <n v="8"/>
    <n v="0"/>
    <n v="16"/>
    <n v="0"/>
    <n v="0"/>
    <n v="0"/>
    <n v="0"/>
    <n v="0"/>
    <n v="0"/>
    <n v="0"/>
    <n v="0"/>
    <n v="0"/>
    <n v="0"/>
    <n v="0"/>
    <n v="0"/>
  </r>
  <r>
    <x v="1"/>
    <x v="0"/>
    <x v="9"/>
    <n v="0"/>
    <n v="1"/>
    <n v="1"/>
    <n v="1"/>
    <n v="1"/>
    <n v="1"/>
    <n v="0"/>
    <n v="0"/>
    <n v="0"/>
    <n v="0"/>
    <n v="0"/>
    <n v="0"/>
    <n v="0"/>
    <n v="0"/>
    <n v="0"/>
    <n v="0"/>
    <n v="0"/>
    <n v="0"/>
    <n v="0"/>
    <n v="0"/>
    <n v="0"/>
    <n v="0"/>
    <n v="0"/>
  </r>
  <r>
    <x v="1"/>
    <x v="1"/>
    <x v="9"/>
    <n v="349"/>
    <n v="213"/>
    <n v="5"/>
    <n v="3"/>
    <n v="1"/>
    <n v="5"/>
    <n v="3"/>
    <n v="3"/>
    <n v="5"/>
    <n v="0"/>
    <n v="4"/>
    <n v="0"/>
    <n v="0"/>
    <n v="0"/>
    <n v="0"/>
    <n v="0"/>
    <n v="0"/>
    <n v="0"/>
    <n v="0"/>
    <n v="0"/>
    <n v="0"/>
    <n v="0"/>
    <n v="0"/>
  </r>
  <r>
    <x v="1"/>
    <x v="2"/>
    <x v="9"/>
    <n v="0"/>
    <n v="0"/>
    <n v="0"/>
    <n v="0"/>
    <n v="0"/>
    <n v="0"/>
    <n v="0"/>
    <n v="0"/>
    <n v="0"/>
    <n v="0"/>
    <n v="0"/>
    <n v="0"/>
    <n v="0"/>
    <n v="0"/>
    <n v="0"/>
    <n v="0"/>
    <n v="0"/>
    <n v="0"/>
    <n v="0"/>
    <n v="0"/>
    <n v="0"/>
    <n v="0"/>
    <n v="0"/>
  </r>
  <r>
    <x v="1"/>
    <x v="3"/>
    <x v="9"/>
    <n v="376"/>
    <n v="218"/>
    <n v="9"/>
    <n v="2"/>
    <n v="1"/>
    <n v="9"/>
    <n v="9"/>
    <n v="7"/>
    <n v="9"/>
    <n v="0"/>
    <n v="8"/>
    <n v="0"/>
    <n v="0"/>
    <n v="0"/>
    <n v="0"/>
    <n v="0"/>
    <n v="0"/>
    <n v="0"/>
    <n v="0"/>
    <n v="0"/>
    <n v="0"/>
    <n v="0"/>
    <n v="0"/>
  </r>
  <r>
    <x v="2"/>
    <x v="0"/>
    <x v="9"/>
    <n v="0"/>
    <n v="0"/>
    <n v="0"/>
    <n v="0"/>
    <n v="0"/>
    <n v="0"/>
    <n v="0"/>
    <n v="0"/>
    <n v="0"/>
    <n v="0"/>
    <n v="0"/>
    <n v="0"/>
    <n v="0"/>
    <n v="0"/>
    <n v="0"/>
    <n v="0"/>
    <n v="0"/>
    <n v="0"/>
    <n v="0"/>
    <n v="0"/>
    <n v="0"/>
    <n v="0"/>
    <n v="0"/>
  </r>
  <r>
    <x v="2"/>
    <x v="1"/>
    <x v="9"/>
    <n v="114"/>
    <n v="87"/>
    <n v="0"/>
    <n v="2"/>
    <n v="0"/>
    <n v="0"/>
    <n v="4"/>
    <n v="4"/>
    <n v="0"/>
    <n v="0"/>
    <n v="8"/>
    <n v="1"/>
    <n v="0"/>
    <n v="1"/>
    <n v="0"/>
    <n v="0"/>
    <n v="0"/>
    <n v="0"/>
    <n v="0"/>
    <n v="0"/>
    <n v="0"/>
    <n v="0"/>
    <n v="0"/>
  </r>
  <r>
    <x v="2"/>
    <x v="2"/>
    <x v="9"/>
    <n v="0"/>
    <n v="0"/>
    <n v="0"/>
    <n v="0"/>
    <n v="0"/>
    <n v="0"/>
    <n v="0"/>
    <n v="0"/>
    <n v="0"/>
    <n v="0"/>
    <n v="0"/>
    <n v="0"/>
    <n v="0"/>
    <n v="0"/>
    <n v="0"/>
    <n v="0"/>
    <n v="0"/>
    <n v="0"/>
    <n v="0"/>
    <n v="0"/>
    <n v="0"/>
    <n v="0"/>
    <n v="0"/>
  </r>
  <r>
    <x v="2"/>
    <x v="3"/>
    <x v="9"/>
    <n v="158"/>
    <n v="143"/>
    <n v="10"/>
    <n v="7"/>
    <n v="6"/>
    <n v="10"/>
    <n v="9"/>
    <n v="9"/>
    <n v="10"/>
    <n v="0"/>
    <n v="26"/>
    <n v="3"/>
    <n v="0"/>
    <n v="3"/>
    <n v="0"/>
    <n v="0"/>
    <n v="0"/>
    <n v="0"/>
    <n v="0"/>
    <n v="0"/>
    <n v="0"/>
    <n v="0"/>
    <n v="0"/>
  </r>
  <r>
    <x v="3"/>
    <x v="0"/>
    <x v="9"/>
    <n v="0"/>
    <n v="0"/>
    <n v="0"/>
    <n v="0"/>
    <n v="0"/>
    <n v="0"/>
    <n v="0"/>
    <n v="0"/>
    <n v="0"/>
    <n v="0"/>
    <n v="0"/>
    <n v="0"/>
    <n v="0"/>
    <n v="0"/>
    <n v="0"/>
    <n v="0"/>
    <n v="0"/>
    <n v="0"/>
    <n v="0"/>
    <n v="0"/>
    <n v="0"/>
    <n v="0"/>
    <n v="0"/>
  </r>
  <r>
    <x v="3"/>
    <x v="1"/>
    <x v="9"/>
    <n v="80"/>
    <n v="59"/>
    <n v="1"/>
    <n v="3"/>
    <n v="0"/>
    <n v="1"/>
    <n v="1"/>
    <n v="1"/>
    <n v="1"/>
    <n v="0"/>
    <n v="1"/>
    <n v="0"/>
    <n v="0"/>
    <n v="0"/>
    <n v="0"/>
    <n v="0"/>
    <n v="0"/>
    <n v="1"/>
    <n v="0"/>
    <n v="0"/>
    <n v="0"/>
    <n v="0"/>
    <n v="0"/>
  </r>
  <r>
    <x v="3"/>
    <x v="2"/>
    <x v="9"/>
    <n v="0"/>
    <n v="0"/>
    <n v="0"/>
    <n v="0"/>
    <n v="0"/>
    <n v="0"/>
    <n v="0"/>
    <n v="0"/>
    <n v="0"/>
    <n v="0"/>
    <n v="0"/>
    <n v="0"/>
    <n v="0"/>
    <n v="0"/>
    <n v="0"/>
    <n v="0"/>
    <n v="0"/>
    <n v="0"/>
    <n v="0"/>
    <n v="0"/>
    <n v="0"/>
    <n v="0"/>
    <n v="0"/>
  </r>
  <r>
    <x v="3"/>
    <x v="3"/>
    <x v="9"/>
    <n v="103"/>
    <n v="92"/>
    <n v="4"/>
    <n v="5"/>
    <n v="0"/>
    <n v="4"/>
    <n v="4"/>
    <n v="4"/>
    <n v="4"/>
    <n v="0"/>
    <n v="7"/>
    <n v="0"/>
    <n v="0"/>
    <n v="0"/>
    <n v="0"/>
    <n v="0"/>
    <n v="0"/>
    <n v="0"/>
    <n v="0"/>
    <n v="0"/>
    <n v="0"/>
    <n v="0"/>
    <n v="0"/>
  </r>
  <r>
    <x v="4"/>
    <x v="0"/>
    <x v="9"/>
    <n v="0"/>
    <n v="0"/>
    <n v="0"/>
    <n v="0"/>
    <n v="0"/>
    <n v="0"/>
    <n v="0"/>
    <n v="0"/>
    <n v="0"/>
    <n v="0"/>
    <n v="0"/>
    <n v="0"/>
    <n v="0"/>
    <n v="0"/>
    <n v="0"/>
    <n v="0"/>
    <n v="0"/>
    <n v="0"/>
    <n v="0"/>
    <n v="0"/>
    <n v="0"/>
    <n v="0"/>
    <n v="0"/>
  </r>
  <r>
    <x v="4"/>
    <x v="1"/>
    <x v="9"/>
    <n v="152"/>
    <n v="99"/>
    <n v="7"/>
    <n v="2"/>
    <n v="0"/>
    <n v="7"/>
    <n v="11"/>
    <n v="3"/>
    <n v="7"/>
    <n v="0"/>
    <n v="10"/>
    <n v="0"/>
    <n v="0"/>
    <n v="0"/>
    <n v="0"/>
    <n v="0"/>
    <n v="0"/>
    <n v="0"/>
    <n v="0"/>
    <n v="0"/>
    <n v="0"/>
    <n v="0"/>
    <n v="0"/>
  </r>
  <r>
    <x v="4"/>
    <x v="2"/>
    <x v="9"/>
    <n v="0"/>
    <n v="0"/>
    <n v="0"/>
    <n v="0"/>
    <n v="0"/>
    <n v="0"/>
    <n v="0"/>
    <n v="0"/>
    <n v="0"/>
    <n v="0"/>
    <n v="0"/>
    <n v="0"/>
    <n v="0"/>
    <n v="0"/>
    <n v="0"/>
    <n v="0"/>
    <n v="0"/>
    <n v="0"/>
    <n v="0"/>
    <n v="0"/>
    <n v="0"/>
    <n v="0"/>
    <n v="0"/>
  </r>
  <r>
    <x v="4"/>
    <x v="3"/>
    <x v="9"/>
    <n v="158"/>
    <n v="125"/>
    <n v="5"/>
    <n v="5"/>
    <n v="2"/>
    <n v="5"/>
    <n v="10"/>
    <n v="2"/>
    <n v="5"/>
    <n v="0"/>
    <n v="26"/>
    <n v="0"/>
    <n v="0"/>
    <n v="0"/>
    <n v="0"/>
    <n v="0"/>
    <n v="0"/>
    <n v="0"/>
    <n v="0"/>
    <n v="0"/>
    <n v="0"/>
    <n v="0"/>
    <n v="0"/>
  </r>
  <r>
    <x v="5"/>
    <x v="0"/>
    <x v="9"/>
    <n v="0"/>
    <n v="0"/>
    <n v="0"/>
    <n v="0"/>
    <n v="0"/>
    <n v="0"/>
    <n v="0"/>
    <n v="0"/>
    <n v="0"/>
    <n v="0"/>
    <n v="0"/>
    <n v="0"/>
    <n v="0"/>
    <n v="0"/>
    <n v="0"/>
    <n v="0"/>
    <n v="0"/>
    <n v="0"/>
    <n v="0"/>
    <n v="0"/>
    <n v="0"/>
    <n v="0"/>
    <n v="0"/>
  </r>
  <r>
    <x v="5"/>
    <x v="1"/>
    <x v="9"/>
    <n v="103"/>
    <n v="91"/>
    <n v="2"/>
    <n v="2"/>
    <n v="1"/>
    <n v="2"/>
    <n v="2"/>
    <n v="2"/>
    <n v="2"/>
    <n v="0"/>
    <n v="11"/>
    <n v="0"/>
    <n v="0"/>
    <n v="0"/>
    <n v="0"/>
    <n v="0"/>
    <n v="0"/>
    <n v="0"/>
    <n v="0"/>
    <n v="0"/>
    <n v="0"/>
    <n v="0"/>
    <n v="0"/>
  </r>
  <r>
    <x v="5"/>
    <x v="2"/>
    <x v="9"/>
    <n v="0"/>
    <n v="0"/>
    <n v="0"/>
    <n v="0"/>
    <n v="0"/>
    <n v="0"/>
    <n v="0"/>
    <n v="0"/>
    <n v="0"/>
    <n v="0"/>
    <n v="0"/>
    <n v="0"/>
    <n v="0"/>
    <n v="0"/>
    <n v="0"/>
    <n v="0"/>
    <n v="0"/>
    <n v="0"/>
    <n v="0"/>
    <n v="0"/>
    <n v="0"/>
    <n v="0"/>
    <n v="0"/>
  </r>
  <r>
    <x v="5"/>
    <x v="3"/>
    <x v="9"/>
    <n v="99"/>
    <n v="94"/>
    <n v="1"/>
    <n v="3"/>
    <n v="1"/>
    <n v="1"/>
    <n v="1"/>
    <n v="1"/>
    <n v="1"/>
    <n v="0"/>
    <n v="23"/>
    <n v="1"/>
    <n v="0"/>
    <n v="0"/>
    <n v="0"/>
    <n v="0"/>
    <n v="0"/>
    <n v="0"/>
    <n v="0"/>
    <n v="0"/>
    <n v="0"/>
    <n v="0"/>
    <n v="0"/>
  </r>
  <r>
    <x v="6"/>
    <x v="0"/>
    <x v="9"/>
    <n v="3"/>
    <n v="1"/>
    <n v="0"/>
    <n v="0"/>
    <n v="0"/>
    <n v="0"/>
    <n v="0"/>
    <n v="0"/>
    <n v="0"/>
    <n v="0"/>
    <n v="0"/>
    <n v="0"/>
    <n v="0"/>
    <n v="0"/>
    <n v="0"/>
    <n v="0"/>
    <n v="0"/>
    <n v="0"/>
    <n v="0"/>
    <n v="0"/>
    <n v="0"/>
    <n v="0"/>
    <n v="0"/>
  </r>
  <r>
    <x v="6"/>
    <x v="1"/>
    <x v="9"/>
    <n v="100"/>
    <n v="63"/>
    <n v="3"/>
    <n v="4"/>
    <n v="2"/>
    <n v="3"/>
    <n v="5"/>
    <n v="1"/>
    <n v="3"/>
    <n v="0"/>
    <n v="8"/>
    <n v="0"/>
    <n v="0"/>
    <n v="0"/>
    <n v="0"/>
    <n v="0"/>
    <n v="0"/>
    <n v="0"/>
    <n v="0"/>
    <n v="0"/>
    <n v="0"/>
    <n v="0"/>
    <n v="0"/>
  </r>
  <r>
    <x v="6"/>
    <x v="2"/>
    <x v="9"/>
    <n v="3"/>
    <n v="0"/>
    <n v="0"/>
    <n v="0"/>
    <n v="0"/>
    <n v="0"/>
    <n v="0"/>
    <n v="0"/>
    <n v="0"/>
    <n v="0"/>
    <n v="0"/>
    <n v="0"/>
    <n v="0"/>
    <n v="0"/>
    <n v="0"/>
    <n v="0"/>
    <n v="0"/>
    <n v="0"/>
    <n v="0"/>
    <n v="0"/>
    <n v="0"/>
    <n v="0"/>
    <n v="0"/>
  </r>
  <r>
    <x v="6"/>
    <x v="3"/>
    <x v="9"/>
    <n v="95"/>
    <n v="69"/>
    <n v="3"/>
    <n v="3"/>
    <n v="1"/>
    <n v="3"/>
    <n v="6"/>
    <n v="4"/>
    <n v="3"/>
    <n v="0"/>
    <n v="16"/>
    <n v="0"/>
    <n v="0"/>
    <n v="0"/>
    <n v="0"/>
    <n v="0"/>
    <n v="0"/>
    <n v="0"/>
    <n v="0"/>
    <n v="0"/>
    <n v="0"/>
    <n v="0"/>
    <n v="0"/>
  </r>
  <r>
    <x v="7"/>
    <x v="0"/>
    <x v="9"/>
    <n v="2"/>
    <n v="3"/>
    <n v="1"/>
    <n v="0"/>
    <n v="0"/>
    <n v="1"/>
    <n v="1"/>
    <n v="0"/>
    <n v="0"/>
    <n v="0"/>
    <n v="0"/>
    <n v="0"/>
    <n v="0"/>
    <n v="0"/>
    <n v="0"/>
    <n v="0"/>
    <n v="0"/>
    <n v="0"/>
    <n v="0"/>
    <n v="0"/>
    <n v="0"/>
    <n v="0"/>
    <n v="0"/>
  </r>
  <r>
    <x v="7"/>
    <x v="1"/>
    <x v="9"/>
    <n v="370"/>
    <n v="292"/>
    <n v="11"/>
    <n v="10"/>
    <n v="3"/>
    <n v="11"/>
    <n v="11"/>
    <n v="2"/>
    <n v="11"/>
    <n v="0"/>
    <n v="29"/>
    <n v="0"/>
    <n v="4"/>
    <n v="1"/>
    <n v="0"/>
    <n v="0"/>
    <n v="3"/>
    <n v="0"/>
    <n v="0"/>
    <n v="0"/>
    <n v="0"/>
    <n v="0"/>
    <n v="0"/>
  </r>
  <r>
    <x v="7"/>
    <x v="2"/>
    <x v="9"/>
    <n v="0"/>
    <n v="0"/>
    <n v="0"/>
    <n v="0"/>
    <n v="0"/>
    <n v="0"/>
    <n v="0"/>
    <n v="0"/>
    <n v="0"/>
    <n v="0"/>
    <n v="0"/>
    <n v="0"/>
    <n v="0"/>
    <n v="0"/>
    <n v="0"/>
    <n v="0"/>
    <n v="0"/>
    <n v="0"/>
    <n v="0"/>
    <n v="0"/>
    <n v="0"/>
    <n v="0"/>
    <n v="0"/>
  </r>
  <r>
    <x v="7"/>
    <x v="3"/>
    <x v="9"/>
    <n v="417"/>
    <n v="361"/>
    <n v="19"/>
    <n v="15"/>
    <n v="3"/>
    <n v="19"/>
    <n v="23"/>
    <n v="6"/>
    <n v="19"/>
    <n v="0"/>
    <n v="50"/>
    <n v="0"/>
    <n v="6"/>
    <n v="3"/>
    <n v="0"/>
    <n v="0"/>
    <n v="3"/>
    <n v="0"/>
    <n v="0"/>
    <n v="0"/>
    <n v="0"/>
    <n v="0"/>
    <n v="0"/>
  </r>
  <r>
    <x v="8"/>
    <x v="0"/>
    <x v="9"/>
    <n v="0"/>
    <n v="0"/>
    <n v="0"/>
    <n v="0"/>
    <n v="0"/>
    <n v="0"/>
    <n v="0"/>
    <n v="0"/>
    <n v="0"/>
    <n v="0"/>
    <n v="0"/>
    <n v="0"/>
    <n v="0"/>
    <n v="0"/>
    <n v="0"/>
    <n v="0"/>
    <n v="0"/>
    <n v="0"/>
    <n v="0"/>
    <n v="0"/>
    <n v="0"/>
    <n v="0"/>
    <n v="0"/>
  </r>
  <r>
    <x v="8"/>
    <x v="1"/>
    <x v="9"/>
    <n v="122"/>
    <n v="101"/>
    <n v="5"/>
    <n v="2"/>
    <n v="1"/>
    <n v="5"/>
    <n v="5"/>
    <n v="0"/>
    <n v="5"/>
    <n v="0"/>
    <n v="3"/>
    <n v="0"/>
    <n v="0"/>
    <n v="0"/>
    <n v="0"/>
    <n v="0"/>
    <n v="0"/>
    <n v="0"/>
    <n v="0"/>
    <n v="0"/>
    <n v="0"/>
    <n v="0"/>
    <n v="0"/>
  </r>
  <r>
    <x v="8"/>
    <x v="2"/>
    <x v="9"/>
    <n v="0"/>
    <n v="0"/>
    <n v="0"/>
    <n v="0"/>
    <n v="0"/>
    <n v="0"/>
    <n v="0"/>
    <n v="0"/>
    <n v="0"/>
    <n v="0"/>
    <n v="0"/>
    <n v="0"/>
    <n v="0"/>
    <n v="0"/>
    <n v="0"/>
    <n v="0"/>
    <n v="0"/>
    <n v="0"/>
    <n v="0"/>
    <n v="0"/>
    <n v="0"/>
    <n v="0"/>
    <n v="0"/>
  </r>
  <r>
    <x v="8"/>
    <x v="3"/>
    <x v="9"/>
    <n v="125"/>
    <n v="100"/>
    <n v="1"/>
    <n v="0"/>
    <n v="0"/>
    <n v="1"/>
    <n v="0"/>
    <n v="0"/>
    <n v="1"/>
    <n v="0"/>
    <n v="7"/>
    <n v="0"/>
    <n v="0"/>
    <n v="0"/>
    <n v="0"/>
    <n v="0"/>
    <n v="0"/>
    <n v="0"/>
    <n v="0"/>
    <n v="0"/>
    <n v="0"/>
    <n v="0"/>
    <n v="0"/>
  </r>
  <r>
    <x v="9"/>
    <x v="0"/>
    <x v="9"/>
    <n v="0"/>
    <n v="0"/>
    <n v="0"/>
    <n v="0"/>
    <n v="0"/>
    <n v="0"/>
    <n v="0"/>
    <n v="0"/>
    <n v="0"/>
    <n v="0"/>
    <n v="0"/>
    <n v="0"/>
    <n v="0"/>
    <n v="0"/>
    <n v="0"/>
    <n v="0"/>
    <n v="0"/>
    <n v="0"/>
    <n v="0"/>
    <n v="0"/>
    <n v="0"/>
    <n v="0"/>
    <n v="0"/>
  </r>
  <r>
    <x v="9"/>
    <x v="1"/>
    <x v="9"/>
    <n v="66"/>
    <n v="56"/>
    <n v="2"/>
    <n v="4"/>
    <n v="1"/>
    <n v="2"/>
    <n v="3"/>
    <n v="1"/>
    <n v="2"/>
    <n v="0"/>
    <n v="12"/>
    <n v="0"/>
    <n v="0"/>
    <n v="0"/>
    <n v="0"/>
    <n v="0"/>
    <n v="0"/>
    <n v="0"/>
    <n v="0"/>
    <n v="0"/>
    <n v="0"/>
    <n v="0"/>
    <n v="0"/>
  </r>
  <r>
    <x v="9"/>
    <x v="2"/>
    <x v="9"/>
    <n v="0"/>
    <n v="0"/>
    <n v="0"/>
    <n v="0"/>
    <n v="0"/>
    <n v="0"/>
    <n v="0"/>
    <n v="0"/>
    <n v="0"/>
    <n v="0"/>
    <n v="0"/>
    <n v="0"/>
    <n v="0"/>
    <n v="0"/>
    <n v="0"/>
    <n v="0"/>
    <n v="0"/>
    <n v="0"/>
    <n v="0"/>
    <n v="0"/>
    <n v="0"/>
    <n v="0"/>
    <n v="0"/>
  </r>
  <r>
    <x v="9"/>
    <x v="3"/>
    <x v="9"/>
    <n v="96"/>
    <n v="67"/>
    <n v="3"/>
    <n v="8"/>
    <n v="2"/>
    <n v="3"/>
    <n v="5"/>
    <n v="0"/>
    <n v="3"/>
    <n v="0"/>
    <n v="19"/>
    <n v="2"/>
    <n v="0"/>
    <n v="0"/>
    <n v="0"/>
    <n v="0"/>
    <n v="0"/>
    <n v="1"/>
    <n v="0"/>
    <n v="0"/>
    <n v="0"/>
    <n v="0"/>
    <n v="0"/>
  </r>
  <r>
    <x v="10"/>
    <x v="0"/>
    <x v="9"/>
    <n v="0"/>
    <n v="0"/>
    <n v="0"/>
    <n v="0"/>
    <n v="0"/>
    <n v="0"/>
    <n v="0"/>
    <n v="0"/>
    <n v="0"/>
    <n v="0"/>
    <n v="1"/>
    <n v="0"/>
    <n v="0"/>
    <n v="0"/>
    <n v="0"/>
    <n v="0"/>
    <n v="0"/>
    <n v="0"/>
    <n v="0"/>
    <n v="0"/>
    <n v="0"/>
    <n v="0"/>
    <n v="0"/>
  </r>
  <r>
    <x v="10"/>
    <x v="1"/>
    <x v="9"/>
    <n v="76"/>
    <n v="62"/>
    <n v="2"/>
    <n v="0"/>
    <n v="0"/>
    <n v="2"/>
    <n v="2"/>
    <n v="2"/>
    <n v="2"/>
    <n v="0"/>
    <n v="7"/>
    <n v="1"/>
    <n v="0"/>
    <n v="0"/>
    <n v="0"/>
    <n v="0"/>
    <n v="0"/>
    <n v="1"/>
    <n v="0"/>
    <n v="0"/>
    <n v="0"/>
    <n v="0"/>
    <n v="0"/>
  </r>
  <r>
    <x v="10"/>
    <x v="2"/>
    <x v="9"/>
    <n v="0"/>
    <n v="0"/>
    <n v="0"/>
    <n v="0"/>
    <n v="0"/>
    <n v="0"/>
    <n v="0"/>
    <n v="0"/>
    <n v="0"/>
    <n v="0"/>
    <n v="1"/>
    <n v="0"/>
    <n v="0"/>
    <n v="0"/>
    <n v="0"/>
    <n v="0"/>
    <n v="0"/>
    <n v="0"/>
    <n v="0"/>
    <n v="0"/>
    <n v="0"/>
    <n v="0"/>
    <n v="0"/>
  </r>
  <r>
    <x v="10"/>
    <x v="3"/>
    <x v="9"/>
    <n v="69"/>
    <n v="61"/>
    <n v="1"/>
    <n v="0"/>
    <n v="0"/>
    <n v="1"/>
    <n v="1"/>
    <n v="1"/>
    <n v="1"/>
    <n v="0"/>
    <n v="15"/>
    <n v="1"/>
    <n v="0"/>
    <n v="1"/>
    <n v="0"/>
    <n v="0"/>
    <n v="0"/>
    <n v="1"/>
    <n v="0"/>
    <n v="0"/>
    <n v="0"/>
    <n v="0"/>
    <n v="0"/>
  </r>
  <r>
    <x v="11"/>
    <x v="0"/>
    <x v="9"/>
    <n v="0"/>
    <n v="0"/>
    <n v="0"/>
    <n v="0"/>
    <n v="0"/>
    <n v="0"/>
    <n v="0"/>
    <n v="0"/>
    <n v="0"/>
    <n v="0"/>
    <n v="0"/>
    <n v="0"/>
    <n v="0"/>
    <n v="0"/>
    <n v="0"/>
    <n v="0"/>
    <n v="0"/>
    <n v="0"/>
    <n v="0"/>
    <n v="0"/>
    <n v="0"/>
    <n v="0"/>
    <n v="0"/>
  </r>
  <r>
    <x v="11"/>
    <x v="1"/>
    <x v="9"/>
    <n v="68"/>
    <n v="69"/>
    <n v="2"/>
    <n v="5"/>
    <n v="2"/>
    <n v="2"/>
    <n v="2"/>
    <n v="0"/>
    <n v="2"/>
    <n v="0"/>
    <n v="17"/>
    <n v="0"/>
    <n v="0"/>
    <n v="0"/>
    <n v="0"/>
    <n v="0"/>
    <n v="0"/>
    <n v="0"/>
    <n v="0"/>
    <n v="0"/>
    <n v="0"/>
    <n v="0"/>
    <n v="0"/>
  </r>
  <r>
    <x v="11"/>
    <x v="2"/>
    <x v="9"/>
    <n v="0"/>
    <n v="0"/>
    <n v="0"/>
    <n v="0"/>
    <n v="0"/>
    <n v="0"/>
    <n v="0"/>
    <n v="0"/>
    <n v="0"/>
    <n v="0"/>
    <n v="0"/>
    <n v="0"/>
    <n v="0"/>
    <n v="0"/>
    <n v="0"/>
    <n v="0"/>
    <n v="0"/>
    <n v="0"/>
    <n v="0"/>
    <n v="0"/>
    <n v="0"/>
    <n v="0"/>
    <n v="0"/>
  </r>
  <r>
    <x v="11"/>
    <x v="3"/>
    <x v="9"/>
    <n v="77"/>
    <n v="73"/>
    <n v="4"/>
    <n v="5"/>
    <n v="0"/>
    <n v="4"/>
    <n v="4"/>
    <n v="2"/>
    <n v="4"/>
    <n v="0"/>
    <n v="33"/>
    <n v="3"/>
    <n v="0"/>
    <n v="0"/>
    <n v="0"/>
    <n v="0"/>
    <n v="0"/>
    <n v="0"/>
    <n v="0"/>
    <n v="0"/>
    <n v="0"/>
    <n v="0"/>
    <n v="0"/>
  </r>
  <r>
    <x v="12"/>
    <x v="0"/>
    <x v="9"/>
    <n v="0"/>
    <n v="0"/>
    <n v="0"/>
    <n v="0"/>
    <n v="0"/>
    <n v="0"/>
    <n v="0"/>
    <n v="0"/>
    <n v="0"/>
    <n v="0"/>
    <n v="1"/>
    <n v="0"/>
    <n v="0"/>
    <n v="0"/>
    <n v="0"/>
    <n v="0"/>
    <n v="0"/>
    <n v="0"/>
    <n v="0"/>
    <n v="0"/>
    <n v="0"/>
    <n v="0"/>
    <n v="0"/>
  </r>
  <r>
    <x v="12"/>
    <x v="1"/>
    <x v="9"/>
    <n v="242"/>
    <n v="181"/>
    <n v="9"/>
    <n v="6"/>
    <n v="3"/>
    <n v="9"/>
    <n v="4"/>
    <n v="4"/>
    <n v="9"/>
    <n v="0"/>
    <n v="25"/>
    <n v="0"/>
    <n v="0"/>
    <n v="2"/>
    <n v="0"/>
    <n v="0"/>
    <n v="0"/>
    <n v="0"/>
    <n v="0"/>
    <n v="0"/>
    <n v="0"/>
    <n v="0"/>
    <n v="0"/>
  </r>
  <r>
    <x v="12"/>
    <x v="2"/>
    <x v="9"/>
    <n v="0"/>
    <n v="0"/>
    <n v="0"/>
    <n v="0"/>
    <n v="0"/>
    <n v="0"/>
    <n v="1"/>
    <n v="1"/>
    <n v="0"/>
    <n v="0"/>
    <n v="1"/>
    <n v="0"/>
    <n v="0"/>
    <n v="0"/>
    <n v="0"/>
    <n v="0"/>
    <n v="0"/>
    <n v="0"/>
    <n v="0"/>
    <n v="0"/>
    <n v="0"/>
    <n v="0"/>
    <n v="0"/>
  </r>
  <r>
    <x v="12"/>
    <x v="3"/>
    <x v="9"/>
    <n v="254"/>
    <n v="201"/>
    <n v="9"/>
    <n v="4"/>
    <n v="1"/>
    <n v="10"/>
    <n v="4"/>
    <n v="4"/>
    <n v="10"/>
    <n v="0"/>
    <n v="54"/>
    <n v="8"/>
    <n v="0"/>
    <n v="3"/>
    <n v="0"/>
    <n v="0"/>
    <n v="0"/>
    <n v="0"/>
    <n v="0"/>
    <n v="0"/>
    <n v="0"/>
    <n v="0"/>
    <n v="0"/>
  </r>
  <r>
    <x v="13"/>
    <x v="0"/>
    <x v="9"/>
    <n v="0"/>
    <n v="0"/>
    <n v="0"/>
    <n v="0"/>
    <n v="0"/>
    <n v="0"/>
    <n v="0"/>
    <n v="0"/>
    <n v="0"/>
    <n v="0"/>
    <n v="0"/>
    <n v="0"/>
    <n v="0"/>
    <n v="0"/>
    <n v="0"/>
    <n v="0"/>
    <n v="0"/>
    <n v="0"/>
    <n v="0"/>
    <n v="0"/>
    <n v="0"/>
    <n v="0"/>
    <n v="0"/>
  </r>
  <r>
    <x v="13"/>
    <x v="1"/>
    <x v="9"/>
    <n v="215"/>
    <n v="153"/>
    <n v="3"/>
    <n v="2"/>
    <n v="0"/>
    <n v="3"/>
    <n v="1"/>
    <n v="0"/>
    <n v="3"/>
    <n v="0"/>
    <n v="10"/>
    <n v="0"/>
    <n v="0"/>
    <n v="0"/>
    <n v="0"/>
    <n v="0"/>
    <n v="0"/>
    <n v="0"/>
    <n v="0"/>
    <n v="0"/>
    <n v="0"/>
    <n v="0"/>
    <n v="0"/>
  </r>
  <r>
    <x v="13"/>
    <x v="2"/>
    <x v="9"/>
    <n v="3"/>
    <n v="5"/>
    <n v="1"/>
    <n v="0"/>
    <n v="0"/>
    <n v="1"/>
    <n v="0"/>
    <n v="0"/>
    <n v="0"/>
    <n v="0"/>
    <n v="0"/>
    <n v="0"/>
    <n v="0"/>
    <n v="0"/>
    <n v="0"/>
    <n v="0"/>
    <n v="0"/>
    <n v="0"/>
    <n v="0"/>
    <n v="0"/>
    <n v="0"/>
    <n v="0"/>
    <n v="0"/>
  </r>
  <r>
    <x v="13"/>
    <x v="3"/>
    <x v="9"/>
    <n v="242"/>
    <n v="156"/>
    <n v="5"/>
    <n v="2"/>
    <n v="1"/>
    <n v="5"/>
    <n v="6"/>
    <n v="1"/>
    <n v="5"/>
    <n v="0"/>
    <n v="21"/>
    <n v="0"/>
    <n v="0"/>
    <n v="0"/>
    <n v="0"/>
    <n v="0"/>
    <n v="0"/>
    <n v="0"/>
    <n v="0"/>
    <n v="0"/>
    <n v="0"/>
    <n v="0"/>
    <n v="0"/>
  </r>
  <r>
    <x v="14"/>
    <x v="0"/>
    <x v="9"/>
    <n v="0"/>
    <n v="0"/>
    <n v="0"/>
    <n v="0"/>
    <n v="0"/>
    <n v="0"/>
    <n v="0"/>
    <n v="0"/>
    <n v="0"/>
    <n v="0"/>
    <n v="0"/>
    <n v="0"/>
    <n v="0"/>
    <n v="0"/>
    <n v="0"/>
    <n v="0"/>
    <n v="0"/>
    <n v="0"/>
    <n v="0"/>
    <n v="0"/>
    <n v="0"/>
    <n v="0"/>
    <n v="0"/>
  </r>
  <r>
    <x v="14"/>
    <x v="1"/>
    <x v="9"/>
    <n v="138"/>
    <n v="96"/>
    <n v="2"/>
    <n v="1"/>
    <n v="0"/>
    <n v="1"/>
    <n v="1"/>
    <n v="0"/>
    <n v="1"/>
    <n v="0"/>
    <n v="1"/>
    <n v="0"/>
    <n v="0"/>
    <n v="0"/>
    <n v="0"/>
    <n v="0"/>
    <n v="0"/>
    <n v="0"/>
    <n v="0"/>
    <n v="0"/>
    <n v="0"/>
    <n v="0"/>
    <n v="0"/>
  </r>
  <r>
    <x v="14"/>
    <x v="2"/>
    <x v="9"/>
    <n v="0"/>
    <n v="0"/>
    <n v="0"/>
    <n v="0"/>
    <n v="0"/>
    <n v="0"/>
    <n v="0"/>
    <n v="0"/>
    <n v="0"/>
    <n v="0"/>
    <n v="0"/>
    <n v="0"/>
    <n v="0"/>
    <n v="0"/>
    <n v="0"/>
    <n v="0"/>
    <n v="0"/>
    <n v="0"/>
    <n v="0"/>
    <n v="0"/>
    <n v="0"/>
    <n v="0"/>
    <n v="0"/>
  </r>
  <r>
    <x v="14"/>
    <x v="3"/>
    <x v="9"/>
    <n v="154"/>
    <n v="99"/>
    <n v="2"/>
    <n v="2"/>
    <n v="1"/>
    <n v="2"/>
    <n v="2"/>
    <n v="1"/>
    <n v="2"/>
    <n v="0"/>
    <n v="1"/>
    <n v="0"/>
    <n v="0"/>
    <n v="0"/>
    <n v="0"/>
    <n v="0"/>
    <n v="0"/>
    <n v="0"/>
    <n v="0"/>
    <n v="0"/>
    <n v="0"/>
    <n v="0"/>
    <n v="0"/>
  </r>
  <r>
    <x v="15"/>
    <x v="0"/>
    <x v="9"/>
    <n v="0"/>
    <n v="0"/>
    <n v="0"/>
    <n v="0"/>
    <n v="0"/>
    <n v="0"/>
    <n v="0"/>
    <n v="0"/>
    <n v="0"/>
    <n v="0"/>
    <n v="0"/>
    <n v="0"/>
    <n v="0"/>
    <n v="0"/>
    <n v="0"/>
    <n v="0"/>
    <n v="0"/>
    <n v="0"/>
    <n v="0"/>
    <n v="0"/>
    <n v="0"/>
    <n v="0"/>
    <n v="0"/>
  </r>
  <r>
    <x v="15"/>
    <x v="1"/>
    <x v="9"/>
    <n v="265"/>
    <n v="208"/>
    <n v="4"/>
    <n v="5"/>
    <n v="1"/>
    <n v="4"/>
    <n v="3"/>
    <n v="1"/>
    <n v="4"/>
    <n v="0"/>
    <n v="27"/>
    <n v="3"/>
    <n v="0"/>
    <n v="0"/>
    <n v="0"/>
    <n v="0"/>
    <n v="0"/>
    <n v="0"/>
    <n v="0"/>
    <n v="0"/>
    <n v="0"/>
    <n v="0"/>
    <n v="0"/>
  </r>
  <r>
    <x v="15"/>
    <x v="2"/>
    <x v="9"/>
    <n v="0"/>
    <n v="0"/>
    <n v="0"/>
    <n v="0"/>
    <n v="0"/>
    <n v="0"/>
    <n v="0"/>
    <n v="0"/>
    <n v="0"/>
    <n v="0"/>
    <n v="0"/>
    <n v="0"/>
    <n v="0"/>
    <n v="0"/>
    <n v="0"/>
    <n v="0"/>
    <n v="0"/>
    <n v="0"/>
    <n v="0"/>
    <n v="0"/>
    <n v="0"/>
    <n v="0"/>
    <n v="0"/>
  </r>
  <r>
    <x v="15"/>
    <x v="3"/>
    <x v="9"/>
    <n v="376"/>
    <n v="299"/>
    <n v="10"/>
    <n v="6"/>
    <n v="4"/>
    <n v="10"/>
    <n v="6"/>
    <n v="6"/>
    <n v="10"/>
    <n v="0"/>
    <n v="62"/>
    <n v="4"/>
    <n v="0"/>
    <n v="0"/>
    <n v="0"/>
    <n v="0"/>
    <n v="0"/>
    <n v="0"/>
    <n v="0"/>
    <n v="0"/>
    <n v="0"/>
    <n v="0"/>
    <n v="0"/>
  </r>
  <r>
    <x v="16"/>
    <x v="0"/>
    <x v="9"/>
    <n v="0"/>
    <n v="1"/>
    <n v="0"/>
    <n v="1"/>
    <n v="0"/>
    <n v="0"/>
    <n v="0"/>
    <n v="0"/>
    <n v="0"/>
    <n v="0"/>
    <n v="0"/>
    <n v="0"/>
    <n v="0"/>
    <n v="0"/>
    <n v="0"/>
    <n v="0"/>
    <n v="0"/>
    <n v="0"/>
    <n v="0"/>
    <n v="0"/>
    <n v="0"/>
    <n v="0"/>
    <n v="0"/>
  </r>
  <r>
    <x v="16"/>
    <x v="1"/>
    <x v="9"/>
    <n v="261"/>
    <n v="167"/>
    <n v="1"/>
    <n v="9"/>
    <n v="1"/>
    <n v="1"/>
    <n v="0"/>
    <n v="0"/>
    <n v="1"/>
    <n v="0"/>
    <n v="5"/>
    <n v="0"/>
    <n v="2"/>
    <n v="5"/>
    <n v="0"/>
    <n v="0"/>
    <n v="0"/>
    <n v="0"/>
    <n v="0"/>
    <n v="0"/>
    <n v="0"/>
    <n v="0"/>
    <n v="0"/>
  </r>
  <r>
    <x v="16"/>
    <x v="2"/>
    <x v="9"/>
    <n v="0"/>
    <n v="2"/>
    <n v="0"/>
    <n v="2"/>
    <n v="0"/>
    <n v="0"/>
    <n v="0"/>
    <n v="0"/>
    <n v="0"/>
    <n v="0"/>
    <n v="0"/>
    <n v="0"/>
    <n v="0"/>
    <n v="0"/>
    <n v="0"/>
    <n v="0"/>
    <n v="0"/>
    <n v="0"/>
    <n v="0"/>
    <n v="0"/>
    <n v="0"/>
    <n v="0"/>
    <n v="0"/>
  </r>
  <r>
    <x v="16"/>
    <x v="3"/>
    <x v="9"/>
    <n v="303"/>
    <n v="207"/>
    <n v="12"/>
    <n v="7"/>
    <n v="4"/>
    <n v="11"/>
    <n v="0"/>
    <n v="0"/>
    <n v="11"/>
    <n v="0"/>
    <n v="20"/>
    <n v="1"/>
    <n v="5"/>
    <n v="4"/>
    <n v="0"/>
    <n v="0"/>
    <n v="0"/>
    <n v="0"/>
    <n v="0"/>
    <n v="0"/>
    <n v="0"/>
    <n v="0"/>
    <n v="0"/>
  </r>
  <r>
    <x v="17"/>
    <x v="0"/>
    <x v="9"/>
    <n v="0"/>
    <n v="0"/>
    <n v="0"/>
    <n v="0"/>
    <n v="0"/>
    <n v="0"/>
    <n v="0"/>
    <n v="0"/>
    <n v="0"/>
    <n v="0"/>
    <n v="2"/>
    <n v="0"/>
    <n v="0"/>
    <n v="0"/>
    <n v="0"/>
    <n v="0"/>
    <n v="0"/>
    <n v="0"/>
    <n v="0"/>
    <n v="0"/>
    <n v="0"/>
    <n v="0"/>
    <n v="0"/>
  </r>
  <r>
    <x v="17"/>
    <x v="1"/>
    <x v="9"/>
    <n v="38"/>
    <n v="27"/>
    <n v="1"/>
    <n v="0"/>
    <n v="0"/>
    <n v="1"/>
    <n v="1"/>
    <n v="0"/>
    <n v="1"/>
    <n v="0"/>
    <n v="3"/>
    <n v="0"/>
    <n v="0"/>
    <n v="0"/>
    <n v="0"/>
    <n v="0"/>
    <n v="0"/>
    <n v="0"/>
    <n v="0"/>
    <n v="0"/>
    <n v="0"/>
    <n v="0"/>
    <n v="0"/>
  </r>
  <r>
    <x v="17"/>
    <x v="2"/>
    <x v="9"/>
    <n v="0"/>
    <n v="0"/>
    <n v="0"/>
    <n v="0"/>
    <n v="0"/>
    <n v="0"/>
    <n v="0"/>
    <n v="0"/>
    <n v="0"/>
    <n v="0"/>
    <n v="1"/>
    <n v="0"/>
    <n v="0"/>
    <n v="0"/>
    <n v="0"/>
    <n v="0"/>
    <n v="0"/>
    <n v="0"/>
    <n v="0"/>
    <n v="0"/>
    <n v="0"/>
    <n v="0"/>
    <n v="0"/>
  </r>
  <r>
    <x v="17"/>
    <x v="3"/>
    <x v="9"/>
    <n v="58"/>
    <n v="52"/>
    <n v="2"/>
    <n v="2"/>
    <n v="0"/>
    <n v="2"/>
    <n v="2"/>
    <n v="0"/>
    <n v="2"/>
    <n v="0"/>
    <n v="15"/>
    <n v="0"/>
    <n v="0"/>
    <n v="0"/>
    <n v="0"/>
    <n v="0"/>
    <n v="0"/>
    <n v="0"/>
    <n v="0"/>
    <n v="0"/>
    <n v="0"/>
    <n v="0"/>
    <n v="0"/>
  </r>
  <r>
    <x v="18"/>
    <x v="0"/>
    <x v="9"/>
    <n v="0"/>
    <n v="1"/>
    <n v="0"/>
    <n v="1"/>
    <n v="0"/>
    <n v="0"/>
    <n v="0"/>
    <n v="0"/>
    <n v="0"/>
    <n v="0"/>
    <n v="0"/>
    <n v="0"/>
    <n v="0"/>
    <n v="0"/>
    <n v="0"/>
    <n v="0"/>
    <n v="0"/>
    <n v="0"/>
    <n v="0"/>
    <n v="0"/>
    <n v="0"/>
    <n v="0"/>
    <n v="0"/>
  </r>
  <r>
    <x v="18"/>
    <x v="1"/>
    <x v="9"/>
    <n v="57"/>
    <n v="43"/>
    <n v="2"/>
    <n v="0"/>
    <n v="0"/>
    <n v="2"/>
    <n v="1"/>
    <n v="1"/>
    <n v="2"/>
    <n v="0"/>
    <n v="8"/>
    <n v="1"/>
    <n v="1"/>
    <n v="5"/>
    <n v="0"/>
    <n v="0"/>
    <n v="1"/>
    <n v="0"/>
    <n v="0"/>
    <n v="0"/>
    <n v="0"/>
    <n v="0"/>
    <n v="0"/>
  </r>
  <r>
    <x v="18"/>
    <x v="2"/>
    <x v="9"/>
    <n v="0"/>
    <n v="2"/>
    <n v="0"/>
    <n v="2"/>
    <n v="0"/>
    <n v="0"/>
    <n v="0"/>
    <n v="0"/>
    <n v="0"/>
    <n v="0"/>
    <n v="0"/>
    <n v="0"/>
    <n v="0"/>
    <n v="0"/>
    <n v="0"/>
    <n v="0"/>
    <n v="0"/>
    <n v="0"/>
    <n v="0"/>
    <n v="0"/>
    <n v="0"/>
    <n v="0"/>
    <n v="0"/>
  </r>
  <r>
    <x v="18"/>
    <x v="3"/>
    <x v="9"/>
    <n v="82"/>
    <n v="59"/>
    <n v="3"/>
    <n v="1"/>
    <n v="1"/>
    <n v="3"/>
    <n v="3"/>
    <n v="3"/>
    <n v="3"/>
    <n v="0"/>
    <n v="10"/>
    <n v="1"/>
    <n v="1"/>
    <n v="4"/>
    <n v="0"/>
    <n v="0"/>
    <n v="1"/>
    <n v="0"/>
    <n v="0"/>
    <n v="0"/>
    <n v="0"/>
    <n v="0"/>
    <n v="0"/>
  </r>
  <r>
    <x v="19"/>
    <x v="0"/>
    <x v="9"/>
    <n v="2"/>
    <n v="3"/>
    <n v="1"/>
    <n v="0"/>
    <n v="0"/>
    <n v="1"/>
    <n v="1"/>
    <n v="0"/>
    <n v="0"/>
    <n v="0"/>
    <n v="0"/>
    <n v="0"/>
    <n v="0"/>
    <n v="0"/>
    <n v="0"/>
    <n v="0"/>
    <n v="0"/>
    <n v="0"/>
    <n v="0"/>
    <n v="0"/>
    <n v="0"/>
    <n v="0"/>
    <n v="0"/>
  </r>
  <r>
    <x v="19"/>
    <x v="1"/>
    <x v="9"/>
    <n v="241"/>
    <n v="205"/>
    <n v="2"/>
    <n v="6"/>
    <n v="1"/>
    <n v="2"/>
    <n v="3"/>
    <n v="1"/>
    <n v="2"/>
    <n v="0"/>
    <n v="8"/>
    <n v="1"/>
    <n v="3"/>
    <n v="3"/>
    <n v="0"/>
    <n v="0"/>
    <n v="0"/>
    <n v="0"/>
    <n v="0"/>
    <n v="0"/>
    <n v="0"/>
    <n v="0"/>
    <n v="0"/>
  </r>
  <r>
    <x v="19"/>
    <x v="2"/>
    <x v="9"/>
    <n v="5"/>
    <n v="5"/>
    <n v="0"/>
    <n v="0"/>
    <n v="0"/>
    <n v="0"/>
    <n v="0"/>
    <n v="0"/>
    <n v="0"/>
    <n v="0"/>
    <n v="0"/>
    <n v="0"/>
    <n v="0"/>
    <n v="0"/>
    <n v="0"/>
    <n v="0"/>
    <n v="0"/>
    <n v="0"/>
    <n v="0"/>
    <n v="0"/>
    <n v="0"/>
    <n v="0"/>
    <n v="0"/>
  </r>
  <r>
    <x v="19"/>
    <x v="3"/>
    <x v="9"/>
    <n v="249"/>
    <n v="203"/>
    <n v="3"/>
    <n v="5"/>
    <n v="2"/>
    <n v="3"/>
    <n v="7"/>
    <n v="6"/>
    <n v="3"/>
    <n v="0"/>
    <n v="23"/>
    <n v="5"/>
    <n v="5"/>
    <n v="5"/>
    <n v="0"/>
    <n v="0"/>
    <n v="0"/>
    <n v="0"/>
    <n v="0"/>
    <n v="0"/>
    <n v="0"/>
    <n v="0"/>
    <n v="0"/>
  </r>
  <r>
    <x v="20"/>
    <x v="0"/>
    <x v="9"/>
    <n v="0"/>
    <n v="0"/>
    <n v="0"/>
    <n v="0"/>
    <n v="0"/>
    <n v="0"/>
    <n v="0"/>
    <n v="0"/>
    <n v="0"/>
    <n v="0"/>
    <n v="0"/>
    <n v="0"/>
    <n v="0"/>
    <n v="0"/>
    <n v="0"/>
    <n v="0"/>
    <n v="0"/>
    <n v="0"/>
    <n v="0"/>
    <n v="0"/>
    <n v="0"/>
    <n v="0"/>
    <n v="0"/>
  </r>
  <r>
    <x v="20"/>
    <x v="1"/>
    <x v="9"/>
    <n v="54"/>
    <n v="36"/>
    <n v="4"/>
    <n v="5"/>
    <n v="2"/>
    <n v="4"/>
    <n v="0"/>
    <n v="4"/>
    <n v="4"/>
    <n v="0"/>
    <n v="13"/>
    <n v="0"/>
    <n v="1"/>
    <n v="0"/>
    <n v="0"/>
    <n v="0"/>
    <n v="0"/>
    <n v="0"/>
    <n v="0"/>
    <n v="0"/>
    <n v="0"/>
    <n v="0"/>
    <n v="0"/>
  </r>
  <r>
    <x v="20"/>
    <x v="2"/>
    <x v="9"/>
    <n v="0"/>
    <n v="0"/>
    <n v="0"/>
    <n v="0"/>
    <n v="0"/>
    <n v="0"/>
    <n v="0"/>
    <n v="0"/>
    <n v="0"/>
    <n v="0"/>
    <n v="1"/>
    <n v="0"/>
    <n v="0"/>
    <n v="0"/>
    <n v="0"/>
    <n v="0"/>
    <n v="0"/>
    <n v="0"/>
    <n v="0"/>
    <n v="0"/>
    <n v="0"/>
    <n v="0"/>
    <n v="0"/>
  </r>
  <r>
    <x v="20"/>
    <x v="3"/>
    <x v="9"/>
    <n v="43"/>
    <n v="39"/>
    <n v="4"/>
    <n v="8"/>
    <n v="3"/>
    <n v="4"/>
    <n v="0"/>
    <n v="4"/>
    <n v="4"/>
    <n v="0"/>
    <n v="16"/>
    <n v="0"/>
    <n v="1"/>
    <n v="0"/>
    <n v="0"/>
    <n v="0"/>
    <n v="0"/>
    <n v="0"/>
    <n v="0"/>
    <n v="0"/>
    <n v="0"/>
    <n v="0"/>
    <n v="0"/>
  </r>
  <r>
    <x v="0"/>
    <x v="0"/>
    <x v="10"/>
    <n v="0"/>
    <n v="0"/>
    <n v="0"/>
    <n v="0"/>
    <n v="0"/>
    <n v="0"/>
    <n v="0"/>
    <n v="0"/>
    <n v="0"/>
    <n v="0"/>
    <n v="0"/>
    <n v="0"/>
    <n v="0"/>
    <n v="0"/>
    <n v="0"/>
    <n v="0"/>
    <n v="0"/>
    <n v="0"/>
    <n v="0"/>
    <n v="0"/>
    <n v="0"/>
    <n v="0"/>
    <n v="0"/>
  </r>
  <r>
    <x v="0"/>
    <x v="1"/>
    <x v="10"/>
    <n v="276"/>
    <n v="198"/>
    <n v="7"/>
    <n v="2"/>
    <n v="1"/>
    <n v="7"/>
    <n v="34"/>
    <n v="2"/>
    <n v="7"/>
    <n v="0"/>
    <n v="36"/>
    <n v="0"/>
    <n v="0"/>
    <n v="0"/>
    <n v="0"/>
    <n v="0"/>
    <n v="0"/>
    <n v="0"/>
    <n v="0"/>
    <n v="0"/>
    <n v="0"/>
    <n v="0"/>
    <n v="0"/>
  </r>
  <r>
    <x v="0"/>
    <x v="2"/>
    <x v="10"/>
    <n v="0"/>
    <n v="0"/>
    <n v="0"/>
    <n v="0"/>
    <n v="0"/>
    <n v="0"/>
    <n v="0"/>
    <n v="0"/>
    <n v="0"/>
    <n v="0"/>
    <n v="0"/>
    <n v="0"/>
    <n v="0"/>
    <n v="0"/>
    <n v="0"/>
    <n v="0"/>
    <n v="0"/>
    <n v="0"/>
    <n v="0"/>
    <n v="0"/>
    <n v="0"/>
    <n v="0"/>
    <n v="0"/>
  </r>
  <r>
    <x v="0"/>
    <x v="3"/>
    <x v="10"/>
    <n v="250"/>
    <n v="185"/>
    <n v="7"/>
    <n v="1"/>
    <n v="0"/>
    <n v="7"/>
    <n v="34"/>
    <n v="1"/>
    <n v="7"/>
    <n v="0"/>
    <n v="25"/>
    <n v="0"/>
    <n v="0"/>
    <n v="0"/>
    <n v="0"/>
    <n v="0"/>
    <n v="0"/>
    <n v="0"/>
    <n v="0"/>
    <n v="0"/>
    <n v="0"/>
    <n v="0"/>
    <n v="0"/>
  </r>
  <r>
    <x v="1"/>
    <x v="0"/>
    <x v="10"/>
    <n v="0"/>
    <n v="0"/>
    <n v="0"/>
    <n v="0"/>
    <n v="0"/>
    <n v="0"/>
    <n v="0"/>
    <n v="0"/>
    <n v="0"/>
    <n v="0"/>
    <n v="0"/>
    <n v="0"/>
    <n v="0"/>
    <n v="0"/>
    <n v="0"/>
    <n v="0"/>
    <n v="0"/>
    <n v="0"/>
    <n v="0"/>
    <n v="0"/>
    <n v="0"/>
    <n v="0"/>
    <n v="0"/>
  </r>
  <r>
    <x v="1"/>
    <x v="1"/>
    <x v="10"/>
    <n v="435"/>
    <n v="257"/>
    <n v="6"/>
    <n v="1"/>
    <n v="0"/>
    <n v="6"/>
    <n v="5"/>
    <n v="2"/>
    <n v="6"/>
    <n v="0"/>
    <n v="15"/>
    <n v="1"/>
    <n v="0"/>
    <n v="0"/>
    <n v="0"/>
    <n v="0"/>
    <n v="0"/>
    <n v="0"/>
    <n v="0"/>
    <n v="0"/>
    <n v="0"/>
    <n v="0"/>
    <n v="0"/>
  </r>
  <r>
    <x v="1"/>
    <x v="2"/>
    <x v="10"/>
    <n v="0"/>
    <n v="0"/>
    <n v="0"/>
    <n v="0"/>
    <n v="0"/>
    <n v="0"/>
    <n v="0"/>
    <n v="0"/>
    <n v="0"/>
    <n v="0"/>
    <n v="0"/>
    <n v="0"/>
    <n v="0"/>
    <n v="0"/>
    <n v="0"/>
    <n v="0"/>
    <n v="0"/>
    <n v="0"/>
    <n v="0"/>
    <n v="0"/>
    <n v="0"/>
    <n v="0"/>
    <n v="0"/>
  </r>
  <r>
    <x v="1"/>
    <x v="3"/>
    <x v="10"/>
    <n v="344"/>
    <n v="166"/>
    <n v="6"/>
    <n v="2"/>
    <n v="2"/>
    <n v="6"/>
    <n v="11"/>
    <n v="6"/>
    <n v="6"/>
    <n v="0"/>
    <n v="33"/>
    <n v="1"/>
    <n v="0"/>
    <n v="0"/>
    <n v="0"/>
    <n v="0"/>
    <n v="0"/>
    <n v="0"/>
    <n v="0"/>
    <n v="0"/>
    <n v="0"/>
    <n v="0"/>
    <n v="0"/>
  </r>
  <r>
    <x v="2"/>
    <x v="0"/>
    <x v="10"/>
    <n v="0"/>
    <n v="0"/>
    <n v="0"/>
    <n v="0"/>
    <n v="0"/>
    <n v="0"/>
    <n v="0"/>
    <n v="0"/>
    <n v="0"/>
    <n v="0"/>
    <n v="0"/>
    <n v="0"/>
    <n v="0"/>
    <n v="0"/>
    <n v="0"/>
    <n v="0"/>
    <n v="0"/>
    <n v="0"/>
    <n v="0"/>
    <n v="0"/>
    <n v="0"/>
    <n v="0"/>
    <n v="0"/>
  </r>
  <r>
    <x v="2"/>
    <x v="1"/>
    <x v="10"/>
    <n v="118"/>
    <n v="94"/>
    <n v="1"/>
    <n v="5"/>
    <n v="1"/>
    <n v="1"/>
    <n v="0"/>
    <n v="0"/>
    <n v="1"/>
    <n v="0"/>
    <n v="10"/>
    <n v="0"/>
    <n v="3"/>
    <n v="0"/>
    <n v="0"/>
    <n v="0"/>
    <n v="0"/>
    <n v="3"/>
    <n v="0"/>
    <n v="0"/>
    <n v="0"/>
    <n v="0"/>
    <n v="0"/>
  </r>
  <r>
    <x v="2"/>
    <x v="2"/>
    <x v="10"/>
    <n v="0"/>
    <n v="0"/>
    <n v="0"/>
    <n v="0"/>
    <n v="0"/>
    <n v="0"/>
    <n v="0"/>
    <n v="0"/>
    <n v="0"/>
    <n v="0"/>
    <n v="0"/>
    <n v="0"/>
    <n v="0"/>
    <n v="0"/>
    <n v="0"/>
    <n v="0"/>
    <n v="0"/>
    <n v="0"/>
    <n v="0"/>
    <n v="0"/>
    <n v="0"/>
    <n v="0"/>
    <n v="0"/>
  </r>
  <r>
    <x v="2"/>
    <x v="3"/>
    <x v="10"/>
    <n v="151"/>
    <n v="123"/>
    <n v="7"/>
    <n v="6"/>
    <n v="3"/>
    <n v="7"/>
    <n v="2"/>
    <n v="2"/>
    <n v="7"/>
    <n v="0"/>
    <n v="25"/>
    <n v="0"/>
    <n v="9"/>
    <n v="0"/>
    <n v="0"/>
    <n v="0"/>
    <n v="0"/>
    <n v="9"/>
    <n v="0"/>
    <n v="0"/>
    <n v="0"/>
    <n v="0"/>
    <n v="0"/>
  </r>
  <r>
    <x v="3"/>
    <x v="0"/>
    <x v="10"/>
    <n v="0"/>
    <n v="0"/>
    <n v="0"/>
    <n v="0"/>
    <n v="0"/>
    <n v="0"/>
    <n v="0"/>
    <n v="0"/>
    <n v="0"/>
    <n v="0"/>
    <n v="1"/>
    <n v="0"/>
    <n v="0"/>
    <n v="0"/>
    <n v="0"/>
    <n v="0"/>
    <n v="0"/>
    <n v="0"/>
    <n v="0"/>
    <n v="0"/>
    <n v="0"/>
    <n v="0"/>
    <n v="0"/>
  </r>
  <r>
    <x v="3"/>
    <x v="1"/>
    <x v="10"/>
    <n v="108"/>
    <n v="85"/>
    <n v="1"/>
    <n v="3"/>
    <n v="0"/>
    <n v="1"/>
    <n v="1"/>
    <n v="1"/>
    <n v="1"/>
    <n v="0"/>
    <n v="2"/>
    <n v="0"/>
    <n v="0"/>
    <n v="0"/>
    <n v="0"/>
    <n v="0"/>
    <n v="0"/>
    <n v="0"/>
    <n v="0"/>
    <n v="0"/>
    <n v="0"/>
    <n v="0"/>
    <n v="0"/>
  </r>
  <r>
    <x v="3"/>
    <x v="2"/>
    <x v="10"/>
    <n v="0"/>
    <n v="0"/>
    <n v="0"/>
    <n v="0"/>
    <n v="0"/>
    <n v="0"/>
    <n v="0"/>
    <n v="0"/>
    <n v="0"/>
    <n v="0"/>
    <n v="0"/>
    <n v="0"/>
    <n v="0"/>
    <n v="0"/>
    <n v="0"/>
    <n v="0"/>
    <n v="0"/>
    <n v="0"/>
    <n v="0"/>
    <n v="0"/>
    <n v="0"/>
    <n v="0"/>
    <n v="0"/>
  </r>
  <r>
    <x v="3"/>
    <x v="3"/>
    <x v="10"/>
    <n v="136"/>
    <n v="112"/>
    <n v="3"/>
    <n v="2"/>
    <n v="1"/>
    <n v="3"/>
    <n v="2"/>
    <n v="2"/>
    <n v="3"/>
    <n v="0"/>
    <n v="7"/>
    <n v="0"/>
    <n v="0"/>
    <n v="0"/>
    <n v="0"/>
    <n v="0"/>
    <n v="0"/>
    <n v="0"/>
    <n v="0"/>
    <n v="0"/>
    <n v="0"/>
    <n v="0"/>
    <n v="0"/>
  </r>
  <r>
    <x v="4"/>
    <x v="0"/>
    <x v="10"/>
    <n v="1"/>
    <n v="1"/>
    <n v="0"/>
    <n v="0"/>
    <n v="0"/>
    <n v="0"/>
    <n v="0"/>
    <n v="0"/>
    <n v="0"/>
    <n v="0"/>
    <n v="0"/>
    <n v="0"/>
    <n v="0"/>
    <n v="0"/>
    <n v="0"/>
    <n v="0"/>
    <n v="0"/>
    <n v="0"/>
    <n v="0"/>
    <n v="0"/>
    <n v="0"/>
    <n v="0"/>
    <n v="0"/>
  </r>
  <r>
    <x v="4"/>
    <x v="1"/>
    <x v="10"/>
    <n v="157"/>
    <n v="109"/>
    <n v="4"/>
    <n v="5"/>
    <n v="1"/>
    <n v="4"/>
    <n v="4"/>
    <n v="1"/>
    <n v="4"/>
    <n v="0"/>
    <n v="5"/>
    <n v="0"/>
    <n v="0"/>
    <n v="0"/>
    <n v="0"/>
    <n v="0"/>
    <n v="0"/>
    <n v="0"/>
    <n v="0"/>
    <n v="0"/>
    <n v="0"/>
    <n v="0"/>
    <n v="0"/>
  </r>
  <r>
    <x v="4"/>
    <x v="2"/>
    <x v="10"/>
    <n v="0"/>
    <n v="0"/>
    <n v="0"/>
    <n v="0"/>
    <n v="0"/>
    <n v="0"/>
    <n v="0"/>
    <n v="0"/>
    <n v="0"/>
    <n v="0"/>
    <n v="0"/>
    <n v="0"/>
    <n v="0"/>
    <n v="0"/>
    <n v="0"/>
    <n v="0"/>
    <n v="0"/>
    <n v="0"/>
    <n v="0"/>
    <n v="0"/>
    <n v="0"/>
    <n v="0"/>
    <n v="0"/>
  </r>
  <r>
    <x v="4"/>
    <x v="3"/>
    <x v="10"/>
    <n v="191"/>
    <n v="137"/>
    <n v="6"/>
    <n v="4"/>
    <n v="1"/>
    <n v="6"/>
    <n v="8"/>
    <n v="0"/>
    <n v="6"/>
    <n v="0"/>
    <n v="15"/>
    <n v="0"/>
    <n v="0"/>
    <n v="0"/>
    <n v="0"/>
    <n v="0"/>
    <n v="0"/>
    <n v="0"/>
    <n v="0"/>
    <n v="0"/>
    <n v="0"/>
    <n v="0"/>
    <n v="0"/>
  </r>
  <r>
    <x v="5"/>
    <x v="0"/>
    <x v="10"/>
    <n v="1"/>
    <n v="1"/>
    <n v="0"/>
    <n v="0"/>
    <n v="0"/>
    <n v="0"/>
    <n v="0"/>
    <n v="0"/>
    <n v="0"/>
    <n v="0"/>
    <n v="0"/>
    <n v="0"/>
    <n v="0"/>
    <n v="0"/>
    <n v="0"/>
    <n v="0"/>
    <n v="0"/>
    <n v="0"/>
    <n v="0"/>
    <n v="0"/>
    <n v="0"/>
    <n v="0"/>
    <n v="0"/>
  </r>
  <r>
    <x v="5"/>
    <x v="1"/>
    <x v="10"/>
    <n v="110"/>
    <n v="98"/>
    <n v="2"/>
    <n v="4"/>
    <n v="2"/>
    <n v="2"/>
    <n v="2"/>
    <n v="6"/>
    <n v="2"/>
    <n v="0"/>
    <n v="16"/>
    <n v="0"/>
    <n v="0"/>
    <n v="0"/>
    <n v="0"/>
    <n v="0"/>
    <n v="0"/>
    <n v="0"/>
    <n v="0"/>
    <n v="0"/>
    <n v="0"/>
    <n v="0"/>
    <n v="0"/>
  </r>
  <r>
    <x v="5"/>
    <x v="2"/>
    <x v="10"/>
    <n v="0"/>
    <n v="0"/>
    <n v="0"/>
    <n v="0"/>
    <n v="0"/>
    <n v="0"/>
    <n v="0"/>
    <n v="0"/>
    <n v="0"/>
    <n v="0"/>
    <n v="0"/>
    <n v="0"/>
    <n v="0"/>
    <n v="0"/>
    <n v="0"/>
    <n v="0"/>
    <n v="0"/>
    <n v="0"/>
    <n v="0"/>
    <n v="0"/>
    <n v="0"/>
    <n v="0"/>
    <n v="0"/>
  </r>
  <r>
    <x v="5"/>
    <x v="3"/>
    <x v="10"/>
    <n v="134"/>
    <n v="123"/>
    <n v="3"/>
    <n v="5"/>
    <n v="1"/>
    <n v="3"/>
    <n v="3"/>
    <n v="5"/>
    <n v="3"/>
    <n v="0"/>
    <n v="32"/>
    <n v="0"/>
    <n v="0"/>
    <n v="0"/>
    <n v="0"/>
    <n v="0"/>
    <n v="0"/>
    <n v="0"/>
    <n v="0"/>
    <n v="0"/>
    <n v="0"/>
    <n v="0"/>
    <n v="0"/>
  </r>
  <r>
    <x v="6"/>
    <x v="0"/>
    <x v="10"/>
    <n v="0"/>
    <n v="0"/>
    <n v="0"/>
    <n v="0"/>
    <n v="0"/>
    <n v="0"/>
    <n v="0"/>
    <n v="0"/>
    <n v="0"/>
    <n v="0"/>
    <n v="0"/>
    <n v="0"/>
    <n v="0"/>
    <n v="0"/>
    <n v="0"/>
    <n v="0"/>
    <n v="0"/>
    <n v="0"/>
    <n v="0"/>
    <n v="0"/>
    <n v="0"/>
    <n v="0"/>
    <n v="0"/>
  </r>
  <r>
    <x v="6"/>
    <x v="1"/>
    <x v="10"/>
    <n v="144"/>
    <n v="104"/>
    <n v="5"/>
    <n v="3"/>
    <n v="2"/>
    <n v="5"/>
    <n v="8"/>
    <n v="2"/>
    <n v="5"/>
    <n v="0"/>
    <n v="12"/>
    <n v="0"/>
    <n v="0"/>
    <n v="0"/>
    <n v="0"/>
    <n v="0"/>
    <n v="0"/>
    <n v="0"/>
    <n v="0"/>
    <n v="0"/>
    <n v="0"/>
    <n v="0"/>
    <n v="0"/>
  </r>
  <r>
    <x v="6"/>
    <x v="2"/>
    <x v="10"/>
    <n v="7"/>
    <n v="2"/>
    <n v="0"/>
    <n v="1"/>
    <n v="0"/>
    <n v="0"/>
    <n v="0"/>
    <n v="0"/>
    <n v="0"/>
    <n v="0"/>
    <n v="0"/>
    <n v="0"/>
    <n v="0"/>
    <n v="0"/>
    <n v="0"/>
    <n v="0"/>
    <n v="0"/>
    <n v="0"/>
    <n v="0"/>
    <n v="0"/>
    <n v="0"/>
    <n v="0"/>
    <n v="0"/>
  </r>
  <r>
    <x v="6"/>
    <x v="3"/>
    <x v="10"/>
    <n v="193"/>
    <n v="133"/>
    <n v="8"/>
    <n v="2"/>
    <n v="1"/>
    <n v="8"/>
    <n v="13"/>
    <n v="1"/>
    <n v="8"/>
    <n v="0"/>
    <n v="23"/>
    <n v="0"/>
    <n v="0"/>
    <n v="0"/>
    <n v="0"/>
    <n v="0"/>
    <n v="0"/>
    <n v="0"/>
    <n v="0"/>
    <n v="0"/>
    <n v="0"/>
    <n v="0"/>
    <n v="0"/>
  </r>
  <r>
    <x v="7"/>
    <x v="0"/>
    <x v="10"/>
    <n v="0"/>
    <n v="0"/>
    <n v="0"/>
    <n v="0"/>
    <n v="0"/>
    <n v="0"/>
    <n v="0"/>
    <n v="0"/>
    <n v="0"/>
    <n v="0"/>
    <n v="0"/>
    <n v="0"/>
    <n v="0"/>
    <n v="0"/>
    <n v="0"/>
    <n v="0"/>
    <n v="0"/>
    <n v="0"/>
    <n v="0"/>
    <n v="0"/>
    <n v="0"/>
    <n v="0"/>
    <n v="0"/>
  </r>
  <r>
    <x v="7"/>
    <x v="1"/>
    <x v="10"/>
    <n v="386"/>
    <n v="297"/>
    <n v="7"/>
    <n v="13"/>
    <n v="3"/>
    <n v="7"/>
    <n v="7"/>
    <n v="0"/>
    <n v="7"/>
    <n v="0"/>
    <n v="22"/>
    <n v="0"/>
    <n v="4"/>
    <n v="4"/>
    <n v="0"/>
    <n v="0"/>
    <n v="0"/>
    <n v="0"/>
    <n v="0"/>
    <n v="0"/>
    <n v="0"/>
    <n v="0"/>
    <n v="0"/>
  </r>
  <r>
    <x v="7"/>
    <x v="2"/>
    <x v="10"/>
    <n v="1"/>
    <n v="1"/>
    <n v="1"/>
    <n v="0"/>
    <n v="0"/>
    <n v="1"/>
    <n v="1"/>
    <n v="0"/>
    <n v="1"/>
    <n v="0"/>
    <n v="0"/>
    <n v="0"/>
    <n v="0"/>
    <n v="0"/>
    <n v="0"/>
    <n v="0"/>
    <n v="0"/>
    <n v="0"/>
    <n v="0"/>
    <n v="0"/>
    <n v="0"/>
    <n v="0"/>
    <n v="0"/>
  </r>
  <r>
    <x v="7"/>
    <x v="3"/>
    <x v="10"/>
    <n v="413"/>
    <n v="327"/>
    <n v="13"/>
    <n v="11"/>
    <n v="4"/>
    <n v="13"/>
    <n v="13"/>
    <n v="2"/>
    <n v="13"/>
    <n v="0"/>
    <n v="39"/>
    <n v="0"/>
    <n v="3"/>
    <n v="3"/>
    <n v="0"/>
    <n v="0"/>
    <n v="0"/>
    <n v="0"/>
    <n v="0"/>
    <n v="0"/>
    <n v="0"/>
    <n v="0"/>
    <n v="0"/>
  </r>
  <r>
    <x v="8"/>
    <x v="0"/>
    <x v="10"/>
    <n v="0"/>
    <n v="0"/>
    <n v="0"/>
    <n v="0"/>
    <n v="0"/>
    <n v="0"/>
    <n v="0"/>
    <n v="0"/>
    <n v="0"/>
    <n v="0"/>
    <n v="0"/>
    <n v="0"/>
    <n v="0"/>
    <n v="0"/>
    <n v="0"/>
    <n v="0"/>
    <n v="0"/>
    <n v="0"/>
    <n v="0"/>
    <n v="0"/>
    <n v="0"/>
    <n v="0"/>
    <n v="0"/>
  </r>
  <r>
    <x v="8"/>
    <x v="1"/>
    <x v="10"/>
    <n v="117"/>
    <n v="89"/>
    <n v="1"/>
    <n v="3"/>
    <n v="1"/>
    <n v="1"/>
    <n v="1"/>
    <n v="0"/>
    <n v="1"/>
    <n v="0"/>
    <n v="3"/>
    <n v="0"/>
    <n v="0"/>
    <n v="0"/>
    <n v="0"/>
    <n v="0"/>
    <n v="0"/>
    <n v="0"/>
    <n v="0"/>
    <n v="0"/>
    <n v="0"/>
    <n v="0"/>
    <n v="0"/>
  </r>
  <r>
    <x v="8"/>
    <x v="2"/>
    <x v="10"/>
    <n v="0"/>
    <n v="0"/>
    <n v="0"/>
    <n v="0"/>
    <n v="0"/>
    <n v="0"/>
    <n v="0"/>
    <n v="0"/>
    <n v="0"/>
    <n v="0"/>
    <n v="0"/>
    <n v="0"/>
    <n v="0"/>
    <n v="0"/>
    <n v="0"/>
    <n v="0"/>
    <n v="0"/>
    <n v="0"/>
    <n v="0"/>
    <n v="0"/>
    <n v="0"/>
    <n v="0"/>
    <n v="0"/>
  </r>
  <r>
    <x v="8"/>
    <x v="3"/>
    <x v="10"/>
    <n v="141"/>
    <n v="111"/>
    <n v="6"/>
    <n v="0"/>
    <n v="0"/>
    <n v="6"/>
    <n v="5"/>
    <n v="0"/>
    <n v="6"/>
    <n v="0"/>
    <n v="7"/>
    <n v="0"/>
    <n v="0"/>
    <n v="0"/>
    <n v="0"/>
    <n v="0"/>
    <n v="0"/>
    <n v="0"/>
    <n v="0"/>
    <n v="0"/>
    <n v="0"/>
    <n v="0"/>
    <n v="0"/>
  </r>
  <r>
    <x v="9"/>
    <x v="0"/>
    <x v="10"/>
    <n v="0"/>
    <n v="0"/>
    <n v="0"/>
    <n v="0"/>
    <n v="0"/>
    <n v="0"/>
    <n v="0"/>
    <n v="0"/>
    <n v="0"/>
    <n v="0"/>
    <n v="0"/>
    <n v="0"/>
    <n v="0"/>
    <n v="0"/>
    <n v="0"/>
    <n v="0"/>
    <n v="0"/>
    <n v="0"/>
    <n v="0"/>
    <n v="0"/>
    <n v="0"/>
    <n v="0"/>
    <n v="0"/>
  </r>
  <r>
    <x v="9"/>
    <x v="1"/>
    <x v="10"/>
    <n v="56"/>
    <n v="5"/>
    <n v="1"/>
    <n v="5"/>
    <n v="1"/>
    <n v="1"/>
    <n v="2"/>
    <n v="0"/>
    <n v="1"/>
    <n v="0"/>
    <n v="11"/>
    <n v="1"/>
    <n v="0"/>
    <n v="0"/>
    <n v="1"/>
    <n v="0"/>
    <n v="0"/>
    <n v="0"/>
    <n v="0"/>
    <n v="0"/>
    <n v="0"/>
    <n v="0"/>
    <n v="0"/>
  </r>
  <r>
    <x v="9"/>
    <x v="2"/>
    <x v="10"/>
    <n v="0"/>
    <n v="0"/>
    <n v="0"/>
    <n v="0"/>
    <n v="0"/>
    <n v="0"/>
    <n v="0"/>
    <n v="0"/>
    <n v="0"/>
    <n v="0"/>
    <n v="0"/>
    <n v="0"/>
    <n v="0"/>
    <n v="0"/>
    <n v="0"/>
    <n v="0"/>
    <n v="0"/>
    <n v="0"/>
    <n v="0"/>
    <n v="0"/>
    <n v="0"/>
    <n v="0"/>
    <n v="0"/>
  </r>
  <r>
    <x v="9"/>
    <x v="3"/>
    <x v="10"/>
    <n v="65"/>
    <n v="9"/>
    <n v="6"/>
    <n v="4"/>
    <n v="1"/>
    <n v="6"/>
    <n v="11"/>
    <n v="0"/>
    <n v="6"/>
    <n v="0"/>
    <n v="22"/>
    <n v="1"/>
    <n v="0"/>
    <n v="1"/>
    <n v="1"/>
    <n v="1"/>
    <n v="0"/>
    <n v="0"/>
    <n v="0"/>
    <n v="0"/>
    <n v="0"/>
    <n v="0"/>
    <n v="0"/>
  </r>
  <r>
    <x v="10"/>
    <x v="0"/>
    <x v="10"/>
    <n v="1"/>
    <n v="1"/>
    <n v="0"/>
    <n v="0"/>
    <n v="0"/>
    <n v="0"/>
    <n v="0"/>
    <n v="0"/>
    <n v="0"/>
    <n v="0"/>
    <n v="0"/>
    <n v="0"/>
    <n v="0"/>
    <n v="0"/>
    <n v="0"/>
    <n v="0"/>
    <n v="0"/>
    <n v="0"/>
    <n v="0"/>
    <n v="0"/>
    <n v="0"/>
    <n v="0"/>
    <n v="0"/>
  </r>
  <r>
    <x v="10"/>
    <x v="1"/>
    <x v="10"/>
    <n v="70"/>
    <n v="61"/>
    <n v="0"/>
    <n v="1"/>
    <n v="0"/>
    <n v="0"/>
    <n v="0"/>
    <n v="0"/>
    <n v="0"/>
    <n v="0"/>
    <n v="4"/>
    <n v="0"/>
    <n v="0"/>
    <n v="0"/>
    <n v="0"/>
    <n v="0"/>
    <n v="0"/>
    <n v="0"/>
    <n v="0"/>
    <n v="0"/>
    <n v="0"/>
    <n v="0"/>
    <n v="0"/>
  </r>
  <r>
    <x v="10"/>
    <x v="2"/>
    <x v="10"/>
    <n v="2"/>
    <n v="2"/>
    <n v="0"/>
    <n v="0"/>
    <n v="0"/>
    <n v="0"/>
    <n v="0"/>
    <n v="0"/>
    <n v="0"/>
    <n v="0"/>
    <n v="1"/>
    <n v="0"/>
    <n v="0"/>
    <n v="0"/>
    <n v="0"/>
    <n v="0"/>
    <n v="0"/>
    <n v="0"/>
    <n v="0"/>
    <n v="0"/>
    <n v="0"/>
    <n v="0"/>
    <n v="0"/>
  </r>
  <r>
    <x v="10"/>
    <x v="3"/>
    <x v="10"/>
    <n v="85"/>
    <n v="77"/>
    <n v="5"/>
    <n v="3"/>
    <n v="3"/>
    <n v="5"/>
    <n v="5"/>
    <n v="0"/>
    <n v="5"/>
    <n v="0"/>
    <n v="10"/>
    <n v="1"/>
    <n v="0"/>
    <n v="1"/>
    <n v="0"/>
    <n v="0"/>
    <n v="0"/>
    <n v="0"/>
    <n v="0"/>
    <n v="0"/>
    <n v="0"/>
    <n v="0"/>
    <n v="0"/>
  </r>
  <r>
    <x v="11"/>
    <x v="0"/>
    <x v="10"/>
    <n v="2"/>
    <n v="4"/>
    <n v="0"/>
    <n v="2"/>
    <n v="0"/>
    <n v="0"/>
    <n v="0"/>
    <n v="0"/>
    <n v="0"/>
    <n v="0"/>
    <n v="0"/>
    <n v="0"/>
    <n v="0"/>
    <n v="0"/>
    <n v="0"/>
    <n v="0"/>
    <n v="0"/>
    <n v="0"/>
    <n v="0"/>
    <n v="0"/>
    <n v="0"/>
    <n v="0"/>
    <n v="0"/>
  </r>
  <r>
    <x v="11"/>
    <x v="1"/>
    <x v="10"/>
    <n v="66"/>
    <n v="67"/>
    <n v="2"/>
    <n v="7"/>
    <n v="2"/>
    <n v="2"/>
    <n v="2"/>
    <n v="0"/>
    <n v="2"/>
    <n v="2"/>
    <n v="18"/>
    <n v="1"/>
    <n v="0"/>
    <n v="0"/>
    <n v="0"/>
    <n v="0"/>
    <n v="0"/>
    <n v="0"/>
    <n v="0"/>
    <n v="0"/>
    <n v="0"/>
    <n v="0"/>
    <n v="0"/>
  </r>
  <r>
    <x v="11"/>
    <x v="2"/>
    <x v="10"/>
    <n v="1"/>
    <n v="2"/>
    <n v="0"/>
    <n v="1"/>
    <n v="0"/>
    <n v="0"/>
    <n v="0"/>
    <n v="0"/>
    <n v="0"/>
    <n v="0"/>
    <n v="0"/>
    <n v="0"/>
    <n v="0"/>
    <n v="0"/>
    <n v="0"/>
    <n v="0"/>
    <n v="0"/>
    <n v="0"/>
    <n v="0"/>
    <n v="0"/>
    <n v="0"/>
    <n v="0"/>
    <n v="0"/>
  </r>
  <r>
    <x v="11"/>
    <x v="3"/>
    <x v="10"/>
    <n v="99"/>
    <n v="93"/>
    <n v="5"/>
    <n v="6"/>
    <n v="1"/>
    <n v="5"/>
    <n v="5"/>
    <n v="1"/>
    <n v="5"/>
    <n v="1"/>
    <n v="21"/>
    <n v="2"/>
    <n v="0"/>
    <n v="0"/>
    <n v="0"/>
    <n v="0"/>
    <n v="0"/>
    <n v="0"/>
    <n v="0"/>
    <n v="0"/>
    <n v="0"/>
    <n v="0"/>
    <n v="0"/>
  </r>
  <r>
    <x v="12"/>
    <x v="0"/>
    <x v="10"/>
    <n v="0"/>
    <n v="0"/>
    <n v="0"/>
    <n v="0"/>
    <n v="0"/>
    <n v="0"/>
    <n v="0"/>
    <n v="0"/>
    <n v="0"/>
    <n v="0"/>
    <n v="0"/>
    <n v="0"/>
    <n v="0"/>
    <n v="0"/>
    <n v="0"/>
    <n v="0"/>
    <n v="0"/>
    <n v="0"/>
    <n v="0"/>
    <n v="0"/>
    <n v="0"/>
    <n v="0"/>
    <n v="0"/>
  </r>
  <r>
    <x v="12"/>
    <x v="1"/>
    <x v="10"/>
    <n v="229"/>
    <n v="178"/>
    <n v="7"/>
    <n v="7"/>
    <n v="1"/>
    <n v="7"/>
    <n v="2"/>
    <n v="2"/>
    <n v="7"/>
    <n v="0"/>
    <n v="7"/>
    <n v="0"/>
    <n v="0"/>
    <n v="0"/>
    <n v="0"/>
    <n v="0"/>
    <n v="0"/>
    <n v="0"/>
    <n v="0"/>
    <n v="0"/>
    <n v="0"/>
    <n v="0"/>
    <n v="0"/>
  </r>
  <r>
    <x v="12"/>
    <x v="2"/>
    <x v="10"/>
    <n v="1"/>
    <n v="1"/>
    <n v="0"/>
    <n v="1"/>
    <n v="0"/>
    <n v="0"/>
    <n v="0"/>
    <n v="0"/>
    <n v="0"/>
    <n v="0"/>
    <n v="0"/>
    <n v="0"/>
    <n v="0"/>
    <n v="0"/>
    <n v="0"/>
    <n v="0"/>
    <n v="0"/>
    <n v="0"/>
    <n v="0"/>
    <n v="0"/>
    <n v="0"/>
    <n v="0"/>
    <n v="0"/>
  </r>
  <r>
    <x v="12"/>
    <x v="3"/>
    <x v="10"/>
    <n v="224"/>
    <n v="159"/>
    <n v="12"/>
    <n v="6"/>
    <n v="4"/>
    <n v="12"/>
    <n v="5"/>
    <n v="5"/>
    <n v="12"/>
    <n v="0"/>
    <n v="23"/>
    <n v="0"/>
    <n v="0"/>
    <n v="0"/>
    <n v="0"/>
    <n v="0"/>
    <n v="0"/>
    <n v="0"/>
    <n v="0"/>
    <n v="0"/>
    <n v="0"/>
    <n v="0"/>
    <n v="0"/>
  </r>
  <r>
    <x v="13"/>
    <x v="0"/>
    <x v="10"/>
    <n v="0"/>
    <n v="0"/>
    <n v="0"/>
    <n v="0"/>
    <n v="0"/>
    <n v="0"/>
    <n v="0"/>
    <n v="0"/>
    <n v="0"/>
    <n v="0"/>
    <n v="0"/>
    <n v="0"/>
    <n v="0"/>
    <n v="0"/>
    <n v="0"/>
    <n v="0"/>
    <n v="0"/>
    <n v="0"/>
    <n v="0"/>
    <n v="0"/>
    <n v="0"/>
    <n v="0"/>
    <n v="0"/>
  </r>
  <r>
    <x v="13"/>
    <x v="1"/>
    <x v="10"/>
    <n v="277"/>
    <n v="180"/>
    <n v="1"/>
    <n v="1"/>
    <n v="1"/>
    <n v="1"/>
    <n v="2"/>
    <n v="0"/>
    <n v="1"/>
    <n v="0"/>
    <n v="10"/>
    <n v="0"/>
    <n v="0"/>
    <n v="0"/>
    <n v="0"/>
    <n v="0"/>
    <n v="0"/>
    <n v="0"/>
    <n v="0"/>
    <n v="0"/>
    <n v="0"/>
    <n v="0"/>
    <n v="0"/>
  </r>
  <r>
    <x v="13"/>
    <x v="2"/>
    <x v="10"/>
    <n v="0"/>
    <n v="0"/>
    <n v="0"/>
    <n v="0"/>
    <n v="0"/>
    <n v="0"/>
    <n v="0"/>
    <n v="0"/>
    <n v="0"/>
    <n v="0"/>
    <n v="1"/>
    <n v="0"/>
    <n v="0"/>
    <n v="0"/>
    <n v="0"/>
    <n v="0"/>
    <n v="0"/>
    <n v="0"/>
    <n v="0"/>
    <n v="0"/>
    <n v="0"/>
    <n v="0"/>
    <n v="0"/>
  </r>
  <r>
    <x v="13"/>
    <x v="3"/>
    <x v="10"/>
    <n v="308"/>
    <n v="193"/>
    <n v="6"/>
    <n v="1"/>
    <n v="1"/>
    <n v="6"/>
    <n v="1"/>
    <n v="1"/>
    <n v="6"/>
    <n v="0"/>
    <n v="16"/>
    <n v="0"/>
    <n v="0"/>
    <n v="0"/>
    <n v="0"/>
    <n v="0"/>
    <n v="0"/>
    <n v="0"/>
    <n v="0"/>
    <n v="0"/>
    <n v="0"/>
    <n v="0"/>
    <n v="0"/>
  </r>
  <r>
    <x v="14"/>
    <x v="0"/>
    <x v="10"/>
    <n v="0"/>
    <n v="0"/>
    <n v="0"/>
    <n v="0"/>
    <n v="0"/>
    <n v="0"/>
    <n v="0"/>
    <n v="0"/>
    <n v="0"/>
    <n v="0"/>
    <n v="0"/>
    <n v="0"/>
    <n v="0"/>
    <n v="0"/>
    <n v="0"/>
    <n v="0"/>
    <n v="0"/>
    <n v="0"/>
    <n v="0"/>
    <n v="0"/>
    <n v="0"/>
    <n v="0"/>
    <n v="0"/>
  </r>
  <r>
    <x v="14"/>
    <x v="1"/>
    <x v="10"/>
    <n v="109"/>
    <n v="72"/>
    <n v="3"/>
    <n v="2"/>
    <n v="2"/>
    <n v="3"/>
    <n v="3"/>
    <n v="3"/>
    <n v="3"/>
    <n v="0"/>
    <n v="2"/>
    <n v="0"/>
    <n v="0"/>
    <n v="0"/>
    <n v="0"/>
    <n v="0"/>
    <n v="0"/>
    <n v="0"/>
    <n v="0"/>
    <n v="0"/>
    <n v="0"/>
    <n v="0"/>
    <n v="0"/>
  </r>
  <r>
    <x v="14"/>
    <x v="2"/>
    <x v="10"/>
    <n v="0"/>
    <n v="0"/>
    <n v="0"/>
    <n v="0"/>
    <n v="0"/>
    <n v="0"/>
    <n v="0"/>
    <n v="0"/>
    <n v="0"/>
    <n v="0"/>
    <n v="0"/>
    <n v="0"/>
    <n v="0"/>
    <n v="0"/>
    <n v="0"/>
    <n v="0"/>
    <n v="0"/>
    <n v="0"/>
    <n v="0"/>
    <n v="0"/>
    <n v="0"/>
    <n v="0"/>
    <n v="0"/>
  </r>
  <r>
    <x v="14"/>
    <x v="3"/>
    <x v="10"/>
    <n v="128"/>
    <n v="92"/>
    <n v="0"/>
    <n v="1"/>
    <n v="0"/>
    <n v="0"/>
    <n v="0"/>
    <n v="0"/>
    <n v="0"/>
    <n v="0"/>
    <n v="8"/>
    <n v="0"/>
    <n v="0"/>
    <n v="0"/>
    <n v="0"/>
    <n v="0"/>
    <n v="0"/>
    <n v="0"/>
    <n v="0"/>
    <n v="0"/>
    <n v="0"/>
    <n v="0"/>
    <n v="0"/>
  </r>
  <r>
    <x v="15"/>
    <x v="0"/>
    <x v="10"/>
    <n v="0"/>
    <n v="0"/>
    <n v="0"/>
    <n v="0"/>
    <n v="0"/>
    <n v="0"/>
    <n v="0"/>
    <n v="0"/>
    <n v="0"/>
    <n v="0"/>
    <n v="0"/>
    <n v="0"/>
    <n v="0"/>
    <n v="0"/>
    <n v="0"/>
    <n v="0"/>
    <n v="0"/>
    <n v="0"/>
    <n v="0"/>
    <n v="0"/>
    <n v="0"/>
    <n v="0"/>
    <n v="0"/>
  </r>
  <r>
    <x v="15"/>
    <x v="1"/>
    <x v="10"/>
    <n v="330"/>
    <n v="202"/>
    <n v="6"/>
    <n v="3"/>
    <n v="2"/>
    <n v="6"/>
    <n v="4"/>
    <n v="0"/>
    <n v="6"/>
    <n v="0"/>
    <n v="36"/>
    <n v="5"/>
    <n v="0"/>
    <n v="0"/>
    <n v="0"/>
    <n v="0"/>
    <n v="0"/>
    <n v="0"/>
    <n v="0"/>
    <n v="0"/>
    <n v="0"/>
    <n v="0"/>
    <n v="0"/>
  </r>
  <r>
    <x v="15"/>
    <x v="2"/>
    <x v="10"/>
    <n v="1"/>
    <n v="1"/>
    <n v="0"/>
    <n v="0"/>
    <n v="0"/>
    <n v="0"/>
    <n v="0"/>
    <n v="0"/>
    <n v="0"/>
    <n v="0"/>
    <n v="0"/>
    <n v="0"/>
    <n v="0"/>
    <n v="0"/>
    <n v="0"/>
    <n v="0"/>
    <n v="0"/>
    <n v="0"/>
    <n v="0"/>
    <n v="0"/>
    <n v="0"/>
    <n v="0"/>
    <n v="0"/>
  </r>
  <r>
    <x v="15"/>
    <x v="3"/>
    <x v="10"/>
    <n v="458"/>
    <n v="279"/>
    <n v="14"/>
    <n v="3"/>
    <n v="2"/>
    <n v="14"/>
    <n v="5"/>
    <n v="1"/>
    <n v="14"/>
    <n v="0"/>
    <n v="63"/>
    <n v="10"/>
    <n v="0"/>
    <n v="0"/>
    <n v="0"/>
    <n v="0"/>
    <n v="0"/>
    <n v="0"/>
    <n v="0"/>
    <n v="0"/>
    <n v="0"/>
    <n v="0"/>
    <n v="0"/>
  </r>
  <r>
    <x v="16"/>
    <x v="0"/>
    <x v="10"/>
    <n v="1"/>
    <n v="2"/>
    <n v="0"/>
    <n v="2"/>
    <n v="0"/>
    <n v="0"/>
    <n v="0"/>
    <n v="0"/>
    <n v="0"/>
    <n v="0"/>
    <n v="0"/>
    <n v="0"/>
    <n v="0"/>
    <n v="0"/>
    <n v="0"/>
    <n v="0"/>
    <n v="0"/>
    <n v="0"/>
    <n v="0"/>
    <n v="0"/>
    <n v="0"/>
    <n v="0"/>
    <n v="0"/>
  </r>
  <r>
    <x v="16"/>
    <x v="1"/>
    <x v="10"/>
    <n v="261"/>
    <n v="183"/>
    <n v="4"/>
    <n v="9"/>
    <n v="2"/>
    <n v="4"/>
    <n v="0"/>
    <n v="0"/>
    <n v="4"/>
    <n v="0"/>
    <n v="15"/>
    <n v="0"/>
    <n v="0"/>
    <n v="5"/>
    <n v="0"/>
    <n v="0"/>
    <n v="0"/>
    <n v="0"/>
    <n v="0"/>
    <n v="0"/>
    <n v="0"/>
    <n v="0"/>
    <n v="0"/>
  </r>
  <r>
    <x v="16"/>
    <x v="2"/>
    <x v="10"/>
    <n v="0"/>
    <n v="2"/>
    <n v="0"/>
    <n v="2"/>
    <n v="0"/>
    <n v="0"/>
    <n v="0"/>
    <n v="0"/>
    <n v="0"/>
    <n v="0"/>
    <n v="0"/>
    <n v="0"/>
    <n v="0"/>
    <n v="0"/>
    <n v="0"/>
    <n v="0"/>
    <n v="0"/>
    <n v="0"/>
    <n v="0"/>
    <n v="0"/>
    <n v="0"/>
    <n v="0"/>
    <n v="0"/>
  </r>
  <r>
    <x v="16"/>
    <x v="3"/>
    <x v="10"/>
    <n v="267"/>
    <n v="192"/>
    <n v="8"/>
    <n v="5"/>
    <n v="3"/>
    <n v="8"/>
    <n v="0"/>
    <n v="0"/>
    <n v="8"/>
    <n v="0"/>
    <n v="34"/>
    <n v="0"/>
    <n v="1"/>
    <n v="9"/>
    <n v="0"/>
    <n v="0"/>
    <n v="0"/>
    <n v="1"/>
    <n v="0"/>
    <n v="0"/>
    <n v="0"/>
    <n v="0"/>
    <n v="0"/>
  </r>
  <r>
    <x v="17"/>
    <x v="0"/>
    <x v="10"/>
    <n v="0"/>
    <n v="0"/>
    <n v="0"/>
    <n v="0"/>
    <n v="0"/>
    <n v="0"/>
    <n v="0"/>
    <n v="0"/>
    <n v="0"/>
    <n v="0"/>
    <n v="0"/>
    <n v="0"/>
    <n v="0"/>
    <n v="0"/>
    <n v="0"/>
    <n v="0"/>
    <n v="0"/>
    <n v="0"/>
    <n v="0"/>
    <n v="0"/>
    <n v="0"/>
    <n v="0"/>
    <n v="0"/>
  </r>
  <r>
    <x v="17"/>
    <x v="1"/>
    <x v="10"/>
    <n v="52"/>
    <n v="37"/>
    <n v="0"/>
    <n v="2"/>
    <n v="0"/>
    <n v="0"/>
    <n v="0"/>
    <n v="0"/>
    <n v="0"/>
    <n v="0"/>
    <n v="12"/>
    <n v="0"/>
    <n v="0"/>
    <n v="0"/>
    <n v="0"/>
    <n v="0"/>
    <n v="0"/>
    <n v="0"/>
    <n v="0"/>
    <n v="0"/>
    <n v="0"/>
    <n v="0"/>
    <n v="0"/>
  </r>
  <r>
    <x v="17"/>
    <x v="2"/>
    <x v="10"/>
    <n v="0"/>
    <n v="0"/>
    <n v="0"/>
    <n v="0"/>
    <n v="0"/>
    <n v="0"/>
    <n v="0"/>
    <n v="0"/>
    <n v="0"/>
    <n v="0"/>
    <n v="1"/>
    <n v="0"/>
    <n v="0"/>
    <n v="0"/>
    <n v="0"/>
    <n v="0"/>
    <n v="0"/>
    <n v="0"/>
    <n v="0"/>
    <n v="0"/>
    <n v="0"/>
    <n v="0"/>
    <n v="0"/>
  </r>
  <r>
    <x v="17"/>
    <x v="3"/>
    <x v="10"/>
    <n v="73"/>
    <n v="58"/>
    <n v="4"/>
    <n v="0"/>
    <n v="0"/>
    <n v="4"/>
    <n v="4"/>
    <n v="2"/>
    <n v="4"/>
    <n v="0"/>
    <n v="28"/>
    <n v="0"/>
    <n v="0"/>
    <n v="0"/>
    <n v="0"/>
    <n v="0"/>
    <n v="0"/>
    <n v="0"/>
    <n v="0"/>
    <n v="0"/>
    <n v="0"/>
    <n v="0"/>
    <n v="0"/>
  </r>
  <r>
    <x v="18"/>
    <x v="0"/>
    <x v="10"/>
    <n v="0"/>
    <n v="0"/>
    <n v="0"/>
    <n v="0"/>
    <n v="0"/>
    <n v="0"/>
    <n v="0"/>
    <n v="0"/>
    <n v="0"/>
    <n v="0"/>
    <n v="0"/>
    <n v="0"/>
    <n v="0"/>
    <n v="0"/>
    <n v="0"/>
    <n v="0"/>
    <n v="0"/>
    <n v="0"/>
    <n v="0"/>
    <n v="0"/>
    <n v="0"/>
    <n v="0"/>
    <n v="0"/>
  </r>
  <r>
    <x v="18"/>
    <x v="1"/>
    <x v="10"/>
    <n v="60"/>
    <n v="35"/>
    <n v="0"/>
    <n v="0"/>
    <n v="0"/>
    <n v="0"/>
    <n v="0"/>
    <n v="0"/>
    <n v="0"/>
    <n v="0"/>
    <n v="5"/>
    <n v="0"/>
    <n v="0"/>
    <n v="0"/>
    <n v="0"/>
    <n v="0"/>
    <n v="0"/>
    <n v="0"/>
    <n v="0"/>
    <n v="0"/>
    <n v="0"/>
    <n v="0"/>
    <n v="0"/>
  </r>
  <r>
    <x v="18"/>
    <x v="2"/>
    <x v="10"/>
    <n v="0"/>
    <n v="0"/>
    <n v="0"/>
    <n v="0"/>
    <n v="0"/>
    <n v="0"/>
    <n v="0"/>
    <n v="0"/>
    <n v="0"/>
    <n v="0"/>
    <n v="0"/>
    <n v="0"/>
    <n v="0"/>
    <n v="0"/>
    <n v="0"/>
    <n v="0"/>
    <n v="0"/>
    <n v="0"/>
    <n v="0"/>
    <n v="0"/>
    <n v="0"/>
    <n v="0"/>
    <n v="0"/>
  </r>
  <r>
    <x v="18"/>
    <x v="3"/>
    <x v="10"/>
    <n v="96"/>
    <n v="67"/>
    <n v="6"/>
    <n v="0"/>
    <n v="0"/>
    <n v="6"/>
    <n v="6"/>
    <n v="6"/>
    <n v="6"/>
    <n v="0"/>
    <n v="14"/>
    <n v="0"/>
    <n v="0"/>
    <n v="0"/>
    <n v="0"/>
    <n v="0"/>
    <n v="0"/>
    <n v="0"/>
    <n v="0"/>
    <n v="0"/>
    <n v="0"/>
    <n v="0"/>
    <n v="0"/>
  </r>
  <r>
    <x v="19"/>
    <x v="0"/>
    <x v="10"/>
    <n v="0"/>
    <n v="0"/>
    <n v="0"/>
    <n v="0"/>
    <n v="0"/>
    <n v="0"/>
    <n v="0"/>
    <n v="0"/>
    <n v="0"/>
    <n v="0"/>
    <n v="0"/>
    <n v="0"/>
    <n v="0"/>
    <n v="0"/>
    <n v="0"/>
    <n v="0"/>
    <n v="0"/>
    <n v="0"/>
    <n v="0"/>
    <n v="0"/>
    <n v="0"/>
    <n v="0"/>
    <n v="0"/>
  </r>
  <r>
    <x v="19"/>
    <x v="1"/>
    <x v="10"/>
    <n v="267"/>
    <n v="218"/>
    <n v="2"/>
    <n v="3"/>
    <n v="1"/>
    <n v="2"/>
    <n v="2"/>
    <n v="1"/>
    <n v="2"/>
    <n v="0"/>
    <n v="7"/>
    <n v="0"/>
    <n v="0"/>
    <n v="0"/>
    <n v="0"/>
    <n v="0"/>
    <n v="0"/>
    <n v="0"/>
    <n v="0"/>
    <n v="0"/>
    <n v="0"/>
    <n v="0"/>
    <n v="0"/>
  </r>
  <r>
    <x v="19"/>
    <x v="2"/>
    <x v="10"/>
    <n v="0"/>
    <n v="0"/>
    <n v="0"/>
    <n v="0"/>
    <n v="0"/>
    <n v="0"/>
    <n v="0"/>
    <n v="0"/>
    <n v="0"/>
    <n v="0"/>
    <n v="0"/>
    <n v="0"/>
    <n v="0"/>
    <n v="0"/>
    <n v="0"/>
    <n v="0"/>
    <n v="0"/>
    <n v="0"/>
    <n v="0"/>
    <n v="0"/>
    <n v="0"/>
    <n v="0"/>
    <n v="0"/>
  </r>
  <r>
    <x v="19"/>
    <x v="3"/>
    <x v="10"/>
    <n v="264"/>
    <n v="219"/>
    <n v="5"/>
    <n v="4"/>
    <n v="3"/>
    <n v="5"/>
    <n v="5"/>
    <n v="0"/>
    <n v="5"/>
    <n v="0"/>
    <n v="28"/>
    <n v="3"/>
    <n v="0"/>
    <n v="0"/>
    <n v="0"/>
    <n v="0"/>
    <n v="0"/>
    <n v="0"/>
    <n v="0"/>
    <n v="0"/>
    <n v="0"/>
    <n v="0"/>
    <n v="0"/>
  </r>
  <r>
    <x v="20"/>
    <x v="0"/>
    <x v="10"/>
    <n v="0"/>
    <n v="0"/>
    <n v="0"/>
    <n v="0"/>
    <n v="0"/>
    <n v="0"/>
    <n v="0"/>
    <n v="0"/>
    <n v="0"/>
    <n v="0"/>
    <n v="0"/>
    <n v="0"/>
    <n v="0"/>
    <n v="0"/>
    <n v="0"/>
    <n v="0"/>
    <n v="0"/>
    <n v="0"/>
    <n v="0"/>
    <n v="0"/>
    <n v="0"/>
    <n v="0"/>
    <n v="0"/>
  </r>
  <r>
    <x v="20"/>
    <x v="1"/>
    <x v="10"/>
    <n v="52"/>
    <n v="39"/>
    <n v="5"/>
    <n v="6"/>
    <n v="3"/>
    <n v="5"/>
    <n v="5"/>
    <n v="5"/>
    <n v="5"/>
    <n v="0"/>
    <n v="8"/>
    <n v="0"/>
    <n v="0"/>
    <n v="0"/>
    <n v="0"/>
    <n v="0"/>
    <n v="0"/>
    <n v="0"/>
    <n v="0"/>
    <n v="0"/>
    <n v="0"/>
    <n v="0"/>
    <n v="0"/>
  </r>
  <r>
    <x v="20"/>
    <x v="2"/>
    <x v="10"/>
    <n v="0"/>
    <n v="0"/>
    <n v="0"/>
    <n v="0"/>
    <n v="0"/>
    <n v="0"/>
    <n v="0"/>
    <n v="0"/>
    <n v="0"/>
    <n v="0"/>
    <n v="0"/>
    <n v="0"/>
    <n v="0"/>
    <n v="0"/>
    <n v="0"/>
    <n v="0"/>
    <n v="0"/>
    <n v="0"/>
    <n v="0"/>
    <n v="0"/>
    <n v="0"/>
    <n v="0"/>
    <n v="0"/>
  </r>
  <r>
    <x v="20"/>
    <x v="3"/>
    <x v="10"/>
    <n v="67"/>
    <n v="61"/>
    <n v="4"/>
    <n v="8"/>
    <n v="2"/>
    <n v="4"/>
    <n v="3"/>
    <n v="3"/>
    <n v="4"/>
    <n v="0"/>
    <n v="15"/>
    <n v="0"/>
    <n v="0"/>
    <n v="0"/>
    <n v="1"/>
    <n v="0"/>
    <n v="0"/>
    <n v="0"/>
    <n v="0"/>
    <n v="0"/>
    <n v="0"/>
    <n v="0"/>
    <n v="0"/>
  </r>
  <r>
    <x v="0"/>
    <x v="0"/>
    <x v="11"/>
    <n v="0"/>
    <n v="0"/>
    <n v="0"/>
    <n v="0"/>
    <n v="0"/>
    <n v="0"/>
    <n v="0"/>
    <n v="0"/>
    <n v="0"/>
    <n v="0"/>
    <n v="0"/>
    <n v="0"/>
    <n v="0"/>
    <n v="0"/>
    <n v="0"/>
    <n v="0"/>
    <n v="0"/>
    <n v="0"/>
    <n v="0"/>
    <n v="0"/>
    <n v="0"/>
    <n v="0"/>
    <n v="0"/>
  </r>
  <r>
    <x v="0"/>
    <x v="1"/>
    <x v="11"/>
    <n v="88"/>
    <n v="66"/>
    <n v="2"/>
    <n v="0"/>
    <n v="0"/>
    <n v="2"/>
    <n v="4"/>
    <n v="5"/>
    <n v="2"/>
    <n v="0"/>
    <n v="10"/>
    <n v="0"/>
    <n v="0"/>
    <n v="0"/>
    <n v="0"/>
    <n v="0"/>
    <n v="0"/>
    <n v="0"/>
    <n v="0"/>
    <n v="0"/>
    <n v="0"/>
    <n v="0"/>
    <n v="0"/>
  </r>
  <r>
    <x v="0"/>
    <x v="2"/>
    <x v="11"/>
    <n v="0"/>
    <n v="0"/>
    <n v="0"/>
    <n v="0"/>
    <n v="0"/>
    <n v="0"/>
    <n v="0"/>
    <n v="0"/>
    <n v="0"/>
    <n v="0"/>
    <n v="0"/>
    <n v="0"/>
    <n v="0"/>
    <n v="0"/>
    <n v="0"/>
    <n v="0"/>
    <n v="0"/>
    <n v="0"/>
    <n v="0"/>
    <n v="0"/>
    <n v="0"/>
    <n v="0"/>
    <n v="0"/>
  </r>
  <r>
    <x v="0"/>
    <x v="3"/>
    <x v="11"/>
    <n v="76"/>
    <n v="60"/>
    <n v="2"/>
    <n v="1"/>
    <n v="0"/>
    <n v="2"/>
    <n v="5"/>
    <n v="0"/>
    <n v="2"/>
    <n v="0"/>
    <n v="9"/>
    <n v="0"/>
    <n v="0"/>
    <n v="0"/>
    <n v="0"/>
    <n v="0"/>
    <n v="0"/>
    <n v="0"/>
    <n v="0"/>
    <n v="0"/>
    <n v="0"/>
    <n v="0"/>
    <n v="0"/>
  </r>
  <r>
    <x v="1"/>
    <x v="0"/>
    <x v="11"/>
    <n v="0"/>
    <n v="0"/>
    <n v="0"/>
    <n v="0"/>
    <n v="0"/>
    <n v="0"/>
    <n v="0"/>
    <n v="0"/>
    <n v="0"/>
    <n v="0"/>
    <n v="0"/>
    <n v="0"/>
    <n v="0"/>
    <n v="0"/>
    <n v="0"/>
    <n v="0"/>
    <n v="0"/>
    <n v="0"/>
    <n v="0"/>
    <n v="0"/>
    <n v="0"/>
    <n v="0"/>
    <n v="0"/>
  </r>
  <r>
    <x v="1"/>
    <x v="1"/>
    <x v="11"/>
    <n v="168"/>
    <n v="128"/>
    <n v="4"/>
    <n v="1"/>
    <n v="1"/>
    <n v="4"/>
    <n v="4"/>
    <n v="1"/>
    <n v="4"/>
    <n v="0"/>
    <n v="9"/>
    <n v="0"/>
    <n v="0"/>
    <n v="0"/>
    <n v="0"/>
    <n v="0"/>
    <n v="0"/>
    <n v="0"/>
    <n v="0"/>
    <n v="0"/>
    <n v="0"/>
    <n v="0"/>
    <n v="0"/>
  </r>
  <r>
    <x v="1"/>
    <x v="2"/>
    <x v="11"/>
    <n v="0"/>
    <n v="0"/>
    <n v="0"/>
    <n v="0"/>
    <n v="0"/>
    <n v="0"/>
    <n v="0"/>
    <n v="0"/>
    <n v="0"/>
    <n v="0"/>
    <n v="0"/>
    <n v="0"/>
    <n v="0"/>
    <n v="0"/>
    <n v="0"/>
    <n v="0"/>
    <n v="0"/>
    <n v="0"/>
    <n v="0"/>
    <n v="0"/>
    <n v="0"/>
    <n v="0"/>
    <n v="0"/>
  </r>
  <r>
    <x v="1"/>
    <x v="3"/>
    <x v="11"/>
    <n v="216"/>
    <n v="146"/>
    <n v="7"/>
    <n v="1"/>
    <n v="1"/>
    <n v="7"/>
    <n v="7"/>
    <n v="2"/>
    <n v="7"/>
    <n v="0"/>
    <n v="22"/>
    <n v="0"/>
    <n v="0"/>
    <n v="0"/>
    <n v="0"/>
    <n v="0"/>
    <n v="0"/>
    <n v="0"/>
    <n v="0"/>
    <n v="0"/>
    <n v="0"/>
    <n v="0"/>
    <n v="0"/>
  </r>
  <r>
    <x v="2"/>
    <x v="0"/>
    <x v="11"/>
    <n v="0"/>
    <n v="0"/>
    <n v="0"/>
    <n v="0"/>
    <n v="0"/>
    <n v="0"/>
    <n v="0"/>
    <n v="0"/>
    <n v="0"/>
    <n v="0"/>
    <n v="0"/>
    <n v="0"/>
    <n v="1"/>
    <n v="1"/>
    <n v="0"/>
    <n v="0"/>
    <n v="0"/>
    <n v="1"/>
    <n v="0"/>
    <n v="0"/>
    <n v="0"/>
    <n v="0"/>
    <n v="0"/>
  </r>
  <r>
    <x v="2"/>
    <x v="1"/>
    <x v="11"/>
    <n v="128"/>
    <n v="102"/>
    <n v="1"/>
    <n v="5"/>
    <n v="1"/>
    <n v="1"/>
    <n v="0"/>
    <n v="0"/>
    <n v="1"/>
    <n v="0"/>
    <n v="16"/>
    <n v="0"/>
    <n v="4"/>
    <n v="3"/>
    <n v="0"/>
    <n v="0"/>
    <n v="0"/>
    <n v="4"/>
    <n v="0"/>
    <n v="0"/>
    <n v="0"/>
    <n v="0"/>
    <n v="0"/>
  </r>
  <r>
    <x v="2"/>
    <x v="2"/>
    <x v="11"/>
    <n v="0"/>
    <n v="0"/>
    <n v="0"/>
    <n v="0"/>
    <n v="0"/>
    <n v="0"/>
    <n v="0"/>
    <n v="0"/>
    <n v="0"/>
    <n v="0"/>
    <n v="0"/>
    <n v="0"/>
    <n v="0"/>
    <n v="0"/>
    <n v="0"/>
    <n v="0"/>
    <n v="0"/>
    <n v="0"/>
    <n v="0"/>
    <n v="0"/>
    <n v="0"/>
    <n v="0"/>
    <n v="0"/>
  </r>
  <r>
    <x v="2"/>
    <x v="3"/>
    <x v="11"/>
    <n v="172"/>
    <n v="136"/>
    <n v="7"/>
    <n v="8"/>
    <n v="3"/>
    <n v="7"/>
    <n v="0"/>
    <n v="0"/>
    <n v="7"/>
    <n v="0"/>
    <n v="24"/>
    <n v="0"/>
    <n v="6"/>
    <n v="9"/>
    <n v="0"/>
    <n v="0"/>
    <n v="0"/>
    <n v="6"/>
    <n v="0"/>
    <n v="0"/>
    <n v="0"/>
    <n v="0"/>
    <n v="0"/>
  </r>
  <r>
    <x v="3"/>
    <x v="0"/>
    <x v="11"/>
    <n v="0"/>
    <n v="0"/>
    <n v="0"/>
    <n v="0"/>
    <n v="0"/>
    <n v="0"/>
    <n v="0"/>
    <n v="0"/>
    <n v="0"/>
    <n v="0"/>
    <n v="0"/>
    <n v="0"/>
    <n v="0"/>
    <n v="0"/>
    <n v="0"/>
    <n v="0"/>
    <n v="0"/>
    <n v="0"/>
    <n v="0"/>
    <n v="0"/>
    <n v="0"/>
    <n v="0"/>
    <n v="0"/>
  </r>
  <r>
    <x v="3"/>
    <x v="1"/>
    <x v="11"/>
    <n v="229"/>
    <n v="180"/>
    <n v="8"/>
    <n v="11"/>
    <n v="2"/>
    <n v="8"/>
    <n v="0"/>
    <n v="0"/>
    <n v="8"/>
    <n v="0"/>
    <n v="0"/>
    <n v="0"/>
    <n v="0"/>
    <n v="0"/>
    <n v="0"/>
    <n v="0"/>
    <n v="0"/>
    <n v="0"/>
    <n v="0"/>
    <n v="0"/>
    <n v="0"/>
    <n v="0"/>
    <n v="0"/>
  </r>
  <r>
    <x v="3"/>
    <x v="2"/>
    <x v="11"/>
    <n v="0"/>
    <n v="0"/>
    <n v="0"/>
    <n v="0"/>
    <n v="0"/>
    <n v="0"/>
    <n v="0"/>
    <n v="0"/>
    <n v="0"/>
    <n v="0"/>
    <n v="0"/>
    <n v="0"/>
    <n v="0"/>
    <n v="0"/>
    <n v="0"/>
    <n v="0"/>
    <n v="0"/>
    <n v="0"/>
    <n v="0"/>
    <n v="0"/>
    <n v="0"/>
    <n v="0"/>
    <n v="0"/>
  </r>
  <r>
    <x v="3"/>
    <x v="3"/>
    <x v="11"/>
    <n v="0"/>
    <n v="0"/>
    <n v="0"/>
    <n v="0"/>
    <n v="0"/>
    <n v="0"/>
    <n v="0"/>
    <n v="0"/>
    <n v="0"/>
    <n v="0"/>
    <n v="0"/>
    <n v="0"/>
    <n v="0"/>
    <n v="0"/>
    <n v="0"/>
    <n v="0"/>
    <n v="0"/>
    <n v="0"/>
    <n v="0"/>
    <n v="0"/>
    <n v="0"/>
    <n v="0"/>
    <n v="0"/>
  </r>
  <r>
    <x v="4"/>
    <x v="0"/>
    <x v="11"/>
    <n v="0"/>
    <n v="0"/>
    <n v="0"/>
    <n v="0"/>
    <n v="0"/>
    <n v="0"/>
    <n v="0"/>
    <n v="0"/>
    <n v="0"/>
    <n v="0"/>
    <n v="0"/>
    <n v="0"/>
    <n v="0"/>
    <n v="0"/>
    <n v="0"/>
    <n v="0"/>
    <n v="0"/>
    <n v="0"/>
    <n v="0"/>
    <n v="0"/>
    <n v="0"/>
    <n v="0"/>
    <n v="0"/>
  </r>
  <r>
    <x v="4"/>
    <x v="1"/>
    <x v="11"/>
    <n v="138"/>
    <n v="104"/>
    <n v="8"/>
    <n v="6"/>
    <n v="3"/>
    <n v="8"/>
    <n v="15"/>
    <n v="0"/>
    <n v="8"/>
    <n v="0"/>
    <n v="17"/>
    <n v="0"/>
    <n v="0"/>
    <n v="0"/>
    <n v="0"/>
    <n v="0"/>
    <n v="0"/>
    <n v="0"/>
    <n v="0"/>
    <n v="0"/>
    <n v="0"/>
    <n v="0"/>
    <n v="0"/>
  </r>
  <r>
    <x v="4"/>
    <x v="2"/>
    <x v="11"/>
    <n v="0"/>
    <n v="0"/>
    <n v="0"/>
    <n v="0"/>
    <n v="0"/>
    <n v="0"/>
    <n v="0"/>
    <n v="0"/>
    <n v="0"/>
    <n v="0"/>
    <n v="0"/>
    <n v="0"/>
    <n v="0"/>
    <n v="0"/>
    <n v="0"/>
    <n v="0"/>
    <n v="0"/>
    <n v="0"/>
    <n v="0"/>
    <n v="0"/>
    <n v="0"/>
    <n v="0"/>
    <n v="0"/>
  </r>
  <r>
    <x v="4"/>
    <x v="3"/>
    <x v="11"/>
    <n v="140"/>
    <n v="109"/>
    <n v="2"/>
    <n v="6"/>
    <n v="0"/>
    <n v="2"/>
    <n v="10"/>
    <n v="0"/>
    <n v="2"/>
    <n v="0"/>
    <n v="22"/>
    <n v="0"/>
    <n v="0"/>
    <n v="0"/>
    <n v="0"/>
    <n v="0"/>
    <n v="0"/>
    <n v="0"/>
    <n v="0"/>
    <n v="0"/>
    <n v="0"/>
    <n v="0"/>
    <n v="0"/>
  </r>
  <r>
    <x v="5"/>
    <x v="0"/>
    <x v="11"/>
    <n v="0"/>
    <n v="0"/>
    <n v="0"/>
    <n v="0"/>
    <n v="0"/>
    <n v="0"/>
    <n v="0"/>
    <n v="0"/>
    <n v="0"/>
    <n v="0"/>
    <n v="0"/>
    <n v="0"/>
    <n v="0"/>
    <n v="0"/>
    <n v="0"/>
    <n v="0"/>
    <n v="0"/>
    <n v="0"/>
    <n v="0"/>
    <n v="0"/>
    <n v="0"/>
    <n v="0"/>
    <n v="0"/>
  </r>
  <r>
    <x v="5"/>
    <x v="1"/>
    <x v="11"/>
    <n v="253"/>
    <n v="233"/>
    <n v="9"/>
    <n v="10"/>
    <n v="3"/>
    <n v="9"/>
    <n v="0"/>
    <n v="0"/>
    <n v="9"/>
    <n v="0"/>
    <n v="0"/>
    <n v="0"/>
    <n v="0"/>
    <n v="0"/>
    <n v="0"/>
    <n v="0"/>
    <n v="0"/>
    <n v="0"/>
    <n v="0"/>
    <n v="0"/>
    <n v="0"/>
    <n v="0"/>
    <n v="0"/>
  </r>
  <r>
    <x v="5"/>
    <x v="2"/>
    <x v="11"/>
    <n v="0"/>
    <n v="0"/>
    <n v="0"/>
    <n v="0"/>
    <n v="0"/>
    <n v="0"/>
    <n v="0"/>
    <n v="0"/>
    <n v="0"/>
    <n v="0"/>
    <n v="0"/>
    <n v="0"/>
    <n v="0"/>
    <n v="0"/>
    <n v="0"/>
    <n v="0"/>
    <n v="0"/>
    <n v="0"/>
    <n v="0"/>
    <n v="0"/>
    <n v="0"/>
    <n v="0"/>
    <n v="0"/>
  </r>
  <r>
    <x v="5"/>
    <x v="3"/>
    <x v="11"/>
    <n v="0"/>
    <n v="0"/>
    <n v="0"/>
    <n v="0"/>
    <n v="0"/>
    <n v="0"/>
    <n v="0"/>
    <n v="0"/>
    <n v="0"/>
    <n v="0"/>
    <n v="0"/>
    <n v="0"/>
    <n v="0"/>
    <n v="0"/>
    <n v="0"/>
    <n v="0"/>
    <n v="0"/>
    <n v="0"/>
    <n v="0"/>
    <n v="0"/>
    <n v="0"/>
    <n v="0"/>
    <n v="0"/>
  </r>
  <r>
    <x v="6"/>
    <x v="0"/>
    <x v="11"/>
    <n v="0"/>
    <n v="0"/>
    <n v="0"/>
    <n v="0"/>
    <n v="0"/>
    <n v="0"/>
    <n v="0"/>
    <n v="0"/>
    <n v="0"/>
    <n v="0"/>
    <n v="0"/>
    <n v="0"/>
    <n v="0"/>
    <n v="0"/>
    <n v="0"/>
    <n v="0"/>
    <n v="0"/>
    <n v="0"/>
    <n v="0"/>
    <n v="0"/>
    <n v="0"/>
    <n v="0"/>
    <n v="0"/>
  </r>
  <r>
    <x v="6"/>
    <x v="1"/>
    <x v="11"/>
    <n v="85"/>
    <n v="55"/>
    <n v="2"/>
    <n v="2"/>
    <n v="1"/>
    <n v="2"/>
    <n v="5"/>
    <n v="2"/>
    <n v="2"/>
    <n v="0"/>
    <n v="10"/>
    <n v="0"/>
    <n v="0"/>
    <n v="0"/>
    <n v="0"/>
    <n v="0"/>
    <n v="0"/>
    <n v="0"/>
    <n v="0"/>
    <n v="0"/>
    <n v="0"/>
    <n v="0"/>
    <n v="0"/>
  </r>
  <r>
    <x v="6"/>
    <x v="2"/>
    <x v="11"/>
    <n v="0"/>
    <n v="0"/>
    <n v="0"/>
    <n v="0"/>
    <n v="0"/>
    <n v="0"/>
    <n v="0"/>
    <n v="0"/>
    <n v="0"/>
    <n v="0"/>
    <n v="0"/>
    <n v="0"/>
    <n v="0"/>
    <n v="0"/>
    <n v="0"/>
    <n v="0"/>
    <n v="0"/>
    <n v="0"/>
    <n v="0"/>
    <n v="0"/>
    <n v="0"/>
    <n v="0"/>
    <n v="0"/>
  </r>
  <r>
    <x v="6"/>
    <x v="3"/>
    <x v="11"/>
    <n v="118"/>
    <n v="82"/>
    <n v="5"/>
    <n v="4"/>
    <n v="2"/>
    <n v="5"/>
    <n v="7"/>
    <n v="2"/>
    <n v="5"/>
    <n v="0"/>
    <n v="14"/>
    <n v="0"/>
    <n v="0"/>
    <n v="0"/>
    <n v="0"/>
    <n v="0"/>
    <n v="0"/>
    <n v="0"/>
    <n v="0"/>
    <n v="0"/>
    <n v="0"/>
    <n v="0"/>
    <n v="0"/>
  </r>
  <r>
    <x v="7"/>
    <x v="0"/>
    <x v="11"/>
    <n v="0"/>
    <n v="0"/>
    <n v="0"/>
    <n v="0"/>
    <n v="0"/>
    <n v="0"/>
    <n v="0"/>
    <n v="0"/>
    <n v="0"/>
    <n v="0"/>
    <n v="0"/>
    <n v="0"/>
    <n v="0"/>
    <n v="0"/>
    <n v="0"/>
    <n v="0"/>
    <n v="0"/>
    <n v="0"/>
    <n v="0"/>
    <n v="0"/>
    <n v="0"/>
    <n v="0"/>
    <n v="0"/>
  </r>
  <r>
    <x v="7"/>
    <x v="1"/>
    <x v="11"/>
    <n v="397"/>
    <n v="312"/>
    <n v="6"/>
    <n v="10"/>
    <n v="3"/>
    <n v="6"/>
    <n v="6"/>
    <n v="2"/>
    <n v="6"/>
    <n v="0"/>
    <n v="26"/>
    <n v="1"/>
    <n v="1"/>
    <n v="1"/>
    <n v="0"/>
    <n v="0"/>
    <n v="0"/>
    <n v="0"/>
    <n v="0"/>
    <n v="0"/>
    <n v="0"/>
    <n v="0"/>
    <n v="0"/>
  </r>
  <r>
    <x v="7"/>
    <x v="2"/>
    <x v="11"/>
    <n v="0"/>
    <n v="0"/>
    <n v="0"/>
    <n v="0"/>
    <n v="0"/>
    <n v="0"/>
    <n v="0"/>
    <n v="0"/>
    <n v="0"/>
    <n v="0"/>
    <n v="1"/>
    <n v="1"/>
    <n v="0"/>
    <n v="0"/>
    <n v="0"/>
    <n v="0"/>
    <n v="0"/>
    <n v="0"/>
    <n v="0"/>
    <n v="0"/>
    <n v="0"/>
    <n v="0"/>
    <n v="0"/>
  </r>
  <r>
    <x v="7"/>
    <x v="3"/>
    <x v="11"/>
    <n v="487"/>
    <n v="395"/>
    <n v="23"/>
    <n v="10"/>
    <n v="3"/>
    <n v="23"/>
    <n v="23"/>
    <n v="5"/>
    <n v="23"/>
    <n v="0"/>
    <n v="62"/>
    <n v="1"/>
    <n v="1"/>
    <n v="1"/>
    <n v="0"/>
    <n v="0"/>
    <n v="0"/>
    <n v="0"/>
    <n v="0"/>
    <n v="0"/>
    <n v="0"/>
    <n v="0"/>
    <n v="0"/>
  </r>
  <r>
    <x v="8"/>
    <x v="0"/>
    <x v="11"/>
    <n v="0"/>
    <n v="0"/>
    <n v="0"/>
    <n v="0"/>
    <n v="0"/>
    <n v="0"/>
    <n v="0"/>
    <n v="0"/>
    <n v="0"/>
    <n v="0"/>
    <n v="0"/>
    <n v="0"/>
    <n v="0"/>
    <n v="0"/>
    <n v="0"/>
    <n v="0"/>
    <n v="0"/>
    <n v="0"/>
    <n v="0"/>
    <n v="0"/>
    <n v="0"/>
    <n v="0"/>
    <n v="0"/>
  </r>
  <r>
    <x v="8"/>
    <x v="1"/>
    <x v="11"/>
    <n v="87"/>
    <n v="45"/>
    <n v="1"/>
    <n v="0"/>
    <n v="0"/>
    <n v="1"/>
    <n v="1"/>
    <n v="0"/>
    <n v="1"/>
    <n v="0"/>
    <n v="1"/>
    <n v="0"/>
    <n v="0"/>
    <n v="0"/>
    <n v="0"/>
    <n v="0"/>
    <n v="0"/>
    <n v="0"/>
    <n v="0"/>
    <n v="0"/>
    <n v="0"/>
    <n v="0"/>
    <n v="0"/>
  </r>
  <r>
    <x v="8"/>
    <x v="2"/>
    <x v="11"/>
    <n v="0"/>
    <n v="0"/>
    <n v="0"/>
    <n v="0"/>
    <n v="0"/>
    <n v="0"/>
    <n v="0"/>
    <n v="0"/>
    <n v="0"/>
    <n v="0"/>
    <n v="0"/>
    <n v="0"/>
    <n v="0"/>
    <n v="0"/>
    <n v="0"/>
    <n v="0"/>
    <n v="0"/>
    <n v="0"/>
    <n v="0"/>
    <n v="0"/>
    <n v="0"/>
    <n v="0"/>
    <n v="0"/>
  </r>
  <r>
    <x v="8"/>
    <x v="3"/>
    <x v="11"/>
    <n v="81"/>
    <n v="64"/>
    <n v="4"/>
    <n v="3"/>
    <n v="2"/>
    <n v="4"/>
    <n v="5"/>
    <n v="0"/>
    <n v="4"/>
    <n v="0"/>
    <n v="5"/>
    <n v="0"/>
    <n v="0"/>
    <n v="0"/>
    <n v="0"/>
    <n v="0"/>
    <n v="0"/>
    <n v="0"/>
    <n v="0"/>
    <n v="0"/>
    <n v="0"/>
    <n v="0"/>
    <n v="0"/>
  </r>
  <r>
    <x v="9"/>
    <x v="0"/>
    <x v="11"/>
    <n v="0"/>
    <n v="0"/>
    <n v="0"/>
    <n v="0"/>
    <n v="0"/>
    <n v="0"/>
    <n v="0"/>
    <n v="0"/>
    <n v="0"/>
    <n v="0"/>
    <n v="0"/>
    <n v="0"/>
    <n v="0"/>
    <n v="0"/>
    <n v="0"/>
    <n v="0"/>
    <n v="0"/>
    <n v="0"/>
    <n v="0"/>
    <n v="0"/>
    <n v="0"/>
    <n v="0"/>
    <n v="0"/>
  </r>
  <r>
    <x v="9"/>
    <x v="1"/>
    <x v="11"/>
    <n v="0"/>
    <n v="0"/>
    <n v="0"/>
    <n v="0"/>
    <n v="0"/>
    <n v="0"/>
    <n v="0"/>
    <n v="0"/>
    <n v="0"/>
    <n v="0"/>
    <n v="0"/>
    <n v="0"/>
    <n v="0"/>
    <n v="0"/>
    <n v="0"/>
    <n v="0"/>
    <n v="0"/>
    <n v="0"/>
    <n v="0"/>
    <n v="0"/>
    <n v="0"/>
    <n v="0"/>
    <n v="0"/>
  </r>
  <r>
    <x v="9"/>
    <x v="2"/>
    <x v="11"/>
    <n v="0"/>
    <n v="0"/>
    <n v="0"/>
    <n v="0"/>
    <n v="0"/>
    <n v="0"/>
    <n v="0"/>
    <n v="0"/>
    <n v="0"/>
    <n v="0"/>
    <n v="0"/>
    <n v="0"/>
    <n v="0"/>
    <n v="0"/>
    <n v="0"/>
    <n v="0"/>
    <n v="0"/>
    <n v="0"/>
    <n v="0"/>
    <n v="0"/>
    <n v="0"/>
    <n v="0"/>
    <n v="0"/>
  </r>
  <r>
    <x v="9"/>
    <x v="3"/>
    <x v="11"/>
    <n v="153"/>
    <n v="116"/>
    <n v="4"/>
    <n v="10"/>
    <n v="2"/>
    <n v="4"/>
    <n v="0"/>
    <n v="0"/>
    <n v="4"/>
    <n v="0"/>
    <n v="0"/>
    <n v="0"/>
    <n v="0"/>
    <n v="0"/>
    <n v="0"/>
    <n v="0"/>
    <n v="0"/>
    <n v="0"/>
    <n v="0"/>
    <n v="0"/>
    <n v="0"/>
    <n v="0"/>
    <n v="0"/>
  </r>
  <r>
    <x v="10"/>
    <x v="0"/>
    <x v="11"/>
    <n v="0"/>
    <n v="0"/>
    <n v="0"/>
    <n v="0"/>
    <n v="0"/>
    <n v="0"/>
    <n v="0"/>
    <n v="0"/>
    <n v="0"/>
    <n v="0"/>
    <n v="0"/>
    <n v="0"/>
    <n v="0"/>
    <n v="0"/>
    <n v="0"/>
    <n v="0"/>
    <n v="0"/>
    <n v="0"/>
    <n v="0"/>
    <n v="0"/>
    <n v="0"/>
    <n v="0"/>
    <n v="0"/>
  </r>
  <r>
    <x v="10"/>
    <x v="1"/>
    <x v="11"/>
    <n v="32"/>
    <n v="25"/>
    <n v="0"/>
    <n v="0"/>
    <n v="0"/>
    <n v="0"/>
    <n v="0"/>
    <n v="0"/>
    <n v="0"/>
    <n v="0"/>
    <n v="0"/>
    <n v="0"/>
    <n v="0"/>
    <n v="0"/>
    <n v="0"/>
    <n v="0"/>
    <n v="0"/>
    <n v="0"/>
    <n v="0"/>
    <n v="0"/>
    <n v="0"/>
    <n v="0"/>
    <n v="0"/>
  </r>
  <r>
    <x v="10"/>
    <x v="2"/>
    <x v="11"/>
    <n v="0"/>
    <n v="0"/>
    <n v="0"/>
    <n v="0"/>
    <n v="0"/>
    <n v="0"/>
    <n v="0"/>
    <n v="0"/>
    <n v="0"/>
    <n v="0"/>
    <n v="0"/>
    <n v="0"/>
    <n v="0"/>
    <n v="0"/>
    <n v="0"/>
    <n v="0"/>
    <n v="0"/>
    <n v="0"/>
    <n v="0"/>
    <n v="0"/>
    <n v="0"/>
    <n v="0"/>
    <n v="0"/>
  </r>
  <r>
    <x v="10"/>
    <x v="3"/>
    <x v="11"/>
    <n v="141"/>
    <n v="116"/>
    <n v="6"/>
    <n v="9"/>
    <n v="1"/>
    <n v="6"/>
    <n v="0"/>
    <n v="0"/>
    <n v="6"/>
    <n v="0"/>
    <n v="0"/>
    <n v="0"/>
    <n v="0"/>
    <n v="0"/>
    <n v="0"/>
    <n v="0"/>
    <n v="0"/>
    <n v="0"/>
    <n v="0"/>
    <n v="0"/>
    <n v="0"/>
    <n v="0"/>
    <n v="0"/>
  </r>
  <r>
    <x v="11"/>
    <x v="0"/>
    <x v="11"/>
    <n v="0"/>
    <n v="0"/>
    <n v="0"/>
    <n v="0"/>
    <n v="0"/>
    <n v="0"/>
    <n v="0"/>
    <n v="0"/>
    <n v="0"/>
    <n v="0"/>
    <n v="0"/>
    <n v="0"/>
    <n v="0"/>
    <n v="0"/>
    <n v="0"/>
    <n v="0"/>
    <n v="0"/>
    <n v="0"/>
    <n v="0"/>
    <n v="0"/>
    <n v="0"/>
    <n v="0"/>
    <n v="0"/>
  </r>
  <r>
    <x v="11"/>
    <x v="1"/>
    <x v="11"/>
    <n v="0"/>
    <n v="0"/>
    <n v="0"/>
    <n v="0"/>
    <n v="0"/>
    <n v="0"/>
    <n v="0"/>
    <n v="0"/>
    <n v="0"/>
    <n v="0"/>
    <n v="0"/>
    <n v="0"/>
    <n v="0"/>
    <n v="0"/>
    <n v="0"/>
    <n v="0"/>
    <n v="0"/>
    <n v="0"/>
    <n v="0"/>
    <n v="0"/>
    <n v="0"/>
    <n v="0"/>
    <n v="0"/>
  </r>
  <r>
    <x v="11"/>
    <x v="2"/>
    <x v="11"/>
    <n v="0"/>
    <n v="0"/>
    <n v="0"/>
    <n v="0"/>
    <n v="0"/>
    <n v="0"/>
    <n v="0"/>
    <n v="0"/>
    <n v="0"/>
    <n v="0"/>
    <n v="0"/>
    <n v="0"/>
    <n v="0"/>
    <n v="0"/>
    <n v="0"/>
    <n v="0"/>
    <n v="0"/>
    <n v="0"/>
    <n v="0"/>
    <n v="0"/>
    <n v="0"/>
    <n v="0"/>
    <n v="0"/>
  </r>
  <r>
    <x v="11"/>
    <x v="3"/>
    <x v="11"/>
    <n v="159"/>
    <n v="157"/>
    <n v="7"/>
    <n v="11"/>
    <n v="3"/>
    <n v="7"/>
    <n v="0"/>
    <n v="0"/>
    <n v="7"/>
    <n v="0"/>
    <n v="0"/>
    <n v="0"/>
    <n v="0"/>
    <n v="0"/>
    <n v="0"/>
    <n v="0"/>
    <n v="0"/>
    <n v="0"/>
    <n v="0"/>
    <n v="0"/>
    <n v="0"/>
    <n v="0"/>
    <n v="0"/>
  </r>
  <r>
    <x v="12"/>
    <x v="0"/>
    <x v="11"/>
    <n v="1"/>
    <n v="1"/>
    <n v="0"/>
    <n v="0"/>
    <n v="0"/>
    <n v="0"/>
    <n v="0"/>
    <n v="0"/>
    <n v="0"/>
    <n v="0"/>
    <n v="0"/>
    <n v="0"/>
    <n v="0"/>
    <n v="0"/>
    <n v="0"/>
    <n v="0"/>
    <n v="0"/>
    <n v="0"/>
    <n v="0"/>
    <n v="0"/>
    <n v="0"/>
    <n v="0"/>
    <n v="0"/>
  </r>
  <r>
    <x v="12"/>
    <x v="1"/>
    <x v="11"/>
    <n v="257"/>
    <n v="192"/>
    <n v="12"/>
    <n v="3"/>
    <n v="2"/>
    <n v="12"/>
    <n v="4"/>
    <n v="4"/>
    <n v="12"/>
    <n v="0"/>
    <n v="15"/>
    <n v="0"/>
    <n v="0"/>
    <n v="0"/>
    <n v="0"/>
    <n v="0"/>
    <n v="0"/>
    <n v="0"/>
    <n v="0"/>
    <n v="0"/>
    <n v="0"/>
    <n v="0"/>
    <n v="0"/>
  </r>
  <r>
    <x v="12"/>
    <x v="2"/>
    <x v="11"/>
    <n v="0"/>
    <n v="0"/>
    <n v="0"/>
    <n v="0"/>
    <n v="0"/>
    <n v="0"/>
    <n v="0"/>
    <n v="0"/>
    <n v="0"/>
    <n v="0"/>
    <n v="0"/>
    <n v="0"/>
    <n v="0"/>
    <n v="0"/>
    <n v="0"/>
    <n v="0"/>
    <n v="0"/>
    <n v="0"/>
    <n v="0"/>
    <n v="0"/>
    <n v="0"/>
    <n v="0"/>
    <n v="0"/>
  </r>
  <r>
    <x v="12"/>
    <x v="3"/>
    <x v="11"/>
    <n v="276"/>
    <n v="199"/>
    <n v="14"/>
    <n v="5"/>
    <n v="3"/>
    <n v="14"/>
    <n v="6"/>
    <n v="6"/>
    <n v="14"/>
    <n v="0"/>
    <n v="31"/>
    <n v="0"/>
    <n v="0"/>
    <n v="0"/>
    <n v="0"/>
    <n v="0"/>
    <n v="0"/>
    <n v="0"/>
    <n v="0"/>
    <n v="0"/>
    <n v="0"/>
    <n v="0"/>
    <n v="0"/>
  </r>
  <r>
    <x v="13"/>
    <x v="0"/>
    <x v="11"/>
    <n v="0"/>
    <n v="0"/>
    <n v="0"/>
    <n v="0"/>
    <n v="0"/>
    <n v="0"/>
    <n v="0"/>
    <n v="0"/>
    <n v="0"/>
    <n v="0"/>
    <n v="0"/>
    <n v="0"/>
    <n v="0"/>
    <n v="0"/>
    <n v="0"/>
    <n v="0"/>
    <n v="0"/>
    <n v="0"/>
    <n v="0"/>
    <n v="0"/>
    <n v="0"/>
    <n v="0"/>
    <n v="0"/>
  </r>
  <r>
    <x v="13"/>
    <x v="1"/>
    <x v="11"/>
    <n v="162"/>
    <n v="108"/>
    <n v="2"/>
    <n v="3"/>
    <n v="0"/>
    <n v="2"/>
    <n v="2"/>
    <n v="1"/>
    <n v="2"/>
    <n v="0"/>
    <n v="8"/>
    <n v="0"/>
    <n v="0"/>
    <n v="0"/>
    <n v="0"/>
    <n v="0"/>
    <n v="0"/>
    <n v="0"/>
    <n v="0"/>
    <n v="0"/>
    <n v="0"/>
    <n v="0"/>
    <n v="0"/>
  </r>
  <r>
    <x v="13"/>
    <x v="2"/>
    <x v="11"/>
    <n v="0"/>
    <n v="0"/>
    <n v="0"/>
    <n v="0"/>
    <n v="0"/>
    <n v="0"/>
    <n v="0"/>
    <n v="0"/>
    <n v="0"/>
    <n v="0"/>
    <n v="0"/>
    <n v="0"/>
    <n v="0"/>
    <n v="0"/>
    <n v="0"/>
    <n v="0"/>
    <n v="0"/>
    <n v="0"/>
    <n v="0"/>
    <n v="0"/>
    <n v="0"/>
    <n v="0"/>
    <n v="0"/>
  </r>
  <r>
    <x v="13"/>
    <x v="3"/>
    <x v="11"/>
    <n v="182"/>
    <n v="133"/>
    <n v="6"/>
    <n v="2"/>
    <n v="1"/>
    <n v="6"/>
    <n v="5"/>
    <n v="3"/>
    <n v="6"/>
    <n v="0"/>
    <n v="18"/>
    <n v="0"/>
    <n v="0"/>
    <n v="0"/>
    <n v="0"/>
    <n v="0"/>
    <n v="0"/>
    <n v="0"/>
    <n v="0"/>
    <n v="0"/>
    <n v="0"/>
    <n v="0"/>
    <n v="0"/>
  </r>
  <r>
    <x v="14"/>
    <x v="0"/>
    <x v="11"/>
    <n v="0"/>
    <n v="0"/>
    <n v="0"/>
    <n v="0"/>
    <n v="0"/>
    <n v="0"/>
    <n v="0"/>
    <n v="0"/>
    <n v="0"/>
    <n v="0"/>
    <n v="0"/>
    <n v="0"/>
    <n v="0"/>
    <n v="0"/>
    <n v="0"/>
    <n v="0"/>
    <n v="0"/>
    <n v="0"/>
    <n v="0"/>
    <n v="0"/>
    <n v="0"/>
    <n v="0"/>
    <n v="0"/>
  </r>
  <r>
    <x v="14"/>
    <x v="1"/>
    <x v="11"/>
    <n v="106"/>
    <n v="87"/>
    <n v="1"/>
    <n v="0"/>
    <n v="0"/>
    <n v="1"/>
    <n v="2"/>
    <n v="1"/>
    <n v="1"/>
    <n v="0"/>
    <n v="5"/>
    <n v="0"/>
    <n v="0"/>
    <n v="0"/>
    <n v="0"/>
    <n v="0"/>
    <n v="0"/>
    <n v="0"/>
    <n v="0"/>
    <n v="0"/>
    <n v="0"/>
    <n v="0"/>
    <n v="0"/>
  </r>
  <r>
    <x v="14"/>
    <x v="2"/>
    <x v="11"/>
    <n v="0"/>
    <n v="0"/>
    <n v="0"/>
    <n v="0"/>
    <n v="0"/>
    <n v="0"/>
    <n v="0"/>
    <n v="0"/>
    <n v="0"/>
    <n v="0"/>
    <n v="0"/>
    <n v="0"/>
    <n v="0"/>
    <n v="0"/>
    <n v="0"/>
    <n v="0"/>
    <n v="0"/>
    <n v="0"/>
    <n v="0"/>
    <n v="0"/>
    <n v="0"/>
    <n v="0"/>
    <n v="0"/>
  </r>
  <r>
    <x v="14"/>
    <x v="3"/>
    <x v="11"/>
    <n v="128"/>
    <n v="88"/>
    <n v="2"/>
    <n v="2"/>
    <n v="1"/>
    <n v="2"/>
    <n v="2"/>
    <n v="1"/>
    <n v="2"/>
    <n v="0"/>
    <n v="4"/>
    <n v="0"/>
    <n v="0"/>
    <n v="0"/>
    <n v="0"/>
    <n v="0"/>
    <n v="0"/>
    <n v="0"/>
    <n v="0"/>
    <n v="0"/>
    <n v="0"/>
    <n v="0"/>
    <n v="0"/>
  </r>
  <r>
    <x v="15"/>
    <x v="0"/>
    <x v="11"/>
    <n v="0"/>
    <n v="0"/>
    <n v="0"/>
    <n v="0"/>
    <n v="0"/>
    <n v="0"/>
    <n v="0"/>
    <n v="0"/>
    <n v="0"/>
    <n v="0"/>
    <n v="0"/>
    <n v="0"/>
    <n v="0"/>
    <n v="0"/>
    <n v="0"/>
    <n v="0"/>
    <n v="0"/>
    <n v="0"/>
    <n v="0"/>
    <n v="0"/>
    <n v="0"/>
    <n v="0"/>
    <n v="0"/>
  </r>
  <r>
    <x v="15"/>
    <x v="1"/>
    <x v="11"/>
    <n v="216"/>
    <n v="176"/>
    <n v="3"/>
    <n v="4"/>
    <n v="0"/>
    <n v="3"/>
    <n v="5"/>
    <n v="2"/>
    <n v="3"/>
    <n v="0"/>
    <n v="38"/>
    <n v="0"/>
    <n v="0"/>
    <n v="0"/>
    <n v="0"/>
    <n v="0"/>
    <n v="0"/>
    <n v="0"/>
    <n v="0"/>
    <n v="0"/>
    <n v="0"/>
    <n v="0"/>
    <n v="0"/>
  </r>
  <r>
    <x v="15"/>
    <x v="2"/>
    <x v="11"/>
    <n v="0"/>
    <n v="1"/>
    <n v="0"/>
    <n v="1"/>
    <n v="0"/>
    <n v="0"/>
    <n v="0"/>
    <n v="0"/>
    <n v="0"/>
    <n v="0"/>
    <n v="0"/>
    <n v="0"/>
    <n v="0"/>
    <n v="0"/>
    <n v="0"/>
    <n v="0"/>
    <n v="0"/>
    <n v="0"/>
    <n v="0"/>
    <n v="0"/>
    <n v="0"/>
    <n v="0"/>
    <n v="0"/>
  </r>
  <r>
    <x v="15"/>
    <x v="3"/>
    <x v="11"/>
    <n v="311"/>
    <n v="246"/>
    <n v="13"/>
    <n v="9"/>
    <n v="9"/>
    <n v="13"/>
    <n v="14"/>
    <n v="4"/>
    <n v="13"/>
    <n v="0"/>
    <n v="73"/>
    <n v="5"/>
    <n v="0"/>
    <n v="0"/>
    <n v="0"/>
    <n v="0"/>
    <n v="0"/>
    <n v="0"/>
    <n v="0"/>
    <n v="0"/>
    <n v="0"/>
    <n v="0"/>
    <n v="0"/>
  </r>
  <r>
    <x v="16"/>
    <x v="0"/>
    <x v="11"/>
    <n v="1"/>
    <n v="1"/>
    <n v="0"/>
    <n v="0"/>
    <n v="0"/>
    <n v="0"/>
    <n v="0"/>
    <n v="0"/>
    <n v="0"/>
    <n v="0"/>
    <n v="0"/>
    <n v="0"/>
    <n v="0"/>
    <n v="0"/>
    <n v="0"/>
    <n v="0"/>
    <n v="0"/>
    <n v="0"/>
    <n v="0"/>
    <n v="0"/>
    <n v="0"/>
    <n v="0"/>
    <n v="0"/>
  </r>
  <r>
    <x v="16"/>
    <x v="1"/>
    <x v="11"/>
    <n v="295"/>
    <n v="209"/>
    <n v="4"/>
    <n v="1"/>
    <n v="1"/>
    <n v="4"/>
    <n v="0"/>
    <n v="0"/>
    <n v="4"/>
    <n v="0"/>
    <n v="12"/>
    <n v="1"/>
    <n v="0"/>
    <n v="0"/>
    <n v="0"/>
    <n v="0"/>
    <n v="0"/>
    <n v="0"/>
    <n v="0"/>
    <n v="0"/>
    <n v="0"/>
    <n v="0"/>
    <n v="0"/>
  </r>
  <r>
    <x v="16"/>
    <x v="2"/>
    <x v="11"/>
    <n v="2"/>
    <n v="2"/>
    <n v="1"/>
    <n v="0"/>
    <n v="0"/>
    <n v="1"/>
    <n v="0"/>
    <n v="0"/>
    <n v="1"/>
    <n v="0"/>
    <n v="0"/>
    <n v="0"/>
    <n v="0"/>
    <n v="0"/>
    <n v="0"/>
    <n v="0"/>
    <n v="0"/>
    <n v="0"/>
    <n v="0"/>
    <n v="0"/>
    <n v="0"/>
    <n v="0"/>
    <n v="0"/>
  </r>
  <r>
    <x v="16"/>
    <x v="3"/>
    <x v="11"/>
    <n v="302"/>
    <n v="213"/>
    <n v="5"/>
    <n v="2"/>
    <n v="2"/>
    <n v="5"/>
    <n v="0"/>
    <n v="0"/>
    <n v="5"/>
    <n v="0"/>
    <n v="32"/>
    <n v="2"/>
    <n v="0"/>
    <n v="0"/>
    <n v="0"/>
    <n v="0"/>
    <n v="0"/>
    <n v="0"/>
    <n v="0"/>
    <n v="0"/>
    <n v="0"/>
    <n v="0"/>
    <n v="0"/>
  </r>
  <r>
    <x v="17"/>
    <x v="0"/>
    <x v="11"/>
    <n v="0"/>
    <n v="0"/>
    <n v="0"/>
    <n v="0"/>
    <n v="0"/>
    <n v="0"/>
    <n v="0"/>
    <n v="0"/>
    <n v="0"/>
    <n v="0"/>
    <n v="0"/>
    <n v="0"/>
    <n v="0"/>
    <n v="0"/>
    <n v="0"/>
    <n v="0"/>
    <n v="0"/>
    <n v="0"/>
    <n v="0"/>
    <n v="0"/>
    <n v="0"/>
    <n v="0"/>
    <n v="0"/>
  </r>
  <r>
    <x v="17"/>
    <x v="1"/>
    <x v="11"/>
    <n v="112"/>
    <n v="89"/>
    <n v="3"/>
    <n v="2"/>
    <n v="1"/>
    <n v="3"/>
    <n v="0"/>
    <n v="0"/>
    <n v="3"/>
    <n v="0"/>
    <n v="12"/>
    <n v="0"/>
    <n v="0"/>
    <n v="0"/>
    <n v="0"/>
    <n v="0"/>
    <n v="0"/>
    <n v="0"/>
    <n v="0"/>
    <n v="0"/>
    <n v="0"/>
    <n v="0"/>
    <n v="0"/>
  </r>
  <r>
    <x v="17"/>
    <x v="2"/>
    <x v="11"/>
    <n v="0"/>
    <n v="0"/>
    <n v="0"/>
    <n v="0"/>
    <n v="0"/>
    <n v="0"/>
    <n v="0"/>
    <n v="0"/>
    <n v="0"/>
    <n v="0"/>
    <n v="1"/>
    <n v="0"/>
    <n v="0"/>
    <n v="0"/>
    <n v="0"/>
    <n v="0"/>
    <n v="0"/>
    <n v="0"/>
    <n v="0"/>
    <n v="0"/>
    <n v="0"/>
    <n v="0"/>
    <n v="0"/>
  </r>
  <r>
    <x v="17"/>
    <x v="3"/>
    <x v="11"/>
    <n v="73"/>
    <n v="58"/>
    <n v="4"/>
    <n v="0"/>
    <n v="0"/>
    <n v="4"/>
    <n v="4"/>
    <n v="2"/>
    <n v="4"/>
    <n v="0"/>
    <n v="28"/>
    <n v="0"/>
    <n v="0"/>
    <n v="0"/>
    <n v="0"/>
    <n v="0"/>
    <n v="0"/>
    <n v="0"/>
    <n v="0"/>
    <n v="0"/>
    <n v="0"/>
    <n v="0"/>
    <n v="0"/>
  </r>
  <r>
    <x v="18"/>
    <x v="0"/>
    <x v="11"/>
    <n v="0"/>
    <n v="0"/>
    <n v="0"/>
    <n v="0"/>
    <n v="0"/>
    <n v="0"/>
    <n v="0"/>
    <n v="0"/>
    <n v="0"/>
    <n v="0"/>
    <n v="0"/>
    <n v="0"/>
    <n v="0"/>
    <n v="0"/>
    <n v="0"/>
    <n v="0"/>
    <n v="0"/>
    <n v="0"/>
    <n v="0"/>
    <n v="0"/>
    <n v="0"/>
    <n v="0"/>
    <n v="0"/>
  </r>
  <r>
    <x v="18"/>
    <x v="1"/>
    <x v="11"/>
    <n v="130"/>
    <n v="94"/>
    <n v="7"/>
    <n v="1"/>
    <n v="1"/>
    <n v="7"/>
    <n v="0"/>
    <n v="0"/>
    <n v="7"/>
    <n v="0"/>
    <n v="0"/>
    <n v="0"/>
    <n v="0"/>
    <n v="0"/>
    <n v="0"/>
    <n v="0"/>
    <n v="0"/>
    <n v="0"/>
    <n v="0"/>
    <n v="0"/>
    <n v="0"/>
    <n v="0"/>
    <n v="0"/>
  </r>
  <r>
    <x v="18"/>
    <x v="2"/>
    <x v="11"/>
    <n v="0"/>
    <n v="0"/>
    <n v="0"/>
    <n v="0"/>
    <n v="0"/>
    <n v="0"/>
    <n v="0"/>
    <n v="0"/>
    <n v="0"/>
    <n v="0"/>
    <n v="0"/>
    <n v="0"/>
    <n v="0"/>
    <n v="0"/>
    <n v="0"/>
    <n v="0"/>
    <n v="0"/>
    <n v="0"/>
    <n v="0"/>
    <n v="0"/>
    <n v="0"/>
    <n v="0"/>
    <n v="0"/>
  </r>
  <r>
    <x v="18"/>
    <x v="3"/>
    <x v="11"/>
    <n v="0"/>
    <n v="0"/>
    <n v="0"/>
    <n v="0"/>
    <n v="0"/>
    <n v="0"/>
    <n v="0"/>
    <n v="0"/>
    <n v="0"/>
    <n v="0"/>
    <n v="0"/>
    <n v="0"/>
    <n v="0"/>
    <n v="0"/>
    <n v="0"/>
    <n v="0"/>
    <n v="0"/>
    <n v="0"/>
    <n v="0"/>
    <n v="0"/>
    <n v="0"/>
    <n v="0"/>
    <n v="0"/>
  </r>
  <r>
    <x v="19"/>
    <x v="0"/>
    <x v="11"/>
    <n v="0"/>
    <n v="0"/>
    <n v="0"/>
    <n v="0"/>
    <n v="0"/>
    <n v="0"/>
    <n v="0"/>
    <n v="0"/>
    <n v="0"/>
    <n v="0"/>
    <n v="0"/>
    <n v="0"/>
    <n v="0"/>
    <n v="0"/>
    <n v="0"/>
    <n v="0"/>
    <n v="0"/>
    <n v="0"/>
    <n v="0"/>
    <n v="0"/>
    <n v="0"/>
    <n v="0"/>
    <n v="0"/>
  </r>
  <r>
    <x v="19"/>
    <x v="1"/>
    <x v="11"/>
    <n v="284"/>
    <n v="232"/>
    <n v="3"/>
    <n v="5"/>
    <n v="3"/>
    <n v="3"/>
    <n v="4"/>
    <n v="1"/>
    <n v="3"/>
    <n v="0"/>
    <n v="11"/>
    <n v="2"/>
    <n v="1"/>
    <n v="1"/>
    <n v="0"/>
    <n v="0"/>
    <n v="0"/>
    <n v="0"/>
    <n v="0"/>
    <n v="0"/>
    <n v="0"/>
    <n v="0"/>
    <n v="0"/>
  </r>
  <r>
    <x v="19"/>
    <x v="2"/>
    <x v="11"/>
    <n v="0"/>
    <n v="0"/>
    <n v="0"/>
    <n v="0"/>
    <n v="0"/>
    <n v="0"/>
    <n v="0"/>
    <n v="0"/>
    <n v="0"/>
    <n v="0"/>
    <n v="0"/>
    <n v="0"/>
    <n v="0"/>
    <n v="0"/>
    <n v="0"/>
    <n v="0"/>
    <n v="0"/>
    <n v="0"/>
    <n v="0"/>
    <n v="0"/>
    <n v="0"/>
    <n v="0"/>
    <n v="0"/>
  </r>
  <r>
    <x v="19"/>
    <x v="3"/>
    <x v="11"/>
    <n v="304"/>
    <n v="243"/>
    <n v="3"/>
    <n v="5"/>
    <n v="1"/>
    <n v="3"/>
    <n v="4"/>
    <n v="1"/>
    <n v="3"/>
    <n v="0"/>
    <n v="19"/>
    <n v="1"/>
    <n v="0"/>
    <n v="0"/>
    <n v="0"/>
    <n v="0"/>
    <n v="0"/>
    <n v="0"/>
    <n v="0"/>
    <n v="0"/>
    <n v="0"/>
    <n v="0"/>
    <n v="0"/>
  </r>
  <r>
    <x v="20"/>
    <x v="0"/>
    <x v="11"/>
    <n v="0"/>
    <n v="0"/>
    <n v="0"/>
    <n v="0"/>
    <n v="0"/>
    <n v="0"/>
    <n v="0"/>
    <n v="0"/>
    <n v="0"/>
    <n v="0"/>
    <n v="0"/>
    <n v="0"/>
    <n v="0"/>
    <n v="0"/>
    <n v="0"/>
    <n v="0"/>
    <n v="0"/>
    <n v="0"/>
    <n v="0"/>
    <n v="0"/>
    <n v="0"/>
    <n v="0"/>
    <n v="0"/>
  </r>
  <r>
    <x v="20"/>
    <x v="1"/>
    <x v="11"/>
    <n v="103"/>
    <n v="94"/>
    <n v="13"/>
    <n v="17"/>
    <n v="8"/>
    <n v="13"/>
    <n v="0"/>
    <n v="0"/>
    <n v="13"/>
    <n v="0"/>
    <n v="0"/>
    <n v="0"/>
    <n v="0"/>
    <n v="0"/>
    <n v="0"/>
    <n v="0"/>
    <n v="0"/>
    <n v="0"/>
    <n v="0"/>
    <n v="0"/>
    <n v="0"/>
    <n v="0"/>
    <n v="0"/>
  </r>
  <r>
    <x v="20"/>
    <x v="2"/>
    <x v="11"/>
    <n v="0"/>
    <n v="0"/>
    <n v="0"/>
    <n v="0"/>
    <n v="0"/>
    <n v="0"/>
    <n v="0"/>
    <n v="0"/>
    <n v="0"/>
    <n v="0"/>
    <n v="0"/>
    <n v="0"/>
    <n v="0"/>
    <n v="0"/>
    <n v="0"/>
    <n v="0"/>
    <n v="0"/>
    <n v="0"/>
    <n v="0"/>
    <n v="0"/>
    <n v="0"/>
    <n v="0"/>
    <n v="0"/>
  </r>
  <r>
    <x v="20"/>
    <x v="3"/>
    <x v="11"/>
    <n v="0"/>
    <n v="0"/>
    <n v="0"/>
    <n v="0"/>
    <n v="0"/>
    <n v="0"/>
    <n v="0"/>
    <n v="0"/>
    <n v="0"/>
    <n v="0"/>
    <n v="0"/>
    <n v="0"/>
    <n v="0"/>
    <n v="0"/>
    <n v="0"/>
    <n v="0"/>
    <n v="0"/>
    <n v="0"/>
    <n v="0"/>
    <n v="0"/>
    <n v="0"/>
    <n v="0"/>
    <n v="0"/>
  </r>
  <r>
    <x v="0"/>
    <x v="0"/>
    <x v="12"/>
    <n v="0"/>
    <n v="0"/>
    <n v="0"/>
    <n v="0"/>
    <n v="0"/>
    <n v="0"/>
    <n v="0"/>
    <n v="0"/>
    <n v="0"/>
    <n v="0"/>
    <n v="0"/>
    <n v="0"/>
    <n v="0"/>
    <n v="0"/>
    <n v="0"/>
    <n v="0"/>
    <n v="0"/>
    <n v="0"/>
    <n v="0"/>
    <n v="0"/>
    <n v="0"/>
    <n v="0"/>
    <n v="0"/>
  </r>
  <r>
    <x v="0"/>
    <x v="1"/>
    <x v="12"/>
    <n v="0"/>
    <n v="0"/>
    <n v="0"/>
    <n v="0"/>
    <n v="0"/>
    <n v="0"/>
    <n v="0"/>
    <n v="0"/>
    <n v="0"/>
    <n v="0"/>
    <n v="0"/>
    <n v="0"/>
    <n v="0"/>
    <n v="0"/>
    <n v="0"/>
    <n v="0"/>
    <n v="0"/>
    <n v="0"/>
    <n v="0"/>
    <n v="0"/>
    <n v="0"/>
    <n v="0"/>
    <n v="0"/>
  </r>
  <r>
    <x v="0"/>
    <x v="2"/>
    <x v="12"/>
    <n v="0"/>
    <n v="0"/>
    <n v="0"/>
    <n v="0"/>
    <n v="0"/>
    <n v="0"/>
    <n v="0"/>
    <n v="0"/>
    <n v="0"/>
    <n v="0"/>
    <n v="0"/>
    <n v="0"/>
    <n v="0"/>
    <n v="0"/>
    <n v="0"/>
    <n v="0"/>
    <n v="0"/>
    <n v="0"/>
    <n v="0"/>
    <n v="0"/>
    <n v="0"/>
    <n v="0"/>
    <n v="0"/>
  </r>
  <r>
    <x v="0"/>
    <x v="3"/>
    <x v="12"/>
    <n v="0"/>
    <n v="0"/>
    <n v="0"/>
    <n v="0"/>
    <n v="0"/>
    <n v="0"/>
    <n v="0"/>
    <n v="0"/>
    <n v="0"/>
    <n v="0"/>
    <n v="0"/>
    <n v="0"/>
    <n v="0"/>
    <n v="0"/>
    <n v="0"/>
    <n v="0"/>
    <n v="0"/>
    <n v="0"/>
    <n v="0"/>
    <n v="0"/>
    <n v="0"/>
    <n v="0"/>
    <n v="0"/>
  </r>
  <r>
    <x v="1"/>
    <x v="0"/>
    <x v="12"/>
    <n v="0"/>
    <n v="0"/>
    <n v="0"/>
    <n v="0"/>
    <n v="0"/>
    <n v="0"/>
    <n v="0"/>
    <n v="0"/>
    <n v="0"/>
    <n v="0"/>
    <n v="0"/>
    <n v="0"/>
    <n v="0"/>
    <n v="0"/>
    <n v="0"/>
    <n v="0"/>
    <n v="0"/>
    <n v="0"/>
    <n v="0"/>
    <n v="0"/>
    <n v="0"/>
    <n v="0"/>
    <n v="0"/>
  </r>
  <r>
    <x v="1"/>
    <x v="1"/>
    <x v="12"/>
    <n v="0"/>
    <n v="0"/>
    <n v="0"/>
    <n v="0"/>
    <n v="0"/>
    <n v="0"/>
    <n v="0"/>
    <n v="0"/>
    <n v="0"/>
    <n v="0"/>
    <n v="0"/>
    <n v="0"/>
    <n v="0"/>
    <n v="0"/>
    <n v="0"/>
    <n v="0"/>
    <n v="0"/>
    <n v="0"/>
    <n v="0"/>
    <n v="0"/>
    <n v="0"/>
    <n v="0"/>
    <n v="0"/>
  </r>
  <r>
    <x v="1"/>
    <x v="2"/>
    <x v="12"/>
    <n v="0"/>
    <n v="0"/>
    <n v="0"/>
    <n v="0"/>
    <n v="0"/>
    <n v="0"/>
    <n v="0"/>
    <n v="0"/>
    <n v="0"/>
    <n v="0"/>
    <n v="0"/>
    <n v="0"/>
    <n v="0"/>
    <n v="0"/>
    <n v="0"/>
    <n v="0"/>
    <n v="0"/>
    <n v="0"/>
    <n v="0"/>
    <n v="0"/>
    <n v="0"/>
    <n v="0"/>
    <n v="0"/>
  </r>
  <r>
    <x v="1"/>
    <x v="3"/>
    <x v="12"/>
    <n v="0"/>
    <n v="0"/>
    <n v="0"/>
    <n v="0"/>
    <n v="0"/>
    <n v="0"/>
    <n v="0"/>
    <n v="0"/>
    <n v="0"/>
    <n v="0"/>
    <n v="0"/>
    <n v="0"/>
    <n v="0"/>
    <n v="0"/>
    <n v="0"/>
    <n v="0"/>
    <n v="0"/>
    <n v="0"/>
    <n v="0"/>
    <n v="0"/>
    <n v="0"/>
    <n v="0"/>
    <n v="0"/>
  </r>
  <r>
    <x v="2"/>
    <x v="0"/>
    <x v="12"/>
    <n v="0"/>
    <n v="0"/>
    <n v="0"/>
    <n v="0"/>
    <n v="0"/>
    <n v="0"/>
    <n v="0"/>
    <n v="0"/>
    <n v="0"/>
    <n v="0"/>
    <n v="0"/>
    <n v="0"/>
    <n v="0"/>
    <n v="0"/>
    <n v="0"/>
    <n v="0"/>
    <n v="0"/>
    <n v="0"/>
    <n v="0"/>
    <n v="0"/>
    <n v="0"/>
    <n v="0"/>
    <n v="0"/>
  </r>
  <r>
    <x v="2"/>
    <x v="1"/>
    <x v="12"/>
    <n v="0"/>
    <n v="0"/>
    <n v="0"/>
    <n v="0"/>
    <n v="0"/>
    <n v="0"/>
    <n v="0"/>
    <n v="0"/>
    <n v="0"/>
    <n v="0"/>
    <n v="0"/>
    <n v="0"/>
    <n v="0"/>
    <n v="0"/>
    <n v="0"/>
    <n v="0"/>
    <n v="0"/>
    <n v="0"/>
    <n v="0"/>
    <n v="0"/>
    <n v="0"/>
    <n v="0"/>
    <n v="0"/>
  </r>
  <r>
    <x v="2"/>
    <x v="2"/>
    <x v="12"/>
    <n v="0"/>
    <n v="0"/>
    <n v="0"/>
    <n v="0"/>
    <n v="0"/>
    <n v="0"/>
    <n v="0"/>
    <n v="0"/>
    <n v="0"/>
    <n v="0"/>
    <n v="0"/>
    <n v="0"/>
    <n v="0"/>
    <n v="0"/>
    <n v="0"/>
    <n v="0"/>
    <n v="0"/>
    <n v="0"/>
    <n v="0"/>
    <n v="0"/>
    <n v="0"/>
    <n v="0"/>
    <n v="0"/>
  </r>
  <r>
    <x v="2"/>
    <x v="3"/>
    <x v="12"/>
    <n v="0"/>
    <n v="0"/>
    <n v="0"/>
    <n v="0"/>
    <n v="0"/>
    <n v="0"/>
    <n v="0"/>
    <n v="0"/>
    <n v="0"/>
    <n v="0"/>
    <n v="0"/>
    <n v="0"/>
    <n v="0"/>
    <n v="0"/>
    <n v="0"/>
    <n v="0"/>
    <n v="0"/>
    <n v="0"/>
    <n v="0"/>
    <n v="0"/>
    <n v="0"/>
    <n v="0"/>
    <n v="0"/>
  </r>
  <r>
    <x v="3"/>
    <x v="0"/>
    <x v="12"/>
    <n v="0"/>
    <n v="0"/>
    <n v="0"/>
    <n v="0"/>
    <n v="0"/>
    <n v="0"/>
    <n v="0"/>
    <n v="0"/>
    <n v="0"/>
    <n v="0"/>
    <n v="0"/>
    <n v="0"/>
    <n v="0"/>
    <n v="0"/>
    <n v="0"/>
    <n v="0"/>
    <n v="0"/>
    <n v="0"/>
    <n v="0"/>
    <n v="0"/>
    <n v="0"/>
    <n v="0"/>
    <n v="0"/>
  </r>
  <r>
    <x v="3"/>
    <x v="1"/>
    <x v="12"/>
    <n v="0"/>
    <n v="0"/>
    <n v="0"/>
    <n v="0"/>
    <n v="0"/>
    <n v="0"/>
    <n v="0"/>
    <n v="0"/>
    <n v="0"/>
    <n v="0"/>
    <n v="0"/>
    <n v="0"/>
    <n v="0"/>
    <n v="0"/>
    <n v="0"/>
    <n v="0"/>
    <n v="0"/>
    <n v="0"/>
    <n v="0"/>
    <n v="0"/>
    <n v="0"/>
    <n v="0"/>
    <n v="0"/>
  </r>
  <r>
    <x v="3"/>
    <x v="2"/>
    <x v="12"/>
    <n v="0"/>
    <n v="0"/>
    <n v="0"/>
    <n v="0"/>
    <n v="0"/>
    <n v="0"/>
    <n v="0"/>
    <n v="0"/>
    <n v="0"/>
    <n v="0"/>
    <n v="0"/>
    <n v="0"/>
    <n v="0"/>
    <n v="0"/>
    <n v="0"/>
    <n v="0"/>
    <n v="0"/>
    <n v="0"/>
    <n v="0"/>
    <n v="0"/>
    <n v="0"/>
    <n v="0"/>
    <n v="0"/>
  </r>
  <r>
    <x v="3"/>
    <x v="3"/>
    <x v="12"/>
    <n v="0"/>
    <n v="0"/>
    <n v="0"/>
    <n v="0"/>
    <n v="0"/>
    <n v="0"/>
    <n v="0"/>
    <n v="0"/>
    <n v="0"/>
    <n v="0"/>
    <n v="0"/>
    <n v="0"/>
    <n v="0"/>
    <n v="0"/>
    <n v="0"/>
    <n v="0"/>
    <n v="0"/>
    <n v="0"/>
    <n v="0"/>
    <n v="0"/>
    <n v="0"/>
    <n v="0"/>
    <n v="0"/>
  </r>
  <r>
    <x v="4"/>
    <x v="0"/>
    <x v="12"/>
    <n v="0"/>
    <n v="0"/>
    <n v="0"/>
    <n v="0"/>
    <n v="0"/>
    <n v="0"/>
    <n v="0"/>
    <n v="0"/>
    <n v="0"/>
    <n v="0"/>
    <n v="0"/>
    <n v="0"/>
    <n v="0"/>
    <n v="0"/>
    <n v="0"/>
    <n v="0"/>
    <n v="0"/>
    <n v="0"/>
    <n v="0"/>
    <n v="0"/>
    <n v="0"/>
    <n v="0"/>
    <n v="0"/>
  </r>
  <r>
    <x v="4"/>
    <x v="1"/>
    <x v="12"/>
    <n v="0"/>
    <n v="0"/>
    <n v="0"/>
    <n v="0"/>
    <n v="0"/>
    <n v="0"/>
    <n v="0"/>
    <n v="0"/>
    <n v="0"/>
    <n v="0"/>
    <n v="0"/>
    <n v="0"/>
    <n v="0"/>
    <n v="0"/>
    <n v="0"/>
    <n v="0"/>
    <n v="0"/>
    <n v="0"/>
    <n v="0"/>
    <n v="0"/>
    <n v="0"/>
    <n v="0"/>
    <n v="0"/>
  </r>
  <r>
    <x v="4"/>
    <x v="2"/>
    <x v="12"/>
    <n v="0"/>
    <n v="0"/>
    <n v="0"/>
    <n v="0"/>
    <n v="0"/>
    <n v="0"/>
    <n v="0"/>
    <n v="0"/>
    <n v="0"/>
    <n v="0"/>
    <n v="0"/>
    <n v="0"/>
    <n v="0"/>
    <n v="0"/>
    <n v="0"/>
    <n v="0"/>
    <n v="0"/>
    <n v="0"/>
    <n v="0"/>
    <n v="0"/>
    <n v="0"/>
    <n v="0"/>
    <n v="0"/>
  </r>
  <r>
    <x v="4"/>
    <x v="3"/>
    <x v="12"/>
    <n v="0"/>
    <n v="0"/>
    <n v="0"/>
    <n v="0"/>
    <n v="0"/>
    <n v="0"/>
    <n v="0"/>
    <n v="0"/>
    <n v="0"/>
    <n v="0"/>
    <n v="0"/>
    <n v="0"/>
    <n v="0"/>
    <n v="0"/>
    <n v="0"/>
    <n v="0"/>
    <n v="0"/>
    <n v="0"/>
    <n v="0"/>
    <n v="0"/>
    <n v="0"/>
    <n v="0"/>
    <n v="0"/>
  </r>
  <r>
    <x v="5"/>
    <x v="0"/>
    <x v="12"/>
    <n v="0"/>
    <n v="0"/>
    <n v="0"/>
    <n v="0"/>
    <n v="0"/>
    <n v="0"/>
    <n v="0"/>
    <n v="0"/>
    <n v="0"/>
    <n v="0"/>
    <n v="0"/>
    <n v="0"/>
    <n v="0"/>
    <n v="0"/>
    <n v="0"/>
    <n v="0"/>
    <n v="0"/>
    <n v="0"/>
    <n v="0"/>
    <n v="0"/>
    <n v="0"/>
    <n v="0"/>
    <n v="0"/>
  </r>
  <r>
    <x v="5"/>
    <x v="1"/>
    <x v="12"/>
    <n v="0"/>
    <n v="0"/>
    <n v="0"/>
    <n v="0"/>
    <n v="0"/>
    <n v="0"/>
    <n v="0"/>
    <n v="0"/>
    <n v="0"/>
    <n v="0"/>
    <n v="0"/>
    <n v="0"/>
    <n v="0"/>
    <n v="0"/>
    <n v="0"/>
    <n v="0"/>
    <n v="0"/>
    <n v="0"/>
    <n v="0"/>
    <n v="0"/>
    <n v="0"/>
    <n v="0"/>
    <n v="0"/>
  </r>
  <r>
    <x v="5"/>
    <x v="2"/>
    <x v="12"/>
    <n v="0"/>
    <n v="0"/>
    <n v="0"/>
    <n v="0"/>
    <n v="0"/>
    <n v="0"/>
    <n v="0"/>
    <n v="0"/>
    <n v="0"/>
    <n v="0"/>
    <n v="0"/>
    <n v="0"/>
    <n v="0"/>
    <n v="0"/>
    <n v="0"/>
    <n v="0"/>
    <n v="0"/>
    <n v="0"/>
    <n v="0"/>
    <n v="0"/>
    <n v="0"/>
    <n v="0"/>
    <n v="0"/>
  </r>
  <r>
    <x v="5"/>
    <x v="3"/>
    <x v="12"/>
    <n v="0"/>
    <n v="0"/>
    <n v="0"/>
    <n v="0"/>
    <n v="0"/>
    <n v="0"/>
    <n v="0"/>
    <n v="0"/>
    <n v="0"/>
    <n v="0"/>
    <n v="0"/>
    <n v="0"/>
    <n v="0"/>
    <n v="0"/>
    <n v="0"/>
    <n v="0"/>
    <n v="0"/>
    <n v="0"/>
    <n v="0"/>
    <n v="0"/>
    <n v="0"/>
    <n v="0"/>
    <n v="0"/>
  </r>
  <r>
    <x v="6"/>
    <x v="0"/>
    <x v="12"/>
    <n v="0"/>
    <n v="0"/>
    <n v="0"/>
    <n v="0"/>
    <n v="0"/>
    <n v="0"/>
    <n v="0"/>
    <n v="0"/>
    <n v="0"/>
    <n v="0"/>
    <n v="0"/>
    <n v="0"/>
    <n v="0"/>
    <n v="0"/>
    <n v="0"/>
    <n v="0"/>
    <n v="0"/>
    <n v="0"/>
    <n v="0"/>
    <n v="0"/>
    <n v="0"/>
    <n v="0"/>
    <n v="0"/>
  </r>
  <r>
    <x v="6"/>
    <x v="1"/>
    <x v="12"/>
    <n v="0"/>
    <n v="0"/>
    <n v="0"/>
    <n v="0"/>
    <n v="0"/>
    <n v="0"/>
    <n v="0"/>
    <n v="0"/>
    <n v="0"/>
    <n v="0"/>
    <n v="0"/>
    <n v="0"/>
    <n v="0"/>
    <n v="0"/>
    <n v="0"/>
    <n v="0"/>
    <n v="0"/>
    <n v="0"/>
    <n v="0"/>
    <n v="0"/>
    <n v="0"/>
    <n v="0"/>
    <n v="0"/>
  </r>
  <r>
    <x v="6"/>
    <x v="2"/>
    <x v="12"/>
    <n v="0"/>
    <n v="0"/>
    <n v="0"/>
    <n v="0"/>
    <n v="0"/>
    <n v="0"/>
    <n v="0"/>
    <n v="0"/>
    <n v="0"/>
    <n v="0"/>
    <n v="0"/>
    <n v="0"/>
    <n v="0"/>
    <n v="0"/>
    <n v="0"/>
    <n v="0"/>
    <n v="0"/>
    <n v="0"/>
    <n v="0"/>
    <n v="0"/>
    <n v="0"/>
    <n v="0"/>
    <n v="0"/>
  </r>
  <r>
    <x v="6"/>
    <x v="3"/>
    <x v="12"/>
    <n v="0"/>
    <n v="0"/>
    <n v="0"/>
    <n v="0"/>
    <n v="0"/>
    <n v="0"/>
    <n v="0"/>
    <n v="0"/>
    <n v="0"/>
    <n v="0"/>
    <n v="0"/>
    <n v="0"/>
    <n v="0"/>
    <n v="0"/>
    <n v="0"/>
    <n v="0"/>
    <n v="0"/>
    <n v="0"/>
    <n v="0"/>
    <n v="0"/>
    <n v="0"/>
    <n v="0"/>
    <n v="0"/>
  </r>
  <r>
    <x v="7"/>
    <x v="0"/>
    <x v="12"/>
    <n v="0"/>
    <n v="0"/>
    <n v="0"/>
    <n v="0"/>
    <n v="0"/>
    <n v="0"/>
    <n v="0"/>
    <n v="0"/>
    <n v="0"/>
    <n v="0"/>
    <n v="0"/>
    <n v="0"/>
    <n v="0"/>
    <n v="0"/>
    <n v="0"/>
    <n v="0"/>
    <n v="0"/>
    <n v="0"/>
    <n v="0"/>
    <n v="0"/>
    <n v="0"/>
    <n v="0"/>
    <n v="0"/>
  </r>
  <r>
    <x v="7"/>
    <x v="1"/>
    <x v="12"/>
    <n v="0"/>
    <n v="0"/>
    <n v="0"/>
    <n v="0"/>
    <n v="0"/>
    <n v="0"/>
    <n v="0"/>
    <n v="0"/>
    <n v="0"/>
    <n v="0"/>
    <n v="0"/>
    <n v="0"/>
    <n v="0"/>
    <n v="0"/>
    <n v="0"/>
    <n v="0"/>
    <n v="0"/>
    <n v="0"/>
    <n v="0"/>
    <n v="0"/>
    <n v="0"/>
    <n v="0"/>
    <n v="0"/>
  </r>
  <r>
    <x v="7"/>
    <x v="2"/>
    <x v="12"/>
    <n v="0"/>
    <n v="0"/>
    <n v="0"/>
    <n v="0"/>
    <n v="0"/>
    <n v="0"/>
    <n v="0"/>
    <n v="0"/>
    <n v="0"/>
    <n v="0"/>
    <n v="0"/>
    <n v="0"/>
    <n v="0"/>
    <n v="0"/>
    <n v="0"/>
    <n v="0"/>
    <n v="0"/>
    <n v="0"/>
    <n v="0"/>
    <n v="0"/>
    <n v="0"/>
    <n v="0"/>
    <n v="0"/>
  </r>
  <r>
    <x v="7"/>
    <x v="3"/>
    <x v="12"/>
    <n v="0"/>
    <n v="0"/>
    <n v="0"/>
    <n v="0"/>
    <n v="0"/>
    <n v="0"/>
    <n v="0"/>
    <n v="0"/>
    <n v="0"/>
    <n v="0"/>
    <n v="0"/>
    <n v="0"/>
    <n v="0"/>
    <n v="0"/>
    <n v="0"/>
    <n v="0"/>
    <n v="0"/>
    <n v="0"/>
    <n v="0"/>
    <n v="0"/>
    <n v="0"/>
    <n v="0"/>
    <n v="0"/>
  </r>
  <r>
    <x v="8"/>
    <x v="0"/>
    <x v="12"/>
    <n v="0"/>
    <n v="0"/>
    <n v="0"/>
    <n v="0"/>
    <n v="0"/>
    <n v="0"/>
    <n v="0"/>
    <n v="0"/>
    <n v="0"/>
    <n v="0"/>
    <n v="0"/>
    <n v="0"/>
    <n v="0"/>
    <n v="0"/>
    <n v="0"/>
    <n v="0"/>
    <n v="0"/>
    <n v="0"/>
    <n v="0"/>
    <n v="0"/>
    <n v="0"/>
    <n v="0"/>
    <n v="0"/>
  </r>
  <r>
    <x v="8"/>
    <x v="1"/>
    <x v="12"/>
    <n v="0"/>
    <n v="0"/>
    <n v="0"/>
    <n v="0"/>
    <n v="0"/>
    <n v="0"/>
    <n v="0"/>
    <n v="0"/>
    <n v="0"/>
    <n v="0"/>
    <n v="0"/>
    <n v="0"/>
    <n v="0"/>
    <n v="0"/>
    <n v="0"/>
    <n v="0"/>
    <n v="0"/>
    <n v="0"/>
    <n v="0"/>
    <n v="0"/>
    <n v="0"/>
    <n v="0"/>
    <n v="0"/>
  </r>
  <r>
    <x v="8"/>
    <x v="2"/>
    <x v="12"/>
    <n v="0"/>
    <n v="0"/>
    <n v="0"/>
    <n v="0"/>
    <n v="0"/>
    <n v="0"/>
    <n v="0"/>
    <n v="0"/>
    <n v="0"/>
    <n v="0"/>
    <n v="0"/>
    <n v="0"/>
    <n v="0"/>
    <n v="0"/>
    <n v="0"/>
    <n v="0"/>
    <n v="0"/>
    <n v="0"/>
    <n v="0"/>
    <n v="0"/>
    <n v="0"/>
    <n v="0"/>
    <n v="0"/>
  </r>
  <r>
    <x v="8"/>
    <x v="3"/>
    <x v="12"/>
    <n v="0"/>
    <n v="0"/>
    <n v="0"/>
    <n v="0"/>
    <n v="0"/>
    <n v="0"/>
    <n v="0"/>
    <n v="0"/>
    <n v="0"/>
    <n v="0"/>
    <n v="0"/>
    <n v="0"/>
    <n v="0"/>
    <n v="0"/>
    <n v="0"/>
    <n v="0"/>
    <n v="0"/>
    <n v="0"/>
    <n v="0"/>
    <n v="0"/>
    <n v="0"/>
    <n v="0"/>
    <n v="0"/>
  </r>
  <r>
    <x v="9"/>
    <x v="0"/>
    <x v="12"/>
    <n v="0"/>
    <n v="0"/>
    <n v="0"/>
    <n v="0"/>
    <n v="0"/>
    <n v="0"/>
    <n v="0"/>
    <n v="0"/>
    <n v="0"/>
    <n v="0"/>
    <n v="0"/>
    <n v="0"/>
    <n v="0"/>
    <n v="0"/>
    <n v="0"/>
    <n v="0"/>
    <n v="0"/>
    <n v="0"/>
    <n v="0"/>
    <n v="0"/>
    <n v="0"/>
    <n v="0"/>
    <n v="0"/>
  </r>
  <r>
    <x v="9"/>
    <x v="1"/>
    <x v="12"/>
    <n v="0"/>
    <n v="0"/>
    <n v="0"/>
    <n v="0"/>
    <n v="0"/>
    <n v="0"/>
    <n v="0"/>
    <n v="0"/>
    <n v="0"/>
    <n v="0"/>
    <n v="0"/>
    <n v="0"/>
    <n v="0"/>
    <n v="0"/>
    <n v="0"/>
    <n v="0"/>
    <n v="0"/>
    <n v="0"/>
    <n v="0"/>
    <n v="0"/>
    <n v="0"/>
    <n v="0"/>
    <n v="0"/>
  </r>
  <r>
    <x v="9"/>
    <x v="2"/>
    <x v="12"/>
    <n v="0"/>
    <n v="0"/>
    <n v="0"/>
    <n v="0"/>
    <n v="0"/>
    <n v="0"/>
    <n v="0"/>
    <n v="0"/>
    <n v="0"/>
    <n v="0"/>
    <n v="0"/>
    <n v="0"/>
    <n v="0"/>
    <n v="0"/>
    <n v="0"/>
    <n v="0"/>
    <n v="0"/>
    <n v="0"/>
    <n v="0"/>
    <n v="0"/>
    <n v="0"/>
    <n v="0"/>
    <n v="0"/>
  </r>
  <r>
    <x v="9"/>
    <x v="3"/>
    <x v="12"/>
    <n v="0"/>
    <n v="0"/>
    <n v="0"/>
    <n v="0"/>
    <n v="0"/>
    <n v="0"/>
    <n v="0"/>
    <n v="0"/>
    <n v="0"/>
    <n v="0"/>
    <n v="0"/>
    <n v="0"/>
    <n v="0"/>
    <n v="0"/>
    <n v="0"/>
    <n v="0"/>
    <n v="0"/>
    <n v="0"/>
    <n v="0"/>
    <n v="0"/>
    <n v="0"/>
    <n v="0"/>
    <n v="0"/>
  </r>
  <r>
    <x v="10"/>
    <x v="0"/>
    <x v="12"/>
    <n v="0"/>
    <n v="0"/>
    <n v="0"/>
    <n v="0"/>
    <n v="0"/>
    <n v="0"/>
    <n v="0"/>
    <n v="0"/>
    <n v="0"/>
    <n v="0"/>
    <n v="0"/>
    <n v="0"/>
    <n v="0"/>
    <n v="0"/>
    <n v="0"/>
    <n v="0"/>
    <n v="0"/>
    <n v="0"/>
    <n v="0"/>
    <n v="0"/>
    <n v="0"/>
    <n v="0"/>
    <n v="0"/>
  </r>
  <r>
    <x v="10"/>
    <x v="1"/>
    <x v="12"/>
    <n v="0"/>
    <n v="0"/>
    <n v="0"/>
    <n v="0"/>
    <n v="0"/>
    <n v="0"/>
    <n v="0"/>
    <n v="0"/>
    <n v="0"/>
    <n v="0"/>
    <n v="0"/>
    <n v="0"/>
    <n v="0"/>
    <n v="0"/>
    <n v="0"/>
    <n v="0"/>
    <n v="0"/>
    <n v="0"/>
    <n v="0"/>
    <n v="0"/>
    <n v="0"/>
    <n v="0"/>
    <n v="0"/>
  </r>
  <r>
    <x v="10"/>
    <x v="2"/>
    <x v="12"/>
    <n v="0"/>
    <n v="0"/>
    <n v="0"/>
    <n v="0"/>
    <n v="0"/>
    <n v="0"/>
    <n v="0"/>
    <n v="0"/>
    <n v="0"/>
    <n v="0"/>
    <n v="0"/>
    <n v="0"/>
    <n v="0"/>
    <n v="0"/>
    <n v="0"/>
    <n v="0"/>
    <n v="0"/>
    <n v="0"/>
    <n v="0"/>
    <n v="0"/>
    <n v="0"/>
    <n v="0"/>
    <n v="0"/>
  </r>
  <r>
    <x v="10"/>
    <x v="3"/>
    <x v="12"/>
    <n v="0"/>
    <n v="0"/>
    <n v="0"/>
    <n v="0"/>
    <n v="0"/>
    <n v="0"/>
    <n v="0"/>
    <n v="0"/>
    <n v="0"/>
    <n v="0"/>
    <n v="0"/>
    <n v="0"/>
    <n v="0"/>
    <n v="0"/>
    <n v="0"/>
    <n v="0"/>
    <n v="0"/>
    <n v="0"/>
    <n v="0"/>
    <n v="0"/>
    <n v="0"/>
    <n v="0"/>
    <n v="0"/>
  </r>
  <r>
    <x v="11"/>
    <x v="0"/>
    <x v="12"/>
    <n v="0"/>
    <n v="0"/>
    <n v="0"/>
    <n v="0"/>
    <n v="0"/>
    <n v="0"/>
    <n v="0"/>
    <n v="0"/>
    <n v="0"/>
    <n v="0"/>
    <n v="0"/>
    <n v="0"/>
    <n v="0"/>
    <n v="0"/>
    <n v="0"/>
    <n v="0"/>
    <n v="0"/>
    <n v="0"/>
    <n v="0"/>
    <n v="0"/>
    <n v="0"/>
    <n v="0"/>
    <n v="0"/>
  </r>
  <r>
    <x v="11"/>
    <x v="1"/>
    <x v="12"/>
    <n v="0"/>
    <n v="0"/>
    <n v="0"/>
    <n v="0"/>
    <n v="0"/>
    <n v="0"/>
    <n v="0"/>
    <n v="0"/>
    <n v="0"/>
    <n v="0"/>
    <n v="0"/>
    <n v="0"/>
    <n v="0"/>
    <n v="0"/>
    <n v="0"/>
    <n v="0"/>
    <n v="0"/>
    <n v="0"/>
    <n v="0"/>
    <n v="0"/>
    <n v="0"/>
    <n v="0"/>
    <n v="0"/>
  </r>
  <r>
    <x v="11"/>
    <x v="2"/>
    <x v="12"/>
    <n v="0"/>
    <n v="0"/>
    <n v="0"/>
    <n v="0"/>
    <n v="0"/>
    <n v="0"/>
    <n v="0"/>
    <n v="0"/>
    <n v="0"/>
    <n v="0"/>
    <n v="0"/>
    <n v="0"/>
    <n v="0"/>
    <n v="0"/>
    <n v="0"/>
    <n v="0"/>
    <n v="0"/>
    <n v="0"/>
    <n v="0"/>
    <n v="0"/>
    <n v="0"/>
    <n v="0"/>
    <n v="0"/>
  </r>
  <r>
    <x v="11"/>
    <x v="3"/>
    <x v="12"/>
    <n v="0"/>
    <n v="0"/>
    <n v="0"/>
    <n v="0"/>
    <n v="0"/>
    <n v="0"/>
    <n v="0"/>
    <n v="0"/>
    <n v="0"/>
    <n v="0"/>
    <n v="0"/>
    <n v="0"/>
    <n v="0"/>
    <n v="0"/>
    <n v="0"/>
    <n v="0"/>
    <n v="0"/>
    <n v="0"/>
    <n v="0"/>
    <n v="0"/>
    <n v="0"/>
    <n v="0"/>
    <n v="0"/>
  </r>
  <r>
    <x v="12"/>
    <x v="0"/>
    <x v="12"/>
    <n v="0"/>
    <n v="0"/>
    <n v="0"/>
    <n v="0"/>
    <n v="0"/>
    <n v="0"/>
    <n v="0"/>
    <n v="0"/>
    <n v="0"/>
    <n v="0"/>
    <n v="0"/>
    <n v="0"/>
    <n v="0"/>
    <n v="0"/>
    <n v="0"/>
    <n v="0"/>
    <n v="0"/>
    <n v="0"/>
    <n v="0"/>
    <n v="0"/>
    <n v="0"/>
    <n v="0"/>
    <n v="0"/>
  </r>
  <r>
    <x v="12"/>
    <x v="1"/>
    <x v="12"/>
    <n v="0"/>
    <n v="0"/>
    <n v="0"/>
    <n v="0"/>
    <n v="0"/>
    <n v="0"/>
    <n v="0"/>
    <n v="0"/>
    <n v="0"/>
    <n v="0"/>
    <n v="0"/>
    <n v="0"/>
    <n v="0"/>
    <n v="0"/>
    <n v="0"/>
    <n v="0"/>
    <n v="0"/>
    <n v="0"/>
    <n v="0"/>
    <n v="0"/>
    <n v="0"/>
    <n v="0"/>
    <n v="0"/>
  </r>
  <r>
    <x v="12"/>
    <x v="2"/>
    <x v="12"/>
    <n v="0"/>
    <n v="0"/>
    <n v="0"/>
    <n v="0"/>
    <n v="0"/>
    <n v="0"/>
    <n v="0"/>
    <n v="0"/>
    <n v="0"/>
    <n v="0"/>
    <n v="0"/>
    <n v="0"/>
    <n v="0"/>
    <n v="0"/>
    <n v="0"/>
    <n v="0"/>
    <n v="0"/>
    <n v="0"/>
    <n v="0"/>
    <n v="0"/>
    <n v="0"/>
    <n v="0"/>
    <n v="0"/>
  </r>
  <r>
    <x v="12"/>
    <x v="3"/>
    <x v="12"/>
    <n v="0"/>
    <n v="0"/>
    <n v="0"/>
    <n v="0"/>
    <n v="0"/>
    <n v="0"/>
    <n v="0"/>
    <n v="0"/>
    <n v="0"/>
    <n v="0"/>
    <n v="0"/>
    <n v="0"/>
    <n v="0"/>
    <n v="0"/>
    <n v="0"/>
    <n v="0"/>
    <n v="0"/>
    <n v="0"/>
    <n v="0"/>
    <n v="0"/>
    <n v="0"/>
    <n v="0"/>
    <n v="0"/>
  </r>
  <r>
    <x v="13"/>
    <x v="0"/>
    <x v="12"/>
    <n v="0"/>
    <n v="0"/>
    <n v="0"/>
    <n v="0"/>
    <n v="0"/>
    <n v="0"/>
    <n v="0"/>
    <n v="0"/>
    <n v="0"/>
    <n v="0"/>
    <n v="0"/>
    <n v="0"/>
    <n v="0"/>
    <n v="0"/>
    <n v="0"/>
    <n v="0"/>
    <n v="0"/>
    <n v="0"/>
    <n v="0"/>
    <n v="0"/>
    <n v="0"/>
    <n v="0"/>
    <n v="0"/>
  </r>
  <r>
    <x v="13"/>
    <x v="1"/>
    <x v="12"/>
    <n v="0"/>
    <n v="0"/>
    <n v="0"/>
    <n v="0"/>
    <n v="0"/>
    <n v="0"/>
    <n v="0"/>
    <n v="0"/>
    <n v="0"/>
    <n v="0"/>
    <n v="0"/>
    <n v="0"/>
    <n v="0"/>
    <n v="0"/>
    <n v="0"/>
    <n v="0"/>
    <n v="0"/>
    <n v="0"/>
    <n v="0"/>
    <n v="0"/>
    <n v="0"/>
    <n v="0"/>
    <n v="0"/>
  </r>
  <r>
    <x v="13"/>
    <x v="2"/>
    <x v="12"/>
    <n v="0"/>
    <n v="0"/>
    <n v="0"/>
    <n v="0"/>
    <n v="0"/>
    <n v="0"/>
    <n v="0"/>
    <n v="0"/>
    <n v="0"/>
    <n v="0"/>
    <n v="0"/>
    <n v="0"/>
    <n v="0"/>
    <n v="0"/>
    <n v="0"/>
    <n v="0"/>
    <n v="0"/>
    <n v="0"/>
    <n v="0"/>
    <n v="0"/>
    <n v="0"/>
    <n v="0"/>
    <n v="0"/>
  </r>
  <r>
    <x v="13"/>
    <x v="3"/>
    <x v="12"/>
    <n v="0"/>
    <n v="0"/>
    <n v="0"/>
    <n v="0"/>
    <n v="0"/>
    <n v="0"/>
    <n v="0"/>
    <n v="0"/>
    <n v="0"/>
    <n v="0"/>
    <n v="0"/>
    <n v="0"/>
    <n v="0"/>
    <n v="0"/>
    <n v="0"/>
    <n v="0"/>
    <n v="0"/>
    <n v="0"/>
    <n v="0"/>
    <n v="0"/>
    <n v="0"/>
    <n v="0"/>
    <n v="0"/>
  </r>
  <r>
    <x v="14"/>
    <x v="0"/>
    <x v="12"/>
    <n v="0"/>
    <n v="0"/>
    <n v="0"/>
    <n v="0"/>
    <n v="0"/>
    <n v="0"/>
    <n v="0"/>
    <n v="0"/>
    <n v="0"/>
    <n v="0"/>
    <n v="0"/>
    <n v="0"/>
    <n v="0"/>
    <n v="0"/>
    <n v="0"/>
    <n v="0"/>
    <n v="0"/>
    <n v="0"/>
    <n v="0"/>
    <n v="0"/>
    <n v="0"/>
    <n v="0"/>
    <n v="0"/>
  </r>
  <r>
    <x v="14"/>
    <x v="1"/>
    <x v="12"/>
    <n v="0"/>
    <n v="0"/>
    <n v="0"/>
    <n v="0"/>
    <n v="0"/>
    <n v="0"/>
    <n v="0"/>
    <n v="0"/>
    <n v="0"/>
    <n v="0"/>
    <n v="0"/>
    <n v="0"/>
    <n v="0"/>
    <n v="0"/>
    <n v="0"/>
    <n v="0"/>
    <n v="0"/>
    <n v="0"/>
    <n v="0"/>
    <n v="0"/>
    <n v="0"/>
    <n v="0"/>
    <n v="0"/>
  </r>
  <r>
    <x v="14"/>
    <x v="2"/>
    <x v="12"/>
    <n v="0"/>
    <n v="0"/>
    <n v="0"/>
    <n v="0"/>
    <n v="0"/>
    <n v="0"/>
    <n v="0"/>
    <n v="0"/>
    <n v="0"/>
    <n v="0"/>
    <n v="0"/>
    <n v="0"/>
    <n v="0"/>
    <n v="0"/>
    <n v="0"/>
    <n v="0"/>
    <n v="0"/>
    <n v="0"/>
    <n v="0"/>
    <n v="0"/>
    <n v="0"/>
    <n v="0"/>
    <n v="0"/>
  </r>
  <r>
    <x v="14"/>
    <x v="3"/>
    <x v="12"/>
    <n v="0"/>
    <n v="0"/>
    <n v="0"/>
    <n v="0"/>
    <n v="0"/>
    <n v="0"/>
    <n v="0"/>
    <n v="0"/>
    <n v="0"/>
    <n v="0"/>
    <n v="0"/>
    <n v="0"/>
    <n v="0"/>
    <n v="0"/>
    <n v="0"/>
    <n v="0"/>
    <n v="0"/>
    <n v="0"/>
    <n v="0"/>
    <n v="0"/>
    <n v="0"/>
    <n v="0"/>
    <n v="0"/>
  </r>
  <r>
    <x v="15"/>
    <x v="0"/>
    <x v="12"/>
    <n v="0"/>
    <n v="0"/>
    <n v="0"/>
    <n v="0"/>
    <n v="0"/>
    <n v="0"/>
    <n v="0"/>
    <n v="0"/>
    <n v="0"/>
    <n v="0"/>
    <n v="0"/>
    <n v="0"/>
    <n v="0"/>
    <n v="0"/>
    <n v="0"/>
    <n v="0"/>
    <n v="0"/>
    <n v="0"/>
    <n v="0"/>
    <n v="0"/>
    <n v="0"/>
    <n v="0"/>
    <n v="0"/>
  </r>
  <r>
    <x v="15"/>
    <x v="1"/>
    <x v="12"/>
    <n v="0"/>
    <n v="0"/>
    <n v="0"/>
    <n v="0"/>
    <n v="0"/>
    <n v="0"/>
    <n v="0"/>
    <n v="0"/>
    <n v="0"/>
    <n v="0"/>
    <n v="0"/>
    <n v="0"/>
    <n v="0"/>
    <n v="0"/>
    <n v="0"/>
    <n v="0"/>
    <n v="0"/>
    <n v="0"/>
    <n v="0"/>
    <n v="0"/>
    <n v="0"/>
    <n v="0"/>
    <n v="0"/>
  </r>
  <r>
    <x v="15"/>
    <x v="2"/>
    <x v="12"/>
    <n v="0"/>
    <n v="0"/>
    <n v="0"/>
    <n v="0"/>
    <n v="0"/>
    <n v="0"/>
    <n v="0"/>
    <n v="0"/>
    <n v="0"/>
    <n v="0"/>
    <n v="0"/>
    <n v="0"/>
    <n v="0"/>
    <n v="0"/>
    <n v="0"/>
    <n v="0"/>
    <n v="0"/>
    <n v="0"/>
    <n v="0"/>
    <n v="0"/>
    <n v="0"/>
    <n v="0"/>
    <n v="0"/>
  </r>
  <r>
    <x v="15"/>
    <x v="3"/>
    <x v="12"/>
    <n v="0"/>
    <n v="0"/>
    <n v="0"/>
    <n v="0"/>
    <n v="0"/>
    <n v="0"/>
    <n v="0"/>
    <n v="0"/>
    <n v="0"/>
    <n v="0"/>
    <n v="0"/>
    <n v="0"/>
    <n v="0"/>
    <n v="0"/>
    <n v="0"/>
    <n v="0"/>
    <n v="0"/>
    <n v="0"/>
    <n v="0"/>
    <n v="0"/>
    <n v="0"/>
    <n v="0"/>
    <n v="0"/>
  </r>
  <r>
    <x v="16"/>
    <x v="0"/>
    <x v="12"/>
    <n v="0"/>
    <n v="0"/>
    <n v="0"/>
    <n v="0"/>
    <n v="0"/>
    <n v="0"/>
    <n v="0"/>
    <n v="0"/>
    <n v="0"/>
    <n v="0"/>
    <n v="0"/>
    <n v="0"/>
    <n v="0"/>
    <n v="0"/>
    <n v="0"/>
    <n v="0"/>
    <n v="0"/>
    <n v="0"/>
    <n v="0"/>
    <n v="0"/>
    <n v="0"/>
    <n v="0"/>
    <n v="0"/>
  </r>
  <r>
    <x v="16"/>
    <x v="1"/>
    <x v="12"/>
    <n v="0"/>
    <n v="0"/>
    <n v="0"/>
    <n v="0"/>
    <n v="0"/>
    <n v="0"/>
    <n v="0"/>
    <n v="0"/>
    <n v="0"/>
    <n v="0"/>
    <n v="0"/>
    <n v="0"/>
    <n v="0"/>
    <n v="0"/>
    <n v="0"/>
    <n v="0"/>
    <n v="0"/>
    <n v="0"/>
    <n v="0"/>
    <n v="0"/>
    <n v="0"/>
    <n v="0"/>
    <n v="0"/>
  </r>
  <r>
    <x v="16"/>
    <x v="2"/>
    <x v="12"/>
    <n v="0"/>
    <n v="0"/>
    <n v="0"/>
    <n v="0"/>
    <n v="0"/>
    <n v="0"/>
    <n v="0"/>
    <n v="0"/>
    <n v="0"/>
    <n v="0"/>
    <n v="0"/>
    <n v="0"/>
    <n v="0"/>
    <n v="0"/>
    <n v="0"/>
    <n v="0"/>
    <n v="0"/>
    <n v="0"/>
    <n v="0"/>
    <n v="0"/>
    <n v="0"/>
    <n v="0"/>
    <n v="0"/>
  </r>
  <r>
    <x v="16"/>
    <x v="3"/>
    <x v="12"/>
    <n v="0"/>
    <n v="0"/>
    <n v="0"/>
    <n v="0"/>
    <n v="0"/>
    <n v="0"/>
    <n v="0"/>
    <n v="0"/>
    <n v="0"/>
    <n v="0"/>
    <n v="0"/>
    <n v="0"/>
    <n v="0"/>
    <n v="0"/>
    <n v="0"/>
    <n v="0"/>
    <n v="0"/>
    <n v="0"/>
    <n v="0"/>
    <n v="0"/>
    <n v="0"/>
    <n v="0"/>
    <n v="0"/>
  </r>
  <r>
    <x v="17"/>
    <x v="0"/>
    <x v="12"/>
    <n v="0"/>
    <n v="0"/>
    <n v="0"/>
    <n v="0"/>
    <n v="0"/>
    <n v="0"/>
    <n v="0"/>
    <n v="0"/>
    <n v="0"/>
    <n v="0"/>
    <n v="0"/>
    <n v="0"/>
    <n v="0"/>
    <n v="0"/>
    <n v="0"/>
    <n v="0"/>
    <n v="0"/>
    <n v="0"/>
    <n v="0"/>
    <n v="0"/>
    <n v="0"/>
    <n v="0"/>
    <n v="0"/>
  </r>
  <r>
    <x v="17"/>
    <x v="1"/>
    <x v="12"/>
    <n v="0"/>
    <n v="0"/>
    <n v="0"/>
    <n v="0"/>
    <n v="0"/>
    <n v="0"/>
    <n v="0"/>
    <n v="0"/>
    <n v="0"/>
    <n v="0"/>
    <n v="0"/>
    <n v="0"/>
    <n v="0"/>
    <n v="0"/>
    <n v="0"/>
    <n v="0"/>
    <n v="0"/>
    <n v="0"/>
    <n v="0"/>
    <n v="0"/>
    <n v="0"/>
    <n v="0"/>
    <n v="0"/>
  </r>
  <r>
    <x v="17"/>
    <x v="2"/>
    <x v="12"/>
    <n v="0"/>
    <n v="0"/>
    <n v="0"/>
    <n v="0"/>
    <n v="0"/>
    <n v="0"/>
    <n v="0"/>
    <n v="0"/>
    <n v="0"/>
    <n v="0"/>
    <n v="0"/>
    <n v="0"/>
    <n v="0"/>
    <n v="0"/>
    <n v="0"/>
    <n v="0"/>
    <n v="0"/>
    <n v="0"/>
    <n v="0"/>
    <n v="0"/>
    <n v="0"/>
    <n v="0"/>
    <n v="0"/>
  </r>
  <r>
    <x v="17"/>
    <x v="3"/>
    <x v="12"/>
    <n v="0"/>
    <n v="0"/>
    <n v="0"/>
    <n v="0"/>
    <n v="0"/>
    <n v="0"/>
    <n v="0"/>
    <n v="0"/>
    <n v="0"/>
    <n v="0"/>
    <n v="0"/>
    <n v="0"/>
    <n v="0"/>
    <n v="0"/>
    <n v="0"/>
    <n v="0"/>
    <n v="0"/>
    <n v="0"/>
    <n v="0"/>
    <n v="0"/>
    <n v="0"/>
    <n v="0"/>
    <n v="0"/>
  </r>
  <r>
    <x v="18"/>
    <x v="0"/>
    <x v="12"/>
    <n v="0"/>
    <n v="0"/>
    <n v="0"/>
    <n v="0"/>
    <n v="0"/>
    <n v="0"/>
    <n v="0"/>
    <n v="0"/>
    <n v="0"/>
    <n v="0"/>
    <n v="0"/>
    <n v="0"/>
    <n v="0"/>
    <n v="0"/>
    <n v="0"/>
    <n v="0"/>
    <n v="0"/>
    <n v="0"/>
    <n v="0"/>
    <n v="0"/>
    <n v="0"/>
    <n v="0"/>
    <n v="0"/>
  </r>
  <r>
    <x v="18"/>
    <x v="1"/>
    <x v="12"/>
    <n v="0"/>
    <n v="0"/>
    <n v="0"/>
    <n v="0"/>
    <n v="0"/>
    <n v="0"/>
    <n v="0"/>
    <n v="0"/>
    <n v="0"/>
    <n v="0"/>
    <n v="0"/>
    <n v="0"/>
    <n v="0"/>
    <n v="0"/>
    <n v="0"/>
    <n v="0"/>
    <n v="0"/>
    <n v="0"/>
    <n v="0"/>
    <n v="0"/>
    <n v="0"/>
    <n v="0"/>
    <n v="0"/>
  </r>
  <r>
    <x v="18"/>
    <x v="2"/>
    <x v="12"/>
    <n v="0"/>
    <n v="0"/>
    <n v="0"/>
    <n v="0"/>
    <n v="0"/>
    <n v="0"/>
    <n v="0"/>
    <n v="0"/>
    <n v="0"/>
    <n v="0"/>
    <n v="0"/>
    <n v="0"/>
    <n v="0"/>
    <n v="0"/>
    <n v="0"/>
    <n v="0"/>
    <n v="0"/>
    <n v="0"/>
    <n v="0"/>
    <n v="0"/>
    <n v="0"/>
    <n v="0"/>
    <n v="0"/>
  </r>
  <r>
    <x v="18"/>
    <x v="3"/>
    <x v="12"/>
    <n v="0"/>
    <n v="0"/>
    <n v="0"/>
    <n v="0"/>
    <n v="0"/>
    <n v="0"/>
    <n v="0"/>
    <n v="0"/>
    <n v="0"/>
    <n v="0"/>
    <n v="0"/>
    <n v="0"/>
    <n v="0"/>
    <n v="0"/>
    <n v="0"/>
    <n v="0"/>
    <n v="0"/>
    <n v="0"/>
    <n v="0"/>
    <n v="0"/>
    <n v="0"/>
    <n v="0"/>
    <n v="0"/>
  </r>
  <r>
    <x v="19"/>
    <x v="0"/>
    <x v="12"/>
    <n v="0"/>
    <n v="0"/>
    <n v="0"/>
    <n v="0"/>
    <n v="0"/>
    <n v="0"/>
    <n v="0"/>
    <n v="0"/>
    <n v="0"/>
    <n v="0"/>
    <n v="0"/>
    <n v="0"/>
    <n v="0"/>
    <n v="0"/>
    <n v="0"/>
    <n v="0"/>
    <n v="0"/>
    <n v="0"/>
    <n v="0"/>
    <n v="0"/>
    <n v="0"/>
    <n v="0"/>
    <n v="0"/>
  </r>
  <r>
    <x v="19"/>
    <x v="1"/>
    <x v="12"/>
    <n v="0"/>
    <n v="0"/>
    <n v="0"/>
    <n v="0"/>
    <n v="0"/>
    <n v="0"/>
    <n v="0"/>
    <n v="0"/>
    <n v="0"/>
    <n v="0"/>
    <n v="0"/>
    <n v="0"/>
    <n v="0"/>
    <n v="0"/>
    <n v="0"/>
    <n v="0"/>
    <n v="0"/>
    <n v="0"/>
    <n v="0"/>
    <n v="0"/>
    <n v="0"/>
    <n v="0"/>
    <n v="0"/>
  </r>
  <r>
    <x v="19"/>
    <x v="2"/>
    <x v="12"/>
    <n v="0"/>
    <n v="0"/>
    <n v="0"/>
    <n v="0"/>
    <n v="0"/>
    <n v="0"/>
    <n v="0"/>
    <n v="0"/>
    <n v="0"/>
    <n v="0"/>
    <n v="0"/>
    <n v="0"/>
    <n v="0"/>
    <n v="0"/>
    <n v="0"/>
    <n v="0"/>
    <n v="0"/>
    <n v="0"/>
    <n v="0"/>
    <n v="0"/>
    <n v="0"/>
    <n v="0"/>
    <n v="0"/>
  </r>
  <r>
    <x v="19"/>
    <x v="3"/>
    <x v="12"/>
    <n v="0"/>
    <n v="0"/>
    <n v="0"/>
    <n v="0"/>
    <n v="0"/>
    <n v="0"/>
    <n v="0"/>
    <n v="0"/>
    <n v="0"/>
    <n v="0"/>
    <n v="0"/>
    <n v="0"/>
    <n v="0"/>
    <n v="0"/>
    <n v="0"/>
    <n v="0"/>
    <n v="0"/>
    <n v="0"/>
    <n v="0"/>
    <n v="0"/>
    <n v="0"/>
    <n v="0"/>
    <n v="0"/>
  </r>
  <r>
    <x v="20"/>
    <x v="0"/>
    <x v="12"/>
    <n v="0"/>
    <n v="0"/>
    <n v="0"/>
    <n v="0"/>
    <n v="0"/>
    <n v="0"/>
    <n v="0"/>
    <n v="0"/>
    <n v="0"/>
    <n v="0"/>
    <n v="0"/>
    <n v="0"/>
    <n v="0"/>
    <n v="0"/>
    <n v="0"/>
    <n v="0"/>
    <n v="0"/>
    <n v="0"/>
    <n v="0"/>
    <n v="0"/>
    <n v="0"/>
    <n v="0"/>
    <n v="0"/>
  </r>
  <r>
    <x v="20"/>
    <x v="1"/>
    <x v="12"/>
    <n v="0"/>
    <n v="0"/>
    <n v="0"/>
    <n v="0"/>
    <n v="0"/>
    <n v="0"/>
    <n v="0"/>
    <n v="0"/>
    <n v="0"/>
    <n v="0"/>
    <n v="0"/>
    <n v="0"/>
    <n v="0"/>
    <n v="0"/>
    <n v="0"/>
    <n v="0"/>
    <n v="0"/>
    <n v="0"/>
    <n v="0"/>
    <n v="0"/>
    <n v="0"/>
    <n v="0"/>
    <n v="0"/>
  </r>
  <r>
    <x v="20"/>
    <x v="2"/>
    <x v="12"/>
    <n v="0"/>
    <n v="0"/>
    <n v="0"/>
    <n v="0"/>
    <n v="0"/>
    <n v="0"/>
    <n v="0"/>
    <n v="0"/>
    <n v="0"/>
    <n v="0"/>
    <n v="0"/>
    <n v="0"/>
    <n v="0"/>
    <n v="0"/>
    <n v="0"/>
    <n v="0"/>
    <n v="0"/>
    <n v="0"/>
    <n v="0"/>
    <n v="0"/>
    <n v="0"/>
    <n v="0"/>
    <n v="0"/>
  </r>
  <r>
    <x v="20"/>
    <x v="3"/>
    <x v="12"/>
    <n v="0"/>
    <n v="0"/>
    <n v="0"/>
    <n v="0"/>
    <n v="0"/>
    <n v="0"/>
    <n v="0"/>
    <n v="0"/>
    <n v="0"/>
    <n v="0"/>
    <n v="0"/>
    <n v="0"/>
    <n v="0"/>
    <n v="0"/>
    <n v="0"/>
    <n v="0"/>
    <n v="0"/>
    <n v="0"/>
    <n v="0"/>
    <n v="0"/>
    <n v="0"/>
    <n v="0"/>
    <n v="0"/>
  </r>
  <r>
    <x v="0"/>
    <x v="0"/>
    <x v="13"/>
    <n v="0"/>
    <n v="0"/>
    <n v="0"/>
    <n v="0"/>
    <n v="0"/>
    <n v="0"/>
    <n v="0"/>
    <n v="0"/>
    <n v="0"/>
    <n v="0"/>
    <n v="0"/>
    <n v="0"/>
    <n v="0"/>
    <n v="0"/>
    <n v="0"/>
    <n v="0"/>
    <n v="0"/>
    <n v="0"/>
    <n v="0"/>
    <n v="0"/>
    <n v="0"/>
    <n v="0"/>
    <n v="0"/>
  </r>
  <r>
    <x v="0"/>
    <x v="1"/>
    <x v="13"/>
    <n v="0"/>
    <n v="0"/>
    <n v="0"/>
    <n v="0"/>
    <n v="0"/>
    <n v="0"/>
    <n v="0"/>
    <n v="0"/>
    <n v="0"/>
    <n v="0"/>
    <n v="0"/>
    <n v="0"/>
    <n v="0"/>
    <n v="0"/>
    <n v="0"/>
    <n v="0"/>
    <n v="0"/>
    <n v="0"/>
    <n v="0"/>
    <n v="0"/>
    <n v="0"/>
    <n v="0"/>
    <n v="0"/>
  </r>
  <r>
    <x v="0"/>
    <x v="2"/>
    <x v="13"/>
    <n v="0"/>
    <n v="0"/>
    <n v="0"/>
    <n v="0"/>
    <n v="0"/>
    <n v="0"/>
    <n v="0"/>
    <n v="0"/>
    <n v="0"/>
    <n v="0"/>
    <n v="0"/>
    <n v="0"/>
    <n v="0"/>
    <n v="0"/>
    <n v="0"/>
    <n v="0"/>
    <n v="0"/>
    <n v="0"/>
    <n v="0"/>
    <n v="0"/>
    <n v="0"/>
    <n v="0"/>
    <n v="0"/>
  </r>
  <r>
    <x v="0"/>
    <x v="3"/>
    <x v="13"/>
    <n v="0"/>
    <n v="0"/>
    <n v="0"/>
    <n v="0"/>
    <n v="0"/>
    <n v="0"/>
    <n v="0"/>
    <n v="0"/>
    <n v="0"/>
    <n v="0"/>
    <n v="0"/>
    <n v="0"/>
    <n v="0"/>
    <n v="0"/>
    <n v="0"/>
    <n v="0"/>
    <n v="0"/>
    <n v="0"/>
    <n v="0"/>
    <n v="0"/>
    <n v="0"/>
    <n v="0"/>
    <n v="0"/>
  </r>
  <r>
    <x v="1"/>
    <x v="0"/>
    <x v="13"/>
    <n v="0"/>
    <n v="0"/>
    <n v="0"/>
    <n v="0"/>
    <n v="0"/>
    <n v="0"/>
    <n v="0"/>
    <n v="0"/>
    <n v="0"/>
    <n v="0"/>
    <n v="0"/>
    <n v="0"/>
    <n v="0"/>
    <n v="0"/>
    <n v="0"/>
    <n v="0"/>
    <n v="0"/>
    <n v="0"/>
    <n v="0"/>
    <n v="0"/>
    <n v="0"/>
    <n v="0"/>
    <n v="0"/>
  </r>
  <r>
    <x v="1"/>
    <x v="1"/>
    <x v="13"/>
    <n v="0"/>
    <n v="0"/>
    <n v="0"/>
    <n v="0"/>
    <n v="0"/>
    <n v="0"/>
    <n v="0"/>
    <n v="0"/>
    <n v="0"/>
    <n v="0"/>
    <n v="0"/>
    <n v="0"/>
    <n v="0"/>
    <n v="0"/>
    <n v="0"/>
    <n v="0"/>
    <n v="0"/>
    <n v="0"/>
    <n v="0"/>
    <n v="0"/>
    <n v="0"/>
    <n v="0"/>
    <n v="0"/>
  </r>
  <r>
    <x v="1"/>
    <x v="2"/>
    <x v="13"/>
    <n v="0"/>
    <n v="0"/>
    <n v="0"/>
    <n v="0"/>
    <n v="0"/>
    <n v="0"/>
    <n v="0"/>
    <n v="0"/>
    <n v="0"/>
    <n v="0"/>
    <n v="0"/>
    <n v="0"/>
    <n v="0"/>
    <n v="0"/>
    <n v="0"/>
    <n v="0"/>
    <n v="0"/>
    <n v="0"/>
    <n v="0"/>
    <n v="0"/>
    <n v="0"/>
    <n v="0"/>
    <n v="0"/>
  </r>
  <r>
    <x v="1"/>
    <x v="3"/>
    <x v="13"/>
    <n v="0"/>
    <n v="0"/>
    <n v="0"/>
    <n v="0"/>
    <n v="0"/>
    <n v="0"/>
    <n v="0"/>
    <n v="0"/>
    <n v="0"/>
    <n v="0"/>
    <n v="0"/>
    <n v="0"/>
    <n v="0"/>
    <n v="0"/>
    <n v="0"/>
    <n v="0"/>
    <n v="0"/>
    <n v="0"/>
    <n v="0"/>
    <n v="0"/>
    <n v="0"/>
    <n v="0"/>
    <n v="0"/>
  </r>
  <r>
    <x v="2"/>
    <x v="0"/>
    <x v="13"/>
    <n v="0"/>
    <n v="0"/>
    <n v="0"/>
    <n v="0"/>
    <n v="0"/>
    <n v="0"/>
    <n v="0"/>
    <n v="0"/>
    <n v="0"/>
    <n v="0"/>
    <n v="0"/>
    <n v="0"/>
    <n v="0"/>
    <n v="0"/>
    <n v="0"/>
    <n v="0"/>
    <n v="0"/>
    <n v="0"/>
    <n v="0"/>
    <n v="0"/>
    <n v="0"/>
    <n v="0"/>
    <n v="0"/>
  </r>
  <r>
    <x v="2"/>
    <x v="1"/>
    <x v="13"/>
    <n v="0"/>
    <n v="0"/>
    <n v="0"/>
    <n v="0"/>
    <n v="0"/>
    <n v="0"/>
    <n v="0"/>
    <n v="0"/>
    <n v="0"/>
    <n v="0"/>
    <n v="0"/>
    <n v="0"/>
    <n v="0"/>
    <n v="0"/>
    <n v="0"/>
    <n v="0"/>
    <n v="0"/>
    <n v="0"/>
    <n v="0"/>
    <n v="0"/>
    <n v="0"/>
    <n v="0"/>
    <n v="0"/>
  </r>
  <r>
    <x v="2"/>
    <x v="2"/>
    <x v="13"/>
    <n v="0"/>
    <n v="0"/>
    <n v="0"/>
    <n v="0"/>
    <n v="0"/>
    <n v="0"/>
    <n v="0"/>
    <n v="0"/>
    <n v="0"/>
    <n v="0"/>
    <n v="0"/>
    <n v="0"/>
    <n v="0"/>
    <n v="0"/>
    <n v="0"/>
    <n v="0"/>
    <n v="0"/>
    <n v="0"/>
    <n v="0"/>
    <n v="0"/>
    <n v="0"/>
    <n v="0"/>
    <n v="0"/>
  </r>
  <r>
    <x v="2"/>
    <x v="3"/>
    <x v="13"/>
    <n v="0"/>
    <n v="0"/>
    <n v="0"/>
    <n v="0"/>
    <n v="0"/>
    <n v="0"/>
    <n v="0"/>
    <n v="0"/>
    <n v="0"/>
    <n v="0"/>
    <n v="0"/>
    <n v="0"/>
    <n v="0"/>
    <n v="0"/>
    <n v="0"/>
    <n v="0"/>
    <n v="0"/>
    <n v="0"/>
    <n v="0"/>
    <n v="0"/>
    <n v="0"/>
    <n v="0"/>
    <n v="0"/>
  </r>
  <r>
    <x v="3"/>
    <x v="0"/>
    <x v="13"/>
    <n v="0"/>
    <n v="0"/>
    <n v="0"/>
    <n v="0"/>
    <n v="0"/>
    <n v="0"/>
    <n v="0"/>
    <n v="0"/>
    <n v="0"/>
    <n v="0"/>
    <n v="0"/>
    <n v="0"/>
    <n v="0"/>
    <n v="0"/>
    <n v="0"/>
    <n v="0"/>
    <n v="0"/>
    <n v="0"/>
    <n v="0"/>
    <n v="0"/>
    <n v="0"/>
    <n v="0"/>
    <n v="0"/>
  </r>
  <r>
    <x v="3"/>
    <x v="1"/>
    <x v="13"/>
    <n v="0"/>
    <n v="0"/>
    <n v="0"/>
    <n v="0"/>
    <n v="0"/>
    <n v="0"/>
    <n v="0"/>
    <n v="0"/>
    <n v="0"/>
    <n v="0"/>
    <n v="0"/>
    <n v="0"/>
    <n v="0"/>
    <n v="0"/>
    <n v="0"/>
    <n v="0"/>
    <n v="0"/>
    <n v="0"/>
    <n v="0"/>
    <n v="0"/>
    <n v="0"/>
    <n v="0"/>
    <n v="0"/>
  </r>
  <r>
    <x v="3"/>
    <x v="2"/>
    <x v="13"/>
    <n v="0"/>
    <n v="0"/>
    <n v="0"/>
    <n v="0"/>
    <n v="0"/>
    <n v="0"/>
    <n v="0"/>
    <n v="0"/>
    <n v="0"/>
    <n v="0"/>
    <n v="0"/>
    <n v="0"/>
    <n v="0"/>
    <n v="0"/>
    <n v="0"/>
    <n v="0"/>
    <n v="0"/>
    <n v="0"/>
    <n v="0"/>
    <n v="0"/>
    <n v="0"/>
    <n v="0"/>
    <n v="0"/>
  </r>
  <r>
    <x v="3"/>
    <x v="3"/>
    <x v="13"/>
    <n v="0"/>
    <n v="0"/>
    <n v="0"/>
    <n v="0"/>
    <n v="0"/>
    <n v="0"/>
    <n v="0"/>
    <n v="0"/>
    <n v="0"/>
    <n v="0"/>
    <n v="0"/>
    <n v="0"/>
    <n v="0"/>
    <n v="0"/>
    <n v="0"/>
    <n v="0"/>
    <n v="0"/>
    <n v="0"/>
    <n v="0"/>
    <n v="0"/>
    <n v="0"/>
    <n v="0"/>
    <n v="0"/>
  </r>
  <r>
    <x v="4"/>
    <x v="0"/>
    <x v="13"/>
    <n v="0"/>
    <n v="0"/>
    <n v="0"/>
    <n v="0"/>
    <n v="0"/>
    <n v="0"/>
    <n v="0"/>
    <n v="0"/>
    <n v="0"/>
    <n v="0"/>
    <n v="0"/>
    <n v="0"/>
    <n v="0"/>
    <n v="0"/>
    <n v="0"/>
    <n v="0"/>
    <n v="0"/>
    <n v="0"/>
    <n v="0"/>
    <n v="0"/>
    <n v="0"/>
    <n v="0"/>
    <n v="0"/>
  </r>
  <r>
    <x v="4"/>
    <x v="1"/>
    <x v="13"/>
    <n v="0"/>
    <n v="0"/>
    <n v="0"/>
    <n v="0"/>
    <n v="0"/>
    <n v="0"/>
    <n v="0"/>
    <n v="0"/>
    <n v="0"/>
    <n v="0"/>
    <n v="0"/>
    <n v="0"/>
    <n v="0"/>
    <n v="0"/>
    <n v="0"/>
    <n v="0"/>
    <n v="0"/>
    <n v="0"/>
    <n v="0"/>
    <n v="0"/>
    <n v="0"/>
    <n v="0"/>
    <n v="0"/>
  </r>
  <r>
    <x v="4"/>
    <x v="2"/>
    <x v="13"/>
    <n v="0"/>
    <n v="0"/>
    <n v="0"/>
    <n v="0"/>
    <n v="0"/>
    <n v="0"/>
    <n v="0"/>
    <n v="0"/>
    <n v="0"/>
    <n v="0"/>
    <n v="0"/>
    <n v="0"/>
    <n v="0"/>
    <n v="0"/>
    <n v="0"/>
    <n v="0"/>
    <n v="0"/>
    <n v="0"/>
    <n v="0"/>
    <n v="0"/>
    <n v="0"/>
    <n v="0"/>
    <n v="0"/>
  </r>
  <r>
    <x v="4"/>
    <x v="3"/>
    <x v="13"/>
    <n v="0"/>
    <n v="0"/>
    <n v="0"/>
    <n v="0"/>
    <n v="0"/>
    <n v="0"/>
    <n v="0"/>
    <n v="0"/>
    <n v="0"/>
    <n v="0"/>
    <n v="0"/>
    <n v="0"/>
    <n v="0"/>
    <n v="0"/>
    <n v="0"/>
    <n v="0"/>
    <n v="0"/>
    <n v="0"/>
    <n v="0"/>
    <n v="0"/>
    <n v="0"/>
    <n v="0"/>
    <n v="0"/>
  </r>
  <r>
    <x v="5"/>
    <x v="0"/>
    <x v="13"/>
    <n v="0"/>
    <n v="0"/>
    <n v="0"/>
    <n v="0"/>
    <n v="0"/>
    <n v="0"/>
    <n v="0"/>
    <n v="0"/>
    <n v="0"/>
    <n v="0"/>
    <n v="0"/>
    <n v="0"/>
    <n v="0"/>
    <n v="0"/>
    <n v="0"/>
    <n v="0"/>
    <n v="0"/>
    <n v="0"/>
    <n v="0"/>
    <n v="0"/>
    <n v="0"/>
    <n v="0"/>
    <n v="0"/>
  </r>
  <r>
    <x v="5"/>
    <x v="1"/>
    <x v="13"/>
    <n v="0"/>
    <n v="0"/>
    <n v="0"/>
    <n v="0"/>
    <n v="0"/>
    <n v="0"/>
    <n v="0"/>
    <n v="0"/>
    <n v="0"/>
    <n v="0"/>
    <n v="0"/>
    <n v="0"/>
    <n v="0"/>
    <n v="0"/>
    <n v="0"/>
    <n v="0"/>
    <n v="0"/>
    <n v="0"/>
    <n v="0"/>
    <n v="0"/>
    <n v="0"/>
    <n v="0"/>
    <n v="0"/>
  </r>
  <r>
    <x v="5"/>
    <x v="2"/>
    <x v="13"/>
    <n v="0"/>
    <n v="0"/>
    <n v="0"/>
    <n v="0"/>
    <n v="0"/>
    <n v="0"/>
    <n v="0"/>
    <n v="0"/>
    <n v="0"/>
    <n v="0"/>
    <n v="0"/>
    <n v="0"/>
    <n v="0"/>
    <n v="0"/>
    <n v="0"/>
    <n v="0"/>
    <n v="0"/>
    <n v="0"/>
    <n v="0"/>
    <n v="0"/>
    <n v="0"/>
    <n v="0"/>
    <n v="0"/>
  </r>
  <r>
    <x v="5"/>
    <x v="3"/>
    <x v="13"/>
    <n v="0"/>
    <n v="0"/>
    <n v="0"/>
    <n v="0"/>
    <n v="0"/>
    <n v="0"/>
    <n v="0"/>
    <n v="0"/>
    <n v="0"/>
    <n v="0"/>
    <n v="0"/>
    <n v="0"/>
    <n v="0"/>
    <n v="0"/>
    <n v="0"/>
    <n v="0"/>
    <n v="0"/>
    <n v="0"/>
    <n v="0"/>
    <n v="0"/>
    <n v="0"/>
    <n v="0"/>
    <n v="0"/>
  </r>
  <r>
    <x v="6"/>
    <x v="0"/>
    <x v="13"/>
    <n v="0"/>
    <n v="0"/>
    <n v="0"/>
    <n v="0"/>
    <n v="0"/>
    <n v="0"/>
    <n v="0"/>
    <n v="0"/>
    <n v="0"/>
    <n v="0"/>
    <n v="0"/>
    <n v="0"/>
    <n v="0"/>
    <n v="0"/>
    <n v="0"/>
    <n v="0"/>
    <n v="0"/>
    <n v="0"/>
    <n v="0"/>
    <n v="0"/>
    <n v="0"/>
    <n v="0"/>
    <n v="0"/>
  </r>
  <r>
    <x v="6"/>
    <x v="1"/>
    <x v="13"/>
    <n v="0"/>
    <n v="0"/>
    <n v="0"/>
    <n v="0"/>
    <n v="0"/>
    <n v="0"/>
    <n v="0"/>
    <n v="0"/>
    <n v="0"/>
    <n v="0"/>
    <n v="0"/>
    <n v="0"/>
    <n v="0"/>
    <n v="0"/>
    <n v="0"/>
    <n v="0"/>
    <n v="0"/>
    <n v="0"/>
    <n v="0"/>
    <n v="0"/>
    <n v="0"/>
    <n v="0"/>
    <n v="0"/>
  </r>
  <r>
    <x v="6"/>
    <x v="2"/>
    <x v="13"/>
    <n v="0"/>
    <n v="0"/>
    <n v="0"/>
    <n v="0"/>
    <n v="0"/>
    <n v="0"/>
    <n v="0"/>
    <n v="0"/>
    <n v="0"/>
    <n v="0"/>
    <n v="0"/>
    <n v="0"/>
    <n v="0"/>
    <n v="0"/>
    <n v="0"/>
    <n v="0"/>
    <n v="0"/>
    <n v="0"/>
    <n v="0"/>
    <n v="0"/>
    <n v="0"/>
    <n v="0"/>
    <n v="0"/>
  </r>
  <r>
    <x v="6"/>
    <x v="3"/>
    <x v="13"/>
    <n v="0"/>
    <n v="0"/>
    <n v="0"/>
    <n v="0"/>
    <n v="0"/>
    <n v="0"/>
    <n v="0"/>
    <n v="0"/>
    <n v="0"/>
    <n v="0"/>
    <n v="0"/>
    <n v="0"/>
    <n v="0"/>
    <n v="0"/>
    <n v="0"/>
    <n v="0"/>
    <n v="0"/>
    <n v="0"/>
    <n v="0"/>
    <n v="0"/>
    <n v="0"/>
    <n v="0"/>
    <n v="0"/>
  </r>
  <r>
    <x v="7"/>
    <x v="0"/>
    <x v="13"/>
    <n v="0"/>
    <n v="0"/>
    <n v="0"/>
    <n v="0"/>
    <n v="0"/>
    <n v="0"/>
    <n v="0"/>
    <n v="0"/>
    <n v="0"/>
    <n v="0"/>
    <n v="0"/>
    <n v="0"/>
    <n v="0"/>
    <n v="0"/>
    <n v="0"/>
    <n v="0"/>
    <n v="0"/>
    <n v="0"/>
    <n v="0"/>
    <n v="0"/>
    <n v="0"/>
    <n v="0"/>
    <n v="0"/>
  </r>
  <r>
    <x v="7"/>
    <x v="1"/>
    <x v="13"/>
    <n v="0"/>
    <n v="0"/>
    <n v="0"/>
    <n v="0"/>
    <n v="0"/>
    <n v="0"/>
    <n v="0"/>
    <n v="0"/>
    <n v="0"/>
    <n v="0"/>
    <n v="0"/>
    <n v="0"/>
    <n v="0"/>
    <n v="0"/>
    <n v="0"/>
    <n v="0"/>
    <n v="0"/>
    <n v="0"/>
    <n v="0"/>
    <n v="0"/>
    <n v="0"/>
    <n v="0"/>
    <n v="0"/>
  </r>
  <r>
    <x v="7"/>
    <x v="2"/>
    <x v="13"/>
    <n v="0"/>
    <n v="0"/>
    <n v="0"/>
    <n v="0"/>
    <n v="0"/>
    <n v="0"/>
    <n v="0"/>
    <n v="0"/>
    <n v="0"/>
    <n v="0"/>
    <n v="0"/>
    <n v="0"/>
    <n v="0"/>
    <n v="0"/>
    <n v="0"/>
    <n v="0"/>
    <n v="0"/>
    <n v="0"/>
    <n v="0"/>
    <n v="0"/>
    <n v="0"/>
    <n v="0"/>
    <n v="0"/>
  </r>
  <r>
    <x v="7"/>
    <x v="3"/>
    <x v="13"/>
    <n v="0"/>
    <n v="0"/>
    <n v="0"/>
    <n v="0"/>
    <n v="0"/>
    <n v="0"/>
    <n v="0"/>
    <n v="0"/>
    <n v="0"/>
    <n v="0"/>
    <n v="0"/>
    <n v="0"/>
    <n v="0"/>
    <n v="0"/>
    <n v="0"/>
    <n v="0"/>
    <n v="0"/>
    <n v="0"/>
    <n v="0"/>
    <n v="0"/>
    <n v="0"/>
    <n v="0"/>
    <n v="0"/>
  </r>
  <r>
    <x v="8"/>
    <x v="0"/>
    <x v="13"/>
    <n v="0"/>
    <n v="0"/>
    <n v="0"/>
    <n v="0"/>
    <n v="0"/>
    <n v="0"/>
    <n v="0"/>
    <n v="0"/>
    <n v="0"/>
    <n v="0"/>
    <n v="0"/>
    <n v="0"/>
    <n v="0"/>
    <n v="0"/>
    <n v="0"/>
    <n v="0"/>
    <n v="0"/>
    <n v="0"/>
    <n v="0"/>
    <n v="0"/>
    <n v="0"/>
    <n v="0"/>
    <n v="0"/>
  </r>
  <r>
    <x v="8"/>
    <x v="1"/>
    <x v="13"/>
    <n v="0"/>
    <n v="0"/>
    <n v="0"/>
    <n v="0"/>
    <n v="0"/>
    <n v="0"/>
    <n v="0"/>
    <n v="0"/>
    <n v="0"/>
    <n v="0"/>
    <n v="0"/>
    <n v="0"/>
    <n v="0"/>
    <n v="0"/>
    <n v="0"/>
    <n v="0"/>
    <n v="0"/>
    <n v="0"/>
    <n v="0"/>
    <n v="0"/>
    <n v="0"/>
    <n v="0"/>
    <n v="0"/>
  </r>
  <r>
    <x v="8"/>
    <x v="2"/>
    <x v="13"/>
    <n v="0"/>
    <n v="0"/>
    <n v="0"/>
    <n v="0"/>
    <n v="0"/>
    <n v="0"/>
    <n v="0"/>
    <n v="0"/>
    <n v="0"/>
    <n v="0"/>
    <n v="0"/>
    <n v="0"/>
    <n v="0"/>
    <n v="0"/>
    <n v="0"/>
    <n v="0"/>
    <n v="0"/>
    <n v="0"/>
    <n v="0"/>
    <n v="0"/>
    <n v="0"/>
    <n v="0"/>
    <n v="0"/>
  </r>
  <r>
    <x v="8"/>
    <x v="3"/>
    <x v="13"/>
    <n v="0"/>
    <n v="0"/>
    <n v="0"/>
    <n v="0"/>
    <n v="0"/>
    <n v="0"/>
    <n v="0"/>
    <n v="0"/>
    <n v="0"/>
    <n v="0"/>
    <n v="0"/>
    <n v="0"/>
    <n v="0"/>
    <n v="0"/>
    <n v="0"/>
    <n v="0"/>
    <n v="0"/>
    <n v="0"/>
    <n v="0"/>
    <n v="0"/>
    <n v="0"/>
    <n v="0"/>
    <n v="0"/>
  </r>
  <r>
    <x v="9"/>
    <x v="0"/>
    <x v="13"/>
    <n v="0"/>
    <n v="0"/>
    <n v="0"/>
    <n v="0"/>
    <n v="0"/>
    <n v="0"/>
    <n v="0"/>
    <n v="0"/>
    <n v="0"/>
    <n v="0"/>
    <n v="0"/>
    <n v="0"/>
    <n v="0"/>
    <n v="0"/>
    <n v="0"/>
    <n v="0"/>
    <n v="0"/>
    <n v="0"/>
    <n v="0"/>
    <n v="0"/>
    <n v="0"/>
    <n v="0"/>
    <n v="0"/>
  </r>
  <r>
    <x v="9"/>
    <x v="1"/>
    <x v="13"/>
    <n v="0"/>
    <n v="0"/>
    <n v="0"/>
    <n v="0"/>
    <n v="0"/>
    <n v="0"/>
    <n v="0"/>
    <n v="0"/>
    <n v="0"/>
    <n v="0"/>
    <n v="0"/>
    <n v="0"/>
    <n v="0"/>
    <n v="0"/>
    <n v="0"/>
    <n v="0"/>
    <n v="0"/>
    <n v="0"/>
    <n v="0"/>
    <n v="0"/>
    <n v="0"/>
    <n v="0"/>
    <n v="0"/>
  </r>
  <r>
    <x v="9"/>
    <x v="2"/>
    <x v="13"/>
    <n v="0"/>
    <n v="0"/>
    <n v="0"/>
    <n v="0"/>
    <n v="0"/>
    <n v="0"/>
    <n v="0"/>
    <n v="0"/>
    <n v="0"/>
    <n v="0"/>
    <n v="0"/>
    <n v="0"/>
    <n v="0"/>
    <n v="0"/>
    <n v="0"/>
    <n v="0"/>
    <n v="0"/>
    <n v="0"/>
    <n v="0"/>
    <n v="0"/>
    <n v="0"/>
    <n v="0"/>
    <n v="0"/>
  </r>
  <r>
    <x v="9"/>
    <x v="3"/>
    <x v="13"/>
    <n v="0"/>
    <n v="0"/>
    <n v="0"/>
    <n v="0"/>
    <n v="0"/>
    <n v="0"/>
    <n v="0"/>
    <n v="0"/>
    <n v="0"/>
    <n v="0"/>
    <n v="0"/>
    <n v="0"/>
    <n v="0"/>
    <n v="0"/>
    <n v="0"/>
    <n v="0"/>
    <n v="0"/>
    <n v="0"/>
    <n v="0"/>
    <n v="0"/>
    <n v="0"/>
    <n v="0"/>
    <n v="0"/>
  </r>
  <r>
    <x v="10"/>
    <x v="0"/>
    <x v="13"/>
    <n v="0"/>
    <n v="0"/>
    <n v="0"/>
    <n v="0"/>
    <n v="0"/>
    <n v="0"/>
    <n v="0"/>
    <n v="0"/>
    <n v="0"/>
    <n v="0"/>
    <n v="0"/>
    <n v="0"/>
    <n v="0"/>
    <n v="0"/>
    <n v="0"/>
    <n v="0"/>
    <n v="0"/>
    <n v="0"/>
    <n v="0"/>
    <n v="0"/>
    <n v="0"/>
    <n v="0"/>
    <n v="0"/>
  </r>
  <r>
    <x v="10"/>
    <x v="1"/>
    <x v="13"/>
    <n v="0"/>
    <n v="0"/>
    <n v="0"/>
    <n v="0"/>
    <n v="0"/>
    <n v="0"/>
    <n v="0"/>
    <n v="0"/>
    <n v="0"/>
    <n v="0"/>
    <n v="0"/>
    <n v="0"/>
    <n v="0"/>
    <n v="0"/>
    <n v="0"/>
    <n v="0"/>
    <n v="0"/>
    <n v="0"/>
    <n v="0"/>
    <n v="0"/>
    <n v="0"/>
    <n v="0"/>
    <n v="0"/>
  </r>
  <r>
    <x v="10"/>
    <x v="2"/>
    <x v="13"/>
    <n v="0"/>
    <n v="0"/>
    <n v="0"/>
    <n v="0"/>
    <n v="0"/>
    <n v="0"/>
    <n v="0"/>
    <n v="0"/>
    <n v="0"/>
    <n v="0"/>
    <n v="0"/>
    <n v="0"/>
    <n v="0"/>
    <n v="0"/>
    <n v="0"/>
    <n v="0"/>
    <n v="0"/>
    <n v="0"/>
    <n v="0"/>
    <n v="0"/>
    <n v="0"/>
    <n v="0"/>
    <n v="0"/>
  </r>
  <r>
    <x v="10"/>
    <x v="3"/>
    <x v="13"/>
    <n v="0"/>
    <n v="0"/>
    <n v="0"/>
    <n v="0"/>
    <n v="0"/>
    <n v="0"/>
    <n v="0"/>
    <n v="0"/>
    <n v="0"/>
    <n v="0"/>
    <n v="0"/>
    <n v="0"/>
    <n v="0"/>
    <n v="0"/>
    <n v="0"/>
    <n v="0"/>
    <n v="0"/>
    <n v="0"/>
    <n v="0"/>
    <n v="0"/>
    <n v="0"/>
    <n v="0"/>
    <n v="0"/>
  </r>
  <r>
    <x v="11"/>
    <x v="0"/>
    <x v="13"/>
    <n v="0"/>
    <n v="0"/>
    <n v="0"/>
    <n v="0"/>
    <n v="0"/>
    <n v="0"/>
    <n v="0"/>
    <n v="0"/>
    <n v="0"/>
    <n v="0"/>
    <n v="0"/>
    <n v="0"/>
    <n v="0"/>
    <n v="0"/>
    <n v="0"/>
    <n v="0"/>
    <n v="0"/>
    <n v="0"/>
    <n v="0"/>
    <n v="0"/>
    <n v="0"/>
    <n v="0"/>
    <n v="0"/>
  </r>
  <r>
    <x v="11"/>
    <x v="1"/>
    <x v="13"/>
    <n v="0"/>
    <n v="0"/>
    <n v="0"/>
    <n v="0"/>
    <n v="0"/>
    <n v="0"/>
    <n v="0"/>
    <n v="0"/>
    <n v="0"/>
    <n v="0"/>
    <n v="0"/>
    <n v="0"/>
    <n v="0"/>
    <n v="0"/>
    <n v="0"/>
    <n v="0"/>
    <n v="0"/>
    <n v="0"/>
    <n v="0"/>
    <n v="0"/>
    <n v="0"/>
    <n v="0"/>
    <n v="0"/>
  </r>
  <r>
    <x v="11"/>
    <x v="2"/>
    <x v="13"/>
    <n v="0"/>
    <n v="0"/>
    <n v="0"/>
    <n v="0"/>
    <n v="0"/>
    <n v="0"/>
    <n v="0"/>
    <n v="0"/>
    <n v="0"/>
    <n v="0"/>
    <n v="0"/>
    <n v="0"/>
    <n v="0"/>
    <n v="0"/>
    <n v="0"/>
    <n v="0"/>
    <n v="0"/>
    <n v="0"/>
    <n v="0"/>
    <n v="0"/>
    <n v="0"/>
    <n v="0"/>
    <n v="0"/>
  </r>
  <r>
    <x v="11"/>
    <x v="3"/>
    <x v="13"/>
    <n v="0"/>
    <n v="0"/>
    <n v="0"/>
    <n v="0"/>
    <n v="0"/>
    <n v="0"/>
    <n v="0"/>
    <n v="0"/>
    <n v="0"/>
    <n v="0"/>
    <n v="0"/>
    <n v="0"/>
    <n v="0"/>
    <n v="0"/>
    <n v="0"/>
    <n v="0"/>
    <n v="0"/>
    <n v="0"/>
    <n v="0"/>
    <n v="0"/>
    <n v="0"/>
    <n v="0"/>
    <n v="0"/>
  </r>
  <r>
    <x v="12"/>
    <x v="0"/>
    <x v="13"/>
    <n v="0"/>
    <n v="0"/>
    <n v="0"/>
    <n v="0"/>
    <n v="0"/>
    <n v="0"/>
    <n v="0"/>
    <n v="0"/>
    <n v="0"/>
    <n v="0"/>
    <n v="0"/>
    <n v="0"/>
    <n v="0"/>
    <n v="0"/>
    <n v="0"/>
    <n v="0"/>
    <n v="0"/>
    <n v="0"/>
    <n v="0"/>
    <n v="0"/>
    <n v="0"/>
    <n v="0"/>
    <n v="0"/>
  </r>
  <r>
    <x v="12"/>
    <x v="1"/>
    <x v="13"/>
    <n v="0"/>
    <n v="0"/>
    <n v="0"/>
    <n v="0"/>
    <n v="0"/>
    <n v="0"/>
    <n v="0"/>
    <n v="0"/>
    <n v="0"/>
    <n v="0"/>
    <n v="0"/>
    <n v="0"/>
    <n v="0"/>
    <n v="0"/>
    <n v="0"/>
    <n v="0"/>
    <n v="0"/>
    <n v="0"/>
    <n v="0"/>
    <n v="0"/>
    <n v="0"/>
    <n v="0"/>
    <n v="0"/>
  </r>
  <r>
    <x v="12"/>
    <x v="2"/>
    <x v="13"/>
    <n v="0"/>
    <n v="0"/>
    <n v="0"/>
    <n v="0"/>
    <n v="0"/>
    <n v="0"/>
    <n v="0"/>
    <n v="0"/>
    <n v="0"/>
    <n v="0"/>
    <n v="0"/>
    <n v="0"/>
    <n v="0"/>
    <n v="0"/>
    <n v="0"/>
    <n v="0"/>
    <n v="0"/>
    <n v="0"/>
    <n v="0"/>
    <n v="0"/>
    <n v="0"/>
    <n v="0"/>
    <n v="0"/>
  </r>
  <r>
    <x v="12"/>
    <x v="3"/>
    <x v="13"/>
    <n v="0"/>
    <n v="0"/>
    <n v="0"/>
    <n v="0"/>
    <n v="0"/>
    <n v="0"/>
    <n v="0"/>
    <n v="0"/>
    <n v="0"/>
    <n v="0"/>
    <n v="0"/>
    <n v="0"/>
    <n v="0"/>
    <n v="0"/>
    <n v="0"/>
    <n v="0"/>
    <n v="0"/>
    <n v="0"/>
    <n v="0"/>
    <n v="0"/>
    <n v="0"/>
    <n v="0"/>
    <n v="0"/>
  </r>
  <r>
    <x v="13"/>
    <x v="0"/>
    <x v="13"/>
    <n v="0"/>
    <n v="0"/>
    <n v="0"/>
    <n v="0"/>
    <n v="0"/>
    <n v="0"/>
    <n v="0"/>
    <n v="0"/>
    <n v="0"/>
    <n v="0"/>
    <n v="0"/>
    <n v="0"/>
    <n v="0"/>
    <n v="0"/>
    <n v="0"/>
    <n v="0"/>
    <n v="0"/>
    <n v="0"/>
    <n v="0"/>
    <n v="0"/>
    <n v="0"/>
    <n v="0"/>
    <n v="0"/>
  </r>
  <r>
    <x v="13"/>
    <x v="1"/>
    <x v="13"/>
    <n v="0"/>
    <n v="0"/>
    <n v="0"/>
    <n v="0"/>
    <n v="0"/>
    <n v="0"/>
    <n v="0"/>
    <n v="0"/>
    <n v="0"/>
    <n v="0"/>
    <n v="0"/>
    <n v="0"/>
    <n v="0"/>
    <n v="0"/>
    <n v="0"/>
    <n v="0"/>
    <n v="0"/>
    <n v="0"/>
    <n v="0"/>
    <n v="0"/>
    <n v="0"/>
    <n v="0"/>
    <n v="0"/>
  </r>
  <r>
    <x v="13"/>
    <x v="2"/>
    <x v="13"/>
    <n v="0"/>
    <n v="0"/>
    <n v="0"/>
    <n v="0"/>
    <n v="0"/>
    <n v="0"/>
    <n v="0"/>
    <n v="0"/>
    <n v="0"/>
    <n v="0"/>
    <n v="0"/>
    <n v="0"/>
    <n v="0"/>
    <n v="0"/>
    <n v="0"/>
    <n v="0"/>
    <n v="0"/>
    <n v="0"/>
    <n v="0"/>
    <n v="0"/>
    <n v="0"/>
    <n v="0"/>
    <n v="0"/>
  </r>
  <r>
    <x v="13"/>
    <x v="3"/>
    <x v="13"/>
    <n v="0"/>
    <n v="0"/>
    <n v="0"/>
    <n v="0"/>
    <n v="0"/>
    <n v="0"/>
    <n v="0"/>
    <n v="0"/>
    <n v="0"/>
    <n v="0"/>
    <n v="0"/>
    <n v="0"/>
    <n v="0"/>
    <n v="0"/>
    <n v="0"/>
    <n v="0"/>
    <n v="0"/>
    <n v="0"/>
    <n v="0"/>
    <n v="0"/>
    <n v="0"/>
    <n v="0"/>
    <n v="0"/>
  </r>
  <r>
    <x v="14"/>
    <x v="0"/>
    <x v="13"/>
    <n v="0"/>
    <n v="0"/>
    <n v="0"/>
    <n v="0"/>
    <n v="0"/>
    <n v="0"/>
    <n v="0"/>
    <n v="0"/>
    <n v="0"/>
    <n v="0"/>
    <n v="0"/>
    <n v="0"/>
    <n v="0"/>
    <n v="0"/>
    <n v="0"/>
    <n v="0"/>
    <n v="0"/>
    <n v="0"/>
    <n v="0"/>
    <n v="0"/>
    <n v="0"/>
    <n v="0"/>
    <n v="0"/>
  </r>
  <r>
    <x v="14"/>
    <x v="1"/>
    <x v="13"/>
    <n v="0"/>
    <n v="0"/>
    <n v="0"/>
    <n v="0"/>
    <n v="0"/>
    <n v="0"/>
    <n v="0"/>
    <n v="0"/>
    <n v="0"/>
    <n v="0"/>
    <n v="0"/>
    <n v="0"/>
    <n v="0"/>
    <n v="0"/>
    <n v="0"/>
    <n v="0"/>
    <n v="0"/>
    <n v="0"/>
    <n v="0"/>
    <n v="0"/>
    <n v="0"/>
    <n v="0"/>
    <n v="0"/>
  </r>
  <r>
    <x v="14"/>
    <x v="2"/>
    <x v="13"/>
    <n v="0"/>
    <n v="0"/>
    <n v="0"/>
    <n v="0"/>
    <n v="0"/>
    <n v="0"/>
    <n v="0"/>
    <n v="0"/>
    <n v="0"/>
    <n v="0"/>
    <n v="0"/>
    <n v="0"/>
    <n v="0"/>
    <n v="0"/>
    <n v="0"/>
    <n v="0"/>
    <n v="0"/>
    <n v="0"/>
    <n v="0"/>
    <n v="0"/>
    <n v="0"/>
    <n v="0"/>
    <n v="0"/>
  </r>
  <r>
    <x v="14"/>
    <x v="3"/>
    <x v="13"/>
    <n v="0"/>
    <n v="0"/>
    <n v="0"/>
    <n v="0"/>
    <n v="0"/>
    <n v="0"/>
    <n v="0"/>
    <n v="0"/>
    <n v="0"/>
    <n v="0"/>
    <n v="0"/>
    <n v="0"/>
    <n v="0"/>
    <n v="0"/>
    <n v="0"/>
    <n v="0"/>
    <n v="0"/>
    <n v="0"/>
    <n v="0"/>
    <n v="0"/>
    <n v="0"/>
    <n v="0"/>
    <n v="0"/>
  </r>
  <r>
    <x v="15"/>
    <x v="0"/>
    <x v="13"/>
    <n v="0"/>
    <n v="0"/>
    <n v="0"/>
    <n v="0"/>
    <n v="0"/>
    <n v="0"/>
    <n v="0"/>
    <n v="0"/>
    <n v="0"/>
    <n v="0"/>
    <n v="0"/>
    <n v="0"/>
    <n v="0"/>
    <n v="0"/>
    <n v="0"/>
    <n v="0"/>
    <n v="0"/>
    <n v="0"/>
    <n v="0"/>
    <n v="0"/>
    <n v="0"/>
    <n v="0"/>
    <n v="0"/>
  </r>
  <r>
    <x v="15"/>
    <x v="1"/>
    <x v="13"/>
    <n v="0"/>
    <n v="0"/>
    <n v="0"/>
    <n v="0"/>
    <n v="0"/>
    <n v="0"/>
    <n v="0"/>
    <n v="0"/>
    <n v="0"/>
    <n v="0"/>
    <n v="0"/>
    <n v="0"/>
    <n v="0"/>
    <n v="0"/>
    <n v="0"/>
    <n v="0"/>
    <n v="0"/>
    <n v="0"/>
    <n v="0"/>
    <n v="0"/>
    <n v="0"/>
    <n v="0"/>
    <n v="0"/>
  </r>
  <r>
    <x v="15"/>
    <x v="2"/>
    <x v="13"/>
    <n v="0"/>
    <n v="0"/>
    <n v="0"/>
    <n v="0"/>
    <n v="0"/>
    <n v="0"/>
    <n v="0"/>
    <n v="0"/>
    <n v="0"/>
    <n v="0"/>
    <n v="0"/>
    <n v="0"/>
    <n v="0"/>
    <n v="0"/>
    <n v="0"/>
    <n v="0"/>
    <n v="0"/>
    <n v="0"/>
    <n v="0"/>
    <n v="0"/>
    <n v="0"/>
    <n v="0"/>
    <n v="0"/>
  </r>
  <r>
    <x v="15"/>
    <x v="3"/>
    <x v="13"/>
    <n v="0"/>
    <n v="0"/>
    <n v="0"/>
    <n v="0"/>
    <n v="0"/>
    <n v="0"/>
    <n v="0"/>
    <n v="0"/>
    <n v="0"/>
    <n v="0"/>
    <n v="0"/>
    <n v="0"/>
    <n v="0"/>
    <n v="0"/>
    <n v="0"/>
    <n v="0"/>
    <n v="0"/>
    <n v="0"/>
    <n v="0"/>
    <n v="0"/>
    <n v="0"/>
    <n v="0"/>
    <n v="0"/>
  </r>
  <r>
    <x v="16"/>
    <x v="0"/>
    <x v="13"/>
    <n v="0"/>
    <n v="0"/>
    <n v="0"/>
    <n v="0"/>
    <n v="0"/>
    <n v="0"/>
    <n v="0"/>
    <n v="0"/>
    <n v="0"/>
    <n v="0"/>
    <n v="0"/>
    <n v="0"/>
    <n v="0"/>
    <n v="0"/>
    <n v="0"/>
    <n v="0"/>
    <n v="0"/>
    <n v="0"/>
    <n v="0"/>
    <n v="0"/>
    <n v="0"/>
    <n v="0"/>
    <n v="0"/>
  </r>
  <r>
    <x v="16"/>
    <x v="1"/>
    <x v="13"/>
    <n v="0"/>
    <n v="0"/>
    <n v="0"/>
    <n v="0"/>
    <n v="0"/>
    <n v="0"/>
    <n v="0"/>
    <n v="0"/>
    <n v="0"/>
    <n v="0"/>
    <n v="0"/>
    <n v="0"/>
    <n v="0"/>
    <n v="0"/>
    <n v="0"/>
    <n v="0"/>
    <n v="0"/>
    <n v="0"/>
    <n v="0"/>
    <n v="0"/>
    <n v="0"/>
    <n v="0"/>
    <n v="0"/>
  </r>
  <r>
    <x v="16"/>
    <x v="2"/>
    <x v="13"/>
    <n v="0"/>
    <n v="0"/>
    <n v="0"/>
    <n v="0"/>
    <n v="0"/>
    <n v="0"/>
    <n v="0"/>
    <n v="0"/>
    <n v="0"/>
    <n v="0"/>
    <n v="0"/>
    <n v="0"/>
    <n v="0"/>
    <n v="0"/>
    <n v="0"/>
    <n v="0"/>
    <n v="0"/>
    <n v="0"/>
    <n v="0"/>
    <n v="0"/>
    <n v="0"/>
    <n v="0"/>
    <n v="0"/>
  </r>
  <r>
    <x v="16"/>
    <x v="3"/>
    <x v="13"/>
    <n v="0"/>
    <n v="0"/>
    <n v="0"/>
    <n v="0"/>
    <n v="0"/>
    <n v="0"/>
    <n v="0"/>
    <n v="0"/>
    <n v="0"/>
    <n v="0"/>
    <n v="0"/>
    <n v="0"/>
    <n v="0"/>
    <n v="0"/>
    <n v="0"/>
    <n v="0"/>
    <n v="0"/>
    <n v="0"/>
    <n v="0"/>
    <n v="0"/>
    <n v="0"/>
    <n v="0"/>
    <n v="0"/>
  </r>
  <r>
    <x v="17"/>
    <x v="0"/>
    <x v="13"/>
    <n v="0"/>
    <n v="0"/>
    <n v="0"/>
    <n v="0"/>
    <n v="0"/>
    <n v="0"/>
    <n v="0"/>
    <n v="0"/>
    <n v="0"/>
    <n v="0"/>
    <n v="0"/>
    <n v="0"/>
    <n v="0"/>
    <n v="0"/>
    <n v="0"/>
    <n v="0"/>
    <n v="0"/>
    <n v="0"/>
    <n v="0"/>
    <n v="0"/>
    <n v="0"/>
    <n v="0"/>
    <n v="0"/>
  </r>
  <r>
    <x v="17"/>
    <x v="1"/>
    <x v="13"/>
    <n v="0"/>
    <n v="0"/>
    <n v="0"/>
    <n v="0"/>
    <n v="0"/>
    <n v="0"/>
    <n v="0"/>
    <n v="0"/>
    <n v="0"/>
    <n v="0"/>
    <n v="0"/>
    <n v="0"/>
    <n v="0"/>
    <n v="0"/>
    <n v="0"/>
    <n v="0"/>
    <n v="0"/>
    <n v="0"/>
    <n v="0"/>
    <n v="0"/>
    <n v="0"/>
    <n v="0"/>
    <n v="0"/>
  </r>
  <r>
    <x v="17"/>
    <x v="2"/>
    <x v="13"/>
    <n v="0"/>
    <n v="0"/>
    <n v="0"/>
    <n v="0"/>
    <n v="0"/>
    <n v="0"/>
    <n v="0"/>
    <n v="0"/>
    <n v="0"/>
    <n v="0"/>
    <n v="0"/>
    <n v="0"/>
    <n v="0"/>
    <n v="0"/>
    <n v="0"/>
    <n v="0"/>
    <n v="0"/>
    <n v="0"/>
    <n v="0"/>
    <n v="0"/>
    <n v="0"/>
    <n v="0"/>
    <n v="0"/>
  </r>
  <r>
    <x v="17"/>
    <x v="3"/>
    <x v="13"/>
    <n v="0"/>
    <n v="0"/>
    <n v="0"/>
    <n v="0"/>
    <n v="0"/>
    <n v="0"/>
    <n v="0"/>
    <n v="0"/>
    <n v="0"/>
    <n v="0"/>
    <n v="0"/>
    <n v="0"/>
    <n v="0"/>
    <n v="0"/>
    <n v="0"/>
    <n v="0"/>
    <n v="0"/>
    <n v="0"/>
    <n v="0"/>
    <n v="0"/>
    <n v="0"/>
    <n v="0"/>
    <n v="0"/>
  </r>
  <r>
    <x v="18"/>
    <x v="0"/>
    <x v="13"/>
    <n v="0"/>
    <n v="0"/>
    <n v="0"/>
    <n v="0"/>
    <n v="0"/>
    <n v="0"/>
    <n v="0"/>
    <n v="0"/>
    <n v="0"/>
    <n v="0"/>
    <n v="0"/>
    <n v="0"/>
    <n v="0"/>
    <n v="0"/>
    <n v="0"/>
    <n v="0"/>
    <n v="0"/>
    <n v="0"/>
    <n v="0"/>
    <n v="0"/>
    <n v="0"/>
    <n v="0"/>
    <n v="0"/>
  </r>
  <r>
    <x v="18"/>
    <x v="1"/>
    <x v="13"/>
    <n v="0"/>
    <n v="0"/>
    <n v="0"/>
    <n v="0"/>
    <n v="0"/>
    <n v="0"/>
    <n v="0"/>
    <n v="0"/>
    <n v="0"/>
    <n v="0"/>
    <n v="0"/>
    <n v="0"/>
    <n v="0"/>
    <n v="0"/>
    <n v="0"/>
    <n v="0"/>
    <n v="0"/>
    <n v="0"/>
    <n v="0"/>
    <n v="0"/>
    <n v="0"/>
    <n v="0"/>
    <n v="0"/>
  </r>
  <r>
    <x v="18"/>
    <x v="2"/>
    <x v="13"/>
    <n v="0"/>
    <n v="0"/>
    <n v="0"/>
    <n v="0"/>
    <n v="0"/>
    <n v="0"/>
    <n v="0"/>
    <n v="0"/>
    <n v="0"/>
    <n v="0"/>
    <n v="0"/>
    <n v="0"/>
    <n v="0"/>
    <n v="0"/>
    <n v="0"/>
    <n v="0"/>
    <n v="0"/>
    <n v="0"/>
    <n v="0"/>
    <n v="0"/>
    <n v="0"/>
    <n v="0"/>
    <n v="0"/>
  </r>
  <r>
    <x v="18"/>
    <x v="3"/>
    <x v="13"/>
    <n v="0"/>
    <n v="0"/>
    <n v="0"/>
    <n v="0"/>
    <n v="0"/>
    <n v="0"/>
    <n v="0"/>
    <n v="0"/>
    <n v="0"/>
    <n v="0"/>
    <n v="0"/>
    <n v="0"/>
    <n v="0"/>
    <n v="0"/>
    <n v="0"/>
    <n v="0"/>
    <n v="0"/>
    <n v="0"/>
    <n v="0"/>
    <n v="0"/>
    <n v="0"/>
    <n v="0"/>
    <n v="0"/>
  </r>
  <r>
    <x v="19"/>
    <x v="0"/>
    <x v="13"/>
    <n v="0"/>
    <n v="0"/>
    <n v="0"/>
    <n v="0"/>
    <n v="0"/>
    <n v="0"/>
    <n v="0"/>
    <n v="0"/>
    <n v="0"/>
    <n v="0"/>
    <n v="0"/>
    <n v="0"/>
    <n v="0"/>
    <n v="0"/>
    <n v="0"/>
    <n v="0"/>
    <n v="0"/>
    <n v="0"/>
    <n v="0"/>
    <n v="0"/>
    <n v="0"/>
    <n v="0"/>
    <n v="0"/>
  </r>
  <r>
    <x v="19"/>
    <x v="1"/>
    <x v="13"/>
    <n v="0"/>
    <n v="0"/>
    <n v="0"/>
    <n v="0"/>
    <n v="0"/>
    <n v="0"/>
    <n v="0"/>
    <n v="0"/>
    <n v="0"/>
    <n v="0"/>
    <n v="0"/>
    <n v="0"/>
    <n v="0"/>
    <n v="0"/>
    <n v="0"/>
    <n v="0"/>
    <n v="0"/>
    <n v="0"/>
    <n v="0"/>
    <n v="0"/>
    <n v="0"/>
    <n v="0"/>
    <n v="0"/>
  </r>
  <r>
    <x v="19"/>
    <x v="2"/>
    <x v="13"/>
    <n v="0"/>
    <n v="0"/>
    <n v="0"/>
    <n v="0"/>
    <n v="0"/>
    <n v="0"/>
    <n v="0"/>
    <n v="0"/>
    <n v="0"/>
    <n v="0"/>
    <n v="0"/>
    <n v="0"/>
    <n v="0"/>
    <n v="0"/>
    <n v="0"/>
    <n v="0"/>
    <n v="0"/>
    <n v="0"/>
    <n v="0"/>
    <n v="0"/>
    <n v="0"/>
    <n v="0"/>
    <n v="0"/>
  </r>
  <r>
    <x v="19"/>
    <x v="3"/>
    <x v="13"/>
    <n v="0"/>
    <n v="0"/>
    <n v="0"/>
    <n v="0"/>
    <n v="0"/>
    <n v="0"/>
    <n v="0"/>
    <n v="0"/>
    <n v="0"/>
    <n v="0"/>
    <n v="0"/>
    <n v="0"/>
    <n v="0"/>
    <n v="0"/>
    <n v="0"/>
    <n v="0"/>
    <n v="0"/>
    <n v="0"/>
    <n v="0"/>
    <n v="0"/>
    <n v="0"/>
    <n v="0"/>
    <n v="0"/>
  </r>
  <r>
    <x v="20"/>
    <x v="0"/>
    <x v="13"/>
    <n v="0"/>
    <n v="0"/>
    <n v="0"/>
    <n v="0"/>
    <n v="0"/>
    <n v="0"/>
    <n v="0"/>
    <n v="0"/>
    <n v="0"/>
    <n v="0"/>
    <n v="0"/>
    <n v="0"/>
    <n v="0"/>
    <n v="0"/>
    <n v="0"/>
    <n v="0"/>
    <n v="0"/>
    <n v="0"/>
    <n v="0"/>
    <n v="0"/>
    <n v="0"/>
    <n v="0"/>
    <n v="0"/>
  </r>
  <r>
    <x v="20"/>
    <x v="1"/>
    <x v="13"/>
    <n v="0"/>
    <n v="0"/>
    <n v="0"/>
    <n v="0"/>
    <n v="0"/>
    <n v="0"/>
    <n v="0"/>
    <n v="0"/>
    <n v="0"/>
    <n v="0"/>
    <n v="0"/>
    <n v="0"/>
    <n v="0"/>
    <n v="0"/>
    <n v="0"/>
    <n v="0"/>
    <n v="0"/>
    <n v="0"/>
    <n v="0"/>
    <n v="0"/>
    <n v="0"/>
    <n v="0"/>
    <n v="0"/>
  </r>
  <r>
    <x v="20"/>
    <x v="2"/>
    <x v="13"/>
    <n v="0"/>
    <n v="0"/>
    <n v="0"/>
    <n v="0"/>
    <n v="0"/>
    <n v="0"/>
    <n v="0"/>
    <n v="0"/>
    <n v="0"/>
    <n v="0"/>
    <n v="0"/>
    <n v="0"/>
    <n v="0"/>
    <n v="0"/>
    <n v="0"/>
    <n v="0"/>
    <n v="0"/>
    <n v="0"/>
    <n v="0"/>
    <n v="0"/>
    <n v="0"/>
    <n v="0"/>
    <n v="0"/>
  </r>
  <r>
    <x v="20"/>
    <x v="3"/>
    <x v="13"/>
    <n v="0"/>
    <n v="0"/>
    <n v="0"/>
    <n v="0"/>
    <n v="0"/>
    <n v="0"/>
    <n v="0"/>
    <n v="0"/>
    <n v="0"/>
    <n v="0"/>
    <n v="0"/>
    <n v="0"/>
    <n v="0"/>
    <n v="0"/>
    <n v="0"/>
    <n v="0"/>
    <n v="0"/>
    <n v="0"/>
    <n v="0"/>
    <n v="0"/>
    <n v="0"/>
    <n v="0"/>
    <n v="0"/>
  </r>
  <r>
    <x v="0"/>
    <x v="0"/>
    <x v="14"/>
    <n v="0"/>
    <n v="0"/>
    <n v="0"/>
    <n v="0"/>
    <n v="0"/>
    <n v="0"/>
    <n v="0"/>
    <n v="0"/>
    <n v="0"/>
    <n v="0"/>
    <n v="0"/>
    <n v="0"/>
    <n v="0"/>
    <n v="0"/>
    <n v="0"/>
    <n v="0"/>
    <n v="0"/>
    <n v="0"/>
    <n v="0"/>
    <n v="0"/>
    <n v="0"/>
    <n v="0"/>
    <n v="0"/>
  </r>
  <r>
    <x v="0"/>
    <x v="1"/>
    <x v="14"/>
    <n v="0"/>
    <n v="0"/>
    <n v="0"/>
    <n v="0"/>
    <n v="0"/>
    <n v="0"/>
    <n v="0"/>
    <n v="0"/>
    <n v="0"/>
    <n v="0"/>
    <n v="0"/>
    <n v="0"/>
    <n v="0"/>
    <n v="0"/>
    <n v="0"/>
    <n v="0"/>
    <n v="0"/>
    <n v="0"/>
    <n v="0"/>
    <n v="0"/>
    <n v="0"/>
    <n v="0"/>
    <n v="0"/>
  </r>
  <r>
    <x v="0"/>
    <x v="2"/>
    <x v="14"/>
    <n v="0"/>
    <n v="0"/>
    <n v="0"/>
    <n v="0"/>
    <n v="0"/>
    <n v="0"/>
    <n v="0"/>
    <n v="0"/>
    <n v="0"/>
    <n v="0"/>
    <n v="0"/>
    <n v="0"/>
    <n v="0"/>
    <n v="0"/>
    <n v="0"/>
    <n v="0"/>
    <n v="0"/>
    <n v="0"/>
    <n v="0"/>
    <n v="0"/>
    <n v="0"/>
    <n v="0"/>
    <n v="0"/>
  </r>
  <r>
    <x v="0"/>
    <x v="3"/>
    <x v="14"/>
    <n v="0"/>
    <n v="0"/>
    <n v="0"/>
    <n v="0"/>
    <n v="0"/>
    <n v="0"/>
    <n v="0"/>
    <n v="0"/>
    <n v="0"/>
    <n v="0"/>
    <n v="0"/>
    <n v="0"/>
    <n v="0"/>
    <n v="0"/>
    <n v="0"/>
    <n v="0"/>
    <n v="0"/>
    <n v="0"/>
    <n v="0"/>
    <n v="0"/>
    <n v="0"/>
    <n v="0"/>
    <n v="0"/>
  </r>
  <r>
    <x v="1"/>
    <x v="0"/>
    <x v="14"/>
    <n v="0"/>
    <n v="0"/>
    <n v="0"/>
    <n v="0"/>
    <n v="0"/>
    <n v="0"/>
    <n v="0"/>
    <n v="0"/>
    <n v="0"/>
    <n v="0"/>
    <n v="0"/>
    <n v="0"/>
    <n v="0"/>
    <n v="0"/>
    <n v="0"/>
    <n v="0"/>
    <n v="0"/>
    <n v="0"/>
    <n v="0"/>
    <n v="0"/>
    <n v="0"/>
    <n v="0"/>
    <n v="0"/>
  </r>
  <r>
    <x v="1"/>
    <x v="1"/>
    <x v="14"/>
    <n v="0"/>
    <n v="0"/>
    <n v="0"/>
    <n v="0"/>
    <n v="0"/>
    <n v="0"/>
    <n v="0"/>
    <n v="0"/>
    <n v="0"/>
    <n v="0"/>
    <n v="0"/>
    <n v="0"/>
    <n v="0"/>
    <n v="0"/>
    <n v="0"/>
    <n v="0"/>
    <n v="0"/>
    <n v="0"/>
    <n v="0"/>
    <n v="0"/>
    <n v="0"/>
    <n v="0"/>
    <n v="0"/>
  </r>
  <r>
    <x v="1"/>
    <x v="2"/>
    <x v="14"/>
    <n v="0"/>
    <n v="0"/>
    <n v="0"/>
    <n v="0"/>
    <n v="0"/>
    <n v="0"/>
    <n v="0"/>
    <n v="0"/>
    <n v="0"/>
    <n v="0"/>
    <n v="0"/>
    <n v="0"/>
    <n v="0"/>
    <n v="0"/>
    <n v="0"/>
    <n v="0"/>
    <n v="0"/>
    <n v="0"/>
    <n v="0"/>
    <n v="0"/>
    <n v="0"/>
    <n v="0"/>
    <n v="0"/>
  </r>
  <r>
    <x v="1"/>
    <x v="3"/>
    <x v="14"/>
    <n v="0"/>
    <n v="0"/>
    <n v="0"/>
    <n v="0"/>
    <n v="0"/>
    <n v="0"/>
    <n v="0"/>
    <n v="0"/>
    <n v="0"/>
    <n v="0"/>
    <n v="0"/>
    <n v="0"/>
    <n v="0"/>
    <n v="0"/>
    <n v="0"/>
    <n v="0"/>
    <n v="0"/>
    <n v="0"/>
    <n v="0"/>
    <n v="0"/>
    <n v="0"/>
    <n v="0"/>
    <n v="0"/>
  </r>
  <r>
    <x v="2"/>
    <x v="0"/>
    <x v="14"/>
    <n v="0"/>
    <n v="0"/>
    <n v="0"/>
    <n v="0"/>
    <n v="0"/>
    <n v="0"/>
    <n v="0"/>
    <n v="0"/>
    <n v="0"/>
    <n v="0"/>
    <n v="0"/>
    <n v="0"/>
    <n v="0"/>
    <n v="0"/>
    <n v="0"/>
    <n v="0"/>
    <n v="0"/>
    <n v="0"/>
    <n v="0"/>
    <n v="0"/>
    <n v="0"/>
    <n v="0"/>
    <n v="0"/>
  </r>
  <r>
    <x v="2"/>
    <x v="1"/>
    <x v="14"/>
    <n v="0"/>
    <n v="0"/>
    <n v="0"/>
    <n v="0"/>
    <n v="0"/>
    <n v="0"/>
    <n v="0"/>
    <n v="0"/>
    <n v="0"/>
    <n v="0"/>
    <n v="0"/>
    <n v="0"/>
    <n v="0"/>
    <n v="0"/>
    <n v="0"/>
    <n v="0"/>
    <n v="0"/>
    <n v="0"/>
    <n v="0"/>
    <n v="0"/>
    <n v="0"/>
    <n v="0"/>
    <n v="0"/>
  </r>
  <r>
    <x v="2"/>
    <x v="2"/>
    <x v="14"/>
    <n v="0"/>
    <n v="0"/>
    <n v="0"/>
    <n v="0"/>
    <n v="0"/>
    <n v="0"/>
    <n v="0"/>
    <n v="0"/>
    <n v="0"/>
    <n v="0"/>
    <n v="0"/>
    <n v="0"/>
    <n v="0"/>
    <n v="0"/>
    <n v="0"/>
    <n v="0"/>
    <n v="0"/>
    <n v="0"/>
    <n v="0"/>
    <n v="0"/>
    <n v="0"/>
    <n v="0"/>
    <n v="0"/>
  </r>
  <r>
    <x v="2"/>
    <x v="3"/>
    <x v="14"/>
    <n v="0"/>
    <n v="0"/>
    <n v="0"/>
    <n v="0"/>
    <n v="0"/>
    <n v="0"/>
    <n v="0"/>
    <n v="0"/>
    <n v="0"/>
    <n v="0"/>
    <n v="0"/>
    <n v="0"/>
    <n v="0"/>
    <n v="0"/>
    <n v="0"/>
    <n v="0"/>
    <n v="0"/>
    <n v="0"/>
    <n v="0"/>
    <n v="0"/>
    <n v="0"/>
    <n v="0"/>
    <n v="0"/>
  </r>
  <r>
    <x v="3"/>
    <x v="0"/>
    <x v="14"/>
    <n v="0"/>
    <n v="0"/>
    <n v="0"/>
    <n v="0"/>
    <n v="0"/>
    <n v="0"/>
    <n v="0"/>
    <n v="0"/>
    <n v="0"/>
    <n v="0"/>
    <n v="0"/>
    <n v="0"/>
    <n v="0"/>
    <n v="0"/>
    <n v="0"/>
    <n v="0"/>
    <n v="0"/>
    <n v="0"/>
    <n v="0"/>
    <n v="0"/>
    <n v="0"/>
    <n v="0"/>
    <n v="0"/>
  </r>
  <r>
    <x v="3"/>
    <x v="1"/>
    <x v="14"/>
    <n v="0"/>
    <n v="0"/>
    <n v="0"/>
    <n v="0"/>
    <n v="0"/>
    <n v="0"/>
    <n v="0"/>
    <n v="0"/>
    <n v="0"/>
    <n v="0"/>
    <n v="0"/>
    <n v="0"/>
    <n v="0"/>
    <n v="0"/>
    <n v="0"/>
    <n v="0"/>
    <n v="0"/>
    <n v="0"/>
    <n v="0"/>
    <n v="0"/>
    <n v="0"/>
    <n v="0"/>
    <n v="0"/>
  </r>
  <r>
    <x v="3"/>
    <x v="2"/>
    <x v="14"/>
    <n v="0"/>
    <n v="0"/>
    <n v="0"/>
    <n v="0"/>
    <n v="0"/>
    <n v="0"/>
    <n v="0"/>
    <n v="0"/>
    <n v="0"/>
    <n v="0"/>
    <n v="0"/>
    <n v="0"/>
    <n v="0"/>
    <n v="0"/>
    <n v="0"/>
    <n v="0"/>
    <n v="0"/>
    <n v="0"/>
    <n v="0"/>
    <n v="0"/>
    <n v="0"/>
    <n v="0"/>
    <n v="0"/>
  </r>
  <r>
    <x v="3"/>
    <x v="3"/>
    <x v="14"/>
    <n v="0"/>
    <n v="0"/>
    <n v="0"/>
    <n v="0"/>
    <n v="0"/>
    <n v="0"/>
    <n v="0"/>
    <n v="0"/>
    <n v="0"/>
    <n v="0"/>
    <n v="0"/>
    <n v="0"/>
    <n v="0"/>
    <n v="0"/>
    <n v="0"/>
    <n v="0"/>
    <n v="0"/>
    <n v="0"/>
    <n v="0"/>
    <n v="0"/>
    <n v="0"/>
    <n v="0"/>
    <n v="0"/>
  </r>
  <r>
    <x v="4"/>
    <x v="0"/>
    <x v="14"/>
    <n v="0"/>
    <n v="0"/>
    <n v="0"/>
    <n v="0"/>
    <n v="0"/>
    <n v="0"/>
    <n v="0"/>
    <n v="0"/>
    <n v="0"/>
    <n v="0"/>
    <n v="0"/>
    <n v="0"/>
    <n v="0"/>
    <n v="0"/>
    <n v="0"/>
    <n v="0"/>
    <n v="0"/>
    <n v="0"/>
    <n v="0"/>
    <n v="0"/>
    <n v="0"/>
    <n v="0"/>
    <n v="0"/>
  </r>
  <r>
    <x v="4"/>
    <x v="1"/>
    <x v="14"/>
    <n v="0"/>
    <n v="0"/>
    <n v="0"/>
    <n v="0"/>
    <n v="0"/>
    <n v="0"/>
    <n v="0"/>
    <n v="0"/>
    <n v="0"/>
    <n v="0"/>
    <n v="0"/>
    <n v="0"/>
    <n v="0"/>
    <n v="0"/>
    <n v="0"/>
    <n v="0"/>
    <n v="0"/>
    <n v="0"/>
    <n v="0"/>
    <n v="0"/>
    <n v="0"/>
    <n v="0"/>
    <n v="0"/>
  </r>
  <r>
    <x v="4"/>
    <x v="2"/>
    <x v="14"/>
    <n v="0"/>
    <n v="0"/>
    <n v="0"/>
    <n v="0"/>
    <n v="0"/>
    <n v="0"/>
    <n v="0"/>
    <n v="0"/>
    <n v="0"/>
    <n v="0"/>
    <n v="0"/>
    <n v="0"/>
    <n v="0"/>
    <n v="0"/>
    <n v="0"/>
    <n v="0"/>
    <n v="0"/>
    <n v="0"/>
    <n v="0"/>
    <n v="0"/>
    <n v="0"/>
    <n v="0"/>
    <n v="0"/>
  </r>
  <r>
    <x v="4"/>
    <x v="3"/>
    <x v="14"/>
    <n v="0"/>
    <n v="0"/>
    <n v="0"/>
    <n v="0"/>
    <n v="0"/>
    <n v="0"/>
    <n v="0"/>
    <n v="0"/>
    <n v="0"/>
    <n v="0"/>
    <n v="0"/>
    <n v="0"/>
    <n v="0"/>
    <n v="0"/>
    <n v="0"/>
    <n v="0"/>
    <n v="0"/>
    <n v="0"/>
    <n v="0"/>
    <n v="0"/>
    <n v="0"/>
    <n v="0"/>
    <n v="0"/>
  </r>
  <r>
    <x v="5"/>
    <x v="0"/>
    <x v="14"/>
    <n v="0"/>
    <n v="0"/>
    <n v="0"/>
    <n v="0"/>
    <n v="0"/>
    <n v="0"/>
    <n v="0"/>
    <n v="0"/>
    <n v="0"/>
    <n v="0"/>
    <n v="0"/>
    <n v="0"/>
    <n v="0"/>
    <n v="0"/>
    <n v="0"/>
    <n v="0"/>
    <n v="0"/>
    <n v="0"/>
    <n v="0"/>
    <n v="0"/>
    <n v="0"/>
    <n v="0"/>
    <n v="0"/>
  </r>
  <r>
    <x v="5"/>
    <x v="1"/>
    <x v="14"/>
    <n v="0"/>
    <n v="0"/>
    <n v="0"/>
    <n v="0"/>
    <n v="0"/>
    <n v="0"/>
    <n v="0"/>
    <n v="0"/>
    <n v="0"/>
    <n v="0"/>
    <n v="0"/>
    <n v="0"/>
    <n v="0"/>
    <n v="0"/>
    <n v="0"/>
    <n v="0"/>
    <n v="0"/>
    <n v="0"/>
    <n v="0"/>
    <n v="0"/>
    <n v="0"/>
    <n v="0"/>
    <n v="0"/>
  </r>
  <r>
    <x v="5"/>
    <x v="2"/>
    <x v="14"/>
    <n v="0"/>
    <n v="0"/>
    <n v="0"/>
    <n v="0"/>
    <n v="0"/>
    <n v="0"/>
    <n v="0"/>
    <n v="0"/>
    <n v="0"/>
    <n v="0"/>
    <n v="0"/>
    <n v="0"/>
    <n v="0"/>
    <n v="0"/>
    <n v="0"/>
    <n v="0"/>
    <n v="0"/>
    <n v="0"/>
    <n v="0"/>
    <n v="0"/>
    <n v="0"/>
    <n v="0"/>
    <n v="0"/>
  </r>
  <r>
    <x v="5"/>
    <x v="3"/>
    <x v="14"/>
    <n v="0"/>
    <n v="0"/>
    <n v="0"/>
    <n v="0"/>
    <n v="0"/>
    <n v="0"/>
    <n v="0"/>
    <n v="0"/>
    <n v="0"/>
    <n v="0"/>
    <n v="0"/>
    <n v="0"/>
    <n v="0"/>
    <n v="0"/>
    <n v="0"/>
    <n v="0"/>
    <n v="0"/>
    <n v="0"/>
    <n v="0"/>
    <n v="0"/>
    <n v="0"/>
    <n v="0"/>
    <n v="0"/>
  </r>
  <r>
    <x v="6"/>
    <x v="0"/>
    <x v="14"/>
    <n v="0"/>
    <n v="0"/>
    <n v="0"/>
    <n v="0"/>
    <n v="0"/>
    <n v="0"/>
    <n v="0"/>
    <n v="0"/>
    <n v="0"/>
    <n v="0"/>
    <n v="0"/>
    <n v="0"/>
    <n v="0"/>
    <n v="0"/>
    <n v="0"/>
    <n v="0"/>
    <n v="0"/>
    <n v="0"/>
    <n v="0"/>
    <n v="0"/>
    <n v="0"/>
    <n v="0"/>
    <n v="0"/>
  </r>
  <r>
    <x v="6"/>
    <x v="1"/>
    <x v="14"/>
    <n v="0"/>
    <n v="0"/>
    <n v="0"/>
    <n v="0"/>
    <n v="0"/>
    <n v="0"/>
    <n v="0"/>
    <n v="0"/>
    <n v="0"/>
    <n v="0"/>
    <n v="0"/>
    <n v="0"/>
    <n v="0"/>
    <n v="0"/>
    <n v="0"/>
    <n v="0"/>
    <n v="0"/>
    <n v="0"/>
    <n v="0"/>
    <n v="0"/>
    <n v="0"/>
    <n v="0"/>
    <n v="0"/>
  </r>
  <r>
    <x v="6"/>
    <x v="2"/>
    <x v="14"/>
    <n v="0"/>
    <n v="0"/>
    <n v="0"/>
    <n v="0"/>
    <n v="0"/>
    <n v="0"/>
    <n v="0"/>
    <n v="0"/>
    <n v="0"/>
    <n v="0"/>
    <n v="0"/>
    <n v="0"/>
    <n v="0"/>
    <n v="0"/>
    <n v="0"/>
    <n v="0"/>
    <n v="0"/>
    <n v="0"/>
    <n v="0"/>
    <n v="0"/>
    <n v="0"/>
    <n v="0"/>
    <n v="0"/>
  </r>
  <r>
    <x v="6"/>
    <x v="3"/>
    <x v="14"/>
    <n v="0"/>
    <n v="0"/>
    <n v="0"/>
    <n v="0"/>
    <n v="0"/>
    <n v="0"/>
    <n v="0"/>
    <n v="0"/>
    <n v="0"/>
    <n v="0"/>
    <n v="0"/>
    <n v="0"/>
    <n v="0"/>
    <n v="0"/>
    <n v="0"/>
    <n v="0"/>
    <n v="0"/>
    <n v="0"/>
    <n v="0"/>
    <n v="0"/>
    <n v="0"/>
    <n v="0"/>
    <n v="0"/>
  </r>
  <r>
    <x v="7"/>
    <x v="0"/>
    <x v="14"/>
    <n v="0"/>
    <n v="0"/>
    <n v="0"/>
    <n v="0"/>
    <n v="0"/>
    <n v="0"/>
    <n v="0"/>
    <n v="0"/>
    <n v="0"/>
    <n v="0"/>
    <n v="0"/>
    <n v="0"/>
    <n v="0"/>
    <n v="0"/>
    <n v="0"/>
    <n v="0"/>
    <n v="0"/>
    <n v="0"/>
    <n v="0"/>
    <n v="0"/>
    <n v="0"/>
    <n v="0"/>
    <n v="0"/>
  </r>
  <r>
    <x v="7"/>
    <x v="1"/>
    <x v="14"/>
    <n v="0"/>
    <n v="0"/>
    <n v="0"/>
    <n v="0"/>
    <n v="0"/>
    <n v="0"/>
    <n v="0"/>
    <n v="0"/>
    <n v="0"/>
    <n v="0"/>
    <n v="0"/>
    <n v="0"/>
    <n v="0"/>
    <n v="0"/>
    <n v="0"/>
    <n v="0"/>
    <n v="0"/>
    <n v="0"/>
    <n v="0"/>
    <n v="0"/>
    <n v="0"/>
    <n v="0"/>
    <n v="0"/>
  </r>
  <r>
    <x v="7"/>
    <x v="2"/>
    <x v="14"/>
    <n v="0"/>
    <n v="0"/>
    <n v="0"/>
    <n v="0"/>
    <n v="0"/>
    <n v="0"/>
    <n v="0"/>
    <n v="0"/>
    <n v="0"/>
    <n v="0"/>
    <n v="0"/>
    <n v="0"/>
    <n v="0"/>
    <n v="0"/>
    <n v="0"/>
    <n v="0"/>
    <n v="0"/>
    <n v="0"/>
    <n v="0"/>
    <n v="0"/>
    <n v="0"/>
    <n v="0"/>
    <n v="0"/>
  </r>
  <r>
    <x v="7"/>
    <x v="3"/>
    <x v="14"/>
    <n v="0"/>
    <n v="0"/>
    <n v="0"/>
    <n v="0"/>
    <n v="0"/>
    <n v="0"/>
    <n v="0"/>
    <n v="0"/>
    <n v="0"/>
    <n v="0"/>
    <n v="0"/>
    <n v="0"/>
    <n v="0"/>
    <n v="0"/>
    <n v="0"/>
    <n v="0"/>
    <n v="0"/>
    <n v="0"/>
    <n v="0"/>
    <n v="0"/>
    <n v="0"/>
    <n v="0"/>
    <n v="0"/>
  </r>
  <r>
    <x v="8"/>
    <x v="0"/>
    <x v="14"/>
    <n v="0"/>
    <n v="0"/>
    <n v="0"/>
    <n v="0"/>
    <n v="0"/>
    <n v="0"/>
    <n v="0"/>
    <n v="0"/>
    <n v="0"/>
    <n v="0"/>
    <n v="0"/>
    <n v="0"/>
    <n v="0"/>
    <n v="0"/>
    <n v="0"/>
    <n v="0"/>
    <n v="0"/>
    <n v="0"/>
    <n v="0"/>
    <n v="0"/>
    <n v="0"/>
    <n v="0"/>
    <n v="0"/>
  </r>
  <r>
    <x v="8"/>
    <x v="1"/>
    <x v="14"/>
    <n v="0"/>
    <n v="0"/>
    <n v="0"/>
    <n v="0"/>
    <n v="0"/>
    <n v="0"/>
    <n v="0"/>
    <n v="0"/>
    <n v="0"/>
    <n v="0"/>
    <n v="0"/>
    <n v="0"/>
    <n v="0"/>
    <n v="0"/>
    <n v="0"/>
    <n v="0"/>
    <n v="0"/>
    <n v="0"/>
    <n v="0"/>
    <n v="0"/>
    <n v="0"/>
    <n v="0"/>
    <n v="0"/>
  </r>
  <r>
    <x v="8"/>
    <x v="2"/>
    <x v="14"/>
    <n v="0"/>
    <n v="0"/>
    <n v="0"/>
    <n v="0"/>
    <n v="0"/>
    <n v="0"/>
    <n v="0"/>
    <n v="0"/>
    <n v="0"/>
    <n v="0"/>
    <n v="0"/>
    <n v="0"/>
    <n v="0"/>
    <n v="0"/>
    <n v="0"/>
    <n v="0"/>
    <n v="0"/>
    <n v="0"/>
    <n v="0"/>
    <n v="0"/>
    <n v="0"/>
    <n v="0"/>
    <n v="0"/>
  </r>
  <r>
    <x v="8"/>
    <x v="3"/>
    <x v="14"/>
    <n v="0"/>
    <n v="0"/>
    <n v="0"/>
    <n v="0"/>
    <n v="0"/>
    <n v="0"/>
    <n v="0"/>
    <n v="0"/>
    <n v="0"/>
    <n v="0"/>
    <n v="0"/>
    <n v="0"/>
    <n v="0"/>
    <n v="0"/>
    <n v="0"/>
    <n v="0"/>
    <n v="0"/>
    <n v="0"/>
    <n v="0"/>
    <n v="0"/>
    <n v="0"/>
    <n v="0"/>
    <n v="0"/>
  </r>
  <r>
    <x v="9"/>
    <x v="0"/>
    <x v="14"/>
    <n v="0"/>
    <n v="0"/>
    <n v="0"/>
    <n v="0"/>
    <n v="0"/>
    <n v="0"/>
    <n v="0"/>
    <n v="0"/>
    <n v="0"/>
    <n v="0"/>
    <n v="0"/>
    <n v="0"/>
    <n v="0"/>
    <n v="0"/>
    <n v="0"/>
    <n v="0"/>
    <n v="0"/>
    <n v="0"/>
    <n v="0"/>
    <n v="0"/>
    <n v="0"/>
    <n v="0"/>
    <n v="0"/>
  </r>
  <r>
    <x v="9"/>
    <x v="1"/>
    <x v="14"/>
    <n v="0"/>
    <n v="0"/>
    <n v="0"/>
    <n v="0"/>
    <n v="0"/>
    <n v="0"/>
    <n v="0"/>
    <n v="0"/>
    <n v="0"/>
    <n v="0"/>
    <n v="0"/>
    <n v="0"/>
    <n v="0"/>
    <n v="0"/>
    <n v="0"/>
    <n v="0"/>
    <n v="0"/>
    <n v="0"/>
    <n v="0"/>
    <n v="0"/>
    <n v="0"/>
    <n v="0"/>
    <n v="0"/>
  </r>
  <r>
    <x v="9"/>
    <x v="2"/>
    <x v="14"/>
    <n v="0"/>
    <n v="0"/>
    <n v="0"/>
    <n v="0"/>
    <n v="0"/>
    <n v="0"/>
    <n v="0"/>
    <n v="0"/>
    <n v="0"/>
    <n v="0"/>
    <n v="0"/>
    <n v="0"/>
    <n v="0"/>
    <n v="0"/>
    <n v="0"/>
    <n v="0"/>
    <n v="0"/>
    <n v="0"/>
    <n v="0"/>
    <n v="0"/>
    <n v="0"/>
    <n v="0"/>
    <n v="0"/>
  </r>
  <r>
    <x v="9"/>
    <x v="3"/>
    <x v="14"/>
    <n v="0"/>
    <n v="0"/>
    <n v="0"/>
    <n v="0"/>
    <n v="0"/>
    <n v="0"/>
    <n v="0"/>
    <n v="0"/>
    <n v="0"/>
    <n v="0"/>
    <n v="0"/>
    <n v="0"/>
    <n v="0"/>
    <n v="0"/>
    <n v="0"/>
    <n v="0"/>
    <n v="0"/>
    <n v="0"/>
    <n v="0"/>
    <n v="0"/>
    <n v="0"/>
    <n v="0"/>
    <n v="0"/>
  </r>
  <r>
    <x v="10"/>
    <x v="0"/>
    <x v="14"/>
    <n v="0"/>
    <n v="0"/>
    <n v="0"/>
    <n v="0"/>
    <n v="0"/>
    <n v="0"/>
    <n v="0"/>
    <n v="0"/>
    <n v="0"/>
    <n v="0"/>
    <n v="0"/>
    <n v="0"/>
    <n v="0"/>
    <n v="0"/>
    <n v="0"/>
    <n v="0"/>
    <n v="0"/>
    <n v="0"/>
    <n v="0"/>
    <n v="0"/>
    <n v="0"/>
    <n v="0"/>
    <n v="0"/>
  </r>
  <r>
    <x v="10"/>
    <x v="1"/>
    <x v="14"/>
    <n v="0"/>
    <n v="0"/>
    <n v="0"/>
    <n v="0"/>
    <n v="0"/>
    <n v="0"/>
    <n v="0"/>
    <n v="0"/>
    <n v="0"/>
    <n v="0"/>
    <n v="0"/>
    <n v="0"/>
    <n v="0"/>
    <n v="0"/>
    <n v="0"/>
    <n v="0"/>
    <n v="0"/>
    <n v="0"/>
    <n v="0"/>
    <n v="0"/>
    <n v="0"/>
    <n v="0"/>
    <n v="0"/>
  </r>
  <r>
    <x v="10"/>
    <x v="2"/>
    <x v="14"/>
    <n v="0"/>
    <n v="0"/>
    <n v="0"/>
    <n v="0"/>
    <n v="0"/>
    <n v="0"/>
    <n v="0"/>
    <n v="0"/>
    <n v="0"/>
    <n v="0"/>
    <n v="0"/>
    <n v="0"/>
    <n v="0"/>
    <n v="0"/>
    <n v="0"/>
    <n v="0"/>
    <n v="0"/>
    <n v="0"/>
    <n v="0"/>
    <n v="0"/>
    <n v="0"/>
    <n v="0"/>
    <n v="0"/>
  </r>
  <r>
    <x v="10"/>
    <x v="3"/>
    <x v="14"/>
    <n v="0"/>
    <n v="0"/>
    <n v="0"/>
    <n v="0"/>
    <n v="0"/>
    <n v="0"/>
    <n v="0"/>
    <n v="0"/>
    <n v="0"/>
    <n v="0"/>
    <n v="0"/>
    <n v="0"/>
    <n v="0"/>
    <n v="0"/>
    <n v="0"/>
    <n v="0"/>
    <n v="0"/>
    <n v="0"/>
    <n v="0"/>
    <n v="0"/>
    <n v="0"/>
    <n v="0"/>
    <n v="0"/>
  </r>
  <r>
    <x v="11"/>
    <x v="0"/>
    <x v="14"/>
    <n v="0"/>
    <n v="0"/>
    <n v="0"/>
    <n v="0"/>
    <n v="0"/>
    <n v="0"/>
    <n v="0"/>
    <n v="0"/>
    <n v="0"/>
    <n v="0"/>
    <n v="0"/>
    <n v="0"/>
    <n v="0"/>
    <n v="0"/>
    <n v="0"/>
    <n v="0"/>
    <n v="0"/>
    <n v="0"/>
    <n v="0"/>
    <n v="0"/>
    <n v="0"/>
    <n v="0"/>
    <n v="0"/>
  </r>
  <r>
    <x v="11"/>
    <x v="1"/>
    <x v="14"/>
    <n v="0"/>
    <n v="0"/>
    <n v="0"/>
    <n v="0"/>
    <n v="0"/>
    <n v="0"/>
    <n v="0"/>
    <n v="0"/>
    <n v="0"/>
    <n v="0"/>
    <n v="0"/>
    <n v="0"/>
    <n v="0"/>
    <n v="0"/>
    <n v="0"/>
    <n v="0"/>
    <n v="0"/>
    <n v="0"/>
    <n v="0"/>
    <n v="0"/>
    <n v="0"/>
    <n v="0"/>
    <n v="0"/>
  </r>
  <r>
    <x v="11"/>
    <x v="2"/>
    <x v="14"/>
    <n v="0"/>
    <n v="0"/>
    <n v="0"/>
    <n v="0"/>
    <n v="0"/>
    <n v="0"/>
    <n v="0"/>
    <n v="0"/>
    <n v="0"/>
    <n v="0"/>
    <n v="0"/>
    <n v="0"/>
    <n v="0"/>
    <n v="0"/>
    <n v="0"/>
    <n v="0"/>
    <n v="0"/>
    <n v="0"/>
    <n v="0"/>
    <n v="0"/>
    <n v="0"/>
    <n v="0"/>
    <n v="0"/>
  </r>
  <r>
    <x v="11"/>
    <x v="3"/>
    <x v="14"/>
    <n v="0"/>
    <n v="0"/>
    <n v="0"/>
    <n v="0"/>
    <n v="0"/>
    <n v="0"/>
    <n v="0"/>
    <n v="0"/>
    <n v="0"/>
    <n v="0"/>
    <n v="0"/>
    <n v="0"/>
    <n v="0"/>
    <n v="0"/>
    <n v="0"/>
    <n v="0"/>
    <n v="0"/>
    <n v="0"/>
    <n v="0"/>
    <n v="0"/>
    <n v="0"/>
    <n v="0"/>
    <n v="0"/>
  </r>
  <r>
    <x v="12"/>
    <x v="0"/>
    <x v="14"/>
    <n v="0"/>
    <n v="0"/>
    <n v="0"/>
    <n v="0"/>
    <n v="0"/>
    <n v="0"/>
    <n v="0"/>
    <n v="0"/>
    <n v="0"/>
    <n v="0"/>
    <n v="0"/>
    <n v="0"/>
    <n v="0"/>
    <n v="0"/>
    <n v="0"/>
    <n v="0"/>
    <n v="0"/>
    <n v="0"/>
    <n v="0"/>
    <n v="0"/>
    <n v="0"/>
    <n v="0"/>
    <n v="0"/>
  </r>
  <r>
    <x v="12"/>
    <x v="1"/>
    <x v="14"/>
    <n v="0"/>
    <n v="0"/>
    <n v="0"/>
    <n v="0"/>
    <n v="0"/>
    <n v="0"/>
    <n v="0"/>
    <n v="0"/>
    <n v="0"/>
    <n v="0"/>
    <n v="0"/>
    <n v="0"/>
    <n v="0"/>
    <n v="0"/>
    <n v="0"/>
    <n v="0"/>
    <n v="0"/>
    <n v="0"/>
    <n v="0"/>
    <n v="0"/>
    <n v="0"/>
    <n v="0"/>
    <n v="0"/>
  </r>
  <r>
    <x v="12"/>
    <x v="2"/>
    <x v="14"/>
    <n v="0"/>
    <n v="0"/>
    <n v="0"/>
    <n v="0"/>
    <n v="0"/>
    <n v="0"/>
    <n v="0"/>
    <n v="0"/>
    <n v="0"/>
    <n v="0"/>
    <n v="0"/>
    <n v="0"/>
    <n v="0"/>
    <n v="0"/>
    <n v="0"/>
    <n v="0"/>
    <n v="0"/>
    <n v="0"/>
    <n v="0"/>
    <n v="0"/>
    <n v="0"/>
    <n v="0"/>
    <n v="0"/>
  </r>
  <r>
    <x v="12"/>
    <x v="3"/>
    <x v="14"/>
    <n v="0"/>
    <n v="0"/>
    <n v="0"/>
    <n v="0"/>
    <n v="0"/>
    <n v="0"/>
    <n v="0"/>
    <n v="0"/>
    <n v="0"/>
    <n v="0"/>
    <n v="0"/>
    <n v="0"/>
    <n v="0"/>
    <n v="0"/>
    <n v="0"/>
    <n v="0"/>
    <n v="0"/>
    <n v="0"/>
    <n v="0"/>
    <n v="0"/>
    <n v="0"/>
    <n v="0"/>
    <n v="0"/>
  </r>
  <r>
    <x v="13"/>
    <x v="0"/>
    <x v="14"/>
    <n v="0"/>
    <n v="0"/>
    <n v="0"/>
    <n v="0"/>
    <n v="0"/>
    <n v="0"/>
    <n v="0"/>
    <n v="0"/>
    <n v="0"/>
    <n v="0"/>
    <n v="0"/>
    <n v="0"/>
    <n v="0"/>
    <n v="0"/>
    <n v="0"/>
    <n v="0"/>
    <n v="0"/>
    <n v="0"/>
    <n v="0"/>
    <n v="0"/>
    <n v="0"/>
    <n v="0"/>
    <n v="0"/>
  </r>
  <r>
    <x v="13"/>
    <x v="1"/>
    <x v="14"/>
    <n v="0"/>
    <n v="0"/>
    <n v="0"/>
    <n v="0"/>
    <n v="0"/>
    <n v="0"/>
    <n v="0"/>
    <n v="0"/>
    <n v="0"/>
    <n v="0"/>
    <n v="0"/>
    <n v="0"/>
    <n v="0"/>
    <n v="0"/>
    <n v="0"/>
    <n v="0"/>
    <n v="0"/>
    <n v="0"/>
    <n v="0"/>
    <n v="0"/>
    <n v="0"/>
    <n v="0"/>
    <n v="0"/>
  </r>
  <r>
    <x v="13"/>
    <x v="2"/>
    <x v="14"/>
    <n v="0"/>
    <n v="0"/>
    <n v="0"/>
    <n v="0"/>
    <n v="0"/>
    <n v="0"/>
    <n v="0"/>
    <n v="0"/>
    <n v="0"/>
    <n v="0"/>
    <n v="0"/>
    <n v="0"/>
    <n v="0"/>
    <n v="0"/>
    <n v="0"/>
    <n v="0"/>
    <n v="0"/>
    <n v="0"/>
    <n v="0"/>
    <n v="0"/>
    <n v="0"/>
    <n v="0"/>
    <n v="0"/>
  </r>
  <r>
    <x v="13"/>
    <x v="3"/>
    <x v="14"/>
    <n v="0"/>
    <n v="0"/>
    <n v="0"/>
    <n v="0"/>
    <n v="0"/>
    <n v="0"/>
    <n v="0"/>
    <n v="0"/>
    <n v="0"/>
    <n v="0"/>
    <n v="0"/>
    <n v="0"/>
    <n v="0"/>
    <n v="0"/>
    <n v="0"/>
    <n v="0"/>
    <n v="0"/>
    <n v="0"/>
    <n v="0"/>
    <n v="0"/>
    <n v="0"/>
    <n v="0"/>
    <n v="0"/>
  </r>
  <r>
    <x v="14"/>
    <x v="0"/>
    <x v="14"/>
    <n v="0"/>
    <n v="0"/>
    <n v="0"/>
    <n v="0"/>
    <n v="0"/>
    <n v="0"/>
    <n v="0"/>
    <n v="0"/>
    <n v="0"/>
    <n v="0"/>
    <n v="0"/>
    <n v="0"/>
    <n v="0"/>
    <n v="0"/>
    <n v="0"/>
    <n v="0"/>
    <n v="0"/>
    <n v="0"/>
    <n v="0"/>
    <n v="0"/>
    <n v="0"/>
    <n v="0"/>
    <n v="0"/>
  </r>
  <r>
    <x v="14"/>
    <x v="1"/>
    <x v="14"/>
    <n v="0"/>
    <n v="0"/>
    <n v="0"/>
    <n v="0"/>
    <n v="0"/>
    <n v="0"/>
    <n v="0"/>
    <n v="0"/>
    <n v="0"/>
    <n v="0"/>
    <n v="0"/>
    <n v="0"/>
    <n v="0"/>
    <n v="0"/>
    <n v="0"/>
    <n v="0"/>
    <n v="0"/>
    <n v="0"/>
    <n v="0"/>
    <n v="0"/>
    <n v="0"/>
    <n v="0"/>
    <n v="0"/>
  </r>
  <r>
    <x v="14"/>
    <x v="2"/>
    <x v="14"/>
    <n v="0"/>
    <n v="0"/>
    <n v="0"/>
    <n v="0"/>
    <n v="0"/>
    <n v="0"/>
    <n v="0"/>
    <n v="0"/>
    <n v="0"/>
    <n v="0"/>
    <n v="0"/>
    <n v="0"/>
    <n v="0"/>
    <n v="0"/>
    <n v="0"/>
    <n v="0"/>
    <n v="0"/>
    <n v="0"/>
    <n v="0"/>
    <n v="0"/>
    <n v="0"/>
    <n v="0"/>
    <n v="0"/>
  </r>
  <r>
    <x v="14"/>
    <x v="3"/>
    <x v="14"/>
    <n v="0"/>
    <n v="0"/>
    <n v="0"/>
    <n v="0"/>
    <n v="0"/>
    <n v="0"/>
    <n v="0"/>
    <n v="0"/>
    <n v="0"/>
    <n v="0"/>
    <n v="0"/>
    <n v="0"/>
    <n v="0"/>
    <n v="0"/>
    <n v="0"/>
    <n v="0"/>
    <n v="0"/>
    <n v="0"/>
    <n v="0"/>
    <n v="0"/>
    <n v="0"/>
    <n v="0"/>
    <n v="0"/>
  </r>
  <r>
    <x v="15"/>
    <x v="0"/>
    <x v="14"/>
    <n v="0"/>
    <n v="0"/>
    <n v="0"/>
    <n v="0"/>
    <n v="0"/>
    <n v="0"/>
    <n v="0"/>
    <n v="0"/>
    <n v="0"/>
    <n v="0"/>
    <n v="0"/>
    <n v="0"/>
    <n v="0"/>
    <n v="0"/>
    <n v="0"/>
    <n v="0"/>
    <n v="0"/>
    <n v="0"/>
    <n v="0"/>
    <n v="0"/>
    <n v="0"/>
    <n v="0"/>
    <n v="0"/>
  </r>
  <r>
    <x v="15"/>
    <x v="1"/>
    <x v="14"/>
    <n v="0"/>
    <n v="0"/>
    <n v="0"/>
    <n v="0"/>
    <n v="0"/>
    <n v="0"/>
    <n v="0"/>
    <n v="0"/>
    <n v="0"/>
    <n v="0"/>
    <n v="0"/>
    <n v="0"/>
    <n v="0"/>
    <n v="0"/>
    <n v="0"/>
    <n v="0"/>
    <n v="0"/>
    <n v="0"/>
    <n v="0"/>
    <n v="0"/>
    <n v="0"/>
    <n v="0"/>
    <n v="0"/>
  </r>
  <r>
    <x v="15"/>
    <x v="2"/>
    <x v="14"/>
    <n v="0"/>
    <n v="0"/>
    <n v="0"/>
    <n v="0"/>
    <n v="0"/>
    <n v="0"/>
    <n v="0"/>
    <n v="0"/>
    <n v="0"/>
    <n v="0"/>
    <n v="0"/>
    <n v="0"/>
    <n v="0"/>
    <n v="0"/>
    <n v="0"/>
    <n v="0"/>
    <n v="0"/>
    <n v="0"/>
    <n v="0"/>
    <n v="0"/>
    <n v="0"/>
    <n v="0"/>
    <n v="0"/>
  </r>
  <r>
    <x v="15"/>
    <x v="3"/>
    <x v="14"/>
    <n v="0"/>
    <n v="0"/>
    <n v="0"/>
    <n v="0"/>
    <n v="0"/>
    <n v="0"/>
    <n v="0"/>
    <n v="0"/>
    <n v="0"/>
    <n v="0"/>
    <n v="0"/>
    <n v="0"/>
    <n v="0"/>
    <n v="0"/>
    <n v="0"/>
    <n v="0"/>
    <n v="0"/>
    <n v="0"/>
    <n v="0"/>
    <n v="0"/>
    <n v="0"/>
    <n v="0"/>
    <n v="0"/>
  </r>
  <r>
    <x v="16"/>
    <x v="0"/>
    <x v="14"/>
    <n v="0"/>
    <n v="0"/>
    <n v="0"/>
    <n v="0"/>
    <n v="0"/>
    <n v="0"/>
    <n v="0"/>
    <n v="0"/>
    <n v="0"/>
    <n v="0"/>
    <n v="0"/>
    <n v="0"/>
    <n v="0"/>
    <n v="0"/>
    <n v="0"/>
    <n v="0"/>
    <n v="0"/>
    <n v="0"/>
    <n v="0"/>
    <n v="0"/>
    <n v="0"/>
    <n v="0"/>
    <n v="0"/>
  </r>
  <r>
    <x v="16"/>
    <x v="1"/>
    <x v="14"/>
    <n v="0"/>
    <n v="0"/>
    <n v="0"/>
    <n v="0"/>
    <n v="0"/>
    <n v="0"/>
    <n v="0"/>
    <n v="0"/>
    <n v="0"/>
    <n v="0"/>
    <n v="0"/>
    <n v="0"/>
    <n v="0"/>
    <n v="0"/>
    <n v="0"/>
    <n v="0"/>
    <n v="0"/>
    <n v="0"/>
    <n v="0"/>
    <n v="0"/>
    <n v="0"/>
    <n v="0"/>
    <n v="0"/>
  </r>
  <r>
    <x v="16"/>
    <x v="2"/>
    <x v="14"/>
    <n v="0"/>
    <n v="0"/>
    <n v="0"/>
    <n v="0"/>
    <n v="0"/>
    <n v="0"/>
    <n v="0"/>
    <n v="0"/>
    <n v="0"/>
    <n v="0"/>
    <n v="0"/>
    <n v="0"/>
    <n v="0"/>
    <n v="0"/>
    <n v="0"/>
    <n v="0"/>
    <n v="0"/>
    <n v="0"/>
    <n v="0"/>
    <n v="0"/>
    <n v="0"/>
    <n v="0"/>
    <n v="0"/>
  </r>
  <r>
    <x v="16"/>
    <x v="3"/>
    <x v="14"/>
    <n v="0"/>
    <n v="0"/>
    <n v="0"/>
    <n v="0"/>
    <n v="0"/>
    <n v="0"/>
    <n v="0"/>
    <n v="0"/>
    <n v="0"/>
    <n v="0"/>
    <n v="0"/>
    <n v="0"/>
    <n v="0"/>
    <n v="0"/>
    <n v="0"/>
    <n v="0"/>
    <n v="0"/>
    <n v="0"/>
    <n v="0"/>
    <n v="0"/>
    <n v="0"/>
    <n v="0"/>
    <n v="0"/>
  </r>
  <r>
    <x v="17"/>
    <x v="0"/>
    <x v="14"/>
    <n v="0"/>
    <n v="0"/>
    <n v="0"/>
    <n v="0"/>
    <n v="0"/>
    <n v="0"/>
    <n v="0"/>
    <n v="0"/>
    <n v="0"/>
    <n v="0"/>
    <n v="0"/>
    <n v="0"/>
    <n v="0"/>
    <n v="0"/>
    <n v="0"/>
    <n v="0"/>
    <n v="0"/>
    <n v="0"/>
    <n v="0"/>
    <n v="0"/>
    <n v="0"/>
    <n v="0"/>
    <n v="0"/>
  </r>
  <r>
    <x v="17"/>
    <x v="1"/>
    <x v="14"/>
    <n v="0"/>
    <n v="0"/>
    <n v="0"/>
    <n v="0"/>
    <n v="0"/>
    <n v="0"/>
    <n v="0"/>
    <n v="0"/>
    <n v="0"/>
    <n v="0"/>
    <n v="0"/>
    <n v="0"/>
    <n v="0"/>
    <n v="0"/>
    <n v="0"/>
    <n v="0"/>
    <n v="0"/>
    <n v="0"/>
    <n v="0"/>
    <n v="0"/>
    <n v="0"/>
    <n v="0"/>
    <n v="0"/>
  </r>
  <r>
    <x v="17"/>
    <x v="2"/>
    <x v="14"/>
    <n v="0"/>
    <n v="0"/>
    <n v="0"/>
    <n v="0"/>
    <n v="0"/>
    <n v="0"/>
    <n v="0"/>
    <n v="0"/>
    <n v="0"/>
    <n v="0"/>
    <n v="0"/>
    <n v="0"/>
    <n v="0"/>
    <n v="0"/>
    <n v="0"/>
    <n v="0"/>
    <n v="0"/>
    <n v="0"/>
    <n v="0"/>
    <n v="0"/>
    <n v="0"/>
    <n v="0"/>
    <n v="0"/>
  </r>
  <r>
    <x v="17"/>
    <x v="3"/>
    <x v="14"/>
    <n v="0"/>
    <n v="0"/>
    <n v="0"/>
    <n v="0"/>
    <n v="0"/>
    <n v="0"/>
    <n v="0"/>
    <n v="0"/>
    <n v="0"/>
    <n v="0"/>
    <n v="0"/>
    <n v="0"/>
    <n v="0"/>
    <n v="0"/>
    <n v="0"/>
    <n v="0"/>
    <n v="0"/>
    <n v="0"/>
    <n v="0"/>
    <n v="0"/>
    <n v="0"/>
    <n v="0"/>
    <n v="0"/>
  </r>
  <r>
    <x v="18"/>
    <x v="0"/>
    <x v="14"/>
    <n v="0"/>
    <n v="0"/>
    <n v="0"/>
    <n v="0"/>
    <n v="0"/>
    <n v="0"/>
    <n v="0"/>
    <n v="0"/>
    <n v="0"/>
    <n v="0"/>
    <n v="0"/>
    <n v="0"/>
    <n v="0"/>
    <n v="0"/>
    <n v="0"/>
    <n v="0"/>
    <n v="0"/>
    <n v="0"/>
    <n v="0"/>
    <n v="0"/>
    <n v="0"/>
    <n v="0"/>
    <n v="0"/>
  </r>
  <r>
    <x v="18"/>
    <x v="1"/>
    <x v="14"/>
    <n v="0"/>
    <n v="0"/>
    <n v="0"/>
    <n v="0"/>
    <n v="0"/>
    <n v="0"/>
    <n v="0"/>
    <n v="0"/>
    <n v="0"/>
    <n v="0"/>
    <n v="0"/>
    <n v="0"/>
    <n v="0"/>
    <n v="0"/>
    <n v="0"/>
    <n v="0"/>
    <n v="0"/>
    <n v="0"/>
    <n v="0"/>
    <n v="0"/>
    <n v="0"/>
    <n v="0"/>
    <n v="0"/>
  </r>
  <r>
    <x v="18"/>
    <x v="2"/>
    <x v="14"/>
    <n v="0"/>
    <n v="0"/>
    <n v="0"/>
    <n v="0"/>
    <n v="0"/>
    <n v="0"/>
    <n v="0"/>
    <n v="0"/>
    <n v="0"/>
    <n v="0"/>
    <n v="0"/>
    <n v="0"/>
    <n v="0"/>
    <n v="0"/>
    <n v="0"/>
    <n v="0"/>
    <n v="0"/>
    <n v="0"/>
    <n v="0"/>
    <n v="0"/>
    <n v="0"/>
    <n v="0"/>
    <n v="0"/>
  </r>
  <r>
    <x v="18"/>
    <x v="3"/>
    <x v="14"/>
    <n v="0"/>
    <n v="0"/>
    <n v="0"/>
    <n v="0"/>
    <n v="0"/>
    <n v="0"/>
    <n v="0"/>
    <n v="0"/>
    <n v="0"/>
    <n v="0"/>
    <n v="0"/>
    <n v="0"/>
    <n v="0"/>
    <n v="0"/>
    <n v="0"/>
    <n v="0"/>
    <n v="0"/>
    <n v="0"/>
    <n v="0"/>
    <n v="0"/>
    <n v="0"/>
    <n v="0"/>
    <n v="0"/>
  </r>
  <r>
    <x v="19"/>
    <x v="0"/>
    <x v="14"/>
    <n v="0"/>
    <n v="0"/>
    <n v="0"/>
    <n v="0"/>
    <n v="0"/>
    <n v="0"/>
    <n v="0"/>
    <n v="0"/>
    <n v="0"/>
    <n v="0"/>
    <n v="0"/>
    <n v="0"/>
    <n v="0"/>
    <n v="0"/>
    <n v="0"/>
    <n v="0"/>
    <n v="0"/>
    <n v="0"/>
    <n v="0"/>
    <n v="0"/>
    <n v="0"/>
    <n v="0"/>
    <n v="0"/>
  </r>
  <r>
    <x v="19"/>
    <x v="1"/>
    <x v="14"/>
    <n v="0"/>
    <n v="0"/>
    <n v="0"/>
    <n v="0"/>
    <n v="0"/>
    <n v="0"/>
    <n v="0"/>
    <n v="0"/>
    <n v="0"/>
    <n v="0"/>
    <n v="0"/>
    <n v="0"/>
    <n v="0"/>
    <n v="0"/>
    <n v="0"/>
    <n v="0"/>
    <n v="0"/>
    <n v="0"/>
    <n v="0"/>
    <n v="0"/>
    <n v="0"/>
    <n v="0"/>
    <n v="0"/>
  </r>
  <r>
    <x v="19"/>
    <x v="2"/>
    <x v="14"/>
    <n v="0"/>
    <n v="0"/>
    <n v="0"/>
    <n v="0"/>
    <n v="0"/>
    <n v="0"/>
    <n v="0"/>
    <n v="0"/>
    <n v="0"/>
    <n v="0"/>
    <n v="0"/>
    <n v="0"/>
    <n v="0"/>
    <n v="0"/>
    <n v="0"/>
    <n v="0"/>
    <n v="0"/>
    <n v="0"/>
    <n v="0"/>
    <n v="0"/>
    <n v="0"/>
    <n v="0"/>
    <n v="0"/>
  </r>
  <r>
    <x v="19"/>
    <x v="3"/>
    <x v="14"/>
    <n v="0"/>
    <n v="0"/>
    <n v="0"/>
    <n v="0"/>
    <n v="0"/>
    <n v="0"/>
    <n v="0"/>
    <n v="0"/>
    <n v="0"/>
    <n v="0"/>
    <n v="0"/>
    <n v="0"/>
    <n v="0"/>
    <n v="0"/>
    <n v="0"/>
    <n v="0"/>
    <n v="0"/>
    <n v="0"/>
    <n v="0"/>
    <n v="0"/>
    <n v="0"/>
    <n v="0"/>
    <n v="0"/>
  </r>
  <r>
    <x v="20"/>
    <x v="0"/>
    <x v="14"/>
    <n v="0"/>
    <n v="0"/>
    <n v="0"/>
    <n v="0"/>
    <n v="0"/>
    <n v="0"/>
    <n v="0"/>
    <n v="0"/>
    <n v="0"/>
    <n v="0"/>
    <n v="0"/>
    <n v="0"/>
    <n v="0"/>
    <n v="0"/>
    <n v="0"/>
    <n v="0"/>
    <n v="0"/>
    <n v="0"/>
    <n v="0"/>
    <n v="0"/>
    <n v="0"/>
    <n v="0"/>
    <n v="0"/>
  </r>
  <r>
    <x v="20"/>
    <x v="1"/>
    <x v="14"/>
    <n v="0"/>
    <n v="0"/>
    <n v="0"/>
    <n v="0"/>
    <n v="0"/>
    <n v="0"/>
    <n v="0"/>
    <n v="0"/>
    <n v="0"/>
    <n v="0"/>
    <n v="0"/>
    <n v="0"/>
    <n v="0"/>
    <n v="0"/>
    <n v="0"/>
    <n v="0"/>
    <n v="0"/>
    <n v="0"/>
    <n v="0"/>
    <n v="0"/>
    <n v="0"/>
    <n v="0"/>
    <n v="0"/>
  </r>
  <r>
    <x v="20"/>
    <x v="2"/>
    <x v="14"/>
    <n v="0"/>
    <n v="0"/>
    <n v="0"/>
    <n v="0"/>
    <n v="0"/>
    <n v="0"/>
    <n v="0"/>
    <n v="0"/>
    <n v="0"/>
    <n v="0"/>
    <n v="0"/>
    <n v="0"/>
    <n v="0"/>
    <n v="0"/>
    <n v="0"/>
    <n v="0"/>
    <n v="0"/>
    <n v="0"/>
    <n v="0"/>
    <n v="0"/>
    <n v="0"/>
    <n v="0"/>
    <n v="0"/>
  </r>
  <r>
    <x v="20"/>
    <x v="3"/>
    <x v="14"/>
    <n v="0"/>
    <n v="0"/>
    <n v="0"/>
    <n v="0"/>
    <n v="0"/>
    <n v="0"/>
    <n v="0"/>
    <n v="0"/>
    <n v="0"/>
    <n v="0"/>
    <n v="0"/>
    <n v="0"/>
    <n v="0"/>
    <n v="0"/>
    <n v="0"/>
    <n v="0"/>
    <n v="0"/>
    <n v="0"/>
    <n v="0"/>
    <n v="0"/>
    <n v="0"/>
    <n v="0"/>
    <n v="0"/>
  </r>
  <r>
    <x v="0"/>
    <x v="0"/>
    <x v="15"/>
    <n v="0"/>
    <n v="0"/>
    <n v="0"/>
    <n v="0"/>
    <n v="0"/>
    <n v="0"/>
    <n v="0"/>
    <n v="0"/>
    <n v="0"/>
    <n v="0"/>
    <n v="0"/>
    <n v="0"/>
    <n v="0"/>
    <n v="0"/>
    <n v="0"/>
    <n v="0"/>
    <n v="0"/>
    <n v="0"/>
    <n v="0"/>
    <n v="0"/>
    <n v="0"/>
    <n v="0"/>
    <n v="0"/>
  </r>
  <r>
    <x v="0"/>
    <x v="1"/>
    <x v="15"/>
    <n v="0"/>
    <n v="0"/>
    <n v="0"/>
    <n v="0"/>
    <n v="0"/>
    <n v="0"/>
    <n v="0"/>
    <n v="0"/>
    <n v="0"/>
    <n v="0"/>
    <n v="0"/>
    <n v="0"/>
    <n v="0"/>
    <n v="0"/>
    <n v="0"/>
    <n v="0"/>
    <n v="0"/>
    <n v="0"/>
    <n v="0"/>
    <n v="0"/>
    <n v="0"/>
    <n v="0"/>
    <n v="0"/>
  </r>
  <r>
    <x v="0"/>
    <x v="2"/>
    <x v="15"/>
    <n v="0"/>
    <n v="0"/>
    <n v="0"/>
    <n v="0"/>
    <n v="0"/>
    <n v="0"/>
    <n v="0"/>
    <n v="0"/>
    <n v="0"/>
    <n v="0"/>
    <n v="0"/>
    <n v="0"/>
    <n v="0"/>
    <n v="0"/>
    <n v="0"/>
    <n v="0"/>
    <n v="0"/>
    <n v="0"/>
    <n v="0"/>
    <n v="0"/>
    <n v="0"/>
    <n v="0"/>
    <n v="0"/>
  </r>
  <r>
    <x v="0"/>
    <x v="3"/>
    <x v="15"/>
    <n v="0"/>
    <n v="0"/>
    <n v="0"/>
    <n v="0"/>
    <n v="0"/>
    <n v="0"/>
    <n v="0"/>
    <n v="0"/>
    <n v="0"/>
    <n v="0"/>
    <n v="0"/>
    <n v="0"/>
    <n v="0"/>
    <n v="0"/>
    <n v="0"/>
    <n v="0"/>
    <n v="0"/>
    <n v="0"/>
    <n v="0"/>
    <n v="0"/>
    <n v="0"/>
    <n v="0"/>
    <n v="0"/>
  </r>
  <r>
    <x v="1"/>
    <x v="0"/>
    <x v="15"/>
    <n v="0"/>
    <n v="0"/>
    <n v="0"/>
    <n v="0"/>
    <n v="0"/>
    <n v="0"/>
    <n v="0"/>
    <n v="0"/>
    <n v="0"/>
    <n v="0"/>
    <n v="0"/>
    <n v="0"/>
    <n v="0"/>
    <n v="0"/>
    <n v="0"/>
    <n v="0"/>
    <n v="0"/>
    <n v="0"/>
    <n v="0"/>
    <n v="0"/>
    <n v="0"/>
    <n v="0"/>
    <n v="0"/>
  </r>
  <r>
    <x v="1"/>
    <x v="1"/>
    <x v="15"/>
    <n v="0"/>
    <n v="0"/>
    <n v="0"/>
    <n v="0"/>
    <n v="0"/>
    <n v="0"/>
    <n v="0"/>
    <n v="0"/>
    <n v="0"/>
    <n v="0"/>
    <n v="0"/>
    <n v="0"/>
    <n v="0"/>
    <n v="0"/>
    <n v="0"/>
    <n v="0"/>
    <n v="0"/>
    <n v="0"/>
    <n v="0"/>
    <n v="0"/>
    <n v="0"/>
    <n v="0"/>
    <n v="0"/>
  </r>
  <r>
    <x v="1"/>
    <x v="2"/>
    <x v="15"/>
    <n v="0"/>
    <n v="0"/>
    <n v="0"/>
    <n v="0"/>
    <n v="0"/>
    <n v="0"/>
    <n v="0"/>
    <n v="0"/>
    <n v="0"/>
    <n v="0"/>
    <n v="0"/>
    <n v="0"/>
    <n v="0"/>
    <n v="0"/>
    <n v="0"/>
    <n v="0"/>
    <n v="0"/>
    <n v="0"/>
    <n v="0"/>
    <n v="0"/>
    <n v="0"/>
    <n v="0"/>
    <n v="0"/>
  </r>
  <r>
    <x v="1"/>
    <x v="3"/>
    <x v="15"/>
    <n v="0"/>
    <n v="0"/>
    <n v="0"/>
    <n v="0"/>
    <n v="0"/>
    <n v="0"/>
    <n v="0"/>
    <n v="0"/>
    <n v="0"/>
    <n v="0"/>
    <n v="0"/>
    <n v="0"/>
    <n v="0"/>
    <n v="0"/>
    <n v="0"/>
    <n v="0"/>
    <n v="0"/>
    <n v="0"/>
    <n v="0"/>
    <n v="0"/>
    <n v="0"/>
    <n v="0"/>
    <n v="0"/>
  </r>
  <r>
    <x v="2"/>
    <x v="0"/>
    <x v="15"/>
    <n v="0"/>
    <n v="0"/>
    <n v="0"/>
    <n v="0"/>
    <n v="0"/>
    <n v="0"/>
    <n v="0"/>
    <n v="0"/>
    <n v="0"/>
    <n v="0"/>
    <n v="0"/>
    <n v="0"/>
    <n v="0"/>
    <n v="0"/>
    <n v="0"/>
    <n v="0"/>
    <n v="0"/>
    <n v="0"/>
    <n v="0"/>
    <n v="0"/>
    <n v="0"/>
    <n v="0"/>
    <n v="0"/>
  </r>
  <r>
    <x v="2"/>
    <x v="1"/>
    <x v="15"/>
    <n v="0"/>
    <n v="0"/>
    <n v="0"/>
    <n v="0"/>
    <n v="0"/>
    <n v="0"/>
    <n v="0"/>
    <n v="0"/>
    <n v="0"/>
    <n v="0"/>
    <n v="0"/>
    <n v="0"/>
    <n v="0"/>
    <n v="0"/>
    <n v="0"/>
    <n v="0"/>
    <n v="0"/>
    <n v="0"/>
    <n v="0"/>
    <n v="0"/>
    <n v="0"/>
    <n v="0"/>
    <n v="0"/>
  </r>
  <r>
    <x v="2"/>
    <x v="2"/>
    <x v="15"/>
    <n v="0"/>
    <n v="0"/>
    <n v="0"/>
    <n v="0"/>
    <n v="0"/>
    <n v="0"/>
    <n v="0"/>
    <n v="0"/>
    <n v="0"/>
    <n v="0"/>
    <n v="0"/>
    <n v="0"/>
    <n v="0"/>
    <n v="0"/>
    <n v="0"/>
    <n v="0"/>
    <n v="0"/>
    <n v="0"/>
    <n v="0"/>
    <n v="0"/>
    <n v="0"/>
    <n v="0"/>
    <n v="0"/>
  </r>
  <r>
    <x v="2"/>
    <x v="3"/>
    <x v="15"/>
    <n v="0"/>
    <n v="0"/>
    <n v="0"/>
    <n v="0"/>
    <n v="0"/>
    <n v="0"/>
    <n v="0"/>
    <n v="0"/>
    <n v="0"/>
    <n v="0"/>
    <n v="0"/>
    <n v="0"/>
    <n v="0"/>
    <n v="0"/>
    <n v="0"/>
    <n v="0"/>
    <n v="0"/>
    <n v="0"/>
    <n v="0"/>
    <n v="0"/>
    <n v="0"/>
    <n v="0"/>
    <n v="0"/>
  </r>
  <r>
    <x v="3"/>
    <x v="0"/>
    <x v="15"/>
    <n v="0"/>
    <n v="0"/>
    <n v="0"/>
    <n v="0"/>
    <n v="0"/>
    <n v="0"/>
    <n v="0"/>
    <n v="0"/>
    <n v="0"/>
    <n v="0"/>
    <n v="0"/>
    <n v="0"/>
    <n v="0"/>
    <n v="0"/>
    <n v="0"/>
    <n v="0"/>
    <n v="0"/>
    <n v="0"/>
    <n v="0"/>
    <n v="0"/>
    <n v="0"/>
    <n v="0"/>
    <n v="0"/>
  </r>
  <r>
    <x v="3"/>
    <x v="1"/>
    <x v="15"/>
    <n v="0"/>
    <n v="0"/>
    <n v="0"/>
    <n v="0"/>
    <n v="0"/>
    <n v="0"/>
    <n v="0"/>
    <n v="0"/>
    <n v="0"/>
    <n v="0"/>
    <n v="0"/>
    <n v="0"/>
    <n v="0"/>
    <n v="0"/>
    <n v="0"/>
    <n v="0"/>
    <n v="0"/>
    <n v="0"/>
    <n v="0"/>
    <n v="0"/>
    <n v="0"/>
    <n v="0"/>
    <n v="0"/>
  </r>
  <r>
    <x v="3"/>
    <x v="2"/>
    <x v="15"/>
    <n v="0"/>
    <n v="0"/>
    <n v="0"/>
    <n v="0"/>
    <n v="0"/>
    <n v="0"/>
    <n v="0"/>
    <n v="0"/>
    <n v="0"/>
    <n v="0"/>
    <n v="0"/>
    <n v="0"/>
    <n v="0"/>
    <n v="0"/>
    <n v="0"/>
    <n v="0"/>
    <n v="0"/>
    <n v="0"/>
    <n v="0"/>
    <n v="0"/>
    <n v="0"/>
    <n v="0"/>
    <n v="0"/>
  </r>
  <r>
    <x v="3"/>
    <x v="3"/>
    <x v="15"/>
    <n v="0"/>
    <n v="0"/>
    <n v="0"/>
    <n v="0"/>
    <n v="0"/>
    <n v="0"/>
    <n v="0"/>
    <n v="0"/>
    <n v="0"/>
    <n v="0"/>
    <n v="0"/>
    <n v="0"/>
    <n v="0"/>
    <n v="0"/>
    <n v="0"/>
    <n v="0"/>
    <n v="0"/>
    <n v="0"/>
    <n v="0"/>
    <n v="0"/>
    <n v="0"/>
    <n v="0"/>
    <n v="0"/>
  </r>
  <r>
    <x v="4"/>
    <x v="0"/>
    <x v="15"/>
    <n v="0"/>
    <n v="0"/>
    <n v="0"/>
    <n v="0"/>
    <n v="0"/>
    <n v="0"/>
    <n v="0"/>
    <n v="0"/>
    <n v="0"/>
    <n v="0"/>
    <n v="0"/>
    <n v="0"/>
    <n v="0"/>
    <n v="0"/>
    <n v="0"/>
    <n v="0"/>
    <n v="0"/>
    <n v="0"/>
    <n v="0"/>
    <n v="0"/>
    <n v="0"/>
    <n v="0"/>
    <n v="0"/>
  </r>
  <r>
    <x v="4"/>
    <x v="1"/>
    <x v="15"/>
    <n v="0"/>
    <n v="0"/>
    <n v="0"/>
    <n v="0"/>
    <n v="0"/>
    <n v="0"/>
    <n v="0"/>
    <n v="0"/>
    <n v="0"/>
    <n v="0"/>
    <n v="0"/>
    <n v="0"/>
    <n v="0"/>
    <n v="0"/>
    <n v="0"/>
    <n v="0"/>
    <n v="0"/>
    <n v="0"/>
    <n v="0"/>
    <n v="0"/>
    <n v="0"/>
    <n v="0"/>
    <n v="0"/>
  </r>
  <r>
    <x v="4"/>
    <x v="2"/>
    <x v="15"/>
    <n v="0"/>
    <n v="0"/>
    <n v="0"/>
    <n v="0"/>
    <n v="0"/>
    <n v="0"/>
    <n v="0"/>
    <n v="0"/>
    <n v="0"/>
    <n v="0"/>
    <n v="0"/>
    <n v="0"/>
    <n v="0"/>
    <n v="0"/>
    <n v="0"/>
    <n v="0"/>
    <n v="0"/>
    <n v="0"/>
    <n v="0"/>
    <n v="0"/>
    <n v="0"/>
    <n v="0"/>
    <n v="0"/>
  </r>
  <r>
    <x v="4"/>
    <x v="3"/>
    <x v="15"/>
    <n v="0"/>
    <n v="0"/>
    <n v="0"/>
    <n v="0"/>
    <n v="0"/>
    <n v="0"/>
    <n v="0"/>
    <n v="0"/>
    <n v="0"/>
    <n v="0"/>
    <n v="0"/>
    <n v="0"/>
    <n v="0"/>
    <n v="0"/>
    <n v="0"/>
    <n v="0"/>
    <n v="0"/>
    <n v="0"/>
    <n v="0"/>
    <n v="0"/>
    <n v="0"/>
    <n v="0"/>
    <n v="0"/>
  </r>
  <r>
    <x v="5"/>
    <x v="0"/>
    <x v="15"/>
    <n v="0"/>
    <n v="0"/>
    <n v="0"/>
    <n v="0"/>
    <n v="0"/>
    <n v="0"/>
    <n v="0"/>
    <n v="0"/>
    <n v="0"/>
    <n v="0"/>
    <n v="0"/>
    <n v="0"/>
    <n v="0"/>
    <n v="0"/>
    <n v="0"/>
    <n v="0"/>
    <n v="0"/>
    <n v="0"/>
    <n v="0"/>
    <n v="0"/>
    <n v="0"/>
    <n v="0"/>
    <n v="0"/>
  </r>
  <r>
    <x v="5"/>
    <x v="1"/>
    <x v="15"/>
    <n v="0"/>
    <n v="0"/>
    <n v="0"/>
    <n v="0"/>
    <n v="0"/>
    <n v="0"/>
    <n v="0"/>
    <n v="0"/>
    <n v="0"/>
    <n v="0"/>
    <n v="0"/>
    <n v="0"/>
    <n v="0"/>
    <n v="0"/>
    <n v="0"/>
    <n v="0"/>
    <n v="0"/>
    <n v="0"/>
    <n v="0"/>
    <n v="0"/>
    <n v="0"/>
    <n v="0"/>
    <n v="0"/>
  </r>
  <r>
    <x v="5"/>
    <x v="2"/>
    <x v="15"/>
    <n v="0"/>
    <n v="0"/>
    <n v="0"/>
    <n v="0"/>
    <n v="0"/>
    <n v="0"/>
    <n v="0"/>
    <n v="0"/>
    <n v="0"/>
    <n v="0"/>
    <n v="0"/>
    <n v="0"/>
    <n v="0"/>
    <n v="0"/>
    <n v="0"/>
    <n v="0"/>
    <n v="0"/>
    <n v="0"/>
    <n v="0"/>
    <n v="0"/>
    <n v="0"/>
    <n v="0"/>
    <n v="0"/>
  </r>
  <r>
    <x v="5"/>
    <x v="3"/>
    <x v="15"/>
    <n v="0"/>
    <n v="0"/>
    <n v="0"/>
    <n v="0"/>
    <n v="0"/>
    <n v="0"/>
    <n v="0"/>
    <n v="0"/>
    <n v="0"/>
    <n v="0"/>
    <n v="0"/>
    <n v="0"/>
    <n v="0"/>
    <n v="0"/>
    <n v="0"/>
    <n v="0"/>
    <n v="0"/>
    <n v="0"/>
    <n v="0"/>
    <n v="0"/>
    <n v="0"/>
    <n v="0"/>
    <n v="0"/>
  </r>
  <r>
    <x v="6"/>
    <x v="0"/>
    <x v="15"/>
    <n v="0"/>
    <n v="0"/>
    <n v="0"/>
    <n v="0"/>
    <n v="0"/>
    <n v="0"/>
    <n v="0"/>
    <n v="0"/>
    <n v="0"/>
    <n v="0"/>
    <n v="0"/>
    <n v="0"/>
    <n v="0"/>
    <n v="0"/>
    <n v="0"/>
    <n v="0"/>
    <n v="0"/>
    <n v="0"/>
    <n v="0"/>
    <n v="0"/>
    <n v="0"/>
    <n v="0"/>
    <n v="0"/>
  </r>
  <r>
    <x v="6"/>
    <x v="1"/>
    <x v="15"/>
    <n v="0"/>
    <n v="0"/>
    <n v="0"/>
    <n v="0"/>
    <n v="0"/>
    <n v="0"/>
    <n v="0"/>
    <n v="0"/>
    <n v="0"/>
    <n v="0"/>
    <n v="0"/>
    <n v="0"/>
    <n v="0"/>
    <n v="0"/>
    <n v="0"/>
    <n v="0"/>
    <n v="0"/>
    <n v="0"/>
    <n v="0"/>
    <n v="0"/>
    <n v="0"/>
    <n v="0"/>
    <n v="0"/>
  </r>
  <r>
    <x v="6"/>
    <x v="2"/>
    <x v="15"/>
    <n v="0"/>
    <n v="0"/>
    <n v="0"/>
    <n v="0"/>
    <n v="0"/>
    <n v="0"/>
    <n v="0"/>
    <n v="0"/>
    <n v="0"/>
    <n v="0"/>
    <n v="0"/>
    <n v="0"/>
    <n v="0"/>
    <n v="0"/>
    <n v="0"/>
    <n v="0"/>
    <n v="0"/>
    <n v="0"/>
    <n v="0"/>
    <n v="0"/>
    <n v="0"/>
    <n v="0"/>
    <n v="0"/>
  </r>
  <r>
    <x v="6"/>
    <x v="3"/>
    <x v="15"/>
    <n v="0"/>
    <n v="0"/>
    <n v="0"/>
    <n v="0"/>
    <n v="0"/>
    <n v="0"/>
    <n v="0"/>
    <n v="0"/>
    <n v="0"/>
    <n v="0"/>
    <n v="0"/>
    <n v="0"/>
    <n v="0"/>
    <n v="0"/>
    <n v="0"/>
    <n v="0"/>
    <n v="0"/>
    <n v="0"/>
    <n v="0"/>
    <n v="0"/>
    <n v="0"/>
    <n v="0"/>
    <n v="0"/>
  </r>
  <r>
    <x v="7"/>
    <x v="0"/>
    <x v="15"/>
    <n v="0"/>
    <n v="0"/>
    <n v="0"/>
    <n v="0"/>
    <n v="0"/>
    <n v="0"/>
    <n v="0"/>
    <n v="0"/>
    <n v="0"/>
    <n v="0"/>
    <n v="0"/>
    <n v="0"/>
    <n v="0"/>
    <n v="0"/>
    <n v="0"/>
    <n v="0"/>
    <n v="0"/>
    <n v="0"/>
    <n v="0"/>
    <n v="0"/>
    <n v="0"/>
    <n v="0"/>
    <n v="0"/>
  </r>
  <r>
    <x v="7"/>
    <x v="1"/>
    <x v="15"/>
    <n v="0"/>
    <n v="0"/>
    <n v="0"/>
    <n v="0"/>
    <n v="0"/>
    <n v="0"/>
    <n v="0"/>
    <n v="0"/>
    <n v="0"/>
    <n v="0"/>
    <n v="0"/>
    <n v="0"/>
    <n v="0"/>
    <n v="0"/>
    <n v="0"/>
    <n v="0"/>
    <n v="0"/>
    <n v="0"/>
    <n v="0"/>
    <n v="0"/>
    <n v="0"/>
    <n v="0"/>
    <n v="0"/>
  </r>
  <r>
    <x v="7"/>
    <x v="2"/>
    <x v="15"/>
    <n v="0"/>
    <n v="0"/>
    <n v="0"/>
    <n v="0"/>
    <n v="0"/>
    <n v="0"/>
    <n v="0"/>
    <n v="0"/>
    <n v="0"/>
    <n v="0"/>
    <n v="0"/>
    <n v="0"/>
    <n v="0"/>
    <n v="0"/>
    <n v="0"/>
    <n v="0"/>
    <n v="0"/>
    <n v="0"/>
    <n v="0"/>
    <n v="0"/>
    <n v="0"/>
    <n v="0"/>
    <n v="0"/>
  </r>
  <r>
    <x v="7"/>
    <x v="3"/>
    <x v="15"/>
    <n v="0"/>
    <n v="0"/>
    <n v="0"/>
    <n v="0"/>
    <n v="0"/>
    <n v="0"/>
    <n v="0"/>
    <n v="0"/>
    <n v="0"/>
    <n v="0"/>
    <n v="0"/>
    <n v="0"/>
    <n v="0"/>
    <n v="0"/>
    <n v="0"/>
    <n v="0"/>
    <n v="0"/>
    <n v="0"/>
    <n v="0"/>
    <n v="0"/>
    <n v="0"/>
    <n v="0"/>
    <n v="0"/>
  </r>
  <r>
    <x v="8"/>
    <x v="0"/>
    <x v="15"/>
    <n v="0"/>
    <n v="0"/>
    <n v="0"/>
    <n v="0"/>
    <n v="0"/>
    <n v="0"/>
    <n v="0"/>
    <n v="0"/>
    <n v="0"/>
    <n v="0"/>
    <n v="0"/>
    <n v="0"/>
    <n v="0"/>
    <n v="0"/>
    <n v="0"/>
    <n v="0"/>
    <n v="0"/>
    <n v="0"/>
    <n v="0"/>
    <n v="0"/>
    <n v="0"/>
    <n v="0"/>
    <n v="0"/>
  </r>
  <r>
    <x v="8"/>
    <x v="1"/>
    <x v="15"/>
    <n v="0"/>
    <n v="0"/>
    <n v="0"/>
    <n v="0"/>
    <n v="0"/>
    <n v="0"/>
    <n v="0"/>
    <n v="0"/>
    <n v="0"/>
    <n v="0"/>
    <n v="0"/>
    <n v="0"/>
    <n v="0"/>
    <n v="0"/>
    <n v="0"/>
    <n v="0"/>
    <n v="0"/>
    <n v="0"/>
    <n v="0"/>
    <n v="0"/>
    <n v="0"/>
    <n v="0"/>
    <n v="0"/>
  </r>
  <r>
    <x v="8"/>
    <x v="2"/>
    <x v="15"/>
    <n v="0"/>
    <n v="0"/>
    <n v="0"/>
    <n v="0"/>
    <n v="0"/>
    <n v="0"/>
    <n v="0"/>
    <n v="0"/>
    <n v="0"/>
    <n v="0"/>
    <n v="0"/>
    <n v="0"/>
    <n v="0"/>
    <n v="0"/>
    <n v="0"/>
    <n v="0"/>
    <n v="0"/>
    <n v="0"/>
    <n v="0"/>
    <n v="0"/>
    <n v="0"/>
    <n v="0"/>
    <n v="0"/>
  </r>
  <r>
    <x v="8"/>
    <x v="3"/>
    <x v="15"/>
    <n v="0"/>
    <n v="0"/>
    <n v="0"/>
    <n v="0"/>
    <n v="0"/>
    <n v="0"/>
    <n v="0"/>
    <n v="0"/>
    <n v="0"/>
    <n v="0"/>
    <n v="0"/>
    <n v="0"/>
    <n v="0"/>
    <n v="0"/>
    <n v="0"/>
    <n v="0"/>
    <n v="0"/>
    <n v="0"/>
    <n v="0"/>
    <n v="0"/>
    <n v="0"/>
    <n v="0"/>
    <n v="0"/>
  </r>
  <r>
    <x v="9"/>
    <x v="0"/>
    <x v="15"/>
    <n v="0"/>
    <n v="0"/>
    <n v="0"/>
    <n v="0"/>
    <n v="0"/>
    <n v="0"/>
    <n v="0"/>
    <n v="0"/>
    <n v="0"/>
    <n v="0"/>
    <n v="0"/>
    <n v="0"/>
    <n v="0"/>
    <n v="0"/>
    <n v="0"/>
    <n v="0"/>
    <n v="0"/>
    <n v="0"/>
    <n v="0"/>
    <n v="0"/>
    <n v="0"/>
    <n v="0"/>
    <n v="0"/>
  </r>
  <r>
    <x v="9"/>
    <x v="1"/>
    <x v="15"/>
    <n v="0"/>
    <n v="0"/>
    <n v="0"/>
    <n v="0"/>
    <n v="0"/>
    <n v="0"/>
    <n v="0"/>
    <n v="0"/>
    <n v="0"/>
    <n v="0"/>
    <n v="0"/>
    <n v="0"/>
    <n v="0"/>
    <n v="0"/>
    <n v="0"/>
    <n v="0"/>
    <n v="0"/>
    <n v="0"/>
    <n v="0"/>
    <n v="0"/>
    <n v="0"/>
    <n v="0"/>
    <n v="0"/>
  </r>
  <r>
    <x v="9"/>
    <x v="2"/>
    <x v="15"/>
    <n v="0"/>
    <n v="0"/>
    <n v="0"/>
    <n v="0"/>
    <n v="0"/>
    <n v="0"/>
    <n v="0"/>
    <n v="0"/>
    <n v="0"/>
    <n v="0"/>
    <n v="0"/>
    <n v="0"/>
    <n v="0"/>
    <n v="0"/>
    <n v="0"/>
    <n v="0"/>
    <n v="0"/>
    <n v="0"/>
    <n v="0"/>
    <n v="0"/>
    <n v="0"/>
    <n v="0"/>
    <n v="0"/>
  </r>
  <r>
    <x v="9"/>
    <x v="3"/>
    <x v="15"/>
    <n v="0"/>
    <n v="0"/>
    <n v="0"/>
    <n v="0"/>
    <n v="0"/>
    <n v="0"/>
    <n v="0"/>
    <n v="0"/>
    <n v="0"/>
    <n v="0"/>
    <n v="0"/>
    <n v="0"/>
    <n v="0"/>
    <n v="0"/>
    <n v="0"/>
    <n v="0"/>
    <n v="0"/>
    <n v="0"/>
    <n v="0"/>
    <n v="0"/>
    <n v="0"/>
    <n v="0"/>
    <n v="0"/>
  </r>
  <r>
    <x v="10"/>
    <x v="0"/>
    <x v="15"/>
    <n v="0"/>
    <n v="0"/>
    <n v="0"/>
    <n v="0"/>
    <n v="0"/>
    <n v="0"/>
    <n v="0"/>
    <n v="0"/>
    <n v="0"/>
    <n v="0"/>
    <n v="0"/>
    <n v="0"/>
    <n v="0"/>
    <n v="0"/>
    <n v="0"/>
    <n v="0"/>
    <n v="0"/>
    <n v="0"/>
    <n v="0"/>
    <n v="0"/>
    <n v="0"/>
    <n v="0"/>
    <n v="0"/>
  </r>
  <r>
    <x v="10"/>
    <x v="1"/>
    <x v="15"/>
    <n v="0"/>
    <n v="0"/>
    <n v="0"/>
    <n v="0"/>
    <n v="0"/>
    <n v="0"/>
    <n v="0"/>
    <n v="0"/>
    <n v="0"/>
    <n v="0"/>
    <n v="0"/>
    <n v="0"/>
    <n v="0"/>
    <n v="0"/>
    <n v="0"/>
    <n v="0"/>
    <n v="0"/>
    <n v="0"/>
    <n v="0"/>
    <n v="0"/>
    <n v="0"/>
    <n v="0"/>
    <n v="0"/>
  </r>
  <r>
    <x v="10"/>
    <x v="2"/>
    <x v="15"/>
    <n v="0"/>
    <n v="0"/>
    <n v="0"/>
    <n v="0"/>
    <n v="0"/>
    <n v="0"/>
    <n v="0"/>
    <n v="0"/>
    <n v="0"/>
    <n v="0"/>
    <n v="0"/>
    <n v="0"/>
    <n v="0"/>
    <n v="0"/>
    <n v="0"/>
    <n v="0"/>
    <n v="0"/>
    <n v="0"/>
    <n v="0"/>
    <n v="0"/>
    <n v="0"/>
    <n v="0"/>
    <n v="0"/>
  </r>
  <r>
    <x v="10"/>
    <x v="3"/>
    <x v="15"/>
    <n v="0"/>
    <n v="0"/>
    <n v="0"/>
    <n v="0"/>
    <n v="0"/>
    <n v="0"/>
    <n v="0"/>
    <n v="0"/>
    <n v="0"/>
    <n v="0"/>
    <n v="0"/>
    <n v="0"/>
    <n v="0"/>
    <n v="0"/>
    <n v="0"/>
    <n v="0"/>
    <n v="0"/>
    <n v="0"/>
    <n v="0"/>
    <n v="0"/>
    <n v="0"/>
    <n v="0"/>
    <n v="0"/>
  </r>
  <r>
    <x v="11"/>
    <x v="0"/>
    <x v="15"/>
    <n v="0"/>
    <n v="0"/>
    <n v="0"/>
    <n v="0"/>
    <n v="0"/>
    <n v="0"/>
    <n v="0"/>
    <n v="0"/>
    <n v="0"/>
    <n v="0"/>
    <n v="0"/>
    <n v="0"/>
    <n v="0"/>
    <n v="0"/>
    <n v="0"/>
    <n v="0"/>
    <n v="0"/>
    <n v="0"/>
    <n v="0"/>
    <n v="0"/>
    <n v="0"/>
    <n v="0"/>
    <n v="0"/>
  </r>
  <r>
    <x v="11"/>
    <x v="1"/>
    <x v="15"/>
    <n v="0"/>
    <n v="0"/>
    <n v="0"/>
    <n v="0"/>
    <n v="0"/>
    <n v="0"/>
    <n v="0"/>
    <n v="0"/>
    <n v="0"/>
    <n v="0"/>
    <n v="0"/>
    <n v="0"/>
    <n v="0"/>
    <n v="0"/>
    <n v="0"/>
    <n v="0"/>
    <n v="0"/>
    <n v="0"/>
    <n v="0"/>
    <n v="0"/>
    <n v="0"/>
    <n v="0"/>
    <n v="0"/>
  </r>
  <r>
    <x v="11"/>
    <x v="2"/>
    <x v="15"/>
    <n v="0"/>
    <n v="0"/>
    <n v="0"/>
    <n v="0"/>
    <n v="0"/>
    <n v="0"/>
    <n v="0"/>
    <n v="0"/>
    <n v="0"/>
    <n v="0"/>
    <n v="0"/>
    <n v="0"/>
    <n v="0"/>
    <n v="0"/>
    <n v="0"/>
    <n v="0"/>
    <n v="0"/>
    <n v="0"/>
    <n v="0"/>
    <n v="0"/>
    <n v="0"/>
    <n v="0"/>
    <n v="0"/>
  </r>
  <r>
    <x v="11"/>
    <x v="3"/>
    <x v="15"/>
    <n v="0"/>
    <n v="0"/>
    <n v="0"/>
    <n v="0"/>
    <n v="0"/>
    <n v="0"/>
    <n v="0"/>
    <n v="0"/>
    <n v="0"/>
    <n v="0"/>
    <n v="0"/>
    <n v="0"/>
    <n v="0"/>
    <n v="0"/>
    <n v="0"/>
    <n v="0"/>
    <n v="0"/>
    <n v="0"/>
    <n v="0"/>
    <n v="0"/>
    <n v="0"/>
    <n v="0"/>
    <n v="0"/>
  </r>
  <r>
    <x v="12"/>
    <x v="0"/>
    <x v="15"/>
    <n v="0"/>
    <n v="0"/>
    <n v="0"/>
    <n v="0"/>
    <n v="0"/>
    <n v="0"/>
    <n v="0"/>
    <n v="0"/>
    <n v="0"/>
    <n v="0"/>
    <n v="0"/>
    <n v="0"/>
    <n v="0"/>
    <n v="0"/>
    <n v="0"/>
    <n v="0"/>
    <n v="0"/>
    <n v="0"/>
    <n v="0"/>
    <n v="0"/>
    <n v="0"/>
    <n v="0"/>
    <n v="0"/>
  </r>
  <r>
    <x v="12"/>
    <x v="1"/>
    <x v="15"/>
    <n v="0"/>
    <n v="0"/>
    <n v="0"/>
    <n v="0"/>
    <n v="0"/>
    <n v="0"/>
    <n v="0"/>
    <n v="0"/>
    <n v="0"/>
    <n v="0"/>
    <n v="0"/>
    <n v="0"/>
    <n v="0"/>
    <n v="0"/>
    <n v="0"/>
    <n v="0"/>
    <n v="0"/>
    <n v="0"/>
    <n v="0"/>
    <n v="0"/>
    <n v="0"/>
    <n v="0"/>
    <n v="0"/>
  </r>
  <r>
    <x v="12"/>
    <x v="2"/>
    <x v="15"/>
    <n v="0"/>
    <n v="0"/>
    <n v="0"/>
    <n v="0"/>
    <n v="0"/>
    <n v="0"/>
    <n v="0"/>
    <n v="0"/>
    <n v="0"/>
    <n v="0"/>
    <n v="0"/>
    <n v="0"/>
    <n v="0"/>
    <n v="0"/>
    <n v="0"/>
    <n v="0"/>
    <n v="0"/>
    <n v="0"/>
    <n v="0"/>
    <n v="0"/>
    <n v="0"/>
    <n v="0"/>
    <n v="0"/>
  </r>
  <r>
    <x v="12"/>
    <x v="3"/>
    <x v="15"/>
    <n v="0"/>
    <n v="0"/>
    <n v="0"/>
    <n v="0"/>
    <n v="0"/>
    <n v="0"/>
    <n v="0"/>
    <n v="0"/>
    <n v="0"/>
    <n v="0"/>
    <n v="0"/>
    <n v="0"/>
    <n v="0"/>
    <n v="0"/>
    <n v="0"/>
    <n v="0"/>
    <n v="0"/>
    <n v="0"/>
    <n v="0"/>
    <n v="0"/>
    <n v="0"/>
    <n v="0"/>
    <n v="0"/>
  </r>
  <r>
    <x v="13"/>
    <x v="0"/>
    <x v="15"/>
    <n v="0"/>
    <n v="0"/>
    <n v="0"/>
    <n v="0"/>
    <n v="0"/>
    <n v="0"/>
    <n v="0"/>
    <n v="0"/>
    <n v="0"/>
    <n v="0"/>
    <n v="0"/>
    <n v="0"/>
    <n v="0"/>
    <n v="0"/>
    <n v="0"/>
    <n v="0"/>
    <n v="0"/>
    <n v="0"/>
    <n v="0"/>
    <n v="0"/>
    <n v="0"/>
    <n v="0"/>
    <n v="0"/>
  </r>
  <r>
    <x v="13"/>
    <x v="1"/>
    <x v="15"/>
    <n v="0"/>
    <n v="0"/>
    <n v="0"/>
    <n v="0"/>
    <n v="0"/>
    <n v="0"/>
    <n v="0"/>
    <n v="0"/>
    <n v="0"/>
    <n v="0"/>
    <n v="0"/>
    <n v="0"/>
    <n v="0"/>
    <n v="0"/>
    <n v="0"/>
    <n v="0"/>
    <n v="0"/>
    <n v="0"/>
    <n v="0"/>
    <n v="0"/>
    <n v="0"/>
    <n v="0"/>
    <n v="0"/>
  </r>
  <r>
    <x v="13"/>
    <x v="2"/>
    <x v="15"/>
    <n v="0"/>
    <n v="0"/>
    <n v="0"/>
    <n v="0"/>
    <n v="0"/>
    <n v="0"/>
    <n v="0"/>
    <n v="0"/>
    <n v="0"/>
    <n v="0"/>
    <n v="0"/>
    <n v="0"/>
    <n v="0"/>
    <n v="0"/>
    <n v="0"/>
    <n v="0"/>
    <n v="0"/>
    <n v="0"/>
    <n v="0"/>
    <n v="0"/>
    <n v="0"/>
    <n v="0"/>
    <n v="0"/>
  </r>
  <r>
    <x v="13"/>
    <x v="3"/>
    <x v="15"/>
    <n v="0"/>
    <n v="0"/>
    <n v="0"/>
    <n v="0"/>
    <n v="0"/>
    <n v="0"/>
    <n v="0"/>
    <n v="0"/>
    <n v="0"/>
    <n v="0"/>
    <n v="0"/>
    <n v="0"/>
    <n v="0"/>
    <n v="0"/>
    <n v="0"/>
    <n v="0"/>
    <n v="0"/>
    <n v="0"/>
    <n v="0"/>
    <n v="0"/>
    <n v="0"/>
    <n v="0"/>
    <n v="0"/>
  </r>
  <r>
    <x v="14"/>
    <x v="0"/>
    <x v="15"/>
    <n v="0"/>
    <n v="0"/>
    <n v="0"/>
    <n v="0"/>
    <n v="0"/>
    <n v="0"/>
    <n v="0"/>
    <n v="0"/>
    <n v="0"/>
    <n v="0"/>
    <n v="0"/>
    <n v="0"/>
    <n v="0"/>
    <n v="0"/>
    <n v="0"/>
    <n v="0"/>
    <n v="0"/>
    <n v="0"/>
    <n v="0"/>
    <n v="0"/>
    <n v="0"/>
    <n v="0"/>
    <n v="0"/>
  </r>
  <r>
    <x v="14"/>
    <x v="1"/>
    <x v="15"/>
    <n v="0"/>
    <n v="0"/>
    <n v="0"/>
    <n v="0"/>
    <n v="0"/>
    <n v="0"/>
    <n v="0"/>
    <n v="0"/>
    <n v="0"/>
    <n v="0"/>
    <n v="0"/>
    <n v="0"/>
    <n v="0"/>
    <n v="0"/>
    <n v="0"/>
    <n v="0"/>
    <n v="0"/>
    <n v="0"/>
    <n v="0"/>
    <n v="0"/>
    <n v="0"/>
    <n v="0"/>
    <n v="0"/>
  </r>
  <r>
    <x v="14"/>
    <x v="2"/>
    <x v="15"/>
    <n v="0"/>
    <n v="0"/>
    <n v="0"/>
    <n v="0"/>
    <n v="0"/>
    <n v="0"/>
    <n v="0"/>
    <n v="0"/>
    <n v="0"/>
    <n v="0"/>
    <n v="0"/>
    <n v="0"/>
    <n v="0"/>
    <n v="0"/>
    <n v="0"/>
    <n v="0"/>
    <n v="0"/>
    <n v="0"/>
    <n v="0"/>
    <n v="0"/>
    <n v="0"/>
    <n v="0"/>
    <n v="0"/>
  </r>
  <r>
    <x v="14"/>
    <x v="3"/>
    <x v="15"/>
    <n v="0"/>
    <n v="0"/>
    <n v="0"/>
    <n v="0"/>
    <n v="0"/>
    <n v="0"/>
    <n v="0"/>
    <n v="0"/>
    <n v="0"/>
    <n v="0"/>
    <n v="0"/>
    <n v="0"/>
    <n v="0"/>
    <n v="0"/>
    <n v="0"/>
    <n v="0"/>
    <n v="0"/>
    <n v="0"/>
    <n v="0"/>
    <n v="0"/>
    <n v="0"/>
    <n v="0"/>
    <n v="0"/>
  </r>
  <r>
    <x v="15"/>
    <x v="0"/>
    <x v="15"/>
    <n v="0"/>
    <n v="0"/>
    <n v="0"/>
    <n v="0"/>
    <n v="0"/>
    <n v="0"/>
    <n v="0"/>
    <n v="0"/>
    <n v="0"/>
    <n v="0"/>
    <n v="0"/>
    <n v="0"/>
    <n v="0"/>
    <n v="0"/>
    <n v="0"/>
    <n v="0"/>
    <n v="0"/>
    <n v="0"/>
    <n v="0"/>
    <n v="0"/>
    <n v="0"/>
    <n v="0"/>
    <n v="0"/>
  </r>
  <r>
    <x v="15"/>
    <x v="1"/>
    <x v="15"/>
    <n v="0"/>
    <n v="0"/>
    <n v="0"/>
    <n v="0"/>
    <n v="0"/>
    <n v="0"/>
    <n v="0"/>
    <n v="0"/>
    <n v="0"/>
    <n v="0"/>
    <n v="0"/>
    <n v="0"/>
    <n v="0"/>
    <n v="0"/>
    <n v="0"/>
    <n v="0"/>
    <n v="0"/>
    <n v="0"/>
    <n v="0"/>
    <n v="0"/>
    <n v="0"/>
    <n v="0"/>
    <n v="0"/>
  </r>
  <r>
    <x v="15"/>
    <x v="2"/>
    <x v="15"/>
    <n v="0"/>
    <n v="0"/>
    <n v="0"/>
    <n v="0"/>
    <n v="0"/>
    <n v="0"/>
    <n v="0"/>
    <n v="0"/>
    <n v="0"/>
    <n v="0"/>
    <n v="0"/>
    <n v="0"/>
    <n v="0"/>
    <n v="0"/>
    <n v="0"/>
    <n v="0"/>
    <n v="0"/>
    <n v="0"/>
    <n v="0"/>
    <n v="0"/>
    <n v="0"/>
    <n v="0"/>
    <n v="0"/>
  </r>
  <r>
    <x v="15"/>
    <x v="3"/>
    <x v="15"/>
    <n v="0"/>
    <n v="0"/>
    <n v="0"/>
    <n v="0"/>
    <n v="0"/>
    <n v="0"/>
    <n v="0"/>
    <n v="0"/>
    <n v="0"/>
    <n v="0"/>
    <n v="0"/>
    <n v="0"/>
    <n v="0"/>
    <n v="0"/>
    <n v="0"/>
    <n v="0"/>
    <n v="0"/>
    <n v="0"/>
    <n v="0"/>
    <n v="0"/>
    <n v="0"/>
    <n v="0"/>
    <n v="0"/>
  </r>
  <r>
    <x v="16"/>
    <x v="0"/>
    <x v="15"/>
    <n v="0"/>
    <n v="0"/>
    <n v="0"/>
    <n v="0"/>
    <n v="0"/>
    <n v="0"/>
    <n v="0"/>
    <n v="0"/>
    <n v="0"/>
    <n v="0"/>
    <n v="0"/>
    <n v="0"/>
    <n v="0"/>
    <n v="0"/>
    <n v="0"/>
    <n v="0"/>
    <n v="0"/>
    <n v="0"/>
    <n v="0"/>
    <n v="0"/>
    <n v="0"/>
    <n v="0"/>
    <n v="0"/>
  </r>
  <r>
    <x v="16"/>
    <x v="1"/>
    <x v="15"/>
    <n v="0"/>
    <n v="0"/>
    <n v="0"/>
    <n v="0"/>
    <n v="0"/>
    <n v="0"/>
    <n v="0"/>
    <n v="0"/>
    <n v="0"/>
    <n v="0"/>
    <n v="0"/>
    <n v="0"/>
    <n v="0"/>
    <n v="0"/>
    <n v="0"/>
    <n v="0"/>
    <n v="0"/>
    <n v="0"/>
    <n v="0"/>
    <n v="0"/>
    <n v="0"/>
    <n v="0"/>
    <n v="0"/>
  </r>
  <r>
    <x v="16"/>
    <x v="2"/>
    <x v="15"/>
    <n v="0"/>
    <n v="0"/>
    <n v="0"/>
    <n v="0"/>
    <n v="0"/>
    <n v="0"/>
    <n v="0"/>
    <n v="0"/>
    <n v="0"/>
    <n v="0"/>
    <n v="0"/>
    <n v="0"/>
    <n v="0"/>
    <n v="0"/>
    <n v="0"/>
    <n v="0"/>
    <n v="0"/>
    <n v="0"/>
    <n v="0"/>
    <n v="0"/>
    <n v="0"/>
    <n v="0"/>
    <n v="0"/>
  </r>
  <r>
    <x v="16"/>
    <x v="3"/>
    <x v="15"/>
    <n v="0"/>
    <n v="0"/>
    <n v="0"/>
    <n v="0"/>
    <n v="0"/>
    <n v="0"/>
    <n v="0"/>
    <n v="0"/>
    <n v="0"/>
    <n v="0"/>
    <n v="0"/>
    <n v="0"/>
    <n v="0"/>
    <n v="0"/>
    <n v="0"/>
    <n v="0"/>
    <n v="0"/>
    <n v="0"/>
    <n v="0"/>
    <n v="0"/>
    <n v="0"/>
    <n v="0"/>
    <n v="0"/>
  </r>
  <r>
    <x v="17"/>
    <x v="0"/>
    <x v="15"/>
    <n v="0"/>
    <n v="0"/>
    <n v="0"/>
    <n v="0"/>
    <n v="0"/>
    <n v="0"/>
    <n v="0"/>
    <n v="0"/>
    <n v="0"/>
    <n v="0"/>
    <n v="0"/>
    <n v="0"/>
    <n v="0"/>
    <n v="0"/>
    <n v="0"/>
    <n v="0"/>
    <n v="0"/>
    <n v="0"/>
    <n v="0"/>
    <n v="0"/>
    <n v="0"/>
    <n v="0"/>
    <n v="0"/>
  </r>
  <r>
    <x v="17"/>
    <x v="1"/>
    <x v="15"/>
    <n v="0"/>
    <n v="0"/>
    <n v="0"/>
    <n v="0"/>
    <n v="0"/>
    <n v="0"/>
    <n v="0"/>
    <n v="0"/>
    <n v="0"/>
    <n v="0"/>
    <n v="0"/>
    <n v="0"/>
    <n v="0"/>
    <n v="0"/>
    <n v="0"/>
    <n v="0"/>
    <n v="0"/>
    <n v="0"/>
    <n v="0"/>
    <n v="0"/>
    <n v="0"/>
    <n v="0"/>
    <n v="0"/>
  </r>
  <r>
    <x v="17"/>
    <x v="2"/>
    <x v="15"/>
    <n v="0"/>
    <n v="0"/>
    <n v="0"/>
    <n v="0"/>
    <n v="0"/>
    <n v="0"/>
    <n v="0"/>
    <n v="0"/>
    <n v="0"/>
    <n v="0"/>
    <n v="0"/>
    <n v="0"/>
    <n v="0"/>
    <n v="0"/>
    <n v="0"/>
    <n v="0"/>
    <n v="0"/>
    <n v="0"/>
    <n v="0"/>
    <n v="0"/>
    <n v="0"/>
    <n v="0"/>
    <n v="0"/>
  </r>
  <r>
    <x v="17"/>
    <x v="3"/>
    <x v="15"/>
    <n v="0"/>
    <n v="0"/>
    <n v="0"/>
    <n v="0"/>
    <n v="0"/>
    <n v="0"/>
    <n v="0"/>
    <n v="0"/>
    <n v="0"/>
    <n v="0"/>
    <n v="0"/>
    <n v="0"/>
    <n v="0"/>
    <n v="0"/>
    <n v="0"/>
    <n v="0"/>
    <n v="0"/>
    <n v="0"/>
    <n v="0"/>
    <n v="0"/>
    <n v="0"/>
    <n v="0"/>
    <n v="0"/>
  </r>
  <r>
    <x v="18"/>
    <x v="0"/>
    <x v="15"/>
    <n v="0"/>
    <n v="0"/>
    <n v="0"/>
    <n v="0"/>
    <n v="0"/>
    <n v="0"/>
    <n v="0"/>
    <n v="0"/>
    <n v="0"/>
    <n v="0"/>
    <n v="0"/>
    <n v="0"/>
    <n v="0"/>
    <n v="0"/>
    <n v="0"/>
    <n v="0"/>
    <n v="0"/>
    <n v="0"/>
    <n v="0"/>
    <n v="0"/>
    <n v="0"/>
    <n v="0"/>
    <n v="0"/>
  </r>
  <r>
    <x v="18"/>
    <x v="1"/>
    <x v="15"/>
    <n v="0"/>
    <n v="0"/>
    <n v="0"/>
    <n v="0"/>
    <n v="0"/>
    <n v="0"/>
    <n v="0"/>
    <n v="0"/>
    <n v="0"/>
    <n v="0"/>
    <n v="0"/>
    <n v="0"/>
    <n v="0"/>
    <n v="0"/>
    <n v="0"/>
    <n v="0"/>
    <n v="0"/>
    <n v="0"/>
    <n v="0"/>
    <n v="0"/>
    <n v="0"/>
    <n v="0"/>
    <n v="0"/>
  </r>
  <r>
    <x v="18"/>
    <x v="2"/>
    <x v="15"/>
    <n v="0"/>
    <n v="0"/>
    <n v="0"/>
    <n v="0"/>
    <n v="0"/>
    <n v="0"/>
    <n v="0"/>
    <n v="0"/>
    <n v="0"/>
    <n v="0"/>
    <n v="0"/>
    <n v="0"/>
    <n v="0"/>
    <n v="0"/>
    <n v="0"/>
    <n v="0"/>
    <n v="0"/>
    <n v="0"/>
    <n v="0"/>
    <n v="0"/>
    <n v="0"/>
    <n v="0"/>
    <n v="0"/>
  </r>
  <r>
    <x v="18"/>
    <x v="3"/>
    <x v="15"/>
    <n v="0"/>
    <n v="0"/>
    <n v="0"/>
    <n v="0"/>
    <n v="0"/>
    <n v="0"/>
    <n v="0"/>
    <n v="0"/>
    <n v="0"/>
    <n v="0"/>
    <n v="0"/>
    <n v="0"/>
    <n v="0"/>
    <n v="0"/>
    <n v="0"/>
    <n v="0"/>
    <n v="0"/>
    <n v="0"/>
    <n v="0"/>
    <n v="0"/>
    <n v="0"/>
    <n v="0"/>
    <n v="0"/>
  </r>
  <r>
    <x v="19"/>
    <x v="0"/>
    <x v="15"/>
    <n v="0"/>
    <n v="0"/>
    <n v="0"/>
    <n v="0"/>
    <n v="0"/>
    <n v="0"/>
    <n v="0"/>
    <n v="0"/>
    <n v="0"/>
    <n v="0"/>
    <n v="0"/>
    <n v="0"/>
    <n v="0"/>
    <n v="0"/>
    <n v="0"/>
    <n v="0"/>
    <n v="0"/>
    <n v="0"/>
    <n v="0"/>
    <n v="0"/>
    <n v="0"/>
    <n v="0"/>
    <n v="0"/>
  </r>
  <r>
    <x v="19"/>
    <x v="1"/>
    <x v="15"/>
    <n v="0"/>
    <n v="0"/>
    <n v="0"/>
    <n v="0"/>
    <n v="0"/>
    <n v="0"/>
    <n v="0"/>
    <n v="0"/>
    <n v="0"/>
    <n v="0"/>
    <n v="0"/>
    <n v="0"/>
    <n v="0"/>
    <n v="0"/>
    <n v="0"/>
    <n v="0"/>
    <n v="0"/>
    <n v="0"/>
    <n v="0"/>
    <n v="0"/>
    <n v="0"/>
    <n v="0"/>
    <n v="0"/>
  </r>
  <r>
    <x v="19"/>
    <x v="2"/>
    <x v="15"/>
    <n v="0"/>
    <n v="0"/>
    <n v="0"/>
    <n v="0"/>
    <n v="0"/>
    <n v="0"/>
    <n v="0"/>
    <n v="0"/>
    <n v="0"/>
    <n v="0"/>
    <n v="0"/>
    <n v="0"/>
    <n v="0"/>
    <n v="0"/>
    <n v="0"/>
    <n v="0"/>
    <n v="0"/>
    <n v="0"/>
    <n v="0"/>
    <n v="0"/>
    <n v="0"/>
    <n v="0"/>
    <n v="0"/>
  </r>
  <r>
    <x v="19"/>
    <x v="3"/>
    <x v="15"/>
    <n v="0"/>
    <n v="0"/>
    <n v="0"/>
    <n v="0"/>
    <n v="0"/>
    <n v="0"/>
    <n v="0"/>
    <n v="0"/>
    <n v="0"/>
    <n v="0"/>
    <n v="0"/>
    <n v="0"/>
    <n v="0"/>
    <n v="0"/>
    <n v="0"/>
    <n v="0"/>
    <n v="0"/>
    <n v="0"/>
    <n v="0"/>
    <n v="0"/>
    <n v="0"/>
    <n v="0"/>
    <n v="0"/>
  </r>
  <r>
    <x v="20"/>
    <x v="0"/>
    <x v="15"/>
    <n v="0"/>
    <n v="0"/>
    <n v="0"/>
    <n v="0"/>
    <n v="0"/>
    <n v="0"/>
    <n v="0"/>
    <n v="0"/>
    <n v="0"/>
    <n v="0"/>
    <n v="0"/>
    <n v="0"/>
    <n v="0"/>
    <n v="0"/>
    <n v="0"/>
    <n v="0"/>
    <n v="0"/>
    <n v="0"/>
    <n v="0"/>
    <n v="0"/>
    <n v="0"/>
    <n v="0"/>
    <n v="0"/>
  </r>
  <r>
    <x v="20"/>
    <x v="1"/>
    <x v="15"/>
    <n v="0"/>
    <n v="0"/>
    <n v="0"/>
    <n v="0"/>
    <n v="0"/>
    <n v="0"/>
    <n v="0"/>
    <n v="0"/>
    <n v="0"/>
    <n v="0"/>
    <n v="0"/>
    <n v="0"/>
    <n v="0"/>
    <n v="0"/>
    <n v="0"/>
    <n v="0"/>
    <n v="0"/>
    <n v="0"/>
    <n v="0"/>
    <n v="0"/>
    <n v="0"/>
    <n v="0"/>
    <n v="0"/>
  </r>
  <r>
    <x v="20"/>
    <x v="2"/>
    <x v="15"/>
    <n v="0"/>
    <n v="0"/>
    <n v="0"/>
    <n v="0"/>
    <n v="0"/>
    <n v="0"/>
    <n v="0"/>
    <n v="0"/>
    <n v="0"/>
    <n v="0"/>
    <n v="0"/>
    <n v="0"/>
    <n v="0"/>
    <n v="0"/>
    <n v="0"/>
    <n v="0"/>
    <n v="0"/>
    <n v="0"/>
    <n v="0"/>
    <n v="0"/>
    <n v="0"/>
    <n v="0"/>
    <n v="0"/>
  </r>
  <r>
    <x v="20"/>
    <x v="3"/>
    <x v="15"/>
    <n v="0"/>
    <n v="0"/>
    <n v="0"/>
    <n v="0"/>
    <n v="0"/>
    <n v="0"/>
    <n v="0"/>
    <n v="0"/>
    <n v="0"/>
    <n v="0"/>
    <n v="0"/>
    <n v="0"/>
    <n v="0"/>
    <n v="0"/>
    <n v="0"/>
    <n v="0"/>
    <n v="0"/>
    <n v="0"/>
    <n v="0"/>
    <n v="0"/>
    <n v="0"/>
    <n v="0"/>
    <n v="0"/>
  </r>
  <r>
    <x v="0"/>
    <x v="0"/>
    <x v="16"/>
    <n v="0"/>
    <n v="0"/>
    <n v="0"/>
    <n v="0"/>
    <n v="0"/>
    <n v="0"/>
    <n v="0"/>
    <n v="0"/>
    <n v="0"/>
    <n v="0"/>
    <n v="0"/>
    <n v="0"/>
    <n v="0"/>
    <n v="0"/>
    <n v="0"/>
    <n v="0"/>
    <n v="0"/>
    <n v="0"/>
    <n v="0"/>
    <n v="0"/>
    <n v="0"/>
    <n v="0"/>
    <n v="0"/>
  </r>
  <r>
    <x v="0"/>
    <x v="1"/>
    <x v="16"/>
    <n v="0"/>
    <n v="0"/>
    <n v="0"/>
    <n v="0"/>
    <n v="0"/>
    <n v="0"/>
    <n v="0"/>
    <n v="0"/>
    <n v="0"/>
    <n v="0"/>
    <n v="0"/>
    <n v="0"/>
    <n v="0"/>
    <n v="0"/>
    <n v="0"/>
    <n v="0"/>
    <n v="0"/>
    <n v="0"/>
    <n v="0"/>
    <n v="0"/>
    <n v="0"/>
    <n v="0"/>
    <n v="0"/>
  </r>
  <r>
    <x v="0"/>
    <x v="2"/>
    <x v="16"/>
    <n v="0"/>
    <n v="0"/>
    <n v="0"/>
    <n v="0"/>
    <n v="0"/>
    <n v="0"/>
    <n v="0"/>
    <n v="0"/>
    <n v="0"/>
    <n v="0"/>
    <n v="0"/>
    <n v="0"/>
    <n v="0"/>
    <n v="0"/>
    <n v="0"/>
    <n v="0"/>
    <n v="0"/>
    <n v="0"/>
    <n v="0"/>
    <n v="0"/>
    <n v="0"/>
    <n v="0"/>
    <n v="0"/>
  </r>
  <r>
    <x v="0"/>
    <x v="3"/>
    <x v="16"/>
    <n v="0"/>
    <n v="0"/>
    <n v="0"/>
    <n v="0"/>
    <n v="0"/>
    <n v="0"/>
    <n v="0"/>
    <n v="0"/>
    <n v="0"/>
    <n v="0"/>
    <n v="0"/>
    <n v="0"/>
    <n v="0"/>
    <n v="0"/>
    <n v="0"/>
    <n v="0"/>
    <n v="0"/>
    <n v="0"/>
    <n v="0"/>
    <n v="0"/>
    <n v="0"/>
    <n v="0"/>
    <n v="0"/>
  </r>
  <r>
    <x v="1"/>
    <x v="0"/>
    <x v="16"/>
    <n v="0"/>
    <n v="0"/>
    <n v="0"/>
    <n v="0"/>
    <n v="0"/>
    <n v="0"/>
    <n v="0"/>
    <n v="0"/>
    <n v="0"/>
    <n v="0"/>
    <n v="0"/>
    <n v="0"/>
    <n v="0"/>
    <n v="0"/>
    <n v="0"/>
    <n v="0"/>
    <n v="0"/>
    <n v="0"/>
    <n v="0"/>
    <n v="0"/>
    <n v="0"/>
    <n v="0"/>
    <n v="0"/>
  </r>
  <r>
    <x v="1"/>
    <x v="1"/>
    <x v="16"/>
    <n v="0"/>
    <n v="0"/>
    <n v="0"/>
    <n v="0"/>
    <n v="0"/>
    <n v="0"/>
    <n v="0"/>
    <n v="0"/>
    <n v="0"/>
    <n v="0"/>
    <n v="0"/>
    <n v="0"/>
    <n v="0"/>
    <n v="0"/>
    <n v="0"/>
    <n v="0"/>
    <n v="0"/>
    <n v="0"/>
    <n v="0"/>
    <n v="0"/>
    <n v="0"/>
    <n v="0"/>
    <n v="0"/>
  </r>
  <r>
    <x v="1"/>
    <x v="2"/>
    <x v="16"/>
    <n v="0"/>
    <n v="0"/>
    <n v="0"/>
    <n v="0"/>
    <n v="0"/>
    <n v="0"/>
    <n v="0"/>
    <n v="0"/>
    <n v="0"/>
    <n v="0"/>
    <n v="0"/>
    <n v="0"/>
    <n v="0"/>
    <n v="0"/>
    <n v="0"/>
    <n v="0"/>
    <n v="0"/>
    <n v="0"/>
    <n v="0"/>
    <n v="0"/>
    <n v="0"/>
    <n v="0"/>
    <n v="0"/>
  </r>
  <r>
    <x v="1"/>
    <x v="3"/>
    <x v="16"/>
    <n v="0"/>
    <n v="0"/>
    <n v="0"/>
    <n v="0"/>
    <n v="0"/>
    <n v="0"/>
    <n v="0"/>
    <n v="0"/>
    <n v="0"/>
    <n v="0"/>
    <n v="0"/>
    <n v="0"/>
    <n v="0"/>
    <n v="0"/>
    <n v="0"/>
    <n v="0"/>
    <n v="0"/>
    <n v="0"/>
    <n v="0"/>
    <n v="0"/>
    <n v="0"/>
    <n v="0"/>
    <n v="0"/>
  </r>
  <r>
    <x v="2"/>
    <x v="0"/>
    <x v="16"/>
    <n v="0"/>
    <n v="0"/>
    <n v="0"/>
    <n v="0"/>
    <n v="0"/>
    <n v="0"/>
    <n v="0"/>
    <n v="0"/>
    <n v="0"/>
    <n v="0"/>
    <n v="0"/>
    <n v="0"/>
    <n v="0"/>
    <n v="0"/>
    <n v="0"/>
    <n v="0"/>
    <n v="0"/>
    <n v="0"/>
    <n v="0"/>
    <n v="0"/>
    <n v="0"/>
    <n v="0"/>
    <n v="0"/>
  </r>
  <r>
    <x v="2"/>
    <x v="1"/>
    <x v="16"/>
    <n v="0"/>
    <n v="0"/>
    <n v="0"/>
    <n v="0"/>
    <n v="0"/>
    <n v="0"/>
    <n v="0"/>
    <n v="0"/>
    <n v="0"/>
    <n v="0"/>
    <n v="0"/>
    <n v="0"/>
    <n v="0"/>
    <n v="0"/>
    <n v="0"/>
    <n v="0"/>
    <n v="0"/>
    <n v="0"/>
    <n v="0"/>
    <n v="0"/>
    <n v="0"/>
    <n v="0"/>
    <n v="0"/>
  </r>
  <r>
    <x v="2"/>
    <x v="2"/>
    <x v="16"/>
    <n v="0"/>
    <n v="0"/>
    <n v="0"/>
    <n v="0"/>
    <n v="0"/>
    <n v="0"/>
    <n v="0"/>
    <n v="0"/>
    <n v="0"/>
    <n v="0"/>
    <n v="0"/>
    <n v="0"/>
    <n v="0"/>
    <n v="0"/>
    <n v="0"/>
    <n v="0"/>
    <n v="0"/>
    <n v="0"/>
    <n v="0"/>
    <n v="0"/>
    <n v="0"/>
    <n v="0"/>
    <n v="0"/>
  </r>
  <r>
    <x v="2"/>
    <x v="3"/>
    <x v="16"/>
    <n v="0"/>
    <n v="0"/>
    <n v="0"/>
    <n v="0"/>
    <n v="0"/>
    <n v="0"/>
    <n v="0"/>
    <n v="0"/>
    <n v="0"/>
    <n v="0"/>
    <n v="0"/>
    <n v="0"/>
    <n v="0"/>
    <n v="0"/>
    <n v="0"/>
    <n v="0"/>
    <n v="0"/>
    <n v="0"/>
    <n v="0"/>
    <n v="0"/>
    <n v="0"/>
    <n v="0"/>
    <n v="0"/>
  </r>
  <r>
    <x v="3"/>
    <x v="0"/>
    <x v="16"/>
    <n v="0"/>
    <n v="0"/>
    <n v="0"/>
    <n v="0"/>
    <n v="0"/>
    <n v="0"/>
    <n v="0"/>
    <n v="0"/>
    <n v="0"/>
    <n v="0"/>
    <n v="0"/>
    <n v="0"/>
    <n v="0"/>
    <n v="0"/>
    <n v="0"/>
    <n v="0"/>
    <n v="0"/>
    <n v="0"/>
    <n v="0"/>
    <n v="0"/>
    <n v="0"/>
    <n v="0"/>
    <n v="0"/>
  </r>
  <r>
    <x v="3"/>
    <x v="1"/>
    <x v="16"/>
    <n v="0"/>
    <n v="0"/>
    <n v="0"/>
    <n v="0"/>
    <n v="0"/>
    <n v="0"/>
    <n v="0"/>
    <n v="0"/>
    <n v="0"/>
    <n v="0"/>
    <n v="0"/>
    <n v="0"/>
    <n v="0"/>
    <n v="0"/>
    <n v="0"/>
    <n v="0"/>
    <n v="0"/>
    <n v="0"/>
    <n v="0"/>
    <n v="0"/>
    <n v="0"/>
    <n v="0"/>
    <n v="0"/>
  </r>
  <r>
    <x v="3"/>
    <x v="2"/>
    <x v="16"/>
    <n v="0"/>
    <n v="0"/>
    <n v="0"/>
    <n v="0"/>
    <n v="0"/>
    <n v="0"/>
    <n v="0"/>
    <n v="0"/>
    <n v="0"/>
    <n v="0"/>
    <n v="0"/>
    <n v="0"/>
    <n v="0"/>
    <n v="0"/>
    <n v="0"/>
    <n v="0"/>
    <n v="0"/>
    <n v="0"/>
    <n v="0"/>
    <n v="0"/>
    <n v="0"/>
    <n v="0"/>
    <n v="0"/>
  </r>
  <r>
    <x v="3"/>
    <x v="3"/>
    <x v="16"/>
    <n v="0"/>
    <n v="0"/>
    <n v="0"/>
    <n v="0"/>
    <n v="0"/>
    <n v="0"/>
    <n v="0"/>
    <n v="0"/>
    <n v="0"/>
    <n v="0"/>
    <n v="0"/>
    <n v="0"/>
    <n v="0"/>
    <n v="0"/>
    <n v="0"/>
    <n v="0"/>
    <n v="0"/>
    <n v="0"/>
    <n v="0"/>
    <n v="0"/>
    <n v="0"/>
    <n v="0"/>
    <n v="0"/>
  </r>
  <r>
    <x v="4"/>
    <x v="0"/>
    <x v="16"/>
    <n v="0"/>
    <n v="0"/>
    <n v="0"/>
    <n v="0"/>
    <n v="0"/>
    <n v="0"/>
    <n v="0"/>
    <n v="0"/>
    <n v="0"/>
    <n v="0"/>
    <n v="0"/>
    <n v="0"/>
    <n v="0"/>
    <n v="0"/>
    <n v="0"/>
    <n v="0"/>
    <n v="0"/>
    <n v="0"/>
    <n v="0"/>
    <n v="0"/>
    <n v="0"/>
    <n v="0"/>
    <n v="0"/>
  </r>
  <r>
    <x v="4"/>
    <x v="1"/>
    <x v="16"/>
    <n v="0"/>
    <n v="0"/>
    <n v="0"/>
    <n v="0"/>
    <n v="0"/>
    <n v="0"/>
    <n v="0"/>
    <n v="0"/>
    <n v="0"/>
    <n v="0"/>
    <n v="0"/>
    <n v="0"/>
    <n v="0"/>
    <n v="0"/>
    <n v="0"/>
    <n v="0"/>
    <n v="0"/>
    <n v="0"/>
    <n v="0"/>
    <n v="0"/>
    <n v="0"/>
    <n v="0"/>
    <n v="0"/>
  </r>
  <r>
    <x v="4"/>
    <x v="2"/>
    <x v="16"/>
    <n v="0"/>
    <n v="0"/>
    <n v="0"/>
    <n v="0"/>
    <n v="0"/>
    <n v="0"/>
    <n v="0"/>
    <n v="0"/>
    <n v="0"/>
    <n v="0"/>
    <n v="0"/>
    <n v="0"/>
    <n v="0"/>
    <n v="0"/>
    <n v="0"/>
    <n v="0"/>
    <n v="0"/>
    <n v="0"/>
    <n v="0"/>
    <n v="0"/>
    <n v="0"/>
    <n v="0"/>
    <n v="0"/>
  </r>
  <r>
    <x v="4"/>
    <x v="3"/>
    <x v="16"/>
    <n v="0"/>
    <n v="0"/>
    <n v="0"/>
    <n v="0"/>
    <n v="0"/>
    <n v="0"/>
    <n v="0"/>
    <n v="0"/>
    <n v="0"/>
    <n v="0"/>
    <n v="0"/>
    <n v="0"/>
    <n v="0"/>
    <n v="0"/>
    <n v="0"/>
    <n v="0"/>
    <n v="0"/>
    <n v="0"/>
    <n v="0"/>
    <n v="0"/>
    <n v="0"/>
    <n v="0"/>
    <n v="0"/>
  </r>
  <r>
    <x v="5"/>
    <x v="0"/>
    <x v="16"/>
    <n v="0"/>
    <n v="0"/>
    <n v="0"/>
    <n v="0"/>
    <n v="0"/>
    <n v="0"/>
    <n v="0"/>
    <n v="0"/>
    <n v="0"/>
    <n v="0"/>
    <n v="0"/>
    <n v="0"/>
    <n v="0"/>
    <n v="0"/>
    <n v="0"/>
    <n v="0"/>
    <n v="0"/>
    <n v="0"/>
    <n v="0"/>
    <n v="0"/>
    <n v="0"/>
    <n v="0"/>
    <n v="0"/>
  </r>
  <r>
    <x v="5"/>
    <x v="1"/>
    <x v="16"/>
    <n v="0"/>
    <n v="0"/>
    <n v="0"/>
    <n v="0"/>
    <n v="0"/>
    <n v="0"/>
    <n v="0"/>
    <n v="0"/>
    <n v="0"/>
    <n v="0"/>
    <n v="0"/>
    <n v="0"/>
    <n v="0"/>
    <n v="0"/>
    <n v="0"/>
    <n v="0"/>
    <n v="0"/>
    <n v="0"/>
    <n v="0"/>
    <n v="0"/>
    <n v="0"/>
    <n v="0"/>
    <n v="0"/>
  </r>
  <r>
    <x v="5"/>
    <x v="2"/>
    <x v="16"/>
    <n v="0"/>
    <n v="0"/>
    <n v="0"/>
    <n v="0"/>
    <n v="0"/>
    <n v="0"/>
    <n v="0"/>
    <n v="0"/>
    <n v="0"/>
    <n v="0"/>
    <n v="0"/>
    <n v="0"/>
    <n v="0"/>
    <n v="0"/>
    <n v="0"/>
    <n v="0"/>
    <n v="0"/>
    <n v="0"/>
    <n v="0"/>
    <n v="0"/>
    <n v="0"/>
    <n v="0"/>
    <n v="0"/>
  </r>
  <r>
    <x v="5"/>
    <x v="3"/>
    <x v="16"/>
    <n v="0"/>
    <n v="0"/>
    <n v="0"/>
    <n v="0"/>
    <n v="0"/>
    <n v="0"/>
    <n v="0"/>
    <n v="0"/>
    <n v="0"/>
    <n v="0"/>
    <n v="0"/>
    <n v="0"/>
    <n v="0"/>
    <n v="0"/>
    <n v="0"/>
    <n v="0"/>
    <n v="0"/>
    <n v="0"/>
    <n v="0"/>
    <n v="0"/>
    <n v="0"/>
    <n v="0"/>
    <n v="0"/>
  </r>
  <r>
    <x v="6"/>
    <x v="0"/>
    <x v="16"/>
    <n v="0"/>
    <n v="0"/>
    <n v="0"/>
    <n v="0"/>
    <n v="0"/>
    <n v="0"/>
    <n v="0"/>
    <n v="0"/>
    <n v="0"/>
    <n v="0"/>
    <n v="0"/>
    <n v="0"/>
    <n v="0"/>
    <n v="0"/>
    <n v="0"/>
    <n v="0"/>
    <n v="0"/>
    <n v="0"/>
    <n v="0"/>
    <n v="0"/>
    <n v="0"/>
    <n v="0"/>
    <n v="0"/>
  </r>
  <r>
    <x v="6"/>
    <x v="1"/>
    <x v="16"/>
    <n v="0"/>
    <n v="0"/>
    <n v="0"/>
    <n v="0"/>
    <n v="0"/>
    <n v="0"/>
    <n v="0"/>
    <n v="0"/>
    <n v="0"/>
    <n v="0"/>
    <n v="0"/>
    <n v="0"/>
    <n v="0"/>
    <n v="0"/>
    <n v="0"/>
    <n v="0"/>
    <n v="0"/>
    <n v="0"/>
    <n v="0"/>
    <n v="0"/>
    <n v="0"/>
    <n v="0"/>
    <n v="0"/>
  </r>
  <r>
    <x v="6"/>
    <x v="2"/>
    <x v="16"/>
    <n v="0"/>
    <n v="0"/>
    <n v="0"/>
    <n v="0"/>
    <n v="0"/>
    <n v="0"/>
    <n v="0"/>
    <n v="0"/>
    <n v="0"/>
    <n v="0"/>
    <n v="0"/>
    <n v="0"/>
    <n v="0"/>
    <n v="0"/>
    <n v="0"/>
    <n v="0"/>
    <n v="0"/>
    <n v="0"/>
    <n v="0"/>
    <n v="0"/>
    <n v="0"/>
    <n v="0"/>
    <n v="0"/>
  </r>
  <r>
    <x v="6"/>
    <x v="3"/>
    <x v="16"/>
    <n v="0"/>
    <n v="0"/>
    <n v="0"/>
    <n v="0"/>
    <n v="0"/>
    <n v="0"/>
    <n v="0"/>
    <n v="0"/>
    <n v="0"/>
    <n v="0"/>
    <n v="0"/>
    <n v="0"/>
    <n v="0"/>
    <n v="0"/>
    <n v="0"/>
    <n v="0"/>
    <n v="0"/>
    <n v="0"/>
    <n v="0"/>
    <n v="0"/>
    <n v="0"/>
    <n v="0"/>
    <n v="0"/>
  </r>
  <r>
    <x v="7"/>
    <x v="0"/>
    <x v="16"/>
    <n v="0"/>
    <n v="0"/>
    <n v="0"/>
    <n v="0"/>
    <n v="0"/>
    <n v="0"/>
    <n v="0"/>
    <n v="0"/>
    <n v="0"/>
    <n v="0"/>
    <n v="0"/>
    <n v="0"/>
    <n v="0"/>
    <n v="0"/>
    <n v="0"/>
    <n v="0"/>
    <n v="0"/>
    <n v="0"/>
    <n v="0"/>
    <n v="0"/>
    <n v="0"/>
    <n v="0"/>
    <n v="0"/>
  </r>
  <r>
    <x v="7"/>
    <x v="1"/>
    <x v="16"/>
    <n v="0"/>
    <n v="0"/>
    <n v="0"/>
    <n v="0"/>
    <n v="0"/>
    <n v="0"/>
    <n v="0"/>
    <n v="0"/>
    <n v="0"/>
    <n v="0"/>
    <n v="0"/>
    <n v="0"/>
    <n v="0"/>
    <n v="0"/>
    <n v="0"/>
    <n v="0"/>
    <n v="0"/>
    <n v="0"/>
    <n v="0"/>
    <n v="0"/>
    <n v="0"/>
    <n v="0"/>
    <n v="0"/>
  </r>
  <r>
    <x v="7"/>
    <x v="2"/>
    <x v="16"/>
    <n v="0"/>
    <n v="0"/>
    <n v="0"/>
    <n v="0"/>
    <n v="0"/>
    <n v="0"/>
    <n v="0"/>
    <n v="0"/>
    <n v="0"/>
    <n v="0"/>
    <n v="0"/>
    <n v="0"/>
    <n v="0"/>
    <n v="0"/>
    <n v="0"/>
    <n v="0"/>
    <n v="0"/>
    <n v="0"/>
    <n v="0"/>
    <n v="0"/>
    <n v="0"/>
    <n v="0"/>
    <n v="0"/>
  </r>
  <r>
    <x v="7"/>
    <x v="3"/>
    <x v="16"/>
    <n v="0"/>
    <n v="0"/>
    <n v="0"/>
    <n v="0"/>
    <n v="0"/>
    <n v="0"/>
    <n v="0"/>
    <n v="0"/>
    <n v="0"/>
    <n v="0"/>
    <n v="0"/>
    <n v="0"/>
    <n v="0"/>
    <n v="0"/>
    <n v="0"/>
    <n v="0"/>
    <n v="0"/>
    <n v="0"/>
    <n v="0"/>
    <n v="0"/>
    <n v="0"/>
    <n v="0"/>
    <n v="0"/>
  </r>
  <r>
    <x v="8"/>
    <x v="0"/>
    <x v="16"/>
    <n v="0"/>
    <n v="0"/>
    <n v="0"/>
    <n v="0"/>
    <n v="0"/>
    <n v="0"/>
    <n v="0"/>
    <n v="0"/>
    <n v="0"/>
    <n v="0"/>
    <n v="0"/>
    <n v="0"/>
    <n v="0"/>
    <n v="0"/>
    <n v="0"/>
    <n v="0"/>
    <n v="0"/>
    <n v="0"/>
    <n v="0"/>
    <n v="0"/>
    <n v="0"/>
    <n v="0"/>
    <n v="0"/>
  </r>
  <r>
    <x v="8"/>
    <x v="1"/>
    <x v="16"/>
    <n v="0"/>
    <n v="0"/>
    <n v="0"/>
    <n v="0"/>
    <n v="0"/>
    <n v="0"/>
    <n v="0"/>
    <n v="0"/>
    <n v="0"/>
    <n v="0"/>
    <n v="0"/>
    <n v="0"/>
    <n v="0"/>
    <n v="0"/>
    <n v="0"/>
    <n v="0"/>
    <n v="0"/>
    <n v="0"/>
    <n v="0"/>
    <n v="0"/>
    <n v="0"/>
    <n v="0"/>
    <n v="0"/>
  </r>
  <r>
    <x v="8"/>
    <x v="2"/>
    <x v="16"/>
    <n v="0"/>
    <n v="0"/>
    <n v="0"/>
    <n v="0"/>
    <n v="0"/>
    <n v="0"/>
    <n v="0"/>
    <n v="0"/>
    <n v="0"/>
    <n v="0"/>
    <n v="0"/>
    <n v="0"/>
    <n v="0"/>
    <n v="0"/>
    <n v="0"/>
    <n v="0"/>
    <n v="0"/>
    <n v="0"/>
    <n v="0"/>
    <n v="0"/>
    <n v="0"/>
    <n v="0"/>
    <n v="0"/>
  </r>
  <r>
    <x v="8"/>
    <x v="3"/>
    <x v="16"/>
    <n v="0"/>
    <n v="0"/>
    <n v="0"/>
    <n v="0"/>
    <n v="0"/>
    <n v="0"/>
    <n v="0"/>
    <n v="0"/>
    <n v="0"/>
    <n v="0"/>
    <n v="0"/>
    <n v="0"/>
    <n v="0"/>
    <n v="0"/>
    <n v="0"/>
    <n v="0"/>
    <n v="0"/>
    <n v="0"/>
    <n v="0"/>
    <n v="0"/>
    <n v="0"/>
    <n v="0"/>
    <n v="0"/>
  </r>
  <r>
    <x v="9"/>
    <x v="0"/>
    <x v="16"/>
    <n v="0"/>
    <n v="0"/>
    <n v="0"/>
    <n v="0"/>
    <n v="0"/>
    <n v="0"/>
    <n v="0"/>
    <n v="0"/>
    <n v="0"/>
    <n v="0"/>
    <n v="0"/>
    <n v="0"/>
    <n v="0"/>
    <n v="0"/>
    <n v="0"/>
    <n v="0"/>
    <n v="0"/>
    <n v="0"/>
    <n v="0"/>
    <n v="0"/>
    <n v="0"/>
    <n v="0"/>
    <n v="0"/>
  </r>
  <r>
    <x v="9"/>
    <x v="1"/>
    <x v="16"/>
    <n v="0"/>
    <n v="0"/>
    <n v="0"/>
    <n v="0"/>
    <n v="0"/>
    <n v="0"/>
    <n v="0"/>
    <n v="0"/>
    <n v="0"/>
    <n v="0"/>
    <n v="0"/>
    <n v="0"/>
    <n v="0"/>
    <n v="0"/>
    <n v="0"/>
    <n v="0"/>
    <n v="0"/>
    <n v="0"/>
    <n v="0"/>
    <n v="0"/>
    <n v="0"/>
    <n v="0"/>
    <n v="0"/>
  </r>
  <r>
    <x v="9"/>
    <x v="2"/>
    <x v="16"/>
    <n v="0"/>
    <n v="0"/>
    <n v="0"/>
    <n v="0"/>
    <n v="0"/>
    <n v="0"/>
    <n v="0"/>
    <n v="0"/>
    <n v="0"/>
    <n v="0"/>
    <n v="0"/>
    <n v="0"/>
    <n v="0"/>
    <n v="0"/>
    <n v="0"/>
    <n v="0"/>
    <n v="0"/>
    <n v="0"/>
    <n v="0"/>
    <n v="0"/>
    <n v="0"/>
    <n v="0"/>
    <n v="0"/>
  </r>
  <r>
    <x v="9"/>
    <x v="3"/>
    <x v="16"/>
    <n v="0"/>
    <n v="0"/>
    <n v="0"/>
    <n v="0"/>
    <n v="0"/>
    <n v="0"/>
    <n v="0"/>
    <n v="0"/>
    <n v="0"/>
    <n v="0"/>
    <n v="0"/>
    <n v="0"/>
    <n v="0"/>
    <n v="0"/>
    <n v="0"/>
    <n v="0"/>
    <n v="0"/>
    <n v="0"/>
    <n v="0"/>
    <n v="0"/>
    <n v="0"/>
    <n v="0"/>
    <n v="0"/>
  </r>
  <r>
    <x v="10"/>
    <x v="0"/>
    <x v="16"/>
    <n v="0"/>
    <n v="0"/>
    <n v="0"/>
    <n v="0"/>
    <n v="0"/>
    <n v="0"/>
    <n v="0"/>
    <n v="0"/>
    <n v="0"/>
    <n v="0"/>
    <n v="0"/>
    <n v="0"/>
    <n v="0"/>
    <n v="0"/>
    <n v="0"/>
    <n v="0"/>
    <n v="0"/>
    <n v="0"/>
    <n v="0"/>
    <n v="0"/>
    <n v="0"/>
    <n v="0"/>
    <n v="0"/>
  </r>
  <r>
    <x v="10"/>
    <x v="1"/>
    <x v="16"/>
    <n v="0"/>
    <n v="0"/>
    <n v="0"/>
    <n v="0"/>
    <n v="0"/>
    <n v="0"/>
    <n v="0"/>
    <n v="0"/>
    <n v="0"/>
    <n v="0"/>
    <n v="0"/>
    <n v="0"/>
    <n v="0"/>
    <n v="0"/>
    <n v="0"/>
    <n v="0"/>
    <n v="0"/>
    <n v="0"/>
    <n v="0"/>
    <n v="0"/>
    <n v="0"/>
    <n v="0"/>
    <n v="0"/>
  </r>
  <r>
    <x v="10"/>
    <x v="2"/>
    <x v="16"/>
    <n v="0"/>
    <n v="0"/>
    <n v="0"/>
    <n v="0"/>
    <n v="0"/>
    <n v="0"/>
    <n v="0"/>
    <n v="0"/>
    <n v="0"/>
    <n v="0"/>
    <n v="0"/>
    <n v="0"/>
    <n v="0"/>
    <n v="0"/>
    <n v="0"/>
    <n v="0"/>
    <n v="0"/>
    <n v="0"/>
    <n v="0"/>
    <n v="0"/>
    <n v="0"/>
    <n v="0"/>
    <n v="0"/>
  </r>
  <r>
    <x v="10"/>
    <x v="3"/>
    <x v="16"/>
    <n v="0"/>
    <n v="0"/>
    <n v="0"/>
    <n v="0"/>
    <n v="0"/>
    <n v="0"/>
    <n v="0"/>
    <n v="0"/>
    <n v="0"/>
    <n v="0"/>
    <n v="0"/>
    <n v="0"/>
    <n v="0"/>
    <n v="0"/>
    <n v="0"/>
    <n v="0"/>
    <n v="0"/>
    <n v="0"/>
    <n v="0"/>
    <n v="0"/>
    <n v="0"/>
    <n v="0"/>
    <n v="0"/>
  </r>
  <r>
    <x v="11"/>
    <x v="0"/>
    <x v="16"/>
    <n v="0"/>
    <n v="0"/>
    <n v="0"/>
    <n v="0"/>
    <n v="0"/>
    <n v="0"/>
    <n v="0"/>
    <n v="0"/>
    <n v="0"/>
    <n v="0"/>
    <n v="0"/>
    <n v="0"/>
    <n v="0"/>
    <n v="0"/>
    <n v="0"/>
    <n v="0"/>
    <n v="0"/>
    <n v="0"/>
    <n v="0"/>
    <n v="0"/>
    <n v="0"/>
    <n v="0"/>
    <n v="0"/>
  </r>
  <r>
    <x v="11"/>
    <x v="1"/>
    <x v="16"/>
    <n v="0"/>
    <n v="0"/>
    <n v="0"/>
    <n v="0"/>
    <n v="0"/>
    <n v="0"/>
    <n v="0"/>
    <n v="0"/>
    <n v="0"/>
    <n v="0"/>
    <n v="0"/>
    <n v="0"/>
    <n v="0"/>
    <n v="0"/>
    <n v="0"/>
    <n v="0"/>
    <n v="0"/>
    <n v="0"/>
    <n v="0"/>
    <n v="0"/>
    <n v="0"/>
    <n v="0"/>
    <n v="0"/>
  </r>
  <r>
    <x v="11"/>
    <x v="2"/>
    <x v="16"/>
    <n v="0"/>
    <n v="0"/>
    <n v="0"/>
    <n v="0"/>
    <n v="0"/>
    <n v="0"/>
    <n v="0"/>
    <n v="0"/>
    <n v="0"/>
    <n v="0"/>
    <n v="0"/>
    <n v="0"/>
    <n v="0"/>
    <n v="0"/>
    <n v="0"/>
    <n v="0"/>
    <n v="0"/>
    <n v="0"/>
    <n v="0"/>
    <n v="0"/>
    <n v="0"/>
    <n v="0"/>
    <n v="0"/>
  </r>
  <r>
    <x v="11"/>
    <x v="3"/>
    <x v="16"/>
    <n v="0"/>
    <n v="0"/>
    <n v="0"/>
    <n v="0"/>
    <n v="0"/>
    <n v="0"/>
    <n v="0"/>
    <n v="0"/>
    <n v="0"/>
    <n v="0"/>
    <n v="0"/>
    <n v="0"/>
    <n v="0"/>
    <n v="0"/>
    <n v="0"/>
    <n v="0"/>
    <n v="0"/>
    <n v="0"/>
    <n v="0"/>
    <n v="0"/>
    <n v="0"/>
    <n v="0"/>
    <n v="0"/>
  </r>
  <r>
    <x v="12"/>
    <x v="0"/>
    <x v="16"/>
    <n v="0"/>
    <n v="0"/>
    <n v="0"/>
    <n v="0"/>
    <n v="0"/>
    <n v="0"/>
    <n v="0"/>
    <n v="0"/>
    <n v="0"/>
    <n v="0"/>
    <n v="0"/>
    <n v="0"/>
    <n v="0"/>
    <n v="0"/>
    <n v="0"/>
    <n v="0"/>
    <n v="0"/>
    <n v="0"/>
    <n v="0"/>
    <n v="0"/>
    <n v="0"/>
    <n v="0"/>
    <n v="0"/>
  </r>
  <r>
    <x v="12"/>
    <x v="1"/>
    <x v="16"/>
    <n v="0"/>
    <n v="0"/>
    <n v="0"/>
    <n v="0"/>
    <n v="0"/>
    <n v="0"/>
    <n v="0"/>
    <n v="0"/>
    <n v="0"/>
    <n v="0"/>
    <n v="0"/>
    <n v="0"/>
    <n v="0"/>
    <n v="0"/>
    <n v="0"/>
    <n v="0"/>
    <n v="0"/>
    <n v="0"/>
    <n v="0"/>
    <n v="0"/>
    <n v="0"/>
    <n v="0"/>
    <n v="0"/>
  </r>
  <r>
    <x v="12"/>
    <x v="2"/>
    <x v="16"/>
    <n v="0"/>
    <n v="0"/>
    <n v="0"/>
    <n v="0"/>
    <n v="0"/>
    <n v="0"/>
    <n v="0"/>
    <n v="0"/>
    <n v="0"/>
    <n v="0"/>
    <n v="0"/>
    <n v="0"/>
    <n v="0"/>
    <n v="0"/>
    <n v="0"/>
    <n v="0"/>
    <n v="0"/>
    <n v="0"/>
    <n v="0"/>
    <n v="0"/>
    <n v="0"/>
    <n v="0"/>
    <n v="0"/>
  </r>
  <r>
    <x v="12"/>
    <x v="3"/>
    <x v="16"/>
    <n v="0"/>
    <n v="0"/>
    <n v="0"/>
    <n v="0"/>
    <n v="0"/>
    <n v="0"/>
    <n v="0"/>
    <n v="0"/>
    <n v="0"/>
    <n v="0"/>
    <n v="0"/>
    <n v="0"/>
    <n v="0"/>
    <n v="0"/>
    <n v="0"/>
    <n v="0"/>
    <n v="0"/>
    <n v="0"/>
    <n v="0"/>
    <n v="0"/>
    <n v="0"/>
    <n v="0"/>
    <n v="0"/>
  </r>
  <r>
    <x v="13"/>
    <x v="0"/>
    <x v="16"/>
    <n v="0"/>
    <n v="0"/>
    <n v="0"/>
    <n v="0"/>
    <n v="0"/>
    <n v="0"/>
    <n v="0"/>
    <n v="0"/>
    <n v="0"/>
    <n v="0"/>
    <n v="0"/>
    <n v="0"/>
    <n v="0"/>
    <n v="0"/>
    <n v="0"/>
    <n v="0"/>
    <n v="0"/>
    <n v="0"/>
    <n v="0"/>
    <n v="0"/>
    <n v="0"/>
    <n v="0"/>
    <n v="0"/>
  </r>
  <r>
    <x v="13"/>
    <x v="1"/>
    <x v="16"/>
    <n v="0"/>
    <n v="0"/>
    <n v="0"/>
    <n v="0"/>
    <n v="0"/>
    <n v="0"/>
    <n v="0"/>
    <n v="0"/>
    <n v="0"/>
    <n v="0"/>
    <n v="0"/>
    <n v="0"/>
    <n v="0"/>
    <n v="0"/>
    <n v="0"/>
    <n v="0"/>
    <n v="0"/>
    <n v="0"/>
    <n v="0"/>
    <n v="0"/>
    <n v="0"/>
    <n v="0"/>
    <n v="0"/>
  </r>
  <r>
    <x v="13"/>
    <x v="2"/>
    <x v="16"/>
    <n v="0"/>
    <n v="0"/>
    <n v="0"/>
    <n v="0"/>
    <n v="0"/>
    <n v="0"/>
    <n v="0"/>
    <n v="0"/>
    <n v="0"/>
    <n v="0"/>
    <n v="0"/>
    <n v="0"/>
    <n v="0"/>
    <n v="0"/>
    <n v="0"/>
    <n v="0"/>
    <n v="0"/>
    <n v="0"/>
    <n v="0"/>
    <n v="0"/>
    <n v="0"/>
    <n v="0"/>
    <n v="0"/>
  </r>
  <r>
    <x v="13"/>
    <x v="3"/>
    <x v="16"/>
    <n v="0"/>
    <n v="0"/>
    <n v="0"/>
    <n v="0"/>
    <n v="0"/>
    <n v="0"/>
    <n v="0"/>
    <n v="0"/>
    <n v="0"/>
    <n v="0"/>
    <n v="0"/>
    <n v="0"/>
    <n v="0"/>
    <n v="0"/>
    <n v="0"/>
    <n v="0"/>
    <n v="0"/>
    <n v="0"/>
    <n v="0"/>
    <n v="0"/>
    <n v="0"/>
    <n v="0"/>
    <n v="0"/>
  </r>
  <r>
    <x v="14"/>
    <x v="0"/>
    <x v="16"/>
    <n v="0"/>
    <n v="0"/>
    <n v="0"/>
    <n v="0"/>
    <n v="0"/>
    <n v="0"/>
    <n v="0"/>
    <n v="0"/>
    <n v="0"/>
    <n v="0"/>
    <n v="0"/>
    <n v="0"/>
    <n v="0"/>
    <n v="0"/>
    <n v="0"/>
    <n v="0"/>
    <n v="0"/>
    <n v="0"/>
    <n v="0"/>
    <n v="0"/>
    <n v="0"/>
    <n v="0"/>
    <n v="0"/>
  </r>
  <r>
    <x v="14"/>
    <x v="1"/>
    <x v="16"/>
    <n v="0"/>
    <n v="0"/>
    <n v="0"/>
    <n v="0"/>
    <n v="0"/>
    <n v="0"/>
    <n v="0"/>
    <n v="0"/>
    <n v="0"/>
    <n v="0"/>
    <n v="0"/>
    <n v="0"/>
    <n v="0"/>
    <n v="0"/>
    <n v="0"/>
    <n v="0"/>
    <n v="0"/>
    <n v="0"/>
    <n v="0"/>
    <n v="0"/>
    <n v="0"/>
    <n v="0"/>
    <n v="0"/>
  </r>
  <r>
    <x v="14"/>
    <x v="2"/>
    <x v="16"/>
    <n v="0"/>
    <n v="0"/>
    <n v="0"/>
    <n v="0"/>
    <n v="0"/>
    <n v="0"/>
    <n v="0"/>
    <n v="0"/>
    <n v="0"/>
    <n v="0"/>
    <n v="0"/>
    <n v="0"/>
    <n v="0"/>
    <n v="0"/>
    <n v="0"/>
    <n v="0"/>
    <n v="0"/>
    <n v="0"/>
    <n v="0"/>
    <n v="0"/>
    <n v="0"/>
    <n v="0"/>
    <n v="0"/>
  </r>
  <r>
    <x v="14"/>
    <x v="3"/>
    <x v="16"/>
    <n v="0"/>
    <n v="0"/>
    <n v="0"/>
    <n v="0"/>
    <n v="0"/>
    <n v="0"/>
    <n v="0"/>
    <n v="0"/>
    <n v="0"/>
    <n v="0"/>
    <n v="0"/>
    <n v="0"/>
    <n v="0"/>
    <n v="0"/>
    <n v="0"/>
    <n v="0"/>
    <n v="0"/>
    <n v="0"/>
    <n v="0"/>
    <n v="0"/>
    <n v="0"/>
    <n v="0"/>
    <n v="0"/>
  </r>
  <r>
    <x v="15"/>
    <x v="0"/>
    <x v="16"/>
    <n v="0"/>
    <n v="0"/>
    <n v="0"/>
    <n v="0"/>
    <n v="0"/>
    <n v="0"/>
    <n v="0"/>
    <n v="0"/>
    <n v="0"/>
    <n v="0"/>
    <n v="0"/>
    <n v="0"/>
    <n v="0"/>
    <n v="0"/>
    <n v="0"/>
    <n v="0"/>
    <n v="0"/>
    <n v="0"/>
    <n v="0"/>
    <n v="0"/>
    <n v="0"/>
    <n v="0"/>
    <n v="0"/>
  </r>
  <r>
    <x v="15"/>
    <x v="1"/>
    <x v="16"/>
    <n v="0"/>
    <n v="0"/>
    <n v="0"/>
    <n v="0"/>
    <n v="0"/>
    <n v="0"/>
    <n v="0"/>
    <n v="0"/>
    <n v="0"/>
    <n v="0"/>
    <n v="0"/>
    <n v="0"/>
    <n v="0"/>
    <n v="0"/>
    <n v="0"/>
    <n v="0"/>
    <n v="0"/>
    <n v="0"/>
    <n v="0"/>
    <n v="0"/>
    <n v="0"/>
    <n v="0"/>
    <n v="0"/>
  </r>
  <r>
    <x v="15"/>
    <x v="2"/>
    <x v="16"/>
    <n v="0"/>
    <n v="0"/>
    <n v="0"/>
    <n v="0"/>
    <n v="0"/>
    <n v="0"/>
    <n v="0"/>
    <n v="0"/>
    <n v="0"/>
    <n v="0"/>
    <n v="0"/>
    <n v="0"/>
    <n v="0"/>
    <n v="0"/>
    <n v="0"/>
    <n v="0"/>
    <n v="0"/>
    <n v="0"/>
    <n v="0"/>
    <n v="0"/>
    <n v="0"/>
    <n v="0"/>
    <n v="0"/>
  </r>
  <r>
    <x v="15"/>
    <x v="3"/>
    <x v="16"/>
    <n v="0"/>
    <n v="0"/>
    <n v="0"/>
    <n v="0"/>
    <n v="0"/>
    <n v="0"/>
    <n v="0"/>
    <n v="0"/>
    <n v="0"/>
    <n v="0"/>
    <n v="0"/>
    <n v="0"/>
    <n v="0"/>
    <n v="0"/>
    <n v="0"/>
    <n v="0"/>
    <n v="0"/>
    <n v="0"/>
    <n v="0"/>
    <n v="0"/>
    <n v="0"/>
    <n v="0"/>
    <n v="0"/>
  </r>
  <r>
    <x v="16"/>
    <x v="0"/>
    <x v="16"/>
    <n v="0"/>
    <n v="0"/>
    <n v="0"/>
    <n v="0"/>
    <n v="0"/>
    <n v="0"/>
    <n v="0"/>
    <n v="0"/>
    <n v="0"/>
    <n v="0"/>
    <n v="0"/>
    <n v="0"/>
    <n v="0"/>
    <n v="0"/>
    <n v="0"/>
    <n v="0"/>
    <n v="0"/>
    <n v="0"/>
    <n v="0"/>
    <n v="0"/>
    <n v="0"/>
    <n v="0"/>
    <n v="0"/>
  </r>
  <r>
    <x v="16"/>
    <x v="1"/>
    <x v="16"/>
    <n v="0"/>
    <n v="0"/>
    <n v="0"/>
    <n v="0"/>
    <n v="0"/>
    <n v="0"/>
    <n v="0"/>
    <n v="0"/>
    <n v="0"/>
    <n v="0"/>
    <n v="0"/>
    <n v="0"/>
    <n v="0"/>
    <n v="0"/>
    <n v="0"/>
    <n v="0"/>
    <n v="0"/>
    <n v="0"/>
    <n v="0"/>
    <n v="0"/>
    <n v="0"/>
    <n v="0"/>
    <n v="0"/>
  </r>
  <r>
    <x v="16"/>
    <x v="2"/>
    <x v="16"/>
    <n v="0"/>
    <n v="0"/>
    <n v="0"/>
    <n v="0"/>
    <n v="0"/>
    <n v="0"/>
    <n v="0"/>
    <n v="0"/>
    <n v="0"/>
    <n v="0"/>
    <n v="0"/>
    <n v="0"/>
    <n v="0"/>
    <n v="0"/>
    <n v="0"/>
    <n v="0"/>
    <n v="0"/>
    <n v="0"/>
    <n v="0"/>
    <n v="0"/>
    <n v="0"/>
    <n v="0"/>
    <n v="0"/>
  </r>
  <r>
    <x v="16"/>
    <x v="3"/>
    <x v="16"/>
    <n v="0"/>
    <n v="0"/>
    <n v="0"/>
    <n v="0"/>
    <n v="0"/>
    <n v="0"/>
    <n v="0"/>
    <n v="0"/>
    <n v="0"/>
    <n v="0"/>
    <n v="0"/>
    <n v="0"/>
    <n v="0"/>
    <n v="0"/>
    <n v="0"/>
    <n v="0"/>
    <n v="0"/>
    <n v="0"/>
    <n v="0"/>
    <n v="0"/>
    <n v="0"/>
    <n v="0"/>
    <n v="0"/>
  </r>
  <r>
    <x v="17"/>
    <x v="0"/>
    <x v="16"/>
    <n v="0"/>
    <n v="0"/>
    <n v="0"/>
    <n v="0"/>
    <n v="0"/>
    <n v="0"/>
    <n v="0"/>
    <n v="0"/>
    <n v="0"/>
    <n v="0"/>
    <n v="0"/>
    <n v="0"/>
    <n v="0"/>
    <n v="0"/>
    <n v="0"/>
    <n v="0"/>
    <n v="0"/>
    <n v="0"/>
    <n v="0"/>
    <n v="0"/>
    <n v="0"/>
    <n v="0"/>
    <n v="0"/>
  </r>
  <r>
    <x v="17"/>
    <x v="1"/>
    <x v="16"/>
    <n v="0"/>
    <n v="0"/>
    <n v="0"/>
    <n v="0"/>
    <n v="0"/>
    <n v="0"/>
    <n v="0"/>
    <n v="0"/>
    <n v="0"/>
    <n v="0"/>
    <n v="0"/>
    <n v="0"/>
    <n v="0"/>
    <n v="0"/>
    <n v="0"/>
    <n v="0"/>
    <n v="0"/>
    <n v="0"/>
    <n v="0"/>
    <n v="0"/>
    <n v="0"/>
    <n v="0"/>
    <n v="0"/>
  </r>
  <r>
    <x v="17"/>
    <x v="2"/>
    <x v="16"/>
    <n v="0"/>
    <n v="0"/>
    <n v="0"/>
    <n v="0"/>
    <n v="0"/>
    <n v="0"/>
    <n v="0"/>
    <n v="0"/>
    <n v="0"/>
    <n v="0"/>
    <n v="0"/>
    <n v="0"/>
    <n v="0"/>
    <n v="0"/>
    <n v="0"/>
    <n v="0"/>
    <n v="0"/>
    <n v="0"/>
    <n v="0"/>
    <n v="0"/>
    <n v="0"/>
    <n v="0"/>
    <n v="0"/>
  </r>
  <r>
    <x v="17"/>
    <x v="3"/>
    <x v="16"/>
    <n v="0"/>
    <n v="0"/>
    <n v="0"/>
    <n v="0"/>
    <n v="0"/>
    <n v="0"/>
    <n v="0"/>
    <n v="0"/>
    <n v="0"/>
    <n v="0"/>
    <n v="0"/>
    <n v="0"/>
    <n v="0"/>
    <n v="0"/>
    <n v="0"/>
    <n v="0"/>
    <n v="0"/>
    <n v="0"/>
    <n v="0"/>
    <n v="0"/>
    <n v="0"/>
    <n v="0"/>
    <n v="0"/>
  </r>
  <r>
    <x v="18"/>
    <x v="0"/>
    <x v="16"/>
    <n v="0"/>
    <n v="0"/>
    <n v="0"/>
    <n v="0"/>
    <n v="0"/>
    <n v="0"/>
    <n v="0"/>
    <n v="0"/>
    <n v="0"/>
    <n v="0"/>
    <n v="0"/>
    <n v="0"/>
    <n v="0"/>
    <n v="0"/>
    <n v="0"/>
    <n v="0"/>
    <n v="0"/>
    <n v="0"/>
    <n v="0"/>
    <n v="0"/>
    <n v="0"/>
    <n v="0"/>
    <n v="0"/>
  </r>
  <r>
    <x v="18"/>
    <x v="1"/>
    <x v="16"/>
    <n v="0"/>
    <n v="0"/>
    <n v="0"/>
    <n v="0"/>
    <n v="0"/>
    <n v="0"/>
    <n v="0"/>
    <n v="0"/>
    <n v="0"/>
    <n v="0"/>
    <n v="0"/>
    <n v="0"/>
    <n v="0"/>
    <n v="0"/>
    <n v="0"/>
    <n v="0"/>
    <n v="0"/>
    <n v="0"/>
    <n v="0"/>
    <n v="0"/>
    <n v="0"/>
    <n v="0"/>
    <n v="0"/>
  </r>
  <r>
    <x v="18"/>
    <x v="2"/>
    <x v="16"/>
    <n v="0"/>
    <n v="0"/>
    <n v="0"/>
    <n v="0"/>
    <n v="0"/>
    <n v="0"/>
    <n v="0"/>
    <n v="0"/>
    <n v="0"/>
    <n v="0"/>
    <n v="0"/>
    <n v="0"/>
    <n v="0"/>
    <n v="0"/>
    <n v="0"/>
    <n v="0"/>
    <n v="0"/>
    <n v="0"/>
    <n v="0"/>
    <n v="0"/>
    <n v="0"/>
    <n v="0"/>
    <n v="0"/>
  </r>
  <r>
    <x v="18"/>
    <x v="3"/>
    <x v="16"/>
    <n v="0"/>
    <n v="0"/>
    <n v="0"/>
    <n v="0"/>
    <n v="0"/>
    <n v="0"/>
    <n v="0"/>
    <n v="0"/>
    <n v="0"/>
    <n v="0"/>
    <n v="0"/>
    <n v="0"/>
    <n v="0"/>
    <n v="0"/>
    <n v="0"/>
    <n v="0"/>
    <n v="0"/>
    <n v="0"/>
    <n v="0"/>
    <n v="0"/>
    <n v="0"/>
    <n v="0"/>
    <n v="0"/>
  </r>
  <r>
    <x v="19"/>
    <x v="0"/>
    <x v="16"/>
    <n v="0"/>
    <n v="0"/>
    <n v="0"/>
    <n v="0"/>
    <n v="0"/>
    <n v="0"/>
    <n v="0"/>
    <n v="0"/>
    <n v="0"/>
    <n v="0"/>
    <n v="0"/>
    <n v="0"/>
    <n v="0"/>
    <n v="0"/>
    <n v="0"/>
    <n v="0"/>
    <n v="0"/>
    <n v="0"/>
    <n v="0"/>
    <n v="0"/>
    <n v="0"/>
    <n v="0"/>
    <n v="0"/>
  </r>
  <r>
    <x v="19"/>
    <x v="1"/>
    <x v="16"/>
    <n v="0"/>
    <n v="0"/>
    <n v="0"/>
    <n v="0"/>
    <n v="0"/>
    <n v="0"/>
    <n v="0"/>
    <n v="0"/>
    <n v="0"/>
    <n v="0"/>
    <n v="0"/>
    <n v="0"/>
    <n v="0"/>
    <n v="0"/>
    <n v="0"/>
    <n v="0"/>
    <n v="0"/>
    <n v="0"/>
    <n v="0"/>
    <n v="0"/>
    <n v="0"/>
    <n v="0"/>
    <n v="0"/>
  </r>
  <r>
    <x v="19"/>
    <x v="2"/>
    <x v="16"/>
    <n v="0"/>
    <n v="0"/>
    <n v="0"/>
    <n v="0"/>
    <n v="0"/>
    <n v="0"/>
    <n v="0"/>
    <n v="0"/>
    <n v="0"/>
    <n v="0"/>
    <n v="0"/>
    <n v="0"/>
    <n v="0"/>
    <n v="0"/>
    <n v="0"/>
    <n v="0"/>
    <n v="0"/>
    <n v="0"/>
    <n v="0"/>
    <n v="0"/>
    <n v="0"/>
    <n v="0"/>
    <n v="0"/>
  </r>
  <r>
    <x v="19"/>
    <x v="3"/>
    <x v="16"/>
    <n v="0"/>
    <n v="0"/>
    <n v="0"/>
    <n v="0"/>
    <n v="0"/>
    <n v="0"/>
    <n v="0"/>
    <n v="0"/>
    <n v="0"/>
    <n v="0"/>
    <n v="0"/>
    <n v="0"/>
    <n v="0"/>
    <n v="0"/>
    <n v="0"/>
    <n v="0"/>
    <n v="0"/>
    <n v="0"/>
    <n v="0"/>
    <n v="0"/>
    <n v="0"/>
    <n v="0"/>
    <n v="0"/>
  </r>
  <r>
    <x v="20"/>
    <x v="0"/>
    <x v="16"/>
    <n v="0"/>
    <n v="0"/>
    <n v="0"/>
    <n v="0"/>
    <n v="0"/>
    <n v="0"/>
    <n v="0"/>
    <n v="0"/>
    <n v="0"/>
    <n v="0"/>
    <n v="0"/>
    <n v="0"/>
    <n v="0"/>
    <n v="0"/>
    <n v="0"/>
    <n v="0"/>
    <n v="0"/>
    <n v="0"/>
    <n v="0"/>
    <n v="0"/>
    <n v="0"/>
    <n v="0"/>
    <n v="0"/>
  </r>
  <r>
    <x v="20"/>
    <x v="1"/>
    <x v="16"/>
    <n v="0"/>
    <n v="0"/>
    <n v="0"/>
    <n v="0"/>
    <n v="0"/>
    <n v="0"/>
    <n v="0"/>
    <n v="0"/>
    <n v="0"/>
    <n v="0"/>
    <n v="0"/>
    <n v="0"/>
    <n v="0"/>
    <n v="0"/>
    <n v="0"/>
    <n v="0"/>
    <n v="0"/>
    <n v="0"/>
    <n v="0"/>
    <n v="0"/>
    <n v="0"/>
    <n v="0"/>
    <n v="0"/>
  </r>
  <r>
    <x v="20"/>
    <x v="2"/>
    <x v="16"/>
    <n v="0"/>
    <n v="0"/>
    <n v="0"/>
    <n v="0"/>
    <n v="0"/>
    <n v="0"/>
    <n v="0"/>
    <n v="0"/>
    <n v="0"/>
    <n v="0"/>
    <n v="0"/>
    <n v="0"/>
    <n v="0"/>
    <n v="0"/>
    <n v="0"/>
    <n v="0"/>
    <n v="0"/>
    <n v="0"/>
    <n v="0"/>
    <n v="0"/>
    <n v="0"/>
    <n v="0"/>
    <n v="0"/>
  </r>
  <r>
    <x v="20"/>
    <x v="3"/>
    <x v="16"/>
    <n v="0"/>
    <n v="0"/>
    <n v="0"/>
    <n v="0"/>
    <n v="0"/>
    <n v="0"/>
    <n v="0"/>
    <n v="0"/>
    <n v="0"/>
    <n v="0"/>
    <n v="0"/>
    <n v="0"/>
    <n v="0"/>
    <n v="0"/>
    <n v="0"/>
    <n v="0"/>
    <n v="0"/>
    <n v="0"/>
    <n v="0"/>
    <n v="0"/>
    <n v="0"/>
    <n v="0"/>
    <n v="0"/>
  </r>
  <r>
    <x v="0"/>
    <x v="0"/>
    <x v="17"/>
    <n v="0"/>
    <n v="0"/>
    <n v="0"/>
    <n v="0"/>
    <n v="0"/>
    <n v="0"/>
    <n v="0"/>
    <n v="0"/>
    <n v="0"/>
    <n v="0"/>
    <n v="0"/>
    <n v="0"/>
    <n v="0"/>
    <n v="0"/>
    <n v="0"/>
    <n v="0"/>
    <n v="0"/>
    <n v="0"/>
    <n v="0"/>
    <n v="0"/>
    <n v="0"/>
    <n v="0"/>
    <n v="0"/>
  </r>
  <r>
    <x v="0"/>
    <x v="1"/>
    <x v="17"/>
    <n v="0"/>
    <n v="0"/>
    <n v="0"/>
    <n v="0"/>
    <n v="0"/>
    <n v="0"/>
    <n v="0"/>
    <n v="0"/>
    <n v="0"/>
    <n v="0"/>
    <n v="0"/>
    <n v="0"/>
    <n v="0"/>
    <n v="0"/>
    <n v="0"/>
    <n v="0"/>
    <n v="0"/>
    <n v="0"/>
    <n v="0"/>
    <n v="0"/>
    <n v="0"/>
    <n v="0"/>
    <n v="0"/>
  </r>
  <r>
    <x v="0"/>
    <x v="2"/>
    <x v="17"/>
    <n v="0"/>
    <n v="0"/>
    <n v="0"/>
    <n v="0"/>
    <n v="0"/>
    <n v="0"/>
    <n v="0"/>
    <n v="0"/>
    <n v="0"/>
    <n v="0"/>
    <n v="0"/>
    <n v="0"/>
    <n v="0"/>
    <n v="0"/>
    <n v="0"/>
    <n v="0"/>
    <n v="0"/>
    <n v="0"/>
    <n v="0"/>
    <n v="0"/>
    <n v="0"/>
    <n v="0"/>
    <n v="0"/>
  </r>
  <r>
    <x v="0"/>
    <x v="3"/>
    <x v="17"/>
    <n v="0"/>
    <n v="0"/>
    <n v="0"/>
    <n v="0"/>
    <n v="0"/>
    <n v="0"/>
    <n v="0"/>
    <n v="0"/>
    <n v="0"/>
    <n v="0"/>
    <n v="0"/>
    <n v="0"/>
    <n v="0"/>
    <n v="0"/>
    <n v="0"/>
    <n v="0"/>
    <n v="0"/>
    <n v="0"/>
    <n v="0"/>
    <n v="0"/>
    <n v="0"/>
    <n v="0"/>
    <n v="0"/>
  </r>
  <r>
    <x v="1"/>
    <x v="0"/>
    <x v="17"/>
    <n v="0"/>
    <n v="0"/>
    <n v="0"/>
    <n v="0"/>
    <n v="0"/>
    <n v="0"/>
    <n v="0"/>
    <n v="0"/>
    <n v="0"/>
    <n v="0"/>
    <n v="0"/>
    <n v="0"/>
    <n v="0"/>
    <n v="0"/>
    <n v="0"/>
    <n v="0"/>
    <n v="0"/>
    <n v="0"/>
    <n v="0"/>
    <n v="0"/>
    <n v="0"/>
    <n v="0"/>
    <n v="0"/>
  </r>
  <r>
    <x v="1"/>
    <x v="1"/>
    <x v="17"/>
    <n v="0"/>
    <n v="0"/>
    <n v="0"/>
    <n v="0"/>
    <n v="0"/>
    <n v="0"/>
    <n v="0"/>
    <n v="0"/>
    <n v="0"/>
    <n v="0"/>
    <n v="0"/>
    <n v="0"/>
    <n v="0"/>
    <n v="0"/>
    <n v="0"/>
    <n v="0"/>
    <n v="0"/>
    <n v="0"/>
    <n v="0"/>
    <n v="0"/>
    <n v="0"/>
    <n v="0"/>
    <n v="0"/>
  </r>
  <r>
    <x v="1"/>
    <x v="2"/>
    <x v="17"/>
    <n v="0"/>
    <n v="0"/>
    <n v="0"/>
    <n v="0"/>
    <n v="0"/>
    <n v="0"/>
    <n v="0"/>
    <n v="0"/>
    <n v="0"/>
    <n v="0"/>
    <n v="0"/>
    <n v="0"/>
    <n v="0"/>
    <n v="0"/>
    <n v="0"/>
    <n v="0"/>
    <n v="0"/>
    <n v="0"/>
    <n v="0"/>
    <n v="0"/>
    <n v="0"/>
    <n v="0"/>
    <n v="0"/>
  </r>
  <r>
    <x v="1"/>
    <x v="3"/>
    <x v="17"/>
    <n v="0"/>
    <n v="0"/>
    <n v="0"/>
    <n v="0"/>
    <n v="0"/>
    <n v="0"/>
    <n v="0"/>
    <n v="0"/>
    <n v="0"/>
    <n v="0"/>
    <n v="0"/>
    <n v="0"/>
    <n v="0"/>
    <n v="0"/>
    <n v="0"/>
    <n v="0"/>
    <n v="0"/>
    <n v="0"/>
    <n v="0"/>
    <n v="0"/>
    <n v="0"/>
    <n v="0"/>
    <n v="0"/>
  </r>
  <r>
    <x v="2"/>
    <x v="0"/>
    <x v="17"/>
    <n v="0"/>
    <n v="0"/>
    <n v="0"/>
    <n v="0"/>
    <n v="0"/>
    <n v="0"/>
    <n v="0"/>
    <n v="0"/>
    <n v="0"/>
    <n v="0"/>
    <n v="0"/>
    <n v="0"/>
    <n v="0"/>
    <n v="0"/>
    <n v="0"/>
    <n v="0"/>
    <n v="0"/>
    <n v="0"/>
    <n v="0"/>
    <n v="0"/>
    <n v="0"/>
    <n v="0"/>
    <n v="0"/>
  </r>
  <r>
    <x v="2"/>
    <x v="1"/>
    <x v="17"/>
    <n v="0"/>
    <n v="0"/>
    <n v="0"/>
    <n v="0"/>
    <n v="0"/>
    <n v="0"/>
    <n v="0"/>
    <n v="0"/>
    <n v="0"/>
    <n v="0"/>
    <n v="0"/>
    <n v="0"/>
    <n v="0"/>
    <n v="0"/>
    <n v="0"/>
    <n v="0"/>
    <n v="0"/>
    <n v="0"/>
    <n v="0"/>
    <n v="0"/>
    <n v="0"/>
    <n v="0"/>
    <n v="0"/>
  </r>
  <r>
    <x v="2"/>
    <x v="2"/>
    <x v="17"/>
    <n v="0"/>
    <n v="0"/>
    <n v="0"/>
    <n v="0"/>
    <n v="0"/>
    <n v="0"/>
    <n v="0"/>
    <n v="0"/>
    <n v="0"/>
    <n v="0"/>
    <n v="0"/>
    <n v="0"/>
    <n v="0"/>
    <n v="0"/>
    <n v="0"/>
    <n v="0"/>
    <n v="0"/>
    <n v="0"/>
    <n v="0"/>
    <n v="0"/>
    <n v="0"/>
    <n v="0"/>
    <n v="0"/>
  </r>
  <r>
    <x v="2"/>
    <x v="3"/>
    <x v="17"/>
    <n v="0"/>
    <n v="0"/>
    <n v="0"/>
    <n v="0"/>
    <n v="0"/>
    <n v="0"/>
    <n v="0"/>
    <n v="0"/>
    <n v="0"/>
    <n v="0"/>
    <n v="0"/>
    <n v="0"/>
    <n v="0"/>
    <n v="0"/>
    <n v="0"/>
    <n v="0"/>
    <n v="0"/>
    <n v="0"/>
    <n v="0"/>
    <n v="0"/>
    <n v="0"/>
    <n v="0"/>
    <n v="0"/>
  </r>
  <r>
    <x v="3"/>
    <x v="0"/>
    <x v="17"/>
    <n v="0"/>
    <n v="0"/>
    <n v="0"/>
    <n v="0"/>
    <n v="0"/>
    <n v="0"/>
    <n v="0"/>
    <n v="0"/>
    <n v="0"/>
    <n v="0"/>
    <n v="0"/>
    <n v="0"/>
    <n v="0"/>
    <n v="0"/>
    <n v="0"/>
    <n v="0"/>
    <n v="0"/>
    <n v="0"/>
    <n v="0"/>
    <n v="0"/>
    <n v="0"/>
    <n v="0"/>
    <n v="0"/>
  </r>
  <r>
    <x v="3"/>
    <x v="1"/>
    <x v="17"/>
    <n v="0"/>
    <n v="0"/>
    <n v="0"/>
    <n v="0"/>
    <n v="0"/>
    <n v="0"/>
    <n v="0"/>
    <n v="0"/>
    <n v="0"/>
    <n v="0"/>
    <n v="0"/>
    <n v="0"/>
    <n v="0"/>
    <n v="0"/>
    <n v="0"/>
    <n v="0"/>
    <n v="0"/>
    <n v="0"/>
    <n v="0"/>
    <n v="0"/>
    <n v="0"/>
    <n v="0"/>
    <n v="0"/>
  </r>
  <r>
    <x v="3"/>
    <x v="2"/>
    <x v="17"/>
    <n v="0"/>
    <n v="0"/>
    <n v="0"/>
    <n v="0"/>
    <n v="0"/>
    <n v="0"/>
    <n v="0"/>
    <n v="0"/>
    <n v="0"/>
    <n v="0"/>
    <n v="0"/>
    <n v="0"/>
    <n v="0"/>
    <n v="0"/>
    <n v="0"/>
    <n v="0"/>
    <n v="0"/>
    <n v="0"/>
    <n v="0"/>
    <n v="0"/>
    <n v="0"/>
    <n v="0"/>
    <n v="0"/>
  </r>
  <r>
    <x v="3"/>
    <x v="3"/>
    <x v="17"/>
    <n v="0"/>
    <n v="0"/>
    <n v="0"/>
    <n v="0"/>
    <n v="0"/>
    <n v="0"/>
    <n v="0"/>
    <n v="0"/>
    <n v="0"/>
    <n v="0"/>
    <n v="0"/>
    <n v="0"/>
    <n v="0"/>
    <n v="0"/>
    <n v="0"/>
    <n v="0"/>
    <n v="0"/>
    <n v="0"/>
    <n v="0"/>
    <n v="0"/>
    <n v="0"/>
    <n v="0"/>
    <n v="0"/>
  </r>
  <r>
    <x v="4"/>
    <x v="0"/>
    <x v="17"/>
    <n v="0"/>
    <n v="0"/>
    <n v="0"/>
    <n v="0"/>
    <n v="0"/>
    <n v="0"/>
    <n v="0"/>
    <n v="0"/>
    <n v="0"/>
    <n v="0"/>
    <n v="0"/>
    <n v="0"/>
    <n v="0"/>
    <n v="0"/>
    <n v="0"/>
    <n v="0"/>
    <n v="0"/>
    <n v="0"/>
    <n v="0"/>
    <n v="0"/>
    <n v="0"/>
    <n v="0"/>
    <n v="0"/>
  </r>
  <r>
    <x v="4"/>
    <x v="1"/>
    <x v="17"/>
    <n v="0"/>
    <n v="0"/>
    <n v="0"/>
    <n v="0"/>
    <n v="0"/>
    <n v="0"/>
    <n v="0"/>
    <n v="0"/>
    <n v="0"/>
    <n v="0"/>
    <n v="0"/>
    <n v="0"/>
    <n v="0"/>
    <n v="0"/>
    <n v="0"/>
    <n v="0"/>
    <n v="0"/>
    <n v="0"/>
    <n v="0"/>
    <n v="0"/>
    <n v="0"/>
    <n v="0"/>
    <n v="0"/>
  </r>
  <r>
    <x v="4"/>
    <x v="2"/>
    <x v="17"/>
    <n v="0"/>
    <n v="0"/>
    <n v="0"/>
    <n v="0"/>
    <n v="0"/>
    <n v="0"/>
    <n v="0"/>
    <n v="0"/>
    <n v="0"/>
    <n v="0"/>
    <n v="0"/>
    <n v="0"/>
    <n v="0"/>
    <n v="0"/>
    <n v="0"/>
    <n v="0"/>
    <n v="0"/>
    <n v="0"/>
    <n v="0"/>
    <n v="0"/>
    <n v="0"/>
    <n v="0"/>
    <n v="0"/>
  </r>
  <r>
    <x v="4"/>
    <x v="3"/>
    <x v="17"/>
    <n v="0"/>
    <n v="0"/>
    <n v="0"/>
    <n v="0"/>
    <n v="0"/>
    <n v="0"/>
    <n v="0"/>
    <n v="0"/>
    <n v="0"/>
    <n v="0"/>
    <n v="0"/>
    <n v="0"/>
    <n v="0"/>
    <n v="0"/>
    <n v="0"/>
    <n v="0"/>
    <n v="0"/>
    <n v="0"/>
    <n v="0"/>
    <n v="0"/>
    <n v="0"/>
    <n v="0"/>
    <n v="0"/>
  </r>
  <r>
    <x v="5"/>
    <x v="0"/>
    <x v="17"/>
    <n v="0"/>
    <n v="0"/>
    <n v="0"/>
    <n v="0"/>
    <n v="0"/>
    <n v="0"/>
    <n v="0"/>
    <n v="0"/>
    <n v="0"/>
    <n v="0"/>
    <n v="0"/>
    <n v="0"/>
    <n v="0"/>
    <n v="0"/>
    <n v="0"/>
    <n v="0"/>
    <n v="0"/>
    <n v="0"/>
    <n v="0"/>
    <n v="0"/>
    <n v="0"/>
    <n v="0"/>
    <n v="0"/>
  </r>
  <r>
    <x v="5"/>
    <x v="1"/>
    <x v="17"/>
    <n v="0"/>
    <n v="0"/>
    <n v="0"/>
    <n v="0"/>
    <n v="0"/>
    <n v="0"/>
    <n v="0"/>
    <n v="0"/>
    <n v="0"/>
    <n v="0"/>
    <n v="0"/>
    <n v="0"/>
    <n v="0"/>
    <n v="0"/>
    <n v="0"/>
    <n v="0"/>
    <n v="0"/>
    <n v="0"/>
    <n v="0"/>
    <n v="0"/>
    <n v="0"/>
    <n v="0"/>
    <n v="0"/>
  </r>
  <r>
    <x v="5"/>
    <x v="2"/>
    <x v="17"/>
    <n v="0"/>
    <n v="0"/>
    <n v="0"/>
    <n v="0"/>
    <n v="0"/>
    <n v="0"/>
    <n v="0"/>
    <n v="0"/>
    <n v="0"/>
    <n v="0"/>
    <n v="0"/>
    <n v="0"/>
    <n v="0"/>
    <n v="0"/>
    <n v="0"/>
    <n v="0"/>
    <n v="0"/>
    <n v="0"/>
    <n v="0"/>
    <n v="0"/>
    <n v="0"/>
    <n v="0"/>
    <n v="0"/>
  </r>
  <r>
    <x v="5"/>
    <x v="3"/>
    <x v="17"/>
    <n v="0"/>
    <n v="0"/>
    <n v="0"/>
    <n v="0"/>
    <n v="0"/>
    <n v="0"/>
    <n v="0"/>
    <n v="0"/>
    <n v="0"/>
    <n v="0"/>
    <n v="0"/>
    <n v="0"/>
    <n v="0"/>
    <n v="0"/>
    <n v="0"/>
    <n v="0"/>
    <n v="0"/>
    <n v="0"/>
    <n v="0"/>
    <n v="0"/>
    <n v="0"/>
    <n v="0"/>
    <n v="0"/>
  </r>
  <r>
    <x v="6"/>
    <x v="0"/>
    <x v="17"/>
    <n v="0"/>
    <n v="0"/>
    <n v="0"/>
    <n v="0"/>
    <n v="0"/>
    <n v="0"/>
    <n v="0"/>
    <n v="0"/>
    <n v="0"/>
    <n v="0"/>
    <n v="0"/>
    <n v="0"/>
    <n v="0"/>
    <n v="0"/>
    <n v="0"/>
    <n v="0"/>
    <n v="0"/>
    <n v="0"/>
    <n v="0"/>
    <n v="0"/>
    <n v="0"/>
    <n v="0"/>
    <n v="0"/>
  </r>
  <r>
    <x v="6"/>
    <x v="1"/>
    <x v="17"/>
    <n v="0"/>
    <n v="0"/>
    <n v="0"/>
    <n v="0"/>
    <n v="0"/>
    <n v="0"/>
    <n v="0"/>
    <n v="0"/>
    <n v="0"/>
    <n v="0"/>
    <n v="0"/>
    <n v="0"/>
    <n v="0"/>
    <n v="0"/>
    <n v="0"/>
    <n v="0"/>
    <n v="0"/>
    <n v="0"/>
    <n v="0"/>
    <n v="0"/>
    <n v="0"/>
    <n v="0"/>
    <n v="0"/>
  </r>
  <r>
    <x v="6"/>
    <x v="2"/>
    <x v="17"/>
    <n v="0"/>
    <n v="0"/>
    <n v="0"/>
    <n v="0"/>
    <n v="0"/>
    <n v="0"/>
    <n v="0"/>
    <n v="0"/>
    <n v="0"/>
    <n v="0"/>
    <n v="0"/>
    <n v="0"/>
    <n v="0"/>
    <n v="0"/>
    <n v="0"/>
    <n v="0"/>
    <n v="0"/>
    <n v="0"/>
    <n v="0"/>
    <n v="0"/>
    <n v="0"/>
    <n v="0"/>
    <n v="0"/>
  </r>
  <r>
    <x v="6"/>
    <x v="3"/>
    <x v="17"/>
    <n v="0"/>
    <n v="0"/>
    <n v="0"/>
    <n v="0"/>
    <n v="0"/>
    <n v="0"/>
    <n v="0"/>
    <n v="0"/>
    <n v="0"/>
    <n v="0"/>
    <n v="0"/>
    <n v="0"/>
    <n v="0"/>
    <n v="0"/>
    <n v="0"/>
    <n v="0"/>
    <n v="0"/>
    <n v="0"/>
    <n v="0"/>
    <n v="0"/>
    <n v="0"/>
    <n v="0"/>
    <n v="0"/>
  </r>
  <r>
    <x v="7"/>
    <x v="0"/>
    <x v="17"/>
    <n v="0"/>
    <n v="0"/>
    <n v="0"/>
    <n v="0"/>
    <n v="0"/>
    <n v="0"/>
    <n v="0"/>
    <n v="0"/>
    <n v="0"/>
    <n v="0"/>
    <n v="0"/>
    <n v="0"/>
    <n v="0"/>
    <n v="0"/>
    <n v="0"/>
    <n v="0"/>
    <n v="0"/>
    <n v="0"/>
    <n v="0"/>
    <n v="0"/>
    <n v="0"/>
    <n v="0"/>
    <n v="0"/>
  </r>
  <r>
    <x v="7"/>
    <x v="1"/>
    <x v="17"/>
    <n v="0"/>
    <n v="0"/>
    <n v="0"/>
    <n v="0"/>
    <n v="0"/>
    <n v="0"/>
    <n v="0"/>
    <n v="0"/>
    <n v="0"/>
    <n v="0"/>
    <n v="0"/>
    <n v="0"/>
    <n v="0"/>
    <n v="0"/>
    <n v="0"/>
    <n v="0"/>
    <n v="0"/>
    <n v="0"/>
    <n v="0"/>
    <n v="0"/>
    <n v="0"/>
    <n v="0"/>
    <n v="0"/>
  </r>
  <r>
    <x v="7"/>
    <x v="2"/>
    <x v="17"/>
    <n v="0"/>
    <n v="0"/>
    <n v="0"/>
    <n v="0"/>
    <n v="0"/>
    <n v="0"/>
    <n v="0"/>
    <n v="0"/>
    <n v="0"/>
    <n v="0"/>
    <n v="0"/>
    <n v="0"/>
    <n v="0"/>
    <n v="0"/>
    <n v="0"/>
    <n v="0"/>
    <n v="0"/>
    <n v="0"/>
    <n v="0"/>
    <n v="0"/>
    <n v="0"/>
    <n v="0"/>
    <n v="0"/>
  </r>
  <r>
    <x v="7"/>
    <x v="3"/>
    <x v="17"/>
    <n v="0"/>
    <n v="0"/>
    <n v="0"/>
    <n v="0"/>
    <n v="0"/>
    <n v="0"/>
    <n v="0"/>
    <n v="0"/>
    <n v="0"/>
    <n v="0"/>
    <n v="0"/>
    <n v="0"/>
    <n v="0"/>
    <n v="0"/>
    <n v="0"/>
    <n v="0"/>
    <n v="0"/>
    <n v="0"/>
    <n v="0"/>
    <n v="0"/>
    <n v="0"/>
    <n v="0"/>
    <n v="0"/>
  </r>
  <r>
    <x v="8"/>
    <x v="0"/>
    <x v="17"/>
    <n v="0"/>
    <n v="0"/>
    <n v="0"/>
    <n v="0"/>
    <n v="0"/>
    <n v="0"/>
    <n v="0"/>
    <n v="0"/>
    <n v="0"/>
    <n v="0"/>
    <n v="0"/>
    <n v="0"/>
    <n v="0"/>
    <n v="0"/>
    <n v="0"/>
    <n v="0"/>
    <n v="0"/>
    <n v="0"/>
    <n v="0"/>
    <n v="0"/>
    <n v="0"/>
    <n v="0"/>
    <n v="0"/>
  </r>
  <r>
    <x v="8"/>
    <x v="1"/>
    <x v="17"/>
    <n v="0"/>
    <n v="0"/>
    <n v="0"/>
    <n v="0"/>
    <n v="0"/>
    <n v="0"/>
    <n v="0"/>
    <n v="0"/>
    <n v="0"/>
    <n v="0"/>
    <n v="0"/>
    <n v="0"/>
    <n v="0"/>
    <n v="0"/>
    <n v="0"/>
    <n v="0"/>
    <n v="0"/>
    <n v="0"/>
    <n v="0"/>
    <n v="0"/>
    <n v="0"/>
    <n v="0"/>
    <n v="0"/>
  </r>
  <r>
    <x v="8"/>
    <x v="2"/>
    <x v="17"/>
    <n v="0"/>
    <n v="0"/>
    <n v="0"/>
    <n v="0"/>
    <n v="0"/>
    <n v="0"/>
    <n v="0"/>
    <n v="0"/>
    <n v="0"/>
    <n v="0"/>
    <n v="0"/>
    <n v="0"/>
    <n v="0"/>
    <n v="0"/>
    <n v="0"/>
    <n v="0"/>
    <n v="0"/>
    <n v="0"/>
    <n v="0"/>
    <n v="0"/>
    <n v="0"/>
    <n v="0"/>
    <n v="0"/>
  </r>
  <r>
    <x v="8"/>
    <x v="3"/>
    <x v="17"/>
    <n v="0"/>
    <n v="0"/>
    <n v="0"/>
    <n v="0"/>
    <n v="0"/>
    <n v="0"/>
    <n v="0"/>
    <n v="0"/>
    <n v="0"/>
    <n v="0"/>
    <n v="0"/>
    <n v="0"/>
    <n v="0"/>
    <n v="0"/>
    <n v="0"/>
    <n v="0"/>
    <n v="0"/>
    <n v="0"/>
    <n v="0"/>
    <n v="0"/>
    <n v="0"/>
    <n v="0"/>
    <n v="0"/>
  </r>
  <r>
    <x v="9"/>
    <x v="0"/>
    <x v="17"/>
    <n v="0"/>
    <n v="0"/>
    <n v="0"/>
    <n v="0"/>
    <n v="0"/>
    <n v="0"/>
    <n v="0"/>
    <n v="0"/>
    <n v="0"/>
    <n v="0"/>
    <n v="0"/>
    <n v="0"/>
    <n v="0"/>
    <n v="0"/>
    <n v="0"/>
    <n v="0"/>
    <n v="0"/>
    <n v="0"/>
    <n v="0"/>
    <n v="0"/>
    <n v="0"/>
    <n v="0"/>
    <n v="0"/>
  </r>
  <r>
    <x v="9"/>
    <x v="1"/>
    <x v="17"/>
    <n v="0"/>
    <n v="0"/>
    <n v="0"/>
    <n v="0"/>
    <n v="0"/>
    <n v="0"/>
    <n v="0"/>
    <n v="0"/>
    <n v="0"/>
    <n v="0"/>
    <n v="0"/>
    <n v="0"/>
    <n v="0"/>
    <n v="0"/>
    <n v="0"/>
    <n v="0"/>
    <n v="0"/>
    <n v="0"/>
    <n v="0"/>
    <n v="0"/>
    <n v="0"/>
    <n v="0"/>
    <n v="0"/>
  </r>
  <r>
    <x v="9"/>
    <x v="2"/>
    <x v="17"/>
    <n v="0"/>
    <n v="0"/>
    <n v="0"/>
    <n v="0"/>
    <n v="0"/>
    <n v="0"/>
    <n v="0"/>
    <n v="0"/>
    <n v="0"/>
    <n v="0"/>
    <n v="0"/>
    <n v="0"/>
    <n v="0"/>
    <n v="0"/>
    <n v="0"/>
    <n v="0"/>
    <n v="0"/>
    <n v="0"/>
    <n v="0"/>
    <n v="0"/>
    <n v="0"/>
    <n v="0"/>
    <n v="0"/>
  </r>
  <r>
    <x v="9"/>
    <x v="3"/>
    <x v="17"/>
    <n v="0"/>
    <n v="0"/>
    <n v="0"/>
    <n v="0"/>
    <n v="0"/>
    <n v="0"/>
    <n v="0"/>
    <n v="0"/>
    <n v="0"/>
    <n v="0"/>
    <n v="0"/>
    <n v="0"/>
    <n v="0"/>
    <n v="0"/>
    <n v="0"/>
    <n v="0"/>
    <n v="0"/>
    <n v="0"/>
    <n v="0"/>
    <n v="0"/>
    <n v="0"/>
    <n v="0"/>
    <n v="0"/>
  </r>
  <r>
    <x v="10"/>
    <x v="0"/>
    <x v="17"/>
    <n v="0"/>
    <n v="0"/>
    <n v="0"/>
    <n v="0"/>
    <n v="0"/>
    <n v="0"/>
    <n v="0"/>
    <n v="0"/>
    <n v="0"/>
    <n v="0"/>
    <n v="0"/>
    <n v="0"/>
    <n v="0"/>
    <n v="0"/>
    <n v="0"/>
    <n v="0"/>
    <n v="0"/>
    <n v="0"/>
    <n v="0"/>
    <n v="0"/>
    <n v="0"/>
    <n v="0"/>
    <n v="0"/>
  </r>
  <r>
    <x v="10"/>
    <x v="1"/>
    <x v="17"/>
    <n v="0"/>
    <n v="0"/>
    <n v="0"/>
    <n v="0"/>
    <n v="0"/>
    <n v="0"/>
    <n v="0"/>
    <n v="0"/>
    <n v="0"/>
    <n v="0"/>
    <n v="0"/>
    <n v="0"/>
    <n v="0"/>
    <n v="0"/>
    <n v="0"/>
    <n v="0"/>
    <n v="0"/>
    <n v="0"/>
    <n v="0"/>
    <n v="0"/>
    <n v="0"/>
    <n v="0"/>
    <n v="0"/>
  </r>
  <r>
    <x v="10"/>
    <x v="2"/>
    <x v="17"/>
    <n v="0"/>
    <n v="0"/>
    <n v="0"/>
    <n v="0"/>
    <n v="0"/>
    <n v="0"/>
    <n v="0"/>
    <n v="0"/>
    <n v="0"/>
    <n v="0"/>
    <n v="0"/>
    <n v="0"/>
    <n v="0"/>
    <n v="0"/>
    <n v="0"/>
    <n v="0"/>
    <n v="0"/>
    <n v="0"/>
    <n v="0"/>
    <n v="0"/>
    <n v="0"/>
    <n v="0"/>
    <n v="0"/>
  </r>
  <r>
    <x v="10"/>
    <x v="3"/>
    <x v="17"/>
    <n v="0"/>
    <n v="0"/>
    <n v="0"/>
    <n v="0"/>
    <n v="0"/>
    <n v="0"/>
    <n v="0"/>
    <n v="0"/>
    <n v="0"/>
    <n v="0"/>
    <n v="0"/>
    <n v="0"/>
    <n v="0"/>
    <n v="0"/>
    <n v="0"/>
    <n v="0"/>
    <n v="0"/>
    <n v="0"/>
    <n v="0"/>
    <n v="0"/>
    <n v="0"/>
    <n v="0"/>
    <n v="0"/>
  </r>
  <r>
    <x v="11"/>
    <x v="0"/>
    <x v="17"/>
    <n v="0"/>
    <n v="0"/>
    <n v="0"/>
    <n v="0"/>
    <n v="0"/>
    <n v="0"/>
    <n v="0"/>
    <n v="0"/>
    <n v="0"/>
    <n v="0"/>
    <n v="0"/>
    <n v="0"/>
    <n v="0"/>
    <n v="0"/>
    <n v="0"/>
    <n v="0"/>
    <n v="0"/>
    <n v="0"/>
    <n v="0"/>
    <n v="0"/>
    <n v="0"/>
    <n v="0"/>
    <n v="0"/>
  </r>
  <r>
    <x v="11"/>
    <x v="1"/>
    <x v="17"/>
    <n v="0"/>
    <n v="0"/>
    <n v="0"/>
    <n v="0"/>
    <n v="0"/>
    <n v="0"/>
    <n v="0"/>
    <n v="0"/>
    <n v="0"/>
    <n v="0"/>
    <n v="0"/>
    <n v="0"/>
    <n v="0"/>
    <n v="0"/>
    <n v="0"/>
    <n v="0"/>
    <n v="0"/>
    <n v="0"/>
    <n v="0"/>
    <n v="0"/>
    <n v="0"/>
    <n v="0"/>
    <n v="0"/>
  </r>
  <r>
    <x v="11"/>
    <x v="2"/>
    <x v="17"/>
    <n v="0"/>
    <n v="0"/>
    <n v="0"/>
    <n v="0"/>
    <n v="0"/>
    <n v="0"/>
    <n v="0"/>
    <n v="0"/>
    <n v="0"/>
    <n v="0"/>
    <n v="0"/>
    <n v="0"/>
    <n v="0"/>
    <n v="0"/>
    <n v="0"/>
    <n v="0"/>
    <n v="0"/>
    <n v="0"/>
    <n v="0"/>
    <n v="0"/>
    <n v="0"/>
    <n v="0"/>
    <n v="0"/>
  </r>
  <r>
    <x v="11"/>
    <x v="3"/>
    <x v="17"/>
    <n v="0"/>
    <n v="0"/>
    <n v="0"/>
    <n v="0"/>
    <n v="0"/>
    <n v="0"/>
    <n v="0"/>
    <n v="0"/>
    <n v="0"/>
    <n v="0"/>
    <n v="0"/>
    <n v="0"/>
    <n v="0"/>
    <n v="0"/>
    <n v="0"/>
    <n v="0"/>
    <n v="0"/>
    <n v="0"/>
    <n v="0"/>
    <n v="0"/>
    <n v="0"/>
    <n v="0"/>
    <n v="0"/>
  </r>
  <r>
    <x v="12"/>
    <x v="0"/>
    <x v="17"/>
    <n v="0"/>
    <n v="0"/>
    <n v="0"/>
    <n v="0"/>
    <n v="0"/>
    <n v="0"/>
    <n v="0"/>
    <n v="0"/>
    <n v="0"/>
    <n v="0"/>
    <n v="0"/>
    <n v="0"/>
    <n v="0"/>
    <n v="0"/>
    <n v="0"/>
    <n v="0"/>
    <n v="0"/>
    <n v="0"/>
    <n v="0"/>
    <n v="0"/>
    <n v="0"/>
    <n v="0"/>
    <n v="0"/>
  </r>
  <r>
    <x v="12"/>
    <x v="1"/>
    <x v="17"/>
    <n v="0"/>
    <n v="0"/>
    <n v="0"/>
    <n v="0"/>
    <n v="0"/>
    <n v="0"/>
    <n v="0"/>
    <n v="0"/>
    <n v="0"/>
    <n v="0"/>
    <n v="0"/>
    <n v="0"/>
    <n v="0"/>
    <n v="0"/>
    <n v="0"/>
    <n v="0"/>
    <n v="0"/>
    <n v="0"/>
    <n v="0"/>
    <n v="0"/>
    <n v="0"/>
    <n v="0"/>
    <n v="0"/>
  </r>
  <r>
    <x v="12"/>
    <x v="2"/>
    <x v="17"/>
    <n v="0"/>
    <n v="0"/>
    <n v="0"/>
    <n v="0"/>
    <n v="0"/>
    <n v="0"/>
    <n v="0"/>
    <n v="0"/>
    <n v="0"/>
    <n v="0"/>
    <n v="0"/>
    <n v="0"/>
    <n v="0"/>
    <n v="0"/>
    <n v="0"/>
    <n v="0"/>
    <n v="0"/>
    <n v="0"/>
    <n v="0"/>
    <n v="0"/>
    <n v="0"/>
    <n v="0"/>
    <n v="0"/>
  </r>
  <r>
    <x v="12"/>
    <x v="3"/>
    <x v="17"/>
    <n v="0"/>
    <n v="0"/>
    <n v="0"/>
    <n v="0"/>
    <n v="0"/>
    <n v="0"/>
    <n v="0"/>
    <n v="0"/>
    <n v="0"/>
    <n v="0"/>
    <n v="0"/>
    <n v="0"/>
    <n v="0"/>
    <n v="0"/>
    <n v="0"/>
    <n v="0"/>
    <n v="0"/>
    <n v="0"/>
    <n v="0"/>
    <n v="0"/>
    <n v="0"/>
    <n v="0"/>
    <n v="0"/>
  </r>
  <r>
    <x v="13"/>
    <x v="0"/>
    <x v="17"/>
    <n v="0"/>
    <n v="0"/>
    <n v="0"/>
    <n v="0"/>
    <n v="0"/>
    <n v="0"/>
    <n v="0"/>
    <n v="0"/>
    <n v="0"/>
    <n v="0"/>
    <n v="0"/>
    <n v="0"/>
    <n v="0"/>
    <n v="0"/>
    <n v="0"/>
    <n v="0"/>
    <n v="0"/>
    <n v="0"/>
    <n v="0"/>
    <n v="0"/>
    <n v="0"/>
    <n v="0"/>
    <n v="0"/>
  </r>
  <r>
    <x v="13"/>
    <x v="1"/>
    <x v="17"/>
    <n v="0"/>
    <n v="0"/>
    <n v="0"/>
    <n v="0"/>
    <n v="0"/>
    <n v="0"/>
    <n v="0"/>
    <n v="0"/>
    <n v="0"/>
    <n v="0"/>
    <n v="0"/>
    <n v="0"/>
    <n v="0"/>
    <n v="0"/>
    <n v="0"/>
    <n v="0"/>
    <n v="0"/>
    <n v="0"/>
    <n v="0"/>
    <n v="0"/>
    <n v="0"/>
    <n v="0"/>
    <n v="0"/>
  </r>
  <r>
    <x v="13"/>
    <x v="2"/>
    <x v="17"/>
    <n v="0"/>
    <n v="0"/>
    <n v="0"/>
    <n v="0"/>
    <n v="0"/>
    <n v="0"/>
    <n v="0"/>
    <n v="0"/>
    <n v="0"/>
    <n v="0"/>
    <n v="0"/>
    <n v="0"/>
    <n v="0"/>
    <n v="0"/>
    <n v="0"/>
    <n v="0"/>
    <n v="0"/>
    <n v="0"/>
    <n v="0"/>
    <n v="0"/>
    <n v="0"/>
    <n v="0"/>
    <n v="0"/>
  </r>
  <r>
    <x v="13"/>
    <x v="3"/>
    <x v="17"/>
    <n v="0"/>
    <n v="0"/>
    <n v="0"/>
    <n v="0"/>
    <n v="0"/>
    <n v="0"/>
    <n v="0"/>
    <n v="0"/>
    <n v="0"/>
    <n v="0"/>
    <n v="0"/>
    <n v="0"/>
    <n v="0"/>
    <n v="0"/>
    <n v="0"/>
    <n v="0"/>
    <n v="0"/>
    <n v="0"/>
    <n v="0"/>
    <n v="0"/>
    <n v="0"/>
    <n v="0"/>
    <n v="0"/>
  </r>
  <r>
    <x v="14"/>
    <x v="0"/>
    <x v="17"/>
    <n v="0"/>
    <n v="0"/>
    <n v="0"/>
    <n v="0"/>
    <n v="0"/>
    <n v="0"/>
    <n v="0"/>
    <n v="0"/>
    <n v="0"/>
    <n v="0"/>
    <n v="0"/>
    <n v="0"/>
    <n v="0"/>
    <n v="0"/>
    <n v="0"/>
    <n v="0"/>
    <n v="0"/>
    <n v="0"/>
    <n v="0"/>
    <n v="0"/>
    <n v="0"/>
    <n v="0"/>
    <n v="0"/>
  </r>
  <r>
    <x v="14"/>
    <x v="1"/>
    <x v="17"/>
    <n v="0"/>
    <n v="0"/>
    <n v="0"/>
    <n v="0"/>
    <n v="0"/>
    <n v="0"/>
    <n v="0"/>
    <n v="0"/>
    <n v="0"/>
    <n v="0"/>
    <n v="0"/>
    <n v="0"/>
    <n v="0"/>
    <n v="0"/>
    <n v="0"/>
    <n v="0"/>
    <n v="0"/>
    <n v="0"/>
    <n v="0"/>
    <n v="0"/>
    <n v="0"/>
    <n v="0"/>
    <n v="0"/>
  </r>
  <r>
    <x v="14"/>
    <x v="2"/>
    <x v="17"/>
    <n v="0"/>
    <n v="0"/>
    <n v="0"/>
    <n v="0"/>
    <n v="0"/>
    <n v="0"/>
    <n v="0"/>
    <n v="0"/>
    <n v="0"/>
    <n v="0"/>
    <n v="0"/>
    <n v="0"/>
    <n v="0"/>
    <n v="0"/>
    <n v="0"/>
    <n v="0"/>
    <n v="0"/>
    <n v="0"/>
    <n v="0"/>
    <n v="0"/>
    <n v="0"/>
    <n v="0"/>
    <n v="0"/>
  </r>
  <r>
    <x v="14"/>
    <x v="3"/>
    <x v="17"/>
    <n v="0"/>
    <n v="0"/>
    <n v="0"/>
    <n v="0"/>
    <n v="0"/>
    <n v="0"/>
    <n v="0"/>
    <n v="0"/>
    <n v="0"/>
    <n v="0"/>
    <n v="0"/>
    <n v="0"/>
    <n v="0"/>
    <n v="0"/>
    <n v="0"/>
    <n v="0"/>
    <n v="0"/>
    <n v="0"/>
    <n v="0"/>
    <n v="0"/>
    <n v="0"/>
    <n v="0"/>
    <n v="0"/>
  </r>
  <r>
    <x v="15"/>
    <x v="0"/>
    <x v="17"/>
    <n v="0"/>
    <n v="0"/>
    <n v="0"/>
    <n v="0"/>
    <n v="0"/>
    <n v="0"/>
    <n v="0"/>
    <n v="0"/>
    <n v="0"/>
    <n v="0"/>
    <n v="0"/>
    <n v="0"/>
    <n v="0"/>
    <n v="0"/>
    <n v="0"/>
    <n v="0"/>
    <n v="0"/>
    <n v="0"/>
    <n v="0"/>
    <n v="0"/>
    <n v="0"/>
    <n v="0"/>
    <n v="0"/>
  </r>
  <r>
    <x v="15"/>
    <x v="1"/>
    <x v="17"/>
    <n v="0"/>
    <n v="0"/>
    <n v="0"/>
    <n v="0"/>
    <n v="0"/>
    <n v="0"/>
    <n v="0"/>
    <n v="0"/>
    <n v="0"/>
    <n v="0"/>
    <n v="0"/>
    <n v="0"/>
    <n v="0"/>
    <n v="0"/>
    <n v="0"/>
    <n v="0"/>
    <n v="0"/>
    <n v="0"/>
    <n v="0"/>
    <n v="0"/>
    <n v="0"/>
    <n v="0"/>
    <n v="0"/>
  </r>
  <r>
    <x v="15"/>
    <x v="2"/>
    <x v="17"/>
    <n v="0"/>
    <n v="0"/>
    <n v="0"/>
    <n v="0"/>
    <n v="0"/>
    <n v="0"/>
    <n v="0"/>
    <n v="0"/>
    <n v="0"/>
    <n v="0"/>
    <n v="0"/>
    <n v="0"/>
    <n v="0"/>
    <n v="0"/>
    <n v="0"/>
    <n v="0"/>
    <n v="0"/>
    <n v="0"/>
    <n v="0"/>
    <n v="0"/>
    <n v="0"/>
    <n v="0"/>
    <n v="0"/>
  </r>
  <r>
    <x v="15"/>
    <x v="3"/>
    <x v="17"/>
    <n v="0"/>
    <n v="0"/>
    <n v="0"/>
    <n v="0"/>
    <n v="0"/>
    <n v="0"/>
    <n v="0"/>
    <n v="0"/>
    <n v="0"/>
    <n v="0"/>
    <n v="0"/>
    <n v="0"/>
    <n v="0"/>
    <n v="0"/>
    <n v="0"/>
    <n v="0"/>
    <n v="0"/>
    <n v="0"/>
    <n v="0"/>
    <n v="0"/>
    <n v="0"/>
    <n v="0"/>
    <n v="0"/>
  </r>
  <r>
    <x v="16"/>
    <x v="0"/>
    <x v="17"/>
    <n v="0"/>
    <n v="0"/>
    <n v="0"/>
    <n v="0"/>
    <n v="0"/>
    <n v="0"/>
    <n v="0"/>
    <n v="0"/>
    <n v="0"/>
    <n v="0"/>
    <n v="0"/>
    <n v="0"/>
    <n v="0"/>
    <n v="0"/>
    <n v="0"/>
    <n v="0"/>
    <n v="0"/>
    <n v="0"/>
    <n v="0"/>
    <n v="0"/>
    <n v="0"/>
    <n v="0"/>
    <n v="0"/>
  </r>
  <r>
    <x v="16"/>
    <x v="1"/>
    <x v="17"/>
    <n v="0"/>
    <n v="0"/>
    <n v="0"/>
    <n v="0"/>
    <n v="0"/>
    <n v="0"/>
    <n v="0"/>
    <n v="0"/>
    <n v="0"/>
    <n v="0"/>
    <n v="0"/>
    <n v="0"/>
    <n v="0"/>
    <n v="0"/>
    <n v="0"/>
    <n v="0"/>
    <n v="0"/>
    <n v="0"/>
    <n v="0"/>
    <n v="0"/>
    <n v="0"/>
    <n v="0"/>
    <n v="0"/>
  </r>
  <r>
    <x v="16"/>
    <x v="2"/>
    <x v="17"/>
    <n v="0"/>
    <n v="0"/>
    <n v="0"/>
    <n v="0"/>
    <n v="0"/>
    <n v="0"/>
    <n v="0"/>
    <n v="0"/>
    <n v="0"/>
    <n v="0"/>
    <n v="0"/>
    <n v="0"/>
    <n v="0"/>
    <n v="0"/>
    <n v="0"/>
    <n v="0"/>
    <n v="0"/>
    <n v="0"/>
    <n v="0"/>
    <n v="0"/>
    <n v="0"/>
    <n v="0"/>
    <n v="0"/>
  </r>
  <r>
    <x v="16"/>
    <x v="3"/>
    <x v="17"/>
    <n v="0"/>
    <n v="0"/>
    <n v="0"/>
    <n v="0"/>
    <n v="0"/>
    <n v="0"/>
    <n v="0"/>
    <n v="0"/>
    <n v="0"/>
    <n v="0"/>
    <n v="0"/>
    <n v="0"/>
    <n v="0"/>
    <n v="0"/>
    <n v="0"/>
    <n v="0"/>
    <n v="0"/>
    <n v="0"/>
    <n v="0"/>
    <n v="0"/>
    <n v="0"/>
    <n v="0"/>
    <n v="0"/>
  </r>
  <r>
    <x v="17"/>
    <x v="0"/>
    <x v="17"/>
    <n v="0"/>
    <n v="0"/>
    <n v="0"/>
    <n v="0"/>
    <n v="0"/>
    <n v="0"/>
    <n v="0"/>
    <n v="0"/>
    <n v="0"/>
    <n v="0"/>
    <n v="0"/>
    <n v="0"/>
    <n v="0"/>
    <n v="0"/>
    <n v="0"/>
    <n v="0"/>
    <n v="0"/>
    <n v="0"/>
    <n v="0"/>
    <n v="0"/>
    <n v="0"/>
    <n v="0"/>
    <n v="0"/>
  </r>
  <r>
    <x v="17"/>
    <x v="1"/>
    <x v="17"/>
    <n v="0"/>
    <n v="0"/>
    <n v="0"/>
    <n v="0"/>
    <n v="0"/>
    <n v="0"/>
    <n v="0"/>
    <n v="0"/>
    <n v="0"/>
    <n v="0"/>
    <n v="0"/>
    <n v="0"/>
    <n v="0"/>
    <n v="0"/>
    <n v="0"/>
    <n v="0"/>
    <n v="0"/>
    <n v="0"/>
    <n v="0"/>
    <n v="0"/>
    <n v="0"/>
    <n v="0"/>
    <n v="0"/>
  </r>
  <r>
    <x v="17"/>
    <x v="2"/>
    <x v="17"/>
    <n v="0"/>
    <n v="0"/>
    <n v="0"/>
    <n v="0"/>
    <n v="0"/>
    <n v="0"/>
    <n v="0"/>
    <n v="0"/>
    <n v="0"/>
    <n v="0"/>
    <n v="0"/>
    <n v="0"/>
    <n v="0"/>
    <n v="0"/>
    <n v="0"/>
    <n v="0"/>
    <n v="0"/>
    <n v="0"/>
    <n v="0"/>
    <n v="0"/>
    <n v="0"/>
    <n v="0"/>
    <n v="0"/>
  </r>
  <r>
    <x v="17"/>
    <x v="3"/>
    <x v="17"/>
    <n v="0"/>
    <n v="0"/>
    <n v="0"/>
    <n v="0"/>
    <n v="0"/>
    <n v="0"/>
    <n v="0"/>
    <n v="0"/>
    <n v="0"/>
    <n v="0"/>
    <n v="0"/>
    <n v="0"/>
    <n v="0"/>
    <n v="0"/>
    <n v="0"/>
    <n v="0"/>
    <n v="0"/>
    <n v="0"/>
    <n v="0"/>
    <n v="0"/>
    <n v="0"/>
    <n v="0"/>
    <n v="0"/>
  </r>
  <r>
    <x v="18"/>
    <x v="0"/>
    <x v="17"/>
    <n v="0"/>
    <n v="0"/>
    <n v="0"/>
    <n v="0"/>
    <n v="0"/>
    <n v="0"/>
    <n v="0"/>
    <n v="0"/>
    <n v="0"/>
    <n v="0"/>
    <n v="0"/>
    <n v="0"/>
    <n v="0"/>
    <n v="0"/>
    <n v="0"/>
    <n v="0"/>
    <n v="0"/>
    <n v="0"/>
    <n v="0"/>
    <n v="0"/>
    <n v="0"/>
    <n v="0"/>
    <n v="0"/>
  </r>
  <r>
    <x v="18"/>
    <x v="1"/>
    <x v="17"/>
    <n v="0"/>
    <n v="0"/>
    <n v="0"/>
    <n v="0"/>
    <n v="0"/>
    <n v="0"/>
    <n v="0"/>
    <n v="0"/>
    <n v="0"/>
    <n v="0"/>
    <n v="0"/>
    <n v="0"/>
    <n v="0"/>
    <n v="0"/>
    <n v="0"/>
    <n v="0"/>
    <n v="0"/>
    <n v="0"/>
    <n v="0"/>
    <n v="0"/>
    <n v="0"/>
    <n v="0"/>
    <n v="0"/>
  </r>
  <r>
    <x v="18"/>
    <x v="2"/>
    <x v="17"/>
    <n v="0"/>
    <n v="0"/>
    <n v="0"/>
    <n v="0"/>
    <n v="0"/>
    <n v="0"/>
    <n v="0"/>
    <n v="0"/>
    <n v="0"/>
    <n v="0"/>
    <n v="0"/>
    <n v="0"/>
    <n v="0"/>
    <n v="0"/>
    <n v="0"/>
    <n v="0"/>
    <n v="0"/>
    <n v="0"/>
    <n v="0"/>
    <n v="0"/>
    <n v="0"/>
    <n v="0"/>
    <n v="0"/>
  </r>
  <r>
    <x v="18"/>
    <x v="3"/>
    <x v="17"/>
    <n v="0"/>
    <n v="0"/>
    <n v="0"/>
    <n v="0"/>
    <n v="0"/>
    <n v="0"/>
    <n v="0"/>
    <n v="0"/>
    <n v="0"/>
    <n v="0"/>
    <n v="0"/>
    <n v="0"/>
    <n v="0"/>
    <n v="0"/>
    <n v="0"/>
    <n v="0"/>
    <n v="0"/>
    <n v="0"/>
    <n v="0"/>
    <n v="0"/>
    <n v="0"/>
    <n v="0"/>
    <n v="0"/>
  </r>
  <r>
    <x v="19"/>
    <x v="0"/>
    <x v="17"/>
    <n v="0"/>
    <n v="0"/>
    <n v="0"/>
    <n v="0"/>
    <n v="0"/>
    <n v="0"/>
    <n v="0"/>
    <n v="0"/>
    <n v="0"/>
    <n v="0"/>
    <n v="0"/>
    <n v="0"/>
    <n v="0"/>
    <n v="0"/>
    <n v="0"/>
    <n v="0"/>
    <n v="0"/>
    <n v="0"/>
    <n v="0"/>
    <n v="0"/>
    <n v="0"/>
    <n v="0"/>
    <n v="0"/>
  </r>
  <r>
    <x v="19"/>
    <x v="1"/>
    <x v="17"/>
    <n v="0"/>
    <n v="0"/>
    <n v="0"/>
    <n v="0"/>
    <n v="0"/>
    <n v="0"/>
    <n v="0"/>
    <n v="0"/>
    <n v="0"/>
    <n v="0"/>
    <n v="0"/>
    <n v="0"/>
    <n v="0"/>
    <n v="0"/>
    <n v="0"/>
    <n v="0"/>
    <n v="0"/>
    <n v="0"/>
    <n v="0"/>
    <n v="0"/>
    <n v="0"/>
    <n v="0"/>
    <n v="0"/>
  </r>
  <r>
    <x v="19"/>
    <x v="2"/>
    <x v="17"/>
    <n v="0"/>
    <n v="0"/>
    <n v="0"/>
    <n v="0"/>
    <n v="0"/>
    <n v="0"/>
    <n v="0"/>
    <n v="0"/>
    <n v="0"/>
    <n v="0"/>
    <n v="0"/>
    <n v="0"/>
    <n v="0"/>
    <n v="0"/>
    <n v="0"/>
    <n v="0"/>
    <n v="0"/>
    <n v="0"/>
    <n v="0"/>
    <n v="0"/>
    <n v="0"/>
    <n v="0"/>
    <n v="0"/>
  </r>
  <r>
    <x v="19"/>
    <x v="3"/>
    <x v="17"/>
    <n v="0"/>
    <n v="0"/>
    <n v="0"/>
    <n v="0"/>
    <n v="0"/>
    <n v="0"/>
    <n v="0"/>
    <n v="0"/>
    <n v="0"/>
    <n v="0"/>
    <n v="0"/>
    <n v="0"/>
    <n v="0"/>
    <n v="0"/>
    <n v="0"/>
    <n v="0"/>
    <n v="0"/>
    <n v="0"/>
    <n v="0"/>
    <n v="0"/>
    <n v="0"/>
    <n v="0"/>
    <n v="0"/>
  </r>
  <r>
    <x v="20"/>
    <x v="0"/>
    <x v="17"/>
    <n v="0"/>
    <n v="0"/>
    <n v="0"/>
    <n v="0"/>
    <n v="0"/>
    <n v="0"/>
    <n v="0"/>
    <n v="0"/>
    <n v="0"/>
    <n v="0"/>
    <n v="0"/>
    <n v="0"/>
    <n v="0"/>
    <n v="0"/>
    <n v="0"/>
    <n v="0"/>
    <n v="0"/>
    <n v="0"/>
    <n v="0"/>
    <n v="0"/>
    <n v="0"/>
    <n v="0"/>
    <n v="0"/>
  </r>
  <r>
    <x v="20"/>
    <x v="1"/>
    <x v="17"/>
    <n v="0"/>
    <n v="0"/>
    <n v="0"/>
    <n v="0"/>
    <n v="0"/>
    <n v="0"/>
    <n v="0"/>
    <n v="0"/>
    <n v="0"/>
    <n v="0"/>
    <n v="0"/>
    <n v="0"/>
    <n v="0"/>
    <n v="0"/>
    <n v="0"/>
    <n v="0"/>
    <n v="0"/>
    <n v="0"/>
    <n v="0"/>
    <n v="0"/>
    <n v="0"/>
    <n v="0"/>
    <n v="0"/>
  </r>
  <r>
    <x v="20"/>
    <x v="2"/>
    <x v="17"/>
    <n v="0"/>
    <n v="0"/>
    <n v="0"/>
    <n v="0"/>
    <n v="0"/>
    <n v="0"/>
    <n v="0"/>
    <n v="0"/>
    <n v="0"/>
    <n v="0"/>
    <n v="0"/>
    <n v="0"/>
    <n v="0"/>
    <n v="0"/>
    <n v="0"/>
    <n v="0"/>
    <n v="0"/>
    <n v="0"/>
    <n v="0"/>
    <n v="0"/>
    <n v="0"/>
    <n v="0"/>
    <n v="0"/>
  </r>
  <r>
    <x v="20"/>
    <x v="3"/>
    <x v="17"/>
    <n v="0"/>
    <n v="0"/>
    <n v="0"/>
    <n v="0"/>
    <n v="0"/>
    <n v="0"/>
    <n v="0"/>
    <n v="0"/>
    <n v="0"/>
    <n v="0"/>
    <n v="0"/>
    <n v="0"/>
    <n v="0"/>
    <n v="0"/>
    <n v="0"/>
    <n v="0"/>
    <n v="0"/>
    <n v="0"/>
    <n v="0"/>
    <n v="0"/>
    <n v="0"/>
    <n v="0"/>
    <n v="0"/>
  </r>
  <r>
    <x v="0"/>
    <x v="0"/>
    <x v="18"/>
    <n v="0"/>
    <n v="0"/>
    <n v="0"/>
    <n v="0"/>
    <n v="0"/>
    <n v="0"/>
    <n v="0"/>
    <n v="0"/>
    <n v="0"/>
    <n v="0"/>
    <n v="0"/>
    <n v="0"/>
    <n v="0"/>
    <n v="0"/>
    <n v="0"/>
    <n v="0"/>
    <n v="0"/>
    <n v="0"/>
    <n v="0"/>
    <n v="0"/>
    <n v="0"/>
    <n v="0"/>
    <n v="0"/>
  </r>
  <r>
    <x v="0"/>
    <x v="1"/>
    <x v="18"/>
    <n v="0"/>
    <n v="0"/>
    <n v="0"/>
    <n v="0"/>
    <n v="0"/>
    <n v="0"/>
    <n v="0"/>
    <n v="0"/>
    <n v="0"/>
    <n v="0"/>
    <n v="0"/>
    <n v="0"/>
    <n v="0"/>
    <n v="0"/>
    <n v="0"/>
    <n v="0"/>
    <n v="0"/>
    <n v="0"/>
    <n v="0"/>
    <n v="0"/>
    <n v="0"/>
    <n v="0"/>
    <n v="0"/>
  </r>
  <r>
    <x v="0"/>
    <x v="2"/>
    <x v="18"/>
    <n v="0"/>
    <n v="0"/>
    <n v="0"/>
    <n v="0"/>
    <n v="0"/>
    <n v="0"/>
    <n v="0"/>
    <n v="0"/>
    <n v="0"/>
    <n v="0"/>
    <n v="0"/>
    <n v="0"/>
    <n v="0"/>
    <n v="0"/>
    <n v="0"/>
    <n v="0"/>
    <n v="0"/>
    <n v="0"/>
    <n v="0"/>
    <n v="0"/>
    <n v="0"/>
    <n v="0"/>
    <n v="0"/>
  </r>
  <r>
    <x v="0"/>
    <x v="3"/>
    <x v="18"/>
    <n v="0"/>
    <n v="0"/>
    <n v="0"/>
    <n v="0"/>
    <n v="0"/>
    <n v="0"/>
    <n v="0"/>
    <n v="0"/>
    <n v="0"/>
    <n v="0"/>
    <n v="0"/>
    <n v="0"/>
    <n v="0"/>
    <n v="0"/>
    <n v="0"/>
    <n v="0"/>
    <n v="0"/>
    <n v="0"/>
    <n v="0"/>
    <n v="0"/>
    <n v="0"/>
    <n v="0"/>
    <n v="0"/>
  </r>
  <r>
    <x v="1"/>
    <x v="0"/>
    <x v="18"/>
    <n v="0"/>
    <n v="0"/>
    <n v="0"/>
    <n v="0"/>
    <n v="0"/>
    <n v="0"/>
    <n v="0"/>
    <n v="0"/>
    <n v="0"/>
    <n v="0"/>
    <n v="0"/>
    <n v="0"/>
    <n v="0"/>
    <n v="0"/>
    <n v="0"/>
    <n v="0"/>
    <n v="0"/>
    <n v="0"/>
    <n v="0"/>
    <n v="0"/>
    <n v="0"/>
    <n v="0"/>
    <n v="0"/>
  </r>
  <r>
    <x v="1"/>
    <x v="1"/>
    <x v="18"/>
    <n v="0"/>
    <n v="0"/>
    <n v="0"/>
    <n v="0"/>
    <n v="0"/>
    <n v="0"/>
    <n v="0"/>
    <n v="0"/>
    <n v="0"/>
    <n v="0"/>
    <n v="0"/>
    <n v="0"/>
    <n v="0"/>
    <n v="0"/>
    <n v="0"/>
    <n v="0"/>
    <n v="0"/>
    <n v="0"/>
    <n v="0"/>
    <n v="0"/>
    <n v="0"/>
    <n v="0"/>
    <n v="0"/>
  </r>
  <r>
    <x v="1"/>
    <x v="2"/>
    <x v="18"/>
    <n v="0"/>
    <n v="0"/>
    <n v="0"/>
    <n v="0"/>
    <n v="0"/>
    <n v="0"/>
    <n v="0"/>
    <n v="0"/>
    <n v="0"/>
    <n v="0"/>
    <n v="0"/>
    <n v="0"/>
    <n v="0"/>
    <n v="0"/>
    <n v="0"/>
    <n v="0"/>
    <n v="0"/>
    <n v="0"/>
    <n v="0"/>
    <n v="0"/>
    <n v="0"/>
    <n v="0"/>
    <n v="0"/>
  </r>
  <r>
    <x v="1"/>
    <x v="3"/>
    <x v="18"/>
    <n v="0"/>
    <n v="0"/>
    <n v="0"/>
    <n v="0"/>
    <n v="0"/>
    <n v="0"/>
    <n v="0"/>
    <n v="0"/>
    <n v="0"/>
    <n v="0"/>
    <n v="0"/>
    <n v="0"/>
    <n v="0"/>
    <n v="0"/>
    <n v="0"/>
    <n v="0"/>
    <n v="0"/>
    <n v="0"/>
    <n v="0"/>
    <n v="0"/>
    <n v="0"/>
    <n v="0"/>
    <n v="0"/>
  </r>
  <r>
    <x v="2"/>
    <x v="0"/>
    <x v="18"/>
    <n v="0"/>
    <n v="0"/>
    <n v="0"/>
    <n v="0"/>
    <n v="0"/>
    <n v="0"/>
    <n v="0"/>
    <n v="0"/>
    <n v="0"/>
    <n v="0"/>
    <n v="0"/>
    <n v="0"/>
    <n v="0"/>
    <n v="0"/>
    <n v="0"/>
    <n v="0"/>
    <n v="0"/>
    <n v="0"/>
    <n v="0"/>
    <n v="0"/>
    <n v="0"/>
    <n v="0"/>
    <n v="0"/>
  </r>
  <r>
    <x v="2"/>
    <x v="1"/>
    <x v="18"/>
    <n v="0"/>
    <n v="0"/>
    <n v="0"/>
    <n v="0"/>
    <n v="0"/>
    <n v="0"/>
    <n v="0"/>
    <n v="0"/>
    <n v="0"/>
    <n v="0"/>
    <n v="0"/>
    <n v="0"/>
    <n v="0"/>
    <n v="0"/>
    <n v="0"/>
    <n v="0"/>
    <n v="0"/>
    <n v="0"/>
    <n v="0"/>
    <n v="0"/>
    <n v="0"/>
    <n v="0"/>
    <n v="0"/>
  </r>
  <r>
    <x v="2"/>
    <x v="2"/>
    <x v="18"/>
    <n v="0"/>
    <n v="0"/>
    <n v="0"/>
    <n v="0"/>
    <n v="0"/>
    <n v="0"/>
    <n v="0"/>
    <n v="0"/>
    <n v="0"/>
    <n v="0"/>
    <n v="0"/>
    <n v="0"/>
    <n v="0"/>
    <n v="0"/>
    <n v="0"/>
    <n v="0"/>
    <n v="0"/>
    <n v="0"/>
    <n v="0"/>
    <n v="0"/>
    <n v="0"/>
    <n v="0"/>
    <n v="0"/>
  </r>
  <r>
    <x v="2"/>
    <x v="3"/>
    <x v="18"/>
    <n v="0"/>
    <n v="0"/>
    <n v="0"/>
    <n v="0"/>
    <n v="0"/>
    <n v="0"/>
    <n v="0"/>
    <n v="0"/>
    <n v="0"/>
    <n v="0"/>
    <n v="0"/>
    <n v="0"/>
    <n v="0"/>
    <n v="0"/>
    <n v="0"/>
    <n v="0"/>
    <n v="0"/>
    <n v="0"/>
    <n v="0"/>
    <n v="0"/>
    <n v="0"/>
    <n v="0"/>
    <n v="0"/>
  </r>
  <r>
    <x v="3"/>
    <x v="0"/>
    <x v="18"/>
    <n v="0"/>
    <n v="0"/>
    <n v="0"/>
    <n v="0"/>
    <n v="0"/>
    <n v="0"/>
    <n v="0"/>
    <n v="0"/>
    <n v="0"/>
    <n v="0"/>
    <n v="0"/>
    <n v="0"/>
    <n v="0"/>
    <n v="0"/>
    <n v="0"/>
    <n v="0"/>
    <n v="0"/>
    <n v="0"/>
    <n v="0"/>
    <n v="0"/>
    <n v="0"/>
    <n v="0"/>
    <n v="0"/>
  </r>
  <r>
    <x v="3"/>
    <x v="1"/>
    <x v="18"/>
    <n v="0"/>
    <n v="0"/>
    <n v="0"/>
    <n v="0"/>
    <n v="0"/>
    <n v="0"/>
    <n v="0"/>
    <n v="0"/>
    <n v="0"/>
    <n v="0"/>
    <n v="0"/>
    <n v="0"/>
    <n v="0"/>
    <n v="0"/>
    <n v="0"/>
    <n v="0"/>
    <n v="0"/>
    <n v="0"/>
    <n v="0"/>
    <n v="0"/>
    <n v="0"/>
    <n v="0"/>
    <n v="0"/>
  </r>
  <r>
    <x v="3"/>
    <x v="2"/>
    <x v="18"/>
    <n v="0"/>
    <n v="0"/>
    <n v="0"/>
    <n v="0"/>
    <n v="0"/>
    <n v="0"/>
    <n v="0"/>
    <n v="0"/>
    <n v="0"/>
    <n v="0"/>
    <n v="0"/>
    <n v="0"/>
    <n v="0"/>
    <n v="0"/>
    <n v="0"/>
    <n v="0"/>
    <n v="0"/>
    <n v="0"/>
    <n v="0"/>
    <n v="0"/>
    <n v="0"/>
    <n v="0"/>
    <n v="0"/>
  </r>
  <r>
    <x v="3"/>
    <x v="3"/>
    <x v="18"/>
    <n v="0"/>
    <n v="0"/>
    <n v="0"/>
    <n v="0"/>
    <n v="0"/>
    <n v="0"/>
    <n v="0"/>
    <n v="0"/>
    <n v="0"/>
    <n v="0"/>
    <n v="0"/>
    <n v="0"/>
    <n v="0"/>
    <n v="0"/>
    <n v="0"/>
    <n v="0"/>
    <n v="0"/>
    <n v="0"/>
    <n v="0"/>
    <n v="0"/>
    <n v="0"/>
    <n v="0"/>
    <n v="0"/>
  </r>
  <r>
    <x v="4"/>
    <x v="0"/>
    <x v="18"/>
    <n v="0"/>
    <n v="0"/>
    <n v="0"/>
    <n v="0"/>
    <n v="0"/>
    <n v="0"/>
    <n v="0"/>
    <n v="0"/>
    <n v="0"/>
    <n v="0"/>
    <n v="0"/>
    <n v="0"/>
    <n v="0"/>
    <n v="0"/>
    <n v="0"/>
    <n v="0"/>
    <n v="0"/>
    <n v="0"/>
    <n v="0"/>
    <n v="0"/>
    <n v="0"/>
    <n v="0"/>
    <n v="0"/>
  </r>
  <r>
    <x v="4"/>
    <x v="1"/>
    <x v="18"/>
    <n v="0"/>
    <n v="0"/>
    <n v="0"/>
    <n v="0"/>
    <n v="0"/>
    <n v="0"/>
    <n v="0"/>
    <n v="0"/>
    <n v="0"/>
    <n v="0"/>
    <n v="0"/>
    <n v="0"/>
    <n v="0"/>
    <n v="0"/>
    <n v="0"/>
    <n v="0"/>
    <n v="0"/>
    <n v="0"/>
    <n v="0"/>
    <n v="0"/>
    <n v="0"/>
    <n v="0"/>
    <n v="0"/>
  </r>
  <r>
    <x v="4"/>
    <x v="2"/>
    <x v="18"/>
    <n v="0"/>
    <n v="0"/>
    <n v="0"/>
    <n v="0"/>
    <n v="0"/>
    <n v="0"/>
    <n v="0"/>
    <n v="0"/>
    <n v="0"/>
    <n v="0"/>
    <n v="0"/>
    <n v="0"/>
    <n v="0"/>
    <n v="0"/>
    <n v="0"/>
    <n v="0"/>
    <n v="0"/>
    <n v="0"/>
    <n v="0"/>
    <n v="0"/>
    <n v="0"/>
    <n v="0"/>
    <n v="0"/>
  </r>
  <r>
    <x v="4"/>
    <x v="3"/>
    <x v="18"/>
    <n v="0"/>
    <n v="0"/>
    <n v="0"/>
    <n v="0"/>
    <n v="0"/>
    <n v="0"/>
    <n v="0"/>
    <n v="0"/>
    <n v="0"/>
    <n v="0"/>
    <n v="0"/>
    <n v="0"/>
    <n v="0"/>
    <n v="0"/>
    <n v="0"/>
    <n v="0"/>
    <n v="0"/>
    <n v="0"/>
    <n v="0"/>
    <n v="0"/>
    <n v="0"/>
    <n v="0"/>
    <n v="0"/>
  </r>
  <r>
    <x v="5"/>
    <x v="0"/>
    <x v="18"/>
    <n v="0"/>
    <n v="0"/>
    <n v="0"/>
    <n v="0"/>
    <n v="0"/>
    <n v="0"/>
    <n v="0"/>
    <n v="0"/>
    <n v="0"/>
    <n v="0"/>
    <n v="0"/>
    <n v="0"/>
    <n v="0"/>
    <n v="0"/>
    <n v="0"/>
    <n v="0"/>
    <n v="0"/>
    <n v="0"/>
    <n v="0"/>
    <n v="0"/>
    <n v="0"/>
    <n v="0"/>
    <n v="0"/>
  </r>
  <r>
    <x v="5"/>
    <x v="1"/>
    <x v="18"/>
    <n v="0"/>
    <n v="0"/>
    <n v="0"/>
    <n v="0"/>
    <n v="0"/>
    <n v="0"/>
    <n v="0"/>
    <n v="0"/>
    <n v="0"/>
    <n v="0"/>
    <n v="0"/>
    <n v="0"/>
    <n v="0"/>
    <n v="0"/>
    <n v="0"/>
    <n v="0"/>
    <n v="0"/>
    <n v="0"/>
    <n v="0"/>
    <n v="0"/>
    <n v="0"/>
    <n v="0"/>
    <n v="0"/>
  </r>
  <r>
    <x v="5"/>
    <x v="2"/>
    <x v="18"/>
    <n v="0"/>
    <n v="0"/>
    <n v="0"/>
    <n v="0"/>
    <n v="0"/>
    <n v="0"/>
    <n v="0"/>
    <n v="0"/>
    <n v="0"/>
    <n v="0"/>
    <n v="0"/>
    <n v="0"/>
    <n v="0"/>
    <n v="0"/>
    <n v="0"/>
    <n v="0"/>
    <n v="0"/>
    <n v="0"/>
    <n v="0"/>
    <n v="0"/>
    <n v="0"/>
    <n v="0"/>
    <n v="0"/>
  </r>
  <r>
    <x v="5"/>
    <x v="3"/>
    <x v="18"/>
    <n v="0"/>
    <n v="0"/>
    <n v="0"/>
    <n v="0"/>
    <n v="0"/>
    <n v="0"/>
    <n v="0"/>
    <n v="0"/>
    <n v="0"/>
    <n v="0"/>
    <n v="0"/>
    <n v="0"/>
    <n v="0"/>
    <n v="0"/>
    <n v="0"/>
    <n v="0"/>
    <n v="0"/>
    <n v="0"/>
    <n v="0"/>
    <n v="0"/>
    <n v="0"/>
    <n v="0"/>
    <n v="0"/>
  </r>
  <r>
    <x v="6"/>
    <x v="0"/>
    <x v="18"/>
    <n v="0"/>
    <n v="0"/>
    <n v="0"/>
    <n v="0"/>
    <n v="0"/>
    <n v="0"/>
    <n v="0"/>
    <n v="0"/>
    <n v="0"/>
    <n v="0"/>
    <n v="0"/>
    <n v="0"/>
    <n v="0"/>
    <n v="0"/>
    <n v="0"/>
    <n v="0"/>
    <n v="0"/>
    <n v="0"/>
    <n v="0"/>
    <n v="0"/>
    <n v="0"/>
    <n v="0"/>
    <n v="0"/>
  </r>
  <r>
    <x v="6"/>
    <x v="1"/>
    <x v="18"/>
    <n v="0"/>
    <n v="0"/>
    <n v="0"/>
    <n v="0"/>
    <n v="0"/>
    <n v="0"/>
    <n v="0"/>
    <n v="0"/>
    <n v="0"/>
    <n v="0"/>
    <n v="0"/>
    <n v="0"/>
    <n v="0"/>
    <n v="0"/>
    <n v="0"/>
    <n v="0"/>
    <n v="0"/>
    <n v="0"/>
    <n v="0"/>
    <n v="0"/>
    <n v="0"/>
    <n v="0"/>
    <n v="0"/>
  </r>
  <r>
    <x v="6"/>
    <x v="2"/>
    <x v="18"/>
    <n v="0"/>
    <n v="0"/>
    <n v="0"/>
    <n v="0"/>
    <n v="0"/>
    <n v="0"/>
    <n v="0"/>
    <n v="0"/>
    <n v="0"/>
    <n v="0"/>
    <n v="0"/>
    <n v="0"/>
    <n v="0"/>
    <n v="0"/>
    <n v="0"/>
    <n v="0"/>
    <n v="0"/>
    <n v="0"/>
    <n v="0"/>
    <n v="0"/>
    <n v="0"/>
    <n v="0"/>
    <n v="0"/>
  </r>
  <r>
    <x v="6"/>
    <x v="3"/>
    <x v="18"/>
    <n v="0"/>
    <n v="0"/>
    <n v="0"/>
    <n v="0"/>
    <n v="0"/>
    <n v="0"/>
    <n v="0"/>
    <n v="0"/>
    <n v="0"/>
    <n v="0"/>
    <n v="0"/>
    <n v="0"/>
    <n v="0"/>
    <n v="0"/>
    <n v="0"/>
    <n v="0"/>
    <n v="0"/>
    <n v="0"/>
    <n v="0"/>
    <n v="0"/>
    <n v="0"/>
    <n v="0"/>
    <n v="0"/>
  </r>
  <r>
    <x v="7"/>
    <x v="0"/>
    <x v="18"/>
    <n v="0"/>
    <n v="0"/>
    <n v="0"/>
    <n v="0"/>
    <n v="0"/>
    <n v="0"/>
    <n v="0"/>
    <n v="0"/>
    <n v="0"/>
    <n v="0"/>
    <n v="0"/>
    <n v="0"/>
    <n v="0"/>
    <n v="0"/>
    <n v="0"/>
    <n v="0"/>
    <n v="0"/>
    <n v="0"/>
    <n v="0"/>
    <n v="0"/>
    <n v="0"/>
    <n v="0"/>
    <n v="0"/>
  </r>
  <r>
    <x v="7"/>
    <x v="1"/>
    <x v="18"/>
    <n v="0"/>
    <n v="0"/>
    <n v="0"/>
    <n v="0"/>
    <n v="0"/>
    <n v="0"/>
    <n v="0"/>
    <n v="0"/>
    <n v="0"/>
    <n v="0"/>
    <n v="0"/>
    <n v="0"/>
    <n v="0"/>
    <n v="0"/>
    <n v="0"/>
    <n v="0"/>
    <n v="0"/>
    <n v="0"/>
    <n v="0"/>
    <n v="0"/>
    <n v="0"/>
    <n v="0"/>
    <n v="0"/>
  </r>
  <r>
    <x v="7"/>
    <x v="2"/>
    <x v="18"/>
    <n v="0"/>
    <n v="0"/>
    <n v="0"/>
    <n v="0"/>
    <n v="0"/>
    <n v="0"/>
    <n v="0"/>
    <n v="0"/>
    <n v="0"/>
    <n v="0"/>
    <n v="0"/>
    <n v="0"/>
    <n v="0"/>
    <n v="0"/>
    <n v="0"/>
    <n v="0"/>
    <n v="0"/>
    <n v="0"/>
    <n v="0"/>
    <n v="0"/>
    <n v="0"/>
    <n v="0"/>
    <n v="0"/>
  </r>
  <r>
    <x v="7"/>
    <x v="3"/>
    <x v="18"/>
    <n v="0"/>
    <n v="0"/>
    <n v="0"/>
    <n v="0"/>
    <n v="0"/>
    <n v="0"/>
    <n v="0"/>
    <n v="0"/>
    <n v="0"/>
    <n v="0"/>
    <n v="0"/>
    <n v="0"/>
    <n v="0"/>
    <n v="0"/>
    <n v="0"/>
    <n v="0"/>
    <n v="0"/>
    <n v="0"/>
    <n v="0"/>
    <n v="0"/>
    <n v="0"/>
    <n v="0"/>
    <n v="0"/>
  </r>
  <r>
    <x v="8"/>
    <x v="0"/>
    <x v="18"/>
    <n v="0"/>
    <n v="0"/>
    <n v="0"/>
    <n v="0"/>
    <n v="0"/>
    <n v="0"/>
    <n v="0"/>
    <n v="0"/>
    <n v="0"/>
    <n v="0"/>
    <n v="0"/>
    <n v="0"/>
    <n v="0"/>
    <n v="0"/>
    <n v="0"/>
    <n v="0"/>
    <n v="0"/>
    <n v="0"/>
    <n v="0"/>
    <n v="0"/>
    <n v="0"/>
    <n v="0"/>
    <n v="0"/>
  </r>
  <r>
    <x v="8"/>
    <x v="1"/>
    <x v="18"/>
    <n v="0"/>
    <n v="0"/>
    <n v="0"/>
    <n v="0"/>
    <n v="0"/>
    <n v="0"/>
    <n v="0"/>
    <n v="0"/>
    <n v="0"/>
    <n v="0"/>
    <n v="0"/>
    <n v="0"/>
    <n v="0"/>
    <n v="0"/>
    <n v="0"/>
    <n v="0"/>
    <n v="0"/>
    <n v="0"/>
    <n v="0"/>
    <n v="0"/>
    <n v="0"/>
    <n v="0"/>
    <n v="0"/>
  </r>
  <r>
    <x v="8"/>
    <x v="2"/>
    <x v="18"/>
    <n v="0"/>
    <n v="0"/>
    <n v="0"/>
    <n v="0"/>
    <n v="0"/>
    <n v="0"/>
    <n v="0"/>
    <n v="0"/>
    <n v="0"/>
    <n v="0"/>
    <n v="0"/>
    <n v="0"/>
    <n v="0"/>
    <n v="0"/>
    <n v="0"/>
    <n v="0"/>
    <n v="0"/>
    <n v="0"/>
    <n v="0"/>
    <n v="0"/>
    <n v="0"/>
    <n v="0"/>
    <n v="0"/>
  </r>
  <r>
    <x v="8"/>
    <x v="3"/>
    <x v="18"/>
    <n v="0"/>
    <n v="0"/>
    <n v="0"/>
    <n v="0"/>
    <n v="0"/>
    <n v="0"/>
    <n v="0"/>
    <n v="0"/>
    <n v="0"/>
    <n v="0"/>
    <n v="0"/>
    <n v="0"/>
    <n v="0"/>
    <n v="0"/>
    <n v="0"/>
    <n v="0"/>
    <n v="0"/>
    <n v="0"/>
    <n v="0"/>
    <n v="0"/>
    <n v="0"/>
    <n v="0"/>
    <n v="0"/>
  </r>
  <r>
    <x v="9"/>
    <x v="0"/>
    <x v="18"/>
    <n v="0"/>
    <n v="0"/>
    <n v="0"/>
    <n v="0"/>
    <n v="0"/>
    <n v="0"/>
    <n v="0"/>
    <n v="0"/>
    <n v="0"/>
    <n v="0"/>
    <n v="0"/>
    <n v="0"/>
    <n v="0"/>
    <n v="0"/>
    <n v="0"/>
    <n v="0"/>
    <n v="0"/>
    <n v="0"/>
    <n v="0"/>
    <n v="0"/>
    <n v="0"/>
    <n v="0"/>
    <n v="0"/>
  </r>
  <r>
    <x v="9"/>
    <x v="1"/>
    <x v="18"/>
    <n v="0"/>
    <n v="0"/>
    <n v="0"/>
    <n v="0"/>
    <n v="0"/>
    <n v="0"/>
    <n v="0"/>
    <n v="0"/>
    <n v="0"/>
    <n v="0"/>
    <n v="0"/>
    <n v="0"/>
    <n v="0"/>
    <n v="0"/>
    <n v="0"/>
    <n v="0"/>
    <n v="0"/>
    <n v="0"/>
    <n v="0"/>
    <n v="0"/>
    <n v="0"/>
    <n v="0"/>
    <n v="0"/>
  </r>
  <r>
    <x v="9"/>
    <x v="2"/>
    <x v="18"/>
    <n v="0"/>
    <n v="0"/>
    <n v="0"/>
    <n v="0"/>
    <n v="0"/>
    <n v="0"/>
    <n v="0"/>
    <n v="0"/>
    <n v="0"/>
    <n v="0"/>
    <n v="0"/>
    <n v="0"/>
    <n v="0"/>
    <n v="0"/>
    <n v="0"/>
    <n v="0"/>
    <n v="0"/>
    <n v="0"/>
    <n v="0"/>
    <n v="0"/>
    <n v="0"/>
    <n v="0"/>
    <n v="0"/>
  </r>
  <r>
    <x v="9"/>
    <x v="3"/>
    <x v="18"/>
    <n v="0"/>
    <n v="0"/>
    <n v="0"/>
    <n v="0"/>
    <n v="0"/>
    <n v="0"/>
    <n v="0"/>
    <n v="0"/>
    <n v="0"/>
    <n v="0"/>
    <n v="0"/>
    <n v="0"/>
    <n v="0"/>
    <n v="0"/>
    <n v="0"/>
    <n v="0"/>
    <n v="0"/>
    <n v="0"/>
    <n v="0"/>
    <n v="0"/>
    <n v="0"/>
    <n v="0"/>
    <n v="0"/>
  </r>
  <r>
    <x v="10"/>
    <x v="0"/>
    <x v="18"/>
    <n v="0"/>
    <n v="0"/>
    <n v="0"/>
    <n v="0"/>
    <n v="0"/>
    <n v="0"/>
    <n v="0"/>
    <n v="0"/>
    <n v="0"/>
    <n v="0"/>
    <n v="0"/>
    <n v="0"/>
    <n v="0"/>
    <n v="0"/>
    <n v="0"/>
    <n v="0"/>
    <n v="0"/>
    <n v="0"/>
    <n v="0"/>
    <n v="0"/>
    <n v="0"/>
    <n v="0"/>
    <n v="0"/>
  </r>
  <r>
    <x v="10"/>
    <x v="1"/>
    <x v="18"/>
    <n v="0"/>
    <n v="0"/>
    <n v="0"/>
    <n v="0"/>
    <n v="0"/>
    <n v="0"/>
    <n v="0"/>
    <n v="0"/>
    <n v="0"/>
    <n v="0"/>
    <n v="0"/>
    <n v="0"/>
    <n v="0"/>
    <n v="0"/>
    <n v="0"/>
    <n v="0"/>
    <n v="0"/>
    <n v="0"/>
    <n v="0"/>
    <n v="0"/>
    <n v="0"/>
    <n v="0"/>
    <n v="0"/>
  </r>
  <r>
    <x v="10"/>
    <x v="2"/>
    <x v="18"/>
    <n v="0"/>
    <n v="0"/>
    <n v="0"/>
    <n v="0"/>
    <n v="0"/>
    <n v="0"/>
    <n v="0"/>
    <n v="0"/>
    <n v="0"/>
    <n v="0"/>
    <n v="0"/>
    <n v="0"/>
    <n v="0"/>
    <n v="0"/>
    <n v="0"/>
    <n v="0"/>
    <n v="0"/>
    <n v="0"/>
    <n v="0"/>
    <n v="0"/>
    <n v="0"/>
    <n v="0"/>
    <n v="0"/>
  </r>
  <r>
    <x v="10"/>
    <x v="3"/>
    <x v="18"/>
    <n v="0"/>
    <n v="0"/>
    <n v="0"/>
    <n v="0"/>
    <n v="0"/>
    <n v="0"/>
    <n v="0"/>
    <n v="0"/>
    <n v="0"/>
    <n v="0"/>
    <n v="0"/>
    <n v="0"/>
    <n v="0"/>
    <n v="0"/>
    <n v="0"/>
    <n v="0"/>
    <n v="0"/>
    <n v="0"/>
    <n v="0"/>
    <n v="0"/>
    <n v="0"/>
    <n v="0"/>
    <n v="0"/>
  </r>
  <r>
    <x v="11"/>
    <x v="0"/>
    <x v="18"/>
    <n v="0"/>
    <n v="0"/>
    <n v="0"/>
    <n v="0"/>
    <n v="0"/>
    <n v="0"/>
    <n v="0"/>
    <n v="0"/>
    <n v="0"/>
    <n v="0"/>
    <n v="0"/>
    <n v="0"/>
    <n v="0"/>
    <n v="0"/>
    <n v="0"/>
    <n v="0"/>
    <n v="0"/>
    <n v="0"/>
    <n v="0"/>
    <n v="0"/>
    <n v="0"/>
    <n v="0"/>
    <n v="0"/>
  </r>
  <r>
    <x v="11"/>
    <x v="1"/>
    <x v="18"/>
    <n v="0"/>
    <n v="0"/>
    <n v="0"/>
    <n v="0"/>
    <n v="0"/>
    <n v="0"/>
    <n v="0"/>
    <n v="0"/>
    <n v="0"/>
    <n v="0"/>
    <n v="0"/>
    <n v="0"/>
    <n v="0"/>
    <n v="0"/>
    <n v="0"/>
    <n v="0"/>
    <n v="0"/>
    <n v="0"/>
    <n v="0"/>
    <n v="0"/>
    <n v="0"/>
    <n v="0"/>
    <n v="0"/>
  </r>
  <r>
    <x v="11"/>
    <x v="2"/>
    <x v="18"/>
    <n v="0"/>
    <n v="0"/>
    <n v="0"/>
    <n v="0"/>
    <n v="0"/>
    <n v="0"/>
    <n v="0"/>
    <n v="0"/>
    <n v="0"/>
    <n v="0"/>
    <n v="0"/>
    <n v="0"/>
    <n v="0"/>
    <n v="0"/>
    <n v="0"/>
    <n v="0"/>
    <n v="0"/>
    <n v="0"/>
    <n v="0"/>
    <n v="0"/>
    <n v="0"/>
    <n v="0"/>
    <n v="0"/>
  </r>
  <r>
    <x v="11"/>
    <x v="3"/>
    <x v="18"/>
    <n v="0"/>
    <n v="0"/>
    <n v="0"/>
    <n v="0"/>
    <n v="0"/>
    <n v="0"/>
    <n v="0"/>
    <n v="0"/>
    <n v="0"/>
    <n v="0"/>
    <n v="0"/>
    <n v="0"/>
    <n v="0"/>
    <n v="0"/>
    <n v="0"/>
    <n v="0"/>
    <n v="0"/>
    <n v="0"/>
    <n v="0"/>
    <n v="0"/>
    <n v="0"/>
    <n v="0"/>
    <n v="0"/>
  </r>
  <r>
    <x v="12"/>
    <x v="0"/>
    <x v="18"/>
    <n v="0"/>
    <n v="0"/>
    <n v="0"/>
    <n v="0"/>
    <n v="0"/>
    <n v="0"/>
    <n v="0"/>
    <n v="0"/>
    <n v="0"/>
    <n v="0"/>
    <n v="0"/>
    <n v="0"/>
    <n v="0"/>
    <n v="0"/>
    <n v="0"/>
    <n v="0"/>
    <n v="0"/>
    <n v="0"/>
    <n v="0"/>
    <n v="0"/>
    <n v="0"/>
    <n v="0"/>
    <n v="0"/>
  </r>
  <r>
    <x v="12"/>
    <x v="1"/>
    <x v="18"/>
    <n v="0"/>
    <n v="0"/>
    <n v="0"/>
    <n v="0"/>
    <n v="0"/>
    <n v="0"/>
    <n v="0"/>
    <n v="0"/>
    <n v="0"/>
    <n v="0"/>
    <n v="0"/>
    <n v="0"/>
    <n v="0"/>
    <n v="0"/>
    <n v="0"/>
    <n v="0"/>
    <n v="0"/>
    <n v="0"/>
    <n v="0"/>
    <n v="0"/>
    <n v="0"/>
    <n v="0"/>
    <n v="0"/>
  </r>
  <r>
    <x v="12"/>
    <x v="2"/>
    <x v="18"/>
    <n v="0"/>
    <n v="0"/>
    <n v="0"/>
    <n v="0"/>
    <n v="0"/>
    <n v="0"/>
    <n v="0"/>
    <n v="0"/>
    <n v="0"/>
    <n v="0"/>
    <n v="0"/>
    <n v="0"/>
    <n v="0"/>
    <n v="0"/>
    <n v="0"/>
    <n v="0"/>
    <n v="0"/>
    <n v="0"/>
    <n v="0"/>
    <n v="0"/>
    <n v="0"/>
    <n v="0"/>
    <n v="0"/>
  </r>
  <r>
    <x v="12"/>
    <x v="3"/>
    <x v="18"/>
    <n v="0"/>
    <n v="0"/>
    <n v="0"/>
    <n v="0"/>
    <n v="0"/>
    <n v="0"/>
    <n v="0"/>
    <n v="0"/>
    <n v="0"/>
    <n v="0"/>
    <n v="0"/>
    <n v="0"/>
    <n v="0"/>
    <n v="0"/>
    <n v="0"/>
    <n v="0"/>
    <n v="0"/>
    <n v="0"/>
    <n v="0"/>
    <n v="0"/>
    <n v="0"/>
    <n v="0"/>
    <n v="0"/>
  </r>
  <r>
    <x v="13"/>
    <x v="0"/>
    <x v="18"/>
    <n v="0"/>
    <n v="0"/>
    <n v="0"/>
    <n v="0"/>
    <n v="0"/>
    <n v="0"/>
    <n v="0"/>
    <n v="0"/>
    <n v="0"/>
    <n v="0"/>
    <n v="0"/>
    <n v="0"/>
    <n v="0"/>
    <n v="0"/>
    <n v="0"/>
    <n v="0"/>
    <n v="0"/>
    <n v="0"/>
    <n v="0"/>
    <n v="0"/>
    <n v="0"/>
    <n v="0"/>
    <n v="0"/>
  </r>
  <r>
    <x v="13"/>
    <x v="1"/>
    <x v="18"/>
    <n v="0"/>
    <n v="0"/>
    <n v="0"/>
    <n v="0"/>
    <n v="0"/>
    <n v="0"/>
    <n v="0"/>
    <n v="0"/>
    <n v="0"/>
    <n v="0"/>
    <n v="0"/>
    <n v="0"/>
    <n v="0"/>
    <n v="0"/>
    <n v="0"/>
    <n v="0"/>
    <n v="0"/>
    <n v="0"/>
    <n v="0"/>
    <n v="0"/>
    <n v="0"/>
    <n v="0"/>
    <n v="0"/>
  </r>
  <r>
    <x v="13"/>
    <x v="2"/>
    <x v="18"/>
    <n v="0"/>
    <n v="0"/>
    <n v="0"/>
    <n v="0"/>
    <n v="0"/>
    <n v="0"/>
    <n v="0"/>
    <n v="0"/>
    <n v="0"/>
    <n v="0"/>
    <n v="0"/>
    <n v="0"/>
    <n v="0"/>
    <n v="0"/>
    <n v="0"/>
    <n v="0"/>
    <n v="0"/>
    <n v="0"/>
    <n v="0"/>
    <n v="0"/>
    <n v="0"/>
    <n v="0"/>
    <n v="0"/>
  </r>
  <r>
    <x v="13"/>
    <x v="3"/>
    <x v="18"/>
    <n v="0"/>
    <n v="0"/>
    <n v="0"/>
    <n v="0"/>
    <n v="0"/>
    <n v="0"/>
    <n v="0"/>
    <n v="0"/>
    <n v="0"/>
    <n v="0"/>
    <n v="0"/>
    <n v="0"/>
    <n v="0"/>
    <n v="0"/>
    <n v="0"/>
    <n v="0"/>
    <n v="0"/>
    <n v="0"/>
    <n v="0"/>
    <n v="0"/>
    <n v="0"/>
    <n v="0"/>
    <n v="0"/>
  </r>
  <r>
    <x v="14"/>
    <x v="0"/>
    <x v="18"/>
    <n v="0"/>
    <n v="0"/>
    <n v="0"/>
    <n v="0"/>
    <n v="0"/>
    <n v="0"/>
    <n v="0"/>
    <n v="0"/>
    <n v="0"/>
    <n v="0"/>
    <n v="0"/>
    <n v="0"/>
    <n v="0"/>
    <n v="0"/>
    <n v="0"/>
    <n v="0"/>
    <n v="0"/>
    <n v="0"/>
    <n v="0"/>
    <n v="0"/>
    <n v="0"/>
    <n v="0"/>
    <n v="0"/>
  </r>
  <r>
    <x v="14"/>
    <x v="1"/>
    <x v="18"/>
    <n v="0"/>
    <n v="0"/>
    <n v="0"/>
    <n v="0"/>
    <n v="0"/>
    <n v="0"/>
    <n v="0"/>
    <n v="0"/>
    <n v="0"/>
    <n v="0"/>
    <n v="0"/>
    <n v="0"/>
    <n v="0"/>
    <n v="0"/>
    <n v="0"/>
    <n v="0"/>
    <n v="0"/>
    <n v="0"/>
    <n v="0"/>
    <n v="0"/>
    <n v="0"/>
    <n v="0"/>
    <n v="0"/>
  </r>
  <r>
    <x v="14"/>
    <x v="2"/>
    <x v="18"/>
    <n v="0"/>
    <n v="0"/>
    <n v="0"/>
    <n v="0"/>
    <n v="0"/>
    <n v="0"/>
    <n v="0"/>
    <n v="0"/>
    <n v="0"/>
    <n v="0"/>
    <n v="0"/>
    <n v="0"/>
    <n v="0"/>
    <n v="0"/>
    <n v="0"/>
    <n v="0"/>
    <n v="0"/>
    <n v="0"/>
    <n v="0"/>
    <n v="0"/>
    <n v="0"/>
    <n v="0"/>
    <n v="0"/>
  </r>
  <r>
    <x v="14"/>
    <x v="3"/>
    <x v="18"/>
    <n v="0"/>
    <n v="0"/>
    <n v="0"/>
    <n v="0"/>
    <n v="0"/>
    <n v="0"/>
    <n v="0"/>
    <n v="0"/>
    <n v="0"/>
    <n v="0"/>
    <n v="0"/>
    <n v="0"/>
    <n v="0"/>
    <n v="0"/>
    <n v="0"/>
    <n v="0"/>
    <n v="0"/>
    <n v="0"/>
    <n v="0"/>
    <n v="0"/>
    <n v="0"/>
    <n v="0"/>
    <n v="0"/>
  </r>
  <r>
    <x v="15"/>
    <x v="0"/>
    <x v="18"/>
    <n v="0"/>
    <n v="0"/>
    <n v="0"/>
    <n v="0"/>
    <n v="0"/>
    <n v="0"/>
    <n v="0"/>
    <n v="0"/>
    <n v="0"/>
    <n v="0"/>
    <n v="0"/>
    <n v="0"/>
    <n v="0"/>
    <n v="0"/>
    <n v="0"/>
    <n v="0"/>
    <n v="0"/>
    <n v="0"/>
    <n v="0"/>
    <n v="0"/>
    <n v="0"/>
    <n v="0"/>
    <n v="0"/>
  </r>
  <r>
    <x v="15"/>
    <x v="1"/>
    <x v="18"/>
    <n v="0"/>
    <n v="0"/>
    <n v="0"/>
    <n v="0"/>
    <n v="0"/>
    <n v="0"/>
    <n v="0"/>
    <n v="0"/>
    <n v="0"/>
    <n v="0"/>
    <n v="0"/>
    <n v="0"/>
    <n v="0"/>
    <n v="0"/>
    <n v="0"/>
    <n v="0"/>
    <n v="0"/>
    <n v="0"/>
    <n v="0"/>
    <n v="0"/>
    <n v="0"/>
    <n v="0"/>
    <n v="0"/>
  </r>
  <r>
    <x v="15"/>
    <x v="2"/>
    <x v="18"/>
    <n v="0"/>
    <n v="0"/>
    <n v="0"/>
    <n v="0"/>
    <n v="0"/>
    <n v="0"/>
    <n v="0"/>
    <n v="0"/>
    <n v="0"/>
    <n v="0"/>
    <n v="0"/>
    <n v="0"/>
    <n v="0"/>
    <n v="0"/>
    <n v="0"/>
    <n v="0"/>
    <n v="0"/>
    <n v="0"/>
    <n v="0"/>
    <n v="0"/>
    <n v="0"/>
    <n v="0"/>
    <n v="0"/>
  </r>
  <r>
    <x v="15"/>
    <x v="3"/>
    <x v="18"/>
    <n v="0"/>
    <n v="0"/>
    <n v="0"/>
    <n v="0"/>
    <n v="0"/>
    <n v="0"/>
    <n v="0"/>
    <n v="0"/>
    <n v="0"/>
    <n v="0"/>
    <n v="0"/>
    <n v="0"/>
    <n v="0"/>
    <n v="0"/>
    <n v="0"/>
    <n v="0"/>
    <n v="0"/>
    <n v="0"/>
    <n v="0"/>
    <n v="0"/>
    <n v="0"/>
    <n v="0"/>
    <n v="0"/>
  </r>
  <r>
    <x v="16"/>
    <x v="0"/>
    <x v="18"/>
    <n v="0"/>
    <n v="0"/>
    <n v="0"/>
    <n v="0"/>
    <n v="0"/>
    <n v="0"/>
    <n v="0"/>
    <n v="0"/>
    <n v="0"/>
    <n v="0"/>
    <n v="0"/>
    <n v="0"/>
    <n v="0"/>
    <n v="0"/>
    <n v="0"/>
    <n v="0"/>
    <n v="0"/>
    <n v="0"/>
    <n v="0"/>
    <n v="0"/>
    <n v="0"/>
    <n v="0"/>
    <n v="0"/>
  </r>
  <r>
    <x v="16"/>
    <x v="1"/>
    <x v="18"/>
    <n v="0"/>
    <n v="0"/>
    <n v="0"/>
    <n v="0"/>
    <n v="0"/>
    <n v="0"/>
    <n v="0"/>
    <n v="0"/>
    <n v="0"/>
    <n v="0"/>
    <n v="0"/>
    <n v="0"/>
    <n v="0"/>
    <n v="0"/>
    <n v="0"/>
    <n v="0"/>
    <n v="0"/>
    <n v="0"/>
    <n v="0"/>
    <n v="0"/>
    <n v="0"/>
    <n v="0"/>
    <n v="0"/>
  </r>
  <r>
    <x v="16"/>
    <x v="2"/>
    <x v="18"/>
    <n v="0"/>
    <n v="0"/>
    <n v="0"/>
    <n v="0"/>
    <n v="0"/>
    <n v="0"/>
    <n v="0"/>
    <n v="0"/>
    <n v="0"/>
    <n v="0"/>
    <n v="0"/>
    <n v="0"/>
    <n v="0"/>
    <n v="0"/>
    <n v="0"/>
    <n v="0"/>
    <n v="0"/>
    <n v="0"/>
    <n v="0"/>
    <n v="0"/>
    <n v="0"/>
    <n v="0"/>
    <n v="0"/>
  </r>
  <r>
    <x v="16"/>
    <x v="3"/>
    <x v="18"/>
    <n v="0"/>
    <n v="0"/>
    <n v="0"/>
    <n v="0"/>
    <n v="0"/>
    <n v="0"/>
    <n v="0"/>
    <n v="0"/>
    <n v="0"/>
    <n v="0"/>
    <n v="0"/>
    <n v="0"/>
    <n v="0"/>
    <n v="0"/>
    <n v="0"/>
    <n v="0"/>
    <n v="0"/>
    <n v="0"/>
    <n v="0"/>
    <n v="0"/>
    <n v="0"/>
    <n v="0"/>
    <n v="0"/>
  </r>
  <r>
    <x v="17"/>
    <x v="0"/>
    <x v="18"/>
    <n v="0"/>
    <n v="0"/>
    <n v="0"/>
    <n v="0"/>
    <n v="0"/>
    <n v="0"/>
    <n v="0"/>
    <n v="0"/>
    <n v="0"/>
    <n v="0"/>
    <n v="0"/>
    <n v="0"/>
    <n v="0"/>
    <n v="0"/>
    <n v="0"/>
    <n v="0"/>
    <n v="0"/>
    <n v="0"/>
    <n v="0"/>
    <n v="0"/>
    <n v="0"/>
    <n v="0"/>
    <n v="0"/>
  </r>
  <r>
    <x v="17"/>
    <x v="1"/>
    <x v="18"/>
    <n v="0"/>
    <n v="0"/>
    <n v="0"/>
    <n v="0"/>
    <n v="0"/>
    <n v="0"/>
    <n v="0"/>
    <n v="0"/>
    <n v="0"/>
    <n v="0"/>
    <n v="0"/>
    <n v="0"/>
    <n v="0"/>
    <n v="0"/>
    <n v="0"/>
    <n v="0"/>
    <n v="0"/>
    <n v="0"/>
    <n v="0"/>
    <n v="0"/>
    <n v="0"/>
    <n v="0"/>
    <n v="0"/>
  </r>
  <r>
    <x v="17"/>
    <x v="2"/>
    <x v="18"/>
    <n v="0"/>
    <n v="0"/>
    <n v="0"/>
    <n v="0"/>
    <n v="0"/>
    <n v="0"/>
    <n v="0"/>
    <n v="0"/>
    <n v="0"/>
    <n v="0"/>
    <n v="0"/>
    <n v="0"/>
    <n v="0"/>
    <n v="0"/>
    <n v="0"/>
    <n v="0"/>
    <n v="0"/>
    <n v="0"/>
    <n v="0"/>
    <n v="0"/>
    <n v="0"/>
    <n v="0"/>
    <n v="0"/>
  </r>
  <r>
    <x v="17"/>
    <x v="3"/>
    <x v="18"/>
    <n v="0"/>
    <n v="0"/>
    <n v="0"/>
    <n v="0"/>
    <n v="0"/>
    <n v="0"/>
    <n v="0"/>
    <n v="0"/>
    <n v="0"/>
    <n v="0"/>
    <n v="0"/>
    <n v="0"/>
    <n v="0"/>
    <n v="0"/>
    <n v="0"/>
    <n v="0"/>
    <n v="0"/>
    <n v="0"/>
    <n v="0"/>
    <n v="0"/>
    <n v="0"/>
    <n v="0"/>
    <n v="0"/>
  </r>
  <r>
    <x v="18"/>
    <x v="0"/>
    <x v="18"/>
    <n v="0"/>
    <n v="0"/>
    <n v="0"/>
    <n v="0"/>
    <n v="0"/>
    <n v="0"/>
    <n v="0"/>
    <n v="0"/>
    <n v="0"/>
    <n v="0"/>
    <n v="0"/>
    <n v="0"/>
    <n v="0"/>
    <n v="0"/>
    <n v="0"/>
    <n v="0"/>
    <n v="0"/>
    <n v="0"/>
    <n v="0"/>
    <n v="0"/>
    <n v="0"/>
    <n v="0"/>
    <n v="0"/>
  </r>
  <r>
    <x v="18"/>
    <x v="1"/>
    <x v="18"/>
    <n v="0"/>
    <n v="0"/>
    <n v="0"/>
    <n v="0"/>
    <n v="0"/>
    <n v="0"/>
    <n v="0"/>
    <n v="0"/>
    <n v="0"/>
    <n v="0"/>
    <n v="0"/>
    <n v="0"/>
    <n v="0"/>
    <n v="0"/>
    <n v="0"/>
    <n v="0"/>
    <n v="0"/>
    <n v="0"/>
    <n v="0"/>
    <n v="0"/>
    <n v="0"/>
    <n v="0"/>
    <n v="0"/>
  </r>
  <r>
    <x v="18"/>
    <x v="2"/>
    <x v="18"/>
    <n v="0"/>
    <n v="0"/>
    <n v="0"/>
    <n v="0"/>
    <n v="0"/>
    <n v="0"/>
    <n v="0"/>
    <n v="0"/>
    <n v="0"/>
    <n v="0"/>
    <n v="0"/>
    <n v="0"/>
    <n v="0"/>
    <n v="0"/>
    <n v="0"/>
    <n v="0"/>
    <n v="0"/>
    <n v="0"/>
    <n v="0"/>
    <n v="0"/>
    <n v="0"/>
    <n v="0"/>
    <n v="0"/>
  </r>
  <r>
    <x v="18"/>
    <x v="3"/>
    <x v="18"/>
    <n v="0"/>
    <n v="0"/>
    <n v="0"/>
    <n v="0"/>
    <n v="0"/>
    <n v="0"/>
    <n v="0"/>
    <n v="0"/>
    <n v="0"/>
    <n v="0"/>
    <n v="0"/>
    <n v="0"/>
    <n v="0"/>
    <n v="0"/>
    <n v="0"/>
    <n v="0"/>
    <n v="0"/>
    <n v="0"/>
    <n v="0"/>
    <n v="0"/>
    <n v="0"/>
    <n v="0"/>
    <n v="0"/>
  </r>
  <r>
    <x v="19"/>
    <x v="0"/>
    <x v="18"/>
    <n v="0"/>
    <n v="0"/>
    <n v="0"/>
    <n v="0"/>
    <n v="0"/>
    <n v="0"/>
    <n v="0"/>
    <n v="0"/>
    <n v="0"/>
    <n v="0"/>
    <n v="0"/>
    <n v="0"/>
    <n v="0"/>
    <n v="0"/>
    <n v="0"/>
    <n v="0"/>
    <n v="0"/>
    <n v="0"/>
    <n v="0"/>
    <n v="0"/>
    <n v="0"/>
    <n v="0"/>
    <n v="0"/>
  </r>
  <r>
    <x v="19"/>
    <x v="1"/>
    <x v="18"/>
    <n v="0"/>
    <n v="0"/>
    <n v="0"/>
    <n v="0"/>
    <n v="0"/>
    <n v="0"/>
    <n v="0"/>
    <n v="0"/>
    <n v="0"/>
    <n v="0"/>
    <n v="0"/>
    <n v="0"/>
    <n v="0"/>
    <n v="0"/>
    <n v="0"/>
    <n v="0"/>
    <n v="0"/>
    <n v="0"/>
    <n v="0"/>
    <n v="0"/>
    <n v="0"/>
    <n v="0"/>
    <n v="0"/>
  </r>
  <r>
    <x v="19"/>
    <x v="2"/>
    <x v="18"/>
    <n v="0"/>
    <n v="0"/>
    <n v="0"/>
    <n v="0"/>
    <n v="0"/>
    <n v="0"/>
    <n v="0"/>
    <n v="0"/>
    <n v="0"/>
    <n v="0"/>
    <n v="0"/>
    <n v="0"/>
    <n v="0"/>
    <n v="0"/>
    <n v="0"/>
    <n v="0"/>
    <n v="0"/>
    <n v="0"/>
    <n v="0"/>
    <n v="0"/>
    <n v="0"/>
    <n v="0"/>
    <n v="0"/>
  </r>
  <r>
    <x v="19"/>
    <x v="3"/>
    <x v="18"/>
    <n v="0"/>
    <n v="0"/>
    <n v="0"/>
    <n v="0"/>
    <n v="0"/>
    <n v="0"/>
    <n v="0"/>
    <n v="0"/>
    <n v="0"/>
    <n v="0"/>
    <n v="0"/>
    <n v="0"/>
    <n v="0"/>
    <n v="0"/>
    <n v="0"/>
    <n v="0"/>
    <n v="0"/>
    <n v="0"/>
    <n v="0"/>
    <n v="0"/>
    <n v="0"/>
    <n v="0"/>
    <n v="0"/>
  </r>
  <r>
    <x v="20"/>
    <x v="0"/>
    <x v="18"/>
    <n v="0"/>
    <n v="0"/>
    <n v="0"/>
    <n v="0"/>
    <n v="0"/>
    <n v="0"/>
    <n v="0"/>
    <n v="0"/>
    <n v="0"/>
    <n v="0"/>
    <n v="0"/>
    <n v="0"/>
    <n v="0"/>
    <n v="0"/>
    <n v="0"/>
    <n v="0"/>
    <n v="0"/>
    <n v="0"/>
    <n v="0"/>
    <n v="0"/>
    <n v="0"/>
    <n v="0"/>
    <n v="0"/>
  </r>
  <r>
    <x v="20"/>
    <x v="1"/>
    <x v="18"/>
    <n v="0"/>
    <n v="0"/>
    <n v="0"/>
    <n v="0"/>
    <n v="0"/>
    <n v="0"/>
    <n v="0"/>
    <n v="0"/>
    <n v="0"/>
    <n v="0"/>
    <n v="0"/>
    <n v="0"/>
    <n v="0"/>
    <n v="0"/>
    <n v="0"/>
    <n v="0"/>
    <n v="0"/>
    <n v="0"/>
    <n v="0"/>
    <n v="0"/>
    <n v="0"/>
    <n v="0"/>
    <n v="0"/>
  </r>
  <r>
    <x v="20"/>
    <x v="2"/>
    <x v="18"/>
    <n v="0"/>
    <n v="0"/>
    <n v="0"/>
    <n v="0"/>
    <n v="0"/>
    <n v="0"/>
    <n v="0"/>
    <n v="0"/>
    <n v="0"/>
    <n v="0"/>
    <n v="0"/>
    <n v="0"/>
    <n v="0"/>
    <n v="0"/>
    <n v="0"/>
    <n v="0"/>
    <n v="0"/>
    <n v="0"/>
    <n v="0"/>
    <n v="0"/>
    <n v="0"/>
    <n v="0"/>
    <n v="0"/>
  </r>
  <r>
    <x v="20"/>
    <x v="3"/>
    <x v="18"/>
    <n v="0"/>
    <n v="0"/>
    <n v="0"/>
    <n v="0"/>
    <n v="0"/>
    <n v="0"/>
    <n v="0"/>
    <n v="0"/>
    <n v="0"/>
    <n v="0"/>
    <n v="0"/>
    <n v="0"/>
    <n v="0"/>
    <n v="0"/>
    <n v="0"/>
    <n v="0"/>
    <n v="0"/>
    <n v="0"/>
    <n v="0"/>
    <n v="0"/>
    <n v="0"/>
    <n v="0"/>
    <n v="0"/>
  </r>
  <r>
    <x v="0"/>
    <x v="0"/>
    <x v="19"/>
    <n v="0"/>
    <n v="0"/>
    <n v="0"/>
    <n v="0"/>
    <n v="0"/>
    <n v="0"/>
    <n v="0"/>
    <n v="0"/>
    <n v="0"/>
    <n v="0"/>
    <n v="0"/>
    <n v="0"/>
    <n v="0"/>
    <n v="0"/>
    <n v="0"/>
    <n v="0"/>
    <n v="0"/>
    <n v="0"/>
    <n v="0"/>
    <n v="0"/>
    <n v="0"/>
    <n v="0"/>
    <n v="0"/>
  </r>
  <r>
    <x v="0"/>
    <x v="1"/>
    <x v="19"/>
    <n v="0"/>
    <n v="0"/>
    <n v="0"/>
    <n v="0"/>
    <n v="0"/>
    <n v="0"/>
    <n v="0"/>
    <n v="0"/>
    <n v="0"/>
    <n v="0"/>
    <n v="0"/>
    <n v="0"/>
    <n v="0"/>
    <n v="0"/>
    <n v="0"/>
    <n v="0"/>
    <n v="0"/>
    <n v="0"/>
    <n v="0"/>
    <n v="0"/>
    <n v="0"/>
    <n v="0"/>
    <n v="0"/>
  </r>
  <r>
    <x v="0"/>
    <x v="2"/>
    <x v="19"/>
    <n v="0"/>
    <n v="0"/>
    <n v="0"/>
    <n v="0"/>
    <n v="0"/>
    <n v="0"/>
    <n v="0"/>
    <n v="0"/>
    <n v="0"/>
    <n v="0"/>
    <n v="0"/>
    <n v="0"/>
    <n v="0"/>
    <n v="0"/>
    <n v="0"/>
    <n v="0"/>
    <n v="0"/>
    <n v="0"/>
    <n v="0"/>
    <n v="0"/>
    <n v="0"/>
    <n v="0"/>
    <n v="0"/>
  </r>
  <r>
    <x v="0"/>
    <x v="3"/>
    <x v="19"/>
    <n v="0"/>
    <n v="0"/>
    <n v="0"/>
    <n v="0"/>
    <n v="0"/>
    <n v="0"/>
    <n v="0"/>
    <n v="0"/>
    <n v="0"/>
    <n v="0"/>
    <n v="0"/>
    <n v="0"/>
    <n v="0"/>
    <n v="0"/>
    <n v="0"/>
    <n v="0"/>
    <n v="0"/>
    <n v="0"/>
    <n v="0"/>
    <n v="0"/>
    <n v="0"/>
    <n v="0"/>
    <n v="0"/>
  </r>
  <r>
    <x v="1"/>
    <x v="0"/>
    <x v="19"/>
    <n v="0"/>
    <n v="0"/>
    <n v="0"/>
    <n v="0"/>
    <n v="0"/>
    <n v="0"/>
    <n v="0"/>
    <n v="0"/>
    <n v="0"/>
    <n v="0"/>
    <n v="0"/>
    <n v="0"/>
    <n v="0"/>
    <n v="0"/>
    <n v="0"/>
    <n v="0"/>
    <n v="0"/>
    <n v="0"/>
    <n v="0"/>
    <n v="0"/>
    <n v="0"/>
    <n v="0"/>
    <n v="0"/>
  </r>
  <r>
    <x v="1"/>
    <x v="1"/>
    <x v="19"/>
    <n v="0"/>
    <n v="0"/>
    <n v="0"/>
    <n v="0"/>
    <n v="0"/>
    <n v="0"/>
    <n v="0"/>
    <n v="0"/>
    <n v="0"/>
    <n v="0"/>
    <n v="0"/>
    <n v="0"/>
    <n v="0"/>
    <n v="0"/>
    <n v="0"/>
    <n v="0"/>
    <n v="0"/>
    <n v="0"/>
    <n v="0"/>
    <n v="0"/>
    <n v="0"/>
    <n v="0"/>
    <n v="0"/>
  </r>
  <r>
    <x v="1"/>
    <x v="2"/>
    <x v="19"/>
    <n v="0"/>
    <n v="0"/>
    <n v="0"/>
    <n v="0"/>
    <n v="0"/>
    <n v="0"/>
    <n v="0"/>
    <n v="0"/>
    <n v="0"/>
    <n v="0"/>
    <n v="0"/>
    <n v="0"/>
    <n v="0"/>
    <n v="0"/>
    <n v="0"/>
    <n v="0"/>
    <n v="0"/>
    <n v="0"/>
    <n v="0"/>
    <n v="0"/>
    <n v="0"/>
    <n v="0"/>
    <n v="0"/>
  </r>
  <r>
    <x v="1"/>
    <x v="3"/>
    <x v="19"/>
    <n v="0"/>
    <n v="0"/>
    <n v="0"/>
    <n v="0"/>
    <n v="0"/>
    <n v="0"/>
    <n v="0"/>
    <n v="0"/>
    <n v="0"/>
    <n v="0"/>
    <n v="0"/>
    <n v="0"/>
    <n v="0"/>
    <n v="0"/>
    <n v="0"/>
    <n v="0"/>
    <n v="0"/>
    <n v="0"/>
    <n v="0"/>
    <n v="0"/>
    <n v="0"/>
    <n v="0"/>
    <n v="0"/>
  </r>
  <r>
    <x v="2"/>
    <x v="0"/>
    <x v="19"/>
    <n v="0"/>
    <n v="0"/>
    <n v="0"/>
    <n v="0"/>
    <n v="0"/>
    <n v="0"/>
    <n v="0"/>
    <n v="0"/>
    <n v="0"/>
    <n v="0"/>
    <n v="0"/>
    <n v="0"/>
    <n v="0"/>
    <n v="0"/>
    <n v="0"/>
    <n v="0"/>
    <n v="0"/>
    <n v="0"/>
    <n v="0"/>
    <n v="0"/>
    <n v="0"/>
    <n v="0"/>
    <n v="0"/>
  </r>
  <r>
    <x v="2"/>
    <x v="1"/>
    <x v="19"/>
    <n v="0"/>
    <n v="0"/>
    <n v="0"/>
    <n v="0"/>
    <n v="0"/>
    <n v="0"/>
    <n v="0"/>
    <n v="0"/>
    <n v="0"/>
    <n v="0"/>
    <n v="0"/>
    <n v="0"/>
    <n v="0"/>
    <n v="0"/>
    <n v="0"/>
    <n v="0"/>
    <n v="0"/>
    <n v="0"/>
    <n v="0"/>
    <n v="0"/>
    <n v="0"/>
    <n v="0"/>
    <n v="0"/>
  </r>
  <r>
    <x v="2"/>
    <x v="2"/>
    <x v="19"/>
    <n v="0"/>
    <n v="0"/>
    <n v="0"/>
    <n v="0"/>
    <n v="0"/>
    <n v="0"/>
    <n v="0"/>
    <n v="0"/>
    <n v="0"/>
    <n v="0"/>
    <n v="0"/>
    <n v="0"/>
    <n v="0"/>
    <n v="0"/>
    <n v="0"/>
    <n v="0"/>
    <n v="0"/>
    <n v="0"/>
    <n v="0"/>
    <n v="0"/>
    <n v="0"/>
    <n v="0"/>
    <n v="0"/>
  </r>
  <r>
    <x v="2"/>
    <x v="3"/>
    <x v="19"/>
    <n v="0"/>
    <n v="0"/>
    <n v="0"/>
    <n v="0"/>
    <n v="0"/>
    <n v="0"/>
    <n v="0"/>
    <n v="0"/>
    <n v="0"/>
    <n v="0"/>
    <n v="0"/>
    <n v="0"/>
    <n v="0"/>
    <n v="0"/>
    <n v="0"/>
    <n v="0"/>
    <n v="0"/>
    <n v="0"/>
    <n v="0"/>
    <n v="0"/>
    <n v="0"/>
    <n v="0"/>
    <n v="0"/>
  </r>
  <r>
    <x v="3"/>
    <x v="0"/>
    <x v="19"/>
    <n v="0"/>
    <n v="0"/>
    <n v="0"/>
    <n v="0"/>
    <n v="0"/>
    <n v="0"/>
    <n v="0"/>
    <n v="0"/>
    <n v="0"/>
    <n v="0"/>
    <n v="0"/>
    <n v="0"/>
    <n v="0"/>
    <n v="0"/>
    <n v="0"/>
    <n v="0"/>
    <n v="0"/>
    <n v="0"/>
    <n v="0"/>
    <n v="0"/>
    <n v="0"/>
    <n v="0"/>
    <n v="0"/>
  </r>
  <r>
    <x v="3"/>
    <x v="1"/>
    <x v="19"/>
    <n v="0"/>
    <n v="0"/>
    <n v="0"/>
    <n v="0"/>
    <n v="0"/>
    <n v="0"/>
    <n v="0"/>
    <n v="0"/>
    <n v="0"/>
    <n v="0"/>
    <n v="0"/>
    <n v="0"/>
    <n v="0"/>
    <n v="0"/>
    <n v="0"/>
    <n v="0"/>
    <n v="0"/>
    <n v="0"/>
    <n v="0"/>
    <n v="0"/>
    <n v="0"/>
    <n v="0"/>
    <n v="0"/>
  </r>
  <r>
    <x v="3"/>
    <x v="2"/>
    <x v="19"/>
    <n v="0"/>
    <n v="0"/>
    <n v="0"/>
    <n v="0"/>
    <n v="0"/>
    <n v="0"/>
    <n v="0"/>
    <n v="0"/>
    <n v="0"/>
    <n v="0"/>
    <n v="0"/>
    <n v="0"/>
    <n v="0"/>
    <n v="0"/>
    <n v="0"/>
    <n v="0"/>
    <n v="0"/>
    <n v="0"/>
    <n v="0"/>
    <n v="0"/>
    <n v="0"/>
    <n v="0"/>
    <n v="0"/>
  </r>
  <r>
    <x v="3"/>
    <x v="3"/>
    <x v="19"/>
    <n v="0"/>
    <n v="0"/>
    <n v="0"/>
    <n v="0"/>
    <n v="0"/>
    <n v="0"/>
    <n v="0"/>
    <n v="0"/>
    <n v="0"/>
    <n v="0"/>
    <n v="0"/>
    <n v="0"/>
    <n v="0"/>
    <n v="0"/>
    <n v="0"/>
    <n v="0"/>
    <n v="0"/>
    <n v="0"/>
    <n v="0"/>
    <n v="0"/>
    <n v="0"/>
    <n v="0"/>
    <n v="0"/>
  </r>
  <r>
    <x v="4"/>
    <x v="0"/>
    <x v="19"/>
    <n v="0"/>
    <n v="0"/>
    <n v="0"/>
    <n v="0"/>
    <n v="0"/>
    <n v="0"/>
    <n v="0"/>
    <n v="0"/>
    <n v="0"/>
    <n v="0"/>
    <n v="0"/>
    <n v="0"/>
    <n v="0"/>
    <n v="0"/>
    <n v="0"/>
    <n v="0"/>
    <n v="0"/>
    <n v="0"/>
    <n v="0"/>
    <n v="0"/>
    <n v="0"/>
    <n v="0"/>
    <n v="0"/>
  </r>
  <r>
    <x v="4"/>
    <x v="1"/>
    <x v="19"/>
    <n v="0"/>
    <n v="0"/>
    <n v="0"/>
    <n v="0"/>
    <n v="0"/>
    <n v="0"/>
    <n v="0"/>
    <n v="0"/>
    <n v="0"/>
    <n v="0"/>
    <n v="0"/>
    <n v="0"/>
    <n v="0"/>
    <n v="0"/>
    <n v="0"/>
    <n v="0"/>
    <n v="0"/>
    <n v="0"/>
    <n v="0"/>
    <n v="0"/>
    <n v="0"/>
    <n v="0"/>
    <n v="0"/>
  </r>
  <r>
    <x v="4"/>
    <x v="2"/>
    <x v="19"/>
    <n v="0"/>
    <n v="0"/>
    <n v="0"/>
    <n v="0"/>
    <n v="0"/>
    <n v="0"/>
    <n v="0"/>
    <n v="0"/>
    <n v="0"/>
    <n v="0"/>
    <n v="0"/>
    <n v="0"/>
    <n v="0"/>
    <n v="0"/>
    <n v="0"/>
    <n v="0"/>
    <n v="0"/>
    <n v="0"/>
    <n v="0"/>
    <n v="0"/>
    <n v="0"/>
    <n v="0"/>
    <n v="0"/>
  </r>
  <r>
    <x v="4"/>
    <x v="3"/>
    <x v="19"/>
    <n v="0"/>
    <n v="0"/>
    <n v="0"/>
    <n v="0"/>
    <n v="0"/>
    <n v="0"/>
    <n v="0"/>
    <n v="0"/>
    <n v="0"/>
    <n v="0"/>
    <n v="0"/>
    <n v="0"/>
    <n v="0"/>
    <n v="0"/>
    <n v="0"/>
    <n v="0"/>
    <n v="0"/>
    <n v="0"/>
    <n v="0"/>
    <n v="0"/>
    <n v="0"/>
    <n v="0"/>
    <n v="0"/>
  </r>
  <r>
    <x v="5"/>
    <x v="0"/>
    <x v="19"/>
    <n v="0"/>
    <n v="0"/>
    <n v="0"/>
    <n v="0"/>
    <n v="0"/>
    <n v="0"/>
    <n v="0"/>
    <n v="0"/>
    <n v="0"/>
    <n v="0"/>
    <n v="0"/>
    <n v="0"/>
    <n v="0"/>
    <n v="0"/>
    <n v="0"/>
    <n v="0"/>
    <n v="0"/>
    <n v="0"/>
    <n v="0"/>
    <n v="0"/>
    <n v="0"/>
    <n v="0"/>
    <n v="0"/>
  </r>
  <r>
    <x v="5"/>
    <x v="1"/>
    <x v="19"/>
    <n v="0"/>
    <n v="0"/>
    <n v="0"/>
    <n v="0"/>
    <n v="0"/>
    <n v="0"/>
    <n v="0"/>
    <n v="0"/>
    <n v="0"/>
    <n v="0"/>
    <n v="0"/>
    <n v="0"/>
    <n v="0"/>
    <n v="0"/>
    <n v="0"/>
    <n v="0"/>
    <n v="0"/>
    <n v="0"/>
    <n v="0"/>
    <n v="0"/>
    <n v="0"/>
    <n v="0"/>
    <n v="0"/>
  </r>
  <r>
    <x v="5"/>
    <x v="2"/>
    <x v="19"/>
    <n v="0"/>
    <n v="0"/>
    <n v="0"/>
    <n v="0"/>
    <n v="0"/>
    <n v="0"/>
    <n v="0"/>
    <n v="0"/>
    <n v="0"/>
    <n v="0"/>
    <n v="0"/>
    <n v="0"/>
    <n v="0"/>
    <n v="0"/>
    <n v="0"/>
    <n v="0"/>
    <n v="0"/>
    <n v="0"/>
    <n v="0"/>
    <n v="0"/>
    <n v="0"/>
    <n v="0"/>
    <n v="0"/>
  </r>
  <r>
    <x v="5"/>
    <x v="3"/>
    <x v="19"/>
    <n v="0"/>
    <n v="0"/>
    <n v="0"/>
    <n v="0"/>
    <n v="0"/>
    <n v="0"/>
    <n v="0"/>
    <n v="0"/>
    <n v="0"/>
    <n v="0"/>
    <n v="0"/>
    <n v="0"/>
    <n v="0"/>
    <n v="0"/>
    <n v="0"/>
    <n v="0"/>
    <n v="0"/>
    <n v="0"/>
    <n v="0"/>
    <n v="0"/>
    <n v="0"/>
    <n v="0"/>
    <n v="0"/>
  </r>
  <r>
    <x v="6"/>
    <x v="0"/>
    <x v="19"/>
    <n v="0"/>
    <n v="0"/>
    <n v="0"/>
    <n v="0"/>
    <n v="0"/>
    <n v="0"/>
    <n v="0"/>
    <n v="0"/>
    <n v="0"/>
    <n v="0"/>
    <n v="0"/>
    <n v="0"/>
    <n v="0"/>
    <n v="0"/>
    <n v="0"/>
    <n v="0"/>
    <n v="0"/>
    <n v="0"/>
    <n v="0"/>
    <n v="0"/>
    <n v="0"/>
    <n v="0"/>
    <n v="0"/>
  </r>
  <r>
    <x v="6"/>
    <x v="1"/>
    <x v="19"/>
    <n v="0"/>
    <n v="0"/>
    <n v="0"/>
    <n v="0"/>
    <n v="0"/>
    <n v="0"/>
    <n v="0"/>
    <n v="0"/>
    <n v="0"/>
    <n v="0"/>
    <n v="0"/>
    <n v="0"/>
    <n v="0"/>
    <n v="0"/>
    <n v="0"/>
    <n v="0"/>
    <n v="0"/>
    <n v="0"/>
    <n v="0"/>
    <n v="0"/>
    <n v="0"/>
    <n v="0"/>
    <n v="0"/>
  </r>
  <r>
    <x v="6"/>
    <x v="2"/>
    <x v="19"/>
    <n v="0"/>
    <n v="0"/>
    <n v="0"/>
    <n v="0"/>
    <n v="0"/>
    <n v="0"/>
    <n v="0"/>
    <n v="0"/>
    <n v="0"/>
    <n v="0"/>
    <n v="0"/>
    <n v="0"/>
    <n v="0"/>
    <n v="0"/>
    <n v="0"/>
    <n v="0"/>
    <n v="0"/>
    <n v="0"/>
    <n v="0"/>
    <n v="0"/>
    <n v="0"/>
    <n v="0"/>
    <n v="0"/>
  </r>
  <r>
    <x v="6"/>
    <x v="3"/>
    <x v="19"/>
    <n v="0"/>
    <n v="0"/>
    <n v="0"/>
    <n v="0"/>
    <n v="0"/>
    <n v="0"/>
    <n v="0"/>
    <n v="0"/>
    <n v="0"/>
    <n v="0"/>
    <n v="0"/>
    <n v="0"/>
    <n v="0"/>
    <n v="0"/>
    <n v="0"/>
    <n v="0"/>
    <n v="0"/>
    <n v="0"/>
    <n v="0"/>
    <n v="0"/>
    <n v="0"/>
    <n v="0"/>
    <n v="0"/>
  </r>
  <r>
    <x v="7"/>
    <x v="0"/>
    <x v="19"/>
    <n v="0"/>
    <n v="0"/>
    <n v="0"/>
    <n v="0"/>
    <n v="0"/>
    <n v="0"/>
    <n v="0"/>
    <n v="0"/>
    <n v="0"/>
    <n v="0"/>
    <n v="0"/>
    <n v="0"/>
    <n v="0"/>
    <n v="0"/>
    <n v="0"/>
    <n v="0"/>
    <n v="0"/>
    <n v="0"/>
    <n v="0"/>
    <n v="0"/>
    <n v="0"/>
    <n v="0"/>
    <n v="0"/>
  </r>
  <r>
    <x v="7"/>
    <x v="1"/>
    <x v="19"/>
    <n v="0"/>
    <n v="0"/>
    <n v="0"/>
    <n v="0"/>
    <n v="0"/>
    <n v="0"/>
    <n v="0"/>
    <n v="0"/>
    <n v="0"/>
    <n v="0"/>
    <n v="0"/>
    <n v="0"/>
    <n v="0"/>
    <n v="0"/>
    <n v="0"/>
    <n v="0"/>
    <n v="0"/>
    <n v="0"/>
    <n v="0"/>
    <n v="0"/>
    <n v="0"/>
    <n v="0"/>
    <n v="0"/>
  </r>
  <r>
    <x v="7"/>
    <x v="2"/>
    <x v="19"/>
    <n v="0"/>
    <n v="0"/>
    <n v="0"/>
    <n v="0"/>
    <n v="0"/>
    <n v="0"/>
    <n v="0"/>
    <n v="0"/>
    <n v="0"/>
    <n v="0"/>
    <n v="0"/>
    <n v="0"/>
    <n v="0"/>
    <n v="0"/>
    <n v="0"/>
    <n v="0"/>
    <n v="0"/>
    <n v="0"/>
    <n v="0"/>
    <n v="0"/>
    <n v="0"/>
    <n v="0"/>
    <n v="0"/>
  </r>
  <r>
    <x v="7"/>
    <x v="3"/>
    <x v="19"/>
    <n v="0"/>
    <n v="0"/>
    <n v="0"/>
    <n v="0"/>
    <n v="0"/>
    <n v="0"/>
    <n v="0"/>
    <n v="0"/>
    <n v="0"/>
    <n v="0"/>
    <n v="0"/>
    <n v="0"/>
    <n v="0"/>
    <n v="0"/>
    <n v="0"/>
    <n v="0"/>
    <n v="0"/>
    <n v="0"/>
    <n v="0"/>
    <n v="0"/>
    <n v="0"/>
    <n v="0"/>
    <n v="0"/>
  </r>
  <r>
    <x v="8"/>
    <x v="0"/>
    <x v="19"/>
    <n v="0"/>
    <n v="0"/>
    <n v="0"/>
    <n v="0"/>
    <n v="0"/>
    <n v="0"/>
    <n v="0"/>
    <n v="0"/>
    <n v="0"/>
    <n v="0"/>
    <n v="0"/>
    <n v="0"/>
    <n v="0"/>
    <n v="0"/>
    <n v="0"/>
    <n v="0"/>
    <n v="0"/>
    <n v="0"/>
    <n v="0"/>
    <n v="0"/>
    <n v="0"/>
    <n v="0"/>
    <n v="0"/>
  </r>
  <r>
    <x v="8"/>
    <x v="1"/>
    <x v="19"/>
    <n v="0"/>
    <n v="0"/>
    <n v="0"/>
    <n v="0"/>
    <n v="0"/>
    <n v="0"/>
    <n v="0"/>
    <n v="0"/>
    <n v="0"/>
    <n v="0"/>
    <n v="0"/>
    <n v="0"/>
    <n v="0"/>
    <n v="0"/>
    <n v="0"/>
    <n v="0"/>
    <n v="0"/>
    <n v="0"/>
    <n v="0"/>
    <n v="0"/>
    <n v="0"/>
    <n v="0"/>
    <n v="0"/>
  </r>
  <r>
    <x v="8"/>
    <x v="2"/>
    <x v="19"/>
    <n v="0"/>
    <n v="0"/>
    <n v="0"/>
    <n v="0"/>
    <n v="0"/>
    <n v="0"/>
    <n v="0"/>
    <n v="0"/>
    <n v="0"/>
    <n v="0"/>
    <n v="0"/>
    <n v="0"/>
    <n v="0"/>
    <n v="0"/>
    <n v="0"/>
    <n v="0"/>
    <n v="0"/>
    <n v="0"/>
    <n v="0"/>
    <n v="0"/>
    <n v="0"/>
    <n v="0"/>
    <n v="0"/>
  </r>
  <r>
    <x v="8"/>
    <x v="3"/>
    <x v="19"/>
    <n v="0"/>
    <n v="0"/>
    <n v="0"/>
    <n v="0"/>
    <n v="0"/>
    <n v="0"/>
    <n v="0"/>
    <n v="0"/>
    <n v="0"/>
    <n v="0"/>
    <n v="0"/>
    <n v="0"/>
    <n v="0"/>
    <n v="0"/>
    <n v="0"/>
    <n v="0"/>
    <n v="0"/>
    <n v="0"/>
    <n v="0"/>
    <n v="0"/>
    <n v="0"/>
    <n v="0"/>
    <n v="0"/>
  </r>
  <r>
    <x v="9"/>
    <x v="0"/>
    <x v="19"/>
    <n v="0"/>
    <n v="0"/>
    <n v="0"/>
    <n v="0"/>
    <n v="0"/>
    <n v="0"/>
    <n v="0"/>
    <n v="0"/>
    <n v="0"/>
    <n v="0"/>
    <n v="0"/>
    <n v="0"/>
    <n v="0"/>
    <n v="0"/>
    <n v="0"/>
    <n v="0"/>
    <n v="0"/>
    <n v="0"/>
    <n v="0"/>
    <n v="0"/>
    <n v="0"/>
    <n v="0"/>
    <n v="0"/>
  </r>
  <r>
    <x v="9"/>
    <x v="1"/>
    <x v="19"/>
    <n v="0"/>
    <n v="0"/>
    <n v="0"/>
    <n v="0"/>
    <n v="0"/>
    <n v="0"/>
    <n v="0"/>
    <n v="0"/>
    <n v="0"/>
    <n v="0"/>
    <n v="0"/>
    <n v="0"/>
    <n v="0"/>
    <n v="0"/>
    <n v="0"/>
    <n v="0"/>
    <n v="0"/>
    <n v="0"/>
    <n v="0"/>
    <n v="0"/>
    <n v="0"/>
    <n v="0"/>
    <n v="0"/>
  </r>
  <r>
    <x v="9"/>
    <x v="2"/>
    <x v="19"/>
    <n v="0"/>
    <n v="0"/>
    <n v="0"/>
    <n v="0"/>
    <n v="0"/>
    <n v="0"/>
    <n v="0"/>
    <n v="0"/>
    <n v="0"/>
    <n v="0"/>
    <n v="0"/>
    <n v="0"/>
    <n v="0"/>
    <n v="0"/>
    <n v="0"/>
    <n v="0"/>
    <n v="0"/>
    <n v="0"/>
    <n v="0"/>
    <n v="0"/>
    <n v="0"/>
    <n v="0"/>
    <n v="0"/>
  </r>
  <r>
    <x v="9"/>
    <x v="3"/>
    <x v="19"/>
    <n v="0"/>
    <n v="0"/>
    <n v="0"/>
    <n v="0"/>
    <n v="0"/>
    <n v="0"/>
    <n v="0"/>
    <n v="0"/>
    <n v="0"/>
    <n v="0"/>
    <n v="0"/>
    <n v="0"/>
    <n v="0"/>
    <n v="0"/>
    <n v="0"/>
    <n v="0"/>
    <n v="0"/>
    <n v="0"/>
    <n v="0"/>
    <n v="0"/>
    <n v="0"/>
    <n v="0"/>
    <n v="0"/>
  </r>
  <r>
    <x v="10"/>
    <x v="0"/>
    <x v="19"/>
    <n v="0"/>
    <n v="0"/>
    <n v="0"/>
    <n v="0"/>
    <n v="0"/>
    <n v="0"/>
    <n v="0"/>
    <n v="0"/>
    <n v="0"/>
    <n v="0"/>
    <n v="0"/>
    <n v="0"/>
    <n v="0"/>
    <n v="0"/>
    <n v="0"/>
    <n v="0"/>
    <n v="0"/>
    <n v="0"/>
    <n v="0"/>
    <n v="0"/>
    <n v="0"/>
    <n v="0"/>
    <n v="0"/>
  </r>
  <r>
    <x v="10"/>
    <x v="1"/>
    <x v="19"/>
    <n v="0"/>
    <n v="0"/>
    <n v="0"/>
    <n v="0"/>
    <n v="0"/>
    <n v="0"/>
    <n v="0"/>
    <n v="0"/>
    <n v="0"/>
    <n v="0"/>
    <n v="0"/>
    <n v="0"/>
    <n v="0"/>
    <n v="0"/>
    <n v="0"/>
    <n v="0"/>
    <n v="0"/>
    <n v="0"/>
    <n v="0"/>
    <n v="0"/>
    <n v="0"/>
    <n v="0"/>
    <n v="0"/>
  </r>
  <r>
    <x v="10"/>
    <x v="2"/>
    <x v="19"/>
    <n v="0"/>
    <n v="0"/>
    <n v="0"/>
    <n v="0"/>
    <n v="0"/>
    <n v="0"/>
    <n v="0"/>
    <n v="0"/>
    <n v="0"/>
    <n v="0"/>
    <n v="0"/>
    <n v="0"/>
    <n v="0"/>
    <n v="0"/>
    <n v="0"/>
    <n v="0"/>
    <n v="0"/>
    <n v="0"/>
    <n v="0"/>
    <n v="0"/>
    <n v="0"/>
    <n v="0"/>
    <n v="0"/>
  </r>
  <r>
    <x v="10"/>
    <x v="3"/>
    <x v="19"/>
    <n v="0"/>
    <n v="0"/>
    <n v="0"/>
    <n v="0"/>
    <n v="0"/>
    <n v="0"/>
    <n v="0"/>
    <n v="0"/>
    <n v="0"/>
    <n v="0"/>
    <n v="0"/>
    <n v="0"/>
    <n v="0"/>
    <n v="0"/>
    <n v="0"/>
    <n v="0"/>
    <n v="0"/>
    <n v="0"/>
    <n v="0"/>
    <n v="0"/>
    <n v="0"/>
    <n v="0"/>
    <n v="0"/>
  </r>
  <r>
    <x v="11"/>
    <x v="0"/>
    <x v="19"/>
    <n v="0"/>
    <n v="0"/>
    <n v="0"/>
    <n v="0"/>
    <n v="0"/>
    <n v="0"/>
    <n v="0"/>
    <n v="0"/>
    <n v="0"/>
    <n v="0"/>
    <n v="0"/>
    <n v="0"/>
    <n v="0"/>
    <n v="0"/>
    <n v="0"/>
    <n v="0"/>
    <n v="0"/>
    <n v="0"/>
    <n v="0"/>
    <n v="0"/>
    <n v="0"/>
    <n v="0"/>
    <n v="0"/>
  </r>
  <r>
    <x v="11"/>
    <x v="1"/>
    <x v="19"/>
    <n v="0"/>
    <n v="0"/>
    <n v="0"/>
    <n v="0"/>
    <n v="0"/>
    <n v="0"/>
    <n v="0"/>
    <n v="0"/>
    <n v="0"/>
    <n v="0"/>
    <n v="0"/>
    <n v="0"/>
    <n v="0"/>
    <n v="0"/>
    <n v="0"/>
    <n v="0"/>
    <n v="0"/>
    <n v="0"/>
    <n v="0"/>
    <n v="0"/>
    <n v="0"/>
    <n v="0"/>
    <n v="0"/>
  </r>
  <r>
    <x v="11"/>
    <x v="2"/>
    <x v="19"/>
    <n v="0"/>
    <n v="0"/>
    <n v="0"/>
    <n v="0"/>
    <n v="0"/>
    <n v="0"/>
    <n v="0"/>
    <n v="0"/>
    <n v="0"/>
    <n v="0"/>
    <n v="0"/>
    <n v="0"/>
    <n v="0"/>
    <n v="0"/>
    <n v="0"/>
    <n v="0"/>
    <n v="0"/>
    <n v="0"/>
    <n v="0"/>
    <n v="0"/>
    <n v="0"/>
    <n v="0"/>
    <n v="0"/>
  </r>
  <r>
    <x v="11"/>
    <x v="3"/>
    <x v="19"/>
    <n v="0"/>
    <n v="0"/>
    <n v="0"/>
    <n v="0"/>
    <n v="0"/>
    <n v="0"/>
    <n v="0"/>
    <n v="0"/>
    <n v="0"/>
    <n v="0"/>
    <n v="0"/>
    <n v="0"/>
    <n v="0"/>
    <n v="0"/>
    <n v="0"/>
    <n v="0"/>
    <n v="0"/>
    <n v="0"/>
    <n v="0"/>
    <n v="0"/>
    <n v="0"/>
    <n v="0"/>
    <n v="0"/>
  </r>
  <r>
    <x v="12"/>
    <x v="0"/>
    <x v="19"/>
    <n v="0"/>
    <n v="0"/>
    <n v="0"/>
    <n v="0"/>
    <n v="0"/>
    <n v="0"/>
    <n v="0"/>
    <n v="0"/>
    <n v="0"/>
    <n v="0"/>
    <n v="0"/>
    <n v="0"/>
    <n v="0"/>
    <n v="0"/>
    <n v="0"/>
    <n v="0"/>
    <n v="0"/>
    <n v="0"/>
    <n v="0"/>
    <n v="0"/>
    <n v="0"/>
    <n v="0"/>
    <n v="0"/>
  </r>
  <r>
    <x v="12"/>
    <x v="1"/>
    <x v="19"/>
    <n v="0"/>
    <n v="0"/>
    <n v="0"/>
    <n v="0"/>
    <n v="0"/>
    <n v="0"/>
    <n v="0"/>
    <n v="0"/>
    <n v="0"/>
    <n v="0"/>
    <n v="0"/>
    <n v="0"/>
    <n v="0"/>
    <n v="0"/>
    <n v="0"/>
    <n v="0"/>
    <n v="0"/>
    <n v="0"/>
    <n v="0"/>
    <n v="0"/>
    <n v="0"/>
    <n v="0"/>
    <n v="0"/>
  </r>
  <r>
    <x v="12"/>
    <x v="2"/>
    <x v="19"/>
    <n v="0"/>
    <n v="0"/>
    <n v="0"/>
    <n v="0"/>
    <n v="0"/>
    <n v="0"/>
    <n v="0"/>
    <n v="0"/>
    <n v="0"/>
    <n v="0"/>
    <n v="0"/>
    <n v="0"/>
    <n v="0"/>
    <n v="0"/>
    <n v="0"/>
    <n v="0"/>
    <n v="0"/>
    <n v="0"/>
    <n v="0"/>
    <n v="0"/>
    <n v="0"/>
    <n v="0"/>
    <n v="0"/>
  </r>
  <r>
    <x v="12"/>
    <x v="3"/>
    <x v="19"/>
    <n v="0"/>
    <n v="0"/>
    <n v="0"/>
    <n v="0"/>
    <n v="0"/>
    <n v="0"/>
    <n v="0"/>
    <n v="0"/>
    <n v="0"/>
    <n v="0"/>
    <n v="0"/>
    <n v="0"/>
    <n v="0"/>
    <n v="0"/>
    <n v="0"/>
    <n v="0"/>
    <n v="0"/>
    <n v="0"/>
    <n v="0"/>
    <n v="0"/>
    <n v="0"/>
    <n v="0"/>
    <n v="0"/>
  </r>
  <r>
    <x v="13"/>
    <x v="0"/>
    <x v="19"/>
    <n v="0"/>
    <n v="0"/>
    <n v="0"/>
    <n v="0"/>
    <n v="0"/>
    <n v="0"/>
    <n v="0"/>
    <n v="0"/>
    <n v="0"/>
    <n v="0"/>
    <n v="0"/>
    <n v="0"/>
    <n v="0"/>
    <n v="0"/>
    <n v="0"/>
    <n v="0"/>
    <n v="0"/>
    <n v="0"/>
    <n v="0"/>
    <n v="0"/>
    <n v="0"/>
    <n v="0"/>
    <n v="0"/>
  </r>
  <r>
    <x v="13"/>
    <x v="1"/>
    <x v="19"/>
    <n v="0"/>
    <n v="0"/>
    <n v="0"/>
    <n v="0"/>
    <n v="0"/>
    <n v="0"/>
    <n v="0"/>
    <n v="0"/>
    <n v="0"/>
    <n v="0"/>
    <n v="0"/>
    <n v="0"/>
    <n v="0"/>
    <n v="0"/>
    <n v="0"/>
    <n v="0"/>
    <n v="0"/>
    <n v="0"/>
    <n v="0"/>
    <n v="0"/>
    <n v="0"/>
    <n v="0"/>
    <n v="0"/>
  </r>
  <r>
    <x v="13"/>
    <x v="2"/>
    <x v="19"/>
    <n v="0"/>
    <n v="0"/>
    <n v="0"/>
    <n v="0"/>
    <n v="0"/>
    <n v="0"/>
    <n v="0"/>
    <n v="0"/>
    <n v="0"/>
    <n v="0"/>
    <n v="0"/>
    <n v="0"/>
    <n v="0"/>
    <n v="0"/>
    <n v="0"/>
    <n v="0"/>
    <n v="0"/>
    <n v="0"/>
    <n v="0"/>
    <n v="0"/>
    <n v="0"/>
    <n v="0"/>
    <n v="0"/>
  </r>
  <r>
    <x v="13"/>
    <x v="3"/>
    <x v="19"/>
    <n v="0"/>
    <n v="0"/>
    <n v="0"/>
    <n v="0"/>
    <n v="0"/>
    <n v="0"/>
    <n v="0"/>
    <n v="0"/>
    <n v="0"/>
    <n v="0"/>
    <n v="0"/>
    <n v="0"/>
    <n v="0"/>
    <n v="0"/>
    <n v="0"/>
    <n v="0"/>
    <n v="0"/>
    <n v="0"/>
    <n v="0"/>
    <n v="0"/>
    <n v="0"/>
    <n v="0"/>
    <n v="0"/>
  </r>
  <r>
    <x v="14"/>
    <x v="0"/>
    <x v="19"/>
    <n v="0"/>
    <n v="0"/>
    <n v="0"/>
    <n v="0"/>
    <n v="0"/>
    <n v="0"/>
    <n v="0"/>
    <n v="0"/>
    <n v="0"/>
    <n v="0"/>
    <n v="0"/>
    <n v="0"/>
    <n v="0"/>
    <n v="0"/>
    <n v="0"/>
    <n v="0"/>
    <n v="0"/>
    <n v="0"/>
    <n v="0"/>
    <n v="0"/>
    <n v="0"/>
    <n v="0"/>
    <n v="0"/>
  </r>
  <r>
    <x v="14"/>
    <x v="1"/>
    <x v="19"/>
    <n v="0"/>
    <n v="0"/>
    <n v="0"/>
    <n v="0"/>
    <n v="0"/>
    <n v="0"/>
    <n v="0"/>
    <n v="0"/>
    <n v="0"/>
    <n v="0"/>
    <n v="0"/>
    <n v="0"/>
    <n v="0"/>
    <n v="0"/>
    <n v="0"/>
    <n v="0"/>
    <n v="0"/>
    <n v="0"/>
    <n v="0"/>
    <n v="0"/>
    <n v="0"/>
    <n v="0"/>
    <n v="0"/>
  </r>
  <r>
    <x v="14"/>
    <x v="2"/>
    <x v="19"/>
    <n v="0"/>
    <n v="0"/>
    <n v="0"/>
    <n v="0"/>
    <n v="0"/>
    <n v="0"/>
    <n v="0"/>
    <n v="0"/>
    <n v="0"/>
    <n v="0"/>
    <n v="0"/>
    <n v="0"/>
    <n v="0"/>
    <n v="0"/>
    <n v="0"/>
    <n v="0"/>
    <n v="0"/>
    <n v="0"/>
    <n v="0"/>
    <n v="0"/>
    <n v="0"/>
    <n v="0"/>
    <n v="0"/>
  </r>
  <r>
    <x v="14"/>
    <x v="3"/>
    <x v="19"/>
    <n v="0"/>
    <n v="0"/>
    <n v="0"/>
    <n v="0"/>
    <n v="0"/>
    <n v="0"/>
    <n v="0"/>
    <n v="0"/>
    <n v="0"/>
    <n v="0"/>
    <n v="0"/>
    <n v="0"/>
    <n v="0"/>
    <n v="0"/>
    <n v="0"/>
    <n v="0"/>
    <n v="0"/>
    <n v="0"/>
    <n v="0"/>
    <n v="0"/>
    <n v="0"/>
    <n v="0"/>
    <n v="0"/>
  </r>
  <r>
    <x v="15"/>
    <x v="0"/>
    <x v="19"/>
    <n v="0"/>
    <n v="0"/>
    <n v="0"/>
    <n v="0"/>
    <n v="0"/>
    <n v="0"/>
    <n v="0"/>
    <n v="0"/>
    <n v="0"/>
    <n v="0"/>
    <n v="0"/>
    <n v="0"/>
    <n v="0"/>
    <n v="0"/>
    <n v="0"/>
    <n v="0"/>
    <n v="0"/>
    <n v="0"/>
    <n v="0"/>
    <n v="0"/>
    <n v="0"/>
    <n v="0"/>
    <n v="0"/>
  </r>
  <r>
    <x v="15"/>
    <x v="1"/>
    <x v="19"/>
    <n v="0"/>
    <n v="0"/>
    <n v="0"/>
    <n v="0"/>
    <n v="0"/>
    <n v="0"/>
    <n v="0"/>
    <n v="0"/>
    <n v="0"/>
    <n v="0"/>
    <n v="0"/>
    <n v="0"/>
    <n v="0"/>
    <n v="0"/>
    <n v="0"/>
    <n v="0"/>
    <n v="0"/>
    <n v="0"/>
    <n v="0"/>
    <n v="0"/>
    <n v="0"/>
    <n v="0"/>
    <n v="0"/>
  </r>
  <r>
    <x v="15"/>
    <x v="2"/>
    <x v="19"/>
    <n v="0"/>
    <n v="0"/>
    <n v="0"/>
    <n v="0"/>
    <n v="0"/>
    <n v="0"/>
    <n v="0"/>
    <n v="0"/>
    <n v="0"/>
    <n v="0"/>
    <n v="0"/>
    <n v="0"/>
    <n v="0"/>
    <n v="0"/>
    <n v="0"/>
    <n v="0"/>
    <n v="0"/>
    <n v="0"/>
    <n v="0"/>
    <n v="0"/>
    <n v="0"/>
    <n v="0"/>
    <n v="0"/>
  </r>
  <r>
    <x v="15"/>
    <x v="3"/>
    <x v="19"/>
    <n v="0"/>
    <n v="0"/>
    <n v="0"/>
    <n v="0"/>
    <n v="0"/>
    <n v="0"/>
    <n v="0"/>
    <n v="0"/>
    <n v="0"/>
    <n v="0"/>
    <n v="0"/>
    <n v="0"/>
    <n v="0"/>
    <n v="0"/>
    <n v="0"/>
    <n v="0"/>
    <n v="0"/>
    <n v="0"/>
    <n v="0"/>
    <n v="0"/>
    <n v="0"/>
    <n v="0"/>
    <n v="0"/>
  </r>
  <r>
    <x v="16"/>
    <x v="0"/>
    <x v="19"/>
    <n v="0"/>
    <n v="0"/>
    <n v="0"/>
    <n v="0"/>
    <n v="0"/>
    <n v="0"/>
    <n v="0"/>
    <n v="0"/>
    <n v="0"/>
    <n v="0"/>
    <n v="0"/>
    <n v="0"/>
    <n v="0"/>
    <n v="0"/>
    <n v="0"/>
    <n v="0"/>
    <n v="0"/>
    <n v="0"/>
    <n v="0"/>
    <n v="0"/>
    <n v="0"/>
    <n v="0"/>
    <n v="0"/>
  </r>
  <r>
    <x v="16"/>
    <x v="1"/>
    <x v="19"/>
    <n v="0"/>
    <n v="0"/>
    <n v="0"/>
    <n v="0"/>
    <n v="0"/>
    <n v="0"/>
    <n v="0"/>
    <n v="0"/>
    <n v="0"/>
    <n v="0"/>
    <n v="0"/>
    <n v="0"/>
    <n v="0"/>
    <n v="0"/>
    <n v="0"/>
    <n v="0"/>
    <n v="0"/>
    <n v="0"/>
    <n v="0"/>
    <n v="0"/>
    <n v="0"/>
    <n v="0"/>
    <n v="0"/>
  </r>
  <r>
    <x v="16"/>
    <x v="2"/>
    <x v="19"/>
    <n v="0"/>
    <n v="0"/>
    <n v="0"/>
    <n v="0"/>
    <n v="0"/>
    <n v="0"/>
    <n v="0"/>
    <n v="0"/>
    <n v="0"/>
    <n v="0"/>
    <n v="0"/>
    <n v="0"/>
    <n v="0"/>
    <n v="0"/>
    <n v="0"/>
    <n v="0"/>
    <n v="0"/>
    <n v="0"/>
    <n v="0"/>
    <n v="0"/>
    <n v="0"/>
    <n v="0"/>
    <n v="0"/>
  </r>
  <r>
    <x v="16"/>
    <x v="3"/>
    <x v="19"/>
    <n v="0"/>
    <n v="0"/>
    <n v="0"/>
    <n v="0"/>
    <n v="0"/>
    <n v="0"/>
    <n v="0"/>
    <n v="0"/>
    <n v="0"/>
    <n v="0"/>
    <n v="0"/>
    <n v="0"/>
    <n v="0"/>
    <n v="0"/>
    <n v="0"/>
    <n v="0"/>
    <n v="0"/>
    <n v="0"/>
    <n v="0"/>
    <n v="0"/>
    <n v="0"/>
    <n v="0"/>
    <n v="0"/>
  </r>
  <r>
    <x v="17"/>
    <x v="0"/>
    <x v="19"/>
    <n v="0"/>
    <n v="0"/>
    <n v="0"/>
    <n v="0"/>
    <n v="0"/>
    <n v="0"/>
    <n v="0"/>
    <n v="0"/>
    <n v="0"/>
    <n v="0"/>
    <n v="0"/>
    <n v="0"/>
    <n v="0"/>
    <n v="0"/>
    <n v="0"/>
    <n v="0"/>
    <n v="0"/>
    <n v="0"/>
    <n v="0"/>
    <n v="0"/>
    <n v="0"/>
    <n v="0"/>
    <n v="0"/>
  </r>
  <r>
    <x v="17"/>
    <x v="1"/>
    <x v="19"/>
    <n v="0"/>
    <n v="0"/>
    <n v="0"/>
    <n v="0"/>
    <n v="0"/>
    <n v="0"/>
    <n v="0"/>
    <n v="0"/>
    <n v="0"/>
    <n v="0"/>
    <n v="0"/>
    <n v="0"/>
    <n v="0"/>
    <n v="0"/>
    <n v="0"/>
    <n v="0"/>
    <n v="0"/>
    <n v="0"/>
    <n v="0"/>
    <n v="0"/>
    <n v="0"/>
    <n v="0"/>
    <n v="0"/>
  </r>
  <r>
    <x v="17"/>
    <x v="2"/>
    <x v="19"/>
    <n v="0"/>
    <n v="0"/>
    <n v="0"/>
    <n v="0"/>
    <n v="0"/>
    <n v="0"/>
    <n v="0"/>
    <n v="0"/>
    <n v="0"/>
    <n v="0"/>
    <n v="0"/>
    <n v="0"/>
    <n v="0"/>
    <n v="0"/>
    <n v="0"/>
    <n v="0"/>
    <n v="0"/>
    <n v="0"/>
    <n v="0"/>
    <n v="0"/>
    <n v="0"/>
    <n v="0"/>
    <n v="0"/>
  </r>
  <r>
    <x v="17"/>
    <x v="3"/>
    <x v="19"/>
    <n v="0"/>
    <n v="0"/>
    <n v="0"/>
    <n v="0"/>
    <n v="0"/>
    <n v="0"/>
    <n v="0"/>
    <n v="0"/>
    <n v="0"/>
    <n v="0"/>
    <n v="0"/>
    <n v="0"/>
    <n v="0"/>
    <n v="0"/>
    <n v="0"/>
    <n v="0"/>
    <n v="0"/>
    <n v="0"/>
    <n v="0"/>
    <n v="0"/>
    <n v="0"/>
    <n v="0"/>
    <n v="0"/>
  </r>
  <r>
    <x v="18"/>
    <x v="0"/>
    <x v="19"/>
    <n v="0"/>
    <n v="0"/>
    <n v="0"/>
    <n v="0"/>
    <n v="0"/>
    <n v="0"/>
    <n v="0"/>
    <n v="0"/>
    <n v="0"/>
    <n v="0"/>
    <n v="0"/>
    <n v="0"/>
    <n v="0"/>
    <n v="0"/>
    <n v="0"/>
    <n v="0"/>
    <n v="0"/>
    <n v="0"/>
    <n v="0"/>
    <n v="0"/>
    <n v="0"/>
    <n v="0"/>
    <n v="0"/>
  </r>
  <r>
    <x v="18"/>
    <x v="1"/>
    <x v="19"/>
    <n v="0"/>
    <n v="0"/>
    <n v="0"/>
    <n v="0"/>
    <n v="0"/>
    <n v="0"/>
    <n v="0"/>
    <n v="0"/>
    <n v="0"/>
    <n v="0"/>
    <n v="0"/>
    <n v="0"/>
    <n v="0"/>
    <n v="0"/>
    <n v="0"/>
    <n v="0"/>
    <n v="0"/>
    <n v="0"/>
    <n v="0"/>
    <n v="0"/>
    <n v="0"/>
    <n v="0"/>
    <n v="0"/>
  </r>
  <r>
    <x v="18"/>
    <x v="2"/>
    <x v="19"/>
    <n v="0"/>
    <n v="0"/>
    <n v="0"/>
    <n v="0"/>
    <n v="0"/>
    <n v="0"/>
    <n v="0"/>
    <n v="0"/>
    <n v="0"/>
    <n v="0"/>
    <n v="0"/>
    <n v="0"/>
    <n v="0"/>
    <n v="0"/>
    <n v="0"/>
    <n v="0"/>
    <n v="0"/>
    <n v="0"/>
    <n v="0"/>
    <n v="0"/>
    <n v="0"/>
    <n v="0"/>
    <n v="0"/>
  </r>
  <r>
    <x v="18"/>
    <x v="3"/>
    <x v="19"/>
    <n v="0"/>
    <n v="0"/>
    <n v="0"/>
    <n v="0"/>
    <n v="0"/>
    <n v="0"/>
    <n v="0"/>
    <n v="0"/>
    <n v="0"/>
    <n v="0"/>
    <n v="0"/>
    <n v="0"/>
    <n v="0"/>
    <n v="0"/>
    <n v="0"/>
    <n v="0"/>
    <n v="0"/>
    <n v="0"/>
    <n v="0"/>
    <n v="0"/>
    <n v="0"/>
    <n v="0"/>
    <n v="0"/>
  </r>
  <r>
    <x v="19"/>
    <x v="0"/>
    <x v="19"/>
    <n v="0"/>
    <n v="0"/>
    <n v="0"/>
    <n v="0"/>
    <n v="0"/>
    <n v="0"/>
    <n v="0"/>
    <n v="0"/>
    <n v="0"/>
    <n v="0"/>
    <n v="0"/>
    <n v="0"/>
    <n v="0"/>
    <n v="0"/>
    <n v="0"/>
    <n v="0"/>
    <n v="0"/>
    <n v="0"/>
    <n v="0"/>
    <n v="0"/>
    <n v="0"/>
    <n v="0"/>
    <n v="0"/>
  </r>
  <r>
    <x v="19"/>
    <x v="1"/>
    <x v="19"/>
    <n v="0"/>
    <n v="0"/>
    <n v="0"/>
    <n v="0"/>
    <n v="0"/>
    <n v="0"/>
    <n v="0"/>
    <n v="0"/>
    <n v="0"/>
    <n v="0"/>
    <n v="0"/>
    <n v="0"/>
    <n v="0"/>
    <n v="0"/>
    <n v="0"/>
    <n v="0"/>
    <n v="0"/>
    <n v="0"/>
    <n v="0"/>
    <n v="0"/>
    <n v="0"/>
    <n v="0"/>
    <n v="0"/>
  </r>
  <r>
    <x v="19"/>
    <x v="2"/>
    <x v="19"/>
    <n v="0"/>
    <n v="0"/>
    <n v="0"/>
    <n v="0"/>
    <n v="0"/>
    <n v="0"/>
    <n v="0"/>
    <n v="0"/>
    <n v="0"/>
    <n v="0"/>
    <n v="0"/>
    <n v="0"/>
    <n v="0"/>
    <n v="0"/>
    <n v="0"/>
    <n v="0"/>
    <n v="0"/>
    <n v="0"/>
    <n v="0"/>
    <n v="0"/>
    <n v="0"/>
    <n v="0"/>
    <n v="0"/>
  </r>
  <r>
    <x v="19"/>
    <x v="3"/>
    <x v="19"/>
    <n v="0"/>
    <n v="0"/>
    <n v="0"/>
    <n v="0"/>
    <n v="0"/>
    <n v="0"/>
    <n v="0"/>
    <n v="0"/>
    <n v="0"/>
    <n v="0"/>
    <n v="0"/>
    <n v="0"/>
    <n v="0"/>
    <n v="0"/>
    <n v="0"/>
    <n v="0"/>
    <n v="0"/>
    <n v="0"/>
    <n v="0"/>
    <n v="0"/>
    <n v="0"/>
    <n v="0"/>
    <n v="0"/>
  </r>
  <r>
    <x v="20"/>
    <x v="0"/>
    <x v="19"/>
    <n v="0"/>
    <n v="0"/>
    <n v="0"/>
    <n v="0"/>
    <n v="0"/>
    <n v="0"/>
    <n v="0"/>
    <n v="0"/>
    <n v="0"/>
    <n v="0"/>
    <n v="0"/>
    <n v="0"/>
    <n v="0"/>
    <n v="0"/>
    <n v="0"/>
    <n v="0"/>
    <n v="0"/>
    <n v="0"/>
    <n v="0"/>
    <n v="0"/>
    <n v="0"/>
    <n v="0"/>
    <n v="0"/>
  </r>
  <r>
    <x v="20"/>
    <x v="1"/>
    <x v="19"/>
    <n v="0"/>
    <n v="0"/>
    <n v="0"/>
    <n v="0"/>
    <n v="0"/>
    <n v="0"/>
    <n v="0"/>
    <n v="0"/>
    <n v="0"/>
    <n v="0"/>
    <n v="0"/>
    <n v="0"/>
    <n v="0"/>
    <n v="0"/>
    <n v="0"/>
    <n v="0"/>
    <n v="0"/>
    <n v="0"/>
    <n v="0"/>
    <n v="0"/>
    <n v="0"/>
    <n v="0"/>
    <n v="0"/>
  </r>
  <r>
    <x v="20"/>
    <x v="2"/>
    <x v="19"/>
    <n v="0"/>
    <n v="0"/>
    <n v="0"/>
    <n v="0"/>
    <n v="0"/>
    <n v="0"/>
    <n v="0"/>
    <n v="0"/>
    <n v="0"/>
    <n v="0"/>
    <n v="0"/>
    <n v="0"/>
    <n v="0"/>
    <n v="0"/>
    <n v="0"/>
    <n v="0"/>
    <n v="0"/>
    <n v="0"/>
    <n v="0"/>
    <n v="0"/>
    <n v="0"/>
    <n v="0"/>
    <n v="0"/>
  </r>
  <r>
    <x v="20"/>
    <x v="3"/>
    <x v="19"/>
    <n v="0"/>
    <n v="0"/>
    <n v="0"/>
    <n v="0"/>
    <n v="0"/>
    <n v="0"/>
    <n v="0"/>
    <n v="0"/>
    <n v="0"/>
    <n v="0"/>
    <n v="0"/>
    <n v="0"/>
    <n v="0"/>
    <n v="0"/>
    <n v="0"/>
    <n v="0"/>
    <n v="0"/>
    <n v="0"/>
    <n v="0"/>
    <n v="0"/>
    <n v="0"/>
    <n v="0"/>
    <n v="0"/>
  </r>
  <r>
    <x v="0"/>
    <x v="0"/>
    <x v="20"/>
    <n v="0"/>
    <n v="0"/>
    <n v="0"/>
    <n v="0"/>
    <n v="0"/>
    <n v="0"/>
    <n v="0"/>
    <n v="0"/>
    <n v="0"/>
    <n v="0"/>
    <n v="0"/>
    <n v="0"/>
    <n v="0"/>
    <n v="0"/>
    <n v="0"/>
    <n v="0"/>
    <n v="0"/>
    <n v="0"/>
    <n v="0"/>
    <n v="0"/>
    <n v="0"/>
    <n v="0"/>
    <n v="0"/>
  </r>
  <r>
    <x v="0"/>
    <x v="1"/>
    <x v="20"/>
    <n v="0"/>
    <n v="0"/>
    <n v="0"/>
    <n v="0"/>
    <n v="0"/>
    <n v="0"/>
    <n v="0"/>
    <n v="0"/>
    <n v="0"/>
    <n v="0"/>
    <n v="0"/>
    <n v="0"/>
    <n v="0"/>
    <n v="0"/>
    <n v="0"/>
    <n v="0"/>
    <n v="0"/>
    <n v="0"/>
    <n v="0"/>
    <n v="0"/>
    <n v="0"/>
    <n v="0"/>
    <n v="0"/>
  </r>
  <r>
    <x v="0"/>
    <x v="2"/>
    <x v="20"/>
    <n v="0"/>
    <n v="0"/>
    <n v="0"/>
    <n v="0"/>
    <n v="0"/>
    <n v="0"/>
    <n v="0"/>
    <n v="0"/>
    <n v="0"/>
    <n v="0"/>
    <n v="0"/>
    <n v="0"/>
    <n v="0"/>
    <n v="0"/>
    <n v="0"/>
    <n v="0"/>
    <n v="0"/>
    <n v="0"/>
    <n v="0"/>
    <n v="0"/>
    <n v="0"/>
    <n v="0"/>
    <n v="0"/>
  </r>
  <r>
    <x v="0"/>
    <x v="3"/>
    <x v="20"/>
    <n v="0"/>
    <n v="0"/>
    <n v="0"/>
    <n v="0"/>
    <n v="0"/>
    <n v="0"/>
    <n v="0"/>
    <n v="0"/>
    <n v="0"/>
    <n v="0"/>
    <n v="0"/>
    <n v="0"/>
    <n v="0"/>
    <n v="0"/>
    <n v="0"/>
    <n v="0"/>
    <n v="0"/>
    <n v="0"/>
    <n v="0"/>
    <n v="0"/>
    <n v="0"/>
    <n v="0"/>
    <n v="0"/>
  </r>
  <r>
    <x v="1"/>
    <x v="0"/>
    <x v="20"/>
    <n v="0"/>
    <n v="0"/>
    <n v="0"/>
    <n v="0"/>
    <n v="0"/>
    <n v="0"/>
    <n v="0"/>
    <n v="0"/>
    <n v="0"/>
    <n v="0"/>
    <n v="0"/>
    <n v="0"/>
    <n v="0"/>
    <n v="0"/>
    <n v="0"/>
    <n v="0"/>
    <n v="0"/>
    <n v="0"/>
    <n v="0"/>
    <n v="0"/>
    <n v="0"/>
    <n v="0"/>
    <n v="0"/>
  </r>
  <r>
    <x v="1"/>
    <x v="1"/>
    <x v="20"/>
    <n v="0"/>
    <n v="0"/>
    <n v="0"/>
    <n v="0"/>
    <n v="0"/>
    <n v="0"/>
    <n v="0"/>
    <n v="0"/>
    <n v="0"/>
    <n v="0"/>
    <n v="0"/>
    <n v="0"/>
    <n v="0"/>
    <n v="0"/>
    <n v="0"/>
    <n v="0"/>
    <n v="0"/>
    <n v="0"/>
    <n v="0"/>
    <n v="0"/>
    <n v="0"/>
    <n v="0"/>
    <n v="0"/>
  </r>
  <r>
    <x v="1"/>
    <x v="2"/>
    <x v="20"/>
    <n v="0"/>
    <n v="0"/>
    <n v="0"/>
    <n v="0"/>
    <n v="0"/>
    <n v="0"/>
    <n v="0"/>
    <n v="0"/>
    <n v="0"/>
    <n v="0"/>
    <n v="0"/>
    <n v="0"/>
    <n v="0"/>
    <n v="0"/>
    <n v="0"/>
    <n v="0"/>
    <n v="0"/>
    <n v="0"/>
    <n v="0"/>
    <n v="0"/>
    <n v="0"/>
    <n v="0"/>
    <n v="0"/>
  </r>
  <r>
    <x v="1"/>
    <x v="3"/>
    <x v="20"/>
    <n v="0"/>
    <n v="0"/>
    <n v="0"/>
    <n v="0"/>
    <n v="0"/>
    <n v="0"/>
    <n v="0"/>
    <n v="0"/>
    <n v="0"/>
    <n v="0"/>
    <n v="0"/>
    <n v="0"/>
    <n v="0"/>
    <n v="0"/>
    <n v="0"/>
    <n v="0"/>
    <n v="0"/>
    <n v="0"/>
    <n v="0"/>
    <n v="0"/>
    <n v="0"/>
    <n v="0"/>
    <n v="0"/>
  </r>
  <r>
    <x v="2"/>
    <x v="0"/>
    <x v="20"/>
    <n v="0"/>
    <n v="0"/>
    <n v="0"/>
    <n v="0"/>
    <n v="0"/>
    <n v="0"/>
    <n v="0"/>
    <n v="0"/>
    <n v="0"/>
    <n v="0"/>
    <n v="0"/>
    <n v="0"/>
    <n v="0"/>
    <n v="0"/>
    <n v="0"/>
    <n v="0"/>
    <n v="0"/>
    <n v="0"/>
    <n v="0"/>
    <n v="0"/>
    <n v="0"/>
    <n v="0"/>
    <n v="0"/>
  </r>
  <r>
    <x v="2"/>
    <x v="1"/>
    <x v="20"/>
    <n v="0"/>
    <n v="0"/>
    <n v="0"/>
    <n v="0"/>
    <n v="0"/>
    <n v="0"/>
    <n v="0"/>
    <n v="0"/>
    <n v="0"/>
    <n v="0"/>
    <n v="0"/>
    <n v="0"/>
    <n v="0"/>
    <n v="0"/>
    <n v="0"/>
    <n v="0"/>
    <n v="0"/>
    <n v="0"/>
    <n v="0"/>
    <n v="0"/>
    <n v="0"/>
    <n v="0"/>
    <n v="0"/>
  </r>
  <r>
    <x v="2"/>
    <x v="2"/>
    <x v="20"/>
    <n v="0"/>
    <n v="0"/>
    <n v="0"/>
    <n v="0"/>
    <n v="0"/>
    <n v="0"/>
    <n v="0"/>
    <n v="0"/>
    <n v="0"/>
    <n v="0"/>
    <n v="0"/>
    <n v="0"/>
    <n v="0"/>
    <n v="0"/>
    <n v="0"/>
    <n v="0"/>
    <n v="0"/>
    <n v="0"/>
    <n v="0"/>
    <n v="0"/>
    <n v="0"/>
    <n v="0"/>
    <n v="0"/>
  </r>
  <r>
    <x v="2"/>
    <x v="3"/>
    <x v="20"/>
    <n v="0"/>
    <n v="0"/>
    <n v="0"/>
    <n v="0"/>
    <n v="0"/>
    <n v="0"/>
    <n v="0"/>
    <n v="0"/>
    <n v="0"/>
    <n v="0"/>
    <n v="0"/>
    <n v="0"/>
    <n v="0"/>
    <n v="0"/>
    <n v="0"/>
    <n v="0"/>
    <n v="0"/>
    <n v="0"/>
    <n v="0"/>
    <n v="0"/>
    <n v="0"/>
    <n v="0"/>
    <n v="0"/>
  </r>
  <r>
    <x v="3"/>
    <x v="0"/>
    <x v="20"/>
    <n v="0"/>
    <n v="0"/>
    <n v="0"/>
    <n v="0"/>
    <n v="0"/>
    <n v="0"/>
    <n v="0"/>
    <n v="0"/>
    <n v="0"/>
    <n v="0"/>
    <n v="0"/>
    <n v="0"/>
    <n v="0"/>
    <n v="0"/>
    <n v="0"/>
    <n v="0"/>
    <n v="0"/>
    <n v="0"/>
    <n v="0"/>
    <n v="0"/>
    <n v="0"/>
    <n v="0"/>
    <n v="0"/>
  </r>
  <r>
    <x v="3"/>
    <x v="1"/>
    <x v="20"/>
    <n v="0"/>
    <n v="0"/>
    <n v="0"/>
    <n v="0"/>
    <n v="0"/>
    <n v="0"/>
    <n v="0"/>
    <n v="0"/>
    <n v="0"/>
    <n v="0"/>
    <n v="0"/>
    <n v="0"/>
    <n v="0"/>
    <n v="0"/>
    <n v="0"/>
    <n v="0"/>
    <n v="0"/>
    <n v="0"/>
    <n v="0"/>
    <n v="0"/>
    <n v="0"/>
    <n v="0"/>
    <n v="0"/>
  </r>
  <r>
    <x v="3"/>
    <x v="2"/>
    <x v="20"/>
    <n v="0"/>
    <n v="0"/>
    <n v="0"/>
    <n v="0"/>
    <n v="0"/>
    <n v="0"/>
    <n v="0"/>
    <n v="0"/>
    <n v="0"/>
    <n v="0"/>
    <n v="0"/>
    <n v="0"/>
    <n v="0"/>
    <n v="0"/>
    <n v="0"/>
    <n v="0"/>
    <n v="0"/>
    <n v="0"/>
    <n v="0"/>
    <n v="0"/>
    <n v="0"/>
    <n v="0"/>
    <n v="0"/>
  </r>
  <r>
    <x v="3"/>
    <x v="3"/>
    <x v="20"/>
    <n v="0"/>
    <n v="0"/>
    <n v="0"/>
    <n v="0"/>
    <n v="0"/>
    <n v="0"/>
    <n v="0"/>
    <n v="0"/>
    <n v="0"/>
    <n v="0"/>
    <n v="0"/>
    <n v="0"/>
    <n v="0"/>
    <n v="0"/>
    <n v="0"/>
    <n v="0"/>
    <n v="0"/>
    <n v="0"/>
    <n v="0"/>
    <n v="0"/>
    <n v="0"/>
    <n v="0"/>
    <n v="0"/>
  </r>
  <r>
    <x v="4"/>
    <x v="0"/>
    <x v="20"/>
    <n v="0"/>
    <n v="0"/>
    <n v="0"/>
    <n v="0"/>
    <n v="0"/>
    <n v="0"/>
    <n v="0"/>
    <n v="0"/>
    <n v="0"/>
    <n v="0"/>
    <n v="0"/>
    <n v="0"/>
    <n v="0"/>
    <n v="0"/>
    <n v="0"/>
    <n v="0"/>
    <n v="0"/>
    <n v="0"/>
    <n v="0"/>
    <n v="0"/>
    <n v="0"/>
    <n v="0"/>
    <n v="0"/>
  </r>
  <r>
    <x v="4"/>
    <x v="1"/>
    <x v="20"/>
    <n v="0"/>
    <n v="0"/>
    <n v="0"/>
    <n v="0"/>
    <n v="0"/>
    <n v="0"/>
    <n v="0"/>
    <n v="0"/>
    <n v="0"/>
    <n v="0"/>
    <n v="0"/>
    <n v="0"/>
    <n v="0"/>
    <n v="0"/>
    <n v="0"/>
    <n v="0"/>
    <n v="0"/>
    <n v="0"/>
    <n v="0"/>
    <n v="0"/>
    <n v="0"/>
    <n v="0"/>
    <n v="0"/>
  </r>
  <r>
    <x v="4"/>
    <x v="2"/>
    <x v="20"/>
    <n v="0"/>
    <n v="0"/>
    <n v="0"/>
    <n v="0"/>
    <n v="0"/>
    <n v="0"/>
    <n v="0"/>
    <n v="0"/>
    <n v="0"/>
    <n v="0"/>
    <n v="0"/>
    <n v="0"/>
    <n v="0"/>
    <n v="0"/>
    <n v="0"/>
    <n v="0"/>
    <n v="0"/>
    <n v="0"/>
    <n v="0"/>
    <n v="0"/>
    <n v="0"/>
    <n v="0"/>
    <n v="0"/>
  </r>
  <r>
    <x v="4"/>
    <x v="3"/>
    <x v="20"/>
    <n v="0"/>
    <n v="0"/>
    <n v="0"/>
    <n v="0"/>
    <n v="0"/>
    <n v="0"/>
    <n v="0"/>
    <n v="0"/>
    <n v="0"/>
    <n v="0"/>
    <n v="0"/>
    <n v="0"/>
    <n v="0"/>
    <n v="0"/>
    <n v="0"/>
    <n v="0"/>
    <n v="0"/>
    <n v="0"/>
    <n v="0"/>
    <n v="0"/>
    <n v="0"/>
    <n v="0"/>
    <n v="0"/>
  </r>
  <r>
    <x v="5"/>
    <x v="0"/>
    <x v="20"/>
    <n v="0"/>
    <n v="0"/>
    <n v="0"/>
    <n v="0"/>
    <n v="0"/>
    <n v="0"/>
    <n v="0"/>
    <n v="0"/>
    <n v="0"/>
    <n v="0"/>
    <n v="0"/>
    <n v="0"/>
    <n v="0"/>
    <n v="0"/>
    <n v="0"/>
    <n v="0"/>
    <n v="0"/>
    <n v="0"/>
    <n v="0"/>
    <n v="0"/>
    <n v="0"/>
    <n v="0"/>
    <n v="0"/>
  </r>
  <r>
    <x v="5"/>
    <x v="1"/>
    <x v="20"/>
    <n v="0"/>
    <n v="0"/>
    <n v="0"/>
    <n v="0"/>
    <n v="0"/>
    <n v="0"/>
    <n v="0"/>
    <n v="0"/>
    <n v="0"/>
    <n v="0"/>
    <n v="0"/>
    <n v="0"/>
    <n v="0"/>
    <n v="0"/>
    <n v="0"/>
    <n v="0"/>
    <n v="0"/>
    <n v="0"/>
    <n v="0"/>
    <n v="0"/>
    <n v="0"/>
    <n v="0"/>
    <n v="0"/>
  </r>
  <r>
    <x v="5"/>
    <x v="2"/>
    <x v="20"/>
    <n v="0"/>
    <n v="0"/>
    <n v="0"/>
    <n v="0"/>
    <n v="0"/>
    <n v="0"/>
    <n v="0"/>
    <n v="0"/>
    <n v="0"/>
    <n v="0"/>
    <n v="0"/>
    <n v="0"/>
    <n v="0"/>
    <n v="0"/>
    <n v="0"/>
    <n v="0"/>
    <n v="0"/>
    <n v="0"/>
    <n v="0"/>
    <n v="0"/>
    <n v="0"/>
    <n v="0"/>
    <n v="0"/>
  </r>
  <r>
    <x v="5"/>
    <x v="3"/>
    <x v="20"/>
    <n v="0"/>
    <n v="0"/>
    <n v="0"/>
    <n v="0"/>
    <n v="0"/>
    <n v="0"/>
    <n v="0"/>
    <n v="0"/>
    <n v="0"/>
    <n v="0"/>
    <n v="0"/>
    <n v="0"/>
    <n v="0"/>
    <n v="0"/>
    <n v="0"/>
    <n v="0"/>
    <n v="0"/>
    <n v="0"/>
    <n v="0"/>
    <n v="0"/>
    <n v="0"/>
    <n v="0"/>
    <n v="0"/>
  </r>
  <r>
    <x v="6"/>
    <x v="0"/>
    <x v="20"/>
    <n v="0"/>
    <n v="0"/>
    <n v="0"/>
    <n v="0"/>
    <n v="0"/>
    <n v="0"/>
    <n v="0"/>
    <n v="0"/>
    <n v="0"/>
    <n v="0"/>
    <n v="0"/>
    <n v="0"/>
    <n v="0"/>
    <n v="0"/>
    <n v="0"/>
    <n v="0"/>
    <n v="0"/>
    <n v="0"/>
    <n v="0"/>
    <n v="0"/>
    <n v="0"/>
    <n v="0"/>
    <n v="0"/>
  </r>
  <r>
    <x v="6"/>
    <x v="1"/>
    <x v="20"/>
    <n v="0"/>
    <n v="0"/>
    <n v="0"/>
    <n v="0"/>
    <n v="0"/>
    <n v="0"/>
    <n v="0"/>
    <n v="0"/>
    <n v="0"/>
    <n v="0"/>
    <n v="0"/>
    <n v="0"/>
    <n v="0"/>
    <n v="0"/>
    <n v="0"/>
    <n v="0"/>
    <n v="0"/>
    <n v="0"/>
    <n v="0"/>
    <n v="0"/>
    <n v="0"/>
    <n v="0"/>
    <n v="0"/>
  </r>
  <r>
    <x v="6"/>
    <x v="2"/>
    <x v="20"/>
    <n v="0"/>
    <n v="0"/>
    <n v="0"/>
    <n v="0"/>
    <n v="0"/>
    <n v="0"/>
    <n v="0"/>
    <n v="0"/>
    <n v="0"/>
    <n v="0"/>
    <n v="0"/>
    <n v="0"/>
    <n v="0"/>
    <n v="0"/>
    <n v="0"/>
    <n v="0"/>
    <n v="0"/>
    <n v="0"/>
    <n v="0"/>
    <n v="0"/>
    <n v="0"/>
    <n v="0"/>
    <n v="0"/>
  </r>
  <r>
    <x v="6"/>
    <x v="3"/>
    <x v="20"/>
    <n v="0"/>
    <n v="0"/>
    <n v="0"/>
    <n v="0"/>
    <n v="0"/>
    <n v="0"/>
    <n v="0"/>
    <n v="0"/>
    <n v="0"/>
    <n v="0"/>
    <n v="0"/>
    <n v="0"/>
    <n v="0"/>
    <n v="0"/>
    <n v="0"/>
    <n v="0"/>
    <n v="0"/>
    <n v="0"/>
    <n v="0"/>
    <n v="0"/>
    <n v="0"/>
    <n v="0"/>
    <n v="0"/>
  </r>
  <r>
    <x v="7"/>
    <x v="0"/>
    <x v="20"/>
    <n v="0"/>
    <n v="0"/>
    <n v="0"/>
    <n v="0"/>
    <n v="0"/>
    <n v="0"/>
    <n v="0"/>
    <n v="0"/>
    <n v="0"/>
    <n v="0"/>
    <n v="0"/>
    <n v="0"/>
    <n v="0"/>
    <n v="0"/>
    <n v="0"/>
    <n v="0"/>
    <n v="0"/>
    <n v="0"/>
    <n v="0"/>
    <n v="0"/>
    <n v="0"/>
    <n v="0"/>
    <n v="0"/>
  </r>
  <r>
    <x v="7"/>
    <x v="1"/>
    <x v="20"/>
    <n v="0"/>
    <n v="0"/>
    <n v="0"/>
    <n v="0"/>
    <n v="0"/>
    <n v="0"/>
    <n v="0"/>
    <n v="0"/>
    <n v="0"/>
    <n v="0"/>
    <n v="0"/>
    <n v="0"/>
    <n v="0"/>
    <n v="0"/>
    <n v="0"/>
    <n v="0"/>
    <n v="0"/>
    <n v="0"/>
    <n v="0"/>
    <n v="0"/>
    <n v="0"/>
    <n v="0"/>
    <n v="0"/>
  </r>
  <r>
    <x v="7"/>
    <x v="2"/>
    <x v="20"/>
    <n v="0"/>
    <n v="0"/>
    <n v="0"/>
    <n v="0"/>
    <n v="0"/>
    <n v="0"/>
    <n v="0"/>
    <n v="0"/>
    <n v="0"/>
    <n v="0"/>
    <n v="0"/>
    <n v="0"/>
    <n v="0"/>
    <n v="0"/>
    <n v="0"/>
    <n v="0"/>
    <n v="0"/>
    <n v="0"/>
    <n v="0"/>
    <n v="0"/>
    <n v="0"/>
    <n v="0"/>
    <n v="0"/>
  </r>
  <r>
    <x v="7"/>
    <x v="3"/>
    <x v="20"/>
    <n v="0"/>
    <n v="0"/>
    <n v="0"/>
    <n v="0"/>
    <n v="0"/>
    <n v="0"/>
    <n v="0"/>
    <n v="0"/>
    <n v="0"/>
    <n v="0"/>
    <n v="0"/>
    <n v="0"/>
    <n v="0"/>
    <n v="0"/>
    <n v="0"/>
    <n v="0"/>
    <n v="0"/>
    <n v="0"/>
    <n v="0"/>
    <n v="0"/>
    <n v="0"/>
    <n v="0"/>
    <n v="0"/>
  </r>
  <r>
    <x v="8"/>
    <x v="0"/>
    <x v="20"/>
    <n v="0"/>
    <n v="0"/>
    <n v="0"/>
    <n v="0"/>
    <n v="0"/>
    <n v="0"/>
    <n v="0"/>
    <n v="0"/>
    <n v="0"/>
    <n v="0"/>
    <n v="0"/>
    <n v="0"/>
    <n v="0"/>
    <n v="0"/>
    <n v="0"/>
    <n v="0"/>
    <n v="0"/>
    <n v="0"/>
    <n v="0"/>
    <n v="0"/>
    <n v="0"/>
    <n v="0"/>
    <n v="0"/>
  </r>
  <r>
    <x v="8"/>
    <x v="1"/>
    <x v="20"/>
    <n v="0"/>
    <n v="0"/>
    <n v="0"/>
    <n v="0"/>
    <n v="0"/>
    <n v="0"/>
    <n v="0"/>
    <n v="0"/>
    <n v="0"/>
    <n v="0"/>
    <n v="0"/>
    <n v="0"/>
    <n v="0"/>
    <n v="0"/>
    <n v="0"/>
    <n v="0"/>
    <n v="0"/>
    <n v="0"/>
    <n v="0"/>
    <n v="0"/>
    <n v="0"/>
    <n v="0"/>
    <n v="0"/>
  </r>
  <r>
    <x v="8"/>
    <x v="2"/>
    <x v="20"/>
    <n v="0"/>
    <n v="0"/>
    <n v="0"/>
    <n v="0"/>
    <n v="0"/>
    <n v="0"/>
    <n v="0"/>
    <n v="0"/>
    <n v="0"/>
    <n v="0"/>
    <n v="0"/>
    <n v="0"/>
    <n v="0"/>
    <n v="0"/>
    <n v="0"/>
    <n v="0"/>
    <n v="0"/>
    <n v="0"/>
    <n v="0"/>
    <n v="0"/>
    <n v="0"/>
    <n v="0"/>
    <n v="0"/>
  </r>
  <r>
    <x v="8"/>
    <x v="3"/>
    <x v="20"/>
    <n v="0"/>
    <n v="0"/>
    <n v="0"/>
    <n v="0"/>
    <n v="0"/>
    <n v="0"/>
    <n v="0"/>
    <n v="0"/>
    <n v="0"/>
    <n v="0"/>
    <n v="0"/>
    <n v="0"/>
    <n v="0"/>
    <n v="0"/>
    <n v="0"/>
    <n v="0"/>
    <n v="0"/>
    <n v="0"/>
    <n v="0"/>
    <n v="0"/>
    <n v="0"/>
    <n v="0"/>
    <n v="0"/>
  </r>
  <r>
    <x v="9"/>
    <x v="0"/>
    <x v="20"/>
    <n v="0"/>
    <n v="0"/>
    <n v="0"/>
    <n v="0"/>
    <n v="0"/>
    <n v="0"/>
    <n v="0"/>
    <n v="0"/>
    <n v="0"/>
    <n v="0"/>
    <n v="0"/>
    <n v="0"/>
    <n v="0"/>
    <n v="0"/>
    <n v="0"/>
    <n v="0"/>
    <n v="0"/>
    <n v="0"/>
    <n v="0"/>
    <n v="0"/>
    <n v="0"/>
    <n v="0"/>
    <n v="0"/>
  </r>
  <r>
    <x v="9"/>
    <x v="1"/>
    <x v="20"/>
    <n v="0"/>
    <n v="0"/>
    <n v="0"/>
    <n v="0"/>
    <n v="0"/>
    <n v="0"/>
    <n v="0"/>
    <n v="0"/>
    <n v="0"/>
    <n v="0"/>
    <n v="0"/>
    <n v="0"/>
    <n v="0"/>
    <n v="0"/>
    <n v="0"/>
    <n v="0"/>
    <n v="0"/>
    <n v="0"/>
    <n v="0"/>
    <n v="0"/>
    <n v="0"/>
    <n v="0"/>
    <n v="0"/>
  </r>
  <r>
    <x v="9"/>
    <x v="2"/>
    <x v="20"/>
    <n v="0"/>
    <n v="0"/>
    <n v="0"/>
    <n v="0"/>
    <n v="0"/>
    <n v="0"/>
    <n v="0"/>
    <n v="0"/>
    <n v="0"/>
    <n v="0"/>
    <n v="0"/>
    <n v="0"/>
    <n v="0"/>
    <n v="0"/>
    <n v="0"/>
    <n v="0"/>
    <n v="0"/>
    <n v="0"/>
    <n v="0"/>
    <n v="0"/>
    <n v="0"/>
    <n v="0"/>
    <n v="0"/>
  </r>
  <r>
    <x v="9"/>
    <x v="3"/>
    <x v="20"/>
    <n v="0"/>
    <n v="0"/>
    <n v="0"/>
    <n v="0"/>
    <n v="0"/>
    <n v="0"/>
    <n v="0"/>
    <n v="0"/>
    <n v="0"/>
    <n v="0"/>
    <n v="0"/>
    <n v="0"/>
    <n v="0"/>
    <n v="0"/>
    <n v="0"/>
    <n v="0"/>
    <n v="0"/>
    <n v="0"/>
    <n v="0"/>
    <n v="0"/>
    <n v="0"/>
    <n v="0"/>
    <n v="0"/>
  </r>
  <r>
    <x v="10"/>
    <x v="0"/>
    <x v="20"/>
    <n v="0"/>
    <n v="0"/>
    <n v="0"/>
    <n v="0"/>
    <n v="0"/>
    <n v="0"/>
    <n v="0"/>
    <n v="0"/>
    <n v="0"/>
    <n v="0"/>
    <n v="0"/>
    <n v="0"/>
    <n v="0"/>
    <n v="0"/>
    <n v="0"/>
    <n v="0"/>
    <n v="0"/>
    <n v="0"/>
    <n v="0"/>
    <n v="0"/>
    <n v="0"/>
    <n v="0"/>
    <n v="0"/>
  </r>
  <r>
    <x v="10"/>
    <x v="1"/>
    <x v="20"/>
    <n v="0"/>
    <n v="0"/>
    <n v="0"/>
    <n v="0"/>
    <n v="0"/>
    <n v="0"/>
    <n v="0"/>
    <n v="0"/>
    <n v="0"/>
    <n v="0"/>
    <n v="0"/>
    <n v="0"/>
    <n v="0"/>
    <n v="0"/>
    <n v="0"/>
    <n v="0"/>
    <n v="0"/>
    <n v="0"/>
    <n v="0"/>
    <n v="0"/>
    <n v="0"/>
    <n v="0"/>
    <n v="0"/>
  </r>
  <r>
    <x v="10"/>
    <x v="2"/>
    <x v="20"/>
    <n v="0"/>
    <n v="0"/>
    <n v="0"/>
    <n v="0"/>
    <n v="0"/>
    <n v="0"/>
    <n v="0"/>
    <n v="0"/>
    <n v="0"/>
    <n v="0"/>
    <n v="0"/>
    <n v="0"/>
    <n v="0"/>
    <n v="0"/>
    <n v="0"/>
    <n v="0"/>
    <n v="0"/>
    <n v="0"/>
    <n v="0"/>
    <n v="0"/>
    <n v="0"/>
    <n v="0"/>
    <n v="0"/>
  </r>
  <r>
    <x v="10"/>
    <x v="3"/>
    <x v="20"/>
    <n v="0"/>
    <n v="0"/>
    <n v="0"/>
    <n v="0"/>
    <n v="0"/>
    <n v="0"/>
    <n v="0"/>
    <n v="0"/>
    <n v="0"/>
    <n v="0"/>
    <n v="0"/>
    <n v="0"/>
    <n v="0"/>
    <n v="0"/>
    <n v="0"/>
    <n v="0"/>
    <n v="0"/>
    <n v="0"/>
    <n v="0"/>
    <n v="0"/>
    <n v="0"/>
    <n v="0"/>
    <n v="0"/>
  </r>
  <r>
    <x v="11"/>
    <x v="0"/>
    <x v="20"/>
    <n v="0"/>
    <n v="0"/>
    <n v="0"/>
    <n v="0"/>
    <n v="0"/>
    <n v="0"/>
    <n v="0"/>
    <n v="0"/>
    <n v="0"/>
    <n v="0"/>
    <n v="0"/>
    <n v="0"/>
    <n v="0"/>
    <n v="0"/>
    <n v="0"/>
    <n v="0"/>
    <n v="0"/>
    <n v="0"/>
    <n v="0"/>
    <n v="0"/>
    <n v="0"/>
    <n v="0"/>
    <n v="0"/>
  </r>
  <r>
    <x v="11"/>
    <x v="1"/>
    <x v="20"/>
    <n v="0"/>
    <n v="0"/>
    <n v="0"/>
    <n v="0"/>
    <n v="0"/>
    <n v="0"/>
    <n v="0"/>
    <n v="0"/>
    <n v="0"/>
    <n v="0"/>
    <n v="0"/>
    <n v="0"/>
    <n v="0"/>
    <n v="0"/>
    <n v="0"/>
    <n v="0"/>
    <n v="0"/>
    <n v="0"/>
    <n v="0"/>
    <n v="0"/>
    <n v="0"/>
    <n v="0"/>
    <n v="0"/>
  </r>
  <r>
    <x v="11"/>
    <x v="2"/>
    <x v="20"/>
    <n v="0"/>
    <n v="0"/>
    <n v="0"/>
    <n v="0"/>
    <n v="0"/>
    <n v="0"/>
    <n v="0"/>
    <n v="0"/>
    <n v="0"/>
    <n v="0"/>
    <n v="0"/>
    <n v="0"/>
    <n v="0"/>
    <n v="0"/>
    <n v="0"/>
    <n v="0"/>
    <n v="0"/>
    <n v="0"/>
    <n v="0"/>
    <n v="0"/>
    <n v="0"/>
    <n v="0"/>
    <n v="0"/>
  </r>
  <r>
    <x v="11"/>
    <x v="3"/>
    <x v="20"/>
    <n v="0"/>
    <n v="0"/>
    <n v="0"/>
    <n v="0"/>
    <n v="0"/>
    <n v="0"/>
    <n v="0"/>
    <n v="0"/>
    <n v="0"/>
    <n v="0"/>
    <n v="0"/>
    <n v="0"/>
    <n v="0"/>
    <n v="0"/>
    <n v="0"/>
    <n v="0"/>
    <n v="0"/>
    <n v="0"/>
    <n v="0"/>
    <n v="0"/>
    <n v="0"/>
    <n v="0"/>
    <n v="0"/>
  </r>
  <r>
    <x v="12"/>
    <x v="0"/>
    <x v="20"/>
    <n v="0"/>
    <n v="0"/>
    <n v="0"/>
    <n v="0"/>
    <n v="0"/>
    <n v="0"/>
    <n v="0"/>
    <n v="0"/>
    <n v="0"/>
    <n v="0"/>
    <n v="0"/>
    <n v="0"/>
    <n v="0"/>
    <n v="0"/>
    <n v="0"/>
    <n v="0"/>
    <n v="0"/>
    <n v="0"/>
    <n v="0"/>
    <n v="0"/>
    <n v="0"/>
    <n v="0"/>
    <n v="0"/>
  </r>
  <r>
    <x v="12"/>
    <x v="1"/>
    <x v="20"/>
    <n v="0"/>
    <n v="0"/>
    <n v="0"/>
    <n v="0"/>
    <n v="0"/>
    <n v="0"/>
    <n v="0"/>
    <n v="0"/>
    <n v="0"/>
    <n v="0"/>
    <n v="0"/>
    <n v="0"/>
    <n v="0"/>
    <n v="0"/>
    <n v="0"/>
    <n v="0"/>
    <n v="0"/>
    <n v="0"/>
    <n v="0"/>
    <n v="0"/>
    <n v="0"/>
    <n v="0"/>
    <n v="0"/>
  </r>
  <r>
    <x v="12"/>
    <x v="2"/>
    <x v="20"/>
    <n v="0"/>
    <n v="0"/>
    <n v="0"/>
    <n v="0"/>
    <n v="0"/>
    <n v="0"/>
    <n v="0"/>
    <n v="0"/>
    <n v="0"/>
    <n v="0"/>
    <n v="0"/>
    <n v="0"/>
    <n v="0"/>
    <n v="0"/>
    <n v="0"/>
    <n v="0"/>
    <n v="0"/>
    <n v="0"/>
    <n v="0"/>
    <n v="0"/>
    <n v="0"/>
    <n v="0"/>
    <n v="0"/>
  </r>
  <r>
    <x v="12"/>
    <x v="3"/>
    <x v="20"/>
    <n v="0"/>
    <n v="0"/>
    <n v="0"/>
    <n v="0"/>
    <n v="0"/>
    <n v="0"/>
    <n v="0"/>
    <n v="0"/>
    <n v="0"/>
    <n v="0"/>
    <n v="0"/>
    <n v="0"/>
    <n v="0"/>
    <n v="0"/>
    <n v="0"/>
    <n v="0"/>
    <n v="0"/>
    <n v="0"/>
    <n v="0"/>
    <n v="0"/>
    <n v="0"/>
    <n v="0"/>
    <n v="0"/>
  </r>
  <r>
    <x v="13"/>
    <x v="0"/>
    <x v="20"/>
    <n v="0"/>
    <n v="0"/>
    <n v="0"/>
    <n v="0"/>
    <n v="0"/>
    <n v="0"/>
    <n v="0"/>
    <n v="0"/>
    <n v="0"/>
    <n v="0"/>
    <n v="0"/>
    <n v="0"/>
    <n v="0"/>
    <n v="0"/>
    <n v="0"/>
    <n v="0"/>
    <n v="0"/>
    <n v="0"/>
    <n v="0"/>
    <n v="0"/>
    <n v="0"/>
    <n v="0"/>
    <n v="0"/>
  </r>
  <r>
    <x v="13"/>
    <x v="1"/>
    <x v="20"/>
    <n v="0"/>
    <n v="0"/>
    <n v="0"/>
    <n v="0"/>
    <n v="0"/>
    <n v="0"/>
    <n v="0"/>
    <n v="0"/>
    <n v="0"/>
    <n v="0"/>
    <n v="0"/>
    <n v="0"/>
    <n v="0"/>
    <n v="0"/>
    <n v="0"/>
    <n v="0"/>
    <n v="0"/>
    <n v="0"/>
    <n v="0"/>
    <n v="0"/>
    <n v="0"/>
    <n v="0"/>
    <n v="0"/>
  </r>
  <r>
    <x v="13"/>
    <x v="2"/>
    <x v="20"/>
    <n v="0"/>
    <n v="0"/>
    <n v="0"/>
    <n v="0"/>
    <n v="0"/>
    <n v="0"/>
    <n v="0"/>
    <n v="0"/>
    <n v="0"/>
    <n v="0"/>
    <n v="0"/>
    <n v="0"/>
    <n v="0"/>
    <n v="0"/>
    <n v="0"/>
    <n v="0"/>
    <n v="0"/>
    <n v="0"/>
    <n v="0"/>
    <n v="0"/>
    <n v="0"/>
    <n v="0"/>
    <n v="0"/>
  </r>
  <r>
    <x v="13"/>
    <x v="3"/>
    <x v="20"/>
    <n v="0"/>
    <n v="0"/>
    <n v="0"/>
    <n v="0"/>
    <n v="0"/>
    <n v="0"/>
    <n v="0"/>
    <n v="0"/>
    <n v="0"/>
    <n v="0"/>
    <n v="0"/>
    <n v="0"/>
    <n v="0"/>
    <n v="0"/>
    <n v="0"/>
    <n v="0"/>
    <n v="0"/>
    <n v="0"/>
    <n v="0"/>
    <n v="0"/>
    <n v="0"/>
    <n v="0"/>
    <n v="0"/>
  </r>
  <r>
    <x v="14"/>
    <x v="0"/>
    <x v="20"/>
    <n v="0"/>
    <n v="0"/>
    <n v="0"/>
    <n v="0"/>
    <n v="0"/>
    <n v="0"/>
    <n v="0"/>
    <n v="0"/>
    <n v="0"/>
    <n v="0"/>
    <n v="0"/>
    <n v="0"/>
    <n v="0"/>
    <n v="0"/>
    <n v="0"/>
    <n v="0"/>
    <n v="0"/>
    <n v="0"/>
    <n v="0"/>
    <n v="0"/>
    <n v="0"/>
    <n v="0"/>
    <n v="0"/>
  </r>
  <r>
    <x v="14"/>
    <x v="1"/>
    <x v="20"/>
    <n v="0"/>
    <n v="0"/>
    <n v="0"/>
    <n v="0"/>
    <n v="0"/>
    <n v="0"/>
    <n v="0"/>
    <n v="0"/>
    <n v="0"/>
    <n v="0"/>
    <n v="0"/>
    <n v="0"/>
    <n v="0"/>
    <n v="0"/>
    <n v="0"/>
    <n v="0"/>
    <n v="0"/>
    <n v="0"/>
    <n v="0"/>
    <n v="0"/>
    <n v="0"/>
    <n v="0"/>
    <n v="0"/>
  </r>
  <r>
    <x v="14"/>
    <x v="2"/>
    <x v="20"/>
    <n v="0"/>
    <n v="0"/>
    <n v="0"/>
    <n v="0"/>
    <n v="0"/>
    <n v="0"/>
    <n v="0"/>
    <n v="0"/>
    <n v="0"/>
    <n v="0"/>
    <n v="0"/>
    <n v="0"/>
    <n v="0"/>
    <n v="0"/>
    <n v="0"/>
    <n v="0"/>
    <n v="0"/>
    <n v="0"/>
    <n v="0"/>
    <n v="0"/>
    <n v="0"/>
    <n v="0"/>
    <n v="0"/>
  </r>
  <r>
    <x v="14"/>
    <x v="3"/>
    <x v="20"/>
    <n v="0"/>
    <n v="0"/>
    <n v="0"/>
    <n v="0"/>
    <n v="0"/>
    <n v="0"/>
    <n v="0"/>
    <n v="0"/>
    <n v="0"/>
    <n v="0"/>
    <n v="0"/>
    <n v="0"/>
    <n v="0"/>
    <n v="0"/>
    <n v="0"/>
    <n v="0"/>
    <n v="0"/>
    <n v="0"/>
    <n v="0"/>
    <n v="0"/>
    <n v="0"/>
    <n v="0"/>
    <n v="0"/>
  </r>
  <r>
    <x v="15"/>
    <x v="0"/>
    <x v="20"/>
    <n v="0"/>
    <n v="0"/>
    <n v="0"/>
    <n v="0"/>
    <n v="0"/>
    <n v="0"/>
    <n v="0"/>
    <n v="0"/>
    <n v="0"/>
    <n v="0"/>
    <n v="0"/>
    <n v="0"/>
    <n v="0"/>
    <n v="0"/>
    <n v="0"/>
    <n v="0"/>
    <n v="0"/>
    <n v="0"/>
    <n v="0"/>
    <n v="0"/>
    <n v="0"/>
    <n v="0"/>
    <n v="0"/>
  </r>
  <r>
    <x v="15"/>
    <x v="1"/>
    <x v="20"/>
    <n v="0"/>
    <n v="0"/>
    <n v="0"/>
    <n v="0"/>
    <n v="0"/>
    <n v="0"/>
    <n v="0"/>
    <n v="0"/>
    <n v="0"/>
    <n v="0"/>
    <n v="0"/>
    <n v="0"/>
    <n v="0"/>
    <n v="0"/>
    <n v="0"/>
    <n v="0"/>
    <n v="0"/>
    <n v="0"/>
    <n v="0"/>
    <n v="0"/>
    <n v="0"/>
    <n v="0"/>
    <n v="0"/>
  </r>
  <r>
    <x v="15"/>
    <x v="2"/>
    <x v="20"/>
    <n v="0"/>
    <n v="0"/>
    <n v="0"/>
    <n v="0"/>
    <n v="0"/>
    <n v="0"/>
    <n v="0"/>
    <n v="0"/>
    <n v="0"/>
    <n v="0"/>
    <n v="0"/>
    <n v="0"/>
    <n v="0"/>
    <n v="0"/>
    <n v="0"/>
    <n v="0"/>
    <n v="0"/>
    <n v="0"/>
    <n v="0"/>
    <n v="0"/>
    <n v="0"/>
    <n v="0"/>
    <n v="0"/>
  </r>
  <r>
    <x v="15"/>
    <x v="3"/>
    <x v="20"/>
    <n v="0"/>
    <n v="0"/>
    <n v="0"/>
    <n v="0"/>
    <n v="0"/>
    <n v="0"/>
    <n v="0"/>
    <n v="0"/>
    <n v="0"/>
    <n v="0"/>
    <n v="0"/>
    <n v="0"/>
    <n v="0"/>
    <n v="0"/>
    <n v="0"/>
    <n v="0"/>
    <n v="0"/>
    <n v="0"/>
    <n v="0"/>
    <n v="0"/>
    <n v="0"/>
    <n v="0"/>
    <n v="0"/>
  </r>
  <r>
    <x v="16"/>
    <x v="0"/>
    <x v="20"/>
    <n v="0"/>
    <n v="0"/>
    <n v="0"/>
    <n v="0"/>
    <n v="0"/>
    <n v="0"/>
    <n v="0"/>
    <n v="0"/>
    <n v="0"/>
    <n v="0"/>
    <n v="0"/>
    <n v="0"/>
    <n v="0"/>
    <n v="0"/>
    <n v="0"/>
    <n v="0"/>
    <n v="0"/>
    <n v="0"/>
    <n v="0"/>
    <n v="0"/>
    <n v="0"/>
    <n v="0"/>
    <n v="0"/>
  </r>
  <r>
    <x v="16"/>
    <x v="1"/>
    <x v="20"/>
    <n v="0"/>
    <n v="0"/>
    <n v="0"/>
    <n v="0"/>
    <n v="0"/>
    <n v="0"/>
    <n v="0"/>
    <n v="0"/>
    <n v="0"/>
    <n v="0"/>
    <n v="0"/>
    <n v="0"/>
    <n v="0"/>
    <n v="0"/>
    <n v="0"/>
    <n v="0"/>
    <n v="0"/>
    <n v="0"/>
    <n v="0"/>
    <n v="0"/>
    <n v="0"/>
    <n v="0"/>
    <n v="0"/>
  </r>
  <r>
    <x v="16"/>
    <x v="2"/>
    <x v="20"/>
    <n v="0"/>
    <n v="0"/>
    <n v="0"/>
    <n v="0"/>
    <n v="0"/>
    <n v="0"/>
    <n v="0"/>
    <n v="0"/>
    <n v="0"/>
    <n v="0"/>
    <n v="0"/>
    <n v="0"/>
    <n v="0"/>
    <n v="0"/>
    <n v="0"/>
    <n v="0"/>
    <n v="0"/>
    <n v="0"/>
    <n v="0"/>
    <n v="0"/>
    <n v="0"/>
    <n v="0"/>
    <n v="0"/>
  </r>
  <r>
    <x v="16"/>
    <x v="3"/>
    <x v="20"/>
    <n v="0"/>
    <n v="0"/>
    <n v="0"/>
    <n v="0"/>
    <n v="0"/>
    <n v="0"/>
    <n v="0"/>
    <n v="0"/>
    <n v="0"/>
    <n v="0"/>
    <n v="0"/>
    <n v="0"/>
    <n v="0"/>
    <n v="0"/>
    <n v="0"/>
    <n v="0"/>
    <n v="0"/>
    <n v="0"/>
    <n v="0"/>
    <n v="0"/>
    <n v="0"/>
    <n v="0"/>
    <n v="0"/>
  </r>
  <r>
    <x v="17"/>
    <x v="0"/>
    <x v="20"/>
    <n v="0"/>
    <n v="0"/>
    <n v="0"/>
    <n v="0"/>
    <n v="0"/>
    <n v="0"/>
    <n v="0"/>
    <n v="0"/>
    <n v="0"/>
    <n v="0"/>
    <n v="0"/>
    <n v="0"/>
    <n v="0"/>
    <n v="0"/>
    <n v="0"/>
    <n v="0"/>
    <n v="0"/>
    <n v="0"/>
    <n v="0"/>
    <n v="0"/>
    <n v="0"/>
    <n v="0"/>
    <n v="0"/>
  </r>
  <r>
    <x v="17"/>
    <x v="1"/>
    <x v="20"/>
    <n v="0"/>
    <n v="0"/>
    <n v="0"/>
    <n v="0"/>
    <n v="0"/>
    <n v="0"/>
    <n v="0"/>
    <n v="0"/>
    <n v="0"/>
    <n v="0"/>
    <n v="0"/>
    <n v="0"/>
    <n v="0"/>
    <n v="0"/>
    <n v="0"/>
    <n v="0"/>
    <n v="0"/>
    <n v="0"/>
    <n v="0"/>
    <n v="0"/>
    <n v="0"/>
    <n v="0"/>
    <n v="0"/>
  </r>
  <r>
    <x v="17"/>
    <x v="2"/>
    <x v="20"/>
    <n v="0"/>
    <n v="0"/>
    <n v="0"/>
    <n v="0"/>
    <n v="0"/>
    <n v="0"/>
    <n v="0"/>
    <n v="0"/>
    <n v="0"/>
    <n v="0"/>
    <n v="0"/>
    <n v="0"/>
    <n v="0"/>
    <n v="0"/>
    <n v="0"/>
    <n v="0"/>
    <n v="0"/>
    <n v="0"/>
    <n v="0"/>
    <n v="0"/>
    <n v="0"/>
    <n v="0"/>
    <n v="0"/>
  </r>
  <r>
    <x v="17"/>
    <x v="3"/>
    <x v="20"/>
    <n v="0"/>
    <n v="0"/>
    <n v="0"/>
    <n v="0"/>
    <n v="0"/>
    <n v="0"/>
    <n v="0"/>
    <n v="0"/>
    <n v="0"/>
    <n v="0"/>
    <n v="0"/>
    <n v="0"/>
    <n v="0"/>
    <n v="0"/>
    <n v="0"/>
    <n v="0"/>
    <n v="0"/>
    <n v="0"/>
    <n v="0"/>
    <n v="0"/>
    <n v="0"/>
    <n v="0"/>
    <n v="0"/>
  </r>
  <r>
    <x v="18"/>
    <x v="0"/>
    <x v="20"/>
    <n v="0"/>
    <n v="0"/>
    <n v="0"/>
    <n v="0"/>
    <n v="0"/>
    <n v="0"/>
    <n v="0"/>
    <n v="0"/>
    <n v="0"/>
    <n v="0"/>
    <n v="0"/>
    <n v="0"/>
    <n v="0"/>
    <n v="0"/>
    <n v="0"/>
    <n v="0"/>
    <n v="0"/>
    <n v="0"/>
    <n v="0"/>
    <n v="0"/>
    <n v="0"/>
    <n v="0"/>
    <n v="0"/>
  </r>
  <r>
    <x v="18"/>
    <x v="1"/>
    <x v="20"/>
    <n v="0"/>
    <n v="0"/>
    <n v="0"/>
    <n v="0"/>
    <n v="0"/>
    <n v="0"/>
    <n v="0"/>
    <n v="0"/>
    <n v="0"/>
    <n v="0"/>
    <n v="0"/>
    <n v="0"/>
    <n v="0"/>
    <n v="0"/>
    <n v="0"/>
    <n v="0"/>
    <n v="0"/>
    <n v="0"/>
    <n v="0"/>
    <n v="0"/>
    <n v="0"/>
    <n v="0"/>
    <n v="0"/>
  </r>
  <r>
    <x v="18"/>
    <x v="2"/>
    <x v="20"/>
    <n v="0"/>
    <n v="0"/>
    <n v="0"/>
    <n v="0"/>
    <n v="0"/>
    <n v="0"/>
    <n v="0"/>
    <n v="0"/>
    <n v="0"/>
    <n v="0"/>
    <n v="0"/>
    <n v="0"/>
    <n v="0"/>
    <n v="0"/>
    <n v="0"/>
    <n v="0"/>
    <n v="0"/>
    <n v="0"/>
    <n v="0"/>
    <n v="0"/>
    <n v="0"/>
    <n v="0"/>
    <n v="0"/>
  </r>
  <r>
    <x v="18"/>
    <x v="3"/>
    <x v="20"/>
    <n v="0"/>
    <n v="0"/>
    <n v="0"/>
    <n v="0"/>
    <n v="0"/>
    <n v="0"/>
    <n v="0"/>
    <n v="0"/>
    <n v="0"/>
    <n v="0"/>
    <n v="0"/>
    <n v="0"/>
    <n v="0"/>
    <n v="0"/>
    <n v="0"/>
    <n v="0"/>
    <n v="0"/>
    <n v="0"/>
    <n v="0"/>
    <n v="0"/>
    <n v="0"/>
    <n v="0"/>
    <n v="0"/>
  </r>
  <r>
    <x v="19"/>
    <x v="0"/>
    <x v="20"/>
    <n v="0"/>
    <n v="0"/>
    <n v="0"/>
    <n v="0"/>
    <n v="0"/>
    <n v="0"/>
    <n v="0"/>
    <n v="0"/>
    <n v="0"/>
    <n v="0"/>
    <n v="0"/>
    <n v="0"/>
    <n v="0"/>
    <n v="0"/>
    <n v="0"/>
    <n v="0"/>
    <n v="0"/>
    <n v="0"/>
    <n v="0"/>
    <n v="0"/>
    <n v="0"/>
    <n v="0"/>
    <n v="0"/>
  </r>
  <r>
    <x v="19"/>
    <x v="1"/>
    <x v="20"/>
    <n v="0"/>
    <n v="0"/>
    <n v="0"/>
    <n v="0"/>
    <n v="0"/>
    <n v="0"/>
    <n v="0"/>
    <n v="0"/>
    <n v="0"/>
    <n v="0"/>
    <n v="0"/>
    <n v="0"/>
    <n v="0"/>
    <n v="0"/>
    <n v="0"/>
    <n v="0"/>
    <n v="0"/>
    <n v="0"/>
    <n v="0"/>
    <n v="0"/>
    <n v="0"/>
    <n v="0"/>
    <n v="0"/>
  </r>
  <r>
    <x v="19"/>
    <x v="2"/>
    <x v="20"/>
    <n v="0"/>
    <n v="0"/>
    <n v="0"/>
    <n v="0"/>
    <n v="0"/>
    <n v="0"/>
    <n v="0"/>
    <n v="0"/>
    <n v="0"/>
    <n v="0"/>
    <n v="0"/>
    <n v="0"/>
    <n v="0"/>
    <n v="0"/>
    <n v="0"/>
    <n v="0"/>
    <n v="0"/>
    <n v="0"/>
    <n v="0"/>
    <n v="0"/>
    <n v="0"/>
    <n v="0"/>
    <n v="0"/>
  </r>
  <r>
    <x v="19"/>
    <x v="3"/>
    <x v="20"/>
    <n v="0"/>
    <n v="0"/>
    <n v="0"/>
    <n v="0"/>
    <n v="0"/>
    <n v="0"/>
    <n v="0"/>
    <n v="0"/>
    <n v="0"/>
    <n v="0"/>
    <n v="0"/>
    <n v="0"/>
    <n v="0"/>
    <n v="0"/>
    <n v="0"/>
    <n v="0"/>
    <n v="0"/>
    <n v="0"/>
    <n v="0"/>
    <n v="0"/>
    <n v="0"/>
    <n v="0"/>
    <n v="0"/>
  </r>
  <r>
    <x v="20"/>
    <x v="0"/>
    <x v="20"/>
    <n v="0"/>
    <n v="0"/>
    <n v="0"/>
    <n v="0"/>
    <n v="0"/>
    <n v="0"/>
    <n v="0"/>
    <n v="0"/>
    <n v="0"/>
    <n v="0"/>
    <n v="0"/>
    <n v="0"/>
    <n v="0"/>
    <n v="0"/>
    <n v="0"/>
    <n v="0"/>
    <n v="0"/>
    <n v="0"/>
    <n v="0"/>
    <n v="0"/>
    <n v="0"/>
    <n v="0"/>
    <n v="0"/>
  </r>
  <r>
    <x v="20"/>
    <x v="1"/>
    <x v="20"/>
    <n v="0"/>
    <n v="0"/>
    <n v="0"/>
    <n v="0"/>
    <n v="0"/>
    <n v="0"/>
    <n v="0"/>
    <n v="0"/>
    <n v="0"/>
    <n v="0"/>
    <n v="0"/>
    <n v="0"/>
    <n v="0"/>
    <n v="0"/>
    <n v="0"/>
    <n v="0"/>
    <n v="0"/>
    <n v="0"/>
    <n v="0"/>
    <n v="0"/>
    <n v="0"/>
    <n v="0"/>
    <n v="0"/>
  </r>
  <r>
    <x v="20"/>
    <x v="2"/>
    <x v="20"/>
    <n v="0"/>
    <n v="0"/>
    <n v="0"/>
    <n v="0"/>
    <n v="0"/>
    <n v="0"/>
    <n v="0"/>
    <n v="0"/>
    <n v="0"/>
    <n v="0"/>
    <n v="0"/>
    <n v="0"/>
    <n v="0"/>
    <n v="0"/>
    <n v="0"/>
    <n v="0"/>
    <n v="0"/>
    <n v="0"/>
    <n v="0"/>
    <n v="0"/>
    <n v="0"/>
    <n v="0"/>
    <n v="0"/>
  </r>
  <r>
    <x v="20"/>
    <x v="3"/>
    <x v="20"/>
    <n v="0"/>
    <n v="0"/>
    <n v="0"/>
    <n v="0"/>
    <n v="0"/>
    <n v="0"/>
    <n v="0"/>
    <n v="0"/>
    <n v="0"/>
    <n v="0"/>
    <n v="0"/>
    <n v="0"/>
    <n v="0"/>
    <n v="0"/>
    <n v="0"/>
    <n v="0"/>
    <n v="0"/>
    <n v="0"/>
    <n v="0"/>
    <n v="0"/>
    <n v="0"/>
    <n v="0"/>
    <n v="0"/>
  </r>
  <r>
    <x v="0"/>
    <x v="0"/>
    <x v="21"/>
    <n v="0"/>
    <n v="0"/>
    <n v="0"/>
    <n v="0"/>
    <n v="0"/>
    <n v="0"/>
    <n v="0"/>
    <n v="0"/>
    <n v="0"/>
    <n v="0"/>
    <n v="0"/>
    <n v="0"/>
    <n v="0"/>
    <n v="0"/>
    <n v="0"/>
    <n v="0"/>
    <n v="0"/>
    <n v="0"/>
    <n v="0"/>
    <n v="0"/>
    <n v="0"/>
    <n v="0"/>
    <n v="0"/>
  </r>
  <r>
    <x v="0"/>
    <x v="1"/>
    <x v="21"/>
    <n v="0"/>
    <n v="0"/>
    <n v="0"/>
    <n v="0"/>
    <n v="0"/>
    <n v="0"/>
    <n v="0"/>
    <n v="0"/>
    <n v="0"/>
    <n v="0"/>
    <n v="0"/>
    <n v="0"/>
    <n v="0"/>
    <n v="0"/>
    <n v="0"/>
    <n v="0"/>
    <n v="0"/>
    <n v="0"/>
    <n v="0"/>
    <n v="0"/>
    <n v="0"/>
    <n v="0"/>
    <n v="0"/>
  </r>
  <r>
    <x v="0"/>
    <x v="2"/>
    <x v="21"/>
    <n v="0"/>
    <n v="0"/>
    <n v="0"/>
    <n v="0"/>
    <n v="0"/>
    <n v="0"/>
    <n v="0"/>
    <n v="0"/>
    <n v="0"/>
    <n v="0"/>
    <n v="0"/>
    <n v="0"/>
    <n v="0"/>
    <n v="0"/>
    <n v="0"/>
    <n v="0"/>
    <n v="0"/>
    <n v="0"/>
    <n v="0"/>
    <n v="0"/>
    <n v="0"/>
    <n v="0"/>
    <n v="0"/>
  </r>
  <r>
    <x v="0"/>
    <x v="3"/>
    <x v="21"/>
    <n v="0"/>
    <n v="0"/>
    <n v="0"/>
    <n v="0"/>
    <n v="0"/>
    <n v="0"/>
    <n v="0"/>
    <n v="0"/>
    <n v="0"/>
    <n v="0"/>
    <n v="0"/>
    <n v="0"/>
    <n v="0"/>
    <n v="0"/>
    <n v="0"/>
    <n v="0"/>
    <n v="0"/>
    <n v="0"/>
    <n v="0"/>
    <n v="0"/>
    <n v="0"/>
    <n v="0"/>
    <n v="0"/>
  </r>
  <r>
    <x v="1"/>
    <x v="0"/>
    <x v="21"/>
    <n v="0"/>
    <n v="0"/>
    <n v="0"/>
    <n v="0"/>
    <n v="0"/>
    <n v="0"/>
    <n v="0"/>
    <n v="0"/>
    <n v="0"/>
    <n v="0"/>
    <n v="0"/>
    <n v="0"/>
    <n v="0"/>
    <n v="0"/>
    <n v="0"/>
    <n v="0"/>
    <n v="0"/>
    <n v="0"/>
    <n v="0"/>
    <n v="0"/>
    <n v="0"/>
    <n v="0"/>
    <n v="0"/>
  </r>
  <r>
    <x v="1"/>
    <x v="1"/>
    <x v="21"/>
    <n v="0"/>
    <n v="0"/>
    <n v="0"/>
    <n v="0"/>
    <n v="0"/>
    <n v="0"/>
    <n v="0"/>
    <n v="0"/>
    <n v="0"/>
    <n v="0"/>
    <n v="0"/>
    <n v="0"/>
    <n v="0"/>
    <n v="0"/>
    <n v="0"/>
    <n v="0"/>
    <n v="0"/>
    <n v="0"/>
    <n v="0"/>
    <n v="0"/>
    <n v="0"/>
    <n v="0"/>
    <n v="0"/>
  </r>
  <r>
    <x v="1"/>
    <x v="2"/>
    <x v="21"/>
    <n v="0"/>
    <n v="0"/>
    <n v="0"/>
    <n v="0"/>
    <n v="0"/>
    <n v="0"/>
    <n v="0"/>
    <n v="0"/>
    <n v="0"/>
    <n v="0"/>
    <n v="0"/>
    <n v="0"/>
    <n v="0"/>
    <n v="0"/>
    <n v="0"/>
    <n v="0"/>
    <n v="0"/>
    <n v="0"/>
    <n v="0"/>
    <n v="0"/>
    <n v="0"/>
    <n v="0"/>
    <n v="0"/>
  </r>
  <r>
    <x v="1"/>
    <x v="3"/>
    <x v="21"/>
    <n v="0"/>
    <n v="0"/>
    <n v="0"/>
    <n v="0"/>
    <n v="0"/>
    <n v="0"/>
    <n v="0"/>
    <n v="0"/>
    <n v="0"/>
    <n v="0"/>
    <n v="0"/>
    <n v="0"/>
    <n v="0"/>
    <n v="0"/>
    <n v="0"/>
    <n v="0"/>
    <n v="0"/>
    <n v="0"/>
    <n v="0"/>
    <n v="0"/>
    <n v="0"/>
    <n v="0"/>
    <n v="0"/>
  </r>
  <r>
    <x v="2"/>
    <x v="0"/>
    <x v="21"/>
    <n v="0"/>
    <n v="0"/>
    <n v="0"/>
    <n v="0"/>
    <n v="0"/>
    <n v="0"/>
    <n v="0"/>
    <n v="0"/>
    <n v="0"/>
    <n v="0"/>
    <n v="0"/>
    <n v="0"/>
    <n v="0"/>
    <n v="0"/>
    <n v="0"/>
    <n v="0"/>
    <n v="0"/>
    <n v="0"/>
    <n v="0"/>
    <n v="0"/>
    <n v="0"/>
    <n v="0"/>
    <n v="0"/>
  </r>
  <r>
    <x v="2"/>
    <x v="1"/>
    <x v="21"/>
    <n v="0"/>
    <n v="0"/>
    <n v="0"/>
    <n v="0"/>
    <n v="0"/>
    <n v="0"/>
    <n v="0"/>
    <n v="0"/>
    <n v="0"/>
    <n v="0"/>
    <n v="0"/>
    <n v="0"/>
    <n v="0"/>
    <n v="0"/>
    <n v="0"/>
    <n v="0"/>
    <n v="0"/>
    <n v="0"/>
    <n v="0"/>
    <n v="0"/>
    <n v="0"/>
    <n v="0"/>
    <n v="0"/>
  </r>
  <r>
    <x v="2"/>
    <x v="2"/>
    <x v="21"/>
    <n v="0"/>
    <n v="0"/>
    <n v="0"/>
    <n v="0"/>
    <n v="0"/>
    <n v="0"/>
    <n v="0"/>
    <n v="0"/>
    <n v="0"/>
    <n v="0"/>
    <n v="0"/>
    <n v="0"/>
    <n v="0"/>
    <n v="0"/>
    <n v="0"/>
    <n v="0"/>
    <n v="0"/>
    <n v="0"/>
    <n v="0"/>
    <n v="0"/>
    <n v="0"/>
    <n v="0"/>
    <n v="0"/>
  </r>
  <r>
    <x v="2"/>
    <x v="3"/>
    <x v="21"/>
    <n v="0"/>
    <n v="0"/>
    <n v="0"/>
    <n v="0"/>
    <n v="0"/>
    <n v="0"/>
    <n v="0"/>
    <n v="0"/>
    <n v="0"/>
    <n v="0"/>
    <n v="0"/>
    <n v="0"/>
    <n v="0"/>
    <n v="0"/>
    <n v="0"/>
    <n v="0"/>
    <n v="0"/>
    <n v="0"/>
    <n v="0"/>
    <n v="0"/>
    <n v="0"/>
    <n v="0"/>
    <n v="0"/>
  </r>
  <r>
    <x v="3"/>
    <x v="0"/>
    <x v="21"/>
    <n v="0"/>
    <n v="0"/>
    <n v="0"/>
    <n v="0"/>
    <n v="0"/>
    <n v="0"/>
    <n v="0"/>
    <n v="0"/>
    <n v="0"/>
    <n v="0"/>
    <n v="0"/>
    <n v="0"/>
    <n v="0"/>
    <n v="0"/>
    <n v="0"/>
    <n v="0"/>
    <n v="0"/>
    <n v="0"/>
    <n v="0"/>
    <n v="0"/>
    <n v="0"/>
    <n v="0"/>
    <n v="0"/>
  </r>
  <r>
    <x v="3"/>
    <x v="1"/>
    <x v="21"/>
    <n v="0"/>
    <n v="0"/>
    <n v="0"/>
    <n v="0"/>
    <n v="0"/>
    <n v="0"/>
    <n v="0"/>
    <n v="0"/>
    <n v="0"/>
    <n v="0"/>
    <n v="0"/>
    <n v="0"/>
    <n v="0"/>
    <n v="0"/>
    <n v="0"/>
    <n v="0"/>
    <n v="0"/>
    <n v="0"/>
    <n v="0"/>
    <n v="0"/>
    <n v="0"/>
    <n v="0"/>
    <n v="0"/>
  </r>
  <r>
    <x v="3"/>
    <x v="2"/>
    <x v="21"/>
    <n v="0"/>
    <n v="0"/>
    <n v="0"/>
    <n v="0"/>
    <n v="0"/>
    <n v="0"/>
    <n v="0"/>
    <n v="0"/>
    <n v="0"/>
    <n v="0"/>
    <n v="0"/>
    <n v="0"/>
    <n v="0"/>
    <n v="0"/>
    <n v="0"/>
    <n v="0"/>
    <n v="0"/>
    <n v="0"/>
    <n v="0"/>
    <n v="0"/>
    <n v="0"/>
    <n v="0"/>
    <n v="0"/>
  </r>
  <r>
    <x v="3"/>
    <x v="3"/>
    <x v="21"/>
    <n v="0"/>
    <n v="0"/>
    <n v="0"/>
    <n v="0"/>
    <n v="0"/>
    <n v="0"/>
    <n v="0"/>
    <n v="0"/>
    <n v="0"/>
    <n v="0"/>
    <n v="0"/>
    <n v="0"/>
    <n v="0"/>
    <n v="0"/>
    <n v="0"/>
    <n v="0"/>
    <n v="0"/>
    <n v="0"/>
    <n v="0"/>
    <n v="0"/>
    <n v="0"/>
    <n v="0"/>
    <n v="0"/>
  </r>
  <r>
    <x v="4"/>
    <x v="0"/>
    <x v="21"/>
    <n v="0"/>
    <n v="0"/>
    <n v="0"/>
    <n v="0"/>
    <n v="0"/>
    <n v="0"/>
    <n v="0"/>
    <n v="0"/>
    <n v="0"/>
    <n v="0"/>
    <n v="0"/>
    <n v="0"/>
    <n v="0"/>
    <n v="0"/>
    <n v="0"/>
    <n v="0"/>
    <n v="0"/>
    <n v="0"/>
    <n v="0"/>
    <n v="0"/>
    <n v="0"/>
    <n v="0"/>
    <n v="0"/>
  </r>
  <r>
    <x v="4"/>
    <x v="1"/>
    <x v="21"/>
    <n v="0"/>
    <n v="0"/>
    <n v="0"/>
    <n v="0"/>
    <n v="0"/>
    <n v="0"/>
    <n v="0"/>
    <n v="0"/>
    <n v="0"/>
    <n v="0"/>
    <n v="0"/>
    <n v="0"/>
    <n v="0"/>
    <n v="0"/>
    <n v="0"/>
    <n v="0"/>
    <n v="0"/>
    <n v="0"/>
    <n v="0"/>
    <n v="0"/>
    <n v="0"/>
    <n v="0"/>
    <n v="0"/>
  </r>
  <r>
    <x v="4"/>
    <x v="2"/>
    <x v="21"/>
    <n v="0"/>
    <n v="0"/>
    <n v="0"/>
    <n v="0"/>
    <n v="0"/>
    <n v="0"/>
    <n v="0"/>
    <n v="0"/>
    <n v="0"/>
    <n v="0"/>
    <n v="0"/>
    <n v="0"/>
    <n v="0"/>
    <n v="0"/>
    <n v="0"/>
    <n v="0"/>
    <n v="0"/>
    <n v="0"/>
    <n v="0"/>
    <n v="0"/>
    <n v="0"/>
    <n v="0"/>
    <n v="0"/>
  </r>
  <r>
    <x v="4"/>
    <x v="3"/>
    <x v="21"/>
    <n v="0"/>
    <n v="0"/>
    <n v="0"/>
    <n v="0"/>
    <n v="0"/>
    <n v="0"/>
    <n v="0"/>
    <n v="0"/>
    <n v="0"/>
    <n v="0"/>
    <n v="0"/>
    <n v="0"/>
    <n v="0"/>
    <n v="0"/>
    <n v="0"/>
    <n v="0"/>
    <n v="0"/>
    <n v="0"/>
    <n v="0"/>
    <n v="0"/>
    <n v="0"/>
    <n v="0"/>
    <n v="0"/>
  </r>
  <r>
    <x v="5"/>
    <x v="0"/>
    <x v="21"/>
    <n v="0"/>
    <n v="0"/>
    <n v="0"/>
    <n v="0"/>
    <n v="0"/>
    <n v="0"/>
    <n v="0"/>
    <n v="0"/>
    <n v="0"/>
    <n v="0"/>
    <n v="0"/>
    <n v="0"/>
    <n v="0"/>
    <n v="0"/>
    <n v="0"/>
    <n v="0"/>
    <n v="0"/>
    <n v="0"/>
    <n v="0"/>
    <n v="0"/>
    <n v="0"/>
    <n v="0"/>
    <n v="0"/>
  </r>
  <r>
    <x v="5"/>
    <x v="1"/>
    <x v="21"/>
    <n v="0"/>
    <n v="0"/>
    <n v="0"/>
    <n v="0"/>
    <n v="0"/>
    <n v="0"/>
    <n v="0"/>
    <n v="0"/>
    <n v="0"/>
    <n v="0"/>
    <n v="0"/>
    <n v="0"/>
    <n v="0"/>
    <n v="0"/>
    <n v="0"/>
    <n v="0"/>
    <n v="0"/>
    <n v="0"/>
    <n v="0"/>
    <n v="0"/>
    <n v="0"/>
    <n v="0"/>
    <n v="0"/>
  </r>
  <r>
    <x v="5"/>
    <x v="2"/>
    <x v="21"/>
    <n v="0"/>
    <n v="0"/>
    <n v="0"/>
    <n v="0"/>
    <n v="0"/>
    <n v="0"/>
    <n v="0"/>
    <n v="0"/>
    <n v="0"/>
    <n v="0"/>
    <n v="0"/>
    <n v="0"/>
    <n v="0"/>
    <n v="0"/>
    <n v="0"/>
    <n v="0"/>
    <n v="0"/>
    <n v="0"/>
    <n v="0"/>
    <n v="0"/>
    <n v="0"/>
    <n v="0"/>
    <n v="0"/>
  </r>
  <r>
    <x v="5"/>
    <x v="3"/>
    <x v="21"/>
    <n v="0"/>
    <n v="0"/>
    <n v="0"/>
    <n v="0"/>
    <n v="0"/>
    <n v="0"/>
    <n v="0"/>
    <n v="0"/>
    <n v="0"/>
    <n v="0"/>
    <n v="0"/>
    <n v="0"/>
    <n v="0"/>
    <n v="0"/>
    <n v="0"/>
    <n v="0"/>
    <n v="0"/>
    <n v="0"/>
    <n v="0"/>
    <n v="0"/>
    <n v="0"/>
    <n v="0"/>
    <n v="0"/>
  </r>
  <r>
    <x v="6"/>
    <x v="0"/>
    <x v="21"/>
    <n v="0"/>
    <n v="0"/>
    <n v="0"/>
    <n v="0"/>
    <n v="0"/>
    <n v="0"/>
    <n v="0"/>
    <n v="0"/>
    <n v="0"/>
    <n v="0"/>
    <n v="0"/>
    <n v="0"/>
    <n v="0"/>
    <n v="0"/>
    <n v="0"/>
    <n v="0"/>
    <n v="0"/>
    <n v="0"/>
    <n v="0"/>
    <n v="0"/>
    <n v="0"/>
    <n v="0"/>
    <n v="0"/>
  </r>
  <r>
    <x v="6"/>
    <x v="1"/>
    <x v="21"/>
    <n v="0"/>
    <n v="0"/>
    <n v="0"/>
    <n v="0"/>
    <n v="0"/>
    <n v="0"/>
    <n v="0"/>
    <n v="0"/>
    <n v="0"/>
    <n v="0"/>
    <n v="0"/>
    <n v="0"/>
    <n v="0"/>
    <n v="0"/>
    <n v="0"/>
    <n v="0"/>
    <n v="0"/>
    <n v="0"/>
    <n v="0"/>
    <n v="0"/>
    <n v="0"/>
    <n v="0"/>
    <n v="0"/>
  </r>
  <r>
    <x v="6"/>
    <x v="2"/>
    <x v="21"/>
    <n v="0"/>
    <n v="0"/>
    <n v="0"/>
    <n v="0"/>
    <n v="0"/>
    <n v="0"/>
    <n v="0"/>
    <n v="0"/>
    <n v="0"/>
    <n v="0"/>
    <n v="0"/>
    <n v="0"/>
    <n v="0"/>
    <n v="0"/>
    <n v="0"/>
    <n v="0"/>
    <n v="0"/>
    <n v="0"/>
    <n v="0"/>
    <n v="0"/>
    <n v="0"/>
    <n v="0"/>
    <n v="0"/>
  </r>
  <r>
    <x v="6"/>
    <x v="3"/>
    <x v="21"/>
    <n v="0"/>
    <n v="0"/>
    <n v="0"/>
    <n v="0"/>
    <n v="0"/>
    <n v="0"/>
    <n v="0"/>
    <n v="0"/>
    <n v="0"/>
    <n v="0"/>
    <n v="0"/>
    <n v="0"/>
    <n v="0"/>
    <n v="0"/>
    <n v="0"/>
    <n v="0"/>
    <n v="0"/>
    <n v="0"/>
    <n v="0"/>
    <n v="0"/>
    <n v="0"/>
    <n v="0"/>
    <n v="0"/>
  </r>
  <r>
    <x v="7"/>
    <x v="0"/>
    <x v="21"/>
    <n v="0"/>
    <n v="0"/>
    <n v="0"/>
    <n v="0"/>
    <n v="0"/>
    <n v="0"/>
    <n v="0"/>
    <n v="0"/>
    <n v="0"/>
    <n v="0"/>
    <n v="0"/>
    <n v="0"/>
    <n v="0"/>
    <n v="0"/>
    <n v="0"/>
    <n v="0"/>
    <n v="0"/>
    <n v="0"/>
    <n v="0"/>
    <n v="0"/>
    <n v="0"/>
    <n v="0"/>
    <n v="0"/>
  </r>
  <r>
    <x v="7"/>
    <x v="1"/>
    <x v="21"/>
    <n v="0"/>
    <n v="0"/>
    <n v="0"/>
    <n v="0"/>
    <n v="0"/>
    <n v="0"/>
    <n v="0"/>
    <n v="0"/>
    <n v="0"/>
    <n v="0"/>
    <n v="0"/>
    <n v="0"/>
    <n v="0"/>
    <n v="0"/>
    <n v="0"/>
    <n v="0"/>
    <n v="0"/>
    <n v="0"/>
    <n v="0"/>
    <n v="0"/>
    <n v="0"/>
    <n v="0"/>
    <n v="0"/>
  </r>
  <r>
    <x v="7"/>
    <x v="2"/>
    <x v="21"/>
    <n v="0"/>
    <n v="0"/>
    <n v="0"/>
    <n v="0"/>
    <n v="0"/>
    <n v="0"/>
    <n v="0"/>
    <n v="0"/>
    <n v="0"/>
    <n v="0"/>
    <n v="0"/>
    <n v="0"/>
    <n v="0"/>
    <n v="0"/>
    <n v="0"/>
    <n v="0"/>
    <n v="0"/>
    <n v="0"/>
    <n v="0"/>
    <n v="0"/>
    <n v="0"/>
    <n v="0"/>
    <n v="0"/>
  </r>
  <r>
    <x v="7"/>
    <x v="3"/>
    <x v="21"/>
    <n v="0"/>
    <n v="0"/>
    <n v="0"/>
    <n v="0"/>
    <n v="0"/>
    <n v="0"/>
    <n v="0"/>
    <n v="0"/>
    <n v="0"/>
    <n v="0"/>
    <n v="0"/>
    <n v="0"/>
    <n v="0"/>
    <n v="0"/>
    <n v="0"/>
    <n v="0"/>
    <n v="0"/>
    <n v="0"/>
    <n v="0"/>
    <n v="0"/>
    <n v="0"/>
    <n v="0"/>
    <n v="0"/>
  </r>
  <r>
    <x v="8"/>
    <x v="0"/>
    <x v="21"/>
    <n v="0"/>
    <n v="0"/>
    <n v="0"/>
    <n v="0"/>
    <n v="0"/>
    <n v="0"/>
    <n v="0"/>
    <n v="0"/>
    <n v="0"/>
    <n v="0"/>
    <n v="0"/>
    <n v="0"/>
    <n v="0"/>
    <n v="0"/>
    <n v="0"/>
    <n v="0"/>
    <n v="0"/>
    <n v="0"/>
    <n v="0"/>
    <n v="0"/>
    <n v="0"/>
    <n v="0"/>
    <n v="0"/>
  </r>
  <r>
    <x v="8"/>
    <x v="1"/>
    <x v="21"/>
    <n v="0"/>
    <n v="0"/>
    <n v="0"/>
    <n v="0"/>
    <n v="0"/>
    <n v="0"/>
    <n v="0"/>
    <n v="0"/>
    <n v="0"/>
    <n v="0"/>
    <n v="0"/>
    <n v="0"/>
    <n v="0"/>
    <n v="0"/>
    <n v="0"/>
    <n v="0"/>
    <n v="0"/>
    <n v="0"/>
    <n v="0"/>
    <n v="0"/>
    <n v="0"/>
    <n v="0"/>
    <n v="0"/>
  </r>
  <r>
    <x v="8"/>
    <x v="2"/>
    <x v="21"/>
    <n v="0"/>
    <n v="0"/>
    <n v="0"/>
    <n v="0"/>
    <n v="0"/>
    <n v="0"/>
    <n v="0"/>
    <n v="0"/>
    <n v="0"/>
    <n v="0"/>
    <n v="0"/>
    <n v="0"/>
    <n v="0"/>
    <n v="0"/>
    <n v="0"/>
    <n v="0"/>
    <n v="0"/>
    <n v="0"/>
    <n v="0"/>
    <n v="0"/>
    <n v="0"/>
    <n v="0"/>
    <n v="0"/>
  </r>
  <r>
    <x v="8"/>
    <x v="3"/>
    <x v="21"/>
    <n v="0"/>
    <n v="0"/>
    <n v="0"/>
    <n v="0"/>
    <n v="0"/>
    <n v="0"/>
    <n v="0"/>
    <n v="0"/>
    <n v="0"/>
    <n v="0"/>
    <n v="0"/>
    <n v="0"/>
    <n v="0"/>
    <n v="0"/>
    <n v="0"/>
    <n v="0"/>
    <n v="0"/>
    <n v="0"/>
    <n v="0"/>
    <n v="0"/>
    <n v="0"/>
    <n v="0"/>
    <n v="0"/>
  </r>
  <r>
    <x v="9"/>
    <x v="0"/>
    <x v="21"/>
    <n v="0"/>
    <n v="0"/>
    <n v="0"/>
    <n v="0"/>
    <n v="0"/>
    <n v="0"/>
    <n v="0"/>
    <n v="0"/>
    <n v="0"/>
    <n v="0"/>
    <n v="0"/>
    <n v="0"/>
    <n v="0"/>
    <n v="0"/>
    <n v="0"/>
    <n v="0"/>
    <n v="0"/>
    <n v="0"/>
    <n v="0"/>
    <n v="0"/>
    <n v="0"/>
    <n v="0"/>
    <n v="0"/>
  </r>
  <r>
    <x v="9"/>
    <x v="1"/>
    <x v="21"/>
    <n v="0"/>
    <n v="0"/>
    <n v="0"/>
    <n v="0"/>
    <n v="0"/>
    <n v="0"/>
    <n v="0"/>
    <n v="0"/>
    <n v="0"/>
    <n v="0"/>
    <n v="0"/>
    <n v="0"/>
    <n v="0"/>
    <n v="0"/>
    <n v="0"/>
    <n v="0"/>
    <n v="0"/>
    <n v="0"/>
    <n v="0"/>
    <n v="0"/>
    <n v="0"/>
    <n v="0"/>
    <n v="0"/>
  </r>
  <r>
    <x v="9"/>
    <x v="2"/>
    <x v="21"/>
    <n v="0"/>
    <n v="0"/>
    <n v="0"/>
    <n v="0"/>
    <n v="0"/>
    <n v="0"/>
    <n v="0"/>
    <n v="0"/>
    <n v="0"/>
    <n v="0"/>
    <n v="0"/>
    <n v="0"/>
    <n v="0"/>
    <n v="0"/>
    <n v="0"/>
    <n v="0"/>
    <n v="0"/>
    <n v="0"/>
    <n v="0"/>
    <n v="0"/>
    <n v="0"/>
    <n v="0"/>
    <n v="0"/>
  </r>
  <r>
    <x v="9"/>
    <x v="3"/>
    <x v="21"/>
    <n v="0"/>
    <n v="0"/>
    <n v="0"/>
    <n v="0"/>
    <n v="0"/>
    <n v="0"/>
    <n v="0"/>
    <n v="0"/>
    <n v="0"/>
    <n v="0"/>
    <n v="0"/>
    <n v="0"/>
    <n v="0"/>
    <n v="0"/>
    <n v="0"/>
    <n v="0"/>
    <n v="0"/>
    <n v="0"/>
    <n v="0"/>
    <n v="0"/>
    <n v="0"/>
    <n v="0"/>
    <n v="0"/>
  </r>
  <r>
    <x v="10"/>
    <x v="0"/>
    <x v="21"/>
    <n v="0"/>
    <n v="0"/>
    <n v="0"/>
    <n v="0"/>
    <n v="0"/>
    <n v="0"/>
    <n v="0"/>
    <n v="0"/>
    <n v="0"/>
    <n v="0"/>
    <n v="0"/>
    <n v="0"/>
    <n v="0"/>
    <n v="0"/>
    <n v="0"/>
    <n v="0"/>
    <n v="0"/>
    <n v="0"/>
    <n v="0"/>
    <n v="0"/>
    <n v="0"/>
    <n v="0"/>
    <n v="0"/>
  </r>
  <r>
    <x v="10"/>
    <x v="1"/>
    <x v="21"/>
    <n v="0"/>
    <n v="0"/>
    <n v="0"/>
    <n v="0"/>
    <n v="0"/>
    <n v="0"/>
    <n v="0"/>
    <n v="0"/>
    <n v="0"/>
    <n v="0"/>
    <n v="0"/>
    <n v="0"/>
    <n v="0"/>
    <n v="0"/>
    <n v="0"/>
    <n v="0"/>
    <n v="0"/>
    <n v="0"/>
    <n v="0"/>
    <n v="0"/>
    <n v="0"/>
    <n v="0"/>
    <n v="0"/>
  </r>
  <r>
    <x v="10"/>
    <x v="2"/>
    <x v="21"/>
    <n v="0"/>
    <n v="0"/>
    <n v="0"/>
    <n v="0"/>
    <n v="0"/>
    <n v="0"/>
    <n v="0"/>
    <n v="0"/>
    <n v="0"/>
    <n v="0"/>
    <n v="0"/>
    <n v="0"/>
    <n v="0"/>
    <n v="0"/>
    <n v="0"/>
    <n v="0"/>
    <n v="0"/>
    <n v="0"/>
    <n v="0"/>
    <n v="0"/>
    <n v="0"/>
    <n v="0"/>
    <n v="0"/>
  </r>
  <r>
    <x v="10"/>
    <x v="3"/>
    <x v="21"/>
    <n v="0"/>
    <n v="0"/>
    <n v="0"/>
    <n v="0"/>
    <n v="0"/>
    <n v="0"/>
    <n v="0"/>
    <n v="0"/>
    <n v="0"/>
    <n v="0"/>
    <n v="0"/>
    <n v="0"/>
    <n v="0"/>
    <n v="0"/>
    <n v="0"/>
    <n v="0"/>
    <n v="0"/>
    <n v="0"/>
    <n v="0"/>
    <n v="0"/>
    <n v="0"/>
    <n v="0"/>
    <n v="0"/>
  </r>
  <r>
    <x v="11"/>
    <x v="0"/>
    <x v="21"/>
    <n v="0"/>
    <n v="0"/>
    <n v="0"/>
    <n v="0"/>
    <n v="0"/>
    <n v="0"/>
    <n v="0"/>
    <n v="0"/>
    <n v="0"/>
    <n v="0"/>
    <n v="0"/>
    <n v="0"/>
    <n v="0"/>
    <n v="0"/>
    <n v="0"/>
    <n v="0"/>
    <n v="0"/>
    <n v="0"/>
    <n v="0"/>
    <n v="0"/>
    <n v="0"/>
    <n v="0"/>
    <n v="0"/>
  </r>
  <r>
    <x v="11"/>
    <x v="1"/>
    <x v="21"/>
    <n v="0"/>
    <n v="0"/>
    <n v="0"/>
    <n v="0"/>
    <n v="0"/>
    <n v="0"/>
    <n v="0"/>
    <n v="0"/>
    <n v="0"/>
    <n v="0"/>
    <n v="0"/>
    <n v="0"/>
    <n v="0"/>
    <n v="0"/>
    <n v="0"/>
    <n v="0"/>
    <n v="0"/>
    <n v="0"/>
    <n v="0"/>
    <n v="0"/>
    <n v="0"/>
    <n v="0"/>
    <n v="0"/>
  </r>
  <r>
    <x v="11"/>
    <x v="2"/>
    <x v="21"/>
    <n v="0"/>
    <n v="0"/>
    <n v="0"/>
    <n v="0"/>
    <n v="0"/>
    <n v="0"/>
    <n v="0"/>
    <n v="0"/>
    <n v="0"/>
    <n v="0"/>
    <n v="0"/>
    <n v="0"/>
    <n v="0"/>
    <n v="0"/>
    <n v="0"/>
    <n v="0"/>
    <n v="0"/>
    <n v="0"/>
    <n v="0"/>
    <n v="0"/>
    <n v="0"/>
    <n v="0"/>
    <n v="0"/>
  </r>
  <r>
    <x v="11"/>
    <x v="3"/>
    <x v="21"/>
    <n v="0"/>
    <n v="0"/>
    <n v="0"/>
    <n v="0"/>
    <n v="0"/>
    <n v="0"/>
    <n v="0"/>
    <n v="0"/>
    <n v="0"/>
    <n v="0"/>
    <n v="0"/>
    <n v="0"/>
    <n v="0"/>
    <n v="0"/>
    <n v="0"/>
    <n v="0"/>
    <n v="0"/>
    <n v="0"/>
    <n v="0"/>
    <n v="0"/>
    <n v="0"/>
    <n v="0"/>
    <n v="0"/>
  </r>
  <r>
    <x v="12"/>
    <x v="0"/>
    <x v="21"/>
    <n v="0"/>
    <n v="0"/>
    <n v="0"/>
    <n v="0"/>
    <n v="0"/>
    <n v="0"/>
    <n v="0"/>
    <n v="0"/>
    <n v="0"/>
    <n v="0"/>
    <n v="0"/>
    <n v="0"/>
    <n v="0"/>
    <n v="0"/>
    <n v="0"/>
    <n v="0"/>
    <n v="0"/>
    <n v="0"/>
    <n v="0"/>
    <n v="0"/>
    <n v="0"/>
    <n v="0"/>
    <n v="0"/>
  </r>
  <r>
    <x v="12"/>
    <x v="1"/>
    <x v="21"/>
    <n v="0"/>
    <n v="0"/>
    <n v="0"/>
    <n v="0"/>
    <n v="0"/>
    <n v="0"/>
    <n v="0"/>
    <n v="0"/>
    <n v="0"/>
    <n v="0"/>
    <n v="0"/>
    <n v="0"/>
    <n v="0"/>
    <n v="0"/>
    <n v="0"/>
    <n v="0"/>
    <n v="0"/>
    <n v="0"/>
    <n v="0"/>
    <n v="0"/>
    <n v="0"/>
    <n v="0"/>
    <n v="0"/>
  </r>
  <r>
    <x v="12"/>
    <x v="2"/>
    <x v="21"/>
    <n v="0"/>
    <n v="0"/>
    <n v="0"/>
    <n v="0"/>
    <n v="0"/>
    <n v="0"/>
    <n v="0"/>
    <n v="0"/>
    <n v="0"/>
    <n v="0"/>
    <n v="0"/>
    <n v="0"/>
    <n v="0"/>
    <n v="0"/>
    <n v="0"/>
    <n v="0"/>
    <n v="0"/>
    <n v="0"/>
    <n v="0"/>
    <n v="0"/>
    <n v="0"/>
    <n v="0"/>
    <n v="0"/>
  </r>
  <r>
    <x v="12"/>
    <x v="3"/>
    <x v="21"/>
    <n v="0"/>
    <n v="0"/>
    <n v="0"/>
    <n v="0"/>
    <n v="0"/>
    <n v="0"/>
    <n v="0"/>
    <n v="0"/>
    <n v="0"/>
    <n v="0"/>
    <n v="0"/>
    <n v="0"/>
    <n v="0"/>
    <n v="0"/>
    <n v="0"/>
    <n v="0"/>
    <n v="0"/>
    <n v="0"/>
    <n v="0"/>
    <n v="0"/>
    <n v="0"/>
    <n v="0"/>
    <n v="0"/>
  </r>
  <r>
    <x v="13"/>
    <x v="0"/>
    <x v="21"/>
    <n v="0"/>
    <n v="0"/>
    <n v="0"/>
    <n v="0"/>
    <n v="0"/>
    <n v="0"/>
    <n v="0"/>
    <n v="0"/>
    <n v="0"/>
    <n v="0"/>
    <n v="0"/>
    <n v="0"/>
    <n v="0"/>
    <n v="0"/>
    <n v="0"/>
    <n v="0"/>
    <n v="0"/>
    <n v="0"/>
    <n v="0"/>
    <n v="0"/>
    <n v="0"/>
    <n v="0"/>
    <n v="0"/>
  </r>
  <r>
    <x v="13"/>
    <x v="1"/>
    <x v="21"/>
    <n v="0"/>
    <n v="0"/>
    <n v="0"/>
    <n v="0"/>
    <n v="0"/>
    <n v="0"/>
    <n v="0"/>
    <n v="0"/>
    <n v="0"/>
    <n v="0"/>
    <n v="0"/>
    <n v="0"/>
    <n v="0"/>
    <n v="0"/>
    <n v="0"/>
    <n v="0"/>
    <n v="0"/>
    <n v="0"/>
    <n v="0"/>
    <n v="0"/>
    <n v="0"/>
    <n v="0"/>
    <n v="0"/>
  </r>
  <r>
    <x v="13"/>
    <x v="2"/>
    <x v="21"/>
    <n v="0"/>
    <n v="0"/>
    <n v="0"/>
    <n v="0"/>
    <n v="0"/>
    <n v="0"/>
    <n v="0"/>
    <n v="0"/>
    <n v="0"/>
    <n v="0"/>
    <n v="0"/>
    <n v="0"/>
    <n v="0"/>
    <n v="0"/>
    <n v="0"/>
    <n v="0"/>
    <n v="0"/>
    <n v="0"/>
    <n v="0"/>
    <n v="0"/>
    <n v="0"/>
    <n v="0"/>
    <n v="0"/>
  </r>
  <r>
    <x v="13"/>
    <x v="3"/>
    <x v="21"/>
    <n v="0"/>
    <n v="0"/>
    <n v="0"/>
    <n v="0"/>
    <n v="0"/>
    <n v="0"/>
    <n v="0"/>
    <n v="0"/>
    <n v="0"/>
    <n v="0"/>
    <n v="0"/>
    <n v="0"/>
    <n v="0"/>
    <n v="0"/>
    <n v="0"/>
    <n v="0"/>
    <n v="0"/>
    <n v="0"/>
    <n v="0"/>
    <n v="0"/>
    <n v="0"/>
    <n v="0"/>
    <n v="0"/>
  </r>
  <r>
    <x v="14"/>
    <x v="0"/>
    <x v="21"/>
    <n v="0"/>
    <n v="0"/>
    <n v="0"/>
    <n v="0"/>
    <n v="0"/>
    <n v="0"/>
    <n v="0"/>
    <n v="0"/>
    <n v="0"/>
    <n v="0"/>
    <n v="0"/>
    <n v="0"/>
    <n v="0"/>
    <n v="0"/>
    <n v="0"/>
    <n v="0"/>
    <n v="0"/>
    <n v="0"/>
    <n v="0"/>
    <n v="0"/>
    <n v="0"/>
    <n v="0"/>
    <n v="0"/>
  </r>
  <r>
    <x v="14"/>
    <x v="1"/>
    <x v="21"/>
    <n v="0"/>
    <n v="0"/>
    <n v="0"/>
    <n v="0"/>
    <n v="0"/>
    <n v="0"/>
    <n v="0"/>
    <n v="0"/>
    <n v="0"/>
    <n v="0"/>
    <n v="0"/>
    <n v="0"/>
    <n v="0"/>
    <n v="0"/>
    <n v="0"/>
    <n v="0"/>
    <n v="0"/>
    <n v="0"/>
    <n v="0"/>
    <n v="0"/>
    <n v="0"/>
    <n v="0"/>
    <n v="0"/>
  </r>
  <r>
    <x v="14"/>
    <x v="2"/>
    <x v="21"/>
    <n v="0"/>
    <n v="0"/>
    <n v="0"/>
    <n v="0"/>
    <n v="0"/>
    <n v="0"/>
    <n v="0"/>
    <n v="0"/>
    <n v="0"/>
    <n v="0"/>
    <n v="0"/>
    <n v="0"/>
    <n v="0"/>
    <n v="0"/>
    <n v="0"/>
    <n v="0"/>
    <n v="0"/>
    <n v="0"/>
    <n v="0"/>
    <n v="0"/>
    <n v="0"/>
    <n v="0"/>
    <n v="0"/>
  </r>
  <r>
    <x v="14"/>
    <x v="3"/>
    <x v="21"/>
    <n v="0"/>
    <n v="0"/>
    <n v="0"/>
    <n v="0"/>
    <n v="0"/>
    <n v="0"/>
    <n v="0"/>
    <n v="0"/>
    <n v="0"/>
    <n v="0"/>
    <n v="0"/>
    <n v="0"/>
    <n v="0"/>
    <n v="0"/>
    <n v="0"/>
    <n v="0"/>
    <n v="0"/>
    <n v="0"/>
    <n v="0"/>
    <n v="0"/>
    <n v="0"/>
    <n v="0"/>
    <n v="0"/>
  </r>
  <r>
    <x v="15"/>
    <x v="0"/>
    <x v="21"/>
    <n v="0"/>
    <n v="0"/>
    <n v="0"/>
    <n v="0"/>
    <n v="0"/>
    <n v="0"/>
    <n v="0"/>
    <n v="0"/>
    <n v="0"/>
    <n v="0"/>
    <n v="0"/>
    <n v="0"/>
    <n v="0"/>
    <n v="0"/>
    <n v="0"/>
    <n v="0"/>
    <n v="0"/>
    <n v="0"/>
    <n v="0"/>
    <n v="0"/>
    <n v="0"/>
    <n v="0"/>
    <n v="0"/>
  </r>
  <r>
    <x v="15"/>
    <x v="1"/>
    <x v="21"/>
    <n v="0"/>
    <n v="0"/>
    <n v="0"/>
    <n v="0"/>
    <n v="0"/>
    <n v="0"/>
    <n v="0"/>
    <n v="0"/>
    <n v="0"/>
    <n v="0"/>
    <n v="0"/>
    <n v="0"/>
    <n v="0"/>
    <n v="0"/>
    <n v="0"/>
    <n v="0"/>
    <n v="0"/>
    <n v="0"/>
    <n v="0"/>
    <n v="0"/>
    <n v="0"/>
    <n v="0"/>
    <n v="0"/>
  </r>
  <r>
    <x v="15"/>
    <x v="2"/>
    <x v="21"/>
    <n v="0"/>
    <n v="0"/>
    <n v="0"/>
    <n v="0"/>
    <n v="0"/>
    <n v="0"/>
    <n v="0"/>
    <n v="0"/>
    <n v="0"/>
    <n v="0"/>
    <n v="0"/>
    <n v="0"/>
    <n v="0"/>
    <n v="0"/>
    <n v="0"/>
    <n v="0"/>
    <n v="0"/>
    <n v="0"/>
    <n v="0"/>
    <n v="0"/>
    <n v="0"/>
    <n v="0"/>
    <n v="0"/>
  </r>
  <r>
    <x v="15"/>
    <x v="3"/>
    <x v="21"/>
    <n v="0"/>
    <n v="0"/>
    <n v="0"/>
    <n v="0"/>
    <n v="0"/>
    <n v="0"/>
    <n v="0"/>
    <n v="0"/>
    <n v="0"/>
    <n v="0"/>
    <n v="0"/>
    <n v="0"/>
    <n v="0"/>
    <n v="0"/>
    <n v="0"/>
    <n v="0"/>
    <n v="0"/>
    <n v="0"/>
    <n v="0"/>
    <n v="0"/>
    <n v="0"/>
    <n v="0"/>
    <n v="0"/>
  </r>
  <r>
    <x v="16"/>
    <x v="0"/>
    <x v="21"/>
    <n v="0"/>
    <n v="0"/>
    <n v="0"/>
    <n v="0"/>
    <n v="0"/>
    <n v="0"/>
    <n v="0"/>
    <n v="0"/>
    <n v="0"/>
    <n v="0"/>
    <n v="0"/>
    <n v="0"/>
    <n v="0"/>
    <n v="0"/>
    <n v="0"/>
    <n v="0"/>
    <n v="0"/>
    <n v="0"/>
    <n v="0"/>
    <n v="0"/>
    <n v="0"/>
    <n v="0"/>
    <n v="0"/>
  </r>
  <r>
    <x v="16"/>
    <x v="1"/>
    <x v="21"/>
    <n v="0"/>
    <n v="0"/>
    <n v="0"/>
    <n v="0"/>
    <n v="0"/>
    <n v="0"/>
    <n v="0"/>
    <n v="0"/>
    <n v="0"/>
    <n v="0"/>
    <n v="0"/>
    <n v="0"/>
    <n v="0"/>
    <n v="0"/>
    <n v="0"/>
    <n v="0"/>
    <n v="0"/>
    <n v="0"/>
    <n v="0"/>
    <n v="0"/>
    <n v="0"/>
    <n v="0"/>
    <n v="0"/>
  </r>
  <r>
    <x v="16"/>
    <x v="2"/>
    <x v="21"/>
    <n v="0"/>
    <n v="0"/>
    <n v="0"/>
    <n v="0"/>
    <n v="0"/>
    <n v="0"/>
    <n v="0"/>
    <n v="0"/>
    <n v="0"/>
    <n v="0"/>
    <n v="0"/>
    <n v="0"/>
    <n v="0"/>
    <n v="0"/>
    <n v="0"/>
    <n v="0"/>
    <n v="0"/>
    <n v="0"/>
    <n v="0"/>
    <n v="0"/>
    <n v="0"/>
    <n v="0"/>
    <n v="0"/>
  </r>
  <r>
    <x v="16"/>
    <x v="3"/>
    <x v="21"/>
    <n v="0"/>
    <n v="0"/>
    <n v="0"/>
    <n v="0"/>
    <n v="0"/>
    <n v="0"/>
    <n v="0"/>
    <n v="0"/>
    <n v="0"/>
    <n v="0"/>
    <n v="0"/>
    <n v="0"/>
    <n v="0"/>
    <n v="0"/>
    <n v="0"/>
    <n v="0"/>
    <n v="0"/>
    <n v="0"/>
    <n v="0"/>
    <n v="0"/>
    <n v="0"/>
    <n v="0"/>
    <n v="0"/>
  </r>
  <r>
    <x v="17"/>
    <x v="0"/>
    <x v="21"/>
    <n v="0"/>
    <n v="0"/>
    <n v="0"/>
    <n v="0"/>
    <n v="0"/>
    <n v="0"/>
    <n v="0"/>
    <n v="0"/>
    <n v="0"/>
    <n v="0"/>
    <n v="0"/>
    <n v="0"/>
    <n v="0"/>
    <n v="0"/>
    <n v="0"/>
    <n v="0"/>
    <n v="0"/>
    <n v="0"/>
    <n v="0"/>
    <n v="0"/>
    <n v="0"/>
    <n v="0"/>
    <n v="0"/>
  </r>
  <r>
    <x v="17"/>
    <x v="1"/>
    <x v="21"/>
    <n v="0"/>
    <n v="0"/>
    <n v="0"/>
    <n v="0"/>
    <n v="0"/>
    <n v="0"/>
    <n v="0"/>
    <n v="0"/>
    <n v="0"/>
    <n v="0"/>
    <n v="0"/>
    <n v="0"/>
    <n v="0"/>
    <n v="0"/>
    <n v="0"/>
    <n v="0"/>
    <n v="0"/>
    <n v="0"/>
    <n v="0"/>
    <n v="0"/>
    <n v="0"/>
    <n v="0"/>
    <n v="0"/>
  </r>
  <r>
    <x v="17"/>
    <x v="2"/>
    <x v="21"/>
    <n v="0"/>
    <n v="0"/>
    <n v="0"/>
    <n v="0"/>
    <n v="0"/>
    <n v="0"/>
    <n v="0"/>
    <n v="0"/>
    <n v="0"/>
    <n v="0"/>
    <n v="0"/>
    <n v="0"/>
    <n v="0"/>
    <n v="0"/>
    <n v="0"/>
    <n v="0"/>
    <n v="0"/>
    <n v="0"/>
    <n v="0"/>
    <n v="0"/>
    <n v="0"/>
    <n v="0"/>
    <n v="0"/>
  </r>
  <r>
    <x v="17"/>
    <x v="3"/>
    <x v="21"/>
    <n v="0"/>
    <n v="0"/>
    <n v="0"/>
    <n v="0"/>
    <n v="0"/>
    <n v="0"/>
    <n v="0"/>
    <n v="0"/>
    <n v="0"/>
    <n v="0"/>
    <n v="0"/>
    <n v="0"/>
    <n v="0"/>
    <n v="0"/>
    <n v="0"/>
    <n v="0"/>
    <n v="0"/>
    <n v="0"/>
    <n v="0"/>
    <n v="0"/>
    <n v="0"/>
    <n v="0"/>
    <n v="0"/>
  </r>
  <r>
    <x v="18"/>
    <x v="0"/>
    <x v="21"/>
    <n v="0"/>
    <n v="0"/>
    <n v="0"/>
    <n v="0"/>
    <n v="0"/>
    <n v="0"/>
    <n v="0"/>
    <n v="0"/>
    <n v="0"/>
    <n v="0"/>
    <n v="0"/>
    <n v="0"/>
    <n v="0"/>
    <n v="0"/>
    <n v="0"/>
    <n v="0"/>
    <n v="0"/>
    <n v="0"/>
    <n v="0"/>
    <n v="0"/>
    <n v="0"/>
    <n v="0"/>
    <n v="0"/>
  </r>
  <r>
    <x v="18"/>
    <x v="1"/>
    <x v="21"/>
    <n v="0"/>
    <n v="0"/>
    <n v="0"/>
    <n v="0"/>
    <n v="0"/>
    <n v="0"/>
    <n v="0"/>
    <n v="0"/>
    <n v="0"/>
    <n v="0"/>
    <n v="0"/>
    <n v="0"/>
    <n v="0"/>
    <n v="0"/>
    <n v="0"/>
    <n v="0"/>
    <n v="0"/>
    <n v="0"/>
    <n v="0"/>
    <n v="0"/>
    <n v="0"/>
    <n v="0"/>
    <n v="0"/>
  </r>
  <r>
    <x v="18"/>
    <x v="2"/>
    <x v="21"/>
    <n v="0"/>
    <n v="0"/>
    <n v="0"/>
    <n v="0"/>
    <n v="0"/>
    <n v="0"/>
    <n v="0"/>
    <n v="0"/>
    <n v="0"/>
    <n v="0"/>
    <n v="0"/>
    <n v="0"/>
    <n v="0"/>
    <n v="0"/>
    <n v="0"/>
    <n v="0"/>
    <n v="0"/>
    <n v="0"/>
    <n v="0"/>
    <n v="0"/>
    <n v="0"/>
    <n v="0"/>
    <n v="0"/>
  </r>
  <r>
    <x v="18"/>
    <x v="3"/>
    <x v="21"/>
    <n v="0"/>
    <n v="0"/>
    <n v="0"/>
    <n v="0"/>
    <n v="0"/>
    <n v="0"/>
    <n v="0"/>
    <n v="0"/>
    <n v="0"/>
    <n v="0"/>
    <n v="0"/>
    <n v="0"/>
    <n v="0"/>
    <n v="0"/>
    <n v="0"/>
    <n v="0"/>
    <n v="0"/>
    <n v="0"/>
    <n v="0"/>
    <n v="0"/>
    <n v="0"/>
    <n v="0"/>
    <n v="0"/>
  </r>
  <r>
    <x v="19"/>
    <x v="0"/>
    <x v="21"/>
    <n v="0"/>
    <n v="0"/>
    <n v="0"/>
    <n v="0"/>
    <n v="0"/>
    <n v="0"/>
    <n v="0"/>
    <n v="0"/>
    <n v="0"/>
    <n v="0"/>
    <n v="0"/>
    <n v="0"/>
    <n v="0"/>
    <n v="0"/>
    <n v="0"/>
    <n v="0"/>
    <n v="0"/>
    <n v="0"/>
    <n v="0"/>
    <n v="0"/>
    <n v="0"/>
    <n v="0"/>
    <n v="0"/>
  </r>
  <r>
    <x v="19"/>
    <x v="1"/>
    <x v="21"/>
    <n v="0"/>
    <n v="0"/>
    <n v="0"/>
    <n v="0"/>
    <n v="0"/>
    <n v="0"/>
    <n v="0"/>
    <n v="0"/>
    <n v="0"/>
    <n v="0"/>
    <n v="0"/>
    <n v="0"/>
    <n v="0"/>
    <n v="0"/>
    <n v="0"/>
    <n v="0"/>
    <n v="0"/>
    <n v="0"/>
    <n v="0"/>
    <n v="0"/>
    <n v="0"/>
    <n v="0"/>
    <n v="0"/>
  </r>
  <r>
    <x v="19"/>
    <x v="2"/>
    <x v="21"/>
    <n v="0"/>
    <n v="0"/>
    <n v="0"/>
    <n v="0"/>
    <n v="0"/>
    <n v="0"/>
    <n v="0"/>
    <n v="0"/>
    <n v="0"/>
    <n v="0"/>
    <n v="0"/>
    <n v="0"/>
    <n v="0"/>
    <n v="0"/>
    <n v="0"/>
    <n v="0"/>
    <n v="0"/>
    <n v="0"/>
    <n v="0"/>
    <n v="0"/>
    <n v="0"/>
    <n v="0"/>
    <n v="0"/>
  </r>
  <r>
    <x v="19"/>
    <x v="3"/>
    <x v="21"/>
    <n v="0"/>
    <n v="0"/>
    <n v="0"/>
    <n v="0"/>
    <n v="0"/>
    <n v="0"/>
    <n v="0"/>
    <n v="0"/>
    <n v="0"/>
    <n v="0"/>
    <n v="0"/>
    <n v="0"/>
    <n v="0"/>
    <n v="0"/>
    <n v="0"/>
    <n v="0"/>
    <n v="0"/>
    <n v="0"/>
    <n v="0"/>
    <n v="0"/>
    <n v="0"/>
    <n v="0"/>
    <n v="0"/>
  </r>
  <r>
    <x v="20"/>
    <x v="0"/>
    <x v="21"/>
    <n v="0"/>
    <n v="0"/>
    <n v="0"/>
    <n v="0"/>
    <n v="0"/>
    <n v="0"/>
    <n v="0"/>
    <n v="0"/>
    <n v="0"/>
    <n v="0"/>
    <n v="0"/>
    <n v="0"/>
    <n v="0"/>
    <n v="0"/>
    <n v="0"/>
    <n v="0"/>
    <n v="0"/>
    <n v="0"/>
    <n v="0"/>
    <n v="0"/>
    <n v="0"/>
    <n v="0"/>
    <n v="0"/>
  </r>
  <r>
    <x v="20"/>
    <x v="1"/>
    <x v="21"/>
    <n v="0"/>
    <n v="0"/>
    <n v="0"/>
    <n v="0"/>
    <n v="0"/>
    <n v="0"/>
    <n v="0"/>
    <n v="0"/>
    <n v="0"/>
    <n v="0"/>
    <n v="0"/>
    <n v="0"/>
    <n v="0"/>
    <n v="0"/>
    <n v="0"/>
    <n v="0"/>
    <n v="0"/>
    <n v="0"/>
    <n v="0"/>
    <n v="0"/>
    <n v="0"/>
    <n v="0"/>
    <n v="0"/>
  </r>
  <r>
    <x v="20"/>
    <x v="2"/>
    <x v="21"/>
    <n v="0"/>
    <n v="0"/>
    <n v="0"/>
    <n v="0"/>
    <n v="0"/>
    <n v="0"/>
    <n v="0"/>
    <n v="0"/>
    <n v="0"/>
    <n v="0"/>
    <n v="0"/>
    <n v="0"/>
    <n v="0"/>
    <n v="0"/>
    <n v="0"/>
    <n v="0"/>
    <n v="0"/>
    <n v="0"/>
    <n v="0"/>
    <n v="0"/>
    <n v="0"/>
    <n v="0"/>
    <n v="0"/>
  </r>
  <r>
    <x v="20"/>
    <x v="3"/>
    <x v="21"/>
    <n v="0"/>
    <n v="0"/>
    <n v="0"/>
    <n v="0"/>
    <n v="0"/>
    <n v="0"/>
    <n v="0"/>
    <n v="0"/>
    <n v="0"/>
    <n v="0"/>
    <n v="0"/>
    <n v="0"/>
    <n v="0"/>
    <n v="0"/>
    <n v="0"/>
    <n v="0"/>
    <n v="0"/>
    <n v="0"/>
    <n v="0"/>
    <n v="0"/>
    <n v="0"/>
    <n v="0"/>
    <n v="0"/>
  </r>
  <r>
    <x v="0"/>
    <x v="0"/>
    <x v="22"/>
    <n v="0"/>
    <n v="0"/>
    <n v="0"/>
    <n v="0"/>
    <n v="0"/>
    <n v="0"/>
    <n v="0"/>
    <n v="0"/>
    <n v="0"/>
    <n v="0"/>
    <n v="0"/>
    <n v="0"/>
    <n v="0"/>
    <n v="0"/>
    <n v="0"/>
    <n v="0"/>
    <n v="0"/>
    <n v="0"/>
    <n v="0"/>
    <n v="0"/>
    <n v="0"/>
    <n v="0"/>
    <n v="0"/>
  </r>
  <r>
    <x v="0"/>
    <x v="1"/>
    <x v="22"/>
    <n v="0"/>
    <n v="0"/>
    <n v="0"/>
    <n v="0"/>
    <n v="0"/>
    <n v="0"/>
    <n v="0"/>
    <n v="0"/>
    <n v="0"/>
    <n v="0"/>
    <n v="0"/>
    <n v="0"/>
    <n v="0"/>
    <n v="0"/>
    <n v="0"/>
    <n v="0"/>
    <n v="0"/>
    <n v="0"/>
    <n v="0"/>
    <n v="0"/>
    <n v="0"/>
    <n v="0"/>
    <n v="0"/>
  </r>
  <r>
    <x v="0"/>
    <x v="2"/>
    <x v="22"/>
    <n v="0"/>
    <n v="0"/>
    <n v="0"/>
    <n v="0"/>
    <n v="0"/>
    <n v="0"/>
    <n v="0"/>
    <n v="0"/>
    <n v="0"/>
    <n v="0"/>
    <n v="0"/>
    <n v="0"/>
    <n v="0"/>
    <n v="0"/>
    <n v="0"/>
    <n v="0"/>
    <n v="0"/>
    <n v="0"/>
    <n v="0"/>
    <n v="0"/>
    <n v="0"/>
    <n v="0"/>
    <n v="0"/>
  </r>
  <r>
    <x v="0"/>
    <x v="3"/>
    <x v="22"/>
    <n v="0"/>
    <n v="0"/>
    <n v="0"/>
    <n v="0"/>
    <n v="0"/>
    <n v="0"/>
    <n v="0"/>
    <n v="0"/>
    <n v="0"/>
    <n v="0"/>
    <n v="0"/>
    <n v="0"/>
    <n v="0"/>
    <n v="0"/>
    <n v="0"/>
    <n v="0"/>
    <n v="0"/>
    <n v="0"/>
    <n v="0"/>
    <n v="0"/>
    <n v="0"/>
    <n v="0"/>
    <n v="0"/>
  </r>
  <r>
    <x v="1"/>
    <x v="0"/>
    <x v="22"/>
    <n v="0"/>
    <n v="0"/>
    <n v="0"/>
    <n v="0"/>
    <n v="0"/>
    <n v="0"/>
    <n v="0"/>
    <n v="0"/>
    <n v="0"/>
    <n v="0"/>
    <n v="0"/>
    <n v="0"/>
    <n v="0"/>
    <n v="0"/>
    <n v="0"/>
    <n v="0"/>
    <n v="0"/>
    <n v="0"/>
    <n v="0"/>
    <n v="0"/>
    <n v="0"/>
    <n v="0"/>
    <n v="0"/>
  </r>
  <r>
    <x v="1"/>
    <x v="1"/>
    <x v="22"/>
    <n v="0"/>
    <n v="0"/>
    <n v="0"/>
    <n v="0"/>
    <n v="0"/>
    <n v="0"/>
    <n v="0"/>
    <n v="0"/>
    <n v="0"/>
    <n v="0"/>
    <n v="0"/>
    <n v="0"/>
    <n v="0"/>
    <n v="0"/>
    <n v="0"/>
    <n v="0"/>
    <n v="0"/>
    <n v="0"/>
    <n v="0"/>
    <n v="0"/>
    <n v="0"/>
    <n v="0"/>
    <n v="0"/>
  </r>
  <r>
    <x v="1"/>
    <x v="2"/>
    <x v="22"/>
    <n v="0"/>
    <n v="0"/>
    <n v="0"/>
    <n v="0"/>
    <n v="0"/>
    <n v="0"/>
    <n v="0"/>
    <n v="0"/>
    <n v="0"/>
    <n v="0"/>
    <n v="0"/>
    <n v="0"/>
    <n v="0"/>
    <n v="0"/>
    <n v="0"/>
    <n v="0"/>
    <n v="0"/>
    <n v="0"/>
    <n v="0"/>
    <n v="0"/>
    <n v="0"/>
    <n v="0"/>
    <n v="0"/>
  </r>
  <r>
    <x v="1"/>
    <x v="3"/>
    <x v="22"/>
    <n v="0"/>
    <n v="0"/>
    <n v="0"/>
    <n v="0"/>
    <n v="0"/>
    <n v="0"/>
    <n v="0"/>
    <n v="0"/>
    <n v="0"/>
    <n v="0"/>
    <n v="0"/>
    <n v="0"/>
    <n v="0"/>
    <n v="0"/>
    <n v="0"/>
    <n v="0"/>
    <n v="0"/>
    <n v="0"/>
    <n v="0"/>
    <n v="0"/>
    <n v="0"/>
    <n v="0"/>
    <n v="0"/>
  </r>
  <r>
    <x v="2"/>
    <x v="0"/>
    <x v="22"/>
    <n v="0"/>
    <n v="0"/>
    <n v="0"/>
    <n v="0"/>
    <n v="0"/>
    <n v="0"/>
    <n v="0"/>
    <n v="0"/>
    <n v="0"/>
    <n v="0"/>
    <n v="0"/>
    <n v="0"/>
    <n v="0"/>
    <n v="0"/>
    <n v="0"/>
    <n v="0"/>
    <n v="0"/>
    <n v="0"/>
    <n v="0"/>
    <n v="0"/>
    <n v="0"/>
    <n v="0"/>
    <n v="0"/>
  </r>
  <r>
    <x v="2"/>
    <x v="1"/>
    <x v="22"/>
    <n v="0"/>
    <n v="0"/>
    <n v="0"/>
    <n v="0"/>
    <n v="0"/>
    <n v="0"/>
    <n v="0"/>
    <n v="0"/>
    <n v="0"/>
    <n v="0"/>
    <n v="0"/>
    <n v="0"/>
    <n v="0"/>
    <n v="0"/>
    <n v="0"/>
    <n v="0"/>
    <n v="0"/>
    <n v="0"/>
    <n v="0"/>
    <n v="0"/>
    <n v="0"/>
    <n v="0"/>
    <n v="0"/>
  </r>
  <r>
    <x v="2"/>
    <x v="2"/>
    <x v="22"/>
    <n v="0"/>
    <n v="0"/>
    <n v="0"/>
    <n v="0"/>
    <n v="0"/>
    <n v="0"/>
    <n v="0"/>
    <n v="0"/>
    <n v="0"/>
    <n v="0"/>
    <n v="0"/>
    <n v="0"/>
    <n v="0"/>
    <n v="0"/>
    <n v="0"/>
    <n v="0"/>
    <n v="0"/>
    <n v="0"/>
    <n v="0"/>
    <n v="0"/>
    <n v="0"/>
    <n v="0"/>
    <n v="0"/>
  </r>
  <r>
    <x v="2"/>
    <x v="3"/>
    <x v="22"/>
    <n v="0"/>
    <n v="0"/>
    <n v="0"/>
    <n v="0"/>
    <n v="0"/>
    <n v="0"/>
    <n v="0"/>
    <n v="0"/>
    <n v="0"/>
    <n v="0"/>
    <n v="0"/>
    <n v="0"/>
    <n v="0"/>
    <n v="0"/>
    <n v="0"/>
    <n v="0"/>
    <n v="0"/>
    <n v="0"/>
    <n v="0"/>
    <n v="0"/>
    <n v="0"/>
    <n v="0"/>
    <n v="0"/>
  </r>
  <r>
    <x v="3"/>
    <x v="0"/>
    <x v="22"/>
    <n v="0"/>
    <n v="0"/>
    <n v="0"/>
    <n v="0"/>
    <n v="0"/>
    <n v="0"/>
    <n v="0"/>
    <n v="0"/>
    <n v="0"/>
    <n v="0"/>
    <n v="0"/>
    <n v="0"/>
    <n v="0"/>
    <n v="0"/>
    <n v="0"/>
    <n v="0"/>
    <n v="0"/>
    <n v="0"/>
    <n v="0"/>
    <n v="0"/>
    <n v="0"/>
    <n v="0"/>
    <n v="0"/>
  </r>
  <r>
    <x v="3"/>
    <x v="1"/>
    <x v="22"/>
    <n v="0"/>
    <n v="0"/>
    <n v="0"/>
    <n v="0"/>
    <n v="0"/>
    <n v="0"/>
    <n v="0"/>
    <n v="0"/>
    <n v="0"/>
    <n v="0"/>
    <n v="0"/>
    <n v="0"/>
    <n v="0"/>
    <n v="0"/>
    <n v="0"/>
    <n v="0"/>
    <n v="0"/>
    <n v="0"/>
    <n v="0"/>
    <n v="0"/>
    <n v="0"/>
    <n v="0"/>
    <n v="0"/>
  </r>
  <r>
    <x v="3"/>
    <x v="2"/>
    <x v="22"/>
    <n v="0"/>
    <n v="0"/>
    <n v="0"/>
    <n v="0"/>
    <n v="0"/>
    <n v="0"/>
    <n v="0"/>
    <n v="0"/>
    <n v="0"/>
    <n v="0"/>
    <n v="0"/>
    <n v="0"/>
    <n v="0"/>
    <n v="0"/>
    <n v="0"/>
    <n v="0"/>
    <n v="0"/>
    <n v="0"/>
    <n v="0"/>
    <n v="0"/>
    <n v="0"/>
    <n v="0"/>
    <n v="0"/>
  </r>
  <r>
    <x v="3"/>
    <x v="3"/>
    <x v="22"/>
    <n v="0"/>
    <n v="0"/>
    <n v="0"/>
    <n v="0"/>
    <n v="0"/>
    <n v="0"/>
    <n v="0"/>
    <n v="0"/>
    <n v="0"/>
    <n v="0"/>
    <n v="0"/>
    <n v="0"/>
    <n v="0"/>
    <n v="0"/>
    <n v="0"/>
    <n v="0"/>
    <n v="0"/>
    <n v="0"/>
    <n v="0"/>
    <n v="0"/>
    <n v="0"/>
    <n v="0"/>
    <n v="0"/>
  </r>
  <r>
    <x v="4"/>
    <x v="0"/>
    <x v="22"/>
    <n v="0"/>
    <n v="0"/>
    <n v="0"/>
    <n v="0"/>
    <n v="0"/>
    <n v="0"/>
    <n v="0"/>
    <n v="0"/>
    <n v="0"/>
    <n v="0"/>
    <n v="0"/>
    <n v="0"/>
    <n v="0"/>
    <n v="0"/>
    <n v="0"/>
    <n v="0"/>
    <n v="0"/>
    <n v="0"/>
    <n v="0"/>
    <n v="0"/>
    <n v="0"/>
    <n v="0"/>
    <n v="0"/>
  </r>
  <r>
    <x v="4"/>
    <x v="1"/>
    <x v="22"/>
    <n v="0"/>
    <n v="0"/>
    <n v="0"/>
    <n v="0"/>
    <n v="0"/>
    <n v="0"/>
    <n v="0"/>
    <n v="0"/>
    <n v="0"/>
    <n v="0"/>
    <n v="0"/>
    <n v="0"/>
    <n v="0"/>
    <n v="0"/>
    <n v="0"/>
    <n v="0"/>
    <n v="0"/>
    <n v="0"/>
    <n v="0"/>
    <n v="0"/>
    <n v="0"/>
    <n v="0"/>
    <n v="0"/>
  </r>
  <r>
    <x v="4"/>
    <x v="2"/>
    <x v="22"/>
    <n v="0"/>
    <n v="0"/>
    <n v="0"/>
    <n v="0"/>
    <n v="0"/>
    <n v="0"/>
    <n v="0"/>
    <n v="0"/>
    <n v="0"/>
    <n v="0"/>
    <n v="0"/>
    <n v="0"/>
    <n v="0"/>
    <n v="0"/>
    <n v="0"/>
    <n v="0"/>
    <n v="0"/>
    <n v="0"/>
    <n v="0"/>
    <n v="0"/>
    <n v="0"/>
    <n v="0"/>
    <n v="0"/>
  </r>
  <r>
    <x v="4"/>
    <x v="3"/>
    <x v="22"/>
    <n v="0"/>
    <n v="0"/>
    <n v="0"/>
    <n v="0"/>
    <n v="0"/>
    <n v="0"/>
    <n v="0"/>
    <n v="0"/>
    <n v="0"/>
    <n v="0"/>
    <n v="0"/>
    <n v="0"/>
    <n v="0"/>
    <n v="0"/>
    <n v="0"/>
    <n v="0"/>
    <n v="0"/>
    <n v="0"/>
    <n v="0"/>
    <n v="0"/>
    <n v="0"/>
    <n v="0"/>
    <n v="0"/>
  </r>
  <r>
    <x v="5"/>
    <x v="0"/>
    <x v="22"/>
    <n v="0"/>
    <n v="0"/>
    <n v="0"/>
    <n v="0"/>
    <n v="0"/>
    <n v="0"/>
    <n v="0"/>
    <n v="0"/>
    <n v="0"/>
    <n v="0"/>
    <n v="0"/>
    <n v="0"/>
    <n v="0"/>
    <n v="0"/>
    <n v="0"/>
    <n v="0"/>
    <n v="0"/>
    <n v="0"/>
    <n v="0"/>
    <n v="0"/>
    <n v="0"/>
    <n v="0"/>
    <n v="0"/>
  </r>
  <r>
    <x v="5"/>
    <x v="1"/>
    <x v="22"/>
    <n v="0"/>
    <n v="0"/>
    <n v="0"/>
    <n v="0"/>
    <n v="0"/>
    <n v="0"/>
    <n v="0"/>
    <n v="0"/>
    <n v="0"/>
    <n v="0"/>
    <n v="0"/>
    <n v="0"/>
    <n v="0"/>
    <n v="0"/>
    <n v="0"/>
    <n v="0"/>
    <n v="0"/>
    <n v="0"/>
    <n v="0"/>
    <n v="0"/>
    <n v="0"/>
    <n v="0"/>
    <n v="0"/>
  </r>
  <r>
    <x v="5"/>
    <x v="2"/>
    <x v="22"/>
    <n v="0"/>
    <n v="0"/>
    <n v="0"/>
    <n v="0"/>
    <n v="0"/>
    <n v="0"/>
    <n v="0"/>
    <n v="0"/>
    <n v="0"/>
    <n v="0"/>
    <n v="0"/>
    <n v="0"/>
    <n v="0"/>
    <n v="0"/>
    <n v="0"/>
    <n v="0"/>
    <n v="0"/>
    <n v="0"/>
    <n v="0"/>
    <n v="0"/>
    <n v="0"/>
    <n v="0"/>
    <n v="0"/>
  </r>
  <r>
    <x v="5"/>
    <x v="3"/>
    <x v="22"/>
    <n v="0"/>
    <n v="0"/>
    <n v="0"/>
    <n v="0"/>
    <n v="0"/>
    <n v="0"/>
    <n v="0"/>
    <n v="0"/>
    <n v="0"/>
    <n v="0"/>
    <n v="0"/>
    <n v="0"/>
    <n v="0"/>
    <n v="0"/>
    <n v="0"/>
    <n v="0"/>
    <n v="0"/>
    <n v="0"/>
    <n v="0"/>
    <n v="0"/>
    <n v="0"/>
    <n v="0"/>
    <n v="0"/>
  </r>
  <r>
    <x v="6"/>
    <x v="0"/>
    <x v="22"/>
    <n v="0"/>
    <n v="0"/>
    <n v="0"/>
    <n v="0"/>
    <n v="0"/>
    <n v="0"/>
    <n v="0"/>
    <n v="0"/>
    <n v="0"/>
    <n v="0"/>
    <n v="0"/>
    <n v="0"/>
    <n v="0"/>
    <n v="0"/>
    <n v="0"/>
    <n v="0"/>
    <n v="0"/>
    <n v="0"/>
    <n v="0"/>
    <n v="0"/>
    <n v="0"/>
    <n v="0"/>
    <n v="0"/>
  </r>
  <r>
    <x v="6"/>
    <x v="1"/>
    <x v="22"/>
    <n v="0"/>
    <n v="0"/>
    <n v="0"/>
    <n v="0"/>
    <n v="0"/>
    <n v="0"/>
    <n v="0"/>
    <n v="0"/>
    <n v="0"/>
    <n v="0"/>
    <n v="0"/>
    <n v="0"/>
    <n v="0"/>
    <n v="0"/>
    <n v="0"/>
    <n v="0"/>
    <n v="0"/>
    <n v="0"/>
    <n v="0"/>
    <n v="0"/>
    <n v="0"/>
    <n v="0"/>
    <n v="0"/>
  </r>
  <r>
    <x v="6"/>
    <x v="2"/>
    <x v="22"/>
    <n v="0"/>
    <n v="0"/>
    <n v="0"/>
    <n v="0"/>
    <n v="0"/>
    <n v="0"/>
    <n v="0"/>
    <n v="0"/>
    <n v="0"/>
    <n v="0"/>
    <n v="0"/>
    <n v="0"/>
    <n v="0"/>
    <n v="0"/>
    <n v="0"/>
    <n v="0"/>
    <n v="0"/>
    <n v="0"/>
    <n v="0"/>
    <n v="0"/>
    <n v="0"/>
    <n v="0"/>
    <n v="0"/>
  </r>
  <r>
    <x v="6"/>
    <x v="3"/>
    <x v="22"/>
    <n v="0"/>
    <n v="0"/>
    <n v="0"/>
    <n v="0"/>
    <n v="0"/>
    <n v="0"/>
    <n v="0"/>
    <n v="0"/>
    <n v="0"/>
    <n v="0"/>
    <n v="0"/>
    <n v="0"/>
    <n v="0"/>
    <n v="0"/>
    <n v="0"/>
    <n v="0"/>
    <n v="0"/>
    <n v="0"/>
    <n v="0"/>
    <n v="0"/>
    <n v="0"/>
    <n v="0"/>
    <n v="0"/>
  </r>
  <r>
    <x v="7"/>
    <x v="0"/>
    <x v="22"/>
    <n v="0"/>
    <n v="0"/>
    <n v="0"/>
    <n v="0"/>
    <n v="0"/>
    <n v="0"/>
    <n v="0"/>
    <n v="0"/>
    <n v="0"/>
    <n v="0"/>
    <n v="0"/>
    <n v="0"/>
    <n v="0"/>
    <n v="0"/>
    <n v="0"/>
    <n v="0"/>
    <n v="0"/>
    <n v="0"/>
    <n v="0"/>
    <n v="0"/>
    <n v="0"/>
    <n v="0"/>
    <n v="0"/>
  </r>
  <r>
    <x v="7"/>
    <x v="1"/>
    <x v="22"/>
    <n v="0"/>
    <n v="0"/>
    <n v="0"/>
    <n v="0"/>
    <n v="0"/>
    <n v="0"/>
    <n v="0"/>
    <n v="0"/>
    <n v="0"/>
    <n v="0"/>
    <n v="0"/>
    <n v="0"/>
    <n v="0"/>
    <n v="0"/>
    <n v="0"/>
    <n v="0"/>
    <n v="0"/>
    <n v="0"/>
    <n v="0"/>
    <n v="0"/>
    <n v="0"/>
    <n v="0"/>
    <n v="0"/>
  </r>
  <r>
    <x v="7"/>
    <x v="2"/>
    <x v="22"/>
    <n v="0"/>
    <n v="0"/>
    <n v="0"/>
    <n v="0"/>
    <n v="0"/>
    <n v="0"/>
    <n v="0"/>
    <n v="0"/>
    <n v="0"/>
    <n v="0"/>
    <n v="0"/>
    <n v="0"/>
    <n v="0"/>
    <n v="0"/>
    <n v="0"/>
    <n v="0"/>
    <n v="0"/>
    <n v="0"/>
    <n v="0"/>
    <n v="0"/>
    <n v="0"/>
    <n v="0"/>
    <n v="0"/>
  </r>
  <r>
    <x v="7"/>
    <x v="3"/>
    <x v="22"/>
    <n v="0"/>
    <n v="0"/>
    <n v="0"/>
    <n v="0"/>
    <n v="0"/>
    <n v="0"/>
    <n v="0"/>
    <n v="0"/>
    <n v="0"/>
    <n v="0"/>
    <n v="0"/>
    <n v="0"/>
    <n v="0"/>
    <n v="0"/>
    <n v="0"/>
    <n v="0"/>
    <n v="0"/>
    <n v="0"/>
    <n v="0"/>
    <n v="0"/>
    <n v="0"/>
    <n v="0"/>
    <n v="0"/>
  </r>
  <r>
    <x v="8"/>
    <x v="0"/>
    <x v="22"/>
    <n v="0"/>
    <n v="0"/>
    <n v="0"/>
    <n v="0"/>
    <n v="0"/>
    <n v="0"/>
    <n v="0"/>
    <n v="0"/>
    <n v="0"/>
    <n v="0"/>
    <n v="0"/>
    <n v="0"/>
    <n v="0"/>
    <n v="0"/>
    <n v="0"/>
    <n v="0"/>
    <n v="0"/>
    <n v="0"/>
    <n v="0"/>
    <n v="0"/>
    <n v="0"/>
    <n v="0"/>
    <n v="0"/>
  </r>
  <r>
    <x v="8"/>
    <x v="1"/>
    <x v="22"/>
    <n v="0"/>
    <n v="0"/>
    <n v="0"/>
    <n v="0"/>
    <n v="0"/>
    <n v="0"/>
    <n v="0"/>
    <n v="0"/>
    <n v="0"/>
    <n v="0"/>
    <n v="0"/>
    <n v="0"/>
    <n v="0"/>
    <n v="0"/>
    <n v="0"/>
    <n v="0"/>
    <n v="0"/>
    <n v="0"/>
    <n v="0"/>
    <n v="0"/>
    <n v="0"/>
    <n v="0"/>
    <n v="0"/>
  </r>
  <r>
    <x v="8"/>
    <x v="2"/>
    <x v="22"/>
    <n v="0"/>
    <n v="0"/>
    <n v="0"/>
    <n v="0"/>
    <n v="0"/>
    <n v="0"/>
    <n v="0"/>
    <n v="0"/>
    <n v="0"/>
    <n v="0"/>
    <n v="0"/>
    <n v="0"/>
    <n v="0"/>
    <n v="0"/>
    <n v="0"/>
    <n v="0"/>
    <n v="0"/>
    <n v="0"/>
    <n v="0"/>
    <n v="0"/>
    <n v="0"/>
    <n v="0"/>
    <n v="0"/>
  </r>
  <r>
    <x v="8"/>
    <x v="3"/>
    <x v="22"/>
    <n v="0"/>
    <n v="0"/>
    <n v="0"/>
    <n v="0"/>
    <n v="0"/>
    <n v="0"/>
    <n v="0"/>
    <n v="0"/>
    <n v="0"/>
    <n v="0"/>
    <n v="0"/>
    <n v="0"/>
    <n v="0"/>
    <n v="0"/>
    <n v="0"/>
    <n v="0"/>
    <n v="0"/>
    <n v="0"/>
    <n v="0"/>
    <n v="0"/>
    <n v="0"/>
    <n v="0"/>
    <n v="0"/>
  </r>
  <r>
    <x v="9"/>
    <x v="0"/>
    <x v="22"/>
    <n v="0"/>
    <n v="0"/>
    <n v="0"/>
    <n v="0"/>
    <n v="0"/>
    <n v="0"/>
    <n v="0"/>
    <n v="0"/>
    <n v="0"/>
    <n v="0"/>
    <n v="0"/>
    <n v="0"/>
    <n v="0"/>
    <n v="0"/>
    <n v="0"/>
    <n v="0"/>
    <n v="0"/>
    <n v="0"/>
    <n v="0"/>
    <n v="0"/>
    <n v="0"/>
    <n v="0"/>
    <n v="0"/>
  </r>
  <r>
    <x v="9"/>
    <x v="1"/>
    <x v="22"/>
    <n v="0"/>
    <n v="0"/>
    <n v="0"/>
    <n v="0"/>
    <n v="0"/>
    <n v="0"/>
    <n v="0"/>
    <n v="0"/>
    <n v="0"/>
    <n v="0"/>
    <n v="0"/>
    <n v="0"/>
    <n v="0"/>
    <n v="0"/>
    <n v="0"/>
    <n v="0"/>
    <n v="0"/>
    <n v="0"/>
    <n v="0"/>
    <n v="0"/>
    <n v="0"/>
    <n v="0"/>
    <n v="0"/>
  </r>
  <r>
    <x v="9"/>
    <x v="2"/>
    <x v="22"/>
    <n v="0"/>
    <n v="0"/>
    <n v="0"/>
    <n v="0"/>
    <n v="0"/>
    <n v="0"/>
    <n v="0"/>
    <n v="0"/>
    <n v="0"/>
    <n v="0"/>
    <n v="0"/>
    <n v="0"/>
    <n v="0"/>
    <n v="0"/>
    <n v="0"/>
    <n v="0"/>
    <n v="0"/>
    <n v="0"/>
    <n v="0"/>
    <n v="0"/>
    <n v="0"/>
    <n v="0"/>
    <n v="0"/>
  </r>
  <r>
    <x v="9"/>
    <x v="3"/>
    <x v="22"/>
    <n v="0"/>
    <n v="0"/>
    <n v="0"/>
    <n v="0"/>
    <n v="0"/>
    <n v="0"/>
    <n v="0"/>
    <n v="0"/>
    <n v="0"/>
    <n v="0"/>
    <n v="0"/>
    <n v="0"/>
    <n v="0"/>
    <n v="0"/>
    <n v="0"/>
    <n v="0"/>
    <n v="0"/>
    <n v="0"/>
    <n v="0"/>
    <n v="0"/>
    <n v="0"/>
    <n v="0"/>
    <n v="0"/>
  </r>
  <r>
    <x v="10"/>
    <x v="0"/>
    <x v="22"/>
    <n v="0"/>
    <n v="0"/>
    <n v="0"/>
    <n v="0"/>
    <n v="0"/>
    <n v="0"/>
    <n v="0"/>
    <n v="0"/>
    <n v="0"/>
    <n v="0"/>
    <n v="0"/>
    <n v="0"/>
    <n v="0"/>
    <n v="0"/>
    <n v="0"/>
    <n v="0"/>
    <n v="0"/>
    <n v="0"/>
    <n v="0"/>
    <n v="0"/>
    <n v="0"/>
    <n v="0"/>
    <n v="0"/>
  </r>
  <r>
    <x v="10"/>
    <x v="1"/>
    <x v="22"/>
    <n v="0"/>
    <n v="0"/>
    <n v="0"/>
    <n v="0"/>
    <n v="0"/>
    <n v="0"/>
    <n v="0"/>
    <n v="0"/>
    <n v="0"/>
    <n v="0"/>
    <n v="0"/>
    <n v="0"/>
    <n v="0"/>
    <n v="0"/>
    <n v="0"/>
    <n v="0"/>
    <n v="0"/>
    <n v="0"/>
    <n v="0"/>
    <n v="0"/>
    <n v="0"/>
    <n v="0"/>
    <n v="0"/>
  </r>
  <r>
    <x v="10"/>
    <x v="2"/>
    <x v="22"/>
    <n v="0"/>
    <n v="0"/>
    <n v="0"/>
    <n v="0"/>
    <n v="0"/>
    <n v="0"/>
    <n v="0"/>
    <n v="0"/>
    <n v="0"/>
    <n v="0"/>
    <n v="0"/>
    <n v="0"/>
    <n v="0"/>
    <n v="0"/>
    <n v="0"/>
    <n v="0"/>
    <n v="0"/>
    <n v="0"/>
    <n v="0"/>
    <n v="0"/>
    <n v="0"/>
    <n v="0"/>
    <n v="0"/>
  </r>
  <r>
    <x v="10"/>
    <x v="3"/>
    <x v="22"/>
    <n v="0"/>
    <n v="0"/>
    <n v="0"/>
    <n v="0"/>
    <n v="0"/>
    <n v="0"/>
    <n v="0"/>
    <n v="0"/>
    <n v="0"/>
    <n v="0"/>
    <n v="0"/>
    <n v="0"/>
    <n v="0"/>
    <n v="0"/>
    <n v="0"/>
    <n v="0"/>
    <n v="0"/>
    <n v="0"/>
    <n v="0"/>
    <n v="0"/>
    <n v="0"/>
    <n v="0"/>
    <n v="0"/>
  </r>
  <r>
    <x v="11"/>
    <x v="0"/>
    <x v="22"/>
    <n v="0"/>
    <n v="0"/>
    <n v="0"/>
    <n v="0"/>
    <n v="0"/>
    <n v="0"/>
    <n v="0"/>
    <n v="0"/>
    <n v="0"/>
    <n v="0"/>
    <n v="0"/>
    <n v="0"/>
    <n v="0"/>
    <n v="0"/>
    <n v="0"/>
    <n v="0"/>
    <n v="0"/>
    <n v="0"/>
    <n v="0"/>
    <n v="0"/>
    <n v="0"/>
    <n v="0"/>
    <n v="0"/>
  </r>
  <r>
    <x v="11"/>
    <x v="1"/>
    <x v="22"/>
    <n v="0"/>
    <n v="0"/>
    <n v="0"/>
    <n v="0"/>
    <n v="0"/>
    <n v="0"/>
    <n v="0"/>
    <n v="0"/>
    <n v="0"/>
    <n v="0"/>
    <n v="0"/>
    <n v="0"/>
    <n v="0"/>
    <n v="0"/>
    <n v="0"/>
    <n v="0"/>
    <n v="0"/>
    <n v="0"/>
    <n v="0"/>
    <n v="0"/>
    <n v="0"/>
    <n v="0"/>
    <n v="0"/>
  </r>
  <r>
    <x v="11"/>
    <x v="2"/>
    <x v="22"/>
    <n v="0"/>
    <n v="0"/>
    <n v="0"/>
    <n v="0"/>
    <n v="0"/>
    <n v="0"/>
    <n v="0"/>
    <n v="0"/>
    <n v="0"/>
    <n v="0"/>
    <n v="0"/>
    <n v="0"/>
    <n v="0"/>
    <n v="0"/>
    <n v="0"/>
    <n v="0"/>
    <n v="0"/>
    <n v="0"/>
    <n v="0"/>
    <n v="0"/>
    <n v="0"/>
    <n v="0"/>
    <n v="0"/>
  </r>
  <r>
    <x v="11"/>
    <x v="3"/>
    <x v="22"/>
    <n v="0"/>
    <n v="0"/>
    <n v="0"/>
    <n v="0"/>
    <n v="0"/>
    <n v="0"/>
    <n v="0"/>
    <n v="0"/>
    <n v="0"/>
    <n v="0"/>
    <n v="0"/>
    <n v="0"/>
    <n v="0"/>
    <n v="0"/>
    <n v="0"/>
    <n v="0"/>
    <n v="0"/>
    <n v="0"/>
    <n v="0"/>
    <n v="0"/>
    <n v="0"/>
    <n v="0"/>
    <n v="0"/>
  </r>
  <r>
    <x v="12"/>
    <x v="0"/>
    <x v="22"/>
    <n v="0"/>
    <n v="0"/>
    <n v="0"/>
    <n v="0"/>
    <n v="0"/>
    <n v="0"/>
    <n v="0"/>
    <n v="0"/>
    <n v="0"/>
    <n v="0"/>
    <n v="0"/>
    <n v="0"/>
    <n v="0"/>
    <n v="0"/>
    <n v="0"/>
    <n v="0"/>
    <n v="0"/>
    <n v="0"/>
    <n v="0"/>
    <n v="0"/>
    <n v="0"/>
    <n v="0"/>
    <n v="0"/>
  </r>
  <r>
    <x v="12"/>
    <x v="1"/>
    <x v="22"/>
    <n v="0"/>
    <n v="0"/>
    <n v="0"/>
    <n v="0"/>
    <n v="0"/>
    <n v="0"/>
    <n v="0"/>
    <n v="0"/>
    <n v="0"/>
    <n v="0"/>
    <n v="0"/>
    <n v="0"/>
    <n v="0"/>
    <n v="0"/>
    <n v="0"/>
    <n v="0"/>
    <n v="0"/>
    <n v="0"/>
    <n v="0"/>
    <n v="0"/>
    <n v="0"/>
    <n v="0"/>
    <n v="0"/>
  </r>
  <r>
    <x v="12"/>
    <x v="2"/>
    <x v="22"/>
    <n v="0"/>
    <n v="0"/>
    <n v="0"/>
    <n v="0"/>
    <n v="0"/>
    <n v="0"/>
    <n v="0"/>
    <n v="0"/>
    <n v="0"/>
    <n v="0"/>
    <n v="0"/>
    <n v="0"/>
    <n v="0"/>
    <n v="0"/>
    <n v="0"/>
    <n v="0"/>
    <n v="0"/>
    <n v="0"/>
    <n v="0"/>
    <n v="0"/>
    <n v="0"/>
    <n v="0"/>
    <n v="0"/>
  </r>
  <r>
    <x v="12"/>
    <x v="3"/>
    <x v="22"/>
    <n v="0"/>
    <n v="0"/>
    <n v="0"/>
    <n v="0"/>
    <n v="0"/>
    <n v="0"/>
    <n v="0"/>
    <n v="0"/>
    <n v="0"/>
    <n v="0"/>
    <n v="0"/>
    <n v="0"/>
    <n v="0"/>
    <n v="0"/>
    <n v="0"/>
    <n v="0"/>
    <n v="0"/>
    <n v="0"/>
    <n v="0"/>
    <n v="0"/>
    <n v="0"/>
    <n v="0"/>
    <n v="0"/>
  </r>
  <r>
    <x v="13"/>
    <x v="0"/>
    <x v="22"/>
    <n v="0"/>
    <n v="0"/>
    <n v="0"/>
    <n v="0"/>
    <n v="0"/>
    <n v="0"/>
    <n v="0"/>
    <n v="0"/>
    <n v="0"/>
    <n v="0"/>
    <n v="0"/>
    <n v="0"/>
    <n v="0"/>
    <n v="0"/>
    <n v="0"/>
    <n v="0"/>
    <n v="0"/>
    <n v="0"/>
    <n v="0"/>
    <n v="0"/>
    <n v="0"/>
    <n v="0"/>
    <n v="0"/>
  </r>
  <r>
    <x v="13"/>
    <x v="1"/>
    <x v="22"/>
    <n v="0"/>
    <n v="0"/>
    <n v="0"/>
    <n v="0"/>
    <n v="0"/>
    <n v="0"/>
    <n v="0"/>
    <n v="0"/>
    <n v="0"/>
    <n v="0"/>
    <n v="0"/>
    <n v="0"/>
    <n v="0"/>
    <n v="0"/>
    <n v="0"/>
    <n v="0"/>
    <n v="0"/>
    <n v="0"/>
    <n v="0"/>
    <n v="0"/>
    <n v="0"/>
    <n v="0"/>
    <n v="0"/>
  </r>
  <r>
    <x v="13"/>
    <x v="2"/>
    <x v="22"/>
    <n v="0"/>
    <n v="0"/>
    <n v="0"/>
    <n v="0"/>
    <n v="0"/>
    <n v="0"/>
    <n v="0"/>
    <n v="0"/>
    <n v="0"/>
    <n v="0"/>
    <n v="0"/>
    <n v="0"/>
    <n v="0"/>
    <n v="0"/>
    <n v="0"/>
    <n v="0"/>
    <n v="0"/>
    <n v="0"/>
    <n v="0"/>
    <n v="0"/>
    <n v="0"/>
    <n v="0"/>
    <n v="0"/>
  </r>
  <r>
    <x v="13"/>
    <x v="3"/>
    <x v="22"/>
    <n v="0"/>
    <n v="0"/>
    <n v="0"/>
    <n v="0"/>
    <n v="0"/>
    <n v="0"/>
    <n v="0"/>
    <n v="0"/>
    <n v="0"/>
    <n v="0"/>
    <n v="0"/>
    <n v="0"/>
    <n v="0"/>
    <n v="0"/>
    <n v="0"/>
    <n v="0"/>
    <n v="0"/>
    <n v="0"/>
    <n v="0"/>
    <n v="0"/>
    <n v="0"/>
    <n v="0"/>
    <n v="0"/>
  </r>
  <r>
    <x v="14"/>
    <x v="0"/>
    <x v="22"/>
    <n v="0"/>
    <n v="0"/>
    <n v="0"/>
    <n v="0"/>
    <n v="0"/>
    <n v="0"/>
    <n v="0"/>
    <n v="0"/>
    <n v="0"/>
    <n v="0"/>
    <n v="0"/>
    <n v="0"/>
    <n v="0"/>
    <n v="0"/>
    <n v="0"/>
    <n v="0"/>
    <n v="0"/>
    <n v="0"/>
    <n v="0"/>
    <n v="0"/>
    <n v="0"/>
    <n v="0"/>
    <n v="0"/>
  </r>
  <r>
    <x v="14"/>
    <x v="1"/>
    <x v="22"/>
    <n v="0"/>
    <n v="0"/>
    <n v="0"/>
    <n v="0"/>
    <n v="0"/>
    <n v="0"/>
    <n v="0"/>
    <n v="0"/>
    <n v="0"/>
    <n v="0"/>
    <n v="0"/>
    <n v="0"/>
    <n v="0"/>
    <n v="0"/>
    <n v="0"/>
    <n v="0"/>
    <n v="0"/>
    <n v="0"/>
    <n v="0"/>
    <n v="0"/>
    <n v="0"/>
    <n v="0"/>
    <n v="0"/>
  </r>
  <r>
    <x v="14"/>
    <x v="2"/>
    <x v="22"/>
    <n v="0"/>
    <n v="0"/>
    <n v="0"/>
    <n v="0"/>
    <n v="0"/>
    <n v="0"/>
    <n v="0"/>
    <n v="0"/>
    <n v="0"/>
    <n v="0"/>
    <n v="0"/>
    <n v="0"/>
    <n v="0"/>
    <n v="0"/>
    <n v="0"/>
    <n v="0"/>
    <n v="0"/>
    <n v="0"/>
    <n v="0"/>
    <n v="0"/>
    <n v="0"/>
    <n v="0"/>
    <n v="0"/>
  </r>
  <r>
    <x v="14"/>
    <x v="3"/>
    <x v="22"/>
    <n v="0"/>
    <n v="0"/>
    <n v="0"/>
    <n v="0"/>
    <n v="0"/>
    <n v="0"/>
    <n v="0"/>
    <n v="0"/>
    <n v="0"/>
    <n v="0"/>
    <n v="0"/>
    <n v="0"/>
    <n v="0"/>
    <n v="0"/>
    <n v="0"/>
    <n v="0"/>
    <n v="0"/>
    <n v="0"/>
    <n v="0"/>
    <n v="0"/>
    <n v="0"/>
    <n v="0"/>
    <n v="0"/>
  </r>
  <r>
    <x v="15"/>
    <x v="0"/>
    <x v="22"/>
    <n v="0"/>
    <n v="0"/>
    <n v="0"/>
    <n v="0"/>
    <n v="0"/>
    <n v="0"/>
    <n v="0"/>
    <n v="0"/>
    <n v="0"/>
    <n v="0"/>
    <n v="0"/>
    <n v="0"/>
    <n v="0"/>
    <n v="0"/>
    <n v="0"/>
    <n v="0"/>
    <n v="0"/>
    <n v="0"/>
    <n v="0"/>
    <n v="0"/>
    <n v="0"/>
    <n v="0"/>
    <n v="0"/>
  </r>
  <r>
    <x v="15"/>
    <x v="1"/>
    <x v="22"/>
    <n v="0"/>
    <n v="0"/>
    <n v="0"/>
    <n v="0"/>
    <n v="0"/>
    <n v="0"/>
    <n v="0"/>
    <n v="0"/>
    <n v="0"/>
    <n v="0"/>
    <n v="0"/>
    <n v="0"/>
    <n v="0"/>
    <n v="0"/>
    <n v="0"/>
    <n v="0"/>
    <n v="0"/>
    <n v="0"/>
    <n v="0"/>
    <n v="0"/>
    <n v="0"/>
    <n v="0"/>
    <n v="0"/>
  </r>
  <r>
    <x v="15"/>
    <x v="2"/>
    <x v="22"/>
    <n v="0"/>
    <n v="0"/>
    <n v="0"/>
    <n v="0"/>
    <n v="0"/>
    <n v="0"/>
    <n v="0"/>
    <n v="0"/>
    <n v="0"/>
    <n v="0"/>
    <n v="0"/>
    <n v="0"/>
    <n v="0"/>
    <n v="0"/>
    <n v="0"/>
    <n v="0"/>
    <n v="0"/>
    <n v="0"/>
    <n v="0"/>
    <n v="0"/>
    <n v="0"/>
    <n v="0"/>
    <n v="0"/>
  </r>
  <r>
    <x v="15"/>
    <x v="3"/>
    <x v="22"/>
    <n v="0"/>
    <n v="0"/>
    <n v="0"/>
    <n v="0"/>
    <n v="0"/>
    <n v="0"/>
    <n v="0"/>
    <n v="0"/>
    <n v="0"/>
    <n v="0"/>
    <n v="0"/>
    <n v="0"/>
    <n v="0"/>
    <n v="0"/>
    <n v="0"/>
    <n v="0"/>
    <n v="0"/>
    <n v="0"/>
    <n v="0"/>
    <n v="0"/>
    <n v="0"/>
    <n v="0"/>
    <n v="0"/>
  </r>
  <r>
    <x v="16"/>
    <x v="0"/>
    <x v="22"/>
    <n v="0"/>
    <n v="0"/>
    <n v="0"/>
    <n v="0"/>
    <n v="0"/>
    <n v="0"/>
    <n v="0"/>
    <n v="0"/>
    <n v="0"/>
    <n v="0"/>
    <n v="0"/>
    <n v="0"/>
    <n v="0"/>
    <n v="0"/>
    <n v="0"/>
    <n v="0"/>
    <n v="0"/>
    <n v="0"/>
    <n v="0"/>
    <n v="0"/>
    <n v="0"/>
    <n v="0"/>
    <n v="0"/>
  </r>
  <r>
    <x v="16"/>
    <x v="1"/>
    <x v="22"/>
    <n v="0"/>
    <n v="0"/>
    <n v="0"/>
    <n v="0"/>
    <n v="0"/>
    <n v="0"/>
    <n v="0"/>
    <n v="0"/>
    <n v="0"/>
    <n v="0"/>
    <n v="0"/>
    <n v="0"/>
    <n v="0"/>
    <n v="0"/>
    <n v="0"/>
    <n v="0"/>
    <n v="0"/>
    <n v="0"/>
    <n v="0"/>
    <n v="0"/>
    <n v="0"/>
    <n v="0"/>
    <n v="0"/>
  </r>
  <r>
    <x v="16"/>
    <x v="2"/>
    <x v="22"/>
    <n v="0"/>
    <n v="0"/>
    <n v="0"/>
    <n v="0"/>
    <n v="0"/>
    <n v="0"/>
    <n v="0"/>
    <n v="0"/>
    <n v="0"/>
    <n v="0"/>
    <n v="0"/>
    <n v="0"/>
    <n v="0"/>
    <n v="0"/>
    <n v="0"/>
    <n v="0"/>
    <n v="0"/>
    <n v="0"/>
    <n v="0"/>
    <n v="0"/>
    <n v="0"/>
    <n v="0"/>
    <n v="0"/>
  </r>
  <r>
    <x v="16"/>
    <x v="3"/>
    <x v="22"/>
    <n v="0"/>
    <n v="0"/>
    <n v="0"/>
    <n v="0"/>
    <n v="0"/>
    <n v="0"/>
    <n v="0"/>
    <n v="0"/>
    <n v="0"/>
    <n v="0"/>
    <n v="0"/>
    <n v="0"/>
    <n v="0"/>
    <n v="0"/>
    <n v="0"/>
    <n v="0"/>
    <n v="0"/>
    <n v="0"/>
    <n v="0"/>
    <n v="0"/>
    <n v="0"/>
    <n v="0"/>
    <n v="0"/>
  </r>
  <r>
    <x v="17"/>
    <x v="0"/>
    <x v="22"/>
    <n v="0"/>
    <n v="0"/>
    <n v="0"/>
    <n v="0"/>
    <n v="0"/>
    <n v="0"/>
    <n v="0"/>
    <n v="0"/>
    <n v="0"/>
    <n v="0"/>
    <n v="0"/>
    <n v="0"/>
    <n v="0"/>
    <n v="0"/>
    <n v="0"/>
    <n v="0"/>
    <n v="0"/>
    <n v="0"/>
    <n v="0"/>
    <n v="0"/>
    <n v="0"/>
    <n v="0"/>
    <n v="0"/>
  </r>
  <r>
    <x v="17"/>
    <x v="1"/>
    <x v="22"/>
    <n v="0"/>
    <n v="0"/>
    <n v="0"/>
    <n v="0"/>
    <n v="0"/>
    <n v="0"/>
    <n v="0"/>
    <n v="0"/>
    <n v="0"/>
    <n v="0"/>
    <n v="0"/>
    <n v="0"/>
    <n v="0"/>
    <n v="0"/>
    <n v="0"/>
    <n v="0"/>
    <n v="0"/>
    <n v="0"/>
    <n v="0"/>
    <n v="0"/>
    <n v="0"/>
    <n v="0"/>
    <n v="0"/>
  </r>
  <r>
    <x v="17"/>
    <x v="2"/>
    <x v="22"/>
    <n v="0"/>
    <n v="0"/>
    <n v="0"/>
    <n v="0"/>
    <n v="0"/>
    <n v="0"/>
    <n v="0"/>
    <n v="0"/>
    <n v="0"/>
    <n v="0"/>
    <n v="0"/>
    <n v="0"/>
    <n v="0"/>
    <n v="0"/>
    <n v="0"/>
    <n v="0"/>
    <n v="0"/>
    <n v="0"/>
    <n v="0"/>
    <n v="0"/>
    <n v="0"/>
    <n v="0"/>
    <n v="0"/>
  </r>
  <r>
    <x v="17"/>
    <x v="3"/>
    <x v="22"/>
    <n v="0"/>
    <n v="0"/>
    <n v="0"/>
    <n v="0"/>
    <n v="0"/>
    <n v="0"/>
    <n v="0"/>
    <n v="0"/>
    <n v="0"/>
    <n v="0"/>
    <n v="0"/>
    <n v="0"/>
    <n v="0"/>
    <n v="0"/>
    <n v="0"/>
    <n v="0"/>
    <n v="0"/>
    <n v="0"/>
    <n v="0"/>
    <n v="0"/>
    <n v="0"/>
    <n v="0"/>
    <n v="0"/>
  </r>
  <r>
    <x v="18"/>
    <x v="0"/>
    <x v="22"/>
    <n v="0"/>
    <n v="0"/>
    <n v="0"/>
    <n v="0"/>
    <n v="0"/>
    <n v="0"/>
    <n v="0"/>
    <n v="0"/>
    <n v="0"/>
    <n v="0"/>
    <n v="0"/>
    <n v="0"/>
    <n v="0"/>
    <n v="0"/>
    <n v="0"/>
    <n v="0"/>
    <n v="0"/>
    <n v="0"/>
    <n v="0"/>
    <n v="0"/>
    <n v="0"/>
    <n v="0"/>
    <n v="0"/>
  </r>
  <r>
    <x v="18"/>
    <x v="1"/>
    <x v="22"/>
    <n v="0"/>
    <n v="0"/>
    <n v="0"/>
    <n v="0"/>
    <n v="0"/>
    <n v="0"/>
    <n v="0"/>
    <n v="0"/>
    <n v="0"/>
    <n v="0"/>
    <n v="0"/>
    <n v="0"/>
    <n v="0"/>
    <n v="0"/>
    <n v="0"/>
    <n v="0"/>
    <n v="0"/>
    <n v="0"/>
    <n v="0"/>
    <n v="0"/>
    <n v="0"/>
    <n v="0"/>
    <n v="0"/>
  </r>
  <r>
    <x v="18"/>
    <x v="2"/>
    <x v="22"/>
    <n v="0"/>
    <n v="0"/>
    <n v="0"/>
    <n v="0"/>
    <n v="0"/>
    <n v="0"/>
    <n v="0"/>
    <n v="0"/>
    <n v="0"/>
    <n v="0"/>
    <n v="0"/>
    <n v="0"/>
    <n v="0"/>
    <n v="0"/>
    <n v="0"/>
    <n v="0"/>
    <n v="0"/>
    <n v="0"/>
    <n v="0"/>
    <n v="0"/>
    <n v="0"/>
    <n v="0"/>
    <n v="0"/>
  </r>
  <r>
    <x v="18"/>
    <x v="3"/>
    <x v="22"/>
    <n v="0"/>
    <n v="0"/>
    <n v="0"/>
    <n v="0"/>
    <n v="0"/>
    <n v="0"/>
    <n v="0"/>
    <n v="0"/>
    <n v="0"/>
    <n v="0"/>
    <n v="0"/>
    <n v="0"/>
    <n v="0"/>
    <n v="0"/>
    <n v="0"/>
    <n v="0"/>
    <n v="0"/>
    <n v="0"/>
    <n v="0"/>
    <n v="0"/>
    <n v="0"/>
    <n v="0"/>
    <n v="0"/>
  </r>
  <r>
    <x v="19"/>
    <x v="0"/>
    <x v="22"/>
    <n v="0"/>
    <n v="0"/>
    <n v="0"/>
    <n v="0"/>
    <n v="0"/>
    <n v="0"/>
    <n v="0"/>
    <n v="0"/>
    <n v="0"/>
    <n v="0"/>
    <n v="0"/>
    <n v="0"/>
    <n v="0"/>
    <n v="0"/>
    <n v="0"/>
    <n v="0"/>
    <n v="0"/>
    <n v="0"/>
    <n v="0"/>
    <n v="0"/>
    <n v="0"/>
    <n v="0"/>
    <n v="0"/>
  </r>
  <r>
    <x v="19"/>
    <x v="1"/>
    <x v="22"/>
    <n v="0"/>
    <n v="0"/>
    <n v="0"/>
    <n v="0"/>
    <n v="0"/>
    <n v="0"/>
    <n v="0"/>
    <n v="0"/>
    <n v="0"/>
    <n v="0"/>
    <n v="0"/>
    <n v="0"/>
    <n v="0"/>
    <n v="0"/>
    <n v="0"/>
    <n v="0"/>
    <n v="0"/>
    <n v="0"/>
    <n v="0"/>
    <n v="0"/>
    <n v="0"/>
    <n v="0"/>
    <n v="0"/>
  </r>
  <r>
    <x v="19"/>
    <x v="2"/>
    <x v="22"/>
    <n v="0"/>
    <n v="0"/>
    <n v="0"/>
    <n v="0"/>
    <n v="0"/>
    <n v="0"/>
    <n v="0"/>
    <n v="0"/>
    <n v="0"/>
    <n v="0"/>
    <n v="0"/>
    <n v="0"/>
    <n v="0"/>
    <n v="0"/>
    <n v="0"/>
    <n v="0"/>
    <n v="0"/>
    <n v="0"/>
    <n v="0"/>
    <n v="0"/>
    <n v="0"/>
    <n v="0"/>
    <n v="0"/>
  </r>
  <r>
    <x v="19"/>
    <x v="3"/>
    <x v="22"/>
    <n v="0"/>
    <n v="0"/>
    <n v="0"/>
    <n v="0"/>
    <n v="0"/>
    <n v="0"/>
    <n v="0"/>
    <n v="0"/>
    <n v="0"/>
    <n v="0"/>
    <n v="0"/>
    <n v="0"/>
    <n v="0"/>
    <n v="0"/>
    <n v="0"/>
    <n v="0"/>
    <n v="0"/>
    <n v="0"/>
    <n v="0"/>
    <n v="0"/>
    <n v="0"/>
    <n v="0"/>
    <n v="0"/>
  </r>
  <r>
    <x v="20"/>
    <x v="0"/>
    <x v="22"/>
    <n v="0"/>
    <n v="0"/>
    <n v="0"/>
    <n v="0"/>
    <n v="0"/>
    <n v="0"/>
    <n v="0"/>
    <n v="0"/>
    <n v="0"/>
    <n v="0"/>
    <n v="0"/>
    <n v="0"/>
    <n v="0"/>
    <n v="0"/>
    <n v="0"/>
    <n v="0"/>
    <n v="0"/>
    <n v="0"/>
    <n v="0"/>
    <n v="0"/>
    <n v="0"/>
    <n v="0"/>
    <n v="0"/>
  </r>
  <r>
    <x v="20"/>
    <x v="1"/>
    <x v="22"/>
    <n v="0"/>
    <n v="0"/>
    <n v="0"/>
    <n v="0"/>
    <n v="0"/>
    <n v="0"/>
    <n v="0"/>
    <n v="0"/>
    <n v="0"/>
    <n v="0"/>
    <n v="0"/>
    <n v="0"/>
    <n v="0"/>
    <n v="0"/>
    <n v="0"/>
    <n v="0"/>
    <n v="0"/>
    <n v="0"/>
    <n v="0"/>
    <n v="0"/>
    <n v="0"/>
    <n v="0"/>
    <n v="0"/>
  </r>
  <r>
    <x v="20"/>
    <x v="2"/>
    <x v="22"/>
    <n v="0"/>
    <n v="0"/>
    <n v="0"/>
    <n v="0"/>
    <n v="0"/>
    <n v="0"/>
    <n v="0"/>
    <n v="0"/>
    <n v="0"/>
    <n v="0"/>
    <n v="0"/>
    <n v="0"/>
    <n v="0"/>
    <n v="0"/>
    <n v="0"/>
    <n v="0"/>
    <n v="0"/>
    <n v="0"/>
    <n v="0"/>
    <n v="0"/>
    <n v="0"/>
    <n v="0"/>
    <n v="0"/>
  </r>
  <r>
    <x v="20"/>
    <x v="3"/>
    <x v="22"/>
    <n v="0"/>
    <n v="0"/>
    <n v="0"/>
    <n v="0"/>
    <n v="0"/>
    <n v="0"/>
    <n v="0"/>
    <n v="0"/>
    <n v="0"/>
    <n v="0"/>
    <n v="0"/>
    <n v="0"/>
    <n v="0"/>
    <n v="0"/>
    <n v="0"/>
    <n v="0"/>
    <n v="0"/>
    <n v="0"/>
    <n v="0"/>
    <n v="0"/>
    <n v="0"/>
    <n v="0"/>
    <n v="0"/>
  </r>
  <r>
    <x v="0"/>
    <x v="0"/>
    <x v="23"/>
    <n v="0"/>
    <n v="0"/>
    <n v="0"/>
    <n v="0"/>
    <n v="0"/>
    <n v="0"/>
    <n v="0"/>
    <n v="0"/>
    <n v="0"/>
    <n v="0"/>
    <n v="0"/>
    <n v="0"/>
    <n v="0"/>
    <n v="0"/>
    <n v="0"/>
    <n v="0"/>
    <n v="0"/>
    <n v="0"/>
    <n v="0"/>
    <n v="0"/>
    <n v="0"/>
    <n v="0"/>
    <n v="0"/>
  </r>
  <r>
    <x v="0"/>
    <x v="1"/>
    <x v="23"/>
    <n v="0"/>
    <n v="0"/>
    <n v="0"/>
    <n v="0"/>
    <n v="0"/>
    <n v="0"/>
    <n v="0"/>
    <n v="0"/>
    <n v="0"/>
    <n v="0"/>
    <n v="0"/>
    <n v="0"/>
    <n v="0"/>
    <n v="0"/>
    <n v="0"/>
    <n v="0"/>
    <n v="0"/>
    <n v="0"/>
    <n v="0"/>
    <n v="0"/>
    <n v="0"/>
    <n v="0"/>
    <n v="0"/>
  </r>
  <r>
    <x v="0"/>
    <x v="2"/>
    <x v="23"/>
    <n v="0"/>
    <n v="0"/>
    <n v="0"/>
    <n v="0"/>
    <n v="0"/>
    <n v="0"/>
    <n v="0"/>
    <n v="0"/>
    <n v="0"/>
    <n v="0"/>
    <n v="0"/>
    <n v="0"/>
    <n v="0"/>
    <n v="0"/>
    <n v="0"/>
    <n v="0"/>
    <n v="0"/>
    <n v="0"/>
    <n v="0"/>
    <n v="0"/>
    <n v="0"/>
    <n v="0"/>
    <n v="0"/>
  </r>
  <r>
    <x v="0"/>
    <x v="3"/>
    <x v="23"/>
    <n v="0"/>
    <n v="0"/>
    <n v="0"/>
    <n v="0"/>
    <n v="0"/>
    <n v="0"/>
    <n v="0"/>
    <n v="0"/>
    <n v="0"/>
    <n v="0"/>
    <n v="0"/>
    <n v="0"/>
    <n v="0"/>
    <n v="0"/>
    <n v="0"/>
    <n v="0"/>
    <n v="0"/>
    <n v="0"/>
    <n v="0"/>
    <n v="0"/>
    <n v="0"/>
    <n v="0"/>
    <n v="0"/>
  </r>
  <r>
    <x v="1"/>
    <x v="0"/>
    <x v="23"/>
    <n v="0"/>
    <n v="0"/>
    <n v="0"/>
    <n v="0"/>
    <n v="0"/>
    <n v="0"/>
    <n v="0"/>
    <n v="0"/>
    <n v="0"/>
    <n v="0"/>
    <n v="0"/>
    <n v="0"/>
    <n v="0"/>
    <n v="0"/>
    <n v="0"/>
    <n v="0"/>
    <n v="0"/>
    <n v="0"/>
    <n v="0"/>
    <n v="0"/>
    <n v="0"/>
    <n v="0"/>
    <n v="0"/>
  </r>
  <r>
    <x v="1"/>
    <x v="1"/>
    <x v="23"/>
    <n v="0"/>
    <n v="0"/>
    <n v="0"/>
    <n v="0"/>
    <n v="0"/>
    <n v="0"/>
    <n v="0"/>
    <n v="0"/>
    <n v="0"/>
    <n v="0"/>
    <n v="0"/>
    <n v="0"/>
    <n v="0"/>
    <n v="0"/>
    <n v="0"/>
    <n v="0"/>
    <n v="0"/>
    <n v="0"/>
    <n v="0"/>
    <n v="0"/>
    <n v="0"/>
    <n v="0"/>
    <n v="0"/>
  </r>
  <r>
    <x v="1"/>
    <x v="2"/>
    <x v="23"/>
    <n v="0"/>
    <n v="0"/>
    <n v="0"/>
    <n v="0"/>
    <n v="0"/>
    <n v="0"/>
    <n v="0"/>
    <n v="0"/>
    <n v="0"/>
    <n v="0"/>
    <n v="0"/>
    <n v="0"/>
    <n v="0"/>
    <n v="0"/>
    <n v="0"/>
    <n v="0"/>
    <n v="0"/>
    <n v="0"/>
    <n v="0"/>
    <n v="0"/>
    <n v="0"/>
    <n v="0"/>
    <n v="0"/>
  </r>
  <r>
    <x v="1"/>
    <x v="3"/>
    <x v="23"/>
    <n v="0"/>
    <n v="0"/>
    <n v="0"/>
    <n v="0"/>
    <n v="0"/>
    <n v="0"/>
    <n v="0"/>
    <n v="0"/>
    <n v="0"/>
    <n v="0"/>
    <n v="0"/>
    <n v="0"/>
    <n v="0"/>
    <n v="0"/>
    <n v="0"/>
    <n v="0"/>
    <n v="0"/>
    <n v="0"/>
    <n v="0"/>
    <n v="0"/>
    <n v="0"/>
    <n v="0"/>
    <n v="0"/>
  </r>
  <r>
    <x v="2"/>
    <x v="0"/>
    <x v="23"/>
    <n v="0"/>
    <n v="0"/>
    <n v="0"/>
    <n v="0"/>
    <n v="0"/>
    <n v="0"/>
    <n v="0"/>
    <n v="0"/>
    <n v="0"/>
    <n v="0"/>
    <n v="0"/>
    <n v="0"/>
    <n v="0"/>
    <n v="0"/>
    <n v="0"/>
    <n v="0"/>
    <n v="0"/>
    <n v="0"/>
    <n v="0"/>
    <n v="0"/>
    <n v="0"/>
    <n v="0"/>
    <n v="0"/>
  </r>
  <r>
    <x v="2"/>
    <x v="1"/>
    <x v="23"/>
    <n v="0"/>
    <n v="0"/>
    <n v="0"/>
    <n v="0"/>
    <n v="0"/>
    <n v="0"/>
    <n v="0"/>
    <n v="0"/>
    <n v="0"/>
    <n v="0"/>
    <n v="0"/>
    <n v="0"/>
    <n v="0"/>
    <n v="0"/>
    <n v="0"/>
    <n v="0"/>
    <n v="0"/>
    <n v="0"/>
    <n v="0"/>
    <n v="0"/>
    <n v="0"/>
    <n v="0"/>
    <n v="0"/>
  </r>
  <r>
    <x v="2"/>
    <x v="2"/>
    <x v="23"/>
    <n v="0"/>
    <n v="0"/>
    <n v="0"/>
    <n v="0"/>
    <n v="0"/>
    <n v="0"/>
    <n v="0"/>
    <n v="0"/>
    <n v="0"/>
    <n v="0"/>
    <n v="0"/>
    <n v="0"/>
    <n v="0"/>
    <n v="0"/>
    <n v="0"/>
    <n v="0"/>
    <n v="0"/>
    <n v="0"/>
    <n v="0"/>
    <n v="0"/>
    <n v="0"/>
    <n v="0"/>
    <n v="0"/>
  </r>
  <r>
    <x v="2"/>
    <x v="3"/>
    <x v="23"/>
    <n v="0"/>
    <n v="0"/>
    <n v="0"/>
    <n v="0"/>
    <n v="0"/>
    <n v="0"/>
    <n v="0"/>
    <n v="0"/>
    <n v="0"/>
    <n v="0"/>
    <n v="0"/>
    <n v="0"/>
    <n v="0"/>
    <n v="0"/>
    <n v="0"/>
    <n v="0"/>
    <n v="0"/>
    <n v="0"/>
    <n v="0"/>
    <n v="0"/>
    <n v="0"/>
    <n v="0"/>
    <n v="0"/>
  </r>
  <r>
    <x v="3"/>
    <x v="0"/>
    <x v="23"/>
    <n v="0"/>
    <n v="0"/>
    <n v="0"/>
    <n v="0"/>
    <n v="0"/>
    <n v="0"/>
    <n v="0"/>
    <n v="0"/>
    <n v="0"/>
    <n v="0"/>
    <n v="0"/>
    <n v="0"/>
    <n v="0"/>
    <n v="0"/>
    <n v="0"/>
    <n v="0"/>
    <n v="0"/>
    <n v="0"/>
    <n v="0"/>
    <n v="0"/>
    <n v="0"/>
    <n v="0"/>
    <n v="0"/>
  </r>
  <r>
    <x v="3"/>
    <x v="1"/>
    <x v="23"/>
    <n v="0"/>
    <n v="0"/>
    <n v="0"/>
    <n v="0"/>
    <n v="0"/>
    <n v="0"/>
    <n v="0"/>
    <n v="0"/>
    <n v="0"/>
    <n v="0"/>
    <n v="0"/>
    <n v="0"/>
    <n v="0"/>
    <n v="0"/>
    <n v="0"/>
    <n v="0"/>
    <n v="0"/>
    <n v="0"/>
    <n v="0"/>
    <n v="0"/>
    <n v="0"/>
    <n v="0"/>
    <n v="0"/>
  </r>
  <r>
    <x v="3"/>
    <x v="2"/>
    <x v="23"/>
    <n v="0"/>
    <n v="0"/>
    <n v="0"/>
    <n v="0"/>
    <n v="0"/>
    <n v="0"/>
    <n v="0"/>
    <n v="0"/>
    <n v="0"/>
    <n v="0"/>
    <n v="0"/>
    <n v="0"/>
    <n v="0"/>
    <n v="0"/>
    <n v="0"/>
    <n v="0"/>
    <n v="0"/>
    <n v="0"/>
    <n v="0"/>
    <n v="0"/>
    <n v="0"/>
    <n v="0"/>
    <n v="0"/>
  </r>
  <r>
    <x v="3"/>
    <x v="3"/>
    <x v="23"/>
    <n v="0"/>
    <n v="0"/>
    <n v="0"/>
    <n v="0"/>
    <n v="0"/>
    <n v="0"/>
    <n v="0"/>
    <n v="0"/>
    <n v="0"/>
    <n v="0"/>
    <n v="0"/>
    <n v="0"/>
    <n v="0"/>
    <n v="0"/>
    <n v="0"/>
    <n v="0"/>
    <n v="0"/>
    <n v="0"/>
    <n v="0"/>
    <n v="0"/>
    <n v="0"/>
    <n v="0"/>
    <n v="0"/>
  </r>
  <r>
    <x v="4"/>
    <x v="0"/>
    <x v="23"/>
    <n v="0"/>
    <n v="0"/>
    <n v="0"/>
    <n v="0"/>
    <n v="0"/>
    <n v="0"/>
    <n v="0"/>
    <n v="0"/>
    <n v="0"/>
    <n v="0"/>
    <n v="0"/>
    <n v="0"/>
    <n v="0"/>
    <n v="0"/>
    <n v="0"/>
    <n v="0"/>
    <n v="0"/>
    <n v="0"/>
    <n v="0"/>
    <n v="0"/>
    <n v="0"/>
    <n v="0"/>
    <n v="0"/>
  </r>
  <r>
    <x v="4"/>
    <x v="1"/>
    <x v="23"/>
    <n v="0"/>
    <n v="0"/>
    <n v="0"/>
    <n v="0"/>
    <n v="0"/>
    <n v="0"/>
    <n v="0"/>
    <n v="0"/>
    <n v="0"/>
    <n v="0"/>
    <n v="0"/>
    <n v="0"/>
    <n v="0"/>
    <n v="0"/>
    <n v="0"/>
    <n v="0"/>
    <n v="0"/>
    <n v="0"/>
    <n v="0"/>
    <n v="0"/>
    <n v="0"/>
    <n v="0"/>
    <n v="0"/>
  </r>
  <r>
    <x v="4"/>
    <x v="2"/>
    <x v="23"/>
    <n v="0"/>
    <n v="0"/>
    <n v="0"/>
    <n v="0"/>
    <n v="0"/>
    <n v="0"/>
    <n v="0"/>
    <n v="0"/>
    <n v="0"/>
    <n v="0"/>
    <n v="0"/>
    <n v="0"/>
    <n v="0"/>
    <n v="0"/>
    <n v="0"/>
    <n v="0"/>
    <n v="0"/>
    <n v="0"/>
    <n v="0"/>
    <n v="0"/>
    <n v="0"/>
    <n v="0"/>
    <n v="0"/>
  </r>
  <r>
    <x v="4"/>
    <x v="3"/>
    <x v="23"/>
    <n v="0"/>
    <n v="0"/>
    <n v="0"/>
    <n v="0"/>
    <n v="0"/>
    <n v="0"/>
    <n v="0"/>
    <n v="0"/>
    <n v="0"/>
    <n v="0"/>
    <n v="0"/>
    <n v="0"/>
    <n v="0"/>
    <n v="0"/>
    <n v="0"/>
    <n v="0"/>
    <n v="0"/>
    <n v="0"/>
    <n v="0"/>
    <n v="0"/>
    <n v="0"/>
    <n v="0"/>
    <n v="0"/>
  </r>
  <r>
    <x v="5"/>
    <x v="0"/>
    <x v="23"/>
    <n v="0"/>
    <n v="0"/>
    <n v="0"/>
    <n v="0"/>
    <n v="0"/>
    <n v="0"/>
    <n v="0"/>
    <n v="0"/>
    <n v="0"/>
    <n v="0"/>
    <n v="0"/>
    <n v="0"/>
    <n v="0"/>
    <n v="0"/>
    <n v="0"/>
    <n v="0"/>
    <n v="0"/>
    <n v="0"/>
    <n v="0"/>
    <n v="0"/>
    <n v="0"/>
    <n v="0"/>
    <n v="0"/>
  </r>
  <r>
    <x v="5"/>
    <x v="1"/>
    <x v="23"/>
    <n v="0"/>
    <n v="0"/>
    <n v="0"/>
    <n v="0"/>
    <n v="0"/>
    <n v="0"/>
    <n v="0"/>
    <n v="0"/>
    <n v="0"/>
    <n v="0"/>
    <n v="0"/>
    <n v="0"/>
    <n v="0"/>
    <n v="0"/>
    <n v="0"/>
    <n v="0"/>
    <n v="0"/>
    <n v="0"/>
    <n v="0"/>
    <n v="0"/>
    <n v="0"/>
    <n v="0"/>
    <n v="0"/>
  </r>
  <r>
    <x v="5"/>
    <x v="2"/>
    <x v="23"/>
    <n v="0"/>
    <n v="0"/>
    <n v="0"/>
    <n v="0"/>
    <n v="0"/>
    <n v="0"/>
    <n v="0"/>
    <n v="0"/>
    <n v="0"/>
    <n v="0"/>
    <n v="0"/>
    <n v="0"/>
    <n v="0"/>
    <n v="0"/>
    <n v="0"/>
    <n v="0"/>
    <n v="0"/>
    <n v="0"/>
    <n v="0"/>
    <n v="0"/>
    <n v="0"/>
    <n v="0"/>
    <n v="0"/>
  </r>
  <r>
    <x v="5"/>
    <x v="3"/>
    <x v="23"/>
    <n v="0"/>
    <n v="0"/>
    <n v="0"/>
    <n v="0"/>
    <n v="0"/>
    <n v="0"/>
    <n v="0"/>
    <n v="0"/>
    <n v="0"/>
    <n v="0"/>
    <n v="0"/>
    <n v="0"/>
    <n v="0"/>
    <n v="0"/>
    <n v="0"/>
    <n v="0"/>
    <n v="0"/>
    <n v="0"/>
    <n v="0"/>
    <n v="0"/>
    <n v="0"/>
    <n v="0"/>
    <n v="0"/>
  </r>
  <r>
    <x v="6"/>
    <x v="0"/>
    <x v="23"/>
    <n v="0"/>
    <n v="0"/>
    <n v="0"/>
    <n v="0"/>
    <n v="0"/>
    <n v="0"/>
    <n v="0"/>
    <n v="0"/>
    <n v="0"/>
    <n v="0"/>
    <n v="0"/>
    <n v="0"/>
    <n v="0"/>
    <n v="0"/>
    <n v="0"/>
    <n v="0"/>
    <n v="0"/>
    <n v="0"/>
    <n v="0"/>
    <n v="0"/>
    <n v="0"/>
    <n v="0"/>
    <n v="0"/>
  </r>
  <r>
    <x v="6"/>
    <x v="1"/>
    <x v="23"/>
    <n v="0"/>
    <n v="0"/>
    <n v="0"/>
    <n v="0"/>
    <n v="0"/>
    <n v="0"/>
    <n v="0"/>
    <n v="0"/>
    <n v="0"/>
    <n v="0"/>
    <n v="0"/>
    <n v="0"/>
    <n v="0"/>
    <n v="0"/>
    <n v="0"/>
    <n v="0"/>
    <n v="0"/>
    <n v="0"/>
    <n v="0"/>
    <n v="0"/>
    <n v="0"/>
    <n v="0"/>
    <n v="0"/>
  </r>
  <r>
    <x v="6"/>
    <x v="2"/>
    <x v="23"/>
    <n v="0"/>
    <n v="0"/>
    <n v="0"/>
    <n v="0"/>
    <n v="0"/>
    <n v="0"/>
    <n v="0"/>
    <n v="0"/>
    <n v="0"/>
    <n v="0"/>
    <n v="0"/>
    <n v="0"/>
    <n v="0"/>
    <n v="0"/>
    <n v="0"/>
    <n v="0"/>
    <n v="0"/>
    <n v="0"/>
    <n v="0"/>
    <n v="0"/>
    <n v="0"/>
    <n v="0"/>
    <n v="0"/>
  </r>
  <r>
    <x v="6"/>
    <x v="3"/>
    <x v="23"/>
    <n v="0"/>
    <n v="0"/>
    <n v="0"/>
    <n v="0"/>
    <n v="0"/>
    <n v="0"/>
    <n v="0"/>
    <n v="0"/>
    <n v="0"/>
    <n v="0"/>
    <n v="0"/>
    <n v="0"/>
    <n v="0"/>
    <n v="0"/>
    <n v="0"/>
    <n v="0"/>
    <n v="0"/>
    <n v="0"/>
    <n v="0"/>
    <n v="0"/>
    <n v="0"/>
    <n v="0"/>
    <n v="0"/>
  </r>
  <r>
    <x v="7"/>
    <x v="0"/>
    <x v="23"/>
    <n v="0"/>
    <n v="0"/>
    <n v="0"/>
    <n v="0"/>
    <n v="0"/>
    <n v="0"/>
    <n v="0"/>
    <n v="0"/>
    <n v="0"/>
    <n v="0"/>
    <n v="0"/>
    <n v="0"/>
    <n v="0"/>
    <n v="0"/>
    <n v="0"/>
    <n v="0"/>
    <n v="0"/>
    <n v="0"/>
    <n v="0"/>
    <n v="0"/>
    <n v="0"/>
    <n v="0"/>
    <n v="0"/>
  </r>
  <r>
    <x v="7"/>
    <x v="1"/>
    <x v="23"/>
    <n v="0"/>
    <n v="0"/>
    <n v="0"/>
    <n v="0"/>
    <n v="0"/>
    <n v="0"/>
    <n v="0"/>
    <n v="0"/>
    <n v="0"/>
    <n v="0"/>
    <n v="0"/>
    <n v="0"/>
    <n v="0"/>
    <n v="0"/>
    <n v="0"/>
    <n v="0"/>
    <n v="0"/>
    <n v="0"/>
    <n v="0"/>
    <n v="0"/>
    <n v="0"/>
    <n v="0"/>
    <n v="0"/>
  </r>
  <r>
    <x v="7"/>
    <x v="2"/>
    <x v="23"/>
    <n v="0"/>
    <n v="0"/>
    <n v="0"/>
    <n v="0"/>
    <n v="0"/>
    <n v="0"/>
    <n v="0"/>
    <n v="0"/>
    <n v="0"/>
    <n v="0"/>
    <n v="0"/>
    <n v="0"/>
    <n v="0"/>
    <n v="0"/>
    <n v="0"/>
    <n v="0"/>
    <n v="0"/>
    <n v="0"/>
    <n v="0"/>
    <n v="0"/>
    <n v="0"/>
    <n v="0"/>
    <n v="0"/>
  </r>
  <r>
    <x v="7"/>
    <x v="3"/>
    <x v="23"/>
    <n v="0"/>
    <n v="0"/>
    <n v="0"/>
    <n v="0"/>
    <n v="0"/>
    <n v="0"/>
    <n v="0"/>
    <n v="0"/>
    <n v="0"/>
    <n v="0"/>
    <n v="0"/>
    <n v="0"/>
    <n v="0"/>
    <n v="0"/>
    <n v="0"/>
    <n v="0"/>
    <n v="0"/>
    <n v="0"/>
    <n v="0"/>
    <n v="0"/>
    <n v="0"/>
    <n v="0"/>
    <n v="0"/>
  </r>
  <r>
    <x v="8"/>
    <x v="0"/>
    <x v="23"/>
    <n v="0"/>
    <n v="0"/>
    <n v="0"/>
    <n v="0"/>
    <n v="0"/>
    <n v="0"/>
    <n v="0"/>
    <n v="0"/>
    <n v="0"/>
    <n v="0"/>
    <n v="0"/>
    <n v="0"/>
    <n v="0"/>
    <n v="0"/>
    <n v="0"/>
    <n v="0"/>
    <n v="0"/>
    <n v="0"/>
    <n v="0"/>
    <n v="0"/>
    <n v="0"/>
    <n v="0"/>
    <n v="0"/>
  </r>
  <r>
    <x v="8"/>
    <x v="1"/>
    <x v="23"/>
    <n v="0"/>
    <n v="0"/>
    <n v="0"/>
    <n v="0"/>
    <n v="0"/>
    <n v="0"/>
    <n v="0"/>
    <n v="0"/>
    <n v="0"/>
    <n v="0"/>
    <n v="0"/>
    <n v="0"/>
    <n v="0"/>
    <n v="0"/>
    <n v="0"/>
    <n v="0"/>
    <n v="0"/>
    <n v="0"/>
    <n v="0"/>
    <n v="0"/>
    <n v="0"/>
    <n v="0"/>
    <n v="0"/>
  </r>
  <r>
    <x v="8"/>
    <x v="2"/>
    <x v="23"/>
    <n v="0"/>
    <n v="0"/>
    <n v="0"/>
    <n v="0"/>
    <n v="0"/>
    <n v="0"/>
    <n v="0"/>
    <n v="0"/>
    <n v="0"/>
    <n v="0"/>
    <n v="0"/>
    <n v="0"/>
    <n v="0"/>
    <n v="0"/>
    <n v="0"/>
    <n v="0"/>
    <n v="0"/>
    <n v="0"/>
    <n v="0"/>
    <n v="0"/>
    <n v="0"/>
    <n v="0"/>
    <n v="0"/>
  </r>
  <r>
    <x v="8"/>
    <x v="3"/>
    <x v="23"/>
    <n v="0"/>
    <n v="0"/>
    <n v="0"/>
    <n v="0"/>
    <n v="0"/>
    <n v="0"/>
    <n v="0"/>
    <n v="0"/>
    <n v="0"/>
    <n v="0"/>
    <n v="0"/>
    <n v="0"/>
    <n v="0"/>
    <n v="0"/>
    <n v="0"/>
    <n v="0"/>
    <n v="0"/>
    <n v="0"/>
    <n v="0"/>
    <n v="0"/>
    <n v="0"/>
    <n v="0"/>
    <n v="0"/>
  </r>
  <r>
    <x v="9"/>
    <x v="0"/>
    <x v="23"/>
    <n v="0"/>
    <n v="0"/>
    <n v="0"/>
    <n v="0"/>
    <n v="0"/>
    <n v="0"/>
    <n v="0"/>
    <n v="0"/>
    <n v="0"/>
    <n v="0"/>
    <n v="0"/>
    <n v="0"/>
    <n v="0"/>
    <n v="0"/>
    <n v="0"/>
    <n v="0"/>
    <n v="0"/>
    <n v="0"/>
    <n v="0"/>
    <n v="0"/>
    <n v="0"/>
    <n v="0"/>
    <n v="0"/>
  </r>
  <r>
    <x v="9"/>
    <x v="1"/>
    <x v="23"/>
    <n v="0"/>
    <n v="0"/>
    <n v="0"/>
    <n v="0"/>
    <n v="0"/>
    <n v="0"/>
    <n v="0"/>
    <n v="0"/>
    <n v="0"/>
    <n v="0"/>
    <n v="0"/>
    <n v="0"/>
    <n v="0"/>
    <n v="0"/>
    <n v="0"/>
    <n v="0"/>
    <n v="0"/>
    <n v="0"/>
    <n v="0"/>
    <n v="0"/>
    <n v="0"/>
    <n v="0"/>
    <n v="0"/>
  </r>
  <r>
    <x v="9"/>
    <x v="2"/>
    <x v="23"/>
    <n v="0"/>
    <n v="0"/>
    <n v="0"/>
    <n v="0"/>
    <n v="0"/>
    <n v="0"/>
    <n v="0"/>
    <n v="0"/>
    <n v="0"/>
    <n v="0"/>
    <n v="0"/>
    <n v="0"/>
    <n v="0"/>
    <n v="0"/>
    <n v="0"/>
    <n v="0"/>
    <n v="0"/>
    <n v="0"/>
    <n v="0"/>
    <n v="0"/>
    <n v="0"/>
    <n v="0"/>
    <n v="0"/>
  </r>
  <r>
    <x v="9"/>
    <x v="3"/>
    <x v="23"/>
    <n v="0"/>
    <n v="0"/>
    <n v="0"/>
    <n v="0"/>
    <n v="0"/>
    <n v="0"/>
    <n v="0"/>
    <n v="0"/>
    <n v="0"/>
    <n v="0"/>
    <n v="0"/>
    <n v="0"/>
    <n v="0"/>
    <n v="0"/>
    <n v="0"/>
    <n v="0"/>
    <n v="0"/>
    <n v="0"/>
    <n v="0"/>
    <n v="0"/>
    <n v="0"/>
    <n v="0"/>
    <n v="0"/>
  </r>
  <r>
    <x v="10"/>
    <x v="0"/>
    <x v="23"/>
    <n v="0"/>
    <n v="0"/>
    <n v="0"/>
    <n v="0"/>
    <n v="0"/>
    <n v="0"/>
    <n v="0"/>
    <n v="0"/>
    <n v="0"/>
    <n v="0"/>
    <n v="0"/>
    <n v="0"/>
    <n v="0"/>
    <n v="0"/>
    <n v="0"/>
    <n v="0"/>
    <n v="0"/>
    <n v="0"/>
    <n v="0"/>
    <n v="0"/>
    <n v="0"/>
    <n v="0"/>
    <n v="0"/>
  </r>
  <r>
    <x v="10"/>
    <x v="1"/>
    <x v="23"/>
    <n v="0"/>
    <n v="0"/>
    <n v="0"/>
    <n v="0"/>
    <n v="0"/>
    <n v="0"/>
    <n v="0"/>
    <n v="0"/>
    <n v="0"/>
    <n v="0"/>
    <n v="0"/>
    <n v="0"/>
    <n v="0"/>
    <n v="0"/>
    <n v="0"/>
    <n v="0"/>
    <n v="0"/>
    <n v="0"/>
    <n v="0"/>
    <n v="0"/>
    <n v="0"/>
    <n v="0"/>
    <n v="0"/>
  </r>
  <r>
    <x v="10"/>
    <x v="2"/>
    <x v="23"/>
    <n v="0"/>
    <n v="0"/>
    <n v="0"/>
    <n v="0"/>
    <n v="0"/>
    <n v="0"/>
    <n v="0"/>
    <n v="0"/>
    <n v="0"/>
    <n v="0"/>
    <n v="0"/>
    <n v="0"/>
    <n v="0"/>
    <n v="0"/>
    <n v="0"/>
    <n v="0"/>
    <n v="0"/>
    <n v="0"/>
    <n v="0"/>
    <n v="0"/>
    <n v="0"/>
    <n v="0"/>
    <n v="0"/>
  </r>
  <r>
    <x v="10"/>
    <x v="3"/>
    <x v="23"/>
    <n v="0"/>
    <n v="0"/>
    <n v="0"/>
    <n v="0"/>
    <n v="0"/>
    <n v="0"/>
    <n v="0"/>
    <n v="0"/>
    <n v="0"/>
    <n v="0"/>
    <n v="0"/>
    <n v="0"/>
    <n v="0"/>
    <n v="0"/>
    <n v="0"/>
    <n v="0"/>
    <n v="0"/>
    <n v="0"/>
    <n v="0"/>
    <n v="0"/>
    <n v="0"/>
    <n v="0"/>
    <n v="0"/>
  </r>
  <r>
    <x v="11"/>
    <x v="0"/>
    <x v="23"/>
    <n v="0"/>
    <n v="0"/>
    <n v="0"/>
    <n v="0"/>
    <n v="0"/>
    <n v="0"/>
    <n v="0"/>
    <n v="0"/>
    <n v="0"/>
    <n v="0"/>
    <n v="0"/>
    <n v="0"/>
    <n v="0"/>
    <n v="0"/>
    <n v="0"/>
    <n v="0"/>
    <n v="0"/>
    <n v="0"/>
    <n v="0"/>
    <n v="0"/>
    <n v="0"/>
    <n v="0"/>
    <n v="0"/>
  </r>
  <r>
    <x v="11"/>
    <x v="1"/>
    <x v="23"/>
    <n v="0"/>
    <n v="0"/>
    <n v="0"/>
    <n v="0"/>
    <n v="0"/>
    <n v="0"/>
    <n v="0"/>
    <n v="0"/>
    <n v="0"/>
    <n v="0"/>
    <n v="0"/>
    <n v="0"/>
    <n v="0"/>
    <n v="0"/>
    <n v="0"/>
    <n v="0"/>
    <n v="0"/>
    <n v="0"/>
    <n v="0"/>
    <n v="0"/>
    <n v="0"/>
    <n v="0"/>
    <n v="0"/>
  </r>
  <r>
    <x v="11"/>
    <x v="2"/>
    <x v="23"/>
    <n v="0"/>
    <n v="0"/>
    <n v="0"/>
    <n v="0"/>
    <n v="0"/>
    <n v="0"/>
    <n v="0"/>
    <n v="0"/>
    <n v="0"/>
    <n v="0"/>
    <n v="0"/>
    <n v="0"/>
    <n v="0"/>
    <n v="0"/>
    <n v="0"/>
    <n v="0"/>
    <n v="0"/>
    <n v="0"/>
    <n v="0"/>
    <n v="0"/>
    <n v="0"/>
    <n v="0"/>
    <n v="0"/>
  </r>
  <r>
    <x v="11"/>
    <x v="3"/>
    <x v="23"/>
    <n v="0"/>
    <n v="0"/>
    <n v="0"/>
    <n v="0"/>
    <n v="0"/>
    <n v="0"/>
    <n v="0"/>
    <n v="0"/>
    <n v="0"/>
    <n v="0"/>
    <n v="0"/>
    <n v="0"/>
    <n v="0"/>
    <n v="0"/>
    <n v="0"/>
    <n v="0"/>
    <n v="0"/>
    <n v="0"/>
    <n v="0"/>
    <n v="0"/>
    <n v="0"/>
    <n v="0"/>
    <n v="0"/>
  </r>
  <r>
    <x v="12"/>
    <x v="0"/>
    <x v="23"/>
    <n v="0"/>
    <n v="0"/>
    <n v="0"/>
    <n v="0"/>
    <n v="0"/>
    <n v="0"/>
    <n v="0"/>
    <n v="0"/>
    <n v="0"/>
    <n v="0"/>
    <n v="0"/>
    <n v="0"/>
    <n v="0"/>
    <n v="0"/>
    <n v="0"/>
    <n v="0"/>
    <n v="0"/>
    <n v="0"/>
    <n v="0"/>
    <n v="0"/>
    <n v="0"/>
    <n v="0"/>
    <n v="0"/>
  </r>
  <r>
    <x v="12"/>
    <x v="1"/>
    <x v="23"/>
    <n v="0"/>
    <n v="0"/>
    <n v="0"/>
    <n v="0"/>
    <n v="0"/>
    <n v="0"/>
    <n v="0"/>
    <n v="0"/>
    <n v="0"/>
    <n v="0"/>
    <n v="0"/>
    <n v="0"/>
    <n v="0"/>
    <n v="0"/>
    <n v="0"/>
    <n v="0"/>
    <n v="0"/>
    <n v="0"/>
    <n v="0"/>
    <n v="0"/>
    <n v="0"/>
    <n v="0"/>
    <n v="0"/>
  </r>
  <r>
    <x v="12"/>
    <x v="2"/>
    <x v="23"/>
    <n v="0"/>
    <n v="0"/>
    <n v="0"/>
    <n v="0"/>
    <n v="0"/>
    <n v="0"/>
    <n v="0"/>
    <n v="0"/>
    <n v="0"/>
    <n v="0"/>
    <n v="0"/>
    <n v="0"/>
    <n v="0"/>
    <n v="0"/>
    <n v="0"/>
    <n v="0"/>
    <n v="0"/>
    <n v="0"/>
    <n v="0"/>
    <n v="0"/>
    <n v="0"/>
    <n v="0"/>
    <n v="0"/>
  </r>
  <r>
    <x v="12"/>
    <x v="3"/>
    <x v="23"/>
    <n v="0"/>
    <n v="0"/>
    <n v="0"/>
    <n v="0"/>
    <n v="0"/>
    <n v="0"/>
    <n v="0"/>
    <n v="0"/>
    <n v="0"/>
    <n v="0"/>
    <n v="0"/>
    <n v="0"/>
    <n v="0"/>
    <n v="0"/>
    <n v="0"/>
    <n v="0"/>
    <n v="0"/>
    <n v="0"/>
    <n v="0"/>
    <n v="0"/>
    <n v="0"/>
    <n v="0"/>
    <n v="0"/>
  </r>
  <r>
    <x v="13"/>
    <x v="0"/>
    <x v="23"/>
    <n v="0"/>
    <n v="0"/>
    <n v="0"/>
    <n v="0"/>
    <n v="0"/>
    <n v="0"/>
    <n v="0"/>
    <n v="0"/>
    <n v="0"/>
    <n v="0"/>
    <n v="0"/>
    <n v="0"/>
    <n v="0"/>
    <n v="0"/>
    <n v="0"/>
    <n v="0"/>
    <n v="0"/>
    <n v="0"/>
    <n v="0"/>
    <n v="0"/>
    <n v="0"/>
    <n v="0"/>
    <n v="0"/>
  </r>
  <r>
    <x v="13"/>
    <x v="1"/>
    <x v="23"/>
    <n v="0"/>
    <n v="0"/>
    <n v="0"/>
    <n v="0"/>
    <n v="0"/>
    <n v="0"/>
    <n v="0"/>
    <n v="0"/>
    <n v="0"/>
    <n v="0"/>
    <n v="0"/>
    <n v="0"/>
    <n v="0"/>
    <n v="0"/>
    <n v="0"/>
    <n v="0"/>
    <n v="0"/>
    <n v="0"/>
    <n v="0"/>
    <n v="0"/>
    <n v="0"/>
    <n v="0"/>
    <n v="0"/>
  </r>
  <r>
    <x v="13"/>
    <x v="2"/>
    <x v="23"/>
    <n v="0"/>
    <n v="0"/>
    <n v="0"/>
    <n v="0"/>
    <n v="0"/>
    <n v="0"/>
    <n v="0"/>
    <n v="0"/>
    <n v="0"/>
    <n v="0"/>
    <n v="0"/>
    <n v="0"/>
    <n v="0"/>
    <n v="0"/>
    <n v="0"/>
    <n v="0"/>
    <n v="0"/>
    <n v="0"/>
    <n v="0"/>
    <n v="0"/>
    <n v="0"/>
    <n v="0"/>
    <n v="0"/>
  </r>
  <r>
    <x v="13"/>
    <x v="3"/>
    <x v="23"/>
    <n v="0"/>
    <n v="0"/>
    <n v="0"/>
    <n v="0"/>
    <n v="0"/>
    <n v="0"/>
    <n v="0"/>
    <n v="0"/>
    <n v="0"/>
    <n v="0"/>
    <n v="0"/>
    <n v="0"/>
    <n v="0"/>
    <n v="0"/>
    <n v="0"/>
    <n v="0"/>
    <n v="0"/>
    <n v="0"/>
    <n v="0"/>
    <n v="0"/>
    <n v="0"/>
    <n v="0"/>
    <n v="0"/>
  </r>
  <r>
    <x v="14"/>
    <x v="0"/>
    <x v="23"/>
    <n v="0"/>
    <n v="0"/>
    <n v="0"/>
    <n v="0"/>
    <n v="0"/>
    <n v="0"/>
    <n v="0"/>
    <n v="0"/>
    <n v="0"/>
    <n v="0"/>
    <n v="0"/>
    <n v="0"/>
    <n v="0"/>
    <n v="0"/>
    <n v="0"/>
    <n v="0"/>
    <n v="0"/>
    <n v="0"/>
    <n v="0"/>
    <n v="0"/>
    <n v="0"/>
    <n v="0"/>
    <n v="0"/>
  </r>
  <r>
    <x v="14"/>
    <x v="1"/>
    <x v="23"/>
    <n v="0"/>
    <n v="0"/>
    <n v="0"/>
    <n v="0"/>
    <n v="0"/>
    <n v="0"/>
    <n v="0"/>
    <n v="0"/>
    <n v="0"/>
    <n v="0"/>
    <n v="0"/>
    <n v="0"/>
    <n v="0"/>
    <n v="0"/>
    <n v="0"/>
    <n v="0"/>
    <n v="0"/>
    <n v="0"/>
    <n v="0"/>
    <n v="0"/>
    <n v="0"/>
    <n v="0"/>
    <n v="0"/>
  </r>
  <r>
    <x v="14"/>
    <x v="2"/>
    <x v="23"/>
    <n v="0"/>
    <n v="0"/>
    <n v="0"/>
    <n v="0"/>
    <n v="0"/>
    <n v="0"/>
    <n v="0"/>
    <n v="0"/>
    <n v="0"/>
    <n v="0"/>
    <n v="0"/>
    <n v="0"/>
    <n v="0"/>
    <n v="0"/>
    <n v="0"/>
    <n v="0"/>
    <n v="0"/>
    <n v="0"/>
    <n v="0"/>
    <n v="0"/>
    <n v="0"/>
    <n v="0"/>
    <n v="0"/>
  </r>
  <r>
    <x v="14"/>
    <x v="3"/>
    <x v="23"/>
    <n v="0"/>
    <n v="0"/>
    <n v="0"/>
    <n v="0"/>
    <n v="0"/>
    <n v="0"/>
    <n v="0"/>
    <n v="0"/>
    <n v="0"/>
    <n v="0"/>
    <n v="0"/>
    <n v="0"/>
    <n v="0"/>
    <n v="0"/>
    <n v="0"/>
    <n v="0"/>
    <n v="0"/>
    <n v="0"/>
    <n v="0"/>
    <n v="0"/>
    <n v="0"/>
    <n v="0"/>
    <n v="0"/>
  </r>
  <r>
    <x v="15"/>
    <x v="0"/>
    <x v="23"/>
    <n v="0"/>
    <n v="0"/>
    <n v="0"/>
    <n v="0"/>
    <n v="0"/>
    <n v="0"/>
    <n v="0"/>
    <n v="0"/>
    <n v="0"/>
    <n v="0"/>
    <n v="0"/>
    <n v="0"/>
    <n v="0"/>
    <n v="0"/>
    <n v="0"/>
    <n v="0"/>
    <n v="0"/>
    <n v="0"/>
    <n v="0"/>
    <n v="0"/>
    <n v="0"/>
    <n v="0"/>
    <n v="0"/>
  </r>
  <r>
    <x v="15"/>
    <x v="1"/>
    <x v="23"/>
    <n v="0"/>
    <n v="0"/>
    <n v="0"/>
    <n v="0"/>
    <n v="0"/>
    <n v="0"/>
    <n v="0"/>
    <n v="0"/>
    <n v="0"/>
    <n v="0"/>
    <n v="0"/>
    <n v="0"/>
    <n v="0"/>
    <n v="0"/>
    <n v="0"/>
    <n v="0"/>
    <n v="0"/>
    <n v="0"/>
    <n v="0"/>
    <n v="0"/>
    <n v="0"/>
    <n v="0"/>
    <n v="0"/>
  </r>
  <r>
    <x v="15"/>
    <x v="2"/>
    <x v="23"/>
    <n v="0"/>
    <n v="0"/>
    <n v="0"/>
    <n v="0"/>
    <n v="0"/>
    <n v="0"/>
    <n v="0"/>
    <n v="0"/>
    <n v="0"/>
    <n v="0"/>
    <n v="0"/>
    <n v="0"/>
    <n v="0"/>
    <n v="0"/>
    <n v="0"/>
    <n v="0"/>
    <n v="0"/>
    <n v="0"/>
    <n v="0"/>
    <n v="0"/>
    <n v="0"/>
    <n v="0"/>
    <n v="0"/>
  </r>
  <r>
    <x v="15"/>
    <x v="3"/>
    <x v="23"/>
    <n v="0"/>
    <n v="0"/>
    <n v="0"/>
    <n v="0"/>
    <n v="0"/>
    <n v="0"/>
    <n v="0"/>
    <n v="0"/>
    <n v="0"/>
    <n v="0"/>
    <n v="0"/>
    <n v="0"/>
    <n v="0"/>
    <n v="0"/>
    <n v="0"/>
    <n v="0"/>
    <n v="0"/>
    <n v="0"/>
    <n v="0"/>
    <n v="0"/>
    <n v="0"/>
    <n v="0"/>
    <n v="0"/>
  </r>
  <r>
    <x v="16"/>
    <x v="0"/>
    <x v="23"/>
    <n v="0"/>
    <n v="0"/>
    <n v="0"/>
    <n v="0"/>
    <n v="0"/>
    <n v="0"/>
    <n v="0"/>
    <n v="0"/>
    <n v="0"/>
    <n v="0"/>
    <n v="0"/>
    <n v="0"/>
    <n v="0"/>
    <n v="0"/>
    <n v="0"/>
    <n v="0"/>
    <n v="0"/>
    <n v="0"/>
    <n v="0"/>
    <n v="0"/>
    <n v="0"/>
    <n v="0"/>
    <n v="0"/>
  </r>
  <r>
    <x v="16"/>
    <x v="1"/>
    <x v="23"/>
    <n v="0"/>
    <n v="0"/>
    <n v="0"/>
    <n v="0"/>
    <n v="0"/>
    <n v="0"/>
    <n v="0"/>
    <n v="0"/>
    <n v="0"/>
    <n v="0"/>
    <n v="0"/>
    <n v="0"/>
    <n v="0"/>
    <n v="0"/>
    <n v="0"/>
    <n v="0"/>
    <n v="0"/>
    <n v="0"/>
    <n v="0"/>
    <n v="0"/>
    <n v="0"/>
    <n v="0"/>
    <n v="0"/>
  </r>
  <r>
    <x v="16"/>
    <x v="2"/>
    <x v="23"/>
    <n v="0"/>
    <n v="0"/>
    <n v="0"/>
    <n v="0"/>
    <n v="0"/>
    <n v="0"/>
    <n v="0"/>
    <n v="0"/>
    <n v="0"/>
    <n v="0"/>
    <n v="0"/>
    <n v="0"/>
    <n v="0"/>
    <n v="0"/>
    <n v="0"/>
    <n v="0"/>
    <n v="0"/>
    <n v="0"/>
    <n v="0"/>
    <n v="0"/>
    <n v="0"/>
    <n v="0"/>
    <n v="0"/>
  </r>
  <r>
    <x v="16"/>
    <x v="3"/>
    <x v="23"/>
    <n v="0"/>
    <n v="0"/>
    <n v="0"/>
    <n v="0"/>
    <n v="0"/>
    <n v="0"/>
    <n v="0"/>
    <n v="0"/>
    <n v="0"/>
    <n v="0"/>
    <n v="0"/>
    <n v="0"/>
    <n v="0"/>
    <n v="0"/>
    <n v="0"/>
    <n v="0"/>
    <n v="0"/>
    <n v="0"/>
    <n v="0"/>
    <n v="0"/>
    <n v="0"/>
    <n v="0"/>
    <n v="0"/>
  </r>
  <r>
    <x v="17"/>
    <x v="0"/>
    <x v="23"/>
    <n v="0"/>
    <n v="0"/>
    <n v="0"/>
    <n v="0"/>
    <n v="0"/>
    <n v="0"/>
    <n v="0"/>
    <n v="0"/>
    <n v="0"/>
    <n v="0"/>
    <n v="0"/>
    <n v="0"/>
    <n v="0"/>
    <n v="0"/>
    <n v="0"/>
    <n v="0"/>
    <n v="0"/>
    <n v="0"/>
    <n v="0"/>
    <n v="0"/>
    <n v="0"/>
    <n v="0"/>
    <n v="0"/>
  </r>
  <r>
    <x v="17"/>
    <x v="1"/>
    <x v="23"/>
    <n v="0"/>
    <n v="0"/>
    <n v="0"/>
    <n v="0"/>
    <n v="0"/>
    <n v="0"/>
    <n v="0"/>
    <n v="0"/>
    <n v="0"/>
    <n v="0"/>
    <n v="0"/>
    <n v="0"/>
    <n v="0"/>
    <n v="0"/>
    <n v="0"/>
    <n v="0"/>
    <n v="0"/>
    <n v="0"/>
    <n v="0"/>
    <n v="0"/>
    <n v="0"/>
    <n v="0"/>
    <n v="0"/>
  </r>
  <r>
    <x v="17"/>
    <x v="2"/>
    <x v="23"/>
    <n v="0"/>
    <n v="0"/>
    <n v="0"/>
    <n v="0"/>
    <n v="0"/>
    <n v="0"/>
    <n v="0"/>
    <n v="0"/>
    <n v="0"/>
    <n v="0"/>
    <n v="0"/>
    <n v="0"/>
    <n v="0"/>
    <n v="0"/>
    <n v="0"/>
    <n v="0"/>
    <n v="0"/>
    <n v="0"/>
    <n v="0"/>
    <n v="0"/>
    <n v="0"/>
    <n v="0"/>
    <n v="0"/>
  </r>
  <r>
    <x v="17"/>
    <x v="3"/>
    <x v="23"/>
    <n v="0"/>
    <n v="0"/>
    <n v="0"/>
    <n v="0"/>
    <n v="0"/>
    <n v="0"/>
    <n v="0"/>
    <n v="0"/>
    <n v="0"/>
    <n v="0"/>
    <n v="0"/>
    <n v="0"/>
    <n v="0"/>
    <n v="0"/>
    <n v="0"/>
    <n v="0"/>
    <n v="0"/>
    <n v="0"/>
    <n v="0"/>
    <n v="0"/>
    <n v="0"/>
    <n v="0"/>
    <n v="0"/>
  </r>
  <r>
    <x v="18"/>
    <x v="0"/>
    <x v="23"/>
    <n v="0"/>
    <n v="0"/>
    <n v="0"/>
    <n v="0"/>
    <n v="0"/>
    <n v="0"/>
    <n v="0"/>
    <n v="0"/>
    <n v="0"/>
    <n v="0"/>
    <n v="0"/>
    <n v="0"/>
    <n v="0"/>
    <n v="0"/>
    <n v="0"/>
    <n v="0"/>
    <n v="0"/>
    <n v="0"/>
    <n v="0"/>
    <n v="0"/>
    <n v="0"/>
    <n v="0"/>
    <n v="0"/>
  </r>
  <r>
    <x v="18"/>
    <x v="1"/>
    <x v="23"/>
    <n v="0"/>
    <n v="0"/>
    <n v="0"/>
    <n v="0"/>
    <n v="0"/>
    <n v="0"/>
    <n v="0"/>
    <n v="0"/>
    <n v="0"/>
    <n v="0"/>
    <n v="0"/>
    <n v="0"/>
    <n v="0"/>
    <n v="0"/>
    <n v="0"/>
    <n v="0"/>
    <n v="0"/>
    <n v="0"/>
    <n v="0"/>
    <n v="0"/>
    <n v="0"/>
    <n v="0"/>
    <n v="0"/>
  </r>
  <r>
    <x v="18"/>
    <x v="2"/>
    <x v="23"/>
    <n v="0"/>
    <n v="0"/>
    <n v="0"/>
    <n v="0"/>
    <n v="0"/>
    <n v="0"/>
    <n v="0"/>
    <n v="0"/>
    <n v="0"/>
    <n v="0"/>
    <n v="0"/>
    <n v="0"/>
    <n v="0"/>
    <n v="0"/>
    <n v="0"/>
    <n v="0"/>
    <n v="0"/>
    <n v="0"/>
    <n v="0"/>
    <n v="0"/>
    <n v="0"/>
    <n v="0"/>
    <n v="0"/>
  </r>
  <r>
    <x v="18"/>
    <x v="3"/>
    <x v="23"/>
    <n v="0"/>
    <n v="0"/>
    <n v="0"/>
    <n v="0"/>
    <n v="0"/>
    <n v="0"/>
    <n v="0"/>
    <n v="0"/>
    <n v="0"/>
    <n v="0"/>
    <n v="0"/>
    <n v="0"/>
    <n v="0"/>
    <n v="0"/>
    <n v="0"/>
    <n v="0"/>
    <n v="0"/>
    <n v="0"/>
    <n v="0"/>
    <n v="0"/>
    <n v="0"/>
    <n v="0"/>
    <n v="0"/>
  </r>
  <r>
    <x v="19"/>
    <x v="0"/>
    <x v="23"/>
    <n v="0"/>
    <n v="0"/>
    <n v="0"/>
    <n v="0"/>
    <n v="0"/>
    <n v="0"/>
    <n v="0"/>
    <n v="0"/>
    <n v="0"/>
    <n v="0"/>
    <n v="0"/>
    <n v="0"/>
    <n v="0"/>
    <n v="0"/>
    <n v="0"/>
    <n v="0"/>
    <n v="0"/>
    <n v="0"/>
    <n v="0"/>
    <n v="0"/>
    <n v="0"/>
    <n v="0"/>
    <n v="0"/>
  </r>
  <r>
    <x v="19"/>
    <x v="1"/>
    <x v="23"/>
    <n v="0"/>
    <n v="0"/>
    <n v="0"/>
    <n v="0"/>
    <n v="0"/>
    <n v="0"/>
    <n v="0"/>
    <n v="0"/>
    <n v="0"/>
    <n v="0"/>
    <n v="0"/>
    <n v="0"/>
    <n v="0"/>
    <n v="0"/>
    <n v="0"/>
    <n v="0"/>
    <n v="0"/>
    <n v="0"/>
    <n v="0"/>
    <n v="0"/>
    <n v="0"/>
    <n v="0"/>
    <n v="0"/>
  </r>
  <r>
    <x v="19"/>
    <x v="2"/>
    <x v="23"/>
    <n v="0"/>
    <n v="0"/>
    <n v="0"/>
    <n v="0"/>
    <n v="0"/>
    <n v="0"/>
    <n v="0"/>
    <n v="0"/>
    <n v="0"/>
    <n v="0"/>
    <n v="0"/>
    <n v="0"/>
    <n v="0"/>
    <n v="0"/>
    <n v="0"/>
    <n v="0"/>
    <n v="0"/>
    <n v="0"/>
    <n v="0"/>
    <n v="0"/>
    <n v="0"/>
    <n v="0"/>
    <n v="0"/>
  </r>
  <r>
    <x v="19"/>
    <x v="3"/>
    <x v="23"/>
    <n v="0"/>
    <n v="0"/>
    <n v="0"/>
    <n v="0"/>
    <n v="0"/>
    <n v="0"/>
    <n v="0"/>
    <n v="0"/>
    <n v="0"/>
    <n v="0"/>
    <n v="0"/>
    <n v="0"/>
    <n v="0"/>
    <n v="0"/>
    <n v="0"/>
    <n v="0"/>
    <n v="0"/>
    <n v="0"/>
    <n v="0"/>
    <n v="0"/>
    <n v="0"/>
    <n v="0"/>
    <n v="0"/>
  </r>
  <r>
    <x v="20"/>
    <x v="0"/>
    <x v="23"/>
    <n v="0"/>
    <n v="0"/>
    <n v="0"/>
    <n v="0"/>
    <n v="0"/>
    <n v="0"/>
    <n v="0"/>
    <n v="0"/>
    <n v="0"/>
    <n v="0"/>
    <n v="0"/>
    <n v="0"/>
    <n v="0"/>
    <n v="0"/>
    <n v="0"/>
    <n v="0"/>
    <n v="0"/>
    <n v="0"/>
    <n v="0"/>
    <n v="0"/>
    <n v="0"/>
    <n v="0"/>
    <n v="0"/>
  </r>
  <r>
    <x v="20"/>
    <x v="1"/>
    <x v="23"/>
    <n v="0"/>
    <n v="0"/>
    <n v="0"/>
    <n v="0"/>
    <n v="0"/>
    <n v="0"/>
    <n v="0"/>
    <n v="0"/>
    <n v="0"/>
    <n v="0"/>
    <n v="0"/>
    <n v="0"/>
    <n v="0"/>
    <n v="0"/>
    <n v="0"/>
    <n v="0"/>
    <n v="0"/>
    <n v="0"/>
    <n v="0"/>
    <n v="0"/>
    <n v="0"/>
    <n v="0"/>
    <n v="0"/>
  </r>
  <r>
    <x v="20"/>
    <x v="2"/>
    <x v="23"/>
    <n v="0"/>
    <n v="0"/>
    <n v="0"/>
    <n v="0"/>
    <n v="0"/>
    <n v="0"/>
    <n v="0"/>
    <n v="0"/>
    <n v="0"/>
    <n v="0"/>
    <n v="0"/>
    <n v="0"/>
    <n v="0"/>
    <n v="0"/>
    <n v="0"/>
    <n v="0"/>
    <n v="0"/>
    <n v="0"/>
    <n v="0"/>
    <n v="0"/>
    <n v="0"/>
    <n v="0"/>
    <n v="0"/>
  </r>
  <r>
    <x v="20"/>
    <x v="3"/>
    <x v="23"/>
    <n v="0"/>
    <n v="0"/>
    <n v="0"/>
    <n v="0"/>
    <n v="0"/>
    <n v="0"/>
    <n v="0"/>
    <n v="0"/>
    <n v="0"/>
    <n v="0"/>
    <n v="0"/>
    <n v="0"/>
    <n v="0"/>
    <n v="0"/>
    <n v="0"/>
    <n v="0"/>
    <n v="0"/>
    <n v="0"/>
    <n v="0"/>
    <n v="0"/>
    <n v="0"/>
    <n v="0"/>
    <n v="0"/>
  </r>
  <r>
    <x v="0"/>
    <x v="0"/>
    <x v="24"/>
    <n v="0"/>
    <n v="0"/>
    <n v="0"/>
    <n v="0"/>
    <n v="0"/>
    <n v="0"/>
    <n v="0"/>
    <n v="0"/>
    <n v="0"/>
    <n v="0"/>
    <n v="0"/>
    <n v="0"/>
    <n v="0"/>
    <n v="0"/>
    <n v="0"/>
    <n v="0"/>
    <n v="0"/>
    <n v="0"/>
    <n v="0"/>
    <n v="0"/>
    <n v="0"/>
    <n v="0"/>
    <n v="0"/>
  </r>
  <r>
    <x v="0"/>
    <x v="1"/>
    <x v="24"/>
    <n v="0"/>
    <n v="0"/>
    <n v="0"/>
    <n v="0"/>
    <n v="0"/>
    <n v="0"/>
    <n v="0"/>
    <n v="0"/>
    <n v="0"/>
    <n v="0"/>
    <n v="0"/>
    <n v="0"/>
    <n v="0"/>
    <n v="0"/>
    <n v="0"/>
    <n v="0"/>
    <n v="0"/>
    <n v="0"/>
    <n v="0"/>
    <n v="0"/>
    <n v="0"/>
    <n v="0"/>
    <n v="0"/>
  </r>
  <r>
    <x v="0"/>
    <x v="2"/>
    <x v="24"/>
    <n v="0"/>
    <n v="0"/>
    <n v="0"/>
    <n v="0"/>
    <n v="0"/>
    <n v="0"/>
    <n v="0"/>
    <n v="0"/>
    <n v="0"/>
    <n v="0"/>
    <n v="0"/>
    <n v="0"/>
    <n v="0"/>
    <n v="0"/>
    <n v="0"/>
    <n v="0"/>
    <n v="0"/>
    <n v="0"/>
    <n v="0"/>
    <n v="0"/>
    <n v="0"/>
    <n v="0"/>
    <n v="0"/>
  </r>
  <r>
    <x v="0"/>
    <x v="3"/>
    <x v="24"/>
    <n v="0"/>
    <n v="0"/>
    <n v="0"/>
    <n v="0"/>
    <n v="0"/>
    <n v="0"/>
    <n v="0"/>
    <n v="0"/>
    <n v="0"/>
    <n v="0"/>
    <n v="0"/>
    <n v="0"/>
    <n v="0"/>
    <n v="0"/>
    <n v="0"/>
    <n v="0"/>
    <n v="0"/>
    <n v="0"/>
    <n v="0"/>
    <n v="0"/>
    <n v="0"/>
    <n v="0"/>
    <n v="0"/>
  </r>
  <r>
    <x v="1"/>
    <x v="0"/>
    <x v="24"/>
    <n v="0"/>
    <n v="0"/>
    <n v="0"/>
    <n v="0"/>
    <n v="0"/>
    <n v="0"/>
    <n v="0"/>
    <n v="0"/>
    <n v="0"/>
    <n v="0"/>
    <n v="0"/>
    <n v="0"/>
    <n v="0"/>
    <n v="0"/>
    <n v="0"/>
    <n v="0"/>
    <n v="0"/>
    <n v="0"/>
    <n v="0"/>
    <n v="0"/>
    <n v="0"/>
    <n v="0"/>
    <n v="0"/>
  </r>
  <r>
    <x v="1"/>
    <x v="1"/>
    <x v="24"/>
    <n v="0"/>
    <n v="0"/>
    <n v="0"/>
    <n v="0"/>
    <n v="0"/>
    <n v="0"/>
    <n v="0"/>
    <n v="0"/>
    <n v="0"/>
    <n v="0"/>
    <n v="0"/>
    <n v="0"/>
    <n v="0"/>
    <n v="0"/>
    <n v="0"/>
    <n v="0"/>
    <n v="0"/>
    <n v="0"/>
    <n v="0"/>
    <n v="0"/>
    <n v="0"/>
    <n v="0"/>
    <n v="0"/>
  </r>
  <r>
    <x v="1"/>
    <x v="2"/>
    <x v="24"/>
    <n v="0"/>
    <n v="0"/>
    <n v="0"/>
    <n v="0"/>
    <n v="0"/>
    <n v="0"/>
    <n v="0"/>
    <n v="0"/>
    <n v="0"/>
    <n v="0"/>
    <n v="0"/>
    <n v="0"/>
    <n v="0"/>
    <n v="0"/>
    <n v="0"/>
    <n v="0"/>
    <n v="0"/>
    <n v="0"/>
    <n v="0"/>
    <n v="0"/>
    <n v="0"/>
    <n v="0"/>
    <n v="0"/>
  </r>
  <r>
    <x v="1"/>
    <x v="3"/>
    <x v="24"/>
    <n v="0"/>
    <n v="0"/>
    <n v="0"/>
    <n v="0"/>
    <n v="0"/>
    <n v="0"/>
    <n v="0"/>
    <n v="0"/>
    <n v="0"/>
    <n v="0"/>
    <n v="0"/>
    <n v="0"/>
    <n v="0"/>
    <n v="0"/>
    <n v="0"/>
    <n v="0"/>
    <n v="0"/>
    <n v="0"/>
    <n v="0"/>
    <n v="0"/>
    <n v="0"/>
    <n v="0"/>
    <n v="0"/>
  </r>
  <r>
    <x v="2"/>
    <x v="0"/>
    <x v="24"/>
    <n v="0"/>
    <n v="0"/>
    <n v="0"/>
    <n v="0"/>
    <n v="0"/>
    <n v="0"/>
    <n v="0"/>
    <n v="0"/>
    <n v="0"/>
    <n v="0"/>
    <n v="0"/>
    <n v="0"/>
    <n v="0"/>
    <n v="0"/>
    <n v="0"/>
    <n v="0"/>
    <n v="0"/>
    <n v="0"/>
    <n v="0"/>
    <n v="0"/>
    <n v="0"/>
    <n v="0"/>
    <n v="0"/>
  </r>
  <r>
    <x v="2"/>
    <x v="1"/>
    <x v="24"/>
    <n v="0"/>
    <n v="0"/>
    <n v="0"/>
    <n v="0"/>
    <n v="0"/>
    <n v="0"/>
    <n v="0"/>
    <n v="0"/>
    <n v="0"/>
    <n v="0"/>
    <n v="0"/>
    <n v="0"/>
    <n v="0"/>
    <n v="0"/>
    <n v="0"/>
    <n v="0"/>
    <n v="0"/>
    <n v="0"/>
    <n v="0"/>
    <n v="0"/>
    <n v="0"/>
    <n v="0"/>
    <n v="0"/>
  </r>
  <r>
    <x v="2"/>
    <x v="2"/>
    <x v="24"/>
    <n v="0"/>
    <n v="0"/>
    <n v="0"/>
    <n v="0"/>
    <n v="0"/>
    <n v="0"/>
    <n v="0"/>
    <n v="0"/>
    <n v="0"/>
    <n v="0"/>
    <n v="0"/>
    <n v="0"/>
    <n v="0"/>
    <n v="0"/>
    <n v="0"/>
    <n v="0"/>
    <n v="0"/>
    <n v="0"/>
    <n v="0"/>
    <n v="0"/>
    <n v="0"/>
    <n v="0"/>
    <n v="0"/>
  </r>
  <r>
    <x v="2"/>
    <x v="3"/>
    <x v="24"/>
    <n v="0"/>
    <n v="0"/>
    <n v="0"/>
    <n v="0"/>
    <n v="0"/>
    <n v="0"/>
    <n v="0"/>
    <n v="0"/>
    <n v="0"/>
    <n v="0"/>
    <n v="0"/>
    <n v="0"/>
    <n v="0"/>
    <n v="0"/>
    <n v="0"/>
    <n v="0"/>
    <n v="0"/>
    <n v="0"/>
    <n v="0"/>
    <n v="0"/>
    <n v="0"/>
    <n v="0"/>
    <n v="0"/>
  </r>
  <r>
    <x v="3"/>
    <x v="0"/>
    <x v="24"/>
    <n v="0"/>
    <n v="0"/>
    <n v="0"/>
    <n v="0"/>
    <n v="0"/>
    <n v="0"/>
    <n v="0"/>
    <n v="0"/>
    <n v="0"/>
    <n v="0"/>
    <n v="0"/>
    <n v="0"/>
    <n v="0"/>
    <n v="0"/>
    <n v="0"/>
    <n v="0"/>
    <n v="0"/>
    <n v="0"/>
    <n v="0"/>
    <n v="0"/>
    <n v="0"/>
    <n v="0"/>
    <n v="0"/>
  </r>
  <r>
    <x v="3"/>
    <x v="1"/>
    <x v="24"/>
    <n v="0"/>
    <n v="0"/>
    <n v="0"/>
    <n v="0"/>
    <n v="0"/>
    <n v="0"/>
    <n v="0"/>
    <n v="0"/>
    <n v="0"/>
    <n v="0"/>
    <n v="0"/>
    <n v="0"/>
    <n v="0"/>
    <n v="0"/>
    <n v="0"/>
    <n v="0"/>
    <n v="0"/>
    <n v="0"/>
    <n v="0"/>
    <n v="0"/>
    <n v="0"/>
    <n v="0"/>
    <n v="0"/>
  </r>
  <r>
    <x v="3"/>
    <x v="2"/>
    <x v="24"/>
    <n v="0"/>
    <n v="0"/>
    <n v="0"/>
    <n v="0"/>
    <n v="0"/>
    <n v="0"/>
    <n v="0"/>
    <n v="0"/>
    <n v="0"/>
    <n v="0"/>
    <n v="0"/>
    <n v="0"/>
    <n v="0"/>
    <n v="0"/>
    <n v="0"/>
    <n v="0"/>
    <n v="0"/>
    <n v="0"/>
    <n v="0"/>
    <n v="0"/>
    <n v="0"/>
    <n v="0"/>
    <n v="0"/>
  </r>
  <r>
    <x v="3"/>
    <x v="3"/>
    <x v="24"/>
    <n v="0"/>
    <n v="0"/>
    <n v="0"/>
    <n v="0"/>
    <n v="0"/>
    <n v="0"/>
    <n v="0"/>
    <n v="0"/>
    <n v="0"/>
    <n v="0"/>
    <n v="0"/>
    <n v="0"/>
    <n v="0"/>
    <n v="0"/>
    <n v="0"/>
    <n v="0"/>
    <n v="0"/>
    <n v="0"/>
    <n v="0"/>
    <n v="0"/>
    <n v="0"/>
    <n v="0"/>
    <n v="0"/>
  </r>
  <r>
    <x v="4"/>
    <x v="0"/>
    <x v="24"/>
    <n v="0"/>
    <n v="0"/>
    <n v="0"/>
    <n v="0"/>
    <n v="0"/>
    <n v="0"/>
    <n v="0"/>
    <n v="0"/>
    <n v="0"/>
    <n v="0"/>
    <n v="0"/>
    <n v="0"/>
    <n v="0"/>
    <n v="0"/>
    <n v="0"/>
    <n v="0"/>
    <n v="0"/>
    <n v="0"/>
    <n v="0"/>
    <n v="0"/>
    <n v="0"/>
    <n v="0"/>
    <n v="0"/>
  </r>
  <r>
    <x v="4"/>
    <x v="1"/>
    <x v="24"/>
    <n v="0"/>
    <n v="0"/>
    <n v="0"/>
    <n v="0"/>
    <n v="0"/>
    <n v="0"/>
    <n v="0"/>
    <n v="0"/>
    <n v="0"/>
    <n v="0"/>
    <n v="0"/>
    <n v="0"/>
    <n v="0"/>
    <n v="0"/>
    <n v="0"/>
    <n v="0"/>
    <n v="0"/>
    <n v="0"/>
    <n v="0"/>
    <n v="0"/>
    <n v="0"/>
    <n v="0"/>
    <n v="0"/>
  </r>
  <r>
    <x v="4"/>
    <x v="2"/>
    <x v="24"/>
    <n v="0"/>
    <n v="0"/>
    <n v="0"/>
    <n v="0"/>
    <n v="0"/>
    <n v="0"/>
    <n v="0"/>
    <n v="0"/>
    <n v="0"/>
    <n v="0"/>
    <n v="0"/>
    <n v="0"/>
    <n v="0"/>
    <n v="0"/>
    <n v="0"/>
    <n v="0"/>
    <n v="0"/>
    <n v="0"/>
    <n v="0"/>
    <n v="0"/>
    <n v="0"/>
    <n v="0"/>
    <n v="0"/>
  </r>
  <r>
    <x v="4"/>
    <x v="3"/>
    <x v="24"/>
    <n v="0"/>
    <n v="0"/>
    <n v="0"/>
    <n v="0"/>
    <n v="0"/>
    <n v="0"/>
    <n v="0"/>
    <n v="0"/>
    <n v="0"/>
    <n v="0"/>
    <n v="0"/>
    <n v="0"/>
    <n v="0"/>
    <n v="0"/>
    <n v="0"/>
    <n v="0"/>
    <n v="0"/>
    <n v="0"/>
    <n v="0"/>
    <n v="0"/>
    <n v="0"/>
    <n v="0"/>
    <n v="0"/>
  </r>
  <r>
    <x v="5"/>
    <x v="0"/>
    <x v="24"/>
    <n v="0"/>
    <n v="0"/>
    <n v="0"/>
    <n v="0"/>
    <n v="0"/>
    <n v="0"/>
    <n v="0"/>
    <n v="0"/>
    <n v="0"/>
    <n v="0"/>
    <n v="0"/>
    <n v="0"/>
    <n v="0"/>
    <n v="0"/>
    <n v="0"/>
    <n v="0"/>
    <n v="0"/>
    <n v="0"/>
    <n v="0"/>
    <n v="0"/>
    <n v="0"/>
    <n v="0"/>
    <n v="0"/>
  </r>
  <r>
    <x v="5"/>
    <x v="1"/>
    <x v="24"/>
    <n v="0"/>
    <n v="0"/>
    <n v="0"/>
    <n v="0"/>
    <n v="0"/>
    <n v="0"/>
    <n v="0"/>
    <n v="0"/>
    <n v="0"/>
    <n v="0"/>
    <n v="0"/>
    <n v="0"/>
    <n v="0"/>
    <n v="0"/>
    <n v="0"/>
    <n v="0"/>
    <n v="0"/>
    <n v="0"/>
    <n v="0"/>
    <n v="0"/>
    <n v="0"/>
    <n v="0"/>
    <n v="0"/>
  </r>
  <r>
    <x v="5"/>
    <x v="2"/>
    <x v="24"/>
    <n v="0"/>
    <n v="0"/>
    <n v="0"/>
    <n v="0"/>
    <n v="0"/>
    <n v="0"/>
    <n v="0"/>
    <n v="0"/>
    <n v="0"/>
    <n v="0"/>
    <n v="0"/>
    <n v="0"/>
    <n v="0"/>
    <n v="0"/>
    <n v="0"/>
    <n v="0"/>
    <n v="0"/>
    <n v="0"/>
    <n v="0"/>
    <n v="0"/>
    <n v="0"/>
    <n v="0"/>
    <n v="0"/>
  </r>
  <r>
    <x v="5"/>
    <x v="3"/>
    <x v="24"/>
    <n v="0"/>
    <n v="0"/>
    <n v="0"/>
    <n v="0"/>
    <n v="0"/>
    <n v="0"/>
    <n v="0"/>
    <n v="0"/>
    <n v="0"/>
    <n v="0"/>
    <n v="0"/>
    <n v="0"/>
    <n v="0"/>
    <n v="0"/>
    <n v="0"/>
    <n v="0"/>
    <n v="0"/>
    <n v="0"/>
    <n v="0"/>
    <n v="0"/>
    <n v="0"/>
    <n v="0"/>
    <n v="0"/>
  </r>
  <r>
    <x v="6"/>
    <x v="0"/>
    <x v="24"/>
    <n v="0"/>
    <n v="0"/>
    <n v="0"/>
    <n v="0"/>
    <n v="0"/>
    <n v="0"/>
    <n v="0"/>
    <n v="0"/>
    <n v="0"/>
    <n v="0"/>
    <n v="0"/>
    <n v="0"/>
    <n v="0"/>
    <n v="0"/>
    <n v="0"/>
    <n v="0"/>
    <n v="0"/>
    <n v="0"/>
    <n v="0"/>
    <n v="0"/>
    <n v="0"/>
    <n v="0"/>
    <n v="0"/>
  </r>
  <r>
    <x v="6"/>
    <x v="1"/>
    <x v="24"/>
    <n v="0"/>
    <n v="0"/>
    <n v="0"/>
    <n v="0"/>
    <n v="0"/>
    <n v="0"/>
    <n v="0"/>
    <n v="0"/>
    <n v="0"/>
    <n v="0"/>
    <n v="0"/>
    <n v="0"/>
    <n v="0"/>
    <n v="0"/>
    <n v="0"/>
    <n v="0"/>
    <n v="0"/>
    <n v="0"/>
    <n v="0"/>
    <n v="0"/>
    <n v="0"/>
    <n v="0"/>
    <n v="0"/>
  </r>
  <r>
    <x v="6"/>
    <x v="2"/>
    <x v="24"/>
    <n v="0"/>
    <n v="0"/>
    <n v="0"/>
    <n v="0"/>
    <n v="0"/>
    <n v="0"/>
    <n v="0"/>
    <n v="0"/>
    <n v="0"/>
    <n v="0"/>
    <n v="0"/>
    <n v="0"/>
    <n v="0"/>
    <n v="0"/>
    <n v="0"/>
    <n v="0"/>
    <n v="0"/>
    <n v="0"/>
    <n v="0"/>
    <n v="0"/>
    <n v="0"/>
    <n v="0"/>
    <n v="0"/>
  </r>
  <r>
    <x v="6"/>
    <x v="3"/>
    <x v="24"/>
    <n v="0"/>
    <n v="0"/>
    <n v="0"/>
    <n v="0"/>
    <n v="0"/>
    <n v="0"/>
    <n v="0"/>
    <n v="0"/>
    <n v="0"/>
    <n v="0"/>
    <n v="0"/>
    <n v="0"/>
    <n v="0"/>
    <n v="0"/>
    <n v="0"/>
    <n v="0"/>
    <n v="0"/>
    <n v="0"/>
    <n v="0"/>
    <n v="0"/>
    <n v="0"/>
    <n v="0"/>
    <n v="0"/>
  </r>
  <r>
    <x v="7"/>
    <x v="0"/>
    <x v="24"/>
    <n v="0"/>
    <n v="0"/>
    <n v="0"/>
    <n v="0"/>
    <n v="0"/>
    <n v="0"/>
    <n v="0"/>
    <n v="0"/>
    <n v="0"/>
    <n v="0"/>
    <n v="0"/>
    <n v="0"/>
    <n v="0"/>
    <n v="0"/>
    <n v="0"/>
    <n v="0"/>
    <n v="0"/>
    <n v="0"/>
    <n v="0"/>
    <n v="0"/>
    <n v="0"/>
    <n v="0"/>
    <n v="0"/>
  </r>
  <r>
    <x v="7"/>
    <x v="1"/>
    <x v="24"/>
    <n v="0"/>
    <n v="0"/>
    <n v="0"/>
    <n v="0"/>
    <n v="0"/>
    <n v="0"/>
    <n v="0"/>
    <n v="0"/>
    <n v="0"/>
    <n v="0"/>
    <n v="0"/>
    <n v="0"/>
    <n v="0"/>
    <n v="0"/>
    <n v="0"/>
    <n v="0"/>
    <n v="0"/>
    <n v="0"/>
    <n v="0"/>
    <n v="0"/>
    <n v="0"/>
    <n v="0"/>
    <n v="0"/>
  </r>
  <r>
    <x v="7"/>
    <x v="2"/>
    <x v="24"/>
    <n v="0"/>
    <n v="0"/>
    <n v="0"/>
    <n v="0"/>
    <n v="0"/>
    <n v="0"/>
    <n v="0"/>
    <n v="0"/>
    <n v="0"/>
    <n v="0"/>
    <n v="0"/>
    <n v="0"/>
    <n v="0"/>
    <n v="0"/>
    <n v="0"/>
    <n v="0"/>
    <n v="0"/>
    <n v="0"/>
    <n v="0"/>
    <n v="0"/>
    <n v="0"/>
    <n v="0"/>
    <n v="0"/>
  </r>
  <r>
    <x v="7"/>
    <x v="3"/>
    <x v="24"/>
    <n v="0"/>
    <n v="0"/>
    <n v="0"/>
    <n v="0"/>
    <n v="0"/>
    <n v="0"/>
    <n v="0"/>
    <n v="0"/>
    <n v="0"/>
    <n v="0"/>
    <n v="0"/>
    <n v="0"/>
    <n v="0"/>
    <n v="0"/>
    <n v="0"/>
    <n v="0"/>
    <n v="0"/>
    <n v="0"/>
    <n v="0"/>
    <n v="0"/>
    <n v="0"/>
    <n v="0"/>
    <n v="0"/>
  </r>
  <r>
    <x v="8"/>
    <x v="0"/>
    <x v="24"/>
    <n v="0"/>
    <n v="0"/>
    <n v="0"/>
    <n v="0"/>
    <n v="0"/>
    <n v="0"/>
    <n v="0"/>
    <n v="0"/>
    <n v="0"/>
    <n v="0"/>
    <n v="0"/>
    <n v="0"/>
    <n v="0"/>
    <n v="0"/>
    <n v="0"/>
    <n v="0"/>
    <n v="0"/>
    <n v="0"/>
    <n v="0"/>
    <n v="0"/>
    <n v="0"/>
    <n v="0"/>
    <n v="0"/>
  </r>
  <r>
    <x v="8"/>
    <x v="1"/>
    <x v="24"/>
    <n v="0"/>
    <n v="0"/>
    <n v="0"/>
    <n v="0"/>
    <n v="0"/>
    <n v="0"/>
    <n v="0"/>
    <n v="0"/>
    <n v="0"/>
    <n v="0"/>
    <n v="0"/>
    <n v="0"/>
    <n v="0"/>
    <n v="0"/>
    <n v="0"/>
    <n v="0"/>
    <n v="0"/>
    <n v="0"/>
    <n v="0"/>
    <n v="0"/>
    <n v="0"/>
    <n v="0"/>
    <n v="0"/>
  </r>
  <r>
    <x v="8"/>
    <x v="2"/>
    <x v="24"/>
    <n v="0"/>
    <n v="0"/>
    <n v="0"/>
    <n v="0"/>
    <n v="0"/>
    <n v="0"/>
    <n v="0"/>
    <n v="0"/>
    <n v="0"/>
    <n v="0"/>
    <n v="0"/>
    <n v="0"/>
    <n v="0"/>
    <n v="0"/>
    <n v="0"/>
    <n v="0"/>
    <n v="0"/>
    <n v="0"/>
    <n v="0"/>
    <n v="0"/>
    <n v="0"/>
    <n v="0"/>
    <n v="0"/>
  </r>
  <r>
    <x v="8"/>
    <x v="3"/>
    <x v="24"/>
    <n v="0"/>
    <n v="0"/>
    <n v="0"/>
    <n v="0"/>
    <n v="0"/>
    <n v="0"/>
    <n v="0"/>
    <n v="0"/>
    <n v="0"/>
    <n v="0"/>
    <n v="0"/>
    <n v="0"/>
    <n v="0"/>
    <n v="0"/>
    <n v="0"/>
    <n v="0"/>
    <n v="0"/>
    <n v="0"/>
    <n v="0"/>
    <n v="0"/>
    <n v="0"/>
    <n v="0"/>
    <n v="0"/>
  </r>
  <r>
    <x v="9"/>
    <x v="0"/>
    <x v="24"/>
    <n v="0"/>
    <n v="0"/>
    <n v="0"/>
    <n v="0"/>
    <n v="0"/>
    <n v="0"/>
    <n v="0"/>
    <n v="0"/>
    <n v="0"/>
    <n v="0"/>
    <n v="0"/>
    <n v="0"/>
    <n v="0"/>
    <n v="0"/>
    <n v="0"/>
    <n v="0"/>
    <n v="0"/>
    <n v="0"/>
    <n v="0"/>
    <n v="0"/>
    <n v="0"/>
    <n v="0"/>
    <n v="0"/>
  </r>
  <r>
    <x v="9"/>
    <x v="1"/>
    <x v="24"/>
    <n v="0"/>
    <n v="0"/>
    <n v="0"/>
    <n v="0"/>
    <n v="0"/>
    <n v="0"/>
    <n v="0"/>
    <n v="0"/>
    <n v="0"/>
    <n v="0"/>
    <n v="0"/>
    <n v="0"/>
    <n v="0"/>
    <n v="0"/>
    <n v="0"/>
    <n v="0"/>
    <n v="0"/>
    <n v="0"/>
    <n v="0"/>
    <n v="0"/>
    <n v="0"/>
    <n v="0"/>
    <n v="0"/>
  </r>
  <r>
    <x v="9"/>
    <x v="2"/>
    <x v="24"/>
    <n v="0"/>
    <n v="0"/>
    <n v="0"/>
    <n v="0"/>
    <n v="0"/>
    <n v="0"/>
    <n v="0"/>
    <n v="0"/>
    <n v="0"/>
    <n v="0"/>
    <n v="0"/>
    <n v="0"/>
    <n v="0"/>
    <n v="0"/>
    <n v="0"/>
    <n v="0"/>
    <n v="0"/>
    <n v="0"/>
    <n v="0"/>
    <n v="0"/>
    <n v="0"/>
    <n v="0"/>
    <n v="0"/>
  </r>
  <r>
    <x v="9"/>
    <x v="3"/>
    <x v="24"/>
    <n v="0"/>
    <n v="0"/>
    <n v="0"/>
    <n v="0"/>
    <n v="0"/>
    <n v="0"/>
    <n v="0"/>
    <n v="0"/>
    <n v="0"/>
    <n v="0"/>
    <n v="0"/>
    <n v="0"/>
    <n v="0"/>
    <n v="0"/>
    <n v="0"/>
    <n v="0"/>
    <n v="0"/>
    <n v="0"/>
    <n v="0"/>
    <n v="0"/>
    <n v="0"/>
    <n v="0"/>
    <n v="0"/>
  </r>
  <r>
    <x v="10"/>
    <x v="0"/>
    <x v="24"/>
    <n v="0"/>
    <n v="0"/>
    <n v="0"/>
    <n v="0"/>
    <n v="0"/>
    <n v="0"/>
    <n v="0"/>
    <n v="0"/>
    <n v="0"/>
    <n v="0"/>
    <n v="0"/>
    <n v="0"/>
    <n v="0"/>
    <n v="0"/>
    <n v="0"/>
    <n v="0"/>
    <n v="0"/>
    <n v="0"/>
    <n v="0"/>
    <n v="0"/>
    <n v="0"/>
    <n v="0"/>
    <n v="0"/>
  </r>
  <r>
    <x v="10"/>
    <x v="1"/>
    <x v="24"/>
    <n v="0"/>
    <n v="0"/>
    <n v="0"/>
    <n v="0"/>
    <n v="0"/>
    <n v="0"/>
    <n v="0"/>
    <n v="0"/>
    <n v="0"/>
    <n v="0"/>
    <n v="0"/>
    <n v="0"/>
    <n v="0"/>
    <n v="0"/>
    <n v="0"/>
    <n v="0"/>
    <n v="0"/>
    <n v="0"/>
    <n v="0"/>
    <n v="0"/>
    <n v="0"/>
    <n v="0"/>
    <n v="0"/>
  </r>
  <r>
    <x v="10"/>
    <x v="2"/>
    <x v="24"/>
    <n v="0"/>
    <n v="0"/>
    <n v="0"/>
    <n v="0"/>
    <n v="0"/>
    <n v="0"/>
    <n v="0"/>
    <n v="0"/>
    <n v="0"/>
    <n v="0"/>
    <n v="0"/>
    <n v="0"/>
    <n v="0"/>
    <n v="0"/>
    <n v="0"/>
    <n v="0"/>
    <n v="0"/>
    <n v="0"/>
    <n v="0"/>
    <n v="0"/>
    <n v="0"/>
    <n v="0"/>
    <n v="0"/>
  </r>
  <r>
    <x v="10"/>
    <x v="3"/>
    <x v="24"/>
    <n v="0"/>
    <n v="0"/>
    <n v="0"/>
    <n v="0"/>
    <n v="0"/>
    <n v="0"/>
    <n v="0"/>
    <n v="0"/>
    <n v="0"/>
    <n v="0"/>
    <n v="0"/>
    <n v="0"/>
    <n v="0"/>
    <n v="0"/>
    <n v="0"/>
    <n v="0"/>
    <n v="0"/>
    <n v="0"/>
    <n v="0"/>
    <n v="0"/>
    <n v="0"/>
    <n v="0"/>
    <n v="0"/>
  </r>
  <r>
    <x v="11"/>
    <x v="0"/>
    <x v="24"/>
    <n v="0"/>
    <n v="0"/>
    <n v="0"/>
    <n v="0"/>
    <n v="0"/>
    <n v="0"/>
    <n v="0"/>
    <n v="0"/>
    <n v="0"/>
    <n v="0"/>
    <n v="0"/>
    <n v="0"/>
    <n v="0"/>
    <n v="0"/>
    <n v="0"/>
    <n v="0"/>
    <n v="0"/>
    <n v="0"/>
    <n v="0"/>
    <n v="0"/>
    <n v="0"/>
    <n v="0"/>
    <n v="0"/>
  </r>
  <r>
    <x v="11"/>
    <x v="1"/>
    <x v="24"/>
    <n v="0"/>
    <n v="0"/>
    <n v="0"/>
    <n v="0"/>
    <n v="0"/>
    <n v="0"/>
    <n v="0"/>
    <n v="0"/>
    <n v="0"/>
    <n v="0"/>
    <n v="0"/>
    <n v="0"/>
    <n v="0"/>
    <n v="0"/>
    <n v="0"/>
    <n v="0"/>
    <n v="0"/>
    <n v="0"/>
    <n v="0"/>
    <n v="0"/>
    <n v="0"/>
    <n v="0"/>
    <n v="0"/>
  </r>
  <r>
    <x v="11"/>
    <x v="2"/>
    <x v="24"/>
    <n v="0"/>
    <n v="0"/>
    <n v="0"/>
    <n v="0"/>
    <n v="0"/>
    <n v="0"/>
    <n v="0"/>
    <n v="0"/>
    <n v="0"/>
    <n v="0"/>
    <n v="0"/>
    <n v="0"/>
    <n v="0"/>
    <n v="0"/>
    <n v="0"/>
    <n v="0"/>
    <n v="0"/>
    <n v="0"/>
    <n v="0"/>
    <n v="0"/>
    <n v="0"/>
    <n v="0"/>
    <n v="0"/>
  </r>
  <r>
    <x v="11"/>
    <x v="3"/>
    <x v="24"/>
    <n v="0"/>
    <n v="0"/>
    <n v="0"/>
    <n v="0"/>
    <n v="0"/>
    <n v="0"/>
    <n v="0"/>
    <n v="0"/>
    <n v="0"/>
    <n v="0"/>
    <n v="0"/>
    <n v="0"/>
    <n v="0"/>
    <n v="0"/>
    <n v="0"/>
    <n v="0"/>
    <n v="0"/>
    <n v="0"/>
    <n v="0"/>
    <n v="0"/>
    <n v="0"/>
    <n v="0"/>
    <n v="0"/>
  </r>
  <r>
    <x v="12"/>
    <x v="0"/>
    <x v="24"/>
    <n v="0"/>
    <n v="0"/>
    <n v="0"/>
    <n v="0"/>
    <n v="0"/>
    <n v="0"/>
    <n v="0"/>
    <n v="0"/>
    <n v="0"/>
    <n v="0"/>
    <n v="0"/>
    <n v="0"/>
    <n v="0"/>
    <n v="0"/>
    <n v="0"/>
    <n v="0"/>
    <n v="0"/>
    <n v="0"/>
    <n v="0"/>
    <n v="0"/>
    <n v="0"/>
    <n v="0"/>
    <n v="0"/>
  </r>
  <r>
    <x v="12"/>
    <x v="1"/>
    <x v="24"/>
    <n v="0"/>
    <n v="0"/>
    <n v="0"/>
    <n v="0"/>
    <n v="0"/>
    <n v="0"/>
    <n v="0"/>
    <n v="0"/>
    <n v="0"/>
    <n v="0"/>
    <n v="0"/>
    <n v="0"/>
    <n v="0"/>
    <n v="0"/>
    <n v="0"/>
    <n v="0"/>
    <n v="0"/>
    <n v="0"/>
    <n v="0"/>
    <n v="0"/>
    <n v="0"/>
    <n v="0"/>
    <n v="0"/>
  </r>
  <r>
    <x v="12"/>
    <x v="2"/>
    <x v="24"/>
    <n v="0"/>
    <n v="0"/>
    <n v="0"/>
    <n v="0"/>
    <n v="0"/>
    <n v="0"/>
    <n v="0"/>
    <n v="0"/>
    <n v="0"/>
    <n v="0"/>
    <n v="0"/>
    <n v="0"/>
    <n v="0"/>
    <n v="0"/>
    <n v="0"/>
    <n v="0"/>
    <n v="0"/>
    <n v="0"/>
    <n v="0"/>
    <n v="0"/>
    <n v="0"/>
    <n v="0"/>
    <n v="0"/>
  </r>
  <r>
    <x v="12"/>
    <x v="3"/>
    <x v="24"/>
    <n v="0"/>
    <n v="0"/>
    <n v="0"/>
    <n v="0"/>
    <n v="0"/>
    <n v="0"/>
    <n v="0"/>
    <n v="0"/>
    <n v="0"/>
    <n v="0"/>
    <n v="0"/>
    <n v="0"/>
    <n v="0"/>
    <n v="0"/>
    <n v="0"/>
    <n v="0"/>
    <n v="0"/>
    <n v="0"/>
    <n v="0"/>
    <n v="0"/>
    <n v="0"/>
    <n v="0"/>
    <n v="0"/>
  </r>
  <r>
    <x v="13"/>
    <x v="0"/>
    <x v="24"/>
    <n v="0"/>
    <n v="0"/>
    <n v="0"/>
    <n v="0"/>
    <n v="0"/>
    <n v="0"/>
    <n v="0"/>
    <n v="0"/>
    <n v="0"/>
    <n v="0"/>
    <n v="0"/>
    <n v="0"/>
    <n v="0"/>
    <n v="0"/>
    <n v="0"/>
    <n v="0"/>
    <n v="0"/>
    <n v="0"/>
    <n v="0"/>
    <n v="0"/>
    <n v="0"/>
    <n v="0"/>
    <n v="0"/>
  </r>
  <r>
    <x v="13"/>
    <x v="1"/>
    <x v="24"/>
    <n v="0"/>
    <n v="0"/>
    <n v="0"/>
    <n v="0"/>
    <n v="0"/>
    <n v="0"/>
    <n v="0"/>
    <n v="0"/>
    <n v="0"/>
    <n v="0"/>
    <n v="0"/>
    <n v="0"/>
    <n v="0"/>
    <n v="0"/>
    <n v="0"/>
    <n v="0"/>
    <n v="0"/>
    <n v="0"/>
    <n v="0"/>
    <n v="0"/>
    <n v="0"/>
    <n v="0"/>
    <n v="0"/>
  </r>
  <r>
    <x v="13"/>
    <x v="2"/>
    <x v="24"/>
    <n v="0"/>
    <n v="0"/>
    <n v="0"/>
    <n v="0"/>
    <n v="0"/>
    <n v="0"/>
    <n v="0"/>
    <n v="0"/>
    <n v="0"/>
    <n v="0"/>
    <n v="0"/>
    <n v="0"/>
    <n v="0"/>
    <n v="0"/>
    <n v="0"/>
    <n v="0"/>
    <n v="0"/>
    <n v="0"/>
    <n v="0"/>
    <n v="0"/>
    <n v="0"/>
    <n v="0"/>
    <n v="0"/>
  </r>
  <r>
    <x v="13"/>
    <x v="3"/>
    <x v="24"/>
    <n v="0"/>
    <n v="0"/>
    <n v="0"/>
    <n v="0"/>
    <n v="0"/>
    <n v="0"/>
    <n v="0"/>
    <n v="0"/>
    <n v="0"/>
    <n v="0"/>
    <n v="0"/>
    <n v="0"/>
    <n v="0"/>
    <n v="0"/>
    <n v="0"/>
    <n v="0"/>
    <n v="0"/>
    <n v="0"/>
    <n v="0"/>
    <n v="0"/>
    <n v="0"/>
    <n v="0"/>
    <n v="0"/>
  </r>
  <r>
    <x v="14"/>
    <x v="0"/>
    <x v="24"/>
    <n v="0"/>
    <n v="0"/>
    <n v="0"/>
    <n v="0"/>
    <n v="0"/>
    <n v="0"/>
    <n v="0"/>
    <n v="0"/>
    <n v="0"/>
    <n v="0"/>
    <n v="0"/>
    <n v="0"/>
    <n v="0"/>
    <n v="0"/>
    <n v="0"/>
    <n v="0"/>
    <n v="0"/>
    <n v="0"/>
    <n v="0"/>
    <n v="0"/>
    <n v="0"/>
    <n v="0"/>
    <n v="0"/>
  </r>
  <r>
    <x v="14"/>
    <x v="1"/>
    <x v="24"/>
    <n v="0"/>
    <n v="0"/>
    <n v="0"/>
    <n v="0"/>
    <n v="0"/>
    <n v="0"/>
    <n v="0"/>
    <n v="0"/>
    <n v="0"/>
    <n v="0"/>
    <n v="0"/>
    <n v="0"/>
    <n v="0"/>
    <n v="0"/>
    <n v="0"/>
    <n v="0"/>
    <n v="0"/>
    <n v="0"/>
    <n v="0"/>
    <n v="0"/>
    <n v="0"/>
    <n v="0"/>
    <n v="0"/>
  </r>
  <r>
    <x v="14"/>
    <x v="2"/>
    <x v="24"/>
    <n v="0"/>
    <n v="0"/>
    <n v="0"/>
    <n v="0"/>
    <n v="0"/>
    <n v="0"/>
    <n v="0"/>
    <n v="0"/>
    <n v="0"/>
    <n v="0"/>
    <n v="0"/>
    <n v="0"/>
    <n v="0"/>
    <n v="0"/>
    <n v="0"/>
    <n v="0"/>
    <n v="0"/>
    <n v="0"/>
    <n v="0"/>
    <n v="0"/>
    <n v="0"/>
    <n v="0"/>
    <n v="0"/>
  </r>
  <r>
    <x v="14"/>
    <x v="3"/>
    <x v="24"/>
    <n v="0"/>
    <n v="0"/>
    <n v="0"/>
    <n v="0"/>
    <n v="0"/>
    <n v="0"/>
    <n v="0"/>
    <n v="0"/>
    <n v="0"/>
    <n v="0"/>
    <n v="0"/>
    <n v="0"/>
    <n v="0"/>
    <n v="0"/>
    <n v="0"/>
    <n v="0"/>
    <n v="0"/>
    <n v="0"/>
    <n v="0"/>
    <n v="0"/>
    <n v="0"/>
    <n v="0"/>
    <n v="0"/>
  </r>
  <r>
    <x v="15"/>
    <x v="0"/>
    <x v="24"/>
    <n v="0"/>
    <n v="0"/>
    <n v="0"/>
    <n v="0"/>
    <n v="0"/>
    <n v="0"/>
    <n v="0"/>
    <n v="0"/>
    <n v="0"/>
    <n v="0"/>
    <n v="0"/>
    <n v="0"/>
    <n v="0"/>
    <n v="0"/>
    <n v="0"/>
    <n v="0"/>
    <n v="0"/>
    <n v="0"/>
    <n v="0"/>
    <n v="0"/>
    <n v="0"/>
    <n v="0"/>
    <n v="0"/>
  </r>
  <r>
    <x v="15"/>
    <x v="1"/>
    <x v="24"/>
    <n v="0"/>
    <n v="0"/>
    <n v="0"/>
    <n v="0"/>
    <n v="0"/>
    <n v="0"/>
    <n v="0"/>
    <n v="0"/>
    <n v="0"/>
    <n v="0"/>
    <n v="0"/>
    <n v="0"/>
    <n v="0"/>
    <n v="0"/>
    <n v="0"/>
    <n v="0"/>
    <n v="0"/>
    <n v="0"/>
    <n v="0"/>
    <n v="0"/>
    <n v="0"/>
    <n v="0"/>
    <n v="0"/>
  </r>
  <r>
    <x v="15"/>
    <x v="2"/>
    <x v="24"/>
    <n v="0"/>
    <n v="0"/>
    <n v="0"/>
    <n v="0"/>
    <n v="0"/>
    <n v="0"/>
    <n v="0"/>
    <n v="0"/>
    <n v="0"/>
    <n v="0"/>
    <n v="0"/>
    <n v="0"/>
    <n v="0"/>
    <n v="0"/>
    <n v="0"/>
    <n v="0"/>
    <n v="0"/>
    <n v="0"/>
    <n v="0"/>
    <n v="0"/>
    <n v="0"/>
    <n v="0"/>
    <n v="0"/>
  </r>
  <r>
    <x v="15"/>
    <x v="3"/>
    <x v="24"/>
    <n v="0"/>
    <n v="0"/>
    <n v="0"/>
    <n v="0"/>
    <n v="0"/>
    <n v="0"/>
    <n v="0"/>
    <n v="0"/>
    <n v="0"/>
    <n v="0"/>
    <n v="0"/>
    <n v="0"/>
    <n v="0"/>
    <n v="0"/>
    <n v="0"/>
    <n v="0"/>
    <n v="0"/>
    <n v="0"/>
    <n v="0"/>
    <n v="0"/>
    <n v="0"/>
    <n v="0"/>
    <n v="0"/>
  </r>
  <r>
    <x v="16"/>
    <x v="0"/>
    <x v="24"/>
    <n v="0"/>
    <n v="0"/>
    <n v="0"/>
    <n v="0"/>
    <n v="0"/>
    <n v="0"/>
    <n v="0"/>
    <n v="0"/>
    <n v="0"/>
    <n v="0"/>
    <n v="0"/>
    <n v="0"/>
    <n v="0"/>
    <n v="0"/>
    <n v="0"/>
    <n v="0"/>
    <n v="0"/>
    <n v="0"/>
    <n v="0"/>
    <n v="0"/>
    <n v="0"/>
    <n v="0"/>
    <n v="0"/>
  </r>
  <r>
    <x v="16"/>
    <x v="1"/>
    <x v="24"/>
    <n v="0"/>
    <n v="0"/>
    <n v="0"/>
    <n v="0"/>
    <n v="0"/>
    <n v="0"/>
    <n v="0"/>
    <n v="0"/>
    <n v="0"/>
    <n v="0"/>
    <n v="0"/>
    <n v="0"/>
    <n v="0"/>
    <n v="0"/>
    <n v="0"/>
    <n v="0"/>
    <n v="0"/>
    <n v="0"/>
    <n v="0"/>
    <n v="0"/>
    <n v="0"/>
    <n v="0"/>
    <n v="0"/>
  </r>
  <r>
    <x v="16"/>
    <x v="2"/>
    <x v="24"/>
    <n v="0"/>
    <n v="0"/>
    <n v="0"/>
    <n v="0"/>
    <n v="0"/>
    <n v="0"/>
    <n v="0"/>
    <n v="0"/>
    <n v="0"/>
    <n v="0"/>
    <n v="0"/>
    <n v="0"/>
    <n v="0"/>
    <n v="0"/>
    <n v="0"/>
    <n v="0"/>
    <n v="0"/>
    <n v="0"/>
    <n v="0"/>
    <n v="0"/>
    <n v="0"/>
    <n v="0"/>
    <n v="0"/>
  </r>
  <r>
    <x v="16"/>
    <x v="3"/>
    <x v="24"/>
    <n v="0"/>
    <n v="0"/>
    <n v="0"/>
    <n v="0"/>
    <n v="0"/>
    <n v="0"/>
    <n v="0"/>
    <n v="0"/>
    <n v="0"/>
    <n v="0"/>
    <n v="0"/>
    <n v="0"/>
    <n v="0"/>
    <n v="0"/>
    <n v="0"/>
    <n v="0"/>
    <n v="0"/>
    <n v="0"/>
    <n v="0"/>
    <n v="0"/>
    <n v="0"/>
    <n v="0"/>
    <n v="0"/>
  </r>
  <r>
    <x v="17"/>
    <x v="0"/>
    <x v="24"/>
    <n v="0"/>
    <n v="0"/>
    <n v="0"/>
    <n v="0"/>
    <n v="0"/>
    <n v="0"/>
    <n v="0"/>
    <n v="0"/>
    <n v="0"/>
    <n v="0"/>
    <n v="0"/>
    <n v="0"/>
    <n v="0"/>
    <n v="0"/>
    <n v="0"/>
    <n v="0"/>
    <n v="0"/>
    <n v="0"/>
    <n v="0"/>
    <n v="0"/>
    <n v="0"/>
    <n v="0"/>
    <n v="0"/>
  </r>
  <r>
    <x v="17"/>
    <x v="1"/>
    <x v="24"/>
    <n v="0"/>
    <n v="0"/>
    <n v="0"/>
    <n v="0"/>
    <n v="0"/>
    <n v="0"/>
    <n v="0"/>
    <n v="0"/>
    <n v="0"/>
    <n v="0"/>
    <n v="0"/>
    <n v="0"/>
    <n v="0"/>
    <n v="0"/>
    <n v="0"/>
    <n v="0"/>
    <n v="0"/>
    <n v="0"/>
    <n v="0"/>
    <n v="0"/>
    <n v="0"/>
    <n v="0"/>
    <n v="0"/>
  </r>
  <r>
    <x v="17"/>
    <x v="2"/>
    <x v="24"/>
    <n v="0"/>
    <n v="0"/>
    <n v="0"/>
    <n v="0"/>
    <n v="0"/>
    <n v="0"/>
    <n v="0"/>
    <n v="0"/>
    <n v="0"/>
    <n v="0"/>
    <n v="0"/>
    <n v="0"/>
    <n v="0"/>
    <n v="0"/>
    <n v="0"/>
    <n v="0"/>
    <n v="0"/>
    <n v="0"/>
    <n v="0"/>
    <n v="0"/>
    <n v="0"/>
    <n v="0"/>
    <n v="0"/>
  </r>
  <r>
    <x v="17"/>
    <x v="3"/>
    <x v="24"/>
    <n v="0"/>
    <n v="0"/>
    <n v="0"/>
    <n v="0"/>
    <n v="0"/>
    <n v="0"/>
    <n v="0"/>
    <n v="0"/>
    <n v="0"/>
    <n v="0"/>
    <n v="0"/>
    <n v="0"/>
    <n v="0"/>
    <n v="0"/>
    <n v="0"/>
    <n v="0"/>
    <n v="0"/>
    <n v="0"/>
    <n v="0"/>
    <n v="0"/>
    <n v="0"/>
    <n v="0"/>
    <n v="0"/>
  </r>
  <r>
    <x v="18"/>
    <x v="0"/>
    <x v="24"/>
    <n v="0"/>
    <n v="0"/>
    <n v="0"/>
    <n v="0"/>
    <n v="0"/>
    <n v="0"/>
    <n v="0"/>
    <n v="0"/>
    <n v="0"/>
    <n v="0"/>
    <n v="0"/>
    <n v="0"/>
    <n v="0"/>
    <n v="0"/>
    <n v="0"/>
    <n v="0"/>
    <n v="0"/>
    <n v="0"/>
    <n v="0"/>
    <n v="0"/>
    <n v="0"/>
    <n v="0"/>
    <n v="0"/>
  </r>
  <r>
    <x v="18"/>
    <x v="1"/>
    <x v="24"/>
    <n v="0"/>
    <n v="0"/>
    <n v="0"/>
    <n v="0"/>
    <n v="0"/>
    <n v="0"/>
    <n v="0"/>
    <n v="0"/>
    <n v="0"/>
    <n v="0"/>
    <n v="0"/>
    <n v="0"/>
    <n v="0"/>
    <n v="0"/>
    <n v="0"/>
    <n v="0"/>
    <n v="0"/>
    <n v="0"/>
    <n v="0"/>
    <n v="0"/>
    <n v="0"/>
    <n v="0"/>
    <n v="0"/>
  </r>
  <r>
    <x v="18"/>
    <x v="2"/>
    <x v="24"/>
    <n v="0"/>
    <n v="0"/>
    <n v="0"/>
    <n v="0"/>
    <n v="0"/>
    <n v="0"/>
    <n v="0"/>
    <n v="0"/>
    <n v="0"/>
    <n v="0"/>
    <n v="0"/>
    <n v="0"/>
    <n v="0"/>
    <n v="0"/>
    <n v="0"/>
    <n v="0"/>
    <n v="0"/>
    <n v="0"/>
    <n v="0"/>
    <n v="0"/>
    <n v="0"/>
    <n v="0"/>
    <n v="0"/>
  </r>
  <r>
    <x v="18"/>
    <x v="3"/>
    <x v="24"/>
    <n v="0"/>
    <n v="0"/>
    <n v="0"/>
    <n v="0"/>
    <n v="0"/>
    <n v="0"/>
    <n v="0"/>
    <n v="0"/>
    <n v="0"/>
    <n v="0"/>
    <n v="0"/>
    <n v="0"/>
    <n v="0"/>
    <n v="0"/>
    <n v="0"/>
    <n v="0"/>
    <n v="0"/>
    <n v="0"/>
    <n v="0"/>
    <n v="0"/>
    <n v="0"/>
    <n v="0"/>
    <n v="0"/>
  </r>
  <r>
    <x v="19"/>
    <x v="0"/>
    <x v="24"/>
    <n v="0"/>
    <n v="0"/>
    <n v="0"/>
    <n v="0"/>
    <n v="0"/>
    <n v="0"/>
    <n v="0"/>
    <n v="0"/>
    <n v="0"/>
    <n v="0"/>
    <n v="0"/>
    <n v="0"/>
    <n v="0"/>
    <n v="0"/>
    <n v="0"/>
    <n v="0"/>
    <n v="0"/>
    <n v="0"/>
    <n v="0"/>
    <n v="0"/>
    <n v="0"/>
    <n v="0"/>
    <n v="0"/>
  </r>
  <r>
    <x v="19"/>
    <x v="1"/>
    <x v="24"/>
    <n v="0"/>
    <n v="0"/>
    <n v="0"/>
    <n v="0"/>
    <n v="0"/>
    <n v="0"/>
    <n v="0"/>
    <n v="0"/>
    <n v="0"/>
    <n v="0"/>
    <n v="0"/>
    <n v="0"/>
    <n v="0"/>
    <n v="0"/>
    <n v="0"/>
    <n v="0"/>
    <n v="0"/>
    <n v="0"/>
    <n v="0"/>
    <n v="0"/>
    <n v="0"/>
    <n v="0"/>
    <n v="0"/>
  </r>
  <r>
    <x v="19"/>
    <x v="2"/>
    <x v="24"/>
    <n v="0"/>
    <n v="0"/>
    <n v="0"/>
    <n v="0"/>
    <n v="0"/>
    <n v="0"/>
    <n v="0"/>
    <n v="0"/>
    <n v="0"/>
    <n v="0"/>
    <n v="0"/>
    <n v="0"/>
    <n v="0"/>
    <n v="0"/>
    <n v="0"/>
    <n v="0"/>
    <n v="0"/>
    <n v="0"/>
    <n v="0"/>
    <n v="0"/>
    <n v="0"/>
    <n v="0"/>
    <n v="0"/>
  </r>
  <r>
    <x v="19"/>
    <x v="3"/>
    <x v="24"/>
    <n v="0"/>
    <n v="0"/>
    <n v="0"/>
    <n v="0"/>
    <n v="0"/>
    <n v="0"/>
    <n v="0"/>
    <n v="0"/>
    <n v="0"/>
    <n v="0"/>
    <n v="0"/>
    <n v="0"/>
    <n v="0"/>
    <n v="0"/>
    <n v="0"/>
    <n v="0"/>
    <n v="0"/>
    <n v="0"/>
    <n v="0"/>
    <n v="0"/>
    <n v="0"/>
    <n v="0"/>
    <n v="0"/>
  </r>
  <r>
    <x v="20"/>
    <x v="0"/>
    <x v="24"/>
    <n v="0"/>
    <n v="0"/>
    <n v="0"/>
    <n v="0"/>
    <n v="0"/>
    <n v="0"/>
    <n v="0"/>
    <n v="0"/>
    <n v="0"/>
    <n v="0"/>
    <n v="0"/>
    <n v="0"/>
    <n v="0"/>
    <n v="0"/>
    <n v="0"/>
    <n v="0"/>
    <n v="0"/>
    <n v="0"/>
    <n v="0"/>
    <n v="0"/>
    <n v="0"/>
    <n v="0"/>
    <n v="0"/>
  </r>
  <r>
    <x v="20"/>
    <x v="1"/>
    <x v="24"/>
    <n v="0"/>
    <n v="0"/>
    <n v="0"/>
    <n v="0"/>
    <n v="0"/>
    <n v="0"/>
    <n v="0"/>
    <n v="0"/>
    <n v="0"/>
    <n v="0"/>
    <n v="0"/>
    <n v="0"/>
    <n v="0"/>
    <n v="0"/>
    <n v="0"/>
    <n v="0"/>
    <n v="0"/>
    <n v="0"/>
    <n v="0"/>
    <n v="0"/>
    <n v="0"/>
    <n v="0"/>
    <n v="0"/>
  </r>
  <r>
    <x v="20"/>
    <x v="2"/>
    <x v="24"/>
    <n v="0"/>
    <n v="0"/>
    <n v="0"/>
    <n v="0"/>
    <n v="0"/>
    <n v="0"/>
    <n v="0"/>
    <n v="0"/>
    <n v="0"/>
    <n v="0"/>
    <n v="0"/>
    <n v="0"/>
    <n v="0"/>
    <n v="0"/>
    <n v="0"/>
    <n v="0"/>
    <n v="0"/>
    <n v="0"/>
    <n v="0"/>
    <n v="0"/>
    <n v="0"/>
    <n v="0"/>
    <n v="0"/>
  </r>
  <r>
    <x v="20"/>
    <x v="3"/>
    <x v="24"/>
    <n v="0"/>
    <n v="0"/>
    <n v="0"/>
    <n v="0"/>
    <n v="0"/>
    <n v="0"/>
    <n v="0"/>
    <n v="0"/>
    <n v="0"/>
    <n v="0"/>
    <n v="0"/>
    <n v="0"/>
    <n v="0"/>
    <n v="0"/>
    <n v="0"/>
    <n v="0"/>
    <n v="0"/>
    <n v="0"/>
    <n v="0"/>
    <n v="0"/>
    <n v="0"/>
    <n v="0"/>
    <n v="0"/>
  </r>
  <r>
    <x v="0"/>
    <x v="0"/>
    <x v="25"/>
    <n v="0"/>
    <n v="0"/>
    <n v="0"/>
    <n v="0"/>
    <n v="0"/>
    <n v="0"/>
    <n v="0"/>
    <n v="0"/>
    <n v="0"/>
    <n v="0"/>
    <n v="0"/>
    <n v="0"/>
    <n v="0"/>
    <n v="0"/>
    <n v="0"/>
    <n v="0"/>
    <n v="0"/>
    <n v="0"/>
    <n v="0"/>
    <n v="0"/>
    <n v="0"/>
    <n v="0"/>
    <n v="0"/>
  </r>
  <r>
    <x v="0"/>
    <x v="1"/>
    <x v="25"/>
    <n v="0"/>
    <n v="0"/>
    <n v="0"/>
    <n v="0"/>
    <n v="0"/>
    <n v="0"/>
    <n v="0"/>
    <n v="0"/>
    <n v="0"/>
    <n v="0"/>
    <n v="0"/>
    <n v="0"/>
    <n v="0"/>
    <n v="0"/>
    <n v="0"/>
    <n v="0"/>
    <n v="0"/>
    <n v="0"/>
    <n v="0"/>
    <n v="0"/>
    <n v="0"/>
    <n v="0"/>
    <n v="0"/>
  </r>
  <r>
    <x v="0"/>
    <x v="2"/>
    <x v="25"/>
    <n v="0"/>
    <n v="0"/>
    <n v="0"/>
    <n v="0"/>
    <n v="0"/>
    <n v="0"/>
    <n v="0"/>
    <n v="0"/>
    <n v="0"/>
    <n v="0"/>
    <n v="0"/>
    <n v="0"/>
    <n v="0"/>
    <n v="0"/>
    <n v="0"/>
    <n v="0"/>
    <n v="0"/>
    <n v="0"/>
    <n v="0"/>
    <n v="0"/>
    <n v="0"/>
    <n v="0"/>
    <n v="0"/>
  </r>
  <r>
    <x v="0"/>
    <x v="3"/>
    <x v="25"/>
    <n v="0"/>
    <n v="0"/>
    <n v="0"/>
    <n v="0"/>
    <n v="0"/>
    <n v="0"/>
    <n v="0"/>
    <n v="0"/>
    <n v="0"/>
    <n v="0"/>
    <n v="0"/>
    <n v="0"/>
    <n v="0"/>
    <n v="0"/>
    <n v="0"/>
    <n v="0"/>
    <n v="0"/>
    <n v="0"/>
    <n v="0"/>
    <n v="0"/>
    <n v="0"/>
    <n v="0"/>
    <n v="0"/>
  </r>
  <r>
    <x v="1"/>
    <x v="0"/>
    <x v="25"/>
    <n v="0"/>
    <n v="0"/>
    <n v="0"/>
    <n v="0"/>
    <n v="0"/>
    <n v="0"/>
    <n v="0"/>
    <n v="0"/>
    <n v="0"/>
    <n v="0"/>
    <n v="0"/>
    <n v="0"/>
    <n v="0"/>
    <n v="0"/>
    <n v="0"/>
    <n v="0"/>
    <n v="0"/>
    <n v="0"/>
    <n v="0"/>
    <n v="0"/>
    <n v="0"/>
    <n v="0"/>
    <n v="0"/>
  </r>
  <r>
    <x v="1"/>
    <x v="1"/>
    <x v="25"/>
    <n v="0"/>
    <n v="0"/>
    <n v="0"/>
    <n v="0"/>
    <n v="0"/>
    <n v="0"/>
    <n v="0"/>
    <n v="0"/>
    <n v="0"/>
    <n v="0"/>
    <n v="0"/>
    <n v="0"/>
    <n v="0"/>
    <n v="0"/>
    <n v="0"/>
    <n v="0"/>
    <n v="0"/>
    <n v="0"/>
    <n v="0"/>
    <n v="0"/>
    <n v="0"/>
    <n v="0"/>
    <n v="0"/>
  </r>
  <r>
    <x v="1"/>
    <x v="2"/>
    <x v="25"/>
    <n v="0"/>
    <n v="0"/>
    <n v="0"/>
    <n v="0"/>
    <n v="0"/>
    <n v="0"/>
    <n v="0"/>
    <n v="0"/>
    <n v="0"/>
    <n v="0"/>
    <n v="0"/>
    <n v="0"/>
    <n v="0"/>
    <n v="0"/>
    <n v="0"/>
    <n v="0"/>
    <n v="0"/>
    <n v="0"/>
    <n v="0"/>
    <n v="0"/>
    <n v="0"/>
    <n v="0"/>
    <n v="0"/>
  </r>
  <r>
    <x v="1"/>
    <x v="3"/>
    <x v="25"/>
    <n v="0"/>
    <n v="0"/>
    <n v="0"/>
    <n v="0"/>
    <n v="0"/>
    <n v="0"/>
    <n v="0"/>
    <n v="0"/>
    <n v="0"/>
    <n v="0"/>
    <n v="0"/>
    <n v="0"/>
    <n v="0"/>
    <n v="0"/>
    <n v="0"/>
    <n v="0"/>
    <n v="0"/>
    <n v="0"/>
    <n v="0"/>
    <n v="0"/>
    <n v="0"/>
    <n v="0"/>
    <n v="0"/>
  </r>
  <r>
    <x v="2"/>
    <x v="0"/>
    <x v="25"/>
    <n v="0"/>
    <n v="0"/>
    <n v="0"/>
    <n v="0"/>
    <n v="0"/>
    <n v="0"/>
    <n v="0"/>
    <n v="0"/>
    <n v="0"/>
    <n v="0"/>
    <n v="0"/>
    <n v="0"/>
    <n v="0"/>
    <n v="0"/>
    <n v="0"/>
    <n v="0"/>
    <n v="0"/>
    <n v="0"/>
    <n v="0"/>
    <n v="0"/>
    <n v="0"/>
    <n v="0"/>
    <n v="0"/>
  </r>
  <r>
    <x v="2"/>
    <x v="1"/>
    <x v="25"/>
    <n v="0"/>
    <n v="0"/>
    <n v="0"/>
    <n v="0"/>
    <n v="0"/>
    <n v="0"/>
    <n v="0"/>
    <n v="0"/>
    <n v="0"/>
    <n v="0"/>
    <n v="0"/>
    <n v="0"/>
    <n v="0"/>
    <n v="0"/>
    <n v="0"/>
    <n v="0"/>
    <n v="0"/>
    <n v="0"/>
    <n v="0"/>
    <n v="0"/>
    <n v="0"/>
    <n v="0"/>
    <n v="0"/>
  </r>
  <r>
    <x v="2"/>
    <x v="2"/>
    <x v="25"/>
    <n v="0"/>
    <n v="0"/>
    <n v="0"/>
    <n v="0"/>
    <n v="0"/>
    <n v="0"/>
    <n v="0"/>
    <n v="0"/>
    <n v="0"/>
    <n v="0"/>
    <n v="0"/>
    <n v="0"/>
    <n v="0"/>
    <n v="0"/>
    <n v="0"/>
    <n v="0"/>
    <n v="0"/>
    <n v="0"/>
    <n v="0"/>
    <n v="0"/>
    <n v="0"/>
    <n v="0"/>
    <n v="0"/>
  </r>
  <r>
    <x v="2"/>
    <x v="3"/>
    <x v="25"/>
    <n v="0"/>
    <n v="0"/>
    <n v="0"/>
    <n v="0"/>
    <n v="0"/>
    <n v="0"/>
    <n v="0"/>
    <n v="0"/>
    <n v="0"/>
    <n v="0"/>
    <n v="0"/>
    <n v="0"/>
    <n v="0"/>
    <n v="0"/>
    <n v="0"/>
    <n v="0"/>
    <n v="0"/>
    <n v="0"/>
    <n v="0"/>
    <n v="0"/>
    <n v="0"/>
    <n v="0"/>
    <n v="0"/>
  </r>
  <r>
    <x v="3"/>
    <x v="0"/>
    <x v="25"/>
    <n v="0"/>
    <n v="0"/>
    <n v="0"/>
    <n v="0"/>
    <n v="0"/>
    <n v="0"/>
    <n v="0"/>
    <n v="0"/>
    <n v="0"/>
    <n v="0"/>
    <n v="0"/>
    <n v="0"/>
    <n v="0"/>
    <n v="0"/>
    <n v="0"/>
    <n v="0"/>
    <n v="0"/>
    <n v="0"/>
    <n v="0"/>
    <n v="0"/>
    <n v="0"/>
    <n v="0"/>
    <n v="0"/>
  </r>
  <r>
    <x v="3"/>
    <x v="1"/>
    <x v="25"/>
    <n v="0"/>
    <n v="0"/>
    <n v="0"/>
    <n v="0"/>
    <n v="0"/>
    <n v="0"/>
    <n v="0"/>
    <n v="0"/>
    <n v="0"/>
    <n v="0"/>
    <n v="0"/>
    <n v="0"/>
    <n v="0"/>
    <n v="0"/>
    <n v="0"/>
    <n v="0"/>
    <n v="0"/>
    <n v="0"/>
    <n v="0"/>
    <n v="0"/>
    <n v="0"/>
    <n v="0"/>
    <n v="0"/>
  </r>
  <r>
    <x v="3"/>
    <x v="2"/>
    <x v="25"/>
    <n v="0"/>
    <n v="0"/>
    <n v="0"/>
    <n v="0"/>
    <n v="0"/>
    <n v="0"/>
    <n v="0"/>
    <n v="0"/>
    <n v="0"/>
    <n v="0"/>
    <n v="0"/>
    <n v="0"/>
    <n v="0"/>
    <n v="0"/>
    <n v="0"/>
    <n v="0"/>
    <n v="0"/>
    <n v="0"/>
    <n v="0"/>
    <n v="0"/>
    <n v="0"/>
    <n v="0"/>
    <n v="0"/>
  </r>
  <r>
    <x v="3"/>
    <x v="3"/>
    <x v="25"/>
    <n v="0"/>
    <n v="0"/>
    <n v="0"/>
    <n v="0"/>
    <n v="0"/>
    <n v="0"/>
    <n v="0"/>
    <n v="0"/>
    <n v="0"/>
    <n v="0"/>
    <n v="0"/>
    <n v="0"/>
    <n v="0"/>
    <n v="0"/>
    <n v="0"/>
    <n v="0"/>
    <n v="0"/>
    <n v="0"/>
    <n v="0"/>
    <n v="0"/>
    <n v="0"/>
    <n v="0"/>
    <n v="0"/>
  </r>
  <r>
    <x v="4"/>
    <x v="0"/>
    <x v="25"/>
    <n v="0"/>
    <n v="0"/>
    <n v="0"/>
    <n v="0"/>
    <n v="0"/>
    <n v="0"/>
    <n v="0"/>
    <n v="0"/>
    <n v="0"/>
    <n v="0"/>
    <n v="0"/>
    <n v="0"/>
    <n v="0"/>
    <n v="0"/>
    <n v="0"/>
    <n v="0"/>
    <n v="0"/>
    <n v="0"/>
    <n v="0"/>
    <n v="0"/>
    <n v="0"/>
    <n v="0"/>
    <n v="0"/>
  </r>
  <r>
    <x v="4"/>
    <x v="1"/>
    <x v="25"/>
    <n v="0"/>
    <n v="0"/>
    <n v="0"/>
    <n v="0"/>
    <n v="0"/>
    <n v="0"/>
    <n v="0"/>
    <n v="0"/>
    <n v="0"/>
    <n v="0"/>
    <n v="0"/>
    <n v="0"/>
    <n v="0"/>
    <n v="0"/>
    <n v="0"/>
    <n v="0"/>
    <n v="0"/>
    <n v="0"/>
    <n v="0"/>
    <n v="0"/>
    <n v="0"/>
    <n v="0"/>
    <n v="0"/>
  </r>
  <r>
    <x v="4"/>
    <x v="2"/>
    <x v="25"/>
    <n v="0"/>
    <n v="0"/>
    <n v="0"/>
    <n v="0"/>
    <n v="0"/>
    <n v="0"/>
    <n v="0"/>
    <n v="0"/>
    <n v="0"/>
    <n v="0"/>
    <n v="0"/>
    <n v="0"/>
    <n v="0"/>
    <n v="0"/>
    <n v="0"/>
    <n v="0"/>
    <n v="0"/>
    <n v="0"/>
    <n v="0"/>
    <n v="0"/>
    <n v="0"/>
    <n v="0"/>
    <n v="0"/>
  </r>
  <r>
    <x v="4"/>
    <x v="3"/>
    <x v="25"/>
    <n v="0"/>
    <n v="0"/>
    <n v="0"/>
    <n v="0"/>
    <n v="0"/>
    <n v="0"/>
    <n v="0"/>
    <n v="0"/>
    <n v="0"/>
    <n v="0"/>
    <n v="0"/>
    <n v="0"/>
    <n v="0"/>
    <n v="0"/>
    <n v="0"/>
    <n v="0"/>
    <n v="0"/>
    <n v="0"/>
    <n v="0"/>
    <n v="0"/>
    <n v="0"/>
    <n v="0"/>
    <n v="0"/>
  </r>
  <r>
    <x v="5"/>
    <x v="0"/>
    <x v="25"/>
    <n v="0"/>
    <n v="0"/>
    <n v="0"/>
    <n v="0"/>
    <n v="0"/>
    <n v="0"/>
    <n v="0"/>
    <n v="0"/>
    <n v="0"/>
    <n v="0"/>
    <n v="0"/>
    <n v="0"/>
    <n v="0"/>
    <n v="0"/>
    <n v="0"/>
    <n v="0"/>
    <n v="0"/>
    <n v="0"/>
    <n v="0"/>
    <n v="0"/>
    <n v="0"/>
    <n v="0"/>
    <n v="0"/>
  </r>
  <r>
    <x v="5"/>
    <x v="1"/>
    <x v="25"/>
    <n v="0"/>
    <n v="0"/>
    <n v="0"/>
    <n v="0"/>
    <n v="0"/>
    <n v="0"/>
    <n v="0"/>
    <n v="0"/>
    <n v="0"/>
    <n v="0"/>
    <n v="0"/>
    <n v="0"/>
    <n v="0"/>
    <n v="0"/>
    <n v="0"/>
    <n v="0"/>
    <n v="0"/>
    <n v="0"/>
    <n v="0"/>
    <n v="0"/>
    <n v="0"/>
    <n v="0"/>
    <n v="0"/>
  </r>
  <r>
    <x v="5"/>
    <x v="2"/>
    <x v="25"/>
    <n v="0"/>
    <n v="0"/>
    <n v="0"/>
    <n v="0"/>
    <n v="0"/>
    <n v="0"/>
    <n v="0"/>
    <n v="0"/>
    <n v="0"/>
    <n v="0"/>
    <n v="0"/>
    <n v="0"/>
    <n v="0"/>
    <n v="0"/>
    <n v="0"/>
    <n v="0"/>
    <n v="0"/>
    <n v="0"/>
    <n v="0"/>
    <n v="0"/>
    <n v="0"/>
    <n v="0"/>
    <n v="0"/>
  </r>
  <r>
    <x v="5"/>
    <x v="3"/>
    <x v="25"/>
    <n v="0"/>
    <n v="0"/>
    <n v="0"/>
    <n v="0"/>
    <n v="0"/>
    <n v="0"/>
    <n v="0"/>
    <n v="0"/>
    <n v="0"/>
    <n v="0"/>
    <n v="0"/>
    <n v="0"/>
    <n v="0"/>
    <n v="0"/>
    <n v="0"/>
    <n v="0"/>
    <n v="0"/>
    <n v="0"/>
    <n v="0"/>
    <n v="0"/>
    <n v="0"/>
    <n v="0"/>
    <n v="0"/>
  </r>
  <r>
    <x v="6"/>
    <x v="0"/>
    <x v="25"/>
    <n v="0"/>
    <n v="0"/>
    <n v="0"/>
    <n v="0"/>
    <n v="0"/>
    <n v="0"/>
    <n v="0"/>
    <n v="0"/>
    <n v="0"/>
    <n v="0"/>
    <n v="0"/>
    <n v="0"/>
    <n v="0"/>
    <n v="0"/>
    <n v="0"/>
    <n v="0"/>
    <n v="0"/>
    <n v="0"/>
    <n v="0"/>
    <n v="0"/>
    <n v="0"/>
    <n v="0"/>
    <n v="0"/>
  </r>
  <r>
    <x v="6"/>
    <x v="1"/>
    <x v="25"/>
    <n v="0"/>
    <n v="0"/>
    <n v="0"/>
    <n v="0"/>
    <n v="0"/>
    <n v="0"/>
    <n v="0"/>
    <n v="0"/>
    <n v="0"/>
    <n v="0"/>
    <n v="0"/>
    <n v="0"/>
    <n v="0"/>
    <n v="0"/>
    <n v="0"/>
    <n v="0"/>
    <n v="0"/>
    <n v="0"/>
    <n v="0"/>
    <n v="0"/>
    <n v="0"/>
    <n v="0"/>
    <n v="0"/>
  </r>
  <r>
    <x v="6"/>
    <x v="2"/>
    <x v="25"/>
    <n v="0"/>
    <n v="0"/>
    <n v="0"/>
    <n v="0"/>
    <n v="0"/>
    <n v="0"/>
    <n v="0"/>
    <n v="0"/>
    <n v="0"/>
    <n v="0"/>
    <n v="0"/>
    <n v="0"/>
    <n v="0"/>
    <n v="0"/>
    <n v="0"/>
    <n v="0"/>
    <n v="0"/>
    <n v="0"/>
    <n v="0"/>
    <n v="0"/>
    <n v="0"/>
    <n v="0"/>
    <n v="0"/>
  </r>
  <r>
    <x v="6"/>
    <x v="3"/>
    <x v="25"/>
    <n v="0"/>
    <n v="0"/>
    <n v="0"/>
    <n v="0"/>
    <n v="0"/>
    <n v="0"/>
    <n v="0"/>
    <n v="0"/>
    <n v="0"/>
    <n v="0"/>
    <n v="0"/>
    <n v="0"/>
    <n v="0"/>
    <n v="0"/>
    <n v="0"/>
    <n v="0"/>
    <n v="0"/>
    <n v="0"/>
    <n v="0"/>
    <n v="0"/>
    <n v="0"/>
    <n v="0"/>
    <n v="0"/>
  </r>
  <r>
    <x v="7"/>
    <x v="0"/>
    <x v="25"/>
    <n v="0"/>
    <n v="0"/>
    <n v="0"/>
    <n v="0"/>
    <n v="0"/>
    <n v="0"/>
    <n v="0"/>
    <n v="0"/>
    <n v="0"/>
    <n v="0"/>
    <n v="0"/>
    <n v="0"/>
    <n v="0"/>
    <n v="0"/>
    <n v="0"/>
    <n v="0"/>
    <n v="0"/>
    <n v="0"/>
    <n v="0"/>
    <n v="0"/>
    <n v="0"/>
    <n v="0"/>
    <n v="0"/>
  </r>
  <r>
    <x v="7"/>
    <x v="1"/>
    <x v="25"/>
    <n v="0"/>
    <n v="0"/>
    <n v="0"/>
    <n v="0"/>
    <n v="0"/>
    <n v="0"/>
    <n v="0"/>
    <n v="0"/>
    <n v="0"/>
    <n v="0"/>
    <n v="0"/>
    <n v="0"/>
    <n v="0"/>
    <n v="0"/>
    <n v="0"/>
    <n v="0"/>
    <n v="0"/>
    <n v="0"/>
    <n v="0"/>
    <n v="0"/>
    <n v="0"/>
    <n v="0"/>
    <n v="0"/>
  </r>
  <r>
    <x v="7"/>
    <x v="2"/>
    <x v="25"/>
    <n v="0"/>
    <n v="0"/>
    <n v="0"/>
    <n v="0"/>
    <n v="0"/>
    <n v="0"/>
    <n v="0"/>
    <n v="0"/>
    <n v="0"/>
    <n v="0"/>
    <n v="0"/>
    <n v="0"/>
    <n v="0"/>
    <n v="0"/>
    <n v="0"/>
    <n v="0"/>
    <n v="0"/>
    <n v="0"/>
    <n v="0"/>
    <n v="0"/>
    <n v="0"/>
    <n v="0"/>
    <n v="0"/>
  </r>
  <r>
    <x v="7"/>
    <x v="3"/>
    <x v="25"/>
    <n v="0"/>
    <n v="0"/>
    <n v="0"/>
    <n v="0"/>
    <n v="0"/>
    <n v="0"/>
    <n v="0"/>
    <n v="0"/>
    <n v="0"/>
    <n v="0"/>
    <n v="0"/>
    <n v="0"/>
    <n v="0"/>
    <n v="0"/>
    <n v="0"/>
    <n v="0"/>
    <n v="0"/>
    <n v="0"/>
    <n v="0"/>
    <n v="0"/>
    <n v="0"/>
    <n v="0"/>
    <n v="0"/>
  </r>
  <r>
    <x v="8"/>
    <x v="0"/>
    <x v="25"/>
    <n v="0"/>
    <n v="0"/>
    <n v="0"/>
    <n v="0"/>
    <n v="0"/>
    <n v="0"/>
    <n v="0"/>
    <n v="0"/>
    <n v="0"/>
    <n v="0"/>
    <n v="0"/>
    <n v="0"/>
    <n v="0"/>
    <n v="0"/>
    <n v="0"/>
    <n v="0"/>
    <n v="0"/>
    <n v="0"/>
    <n v="0"/>
    <n v="0"/>
    <n v="0"/>
    <n v="0"/>
    <n v="0"/>
  </r>
  <r>
    <x v="8"/>
    <x v="1"/>
    <x v="25"/>
    <n v="0"/>
    <n v="0"/>
    <n v="0"/>
    <n v="0"/>
    <n v="0"/>
    <n v="0"/>
    <n v="0"/>
    <n v="0"/>
    <n v="0"/>
    <n v="0"/>
    <n v="0"/>
    <n v="0"/>
    <n v="0"/>
    <n v="0"/>
    <n v="0"/>
    <n v="0"/>
    <n v="0"/>
    <n v="0"/>
    <n v="0"/>
    <n v="0"/>
    <n v="0"/>
    <n v="0"/>
    <n v="0"/>
  </r>
  <r>
    <x v="8"/>
    <x v="2"/>
    <x v="25"/>
    <n v="0"/>
    <n v="0"/>
    <n v="0"/>
    <n v="0"/>
    <n v="0"/>
    <n v="0"/>
    <n v="0"/>
    <n v="0"/>
    <n v="0"/>
    <n v="0"/>
    <n v="0"/>
    <n v="0"/>
    <n v="0"/>
    <n v="0"/>
    <n v="0"/>
    <n v="0"/>
    <n v="0"/>
    <n v="0"/>
    <n v="0"/>
    <n v="0"/>
    <n v="0"/>
    <n v="0"/>
    <n v="0"/>
  </r>
  <r>
    <x v="8"/>
    <x v="3"/>
    <x v="25"/>
    <n v="0"/>
    <n v="0"/>
    <n v="0"/>
    <n v="0"/>
    <n v="0"/>
    <n v="0"/>
    <n v="0"/>
    <n v="0"/>
    <n v="0"/>
    <n v="0"/>
    <n v="0"/>
    <n v="0"/>
    <n v="0"/>
    <n v="0"/>
    <n v="0"/>
    <n v="0"/>
    <n v="0"/>
    <n v="0"/>
    <n v="0"/>
    <n v="0"/>
    <n v="0"/>
    <n v="0"/>
    <n v="0"/>
  </r>
  <r>
    <x v="9"/>
    <x v="0"/>
    <x v="25"/>
    <n v="0"/>
    <n v="0"/>
    <n v="0"/>
    <n v="0"/>
    <n v="0"/>
    <n v="0"/>
    <n v="0"/>
    <n v="0"/>
    <n v="0"/>
    <n v="0"/>
    <n v="0"/>
    <n v="0"/>
    <n v="0"/>
    <n v="0"/>
    <n v="0"/>
    <n v="0"/>
    <n v="0"/>
    <n v="0"/>
    <n v="0"/>
    <n v="0"/>
    <n v="0"/>
    <n v="0"/>
    <n v="0"/>
  </r>
  <r>
    <x v="9"/>
    <x v="1"/>
    <x v="25"/>
    <n v="0"/>
    <n v="0"/>
    <n v="0"/>
    <n v="0"/>
    <n v="0"/>
    <n v="0"/>
    <n v="0"/>
    <n v="0"/>
    <n v="0"/>
    <n v="0"/>
    <n v="0"/>
    <n v="0"/>
    <n v="0"/>
    <n v="0"/>
    <n v="0"/>
    <n v="0"/>
    <n v="0"/>
    <n v="0"/>
    <n v="0"/>
    <n v="0"/>
    <n v="0"/>
    <n v="0"/>
    <n v="0"/>
  </r>
  <r>
    <x v="9"/>
    <x v="2"/>
    <x v="25"/>
    <n v="0"/>
    <n v="0"/>
    <n v="0"/>
    <n v="0"/>
    <n v="0"/>
    <n v="0"/>
    <n v="0"/>
    <n v="0"/>
    <n v="0"/>
    <n v="0"/>
    <n v="0"/>
    <n v="0"/>
    <n v="0"/>
    <n v="0"/>
    <n v="0"/>
    <n v="0"/>
    <n v="0"/>
    <n v="0"/>
    <n v="0"/>
    <n v="0"/>
    <n v="0"/>
    <n v="0"/>
    <n v="0"/>
  </r>
  <r>
    <x v="9"/>
    <x v="3"/>
    <x v="25"/>
    <n v="0"/>
    <n v="0"/>
    <n v="0"/>
    <n v="0"/>
    <n v="0"/>
    <n v="0"/>
    <n v="0"/>
    <n v="0"/>
    <n v="0"/>
    <n v="0"/>
    <n v="0"/>
    <n v="0"/>
    <n v="0"/>
    <n v="0"/>
    <n v="0"/>
    <n v="0"/>
    <n v="0"/>
    <n v="0"/>
    <n v="0"/>
    <n v="0"/>
    <n v="0"/>
    <n v="0"/>
    <n v="0"/>
  </r>
  <r>
    <x v="10"/>
    <x v="0"/>
    <x v="25"/>
    <n v="0"/>
    <n v="0"/>
    <n v="0"/>
    <n v="0"/>
    <n v="0"/>
    <n v="0"/>
    <n v="0"/>
    <n v="0"/>
    <n v="0"/>
    <n v="0"/>
    <n v="0"/>
    <n v="0"/>
    <n v="0"/>
    <n v="0"/>
    <n v="0"/>
    <n v="0"/>
    <n v="0"/>
    <n v="0"/>
    <n v="0"/>
    <n v="0"/>
    <n v="0"/>
    <n v="0"/>
    <n v="0"/>
  </r>
  <r>
    <x v="10"/>
    <x v="1"/>
    <x v="25"/>
    <n v="0"/>
    <n v="0"/>
    <n v="0"/>
    <n v="0"/>
    <n v="0"/>
    <n v="0"/>
    <n v="0"/>
    <n v="0"/>
    <n v="0"/>
    <n v="0"/>
    <n v="0"/>
    <n v="0"/>
    <n v="0"/>
    <n v="0"/>
    <n v="0"/>
    <n v="0"/>
    <n v="0"/>
    <n v="0"/>
    <n v="0"/>
    <n v="0"/>
    <n v="0"/>
    <n v="0"/>
    <n v="0"/>
  </r>
  <r>
    <x v="10"/>
    <x v="2"/>
    <x v="25"/>
    <n v="0"/>
    <n v="0"/>
    <n v="0"/>
    <n v="0"/>
    <n v="0"/>
    <n v="0"/>
    <n v="0"/>
    <n v="0"/>
    <n v="0"/>
    <n v="0"/>
    <n v="0"/>
    <n v="0"/>
    <n v="0"/>
    <n v="0"/>
    <n v="0"/>
    <n v="0"/>
    <n v="0"/>
    <n v="0"/>
    <n v="0"/>
    <n v="0"/>
    <n v="0"/>
    <n v="0"/>
    <n v="0"/>
  </r>
  <r>
    <x v="10"/>
    <x v="3"/>
    <x v="25"/>
    <n v="0"/>
    <n v="0"/>
    <n v="0"/>
    <n v="0"/>
    <n v="0"/>
    <n v="0"/>
    <n v="0"/>
    <n v="0"/>
    <n v="0"/>
    <n v="0"/>
    <n v="0"/>
    <n v="0"/>
    <n v="0"/>
    <n v="0"/>
    <n v="0"/>
    <n v="0"/>
    <n v="0"/>
    <n v="0"/>
    <n v="0"/>
    <n v="0"/>
    <n v="0"/>
    <n v="0"/>
    <n v="0"/>
  </r>
  <r>
    <x v="11"/>
    <x v="0"/>
    <x v="25"/>
    <n v="0"/>
    <n v="0"/>
    <n v="0"/>
    <n v="0"/>
    <n v="0"/>
    <n v="0"/>
    <n v="0"/>
    <n v="0"/>
    <n v="0"/>
    <n v="0"/>
    <n v="0"/>
    <n v="0"/>
    <n v="0"/>
    <n v="0"/>
    <n v="0"/>
    <n v="0"/>
    <n v="0"/>
    <n v="0"/>
    <n v="0"/>
    <n v="0"/>
    <n v="0"/>
    <n v="0"/>
    <n v="0"/>
  </r>
  <r>
    <x v="11"/>
    <x v="1"/>
    <x v="25"/>
    <n v="0"/>
    <n v="0"/>
    <n v="0"/>
    <n v="0"/>
    <n v="0"/>
    <n v="0"/>
    <n v="0"/>
    <n v="0"/>
    <n v="0"/>
    <n v="0"/>
    <n v="0"/>
    <n v="0"/>
    <n v="0"/>
    <n v="0"/>
    <n v="0"/>
    <n v="0"/>
    <n v="0"/>
    <n v="0"/>
    <n v="0"/>
    <n v="0"/>
    <n v="0"/>
    <n v="0"/>
    <n v="0"/>
  </r>
  <r>
    <x v="11"/>
    <x v="2"/>
    <x v="25"/>
    <n v="0"/>
    <n v="0"/>
    <n v="0"/>
    <n v="0"/>
    <n v="0"/>
    <n v="0"/>
    <n v="0"/>
    <n v="0"/>
    <n v="0"/>
    <n v="0"/>
    <n v="0"/>
    <n v="0"/>
    <n v="0"/>
    <n v="0"/>
    <n v="0"/>
    <n v="0"/>
    <n v="0"/>
    <n v="0"/>
    <n v="0"/>
    <n v="0"/>
    <n v="0"/>
    <n v="0"/>
    <n v="0"/>
  </r>
  <r>
    <x v="11"/>
    <x v="3"/>
    <x v="25"/>
    <n v="0"/>
    <n v="0"/>
    <n v="0"/>
    <n v="0"/>
    <n v="0"/>
    <n v="0"/>
    <n v="0"/>
    <n v="0"/>
    <n v="0"/>
    <n v="0"/>
    <n v="0"/>
    <n v="0"/>
    <n v="0"/>
    <n v="0"/>
    <n v="0"/>
    <n v="0"/>
    <n v="0"/>
    <n v="0"/>
    <n v="0"/>
    <n v="0"/>
    <n v="0"/>
    <n v="0"/>
    <n v="0"/>
  </r>
  <r>
    <x v="12"/>
    <x v="0"/>
    <x v="25"/>
    <n v="0"/>
    <n v="0"/>
    <n v="0"/>
    <n v="0"/>
    <n v="0"/>
    <n v="0"/>
    <n v="0"/>
    <n v="0"/>
    <n v="0"/>
    <n v="0"/>
    <n v="0"/>
    <n v="0"/>
    <n v="0"/>
    <n v="0"/>
    <n v="0"/>
    <n v="0"/>
    <n v="0"/>
    <n v="0"/>
    <n v="0"/>
    <n v="0"/>
    <n v="0"/>
    <n v="0"/>
    <n v="0"/>
  </r>
  <r>
    <x v="12"/>
    <x v="1"/>
    <x v="25"/>
    <n v="0"/>
    <n v="0"/>
    <n v="0"/>
    <n v="0"/>
    <n v="0"/>
    <n v="0"/>
    <n v="0"/>
    <n v="0"/>
    <n v="0"/>
    <n v="0"/>
    <n v="0"/>
    <n v="0"/>
    <n v="0"/>
    <n v="0"/>
    <n v="0"/>
    <n v="0"/>
    <n v="0"/>
    <n v="0"/>
    <n v="0"/>
    <n v="0"/>
    <n v="0"/>
    <n v="0"/>
    <n v="0"/>
  </r>
  <r>
    <x v="12"/>
    <x v="2"/>
    <x v="25"/>
    <n v="0"/>
    <n v="0"/>
    <n v="0"/>
    <n v="0"/>
    <n v="0"/>
    <n v="0"/>
    <n v="0"/>
    <n v="0"/>
    <n v="0"/>
    <n v="0"/>
    <n v="0"/>
    <n v="0"/>
    <n v="0"/>
    <n v="0"/>
    <n v="0"/>
    <n v="0"/>
    <n v="0"/>
    <n v="0"/>
    <n v="0"/>
    <n v="0"/>
    <n v="0"/>
    <n v="0"/>
    <n v="0"/>
  </r>
  <r>
    <x v="12"/>
    <x v="3"/>
    <x v="25"/>
    <n v="0"/>
    <n v="0"/>
    <n v="0"/>
    <n v="0"/>
    <n v="0"/>
    <n v="0"/>
    <n v="0"/>
    <n v="0"/>
    <n v="0"/>
    <n v="0"/>
    <n v="0"/>
    <n v="0"/>
    <n v="0"/>
    <n v="0"/>
    <n v="0"/>
    <n v="0"/>
    <n v="0"/>
    <n v="0"/>
    <n v="0"/>
    <n v="0"/>
    <n v="0"/>
    <n v="0"/>
    <n v="0"/>
  </r>
  <r>
    <x v="13"/>
    <x v="0"/>
    <x v="25"/>
    <n v="0"/>
    <n v="0"/>
    <n v="0"/>
    <n v="0"/>
    <n v="0"/>
    <n v="0"/>
    <n v="0"/>
    <n v="0"/>
    <n v="0"/>
    <n v="0"/>
    <n v="0"/>
    <n v="0"/>
    <n v="0"/>
    <n v="0"/>
    <n v="0"/>
    <n v="0"/>
    <n v="0"/>
    <n v="0"/>
    <n v="0"/>
    <n v="0"/>
    <n v="0"/>
    <n v="0"/>
    <n v="0"/>
  </r>
  <r>
    <x v="13"/>
    <x v="1"/>
    <x v="25"/>
    <n v="0"/>
    <n v="0"/>
    <n v="0"/>
    <n v="0"/>
    <n v="0"/>
    <n v="0"/>
    <n v="0"/>
    <n v="0"/>
    <n v="0"/>
    <n v="0"/>
    <n v="0"/>
    <n v="0"/>
    <n v="0"/>
    <n v="0"/>
    <n v="0"/>
    <n v="0"/>
    <n v="0"/>
    <n v="0"/>
    <n v="0"/>
    <n v="0"/>
    <n v="0"/>
    <n v="0"/>
    <n v="0"/>
  </r>
  <r>
    <x v="13"/>
    <x v="2"/>
    <x v="25"/>
    <n v="0"/>
    <n v="0"/>
    <n v="0"/>
    <n v="0"/>
    <n v="0"/>
    <n v="0"/>
    <n v="0"/>
    <n v="0"/>
    <n v="0"/>
    <n v="0"/>
    <n v="0"/>
    <n v="0"/>
    <n v="0"/>
    <n v="0"/>
    <n v="0"/>
    <n v="0"/>
    <n v="0"/>
    <n v="0"/>
    <n v="0"/>
    <n v="0"/>
    <n v="0"/>
    <n v="0"/>
    <n v="0"/>
  </r>
  <r>
    <x v="13"/>
    <x v="3"/>
    <x v="25"/>
    <n v="0"/>
    <n v="0"/>
    <n v="0"/>
    <n v="0"/>
    <n v="0"/>
    <n v="0"/>
    <n v="0"/>
    <n v="0"/>
    <n v="0"/>
    <n v="0"/>
    <n v="0"/>
    <n v="0"/>
    <n v="0"/>
    <n v="0"/>
    <n v="0"/>
    <n v="0"/>
    <n v="0"/>
    <n v="0"/>
    <n v="0"/>
    <n v="0"/>
    <n v="0"/>
    <n v="0"/>
    <n v="0"/>
  </r>
  <r>
    <x v="14"/>
    <x v="0"/>
    <x v="25"/>
    <n v="0"/>
    <n v="0"/>
    <n v="0"/>
    <n v="0"/>
    <n v="0"/>
    <n v="0"/>
    <n v="0"/>
    <n v="0"/>
    <n v="0"/>
    <n v="0"/>
    <n v="0"/>
    <n v="0"/>
    <n v="0"/>
    <n v="0"/>
    <n v="0"/>
    <n v="0"/>
    <n v="0"/>
    <n v="0"/>
    <n v="0"/>
    <n v="0"/>
    <n v="0"/>
    <n v="0"/>
    <n v="0"/>
  </r>
  <r>
    <x v="14"/>
    <x v="1"/>
    <x v="25"/>
    <n v="0"/>
    <n v="0"/>
    <n v="0"/>
    <n v="0"/>
    <n v="0"/>
    <n v="0"/>
    <n v="0"/>
    <n v="0"/>
    <n v="0"/>
    <n v="0"/>
    <n v="0"/>
    <n v="0"/>
    <n v="0"/>
    <n v="0"/>
    <n v="0"/>
    <n v="0"/>
    <n v="0"/>
    <n v="0"/>
    <n v="0"/>
    <n v="0"/>
    <n v="0"/>
    <n v="0"/>
    <n v="0"/>
  </r>
  <r>
    <x v="14"/>
    <x v="2"/>
    <x v="25"/>
    <n v="0"/>
    <n v="0"/>
    <n v="0"/>
    <n v="0"/>
    <n v="0"/>
    <n v="0"/>
    <n v="0"/>
    <n v="0"/>
    <n v="0"/>
    <n v="0"/>
    <n v="0"/>
    <n v="0"/>
    <n v="0"/>
    <n v="0"/>
    <n v="0"/>
    <n v="0"/>
    <n v="0"/>
    <n v="0"/>
    <n v="0"/>
    <n v="0"/>
    <n v="0"/>
    <n v="0"/>
    <n v="0"/>
  </r>
  <r>
    <x v="14"/>
    <x v="3"/>
    <x v="25"/>
    <n v="0"/>
    <n v="0"/>
    <n v="0"/>
    <n v="0"/>
    <n v="0"/>
    <n v="0"/>
    <n v="0"/>
    <n v="0"/>
    <n v="0"/>
    <n v="0"/>
    <n v="0"/>
    <n v="0"/>
    <n v="0"/>
    <n v="0"/>
    <n v="0"/>
    <n v="0"/>
    <n v="0"/>
    <n v="0"/>
    <n v="0"/>
    <n v="0"/>
    <n v="0"/>
    <n v="0"/>
    <n v="0"/>
  </r>
  <r>
    <x v="15"/>
    <x v="0"/>
    <x v="25"/>
    <n v="0"/>
    <n v="0"/>
    <n v="0"/>
    <n v="0"/>
    <n v="0"/>
    <n v="0"/>
    <n v="0"/>
    <n v="0"/>
    <n v="0"/>
    <n v="0"/>
    <n v="0"/>
    <n v="0"/>
    <n v="0"/>
    <n v="0"/>
    <n v="0"/>
    <n v="0"/>
    <n v="0"/>
    <n v="0"/>
    <n v="0"/>
    <n v="0"/>
    <n v="0"/>
    <n v="0"/>
    <n v="0"/>
  </r>
  <r>
    <x v="15"/>
    <x v="1"/>
    <x v="25"/>
    <n v="0"/>
    <n v="0"/>
    <n v="0"/>
    <n v="0"/>
    <n v="0"/>
    <n v="0"/>
    <n v="0"/>
    <n v="0"/>
    <n v="0"/>
    <n v="0"/>
    <n v="0"/>
    <n v="0"/>
    <n v="0"/>
    <n v="0"/>
    <n v="0"/>
    <n v="0"/>
    <n v="0"/>
    <n v="0"/>
    <n v="0"/>
    <n v="0"/>
    <n v="0"/>
    <n v="0"/>
    <n v="0"/>
  </r>
  <r>
    <x v="15"/>
    <x v="2"/>
    <x v="25"/>
    <n v="0"/>
    <n v="0"/>
    <n v="0"/>
    <n v="0"/>
    <n v="0"/>
    <n v="0"/>
    <n v="0"/>
    <n v="0"/>
    <n v="0"/>
    <n v="0"/>
    <n v="0"/>
    <n v="0"/>
    <n v="0"/>
    <n v="0"/>
    <n v="0"/>
    <n v="0"/>
    <n v="0"/>
    <n v="0"/>
    <n v="0"/>
    <n v="0"/>
    <n v="0"/>
    <n v="0"/>
    <n v="0"/>
  </r>
  <r>
    <x v="15"/>
    <x v="3"/>
    <x v="25"/>
    <n v="0"/>
    <n v="0"/>
    <n v="0"/>
    <n v="0"/>
    <n v="0"/>
    <n v="0"/>
    <n v="0"/>
    <n v="0"/>
    <n v="0"/>
    <n v="0"/>
    <n v="0"/>
    <n v="0"/>
    <n v="0"/>
    <n v="0"/>
    <n v="0"/>
    <n v="0"/>
    <n v="0"/>
    <n v="0"/>
    <n v="0"/>
    <n v="0"/>
    <n v="0"/>
    <n v="0"/>
    <n v="0"/>
  </r>
  <r>
    <x v="16"/>
    <x v="0"/>
    <x v="25"/>
    <n v="0"/>
    <n v="0"/>
    <n v="0"/>
    <n v="0"/>
    <n v="0"/>
    <n v="0"/>
    <n v="0"/>
    <n v="0"/>
    <n v="0"/>
    <n v="0"/>
    <n v="0"/>
    <n v="0"/>
    <n v="0"/>
    <n v="0"/>
    <n v="0"/>
    <n v="0"/>
    <n v="0"/>
    <n v="0"/>
    <n v="0"/>
    <n v="0"/>
    <n v="0"/>
    <n v="0"/>
    <n v="0"/>
  </r>
  <r>
    <x v="16"/>
    <x v="1"/>
    <x v="25"/>
    <n v="0"/>
    <n v="0"/>
    <n v="0"/>
    <n v="0"/>
    <n v="0"/>
    <n v="0"/>
    <n v="0"/>
    <n v="0"/>
    <n v="0"/>
    <n v="0"/>
    <n v="0"/>
    <n v="0"/>
    <n v="0"/>
    <n v="0"/>
    <n v="0"/>
    <n v="0"/>
    <n v="0"/>
    <n v="0"/>
    <n v="0"/>
    <n v="0"/>
    <n v="0"/>
    <n v="0"/>
    <n v="0"/>
  </r>
  <r>
    <x v="16"/>
    <x v="2"/>
    <x v="25"/>
    <n v="0"/>
    <n v="0"/>
    <n v="0"/>
    <n v="0"/>
    <n v="0"/>
    <n v="0"/>
    <n v="0"/>
    <n v="0"/>
    <n v="0"/>
    <n v="0"/>
    <n v="0"/>
    <n v="0"/>
    <n v="0"/>
    <n v="0"/>
    <n v="0"/>
    <n v="0"/>
    <n v="0"/>
    <n v="0"/>
    <n v="0"/>
    <n v="0"/>
    <n v="0"/>
    <n v="0"/>
    <n v="0"/>
  </r>
  <r>
    <x v="16"/>
    <x v="3"/>
    <x v="25"/>
    <n v="0"/>
    <n v="0"/>
    <n v="0"/>
    <n v="0"/>
    <n v="0"/>
    <n v="0"/>
    <n v="0"/>
    <n v="0"/>
    <n v="0"/>
    <n v="0"/>
    <n v="0"/>
    <n v="0"/>
    <n v="0"/>
    <n v="0"/>
    <n v="0"/>
    <n v="0"/>
    <n v="0"/>
    <n v="0"/>
    <n v="0"/>
    <n v="0"/>
    <n v="0"/>
    <n v="0"/>
    <n v="0"/>
  </r>
  <r>
    <x v="17"/>
    <x v="0"/>
    <x v="25"/>
    <n v="0"/>
    <n v="0"/>
    <n v="0"/>
    <n v="0"/>
    <n v="0"/>
    <n v="0"/>
    <n v="0"/>
    <n v="0"/>
    <n v="0"/>
    <n v="0"/>
    <n v="0"/>
    <n v="0"/>
    <n v="0"/>
    <n v="0"/>
    <n v="0"/>
    <n v="0"/>
    <n v="0"/>
    <n v="0"/>
    <n v="0"/>
    <n v="0"/>
    <n v="0"/>
    <n v="0"/>
    <n v="0"/>
  </r>
  <r>
    <x v="17"/>
    <x v="1"/>
    <x v="25"/>
    <n v="0"/>
    <n v="0"/>
    <n v="0"/>
    <n v="0"/>
    <n v="0"/>
    <n v="0"/>
    <n v="0"/>
    <n v="0"/>
    <n v="0"/>
    <n v="0"/>
    <n v="0"/>
    <n v="0"/>
    <n v="0"/>
    <n v="0"/>
    <n v="0"/>
    <n v="0"/>
    <n v="0"/>
    <n v="0"/>
    <n v="0"/>
    <n v="0"/>
    <n v="0"/>
    <n v="0"/>
    <n v="0"/>
  </r>
  <r>
    <x v="17"/>
    <x v="2"/>
    <x v="25"/>
    <n v="0"/>
    <n v="0"/>
    <n v="0"/>
    <n v="0"/>
    <n v="0"/>
    <n v="0"/>
    <n v="0"/>
    <n v="0"/>
    <n v="0"/>
    <n v="0"/>
    <n v="0"/>
    <n v="0"/>
    <n v="0"/>
    <n v="0"/>
    <n v="0"/>
    <n v="0"/>
    <n v="0"/>
    <n v="0"/>
    <n v="0"/>
    <n v="0"/>
    <n v="0"/>
    <n v="0"/>
    <n v="0"/>
  </r>
  <r>
    <x v="17"/>
    <x v="3"/>
    <x v="25"/>
    <n v="0"/>
    <n v="0"/>
    <n v="0"/>
    <n v="0"/>
    <n v="0"/>
    <n v="0"/>
    <n v="0"/>
    <n v="0"/>
    <n v="0"/>
    <n v="0"/>
    <n v="0"/>
    <n v="0"/>
    <n v="0"/>
    <n v="0"/>
    <n v="0"/>
    <n v="0"/>
    <n v="0"/>
    <n v="0"/>
    <n v="0"/>
    <n v="0"/>
    <n v="0"/>
    <n v="0"/>
    <n v="0"/>
  </r>
  <r>
    <x v="18"/>
    <x v="0"/>
    <x v="25"/>
    <n v="0"/>
    <n v="0"/>
    <n v="0"/>
    <n v="0"/>
    <n v="0"/>
    <n v="0"/>
    <n v="0"/>
    <n v="0"/>
    <n v="0"/>
    <n v="0"/>
    <n v="0"/>
    <n v="0"/>
    <n v="0"/>
    <n v="0"/>
    <n v="0"/>
    <n v="0"/>
    <n v="0"/>
    <n v="0"/>
    <n v="0"/>
    <n v="0"/>
    <n v="0"/>
    <n v="0"/>
    <n v="0"/>
  </r>
  <r>
    <x v="18"/>
    <x v="1"/>
    <x v="25"/>
    <n v="0"/>
    <n v="0"/>
    <n v="0"/>
    <n v="0"/>
    <n v="0"/>
    <n v="0"/>
    <n v="0"/>
    <n v="0"/>
    <n v="0"/>
    <n v="0"/>
    <n v="0"/>
    <n v="0"/>
    <n v="0"/>
    <n v="0"/>
    <n v="0"/>
    <n v="0"/>
    <n v="0"/>
    <n v="0"/>
    <n v="0"/>
    <n v="0"/>
    <n v="0"/>
    <n v="0"/>
    <n v="0"/>
  </r>
  <r>
    <x v="18"/>
    <x v="2"/>
    <x v="25"/>
    <n v="0"/>
    <n v="0"/>
    <n v="0"/>
    <n v="0"/>
    <n v="0"/>
    <n v="0"/>
    <n v="0"/>
    <n v="0"/>
    <n v="0"/>
    <n v="0"/>
    <n v="0"/>
    <n v="0"/>
    <n v="0"/>
    <n v="0"/>
    <n v="0"/>
    <n v="0"/>
    <n v="0"/>
    <n v="0"/>
    <n v="0"/>
    <n v="0"/>
    <n v="0"/>
    <n v="0"/>
    <n v="0"/>
  </r>
  <r>
    <x v="18"/>
    <x v="3"/>
    <x v="25"/>
    <n v="0"/>
    <n v="0"/>
    <n v="0"/>
    <n v="0"/>
    <n v="0"/>
    <n v="0"/>
    <n v="0"/>
    <n v="0"/>
    <n v="0"/>
    <n v="0"/>
    <n v="0"/>
    <n v="0"/>
    <n v="0"/>
    <n v="0"/>
    <n v="0"/>
    <n v="0"/>
    <n v="0"/>
    <n v="0"/>
    <n v="0"/>
    <n v="0"/>
    <n v="0"/>
    <n v="0"/>
    <n v="0"/>
  </r>
  <r>
    <x v="19"/>
    <x v="0"/>
    <x v="25"/>
    <n v="0"/>
    <n v="0"/>
    <n v="0"/>
    <n v="0"/>
    <n v="0"/>
    <n v="0"/>
    <n v="0"/>
    <n v="0"/>
    <n v="0"/>
    <n v="0"/>
    <n v="0"/>
    <n v="0"/>
    <n v="0"/>
    <n v="0"/>
    <n v="0"/>
    <n v="0"/>
    <n v="0"/>
    <n v="0"/>
    <n v="0"/>
    <n v="0"/>
    <n v="0"/>
    <n v="0"/>
    <n v="0"/>
  </r>
  <r>
    <x v="19"/>
    <x v="1"/>
    <x v="25"/>
    <n v="0"/>
    <n v="0"/>
    <n v="0"/>
    <n v="0"/>
    <n v="0"/>
    <n v="0"/>
    <n v="0"/>
    <n v="0"/>
    <n v="0"/>
    <n v="0"/>
    <n v="0"/>
    <n v="0"/>
    <n v="0"/>
    <n v="0"/>
    <n v="0"/>
    <n v="0"/>
    <n v="0"/>
    <n v="0"/>
    <n v="0"/>
    <n v="0"/>
    <n v="0"/>
    <n v="0"/>
    <n v="0"/>
  </r>
  <r>
    <x v="19"/>
    <x v="2"/>
    <x v="25"/>
    <n v="0"/>
    <n v="0"/>
    <n v="0"/>
    <n v="0"/>
    <n v="0"/>
    <n v="0"/>
    <n v="0"/>
    <n v="0"/>
    <n v="0"/>
    <n v="0"/>
    <n v="0"/>
    <n v="0"/>
    <n v="0"/>
    <n v="0"/>
    <n v="0"/>
    <n v="0"/>
    <n v="0"/>
    <n v="0"/>
    <n v="0"/>
    <n v="0"/>
    <n v="0"/>
    <n v="0"/>
    <n v="0"/>
  </r>
  <r>
    <x v="19"/>
    <x v="3"/>
    <x v="25"/>
    <n v="0"/>
    <n v="0"/>
    <n v="0"/>
    <n v="0"/>
    <n v="0"/>
    <n v="0"/>
    <n v="0"/>
    <n v="0"/>
    <n v="0"/>
    <n v="0"/>
    <n v="0"/>
    <n v="0"/>
    <n v="0"/>
    <n v="0"/>
    <n v="0"/>
    <n v="0"/>
    <n v="0"/>
    <n v="0"/>
    <n v="0"/>
    <n v="0"/>
    <n v="0"/>
    <n v="0"/>
    <n v="0"/>
  </r>
  <r>
    <x v="20"/>
    <x v="0"/>
    <x v="25"/>
    <n v="0"/>
    <n v="0"/>
    <n v="0"/>
    <n v="0"/>
    <n v="0"/>
    <n v="0"/>
    <n v="0"/>
    <n v="0"/>
    <n v="0"/>
    <n v="0"/>
    <n v="0"/>
    <n v="0"/>
    <n v="0"/>
    <n v="0"/>
    <n v="0"/>
    <n v="0"/>
    <n v="0"/>
    <n v="0"/>
    <n v="0"/>
    <n v="0"/>
    <n v="0"/>
    <n v="0"/>
    <n v="0"/>
  </r>
  <r>
    <x v="20"/>
    <x v="1"/>
    <x v="25"/>
    <n v="0"/>
    <n v="0"/>
    <n v="0"/>
    <n v="0"/>
    <n v="0"/>
    <n v="0"/>
    <n v="0"/>
    <n v="0"/>
    <n v="0"/>
    <n v="0"/>
    <n v="0"/>
    <n v="0"/>
    <n v="0"/>
    <n v="0"/>
    <n v="0"/>
    <n v="0"/>
    <n v="0"/>
    <n v="0"/>
    <n v="0"/>
    <n v="0"/>
    <n v="0"/>
    <n v="0"/>
    <n v="0"/>
  </r>
  <r>
    <x v="20"/>
    <x v="2"/>
    <x v="25"/>
    <n v="0"/>
    <n v="0"/>
    <n v="0"/>
    <n v="0"/>
    <n v="0"/>
    <n v="0"/>
    <n v="0"/>
    <n v="0"/>
    <n v="0"/>
    <n v="0"/>
    <n v="0"/>
    <n v="0"/>
    <n v="0"/>
    <n v="0"/>
    <n v="0"/>
    <n v="0"/>
    <n v="0"/>
    <n v="0"/>
    <n v="0"/>
    <n v="0"/>
    <n v="0"/>
    <n v="0"/>
    <n v="0"/>
  </r>
  <r>
    <x v="20"/>
    <x v="3"/>
    <x v="25"/>
    <n v="0"/>
    <n v="0"/>
    <n v="0"/>
    <n v="0"/>
    <n v="0"/>
    <n v="0"/>
    <n v="0"/>
    <n v="0"/>
    <n v="0"/>
    <n v="0"/>
    <n v="0"/>
    <n v="0"/>
    <n v="0"/>
    <n v="0"/>
    <n v="0"/>
    <n v="0"/>
    <n v="0"/>
    <n v="0"/>
    <n v="0"/>
    <n v="0"/>
    <n v="0"/>
    <n v="0"/>
    <n v="0"/>
  </r>
  <r>
    <x v="0"/>
    <x v="0"/>
    <x v="26"/>
    <n v="0"/>
    <n v="0"/>
    <n v="0"/>
    <n v="0"/>
    <n v="0"/>
    <n v="0"/>
    <n v="0"/>
    <n v="0"/>
    <n v="0"/>
    <n v="0"/>
    <n v="0"/>
    <n v="0"/>
    <n v="0"/>
    <n v="0"/>
    <n v="0"/>
    <n v="0"/>
    <n v="0"/>
    <n v="0"/>
    <n v="0"/>
    <n v="0"/>
    <n v="0"/>
    <n v="0"/>
    <n v="0"/>
  </r>
  <r>
    <x v="0"/>
    <x v="1"/>
    <x v="26"/>
    <n v="0"/>
    <n v="0"/>
    <n v="0"/>
    <n v="0"/>
    <n v="0"/>
    <n v="0"/>
    <n v="0"/>
    <n v="0"/>
    <n v="0"/>
    <n v="0"/>
    <n v="0"/>
    <n v="0"/>
    <n v="0"/>
    <n v="0"/>
    <n v="0"/>
    <n v="0"/>
    <n v="0"/>
    <n v="0"/>
    <n v="0"/>
    <n v="0"/>
    <n v="0"/>
    <n v="0"/>
    <n v="0"/>
  </r>
  <r>
    <x v="0"/>
    <x v="2"/>
    <x v="26"/>
    <n v="0"/>
    <n v="0"/>
    <n v="0"/>
    <n v="0"/>
    <n v="0"/>
    <n v="0"/>
    <n v="0"/>
    <n v="0"/>
    <n v="0"/>
    <n v="0"/>
    <n v="0"/>
    <n v="0"/>
    <n v="0"/>
    <n v="0"/>
    <n v="0"/>
    <n v="0"/>
    <n v="0"/>
    <n v="0"/>
    <n v="0"/>
    <n v="0"/>
    <n v="0"/>
    <n v="0"/>
    <n v="0"/>
  </r>
  <r>
    <x v="0"/>
    <x v="3"/>
    <x v="26"/>
    <n v="0"/>
    <n v="0"/>
    <n v="0"/>
    <n v="0"/>
    <n v="0"/>
    <n v="0"/>
    <n v="0"/>
    <n v="0"/>
    <n v="0"/>
    <n v="0"/>
    <n v="0"/>
    <n v="0"/>
    <n v="0"/>
    <n v="0"/>
    <n v="0"/>
    <n v="0"/>
    <n v="0"/>
    <n v="0"/>
    <n v="0"/>
    <n v="0"/>
    <n v="0"/>
    <n v="0"/>
    <n v="0"/>
  </r>
  <r>
    <x v="1"/>
    <x v="0"/>
    <x v="26"/>
    <n v="0"/>
    <n v="0"/>
    <n v="0"/>
    <n v="0"/>
    <n v="0"/>
    <n v="0"/>
    <n v="0"/>
    <n v="0"/>
    <n v="0"/>
    <n v="0"/>
    <n v="0"/>
    <n v="0"/>
    <n v="0"/>
    <n v="0"/>
    <n v="0"/>
    <n v="0"/>
    <n v="0"/>
    <n v="0"/>
    <n v="0"/>
    <n v="0"/>
    <n v="0"/>
    <n v="0"/>
    <n v="0"/>
  </r>
  <r>
    <x v="1"/>
    <x v="1"/>
    <x v="26"/>
    <n v="0"/>
    <n v="0"/>
    <n v="0"/>
    <n v="0"/>
    <n v="0"/>
    <n v="0"/>
    <n v="0"/>
    <n v="0"/>
    <n v="0"/>
    <n v="0"/>
    <n v="0"/>
    <n v="0"/>
    <n v="0"/>
    <n v="0"/>
    <n v="0"/>
    <n v="0"/>
    <n v="0"/>
    <n v="0"/>
    <n v="0"/>
    <n v="0"/>
    <n v="0"/>
    <n v="0"/>
    <n v="0"/>
  </r>
  <r>
    <x v="1"/>
    <x v="2"/>
    <x v="26"/>
    <n v="0"/>
    <n v="0"/>
    <n v="0"/>
    <n v="0"/>
    <n v="0"/>
    <n v="0"/>
    <n v="0"/>
    <n v="0"/>
    <n v="0"/>
    <n v="0"/>
    <n v="0"/>
    <n v="0"/>
    <n v="0"/>
    <n v="0"/>
    <n v="0"/>
    <n v="0"/>
    <n v="0"/>
    <n v="0"/>
    <n v="0"/>
    <n v="0"/>
    <n v="0"/>
    <n v="0"/>
    <n v="0"/>
  </r>
  <r>
    <x v="1"/>
    <x v="3"/>
    <x v="26"/>
    <n v="0"/>
    <n v="0"/>
    <n v="0"/>
    <n v="0"/>
    <n v="0"/>
    <n v="0"/>
    <n v="0"/>
    <n v="0"/>
    <n v="0"/>
    <n v="0"/>
    <n v="0"/>
    <n v="0"/>
    <n v="0"/>
    <n v="0"/>
    <n v="0"/>
    <n v="0"/>
    <n v="0"/>
    <n v="0"/>
    <n v="0"/>
    <n v="0"/>
    <n v="0"/>
    <n v="0"/>
    <n v="0"/>
  </r>
  <r>
    <x v="2"/>
    <x v="0"/>
    <x v="26"/>
    <n v="0"/>
    <n v="0"/>
    <n v="0"/>
    <n v="0"/>
    <n v="0"/>
    <n v="0"/>
    <n v="0"/>
    <n v="0"/>
    <n v="0"/>
    <n v="0"/>
    <n v="0"/>
    <n v="0"/>
    <n v="0"/>
    <n v="0"/>
    <n v="0"/>
    <n v="0"/>
    <n v="0"/>
    <n v="0"/>
    <n v="0"/>
    <n v="0"/>
    <n v="0"/>
    <n v="0"/>
    <n v="0"/>
  </r>
  <r>
    <x v="2"/>
    <x v="1"/>
    <x v="26"/>
    <n v="0"/>
    <n v="0"/>
    <n v="0"/>
    <n v="0"/>
    <n v="0"/>
    <n v="0"/>
    <n v="0"/>
    <n v="0"/>
    <n v="0"/>
    <n v="0"/>
    <n v="0"/>
    <n v="0"/>
    <n v="0"/>
    <n v="0"/>
    <n v="0"/>
    <n v="0"/>
    <n v="0"/>
    <n v="0"/>
    <n v="0"/>
    <n v="0"/>
    <n v="0"/>
    <n v="0"/>
    <n v="0"/>
  </r>
  <r>
    <x v="2"/>
    <x v="2"/>
    <x v="26"/>
    <n v="0"/>
    <n v="0"/>
    <n v="0"/>
    <n v="0"/>
    <n v="0"/>
    <n v="0"/>
    <n v="0"/>
    <n v="0"/>
    <n v="0"/>
    <n v="0"/>
    <n v="0"/>
    <n v="0"/>
    <n v="0"/>
    <n v="0"/>
    <n v="0"/>
    <n v="0"/>
    <n v="0"/>
    <n v="0"/>
    <n v="0"/>
    <n v="0"/>
    <n v="0"/>
    <n v="0"/>
    <n v="0"/>
  </r>
  <r>
    <x v="2"/>
    <x v="3"/>
    <x v="26"/>
    <n v="0"/>
    <n v="0"/>
    <n v="0"/>
    <n v="0"/>
    <n v="0"/>
    <n v="0"/>
    <n v="0"/>
    <n v="0"/>
    <n v="0"/>
    <n v="0"/>
    <n v="0"/>
    <n v="0"/>
    <n v="0"/>
    <n v="0"/>
    <n v="0"/>
    <n v="0"/>
    <n v="0"/>
    <n v="0"/>
    <n v="0"/>
    <n v="0"/>
    <n v="0"/>
    <n v="0"/>
    <n v="0"/>
  </r>
  <r>
    <x v="3"/>
    <x v="0"/>
    <x v="26"/>
    <n v="0"/>
    <n v="0"/>
    <n v="0"/>
    <n v="0"/>
    <n v="0"/>
    <n v="0"/>
    <n v="0"/>
    <n v="0"/>
    <n v="0"/>
    <n v="0"/>
    <n v="0"/>
    <n v="0"/>
    <n v="0"/>
    <n v="0"/>
    <n v="0"/>
    <n v="0"/>
    <n v="0"/>
    <n v="0"/>
    <n v="0"/>
    <n v="0"/>
    <n v="0"/>
    <n v="0"/>
    <n v="0"/>
  </r>
  <r>
    <x v="3"/>
    <x v="1"/>
    <x v="26"/>
    <n v="0"/>
    <n v="0"/>
    <n v="0"/>
    <n v="0"/>
    <n v="0"/>
    <n v="0"/>
    <n v="0"/>
    <n v="0"/>
    <n v="0"/>
    <n v="0"/>
    <n v="0"/>
    <n v="0"/>
    <n v="0"/>
    <n v="0"/>
    <n v="0"/>
    <n v="0"/>
    <n v="0"/>
    <n v="0"/>
    <n v="0"/>
    <n v="0"/>
    <n v="0"/>
    <n v="0"/>
    <n v="0"/>
  </r>
  <r>
    <x v="3"/>
    <x v="2"/>
    <x v="26"/>
    <n v="0"/>
    <n v="0"/>
    <n v="0"/>
    <n v="0"/>
    <n v="0"/>
    <n v="0"/>
    <n v="0"/>
    <n v="0"/>
    <n v="0"/>
    <n v="0"/>
    <n v="0"/>
    <n v="0"/>
    <n v="0"/>
    <n v="0"/>
    <n v="0"/>
    <n v="0"/>
    <n v="0"/>
    <n v="0"/>
    <n v="0"/>
    <n v="0"/>
    <n v="0"/>
    <n v="0"/>
    <n v="0"/>
  </r>
  <r>
    <x v="3"/>
    <x v="3"/>
    <x v="26"/>
    <n v="0"/>
    <n v="0"/>
    <n v="0"/>
    <n v="0"/>
    <n v="0"/>
    <n v="0"/>
    <n v="0"/>
    <n v="0"/>
    <n v="0"/>
    <n v="0"/>
    <n v="0"/>
    <n v="0"/>
    <n v="0"/>
    <n v="0"/>
    <n v="0"/>
    <n v="0"/>
    <n v="0"/>
    <n v="0"/>
    <n v="0"/>
    <n v="0"/>
    <n v="0"/>
    <n v="0"/>
    <n v="0"/>
  </r>
  <r>
    <x v="4"/>
    <x v="0"/>
    <x v="26"/>
    <n v="0"/>
    <n v="0"/>
    <n v="0"/>
    <n v="0"/>
    <n v="0"/>
    <n v="0"/>
    <n v="0"/>
    <n v="0"/>
    <n v="0"/>
    <n v="0"/>
    <n v="0"/>
    <n v="0"/>
    <n v="0"/>
    <n v="0"/>
    <n v="0"/>
    <n v="0"/>
    <n v="0"/>
    <n v="0"/>
    <n v="0"/>
    <n v="0"/>
    <n v="0"/>
    <n v="0"/>
    <n v="0"/>
  </r>
  <r>
    <x v="4"/>
    <x v="1"/>
    <x v="26"/>
    <n v="0"/>
    <n v="0"/>
    <n v="0"/>
    <n v="0"/>
    <n v="0"/>
    <n v="0"/>
    <n v="0"/>
    <n v="0"/>
    <n v="0"/>
    <n v="0"/>
    <n v="0"/>
    <n v="0"/>
    <n v="0"/>
    <n v="0"/>
    <n v="0"/>
    <n v="0"/>
    <n v="0"/>
    <n v="0"/>
    <n v="0"/>
    <n v="0"/>
    <n v="0"/>
    <n v="0"/>
    <n v="0"/>
  </r>
  <r>
    <x v="4"/>
    <x v="2"/>
    <x v="26"/>
    <n v="0"/>
    <n v="0"/>
    <n v="0"/>
    <n v="0"/>
    <n v="0"/>
    <n v="0"/>
    <n v="0"/>
    <n v="0"/>
    <n v="0"/>
    <n v="0"/>
    <n v="0"/>
    <n v="0"/>
    <n v="0"/>
    <n v="0"/>
    <n v="0"/>
    <n v="0"/>
    <n v="0"/>
    <n v="0"/>
    <n v="0"/>
    <n v="0"/>
    <n v="0"/>
    <n v="0"/>
    <n v="0"/>
  </r>
  <r>
    <x v="4"/>
    <x v="3"/>
    <x v="26"/>
    <n v="0"/>
    <n v="0"/>
    <n v="0"/>
    <n v="0"/>
    <n v="0"/>
    <n v="0"/>
    <n v="0"/>
    <n v="0"/>
    <n v="0"/>
    <n v="0"/>
    <n v="0"/>
    <n v="0"/>
    <n v="0"/>
    <n v="0"/>
    <n v="0"/>
    <n v="0"/>
    <n v="0"/>
    <n v="0"/>
    <n v="0"/>
    <n v="0"/>
    <n v="0"/>
    <n v="0"/>
    <n v="0"/>
  </r>
  <r>
    <x v="5"/>
    <x v="0"/>
    <x v="26"/>
    <n v="0"/>
    <n v="0"/>
    <n v="0"/>
    <n v="0"/>
    <n v="0"/>
    <n v="0"/>
    <n v="0"/>
    <n v="0"/>
    <n v="0"/>
    <n v="0"/>
    <n v="0"/>
    <n v="0"/>
    <n v="0"/>
    <n v="0"/>
    <n v="0"/>
    <n v="0"/>
    <n v="0"/>
    <n v="0"/>
    <n v="0"/>
    <n v="0"/>
    <n v="0"/>
    <n v="0"/>
    <n v="0"/>
  </r>
  <r>
    <x v="5"/>
    <x v="1"/>
    <x v="26"/>
    <n v="0"/>
    <n v="0"/>
    <n v="0"/>
    <n v="0"/>
    <n v="0"/>
    <n v="0"/>
    <n v="0"/>
    <n v="0"/>
    <n v="0"/>
    <n v="0"/>
    <n v="0"/>
    <n v="0"/>
    <n v="0"/>
    <n v="0"/>
    <n v="0"/>
    <n v="0"/>
    <n v="0"/>
    <n v="0"/>
    <n v="0"/>
    <n v="0"/>
    <n v="0"/>
    <n v="0"/>
    <n v="0"/>
  </r>
  <r>
    <x v="5"/>
    <x v="2"/>
    <x v="26"/>
    <n v="0"/>
    <n v="0"/>
    <n v="0"/>
    <n v="0"/>
    <n v="0"/>
    <n v="0"/>
    <n v="0"/>
    <n v="0"/>
    <n v="0"/>
    <n v="0"/>
    <n v="0"/>
    <n v="0"/>
    <n v="0"/>
    <n v="0"/>
    <n v="0"/>
    <n v="0"/>
    <n v="0"/>
    <n v="0"/>
    <n v="0"/>
    <n v="0"/>
    <n v="0"/>
    <n v="0"/>
    <n v="0"/>
  </r>
  <r>
    <x v="5"/>
    <x v="3"/>
    <x v="26"/>
    <n v="0"/>
    <n v="0"/>
    <n v="0"/>
    <n v="0"/>
    <n v="0"/>
    <n v="0"/>
    <n v="0"/>
    <n v="0"/>
    <n v="0"/>
    <n v="0"/>
    <n v="0"/>
    <n v="0"/>
    <n v="0"/>
    <n v="0"/>
    <n v="0"/>
    <n v="0"/>
    <n v="0"/>
    <n v="0"/>
    <n v="0"/>
    <n v="0"/>
    <n v="0"/>
    <n v="0"/>
    <n v="0"/>
  </r>
  <r>
    <x v="6"/>
    <x v="0"/>
    <x v="26"/>
    <n v="0"/>
    <n v="0"/>
    <n v="0"/>
    <n v="0"/>
    <n v="0"/>
    <n v="0"/>
    <n v="0"/>
    <n v="0"/>
    <n v="0"/>
    <n v="0"/>
    <n v="0"/>
    <n v="0"/>
    <n v="0"/>
    <n v="0"/>
    <n v="0"/>
    <n v="0"/>
    <n v="0"/>
    <n v="0"/>
    <n v="0"/>
    <n v="0"/>
    <n v="0"/>
    <n v="0"/>
    <n v="0"/>
  </r>
  <r>
    <x v="6"/>
    <x v="1"/>
    <x v="26"/>
    <n v="0"/>
    <n v="0"/>
    <n v="0"/>
    <n v="0"/>
    <n v="0"/>
    <n v="0"/>
    <n v="0"/>
    <n v="0"/>
    <n v="0"/>
    <n v="0"/>
    <n v="0"/>
    <n v="0"/>
    <n v="0"/>
    <n v="0"/>
    <n v="0"/>
    <n v="0"/>
    <n v="0"/>
    <n v="0"/>
    <n v="0"/>
    <n v="0"/>
    <n v="0"/>
    <n v="0"/>
    <n v="0"/>
  </r>
  <r>
    <x v="6"/>
    <x v="2"/>
    <x v="26"/>
    <n v="0"/>
    <n v="0"/>
    <n v="0"/>
    <n v="0"/>
    <n v="0"/>
    <n v="0"/>
    <n v="0"/>
    <n v="0"/>
    <n v="0"/>
    <n v="0"/>
    <n v="0"/>
    <n v="0"/>
    <n v="0"/>
    <n v="0"/>
    <n v="0"/>
    <n v="0"/>
    <n v="0"/>
    <n v="0"/>
    <n v="0"/>
    <n v="0"/>
    <n v="0"/>
    <n v="0"/>
    <n v="0"/>
  </r>
  <r>
    <x v="6"/>
    <x v="3"/>
    <x v="26"/>
    <n v="0"/>
    <n v="0"/>
    <n v="0"/>
    <n v="0"/>
    <n v="0"/>
    <n v="0"/>
    <n v="0"/>
    <n v="0"/>
    <n v="0"/>
    <n v="0"/>
    <n v="0"/>
    <n v="0"/>
    <n v="0"/>
    <n v="0"/>
    <n v="0"/>
    <n v="0"/>
    <n v="0"/>
    <n v="0"/>
    <n v="0"/>
    <n v="0"/>
    <n v="0"/>
    <n v="0"/>
    <n v="0"/>
  </r>
  <r>
    <x v="7"/>
    <x v="0"/>
    <x v="26"/>
    <n v="0"/>
    <n v="0"/>
    <n v="0"/>
    <n v="0"/>
    <n v="0"/>
    <n v="0"/>
    <n v="0"/>
    <n v="0"/>
    <n v="0"/>
    <n v="0"/>
    <n v="0"/>
    <n v="0"/>
    <n v="0"/>
    <n v="0"/>
    <n v="0"/>
    <n v="0"/>
    <n v="0"/>
    <n v="0"/>
    <n v="0"/>
    <n v="0"/>
    <n v="0"/>
    <n v="0"/>
    <n v="0"/>
  </r>
  <r>
    <x v="7"/>
    <x v="1"/>
    <x v="26"/>
    <n v="0"/>
    <n v="0"/>
    <n v="0"/>
    <n v="0"/>
    <n v="0"/>
    <n v="0"/>
    <n v="0"/>
    <n v="0"/>
    <n v="0"/>
    <n v="0"/>
    <n v="0"/>
    <n v="0"/>
    <n v="0"/>
    <n v="0"/>
    <n v="0"/>
    <n v="0"/>
    <n v="0"/>
    <n v="0"/>
    <n v="0"/>
    <n v="0"/>
    <n v="0"/>
    <n v="0"/>
    <n v="0"/>
  </r>
  <r>
    <x v="7"/>
    <x v="2"/>
    <x v="26"/>
    <n v="0"/>
    <n v="0"/>
    <n v="0"/>
    <n v="0"/>
    <n v="0"/>
    <n v="0"/>
    <n v="0"/>
    <n v="0"/>
    <n v="0"/>
    <n v="0"/>
    <n v="0"/>
    <n v="0"/>
    <n v="0"/>
    <n v="0"/>
    <n v="0"/>
    <n v="0"/>
    <n v="0"/>
    <n v="0"/>
    <n v="0"/>
    <n v="0"/>
    <n v="0"/>
    <n v="0"/>
    <n v="0"/>
  </r>
  <r>
    <x v="7"/>
    <x v="3"/>
    <x v="26"/>
    <n v="0"/>
    <n v="0"/>
    <n v="0"/>
    <n v="0"/>
    <n v="0"/>
    <n v="0"/>
    <n v="0"/>
    <n v="0"/>
    <n v="0"/>
    <n v="0"/>
    <n v="0"/>
    <n v="0"/>
    <n v="0"/>
    <n v="0"/>
    <n v="0"/>
    <n v="0"/>
    <n v="0"/>
    <n v="0"/>
    <n v="0"/>
    <n v="0"/>
    <n v="0"/>
    <n v="0"/>
    <n v="0"/>
  </r>
  <r>
    <x v="8"/>
    <x v="0"/>
    <x v="26"/>
    <n v="0"/>
    <n v="0"/>
    <n v="0"/>
    <n v="0"/>
    <n v="0"/>
    <n v="0"/>
    <n v="0"/>
    <n v="0"/>
    <n v="0"/>
    <n v="0"/>
    <n v="0"/>
    <n v="0"/>
    <n v="0"/>
    <n v="0"/>
    <n v="0"/>
    <n v="0"/>
    <n v="0"/>
    <n v="0"/>
    <n v="0"/>
    <n v="0"/>
    <n v="0"/>
    <n v="0"/>
    <n v="0"/>
  </r>
  <r>
    <x v="8"/>
    <x v="1"/>
    <x v="26"/>
    <n v="0"/>
    <n v="0"/>
    <n v="0"/>
    <n v="0"/>
    <n v="0"/>
    <n v="0"/>
    <n v="0"/>
    <n v="0"/>
    <n v="0"/>
    <n v="0"/>
    <n v="0"/>
    <n v="0"/>
    <n v="0"/>
    <n v="0"/>
    <n v="0"/>
    <n v="0"/>
    <n v="0"/>
    <n v="0"/>
    <n v="0"/>
    <n v="0"/>
    <n v="0"/>
    <n v="0"/>
    <n v="0"/>
  </r>
  <r>
    <x v="8"/>
    <x v="2"/>
    <x v="26"/>
    <n v="0"/>
    <n v="0"/>
    <n v="0"/>
    <n v="0"/>
    <n v="0"/>
    <n v="0"/>
    <n v="0"/>
    <n v="0"/>
    <n v="0"/>
    <n v="0"/>
    <n v="0"/>
    <n v="0"/>
    <n v="0"/>
    <n v="0"/>
    <n v="0"/>
    <n v="0"/>
    <n v="0"/>
    <n v="0"/>
    <n v="0"/>
    <n v="0"/>
    <n v="0"/>
    <n v="0"/>
    <n v="0"/>
  </r>
  <r>
    <x v="8"/>
    <x v="3"/>
    <x v="26"/>
    <n v="0"/>
    <n v="0"/>
    <n v="0"/>
    <n v="0"/>
    <n v="0"/>
    <n v="0"/>
    <n v="0"/>
    <n v="0"/>
    <n v="0"/>
    <n v="0"/>
    <n v="0"/>
    <n v="0"/>
    <n v="0"/>
    <n v="0"/>
    <n v="0"/>
    <n v="0"/>
    <n v="0"/>
    <n v="0"/>
    <n v="0"/>
    <n v="0"/>
    <n v="0"/>
    <n v="0"/>
    <n v="0"/>
  </r>
  <r>
    <x v="9"/>
    <x v="0"/>
    <x v="26"/>
    <n v="0"/>
    <n v="0"/>
    <n v="0"/>
    <n v="0"/>
    <n v="0"/>
    <n v="0"/>
    <n v="0"/>
    <n v="0"/>
    <n v="0"/>
    <n v="0"/>
    <n v="0"/>
    <n v="0"/>
    <n v="0"/>
    <n v="0"/>
    <n v="0"/>
    <n v="0"/>
    <n v="0"/>
    <n v="0"/>
    <n v="0"/>
    <n v="0"/>
    <n v="0"/>
    <n v="0"/>
    <n v="0"/>
  </r>
  <r>
    <x v="9"/>
    <x v="1"/>
    <x v="26"/>
    <n v="0"/>
    <n v="0"/>
    <n v="0"/>
    <n v="0"/>
    <n v="0"/>
    <n v="0"/>
    <n v="0"/>
    <n v="0"/>
    <n v="0"/>
    <n v="0"/>
    <n v="0"/>
    <n v="0"/>
    <n v="0"/>
    <n v="0"/>
    <n v="0"/>
    <n v="0"/>
    <n v="0"/>
    <n v="0"/>
    <n v="0"/>
    <n v="0"/>
    <n v="0"/>
    <n v="0"/>
    <n v="0"/>
  </r>
  <r>
    <x v="9"/>
    <x v="2"/>
    <x v="26"/>
    <n v="0"/>
    <n v="0"/>
    <n v="0"/>
    <n v="0"/>
    <n v="0"/>
    <n v="0"/>
    <n v="0"/>
    <n v="0"/>
    <n v="0"/>
    <n v="0"/>
    <n v="0"/>
    <n v="0"/>
    <n v="0"/>
    <n v="0"/>
    <n v="0"/>
    <n v="0"/>
    <n v="0"/>
    <n v="0"/>
    <n v="0"/>
    <n v="0"/>
    <n v="0"/>
    <n v="0"/>
    <n v="0"/>
  </r>
  <r>
    <x v="9"/>
    <x v="3"/>
    <x v="26"/>
    <n v="0"/>
    <n v="0"/>
    <n v="0"/>
    <n v="0"/>
    <n v="0"/>
    <n v="0"/>
    <n v="0"/>
    <n v="0"/>
    <n v="0"/>
    <n v="0"/>
    <n v="0"/>
    <n v="0"/>
    <n v="0"/>
    <n v="0"/>
    <n v="0"/>
    <n v="0"/>
    <n v="0"/>
    <n v="0"/>
    <n v="0"/>
    <n v="0"/>
    <n v="0"/>
    <n v="0"/>
    <n v="0"/>
  </r>
  <r>
    <x v="10"/>
    <x v="0"/>
    <x v="26"/>
    <n v="0"/>
    <n v="0"/>
    <n v="0"/>
    <n v="0"/>
    <n v="0"/>
    <n v="0"/>
    <n v="0"/>
    <n v="0"/>
    <n v="0"/>
    <n v="0"/>
    <n v="0"/>
    <n v="0"/>
    <n v="0"/>
    <n v="0"/>
    <n v="0"/>
    <n v="0"/>
    <n v="0"/>
    <n v="0"/>
    <n v="0"/>
    <n v="0"/>
    <n v="0"/>
    <n v="0"/>
    <n v="0"/>
  </r>
  <r>
    <x v="10"/>
    <x v="1"/>
    <x v="26"/>
    <n v="0"/>
    <n v="0"/>
    <n v="0"/>
    <n v="0"/>
    <n v="0"/>
    <n v="0"/>
    <n v="0"/>
    <n v="0"/>
    <n v="0"/>
    <n v="0"/>
    <n v="0"/>
    <n v="0"/>
    <n v="0"/>
    <n v="0"/>
    <n v="0"/>
    <n v="0"/>
    <n v="0"/>
    <n v="0"/>
    <n v="0"/>
    <n v="0"/>
    <n v="0"/>
    <n v="0"/>
    <n v="0"/>
  </r>
  <r>
    <x v="10"/>
    <x v="2"/>
    <x v="26"/>
    <n v="0"/>
    <n v="0"/>
    <n v="0"/>
    <n v="0"/>
    <n v="0"/>
    <n v="0"/>
    <n v="0"/>
    <n v="0"/>
    <n v="0"/>
    <n v="0"/>
    <n v="0"/>
    <n v="0"/>
    <n v="0"/>
    <n v="0"/>
    <n v="0"/>
    <n v="0"/>
    <n v="0"/>
    <n v="0"/>
    <n v="0"/>
    <n v="0"/>
    <n v="0"/>
    <n v="0"/>
    <n v="0"/>
  </r>
  <r>
    <x v="10"/>
    <x v="3"/>
    <x v="26"/>
    <n v="0"/>
    <n v="0"/>
    <n v="0"/>
    <n v="0"/>
    <n v="0"/>
    <n v="0"/>
    <n v="0"/>
    <n v="0"/>
    <n v="0"/>
    <n v="0"/>
    <n v="0"/>
    <n v="0"/>
    <n v="0"/>
    <n v="0"/>
    <n v="0"/>
    <n v="0"/>
    <n v="0"/>
    <n v="0"/>
    <n v="0"/>
    <n v="0"/>
    <n v="0"/>
    <n v="0"/>
    <n v="0"/>
  </r>
  <r>
    <x v="11"/>
    <x v="0"/>
    <x v="26"/>
    <n v="0"/>
    <n v="0"/>
    <n v="0"/>
    <n v="0"/>
    <n v="0"/>
    <n v="0"/>
    <n v="0"/>
    <n v="0"/>
    <n v="0"/>
    <n v="0"/>
    <n v="0"/>
    <n v="0"/>
    <n v="0"/>
    <n v="0"/>
    <n v="0"/>
    <n v="0"/>
    <n v="0"/>
    <n v="0"/>
    <n v="0"/>
    <n v="0"/>
    <n v="0"/>
    <n v="0"/>
    <n v="0"/>
  </r>
  <r>
    <x v="11"/>
    <x v="1"/>
    <x v="26"/>
    <n v="0"/>
    <n v="0"/>
    <n v="0"/>
    <n v="0"/>
    <n v="0"/>
    <n v="0"/>
    <n v="0"/>
    <n v="0"/>
    <n v="0"/>
    <n v="0"/>
    <n v="0"/>
    <n v="0"/>
    <n v="0"/>
    <n v="0"/>
    <n v="0"/>
    <n v="0"/>
    <n v="0"/>
    <n v="0"/>
    <n v="0"/>
    <n v="0"/>
    <n v="0"/>
    <n v="0"/>
    <n v="0"/>
  </r>
  <r>
    <x v="11"/>
    <x v="2"/>
    <x v="26"/>
    <n v="0"/>
    <n v="0"/>
    <n v="0"/>
    <n v="0"/>
    <n v="0"/>
    <n v="0"/>
    <n v="0"/>
    <n v="0"/>
    <n v="0"/>
    <n v="0"/>
    <n v="0"/>
    <n v="0"/>
    <n v="0"/>
    <n v="0"/>
    <n v="0"/>
    <n v="0"/>
    <n v="0"/>
    <n v="0"/>
    <n v="0"/>
    <n v="0"/>
    <n v="0"/>
    <n v="0"/>
    <n v="0"/>
  </r>
  <r>
    <x v="11"/>
    <x v="3"/>
    <x v="26"/>
    <n v="0"/>
    <n v="0"/>
    <n v="0"/>
    <n v="0"/>
    <n v="0"/>
    <n v="0"/>
    <n v="0"/>
    <n v="0"/>
    <n v="0"/>
    <n v="0"/>
    <n v="0"/>
    <n v="0"/>
    <n v="0"/>
    <n v="0"/>
    <n v="0"/>
    <n v="0"/>
    <n v="0"/>
    <n v="0"/>
    <n v="0"/>
    <n v="0"/>
    <n v="0"/>
    <n v="0"/>
    <n v="0"/>
  </r>
  <r>
    <x v="12"/>
    <x v="0"/>
    <x v="26"/>
    <n v="0"/>
    <n v="0"/>
    <n v="0"/>
    <n v="0"/>
    <n v="0"/>
    <n v="0"/>
    <n v="0"/>
    <n v="0"/>
    <n v="0"/>
    <n v="0"/>
    <n v="0"/>
    <n v="0"/>
    <n v="0"/>
    <n v="0"/>
    <n v="0"/>
    <n v="0"/>
    <n v="0"/>
    <n v="0"/>
    <n v="0"/>
    <n v="0"/>
    <n v="0"/>
    <n v="0"/>
    <n v="0"/>
  </r>
  <r>
    <x v="12"/>
    <x v="1"/>
    <x v="26"/>
    <n v="0"/>
    <n v="0"/>
    <n v="0"/>
    <n v="0"/>
    <n v="0"/>
    <n v="0"/>
    <n v="0"/>
    <n v="0"/>
    <n v="0"/>
    <n v="0"/>
    <n v="0"/>
    <n v="0"/>
    <n v="0"/>
    <n v="0"/>
    <n v="0"/>
    <n v="0"/>
    <n v="0"/>
    <n v="0"/>
    <n v="0"/>
    <n v="0"/>
    <n v="0"/>
    <n v="0"/>
    <n v="0"/>
  </r>
  <r>
    <x v="12"/>
    <x v="2"/>
    <x v="26"/>
    <n v="0"/>
    <n v="0"/>
    <n v="0"/>
    <n v="0"/>
    <n v="0"/>
    <n v="0"/>
    <n v="0"/>
    <n v="0"/>
    <n v="0"/>
    <n v="0"/>
    <n v="0"/>
    <n v="0"/>
    <n v="0"/>
    <n v="0"/>
    <n v="0"/>
    <n v="0"/>
    <n v="0"/>
    <n v="0"/>
    <n v="0"/>
    <n v="0"/>
    <n v="0"/>
    <n v="0"/>
    <n v="0"/>
  </r>
  <r>
    <x v="12"/>
    <x v="3"/>
    <x v="26"/>
    <n v="0"/>
    <n v="0"/>
    <n v="0"/>
    <n v="0"/>
    <n v="0"/>
    <n v="0"/>
    <n v="0"/>
    <n v="0"/>
    <n v="0"/>
    <n v="0"/>
    <n v="0"/>
    <n v="0"/>
    <n v="0"/>
    <n v="0"/>
    <n v="0"/>
    <n v="0"/>
    <n v="0"/>
    <n v="0"/>
    <n v="0"/>
    <n v="0"/>
    <n v="0"/>
    <n v="0"/>
    <n v="0"/>
  </r>
  <r>
    <x v="13"/>
    <x v="0"/>
    <x v="26"/>
    <n v="0"/>
    <n v="0"/>
    <n v="0"/>
    <n v="0"/>
    <n v="0"/>
    <n v="0"/>
    <n v="0"/>
    <n v="0"/>
    <n v="0"/>
    <n v="0"/>
    <n v="0"/>
    <n v="0"/>
    <n v="0"/>
    <n v="0"/>
    <n v="0"/>
    <n v="0"/>
    <n v="0"/>
    <n v="0"/>
    <n v="0"/>
    <n v="0"/>
    <n v="0"/>
    <n v="0"/>
    <n v="0"/>
  </r>
  <r>
    <x v="13"/>
    <x v="1"/>
    <x v="26"/>
    <n v="0"/>
    <n v="0"/>
    <n v="0"/>
    <n v="0"/>
    <n v="0"/>
    <n v="0"/>
    <n v="0"/>
    <n v="0"/>
    <n v="0"/>
    <n v="0"/>
    <n v="0"/>
    <n v="0"/>
    <n v="0"/>
    <n v="0"/>
    <n v="0"/>
    <n v="0"/>
    <n v="0"/>
    <n v="0"/>
    <n v="0"/>
    <n v="0"/>
    <n v="0"/>
    <n v="0"/>
    <n v="0"/>
  </r>
  <r>
    <x v="13"/>
    <x v="2"/>
    <x v="26"/>
    <n v="0"/>
    <n v="0"/>
    <n v="0"/>
    <n v="0"/>
    <n v="0"/>
    <n v="0"/>
    <n v="0"/>
    <n v="0"/>
    <n v="0"/>
    <n v="0"/>
    <n v="0"/>
    <n v="0"/>
    <n v="0"/>
    <n v="0"/>
    <n v="0"/>
    <n v="0"/>
    <n v="0"/>
    <n v="0"/>
    <n v="0"/>
    <n v="0"/>
    <n v="0"/>
    <n v="0"/>
    <n v="0"/>
  </r>
  <r>
    <x v="13"/>
    <x v="3"/>
    <x v="26"/>
    <n v="0"/>
    <n v="0"/>
    <n v="0"/>
    <n v="0"/>
    <n v="0"/>
    <n v="0"/>
    <n v="0"/>
    <n v="0"/>
    <n v="0"/>
    <n v="0"/>
    <n v="0"/>
    <n v="0"/>
    <n v="0"/>
    <n v="0"/>
    <n v="0"/>
    <n v="0"/>
    <n v="0"/>
    <n v="0"/>
    <n v="0"/>
    <n v="0"/>
    <n v="0"/>
    <n v="0"/>
    <n v="0"/>
  </r>
  <r>
    <x v="14"/>
    <x v="0"/>
    <x v="26"/>
    <n v="0"/>
    <n v="0"/>
    <n v="0"/>
    <n v="0"/>
    <n v="0"/>
    <n v="0"/>
    <n v="0"/>
    <n v="0"/>
    <n v="0"/>
    <n v="0"/>
    <n v="0"/>
    <n v="0"/>
    <n v="0"/>
    <n v="0"/>
    <n v="0"/>
    <n v="0"/>
    <n v="0"/>
    <n v="0"/>
    <n v="0"/>
    <n v="0"/>
    <n v="0"/>
    <n v="0"/>
    <n v="0"/>
  </r>
  <r>
    <x v="14"/>
    <x v="1"/>
    <x v="26"/>
    <n v="0"/>
    <n v="0"/>
    <n v="0"/>
    <n v="0"/>
    <n v="0"/>
    <n v="0"/>
    <n v="0"/>
    <n v="0"/>
    <n v="0"/>
    <n v="0"/>
    <n v="0"/>
    <n v="0"/>
    <n v="0"/>
    <n v="0"/>
    <n v="0"/>
    <n v="0"/>
    <n v="0"/>
    <n v="0"/>
    <n v="0"/>
    <n v="0"/>
    <n v="0"/>
    <n v="0"/>
    <n v="0"/>
  </r>
  <r>
    <x v="14"/>
    <x v="2"/>
    <x v="26"/>
    <n v="0"/>
    <n v="0"/>
    <n v="0"/>
    <n v="0"/>
    <n v="0"/>
    <n v="0"/>
    <n v="0"/>
    <n v="0"/>
    <n v="0"/>
    <n v="0"/>
    <n v="0"/>
    <n v="0"/>
    <n v="0"/>
    <n v="0"/>
    <n v="0"/>
    <n v="0"/>
    <n v="0"/>
    <n v="0"/>
    <n v="0"/>
    <n v="0"/>
    <n v="0"/>
    <n v="0"/>
    <n v="0"/>
  </r>
  <r>
    <x v="14"/>
    <x v="3"/>
    <x v="26"/>
    <n v="0"/>
    <n v="0"/>
    <n v="0"/>
    <n v="0"/>
    <n v="0"/>
    <n v="0"/>
    <n v="0"/>
    <n v="0"/>
    <n v="0"/>
    <n v="0"/>
    <n v="0"/>
    <n v="0"/>
    <n v="0"/>
    <n v="0"/>
    <n v="0"/>
    <n v="0"/>
    <n v="0"/>
    <n v="0"/>
    <n v="0"/>
    <n v="0"/>
    <n v="0"/>
    <n v="0"/>
    <n v="0"/>
  </r>
  <r>
    <x v="15"/>
    <x v="0"/>
    <x v="26"/>
    <n v="0"/>
    <n v="0"/>
    <n v="0"/>
    <n v="0"/>
    <n v="0"/>
    <n v="0"/>
    <n v="0"/>
    <n v="0"/>
    <n v="0"/>
    <n v="0"/>
    <n v="0"/>
    <n v="0"/>
    <n v="0"/>
    <n v="0"/>
    <n v="0"/>
    <n v="0"/>
    <n v="0"/>
    <n v="0"/>
    <n v="0"/>
    <n v="0"/>
    <n v="0"/>
    <n v="0"/>
    <n v="0"/>
  </r>
  <r>
    <x v="15"/>
    <x v="1"/>
    <x v="26"/>
    <n v="0"/>
    <n v="0"/>
    <n v="0"/>
    <n v="0"/>
    <n v="0"/>
    <n v="0"/>
    <n v="0"/>
    <n v="0"/>
    <n v="0"/>
    <n v="0"/>
    <n v="0"/>
    <n v="0"/>
    <n v="0"/>
    <n v="0"/>
    <n v="0"/>
    <n v="0"/>
    <n v="0"/>
    <n v="0"/>
    <n v="0"/>
    <n v="0"/>
    <n v="0"/>
    <n v="0"/>
    <n v="0"/>
  </r>
  <r>
    <x v="15"/>
    <x v="2"/>
    <x v="26"/>
    <n v="0"/>
    <n v="0"/>
    <n v="0"/>
    <n v="0"/>
    <n v="0"/>
    <n v="0"/>
    <n v="0"/>
    <n v="0"/>
    <n v="0"/>
    <n v="0"/>
    <n v="0"/>
    <n v="0"/>
    <n v="0"/>
    <n v="0"/>
    <n v="0"/>
    <n v="0"/>
    <n v="0"/>
    <n v="0"/>
    <n v="0"/>
    <n v="0"/>
    <n v="0"/>
    <n v="0"/>
    <n v="0"/>
  </r>
  <r>
    <x v="15"/>
    <x v="3"/>
    <x v="26"/>
    <n v="0"/>
    <n v="0"/>
    <n v="0"/>
    <n v="0"/>
    <n v="0"/>
    <n v="0"/>
    <n v="0"/>
    <n v="0"/>
    <n v="0"/>
    <n v="0"/>
    <n v="0"/>
    <n v="0"/>
    <n v="0"/>
    <n v="0"/>
    <n v="0"/>
    <n v="0"/>
    <n v="0"/>
    <n v="0"/>
    <n v="0"/>
    <n v="0"/>
    <n v="0"/>
    <n v="0"/>
    <n v="0"/>
  </r>
  <r>
    <x v="16"/>
    <x v="0"/>
    <x v="26"/>
    <n v="0"/>
    <n v="0"/>
    <n v="0"/>
    <n v="0"/>
    <n v="0"/>
    <n v="0"/>
    <n v="0"/>
    <n v="0"/>
    <n v="0"/>
    <n v="0"/>
    <n v="0"/>
    <n v="0"/>
    <n v="0"/>
    <n v="0"/>
    <n v="0"/>
    <n v="0"/>
    <n v="0"/>
    <n v="0"/>
    <n v="0"/>
    <n v="0"/>
    <n v="0"/>
    <n v="0"/>
    <n v="0"/>
  </r>
  <r>
    <x v="16"/>
    <x v="1"/>
    <x v="26"/>
    <n v="0"/>
    <n v="0"/>
    <n v="0"/>
    <n v="0"/>
    <n v="0"/>
    <n v="0"/>
    <n v="0"/>
    <n v="0"/>
    <n v="0"/>
    <n v="0"/>
    <n v="0"/>
    <n v="0"/>
    <n v="0"/>
    <n v="0"/>
    <n v="0"/>
    <n v="0"/>
    <n v="0"/>
    <n v="0"/>
    <n v="0"/>
    <n v="0"/>
    <n v="0"/>
    <n v="0"/>
    <n v="0"/>
  </r>
  <r>
    <x v="16"/>
    <x v="2"/>
    <x v="26"/>
    <n v="0"/>
    <n v="0"/>
    <n v="0"/>
    <n v="0"/>
    <n v="0"/>
    <n v="0"/>
    <n v="0"/>
    <n v="0"/>
    <n v="0"/>
    <n v="0"/>
    <n v="0"/>
    <n v="0"/>
    <n v="0"/>
    <n v="0"/>
    <n v="0"/>
    <n v="0"/>
    <n v="0"/>
    <n v="0"/>
    <n v="0"/>
    <n v="0"/>
    <n v="0"/>
    <n v="0"/>
    <n v="0"/>
  </r>
  <r>
    <x v="16"/>
    <x v="3"/>
    <x v="26"/>
    <n v="0"/>
    <n v="0"/>
    <n v="0"/>
    <n v="0"/>
    <n v="0"/>
    <n v="0"/>
    <n v="0"/>
    <n v="0"/>
    <n v="0"/>
    <n v="0"/>
    <n v="0"/>
    <n v="0"/>
    <n v="0"/>
    <n v="0"/>
    <n v="0"/>
    <n v="0"/>
    <n v="0"/>
    <n v="0"/>
    <n v="0"/>
    <n v="0"/>
    <n v="0"/>
    <n v="0"/>
    <n v="0"/>
  </r>
  <r>
    <x v="17"/>
    <x v="0"/>
    <x v="26"/>
    <n v="0"/>
    <n v="0"/>
    <n v="0"/>
    <n v="0"/>
    <n v="0"/>
    <n v="0"/>
    <n v="0"/>
    <n v="0"/>
    <n v="0"/>
    <n v="0"/>
    <n v="0"/>
    <n v="0"/>
    <n v="0"/>
    <n v="0"/>
    <n v="0"/>
    <n v="0"/>
    <n v="0"/>
    <n v="0"/>
    <n v="0"/>
    <n v="0"/>
    <n v="0"/>
    <n v="0"/>
    <n v="0"/>
  </r>
  <r>
    <x v="17"/>
    <x v="1"/>
    <x v="26"/>
    <n v="0"/>
    <n v="0"/>
    <n v="0"/>
    <n v="0"/>
    <n v="0"/>
    <n v="0"/>
    <n v="0"/>
    <n v="0"/>
    <n v="0"/>
    <n v="0"/>
    <n v="0"/>
    <n v="0"/>
    <n v="0"/>
    <n v="0"/>
    <n v="0"/>
    <n v="0"/>
    <n v="0"/>
    <n v="0"/>
    <n v="0"/>
    <n v="0"/>
    <n v="0"/>
    <n v="0"/>
    <n v="0"/>
  </r>
  <r>
    <x v="17"/>
    <x v="2"/>
    <x v="26"/>
    <n v="0"/>
    <n v="0"/>
    <n v="0"/>
    <n v="0"/>
    <n v="0"/>
    <n v="0"/>
    <n v="0"/>
    <n v="0"/>
    <n v="0"/>
    <n v="0"/>
    <n v="0"/>
    <n v="0"/>
    <n v="0"/>
    <n v="0"/>
    <n v="0"/>
    <n v="0"/>
    <n v="0"/>
    <n v="0"/>
    <n v="0"/>
    <n v="0"/>
    <n v="0"/>
    <n v="0"/>
    <n v="0"/>
  </r>
  <r>
    <x v="17"/>
    <x v="3"/>
    <x v="26"/>
    <n v="0"/>
    <n v="0"/>
    <n v="0"/>
    <n v="0"/>
    <n v="0"/>
    <n v="0"/>
    <n v="0"/>
    <n v="0"/>
    <n v="0"/>
    <n v="0"/>
    <n v="0"/>
    <n v="0"/>
    <n v="0"/>
    <n v="0"/>
    <n v="0"/>
    <n v="0"/>
    <n v="0"/>
    <n v="0"/>
    <n v="0"/>
    <n v="0"/>
    <n v="0"/>
    <n v="0"/>
    <n v="0"/>
  </r>
  <r>
    <x v="18"/>
    <x v="0"/>
    <x v="26"/>
    <n v="0"/>
    <n v="0"/>
    <n v="0"/>
    <n v="0"/>
    <n v="0"/>
    <n v="0"/>
    <n v="0"/>
    <n v="0"/>
    <n v="0"/>
    <n v="0"/>
    <n v="0"/>
    <n v="0"/>
    <n v="0"/>
    <n v="0"/>
    <n v="0"/>
    <n v="0"/>
    <n v="0"/>
    <n v="0"/>
    <n v="0"/>
    <n v="0"/>
    <n v="0"/>
    <n v="0"/>
    <n v="0"/>
  </r>
  <r>
    <x v="18"/>
    <x v="1"/>
    <x v="26"/>
    <n v="0"/>
    <n v="0"/>
    <n v="0"/>
    <n v="0"/>
    <n v="0"/>
    <n v="0"/>
    <n v="0"/>
    <n v="0"/>
    <n v="0"/>
    <n v="0"/>
    <n v="0"/>
    <n v="0"/>
    <n v="0"/>
    <n v="0"/>
    <n v="0"/>
    <n v="0"/>
    <n v="0"/>
    <n v="0"/>
    <n v="0"/>
    <n v="0"/>
    <n v="0"/>
    <n v="0"/>
    <n v="0"/>
  </r>
  <r>
    <x v="18"/>
    <x v="2"/>
    <x v="26"/>
    <n v="0"/>
    <n v="0"/>
    <n v="0"/>
    <n v="0"/>
    <n v="0"/>
    <n v="0"/>
    <n v="0"/>
    <n v="0"/>
    <n v="0"/>
    <n v="0"/>
    <n v="0"/>
    <n v="0"/>
    <n v="0"/>
    <n v="0"/>
    <n v="0"/>
    <n v="0"/>
    <n v="0"/>
    <n v="0"/>
    <n v="0"/>
    <n v="0"/>
    <n v="0"/>
    <n v="0"/>
    <n v="0"/>
  </r>
  <r>
    <x v="18"/>
    <x v="3"/>
    <x v="26"/>
    <n v="0"/>
    <n v="0"/>
    <n v="0"/>
    <n v="0"/>
    <n v="0"/>
    <n v="0"/>
    <n v="0"/>
    <n v="0"/>
    <n v="0"/>
    <n v="0"/>
    <n v="0"/>
    <n v="0"/>
    <n v="0"/>
    <n v="0"/>
    <n v="0"/>
    <n v="0"/>
    <n v="0"/>
    <n v="0"/>
    <n v="0"/>
    <n v="0"/>
    <n v="0"/>
    <n v="0"/>
    <n v="0"/>
  </r>
  <r>
    <x v="19"/>
    <x v="0"/>
    <x v="26"/>
    <n v="0"/>
    <n v="0"/>
    <n v="0"/>
    <n v="0"/>
    <n v="0"/>
    <n v="0"/>
    <n v="0"/>
    <n v="0"/>
    <n v="0"/>
    <n v="0"/>
    <n v="0"/>
    <n v="0"/>
    <n v="0"/>
    <n v="0"/>
    <n v="0"/>
    <n v="0"/>
    <n v="0"/>
    <n v="0"/>
    <n v="0"/>
    <n v="0"/>
    <n v="0"/>
    <n v="0"/>
    <n v="0"/>
  </r>
  <r>
    <x v="19"/>
    <x v="1"/>
    <x v="26"/>
    <n v="0"/>
    <n v="0"/>
    <n v="0"/>
    <n v="0"/>
    <n v="0"/>
    <n v="0"/>
    <n v="0"/>
    <n v="0"/>
    <n v="0"/>
    <n v="0"/>
    <n v="0"/>
    <n v="0"/>
    <n v="0"/>
    <n v="0"/>
    <n v="0"/>
    <n v="0"/>
    <n v="0"/>
    <n v="0"/>
    <n v="0"/>
    <n v="0"/>
    <n v="0"/>
    <n v="0"/>
    <n v="0"/>
  </r>
  <r>
    <x v="19"/>
    <x v="2"/>
    <x v="26"/>
    <n v="0"/>
    <n v="0"/>
    <n v="0"/>
    <n v="0"/>
    <n v="0"/>
    <n v="0"/>
    <n v="0"/>
    <n v="0"/>
    <n v="0"/>
    <n v="0"/>
    <n v="0"/>
    <n v="0"/>
    <n v="0"/>
    <n v="0"/>
    <n v="0"/>
    <n v="0"/>
    <n v="0"/>
    <n v="0"/>
    <n v="0"/>
    <n v="0"/>
    <n v="0"/>
    <n v="0"/>
    <n v="0"/>
  </r>
  <r>
    <x v="19"/>
    <x v="3"/>
    <x v="26"/>
    <n v="0"/>
    <n v="0"/>
    <n v="0"/>
    <n v="0"/>
    <n v="0"/>
    <n v="0"/>
    <n v="0"/>
    <n v="0"/>
    <n v="0"/>
    <n v="0"/>
    <n v="0"/>
    <n v="0"/>
    <n v="0"/>
    <n v="0"/>
    <n v="0"/>
    <n v="0"/>
    <n v="0"/>
    <n v="0"/>
    <n v="0"/>
    <n v="0"/>
    <n v="0"/>
    <n v="0"/>
    <n v="0"/>
  </r>
  <r>
    <x v="20"/>
    <x v="0"/>
    <x v="26"/>
    <n v="0"/>
    <n v="0"/>
    <n v="0"/>
    <n v="0"/>
    <n v="0"/>
    <n v="0"/>
    <n v="0"/>
    <n v="0"/>
    <n v="0"/>
    <n v="0"/>
    <n v="0"/>
    <n v="0"/>
    <n v="0"/>
    <n v="0"/>
    <n v="0"/>
    <n v="0"/>
    <n v="0"/>
    <n v="0"/>
    <n v="0"/>
    <n v="0"/>
    <n v="0"/>
    <n v="0"/>
    <n v="0"/>
  </r>
  <r>
    <x v="20"/>
    <x v="1"/>
    <x v="26"/>
    <n v="0"/>
    <n v="0"/>
    <n v="0"/>
    <n v="0"/>
    <n v="0"/>
    <n v="0"/>
    <n v="0"/>
    <n v="0"/>
    <n v="0"/>
    <n v="0"/>
    <n v="0"/>
    <n v="0"/>
    <n v="0"/>
    <n v="0"/>
    <n v="0"/>
    <n v="0"/>
    <n v="0"/>
    <n v="0"/>
    <n v="0"/>
    <n v="0"/>
    <n v="0"/>
    <n v="0"/>
    <n v="0"/>
  </r>
  <r>
    <x v="20"/>
    <x v="2"/>
    <x v="26"/>
    <n v="0"/>
    <n v="0"/>
    <n v="0"/>
    <n v="0"/>
    <n v="0"/>
    <n v="0"/>
    <n v="0"/>
    <n v="0"/>
    <n v="0"/>
    <n v="0"/>
    <n v="0"/>
    <n v="0"/>
    <n v="0"/>
    <n v="0"/>
    <n v="0"/>
    <n v="0"/>
    <n v="0"/>
    <n v="0"/>
    <n v="0"/>
    <n v="0"/>
    <n v="0"/>
    <n v="0"/>
    <n v="0"/>
  </r>
  <r>
    <x v="20"/>
    <x v="3"/>
    <x v="26"/>
    <n v="0"/>
    <n v="0"/>
    <n v="0"/>
    <n v="0"/>
    <n v="0"/>
    <n v="0"/>
    <n v="0"/>
    <n v="0"/>
    <n v="0"/>
    <n v="0"/>
    <n v="0"/>
    <n v="0"/>
    <n v="0"/>
    <n v="0"/>
    <n v="0"/>
    <n v="0"/>
    <n v="0"/>
    <n v="0"/>
    <n v="0"/>
    <n v="0"/>
    <n v="0"/>
    <n v="0"/>
    <n v="0"/>
  </r>
  <r>
    <x v="21"/>
    <x v="4"/>
    <x v="27"/>
    <m/>
    <m/>
    <m/>
    <m/>
    <m/>
    <m/>
    <m/>
    <m/>
    <m/>
    <m/>
    <m/>
    <m/>
    <m/>
    <m/>
    <m/>
    <m/>
    <m/>
    <m/>
    <m/>
    <m/>
    <m/>
    <m/>
    <m/>
  </r>
  <r>
    <x v="21"/>
    <x v="4"/>
    <x v="27"/>
    <m/>
    <m/>
    <m/>
    <m/>
    <m/>
    <m/>
    <m/>
    <m/>
    <m/>
    <m/>
    <m/>
    <m/>
    <m/>
    <m/>
    <m/>
    <m/>
    <m/>
    <m/>
    <m/>
    <m/>
    <m/>
    <m/>
    <m/>
  </r>
  <r>
    <x v="21"/>
    <x v="4"/>
    <x v="27"/>
    <m/>
    <m/>
    <m/>
    <m/>
    <m/>
    <m/>
    <m/>
    <m/>
    <m/>
    <m/>
    <m/>
    <m/>
    <m/>
    <m/>
    <m/>
    <m/>
    <m/>
    <m/>
    <m/>
    <m/>
    <m/>
    <m/>
    <m/>
  </r>
  <r>
    <x v="21"/>
    <x v="4"/>
    <x v="27"/>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6">
  <r>
    <x v="0"/>
    <x v="0"/>
    <x v="0"/>
    <n v="4"/>
    <n v="3"/>
    <n v="0"/>
    <n v="0"/>
    <n v="0"/>
    <n v="0"/>
    <n v="0"/>
    <n v="0"/>
    <n v="0"/>
    <n v="0"/>
    <n v="0"/>
    <n v="0"/>
    <n v="0"/>
    <n v="6"/>
    <n v="0"/>
    <n v="0"/>
    <n v="0"/>
    <n v="0"/>
    <n v="0"/>
    <n v="0"/>
    <n v="0"/>
    <n v="0"/>
    <n v="0"/>
    <n v="0"/>
    <n v="0"/>
    <n v="0"/>
    <n v="0"/>
  </r>
  <r>
    <x v="0"/>
    <x v="1"/>
    <x v="0"/>
    <n v="27"/>
    <n v="42"/>
    <n v="2"/>
    <n v="27"/>
    <n v="2"/>
    <n v="2"/>
    <n v="5"/>
    <n v="5"/>
    <n v="2"/>
    <n v="4"/>
    <n v="6"/>
    <n v="6"/>
    <n v="5"/>
    <n v="48"/>
    <n v="0"/>
    <n v="0"/>
    <n v="0"/>
    <n v="0"/>
    <n v="0"/>
    <n v="0"/>
    <n v="0"/>
    <n v="0"/>
    <n v="0"/>
    <n v="0"/>
    <n v="0"/>
    <n v="0"/>
    <n v="0"/>
  </r>
  <r>
    <x v="0"/>
    <x v="2"/>
    <x v="0"/>
    <n v="3"/>
    <n v="5"/>
    <n v="0"/>
    <n v="1"/>
    <n v="0"/>
    <n v="0"/>
    <n v="0"/>
    <n v="0"/>
    <n v="0"/>
    <n v="0"/>
    <n v="0"/>
    <n v="0"/>
    <n v="0"/>
    <n v="5"/>
    <n v="0"/>
    <n v="0"/>
    <n v="0"/>
    <n v="0"/>
    <n v="0"/>
    <n v="0"/>
    <n v="0"/>
    <n v="0"/>
    <n v="0"/>
    <n v="0"/>
    <n v="0"/>
    <n v="0"/>
    <n v="0"/>
  </r>
  <r>
    <x v="0"/>
    <x v="3"/>
    <x v="0"/>
    <n v="15"/>
    <n v="61"/>
    <n v="5"/>
    <n v="34"/>
    <n v="4"/>
    <n v="5"/>
    <n v="2"/>
    <n v="2"/>
    <n v="5"/>
    <n v="9"/>
    <n v="26"/>
    <n v="14"/>
    <n v="11"/>
    <n v="106"/>
    <n v="0"/>
    <n v="0"/>
    <n v="0"/>
    <n v="0"/>
    <n v="0"/>
    <n v="0"/>
    <n v="0"/>
    <n v="0"/>
    <n v="0"/>
    <n v="0"/>
    <n v="0"/>
    <n v="0"/>
    <n v="0"/>
  </r>
  <r>
    <x v="1"/>
    <x v="0"/>
    <x v="0"/>
    <n v="62"/>
    <n v="3"/>
    <n v="0"/>
    <n v="0"/>
    <n v="0"/>
    <n v="0"/>
    <n v="0"/>
    <n v="0"/>
    <n v="0"/>
    <n v="0"/>
    <n v="1"/>
    <n v="0"/>
    <n v="0"/>
    <n v="0"/>
    <n v="0"/>
    <n v="0"/>
    <n v="0"/>
    <n v="0"/>
    <n v="0"/>
    <n v="0"/>
    <n v="0"/>
    <n v="0"/>
    <n v="0"/>
    <n v="0"/>
    <n v="0"/>
    <n v="0"/>
    <n v="0"/>
  </r>
  <r>
    <x v="1"/>
    <x v="1"/>
    <x v="0"/>
    <n v="66"/>
    <n v="47"/>
    <n v="1"/>
    <n v="3"/>
    <n v="0"/>
    <n v="1"/>
    <n v="0"/>
    <n v="0"/>
    <n v="1"/>
    <n v="12"/>
    <n v="4"/>
    <n v="3"/>
    <n v="3"/>
    <n v="21"/>
    <n v="10"/>
    <n v="9"/>
    <n v="9"/>
    <n v="0"/>
    <n v="0"/>
    <n v="10"/>
    <n v="0"/>
    <n v="0"/>
    <n v="0"/>
    <n v="0"/>
    <n v="0"/>
    <n v="0"/>
    <n v="0"/>
  </r>
  <r>
    <x v="1"/>
    <x v="2"/>
    <x v="0"/>
    <n v="46"/>
    <n v="7"/>
    <n v="0"/>
    <n v="0"/>
    <n v="0"/>
    <n v="0"/>
    <n v="0"/>
    <n v="0"/>
    <n v="0"/>
    <n v="3"/>
    <n v="0"/>
    <n v="0"/>
    <n v="0"/>
    <n v="3"/>
    <n v="0"/>
    <n v="0"/>
    <n v="0"/>
    <n v="0"/>
    <n v="0"/>
    <n v="0"/>
    <n v="0"/>
    <n v="0"/>
    <n v="0"/>
    <n v="0"/>
    <n v="0"/>
    <n v="0"/>
    <n v="0"/>
  </r>
  <r>
    <x v="1"/>
    <x v="3"/>
    <x v="0"/>
    <n v="52"/>
    <n v="80"/>
    <n v="2"/>
    <n v="7"/>
    <n v="2"/>
    <n v="2"/>
    <n v="0"/>
    <n v="0"/>
    <n v="2"/>
    <n v="27"/>
    <n v="13"/>
    <n v="5"/>
    <n v="5"/>
    <n v="47"/>
    <n v="12"/>
    <n v="10"/>
    <n v="8"/>
    <n v="0"/>
    <n v="0"/>
    <n v="15"/>
    <n v="0"/>
    <n v="0"/>
    <n v="0"/>
    <n v="0"/>
    <n v="0"/>
    <n v="0"/>
    <n v="0"/>
  </r>
  <r>
    <x v="2"/>
    <x v="0"/>
    <x v="0"/>
    <n v="0"/>
    <n v="0"/>
    <n v="0"/>
    <n v="0"/>
    <n v="0"/>
    <n v="1"/>
    <n v="0"/>
    <n v="0"/>
    <n v="0"/>
    <n v="0"/>
    <n v="0"/>
    <n v="2"/>
    <n v="0"/>
    <n v="0"/>
    <n v="0"/>
    <n v="0"/>
    <n v="0"/>
    <n v="0"/>
    <n v="0"/>
    <n v="0"/>
    <n v="0"/>
    <n v="0"/>
    <n v="0"/>
    <n v="0"/>
    <n v="0"/>
    <n v="0"/>
    <n v="0"/>
  </r>
  <r>
    <x v="2"/>
    <x v="1"/>
    <x v="0"/>
    <n v="175"/>
    <n v="130"/>
    <n v="4"/>
    <n v="62"/>
    <n v="2"/>
    <n v="3"/>
    <n v="3"/>
    <n v="3"/>
    <n v="4"/>
    <n v="16"/>
    <n v="9"/>
    <n v="86"/>
    <n v="57"/>
    <n v="13"/>
    <n v="7"/>
    <n v="49"/>
    <n v="19"/>
    <n v="0"/>
    <n v="0"/>
    <n v="43"/>
    <n v="0"/>
    <n v="0"/>
    <n v="0"/>
    <n v="0"/>
    <n v="0"/>
    <n v="0"/>
    <n v="0"/>
  </r>
  <r>
    <x v="2"/>
    <x v="2"/>
    <x v="0"/>
    <n v="0"/>
    <n v="0"/>
    <n v="0"/>
    <n v="0"/>
    <n v="0"/>
    <n v="1"/>
    <n v="0"/>
    <n v="0"/>
    <n v="0"/>
    <n v="0"/>
    <n v="0"/>
    <n v="0"/>
    <n v="0"/>
    <n v="0"/>
    <n v="0"/>
    <n v="0"/>
    <n v="0"/>
    <n v="0"/>
    <n v="0"/>
    <n v="0"/>
    <n v="0"/>
    <n v="0"/>
    <n v="0"/>
    <n v="0"/>
    <n v="0"/>
    <n v="0"/>
    <n v="0"/>
  </r>
  <r>
    <x v="2"/>
    <x v="3"/>
    <x v="0"/>
    <n v="91"/>
    <n v="204"/>
    <n v="10"/>
    <n v="25"/>
    <n v="3"/>
    <n v="7"/>
    <n v="17"/>
    <n v="21"/>
    <n v="10"/>
    <n v="77"/>
    <n v="50"/>
    <n v="228"/>
    <n v="193"/>
    <n v="73"/>
    <n v="36"/>
    <n v="146"/>
    <n v="44"/>
    <n v="0"/>
    <n v="0"/>
    <n v="134"/>
    <n v="0"/>
    <n v="0"/>
    <n v="0"/>
    <n v="0"/>
    <n v="0"/>
    <n v="0"/>
    <n v="0"/>
  </r>
  <r>
    <x v="3"/>
    <x v="0"/>
    <x v="0"/>
    <n v="40"/>
    <n v="13"/>
    <n v="0"/>
    <n v="0"/>
    <n v="0"/>
    <n v="1"/>
    <n v="6"/>
    <n v="0"/>
    <n v="1"/>
    <n v="0"/>
    <n v="1"/>
    <n v="3"/>
    <n v="2"/>
    <n v="18"/>
    <n v="5"/>
    <n v="1"/>
    <n v="10"/>
    <n v="0"/>
    <n v="0"/>
    <n v="1"/>
    <n v="0"/>
    <n v="0"/>
    <n v="0"/>
    <n v="0"/>
    <n v="0"/>
    <n v="0"/>
    <n v="0"/>
  </r>
  <r>
    <x v="3"/>
    <x v="1"/>
    <x v="0"/>
    <n v="295"/>
    <n v="48"/>
    <n v="6"/>
    <n v="5"/>
    <n v="2"/>
    <n v="6"/>
    <n v="24"/>
    <n v="5"/>
    <n v="4"/>
    <n v="39"/>
    <n v="26"/>
    <n v="65"/>
    <n v="49"/>
    <n v="93"/>
    <n v="50"/>
    <n v="24"/>
    <n v="84"/>
    <n v="2"/>
    <n v="9"/>
    <n v="15"/>
    <n v="0"/>
    <n v="0"/>
    <n v="0"/>
    <n v="0"/>
    <n v="0"/>
    <n v="0"/>
    <n v="0"/>
  </r>
  <r>
    <x v="3"/>
    <x v="2"/>
    <x v="0"/>
    <n v="46"/>
    <n v="14"/>
    <n v="0"/>
    <n v="0"/>
    <n v="0"/>
    <n v="0"/>
    <n v="2"/>
    <n v="0"/>
    <n v="0"/>
    <n v="2"/>
    <n v="2"/>
    <n v="5"/>
    <n v="2"/>
    <n v="15"/>
    <n v="5"/>
    <n v="4"/>
    <n v="19"/>
    <n v="0"/>
    <n v="1"/>
    <n v="3"/>
    <n v="0"/>
    <n v="0"/>
    <n v="0"/>
    <n v="0"/>
    <n v="0"/>
    <n v="0"/>
    <n v="0"/>
  </r>
  <r>
    <x v="3"/>
    <x v="3"/>
    <x v="0"/>
    <n v="130"/>
    <n v="147"/>
    <n v="24"/>
    <n v="6"/>
    <n v="3"/>
    <n v="11"/>
    <n v="40"/>
    <n v="13"/>
    <n v="11"/>
    <n v="73"/>
    <n v="60"/>
    <n v="131"/>
    <n v="100"/>
    <n v="219"/>
    <n v="115"/>
    <n v="51"/>
    <n v="165"/>
    <n v="1"/>
    <n v="15"/>
    <n v="36"/>
    <n v="0"/>
    <n v="0"/>
    <n v="0"/>
    <n v="0"/>
    <n v="0"/>
    <n v="0"/>
    <n v="0"/>
  </r>
  <r>
    <x v="4"/>
    <x v="0"/>
    <x v="0"/>
    <n v="0"/>
    <n v="0"/>
    <n v="0"/>
    <n v="0"/>
    <n v="0"/>
    <n v="0"/>
    <n v="0"/>
    <n v="0"/>
    <n v="0"/>
    <n v="0"/>
    <n v="0"/>
    <n v="0"/>
    <n v="0"/>
    <n v="1"/>
    <n v="0"/>
    <n v="0"/>
    <n v="0"/>
    <n v="0"/>
    <n v="0"/>
    <n v="0"/>
    <n v="0"/>
    <n v="0"/>
    <n v="0"/>
    <n v="0"/>
    <n v="0"/>
    <n v="0"/>
    <n v="0"/>
  </r>
  <r>
    <x v="4"/>
    <x v="1"/>
    <x v="0"/>
    <n v="4"/>
    <n v="1"/>
    <n v="1"/>
    <n v="0"/>
    <n v="0"/>
    <n v="1"/>
    <n v="0"/>
    <n v="0"/>
    <n v="1"/>
    <n v="0"/>
    <n v="0"/>
    <n v="0"/>
    <n v="0"/>
    <n v="2"/>
    <n v="0"/>
    <n v="0"/>
    <n v="0"/>
    <n v="0"/>
    <n v="0"/>
    <n v="0"/>
    <n v="0"/>
    <n v="0"/>
    <n v="0"/>
    <n v="0"/>
    <n v="0"/>
    <n v="0"/>
    <n v="0"/>
  </r>
  <r>
    <x v="4"/>
    <x v="2"/>
    <x v="0"/>
    <n v="0"/>
    <n v="0"/>
    <n v="0"/>
    <n v="0"/>
    <n v="0"/>
    <n v="0"/>
    <n v="0"/>
    <n v="0"/>
    <n v="0"/>
    <n v="0"/>
    <n v="0"/>
    <n v="0"/>
    <n v="0"/>
    <n v="0"/>
    <n v="0"/>
    <n v="0"/>
    <n v="0"/>
    <n v="0"/>
    <n v="0"/>
    <n v="0"/>
    <n v="0"/>
    <n v="0"/>
    <n v="0"/>
    <n v="0"/>
    <n v="0"/>
    <n v="0"/>
    <n v="0"/>
  </r>
  <r>
    <x v="4"/>
    <x v="3"/>
    <x v="0"/>
    <n v="0"/>
    <n v="11"/>
    <n v="6"/>
    <n v="0"/>
    <n v="0"/>
    <n v="3"/>
    <n v="1"/>
    <n v="0"/>
    <n v="5"/>
    <n v="5"/>
    <n v="6"/>
    <n v="2"/>
    <n v="1"/>
    <n v="17"/>
    <n v="0"/>
    <n v="3"/>
    <n v="3"/>
    <n v="0"/>
    <n v="2"/>
    <n v="1"/>
    <n v="0"/>
    <n v="0"/>
    <n v="0"/>
    <n v="0"/>
    <n v="0"/>
    <n v="0"/>
    <n v="0"/>
  </r>
  <r>
    <x v="5"/>
    <x v="0"/>
    <x v="0"/>
    <n v="2"/>
    <n v="4"/>
    <n v="0"/>
    <n v="0"/>
    <n v="0"/>
    <n v="0"/>
    <n v="0"/>
    <n v="0"/>
    <n v="0"/>
    <n v="0"/>
    <n v="0"/>
    <n v="0"/>
    <n v="0"/>
    <n v="8"/>
    <n v="2"/>
    <n v="2"/>
    <n v="2"/>
    <n v="0"/>
    <n v="0"/>
    <n v="2"/>
    <n v="0"/>
    <n v="0"/>
    <n v="0"/>
    <n v="0"/>
    <n v="0"/>
    <n v="0"/>
    <n v="0"/>
  </r>
  <r>
    <x v="5"/>
    <x v="1"/>
    <x v="0"/>
    <n v="88"/>
    <n v="81"/>
    <n v="5"/>
    <n v="27"/>
    <n v="3"/>
    <n v="5"/>
    <n v="5"/>
    <n v="1"/>
    <n v="5"/>
    <n v="12"/>
    <n v="24"/>
    <n v="3"/>
    <n v="0"/>
    <n v="49"/>
    <n v="32"/>
    <n v="19"/>
    <n v="43"/>
    <n v="0"/>
    <n v="3"/>
    <n v="9"/>
    <n v="0"/>
    <n v="0"/>
    <n v="0"/>
    <n v="0"/>
    <n v="0"/>
    <n v="0"/>
    <n v="0"/>
  </r>
  <r>
    <x v="5"/>
    <x v="2"/>
    <x v="0"/>
    <n v="4"/>
    <n v="3"/>
    <n v="0"/>
    <n v="0"/>
    <n v="0"/>
    <n v="0"/>
    <n v="0"/>
    <n v="0"/>
    <n v="0"/>
    <n v="0"/>
    <n v="0"/>
    <n v="0"/>
    <n v="0"/>
    <n v="5"/>
    <n v="4"/>
    <n v="2"/>
    <n v="2"/>
    <n v="0"/>
    <n v="0"/>
    <n v="1"/>
    <n v="0"/>
    <n v="0"/>
    <n v="0"/>
    <n v="0"/>
    <n v="0"/>
    <n v="0"/>
    <n v="0"/>
  </r>
  <r>
    <x v="5"/>
    <x v="3"/>
    <x v="0"/>
    <n v="54"/>
    <n v="127"/>
    <n v="9"/>
    <n v="22"/>
    <n v="4"/>
    <n v="9"/>
    <n v="11"/>
    <n v="3"/>
    <n v="9"/>
    <n v="36"/>
    <n v="45"/>
    <n v="12"/>
    <n v="0"/>
    <n v="128"/>
    <n v="44"/>
    <n v="31"/>
    <n v="72"/>
    <n v="0"/>
    <n v="4"/>
    <n v="15"/>
    <n v="0"/>
    <n v="0"/>
    <n v="0"/>
    <n v="0"/>
    <n v="0"/>
    <n v="0"/>
    <n v="0"/>
  </r>
  <r>
    <x v="6"/>
    <x v="0"/>
    <x v="0"/>
    <n v="6"/>
    <n v="7"/>
    <n v="1"/>
    <n v="1"/>
    <n v="0"/>
    <n v="1"/>
    <n v="1"/>
    <n v="1"/>
    <n v="1"/>
    <n v="0"/>
    <n v="0"/>
    <n v="1"/>
    <n v="1"/>
    <n v="10"/>
    <n v="1"/>
    <n v="0"/>
    <n v="0"/>
    <n v="0"/>
    <n v="0"/>
    <n v="1"/>
    <n v="0"/>
    <n v="0"/>
    <n v="0"/>
    <n v="0"/>
    <n v="0"/>
    <n v="0"/>
    <n v="0"/>
  </r>
  <r>
    <x v="6"/>
    <x v="1"/>
    <x v="0"/>
    <n v="79"/>
    <n v="60"/>
    <n v="7"/>
    <n v="12"/>
    <n v="4"/>
    <n v="6"/>
    <n v="0"/>
    <n v="0"/>
    <n v="7"/>
    <n v="50"/>
    <n v="20"/>
    <n v="34"/>
    <n v="25"/>
    <n v="138"/>
    <n v="21"/>
    <n v="0"/>
    <n v="30"/>
    <n v="0"/>
    <n v="1"/>
    <n v="31"/>
    <n v="0"/>
    <n v="0"/>
    <n v="0"/>
    <n v="0"/>
    <n v="0"/>
    <n v="0"/>
    <n v="0"/>
  </r>
  <r>
    <x v="6"/>
    <x v="2"/>
    <x v="0"/>
    <n v="6"/>
    <n v="6"/>
    <n v="0"/>
    <n v="0"/>
    <n v="0"/>
    <n v="1"/>
    <n v="1"/>
    <n v="1"/>
    <n v="0"/>
    <n v="0"/>
    <n v="0"/>
    <n v="0"/>
    <n v="0"/>
    <n v="3"/>
    <n v="0"/>
    <n v="0"/>
    <n v="0"/>
    <n v="0"/>
    <n v="0"/>
    <n v="0"/>
    <n v="0"/>
    <n v="0"/>
    <n v="0"/>
    <n v="0"/>
    <n v="0"/>
    <n v="0"/>
    <n v="0"/>
  </r>
  <r>
    <x v="6"/>
    <x v="3"/>
    <x v="0"/>
    <n v="48"/>
    <n v="114"/>
    <n v="9"/>
    <n v="15"/>
    <n v="6"/>
    <n v="9"/>
    <n v="4"/>
    <n v="4"/>
    <n v="9"/>
    <n v="84"/>
    <n v="44"/>
    <n v="50"/>
    <n v="35"/>
    <n v="186"/>
    <n v="12"/>
    <n v="0"/>
    <n v="17"/>
    <n v="0"/>
    <n v="2"/>
    <n v="23"/>
    <n v="0"/>
    <n v="0"/>
    <n v="0"/>
    <n v="0"/>
    <n v="0"/>
    <n v="0"/>
    <n v="0"/>
  </r>
  <r>
    <x v="7"/>
    <x v="0"/>
    <x v="0"/>
    <n v="31"/>
    <n v="36"/>
    <n v="2"/>
    <n v="3"/>
    <n v="2"/>
    <n v="2"/>
    <n v="0"/>
    <n v="0"/>
    <n v="0"/>
    <n v="0"/>
    <n v="1"/>
    <n v="0"/>
    <n v="0"/>
    <n v="11"/>
    <n v="9"/>
    <n v="13"/>
    <n v="15"/>
    <n v="0"/>
    <n v="0"/>
    <n v="16"/>
    <n v="0"/>
    <n v="0"/>
    <n v="0"/>
    <n v="0"/>
    <n v="0"/>
    <n v="0"/>
    <n v="0"/>
  </r>
  <r>
    <x v="7"/>
    <x v="1"/>
    <x v="0"/>
    <n v="81"/>
    <n v="70"/>
    <n v="8"/>
    <n v="35"/>
    <n v="8"/>
    <n v="8"/>
    <n v="12"/>
    <n v="12"/>
    <n v="8"/>
    <n v="17"/>
    <n v="17"/>
    <n v="3"/>
    <n v="3"/>
    <n v="57"/>
    <n v="43"/>
    <n v="55"/>
    <n v="58"/>
    <n v="0"/>
    <n v="0"/>
    <n v="57"/>
    <n v="0"/>
    <n v="0"/>
    <n v="0"/>
    <n v="0"/>
    <n v="0"/>
    <n v="0"/>
    <n v="0"/>
  </r>
  <r>
    <x v="7"/>
    <x v="2"/>
    <x v="0"/>
    <n v="44"/>
    <n v="20"/>
    <n v="3"/>
    <n v="3"/>
    <n v="3"/>
    <n v="3"/>
    <n v="0"/>
    <n v="0"/>
    <n v="2"/>
    <n v="0"/>
    <n v="0"/>
    <n v="0"/>
    <n v="0"/>
    <n v="6"/>
    <n v="5"/>
    <n v="8"/>
    <n v="8"/>
    <n v="0"/>
    <n v="0"/>
    <n v="10"/>
    <n v="0"/>
    <n v="0"/>
    <n v="0"/>
    <n v="0"/>
    <n v="0"/>
    <n v="0"/>
    <n v="0"/>
  </r>
  <r>
    <x v="7"/>
    <x v="3"/>
    <x v="0"/>
    <n v="61"/>
    <n v="112"/>
    <n v="11"/>
    <n v="39"/>
    <n v="8"/>
    <n v="11"/>
    <n v="19"/>
    <n v="19"/>
    <n v="11"/>
    <n v="39"/>
    <n v="35"/>
    <n v="3"/>
    <n v="2"/>
    <n v="171"/>
    <n v="137"/>
    <n v="166"/>
    <n v="159"/>
    <n v="0"/>
    <n v="0"/>
    <n v="172"/>
    <n v="0"/>
    <n v="0"/>
    <n v="0"/>
    <n v="0"/>
    <n v="0"/>
    <n v="0"/>
    <n v="0"/>
  </r>
  <r>
    <x v="8"/>
    <x v="0"/>
    <x v="0"/>
    <n v="9"/>
    <n v="16"/>
    <n v="0"/>
    <n v="0"/>
    <n v="0"/>
    <n v="0"/>
    <n v="0"/>
    <n v="0"/>
    <n v="0"/>
    <n v="0"/>
    <n v="0"/>
    <n v="1"/>
    <n v="0"/>
    <n v="4"/>
    <n v="0"/>
    <n v="0"/>
    <n v="0"/>
    <n v="0"/>
    <n v="0"/>
    <n v="0"/>
    <n v="0"/>
    <n v="0"/>
    <n v="0"/>
    <n v="0"/>
    <n v="0"/>
    <n v="0"/>
    <n v="0"/>
  </r>
  <r>
    <x v="8"/>
    <x v="1"/>
    <x v="0"/>
    <n v="169"/>
    <n v="95"/>
    <n v="8"/>
    <n v="0"/>
    <n v="0"/>
    <n v="8"/>
    <n v="10"/>
    <n v="9"/>
    <n v="8"/>
    <n v="6"/>
    <n v="21"/>
    <n v="41"/>
    <n v="17"/>
    <n v="42"/>
    <n v="0"/>
    <n v="0"/>
    <n v="0"/>
    <n v="0"/>
    <n v="0"/>
    <n v="0"/>
    <n v="0"/>
    <n v="0"/>
    <n v="0"/>
    <n v="0"/>
    <n v="0"/>
    <n v="0"/>
    <n v="0"/>
  </r>
  <r>
    <x v="8"/>
    <x v="2"/>
    <x v="0"/>
    <n v="18"/>
    <n v="7"/>
    <n v="1"/>
    <n v="0"/>
    <n v="0"/>
    <n v="1"/>
    <n v="0"/>
    <n v="0"/>
    <n v="0"/>
    <n v="0"/>
    <n v="0"/>
    <n v="0"/>
    <n v="0"/>
    <n v="4"/>
    <n v="0"/>
    <n v="0"/>
    <n v="0"/>
    <n v="0"/>
    <n v="0"/>
    <n v="0"/>
    <n v="0"/>
    <n v="0"/>
    <n v="0"/>
    <n v="0"/>
    <n v="0"/>
    <n v="0"/>
    <n v="0"/>
  </r>
  <r>
    <x v="8"/>
    <x v="3"/>
    <x v="0"/>
    <n v="105"/>
    <n v="156"/>
    <n v="12"/>
    <n v="0"/>
    <n v="0"/>
    <n v="12"/>
    <n v="30"/>
    <n v="26"/>
    <n v="13"/>
    <n v="16"/>
    <n v="33"/>
    <n v="71"/>
    <n v="27"/>
    <n v="87"/>
    <n v="0"/>
    <n v="0"/>
    <n v="0"/>
    <n v="0"/>
    <n v="0"/>
    <n v="0"/>
    <n v="0"/>
    <n v="0"/>
    <n v="0"/>
    <n v="0"/>
    <n v="0"/>
    <n v="0"/>
    <n v="0"/>
  </r>
  <r>
    <x v="9"/>
    <x v="0"/>
    <x v="0"/>
    <n v="14"/>
    <n v="37"/>
    <n v="2"/>
    <n v="9"/>
    <n v="2"/>
    <n v="2"/>
    <n v="0"/>
    <n v="0"/>
    <n v="0"/>
    <n v="5"/>
    <n v="6"/>
    <n v="3"/>
    <n v="2"/>
    <n v="32"/>
    <n v="24"/>
    <n v="0"/>
    <n v="23"/>
    <n v="0"/>
    <n v="0"/>
    <n v="0"/>
    <n v="0"/>
    <n v="0"/>
    <n v="0"/>
    <n v="0"/>
    <n v="0"/>
    <n v="0"/>
    <n v="0"/>
  </r>
  <r>
    <x v="9"/>
    <x v="1"/>
    <x v="0"/>
    <n v="484"/>
    <n v="228"/>
    <n v="8"/>
    <n v="46"/>
    <n v="4"/>
    <n v="8"/>
    <n v="18"/>
    <n v="16"/>
    <n v="7"/>
    <n v="125"/>
    <n v="77"/>
    <n v="58"/>
    <n v="46"/>
    <n v="316"/>
    <n v="201"/>
    <n v="10"/>
    <n v="144"/>
    <n v="0"/>
    <n v="11"/>
    <n v="0"/>
    <n v="0"/>
    <n v="0"/>
    <n v="0"/>
    <n v="0"/>
    <n v="0"/>
    <n v="0"/>
    <n v="0"/>
  </r>
  <r>
    <x v="9"/>
    <x v="2"/>
    <x v="0"/>
    <n v="28"/>
    <n v="18"/>
    <n v="0"/>
    <n v="4"/>
    <n v="0"/>
    <n v="0"/>
    <n v="0"/>
    <n v="0"/>
    <n v="0"/>
    <n v="3"/>
    <n v="4"/>
    <n v="4"/>
    <n v="2"/>
    <n v="28"/>
    <n v="15"/>
    <n v="0"/>
    <n v="11"/>
    <n v="0"/>
    <n v="0"/>
    <n v="0"/>
    <n v="0"/>
    <n v="0"/>
    <n v="0"/>
    <n v="0"/>
    <n v="0"/>
    <n v="0"/>
    <n v="0"/>
  </r>
  <r>
    <x v="9"/>
    <x v="3"/>
    <x v="0"/>
    <n v="182"/>
    <n v="509"/>
    <n v="17"/>
    <n v="24"/>
    <n v="11"/>
    <n v="17"/>
    <n v="54"/>
    <n v="52"/>
    <n v="15"/>
    <n v="312"/>
    <n v="174"/>
    <n v="146"/>
    <n v="116"/>
    <n v="680"/>
    <n v="429"/>
    <n v="16"/>
    <n v="346"/>
    <n v="0"/>
    <n v="14"/>
    <n v="0"/>
    <n v="0"/>
    <n v="0"/>
    <n v="0"/>
    <n v="0"/>
    <n v="0"/>
    <n v="0"/>
    <n v="0"/>
  </r>
  <r>
    <x v="10"/>
    <x v="0"/>
    <x v="0"/>
    <n v="17"/>
    <n v="20"/>
    <n v="0"/>
    <n v="0"/>
    <n v="0"/>
    <n v="0"/>
    <n v="0"/>
    <n v="0"/>
    <n v="0"/>
    <n v="1"/>
    <n v="5"/>
    <n v="2"/>
    <n v="2"/>
    <n v="17"/>
    <n v="1"/>
    <n v="10"/>
    <n v="9"/>
    <n v="0"/>
    <n v="0"/>
    <n v="9"/>
    <n v="0"/>
    <n v="0"/>
    <n v="0"/>
    <n v="0"/>
    <n v="0"/>
    <n v="0"/>
    <n v="0"/>
  </r>
  <r>
    <x v="10"/>
    <x v="1"/>
    <x v="0"/>
    <n v="190"/>
    <n v="92"/>
    <n v="6"/>
    <n v="5"/>
    <n v="5"/>
    <n v="6"/>
    <n v="10"/>
    <n v="9"/>
    <n v="6"/>
    <n v="26"/>
    <n v="31"/>
    <n v="20"/>
    <n v="12"/>
    <n v="99"/>
    <n v="20"/>
    <n v="8"/>
    <n v="8"/>
    <n v="0"/>
    <n v="0"/>
    <n v="8"/>
    <n v="0"/>
    <n v="0"/>
    <n v="0"/>
    <n v="0"/>
    <n v="0"/>
    <n v="0"/>
    <n v="0"/>
  </r>
  <r>
    <x v="10"/>
    <x v="2"/>
    <x v="0"/>
    <n v="20"/>
    <n v="17"/>
    <n v="0"/>
    <n v="0"/>
    <n v="0"/>
    <n v="0"/>
    <n v="0"/>
    <n v="0"/>
    <n v="0"/>
    <n v="1"/>
    <n v="2"/>
    <n v="1"/>
    <n v="1"/>
    <n v="20"/>
    <n v="0"/>
    <n v="4"/>
    <n v="4"/>
    <n v="0"/>
    <n v="0"/>
    <n v="4"/>
    <n v="0"/>
    <n v="0"/>
    <n v="0"/>
    <n v="0"/>
    <n v="0"/>
    <n v="0"/>
    <n v="0"/>
  </r>
  <r>
    <x v="10"/>
    <x v="3"/>
    <x v="0"/>
    <n v="91"/>
    <n v="259"/>
    <n v="22"/>
    <n v="10"/>
    <n v="10"/>
    <n v="21"/>
    <n v="28"/>
    <n v="25"/>
    <n v="23"/>
    <n v="98"/>
    <n v="73"/>
    <n v="60"/>
    <n v="52"/>
    <n v="274"/>
    <n v="37"/>
    <n v="30"/>
    <n v="30"/>
    <n v="0"/>
    <n v="0"/>
    <n v="30"/>
    <n v="0"/>
    <n v="0"/>
    <n v="0"/>
    <n v="0"/>
    <n v="0"/>
    <n v="0"/>
    <n v="0"/>
  </r>
  <r>
    <x v="11"/>
    <x v="0"/>
    <x v="0"/>
    <n v="13"/>
    <n v="19"/>
    <n v="0"/>
    <n v="0"/>
    <n v="0"/>
    <n v="0"/>
    <n v="0"/>
    <n v="0"/>
    <n v="0"/>
    <n v="0"/>
    <n v="0"/>
    <n v="0"/>
    <n v="0"/>
    <n v="6"/>
    <n v="2"/>
    <n v="0"/>
    <n v="0"/>
    <n v="0"/>
    <n v="0"/>
    <n v="0"/>
    <n v="0"/>
    <n v="0"/>
    <n v="0"/>
    <n v="0"/>
    <n v="0"/>
    <n v="0"/>
    <n v="0"/>
  </r>
  <r>
    <x v="11"/>
    <x v="1"/>
    <x v="0"/>
    <n v="76"/>
    <n v="49"/>
    <n v="0"/>
    <n v="0"/>
    <n v="0"/>
    <n v="0"/>
    <n v="0"/>
    <n v="0"/>
    <n v="0"/>
    <n v="5"/>
    <n v="2"/>
    <n v="3"/>
    <n v="3"/>
    <n v="38"/>
    <n v="8"/>
    <n v="3"/>
    <n v="0"/>
    <n v="0"/>
    <n v="0"/>
    <n v="8"/>
    <n v="0"/>
    <n v="0"/>
    <n v="0"/>
    <n v="0"/>
    <n v="0"/>
    <n v="0"/>
    <n v="0"/>
  </r>
  <r>
    <x v="11"/>
    <x v="2"/>
    <x v="0"/>
    <n v="19"/>
    <n v="13"/>
    <n v="0"/>
    <n v="0"/>
    <n v="0"/>
    <n v="0"/>
    <n v="0"/>
    <n v="0"/>
    <n v="0"/>
    <n v="0"/>
    <n v="0"/>
    <n v="3"/>
    <n v="3"/>
    <n v="3"/>
    <n v="0"/>
    <n v="0"/>
    <n v="0"/>
    <n v="0"/>
    <n v="0"/>
    <n v="0"/>
    <n v="0"/>
    <n v="0"/>
    <n v="0"/>
    <n v="0"/>
    <n v="0"/>
    <n v="0"/>
    <n v="0"/>
  </r>
  <r>
    <x v="11"/>
    <x v="3"/>
    <x v="0"/>
    <n v="47"/>
    <n v="84"/>
    <n v="4"/>
    <n v="0"/>
    <n v="0"/>
    <n v="4"/>
    <n v="1"/>
    <n v="0"/>
    <n v="4"/>
    <n v="5"/>
    <n v="6"/>
    <n v="10"/>
    <n v="8"/>
    <n v="66"/>
    <n v="16"/>
    <n v="6"/>
    <n v="0"/>
    <n v="0"/>
    <n v="0"/>
    <n v="6"/>
    <n v="0"/>
    <n v="0"/>
    <n v="0"/>
    <n v="0"/>
    <n v="0"/>
    <n v="0"/>
    <n v="0"/>
  </r>
  <r>
    <x v="12"/>
    <x v="0"/>
    <x v="0"/>
    <n v="24"/>
    <n v="23"/>
    <n v="0"/>
    <n v="2"/>
    <n v="0"/>
    <n v="1"/>
    <n v="0"/>
    <n v="0"/>
    <n v="1"/>
    <n v="1"/>
    <n v="1"/>
    <n v="0"/>
    <n v="0"/>
    <n v="14"/>
    <n v="4"/>
    <n v="4"/>
    <n v="4"/>
    <n v="0"/>
    <n v="0"/>
    <n v="4"/>
    <n v="0"/>
    <n v="0"/>
    <n v="0"/>
    <n v="0"/>
    <n v="0"/>
    <n v="0"/>
    <n v="0"/>
  </r>
  <r>
    <x v="12"/>
    <x v="1"/>
    <x v="0"/>
    <n v="243"/>
    <n v="62"/>
    <n v="2"/>
    <n v="10"/>
    <n v="2"/>
    <n v="2"/>
    <n v="5"/>
    <n v="5"/>
    <n v="2"/>
    <n v="16"/>
    <n v="12"/>
    <n v="1"/>
    <n v="0"/>
    <n v="54"/>
    <n v="26"/>
    <n v="26"/>
    <n v="18"/>
    <n v="0"/>
    <n v="3"/>
    <n v="23"/>
    <n v="0"/>
    <n v="0"/>
    <n v="0"/>
    <n v="0"/>
    <n v="0"/>
    <n v="0"/>
    <n v="0"/>
  </r>
  <r>
    <x v="12"/>
    <x v="2"/>
    <x v="0"/>
    <n v="21"/>
    <n v="24"/>
    <n v="0"/>
    <n v="0"/>
    <n v="0"/>
    <n v="0"/>
    <n v="0"/>
    <n v="0"/>
    <n v="0"/>
    <n v="0"/>
    <n v="0"/>
    <n v="1"/>
    <n v="1"/>
    <n v="13"/>
    <n v="2"/>
    <n v="2"/>
    <n v="2"/>
    <n v="0"/>
    <n v="0"/>
    <n v="2"/>
    <n v="0"/>
    <n v="0"/>
    <n v="0"/>
    <n v="0"/>
    <n v="0"/>
    <n v="0"/>
    <n v="0"/>
  </r>
  <r>
    <x v="12"/>
    <x v="3"/>
    <x v="0"/>
    <n v="52"/>
    <n v="255"/>
    <n v="3"/>
    <n v="0"/>
    <n v="0"/>
    <n v="6"/>
    <n v="10"/>
    <n v="10"/>
    <n v="6"/>
    <n v="51"/>
    <n v="30"/>
    <n v="19"/>
    <n v="15"/>
    <n v="117"/>
    <n v="46"/>
    <n v="42"/>
    <n v="17"/>
    <n v="0"/>
    <n v="11"/>
    <n v="31"/>
    <n v="0"/>
    <n v="0"/>
    <n v="0"/>
    <n v="0"/>
    <n v="0"/>
    <n v="0"/>
    <n v="0"/>
  </r>
  <r>
    <x v="13"/>
    <x v="0"/>
    <x v="0"/>
    <n v="3"/>
    <n v="6"/>
    <n v="0"/>
    <n v="5"/>
    <n v="0"/>
    <n v="0"/>
    <n v="0"/>
    <n v="0"/>
    <n v="0"/>
    <n v="0"/>
    <n v="2"/>
    <n v="0"/>
    <n v="0"/>
    <n v="29"/>
    <n v="4"/>
    <n v="0"/>
    <n v="0"/>
    <n v="0"/>
    <n v="0"/>
    <n v="0"/>
    <n v="0"/>
    <n v="0"/>
    <n v="0"/>
    <n v="0"/>
    <n v="0"/>
    <n v="0"/>
    <n v="0"/>
  </r>
  <r>
    <x v="13"/>
    <x v="1"/>
    <x v="0"/>
    <n v="69"/>
    <n v="51"/>
    <n v="4"/>
    <n v="23"/>
    <n v="2"/>
    <n v="4"/>
    <n v="7"/>
    <n v="6"/>
    <n v="4"/>
    <n v="35"/>
    <n v="19"/>
    <n v="8"/>
    <n v="3"/>
    <n v="272"/>
    <n v="0"/>
    <n v="31"/>
    <n v="0"/>
    <n v="0"/>
    <n v="9"/>
    <n v="20"/>
    <n v="0"/>
    <n v="0"/>
    <n v="0"/>
    <n v="0"/>
    <n v="0"/>
    <n v="0"/>
    <n v="0"/>
  </r>
  <r>
    <x v="13"/>
    <x v="2"/>
    <x v="0"/>
    <n v="1"/>
    <n v="6"/>
    <n v="0"/>
    <n v="3"/>
    <n v="0"/>
    <n v="0"/>
    <n v="1"/>
    <n v="0"/>
    <n v="0"/>
    <n v="0"/>
    <n v="1"/>
    <n v="0"/>
    <n v="0"/>
    <n v="31"/>
    <n v="4"/>
    <n v="0"/>
    <n v="0"/>
    <n v="0"/>
    <n v="0"/>
    <n v="0"/>
    <n v="0"/>
    <n v="0"/>
    <n v="0"/>
    <n v="0"/>
    <n v="0"/>
    <n v="0"/>
    <n v="0"/>
  </r>
  <r>
    <x v="13"/>
    <x v="3"/>
    <x v="0"/>
    <n v="42"/>
    <n v="86"/>
    <n v="9"/>
    <n v="25"/>
    <n v="4"/>
    <n v="9"/>
    <n v="7"/>
    <n v="5"/>
    <n v="9"/>
    <n v="85"/>
    <n v="27"/>
    <n v="10"/>
    <n v="6"/>
    <n v="631"/>
    <n v="23"/>
    <n v="37"/>
    <n v="0"/>
    <n v="0"/>
    <n v="8"/>
    <n v="17"/>
    <n v="0"/>
    <n v="0"/>
    <n v="0"/>
    <n v="0"/>
    <n v="0"/>
    <n v="0"/>
    <n v="0"/>
  </r>
  <r>
    <x v="14"/>
    <x v="0"/>
    <x v="0"/>
    <n v="12"/>
    <n v="11"/>
    <n v="0"/>
    <n v="0"/>
    <n v="0"/>
    <n v="0"/>
    <n v="0"/>
    <n v="0"/>
    <n v="0"/>
    <n v="2"/>
    <n v="0"/>
    <n v="1"/>
    <n v="0"/>
    <n v="7"/>
    <n v="3"/>
    <n v="3"/>
    <n v="7"/>
    <n v="0"/>
    <n v="0"/>
    <n v="3"/>
    <n v="0"/>
    <n v="0"/>
    <n v="0"/>
    <n v="0"/>
    <n v="0"/>
    <n v="0"/>
    <n v="0"/>
  </r>
  <r>
    <x v="14"/>
    <x v="1"/>
    <x v="0"/>
    <n v="28"/>
    <n v="41"/>
    <n v="2"/>
    <n v="33"/>
    <n v="2"/>
    <n v="2"/>
    <n v="4"/>
    <n v="4"/>
    <n v="2"/>
    <n v="15"/>
    <n v="2"/>
    <n v="10"/>
    <n v="9"/>
    <n v="61"/>
    <n v="6"/>
    <n v="6"/>
    <n v="10"/>
    <n v="0"/>
    <n v="2"/>
    <n v="5"/>
    <n v="0"/>
    <n v="0"/>
    <n v="0"/>
    <n v="0"/>
    <n v="0"/>
    <n v="0"/>
    <n v="0"/>
  </r>
  <r>
    <x v="14"/>
    <x v="2"/>
    <x v="0"/>
    <n v="13"/>
    <n v="10"/>
    <n v="0"/>
    <n v="0"/>
    <n v="0"/>
    <n v="0"/>
    <n v="0"/>
    <n v="0"/>
    <n v="0"/>
    <n v="3"/>
    <n v="2"/>
    <n v="1"/>
    <n v="0"/>
    <n v="6"/>
    <n v="2"/>
    <n v="1"/>
    <n v="3"/>
    <n v="0"/>
    <n v="0"/>
    <n v="4"/>
    <n v="0"/>
    <n v="0"/>
    <n v="0"/>
    <n v="0"/>
    <n v="0"/>
    <n v="0"/>
    <n v="0"/>
  </r>
  <r>
    <x v="14"/>
    <x v="3"/>
    <x v="0"/>
    <n v="11"/>
    <n v="59"/>
    <n v="4"/>
    <n v="18"/>
    <n v="3"/>
    <n v="4"/>
    <n v="14"/>
    <n v="14"/>
    <n v="4"/>
    <n v="41"/>
    <n v="10"/>
    <n v="21"/>
    <n v="15"/>
    <n v="138"/>
    <n v="12"/>
    <n v="7"/>
    <n v="21"/>
    <n v="0"/>
    <n v="0"/>
    <n v="9"/>
    <n v="0"/>
    <n v="0"/>
    <n v="0"/>
    <n v="0"/>
    <n v="0"/>
    <n v="0"/>
    <n v="0"/>
  </r>
  <r>
    <x v="15"/>
    <x v="0"/>
    <x v="0"/>
    <n v="23"/>
    <n v="10"/>
    <n v="1"/>
    <n v="0"/>
    <n v="0"/>
    <n v="1"/>
    <n v="0"/>
    <n v="0"/>
    <n v="0"/>
    <n v="0"/>
    <n v="1"/>
    <n v="4"/>
    <n v="4"/>
    <n v="3"/>
    <n v="0"/>
    <n v="0"/>
    <n v="1"/>
    <n v="0"/>
    <n v="0"/>
    <n v="1"/>
    <n v="0"/>
    <n v="0"/>
    <n v="0"/>
    <n v="0"/>
    <n v="0"/>
    <n v="0"/>
    <n v="0"/>
  </r>
  <r>
    <x v="15"/>
    <x v="1"/>
    <x v="0"/>
    <n v="136"/>
    <n v="52"/>
    <n v="2"/>
    <n v="0"/>
    <n v="0"/>
    <n v="2"/>
    <n v="2"/>
    <n v="2"/>
    <n v="2"/>
    <n v="12"/>
    <n v="8"/>
    <n v="9"/>
    <n v="7"/>
    <n v="51"/>
    <n v="25"/>
    <n v="19"/>
    <n v="19"/>
    <n v="0"/>
    <n v="0"/>
    <n v="19"/>
    <n v="0"/>
    <n v="0"/>
    <n v="0"/>
    <n v="0"/>
    <n v="0"/>
    <n v="0"/>
    <n v="0"/>
  </r>
  <r>
    <x v="15"/>
    <x v="2"/>
    <x v="0"/>
    <n v="19"/>
    <n v="12"/>
    <n v="2"/>
    <n v="0"/>
    <n v="0"/>
    <n v="2"/>
    <n v="0"/>
    <n v="0"/>
    <n v="0"/>
    <n v="0"/>
    <n v="3"/>
    <n v="3"/>
    <n v="1"/>
    <n v="4"/>
    <n v="0"/>
    <n v="4"/>
    <n v="4"/>
    <n v="0"/>
    <n v="0"/>
    <n v="3"/>
    <n v="0"/>
    <n v="0"/>
    <n v="0"/>
    <n v="0"/>
    <n v="0"/>
    <n v="0"/>
    <n v="0"/>
  </r>
  <r>
    <x v="15"/>
    <x v="3"/>
    <x v="0"/>
    <n v="96"/>
    <n v="81"/>
    <n v="5"/>
    <n v="2"/>
    <n v="2"/>
    <n v="5"/>
    <n v="11"/>
    <n v="11"/>
    <n v="5"/>
    <n v="15"/>
    <n v="16"/>
    <n v="14"/>
    <n v="7"/>
    <n v="51"/>
    <n v="24"/>
    <n v="43"/>
    <n v="43"/>
    <n v="0"/>
    <n v="0"/>
    <n v="43"/>
    <n v="0"/>
    <n v="0"/>
    <n v="0"/>
    <n v="0"/>
    <n v="0"/>
    <n v="0"/>
    <n v="0"/>
  </r>
  <r>
    <x v="16"/>
    <x v="0"/>
    <x v="0"/>
    <n v="0"/>
    <n v="6"/>
    <n v="1"/>
    <n v="4"/>
    <n v="1"/>
    <n v="1"/>
    <n v="2"/>
    <n v="2"/>
    <n v="0"/>
    <n v="0"/>
    <n v="2"/>
    <n v="3"/>
    <n v="0"/>
    <n v="20"/>
    <n v="15"/>
    <n v="15"/>
    <n v="12"/>
    <n v="0"/>
    <n v="0"/>
    <n v="15"/>
    <n v="0"/>
    <n v="0"/>
    <n v="0"/>
    <n v="0"/>
    <n v="0"/>
    <n v="0"/>
    <n v="0"/>
  </r>
  <r>
    <x v="16"/>
    <x v="1"/>
    <x v="0"/>
    <n v="289"/>
    <n v="152"/>
    <n v="13"/>
    <n v="58"/>
    <n v="11"/>
    <n v="13"/>
    <n v="27"/>
    <n v="27"/>
    <n v="13"/>
    <n v="71"/>
    <n v="44"/>
    <n v="53"/>
    <n v="40"/>
    <n v="263"/>
    <n v="151"/>
    <n v="151"/>
    <n v="183"/>
    <n v="0"/>
    <n v="0"/>
    <n v="151"/>
    <n v="0"/>
    <n v="0"/>
    <n v="0"/>
    <n v="0"/>
    <n v="0"/>
    <n v="0"/>
    <n v="0"/>
  </r>
  <r>
    <x v="16"/>
    <x v="2"/>
    <x v="0"/>
    <n v="0"/>
    <n v="7"/>
    <n v="1"/>
    <n v="1"/>
    <n v="0"/>
    <n v="1"/>
    <n v="4"/>
    <n v="4"/>
    <n v="0"/>
    <n v="0"/>
    <n v="2"/>
    <n v="4"/>
    <n v="3"/>
    <n v="21"/>
    <n v="16"/>
    <n v="16"/>
    <n v="11"/>
    <n v="0"/>
    <n v="0"/>
    <n v="16"/>
    <n v="0"/>
    <n v="0"/>
    <n v="0"/>
    <n v="0"/>
    <n v="0"/>
    <n v="0"/>
    <n v="0"/>
  </r>
  <r>
    <x v="16"/>
    <x v="3"/>
    <x v="0"/>
    <n v="196"/>
    <n v="307"/>
    <n v="16"/>
    <n v="50"/>
    <n v="8"/>
    <n v="16"/>
    <n v="70"/>
    <n v="70"/>
    <n v="16"/>
    <n v="209"/>
    <n v="105"/>
    <n v="114"/>
    <n v="86"/>
    <n v="663"/>
    <n v="340"/>
    <n v="340"/>
    <n v="407"/>
    <n v="0"/>
    <n v="0"/>
    <n v="340"/>
    <n v="0"/>
    <n v="0"/>
    <n v="0"/>
    <n v="0"/>
    <n v="0"/>
    <n v="0"/>
    <n v="0"/>
  </r>
  <r>
    <x v="17"/>
    <x v="0"/>
    <x v="0"/>
    <n v="303"/>
    <n v="16"/>
    <n v="1"/>
    <n v="3"/>
    <n v="1"/>
    <n v="1"/>
    <n v="0"/>
    <n v="0"/>
    <n v="0"/>
    <n v="3"/>
    <n v="2"/>
    <n v="3"/>
    <n v="1"/>
    <n v="21"/>
    <n v="14"/>
    <n v="16"/>
    <n v="8"/>
    <n v="0"/>
    <n v="4"/>
    <n v="11"/>
    <n v="0"/>
    <n v="0"/>
    <n v="0"/>
    <n v="0"/>
    <n v="0"/>
    <n v="0"/>
    <n v="0"/>
  </r>
  <r>
    <x v="17"/>
    <x v="1"/>
    <x v="0"/>
    <n v="94"/>
    <n v="30"/>
    <n v="0"/>
    <n v="5"/>
    <n v="0"/>
    <n v="0"/>
    <n v="19"/>
    <n v="18"/>
    <n v="0"/>
    <n v="21"/>
    <n v="19"/>
    <n v="27"/>
    <n v="20"/>
    <n v="56"/>
    <n v="28"/>
    <n v="29"/>
    <n v="39"/>
    <n v="0"/>
    <n v="11"/>
    <n v="19"/>
    <n v="0"/>
    <n v="0"/>
    <n v="0"/>
    <n v="0"/>
    <n v="0"/>
    <n v="0"/>
    <n v="0"/>
  </r>
  <r>
    <x v="17"/>
    <x v="2"/>
    <x v="0"/>
    <n v="320"/>
    <n v="20"/>
    <n v="0"/>
    <n v="2"/>
    <n v="0"/>
    <n v="1"/>
    <n v="0"/>
    <n v="0"/>
    <n v="0"/>
    <n v="2"/>
    <n v="3"/>
    <n v="1"/>
    <n v="1"/>
    <n v="19"/>
    <n v="9"/>
    <n v="9"/>
    <n v="14"/>
    <n v="0"/>
    <n v="1"/>
    <n v="7"/>
    <n v="0"/>
    <n v="0"/>
    <n v="0"/>
    <n v="0"/>
    <n v="0"/>
    <n v="0"/>
    <n v="0"/>
  </r>
  <r>
    <x v="17"/>
    <x v="3"/>
    <x v="0"/>
    <n v="34"/>
    <n v="86"/>
    <n v="4"/>
    <n v="5"/>
    <n v="4"/>
    <n v="5"/>
    <n v="12"/>
    <n v="12"/>
    <n v="5"/>
    <n v="49"/>
    <n v="46"/>
    <n v="35"/>
    <n v="14"/>
    <n v="179"/>
    <n v="83"/>
    <n v="83"/>
    <n v="74"/>
    <n v="0"/>
    <n v="12"/>
    <n v="59"/>
    <n v="0"/>
    <n v="0"/>
    <n v="0"/>
    <n v="0"/>
    <n v="0"/>
    <n v="0"/>
    <n v="0"/>
  </r>
  <r>
    <x v="18"/>
    <x v="0"/>
    <x v="0"/>
    <n v="0"/>
    <n v="9"/>
    <n v="0"/>
    <n v="8"/>
    <n v="0"/>
    <n v="0"/>
    <n v="0"/>
    <n v="0"/>
    <n v="0"/>
    <n v="0"/>
    <n v="0"/>
    <n v="0"/>
    <n v="0"/>
    <n v="0"/>
    <n v="0"/>
    <n v="0"/>
    <n v="0"/>
    <n v="0"/>
    <n v="0"/>
    <n v="0"/>
    <n v="0"/>
    <n v="0"/>
    <n v="0"/>
    <n v="0"/>
    <n v="0"/>
    <n v="0"/>
    <n v="0"/>
  </r>
  <r>
    <x v="18"/>
    <x v="1"/>
    <x v="0"/>
    <n v="3"/>
    <n v="15"/>
    <n v="1"/>
    <n v="9"/>
    <n v="0"/>
    <n v="2"/>
    <n v="0"/>
    <n v="0"/>
    <n v="2"/>
    <n v="4"/>
    <n v="7"/>
    <n v="5"/>
    <n v="4"/>
    <n v="1"/>
    <n v="0"/>
    <n v="2"/>
    <n v="5"/>
    <n v="0"/>
    <n v="0"/>
    <n v="2"/>
    <n v="0"/>
    <n v="0"/>
    <n v="0"/>
    <n v="0"/>
    <n v="0"/>
    <n v="0"/>
    <n v="0"/>
  </r>
  <r>
    <x v="18"/>
    <x v="2"/>
    <x v="0"/>
    <n v="0"/>
    <n v="6"/>
    <n v="0"/>
    <n v="6"/>
    <n v="0"/>
    <n v="0"/>
    <n v="0"/>
    <n v="0"/>
    <n v="0"/>
    <n v="2"/>
    <n v="0"/>
    <n v="0"/>
    <n v="0"/>
    <n v="0"/>
    <n v="0"/>
    <n v="0"/>
    <n v="0"/>
    <n v="0"/>
    <n v="0"/>
    <n v="0"/>
    <n v="0"/>
    <n v="0"/>
    <n v="0"/>
    <n v="0"/>
    <n v="0"/>
    <n v="0"/>
    <n v="0"/>
  </r>
  <r>
    <x v="18"/>
    <x v="3"/>
    <x v="0"/>
    <n v="3"/>
    <n v="18"/>
    <n v="3"/>
    <n v="7"/>
    <n v="2"/>
    <n v="1"/>
    <n v="1"/>
    <n v="2"/>
    <n v="4"/>
    <n v="10"/>
    <n v="8"/>
    <n v="17"/>
    <n v="9"/>
    <n v="4"/>
    <n v="1"/>
    <n v="12"/>
    <n v="16"/>
    <n v="0"/>
    <n v="0"/>
    <n v="12"/>
    <n v="0"/>
    <n v="0"/>
    <n v="0"/>
    <n v="0"/>
    <n v="0"/>
    <n v="0"/>
    <n v="0"/>
  </r>
  <r>
    <x v="19"/>
    <x v="0"/>
    <x v="0"/>
    <n v="12"/>
    <n v="16"/>
    <n v="0"/>
    <n v="5"/>
    <n v="0"/>
    <n v="1"/>
    <n v="22"/>
    <n v="6"/>
    <n v="0"/>
    <n v="7"/>
    <n v="9"/>
    <n v="3"/>
    <n v="2"/>
    <n v="0"/>
    <n v="0"/>
    <n v="16"/>
    <n v="7"/>
    <n v="0"/>
    <n v="8"/>
    <n v="8"/>
    <n v="0"/>
    <n v="0"/>
    <n v="0"/>
    <n v="0"/>
    <n v="0"/>
    <n v="0"/>
    <n v="0"/>
  </r>
  <r>
    <x v="19"/>
    <x v="1"/>
    <x v="0"/>
    <n v="255"/>
    <n v="246"/>
    <n v="12"/>
    <n v="8"/>
    <n v="1"/>
    <n v="13"/>
    <n v="95"/>
    <n v="48"/>
    <n v="13"/>
    <n v="176"/>
    <n v="103"/>
    <n v="118"/>
    <n v="101"/>
    <n v="441"/>
    <n v="204"/>
    <n v="220"/>
    <n v="111"/>
    <n v="0"/>
    <n v="82"/>
    <n v="138"/>
    <n v="0"/>
    <n v="0"/>
    <n v="0"/>
    <n v="0"/>
    <n v="0"/>
    <n v="0"/>
    <n v="0"/>
  </r>
  <r>
    <x v="19"/>
    <x v="2"/>
    <x v="0"/>
    <n v="7"/>
    <n v="20"/>
    <n v="0"/>
    <n v="0"/>
    <n v="0"/>
    <n v="0"/>
    <n v="13"/>
    <n v="4"/>
    <n v="0"/>
    <n v="2"/>
    <n v="6"/>
    <n v="3"/>
    <n v="1"/>
    <n v="0"/>
    <n v="0"/>
    <n v="26"/>
    <n v="12"/>
    <n v="0"/>
    <n v="7"/>
    <n v="18"/>
    <n v="0"/>
    <n v="0"/>
    <n v="0"/>
    <n v="0"/>
    <n v="0"/>
    <n v="0"/>
    <n v="0"/>
  </r>
  <r>
    <x v="19"/>
    <x v="3"/>
    <x v="0"/>
    <n v="154"/>
    <n v="618"/>
    <n v="21"/>
    <n v="9"/>
    <n v="1"/>
    <n v="22"/>
    <n v="240"/>
    <n v="138"/>
    <n v="22"/>
    <n v="457"/>
    <n v="294"/>
    <n v="324"/>
    <n v="282"/>
    <n v="1128"/>
    <n v="553"/>
    <n v="417"/>
    <n v="260"/>
    <n v="1"/>
    <n v="98"/>
    <n v="313"/>
    <n v="0"/>
    <n v="0"/>
    <n v="0"/>
    <n v="0"/>
    <n v="0"/>
    <n v="0"/>
    <n v="0"/>
  </r>
  <r>
    <x v="20"/>
    <x v="0"/>
    <x v="0"/>
    <n v="0"/>
    <n v="13"/>
    <n v="0"/>
    <n v="0"/>
    <n v="0"/>
    <n v="0"/>
    <n v="0"/>
    <n v="0"/>
    <n v="0"/>
    <n v="0"/>
    <n v="6"/>
    <n v="14"/>
    <n v="7"/>
    <n v="0"/>
    <n v="0"/>
    <n v="0"/>
    <n v="0"/>
    <n v="0"/>
    <n v="0"/>
    <n v="0"/>
    <n v="0"/>
    <n v="0"/>
    <n v="0"/>
    <n v="0"/>
    <n v="0"/>
    <n v="0"/>
    <n v="0"/>
  </r>
  <r>
    <x v="20"/>
    <x v="1"/>
    <x v="0"/>
    <n v="513"/>
    <n v="437"/>
    <n v="19"/>
    <n v="42"/>
    <n v="5"/>
    <n v="16"/>
    <n v="36"/>
    <n v="31"/>
    <n v="13"/>
    <n v="80"/>
    <n v="81"/>
    <n v="125"/>
    <n v="104"/>
    <n v="336"/>
    <n v="59"/>
    <n v="56"/>
    <n v="82"/>
    <n v="0"/>
    <n v="5"/>
    <n v="54"/>
    <n v="0"/>
    <n v="0"/>
    <n v="0"/>
    <n v="0"/>
    <n v="0"/>
    <n v="0"/>
    <n v="0"/>
  </r>
  <r>
    <x v="20"/>
    <x v="2"/>
    <x v="0"/>
    <n v="0"/>
    <n v="25"/>
    <n v="0"/>
    <n v="0"/>
    <n v="0"/>
    <n v="0"/>
    <n v="0"/>
    <n v="0"/>
    <n v="0"/>
    <n v="0"/>
    <n v="1"/>
    <n v="2"/>
    <n v="1"/>
    <n v="0"/>
    <n v="0"/>
    <n v="0"/>
    <n v="0"/>
    <n v="0"/>
    <n v="0"/>
    <n v="0"/>
    <n v="0"/>
    <n v="0"/>
    <n v="0"/>
    <n v="0"/>
    <n v="0"/>
    <n v="0"/>
    <n v="0"/>
  </r>
  <r>
    <x v="20"/>
    <x v="3"/>
    <x v="0"/>
    <n v="361"/>
    <n v="726"/>
    <n v="20"/>
    <n v="34"/>
    <n v="6"/>
    <n v="21"/>
    <n v="61"/>
    <n v="54"/>
    <n v="16"/>
    <n v="290"/>
    <n v="143"/>
    <n v="194"/>
    <n v="160"/>
    <n v="978"/>
    <n v="130"/>
    <n v="130"/>
    <n v="171"/>
    <n v="0"/>
    <n v="3"/>
    <n v="127"/>
    <n v="0"/>
    <n v="0"/>
    <n v="0"/>
    <n v="0"/>
    <n v="0"/>
    <n v="0"/>
    <n v="0"/>
  </r>
  <r>
    <x v="21"/>
    <x v="0"/>
    <x v="0"/>
    <n v="121"/>
    <n v="97"/>
    <n v="1"/>
    <n v="0"/>
    <n v="0"/>
    <n v="1"/>
    <n v="0"/>
    <n v="0"/>
    <n v="1"/>
    <n v="4"/>
    <n v="5"/>
    <n v="6"/>
    <n v="4"/>
    <n v="29"/>
    <n v="17"/>
    <n v="15"/>
    <n v="15"/>
    <n v="0"/>
    <n v="0"/>
    <n v="15"/>
    <n v="0"/>
    <n v="0"/>
    <n v="0"/>
    <n v="0"/>
    <n v="0"/>
    <n v="0"/>
    <n v="0"/>
  </r>
  <r>
    <x v="21"/>
    <x v="1"/>
    <x v="0"/>
    <n v="169"/>
    <n v="69"/>
    <n v="4"/>
    <n v="12"/>
    <n v="1"/>
    <n v="4"/>
    <n v="3"/>
    <n v="2"/>
    <n v="4"/>
    <n v="18"/>
    <n v="43"/>
    <n v="37"/>
    <n v="27"/>
    <n v="62"/>
    <n v="23"/>
    <n v="20"/>
    <n v="20"/>
    <n v="0"/>
    <n v="0"/>
    <n v="20"/>
    <n v="0"/>
    <n v="0"/>
    <n v="0"/>
    <n v="0"/>
    <n v="0"/>
    <n v="0"/>
    <n v="0"/>
  </r>
  <r>
    <x v="21"/>
    <x v="2"/>
    <x v="0"/>
    <n v="126"/>
    <n v="90"/>
    <n v="0"/>
    <n v="4"/>
    <n v="0"/>
    <n v="0"/>
    <n v="0"/>
    <n v="0"/>
    <n v="0"/>
    <n v="1"/>
    <n v="3"/>
    <n v="6"/>
    <n v="3"/>
    <n v="30"/>
    <n v="9"/>
    <n v="8"/>
    <n v="8"/>
    <n v="0"/>
    <n v="0"/>
    <n v="8"/>
    <n v="0"/>
    <n v="0"/>
    <n v="0"/>
    <n v="0"/>
    <n v="0"/>
    <n v="0"/>
    <n v="0"/>
  </r>
  <r>
    <x v="21"/>
    <x v="3"/>
    <x v="0"/>
    <n v="99"/>
    <n v="270"/>
    <n v="15"/>
    <n v="31"/>
    <n v="7"/>
    <n v="15"/>
    <n v="7"/>
    <n v="7"/>
    <n v="15"/>
    <n v="65"/>
    <n v="99"/>
    <n v="117"/>
    <n v="97"/>
    <n v="118"/>
    <n v="47"/>
    <n v="42"/>
    <n v="42"/>
    <n v="1"/>
    <n v="0"/>
    <n v="42"/>
    <n v="0"/>
    <n v="0"/>
    <n v="0"/>
    <n v="0"/>
    <n v="0"/>
    <n v="0"/>
    <n v="0"/>
  </r>
  <r>
    <x v="0"/>
    <x v="0"/>
    <x v="1"/>
    <n v="2"/>
    <n v="5"/>
    <n v="0"/>
    <n v="0"/>
    <n v="0"/>
    <n v="0"/>
    <n v="0"/>
    <n v="0"/>
    <n v="0"/>
    <n v="0"/>
    <n v="0"/>
    <n v="0"/>
    <n v="0"/>
    <n v="3"/>
    <n v="0"/>
    <n v="0"/>
    <n v="0"/>
    <n v="0"/>
    <n v="0"/>
    <n v="0"/>
    <n v="0"/>
    <n v="0"/>
    <n v="0"/>
    <n v="0"/>
    <n v="0"/>
    <n v="0"/>
    <n v="0"/>
  </r>
  <r>
    <x v="0"/>
    <x v="1"/>
    <x v="1"/>
    <n v="97"/>
    <n v="52"/>
    <n v="3"/>
    <n v="31"/>
    <n v="3"/>
    <n v="3"/>
    <n v="0"/>
    <n v="0"/>
    <n v="3"/>
    <n v="0"/>
    <n v="3"/>
    <n v="3"/>
    <n v="3"/>
    <n v="20"/>
    <n v="0"/>
    <n v="0"/>
    <n v="0"/>
    <n v="0"/>
    <n v="0"/>
    <n v="0"/>
    <n v="0"/>
    <n v="0"/>
    <n v="0"/>
    <n v="0"/>
    <n v="0"/>
    <n v="0"/>
    <n v="0"/>
  </r>
  <r>
    <x v="0"/>
    <x v="2"/>
    <x v="1"/>
    <n v="5"/>
    <n v="2"/>
    <n v="0"/>
    <n v="0"/>
    <n v="0"/>
    <n v="0"/>
    <n v="0"/>
    <n v="0"/>
    <n v="0"/>
    <n v="0"/>
    <n v="0"/>
    <n v="0"/>
    <n v="0"/>
    <n v="5"/>
    <n v="0"/>
    <n v="0"/>
    <n v="0"/>
    <n v="0"/>
    <n v="0"/>
    <n v="0"/>
    <n v="0"/>
    <n v="0"/>
    <n v="0"/>
    <n v="0"/>
    <n v="0"/>
    <n v="0"/>
    <n v="0"/>
  </r>
  <r>
    <x v="0"/>
    <x v="3"/>
    <x v="1"/>
    <n v="22"/>
    <n v="92"/>
    <n v="7"/>
    <n v="23"/>
    <n v="4"/>
    <n v="7"/>
    <n v="0"/>
    <n v="0"/>
    <n v="7"/>
    <n v="0"/>
    <n v="8"/>
    <n v="7"/>
    <n v="7"/>
    <n v="65"/>
    <n v="0"/>
    <n v="0"/>
    <n v="0"/>
    <n v="0"/>
    <n v="0"/>
    <n v="0"/>
    <n v="0"/>
    <n v="0"/>
    <n v="0"/>
    <n v="0"/>
    <n v="0"/>
    <n v="0"/>
    <n v="0"/>
  </r>
  <r>
    <x v="1"/>
    <x v="0"/>
    <x v="1"/>
    <n v="38"/>
    <n v="2"/>
    <n v="1"/>
    <n v="0"/>
    <n v="0"/>
    <n v="1"/>
    <n v="0"/>
    <n v="0"/>
    <n v="1"/>
    <n v="0"/>
    <n v="1"/>
    <n v="1"/>
    <n v="1"/>
    <n v="3"/>
    <n v="2"/>
    <n v="2"/>
    <n v="0"/>
    <n v="0"/>
    <n v="0"/>
    <n v="1"/>
    <n v="0"/>
    <n v="0"/>
    <n v="0"/>
    <n v="0"/>
    <n v="0"/>
    <n v="0"/>
    <n v="0"/>
  </r>
  <r>
    <x v="1"/>
    <x v="1"/>
    <x v="1"/>
    <n v="52"/>
    <n v="60"/>
    <n v="1"/>
    <n v="9"/>
    <n v="1"/>
    <n v="1"/>
    <n v="0"/>
    <n v="0"/>
    <n v="1"/>
    <n v="0"/>
    <n v="7"/>
    <n v="10"/>
    <n v="8"/>
    <n v="22"/>
    <n v="8"/>
    <n v="9"/>
    <n v="5"/>
    <n v="0"/>
    <n v="0"/>
    <n v="7"/>
    <n v="0"/>
    <n v="0"/>
    <n v="0"/>
    <n v="0"/>
    <n v="0"/>
    <n v="0"/>
    <n v="0"/>
  </r>
  <r>
    <x v="1"/>
    <x v="2"/>
    <x v="1"/>
    <n v="46"/>
    <n v="2"/>
    <n v="0"/>
    <n v="0"/>
    <n v="0"/>
    <n v="0"/>
    <n v="0"/>
    <n v="0"/>
    <n v="0"/>
    <n v="0"/>
    <n v="0"/>
    <n v="0"/>
    <n v="0"/>
    <n v="5"/>
    <n v="2"/>
    <n v="1"/>
    <n v="1"/>
    <n v="0"/>
    <n v="0"/>
    <n v="0"/>
    <n v="0"/>
    <n v="0"/>
    <n v="0"/>
    <n v="0"/>
    <n v="0"/>
    <n v="0"/>
    <n v="0"/>
  </r>
  <r>
    <x v="1"/>
    <x v="3"/>
    <x v="1"/>
    <n v="51"/>
    <n v="75"/>
    <n v="5"/>
    <n v="11"/>
    <n v="3"/>
    <n v="5"/>
    <n v="0"/>
    <n v="0"/>
    <n v="4"/>
    <n v="0"/>
    <n v="6"/>
    <n v="25"/>
    <n v="19"/>
    <n v="63"/>
    <n v="39"/>
    <n v="40"/>
    <n v="16"/>
    <n v="0"/>
    <n v="0"/>
    <n v="24"/>
    <n v="0"/>
    <n v="0"/>
    <n v="0"/>
    <n v="0"/>
    <n v="0"/>
    <n v="0"/>
    <n v="0"/>
  </r>
  <r>
    <x v="2"/>
    <x v="0"/>
    <x v="1"/>
    <n v="0"/>
    <n v="0"/>
    <n v="0"/>
    <n v="0"/>
    <n v="0"/>
    <n v="0"/>
    <n v="0"/>
    <n v="0"/>
    <n v="0"/>
    <n v="0"/>
    <n v="0"/>
    <n v="0"/>
    <n v="0"/>
    <n v="0"/>
    <n v="0"/>
    <n v="0"/>
    <n v="0"/>
    <n v="0"/>
    <n v="0"/>
    <n v="0"/>
    <n v="0"/>
    <n v="0"/>
    <n v="0"/>
    <n v="0"/>
    <n v="0"/>
    <n v="0"/>
    <n v="0"/>
  </r>
  <r>
    <x v="2"/>
    <x v="1"/>
    <x v="1"/>
    <n v="193"/>
    <n v="137"/>
    <n v="9"/>
    <n v="46"/>
    <n v="3"/>
    <n v="8"/>
    <n v="3"/>
    <n v="2"/>
    <n v="8"/>
    <n v="0"/>
    <n v="50"/>
    <n v="71"/>
    <n v="58"/>
    <n v="41"/>
    <n v="29"/>
    <n v="36"/>
    <n v="30"/>
    <n v="0"/>
    <n v="0"/>
    <n v="36"/>
    <n v="0"/>
    <n v="0"/>
    <n v="0"/>
    <n v="0"/>
    <n v="0"/>
    <n v="0"/>
    <n v="0"/>
  </r>
  <r>
    <x v="2"/>
    <x v="2"/>
    <x v="1"/>
    <n v="0"/>
    <n v="0"/>
    <n v="0"/>
    <n v="0"/>
    <n v="0"/>
    <n v="1"/>
    <n v="0"/>
    <n v="0"/>
    <n v="0"/>
    <n v="0"/>
    <n v="0"/>
    <n v="0"/>
    <n v="0"/>
    <n v="0"/>
    <n v="0"/>
    <n v="0"/>
    <n v="0"/>
    <n v="0"/>
    <n v="0"/>
    <n v="0"/>
    <n v="0"/>
    <n v="0"/>
    <n v="0"/>
    <n v="0"/>
    <n v="0"/>
    <n v="0"/>
    <n v="0"/>
  </r>
  <r>
    <x v="2"/>
    <x v="3"/>
    <x v="1"/>
    <n v="97"/>
    <n v="236"/>
    <n v="5"/>
    <n v="25"/>
    <n v="3"/>
    <n v="5"/>
    <n v="1"/>
    <n v="1"/>
    <n v="5"/>
    <n v="1"/>
    <n v="178"/>
    <n v="160"/>
    <n v="119"/>
    <n v="116"/>
    <n v="77"/>
    <n v="87"/>
    <n v="47"/>
    <n v="0"/>
    <n v="0"/>
    <n v="87"/>
    <n v="0"/>
    <n v="0"/>
    <n v="0"/>
    <n v="0"/>
    <n v="0"/>
    <n v="0"/>
    <n v="0"/>
  </r>
  <r>
    <x v="3"/>
    <x v="0"/>
    <x v="1"/>
    <n v="27"/>
    <n v="8"/>
    <n v="0"/>
    <n v="0"/>
    <n v="0"/>
    <n v="0"/>
    <n v="3"/>
    <n v="0"/>
    <n v="0"/>
    <n v="0"/>
    <n v="3"/>
    <n v="3"/>
    <n v="0"/>
    <n v="9"/>
    <n v="7"/>
    <n v="5"/>
    <n v="9"/>
    <n v="0"/>
    <n v="0"/>
    <n v="1"/>
    <n v="0"/>
    <n v="0"/>
    <n v="0"/>
    <n v="0"/>
    <n v="0"/>
    <n v="0"/>
    <n v="0"/>
  </r>
  <r>
    <x v="3"/>
    <x v="1"/>
    <x v="1"/>
    <n v="235"/>
    <n v="48"/>
    <n v="8"/>
    <n v="6"/>
    <n v="4"/>
    <n v="7"/>
    <n v="21"/>
    <n v="5"/>
    <n v="6"/>
    <n v="0"/>
    <n v="29"/>
    <n v="19"/>
    <n v="15"/>
    <n v="132"/>
    <n v="78"/>
    <n v="35"/>
    <n v="59"/>
    <n v="2"/>
    <n v="3"/>
    <n v="17"/>
    <n v="0"/>
    <n v="0"/>
    <n v="0"/>
    <n v="0"/>
    <n v="0"/>
    <n v="0"/>
    <n v="0"/>
  </r>
  <r>
    <x v="3"/>
    <x v="2"/>
    <x v="1"/>
    <n v="31"/>
    <n v="13"/>
    <n v="0"/>
    <n v="0"/>
    <n v="0"/>
    <n v="0"/>
    <n v="6"/>
    <n v="0"/>
    <n v="0"/>
    <n v="0"/>
    <n v="8"/>
    <n v="3"/>
    <n v="2"/>
    <n v="27"/>
    <n v="31"/>
    <n v="8"/>
    <n v="29"/>
    <n v="0"/>
    <n v="1"/>
    <n v="0"/>
    <n v="0"/>
    <n v="0"/>
    <n v="0"/>
    <n v="0"/>
    <n v="0"/>
    <n v="0"/>
    <n v="0"/>
  </r>
  <r>
    <x v="3"/>
    <x v="3"/>
    <x v="1"/>
    <n v="149"/>
    <n v="128"/>
    <n v="8"/>
    <n v="15"/>
    <n v="5"/>
    <n v="9"/>
    <n v="35"/>
    <n v="3"/>
    <n v="10"/>
    <n v="0"/>
    <n v="58"/>
    <n v="42"/>
    <n v="36"/>
    <n v="278"/>
    <n v="151"/>
    <n v="74"/>
    <n v="144"/>
    <n v="0"/>
    <n v="10"/>
    <n v="25"/>
    <n v="0"/>
    <n v="0"/>
    <n v="0"/>
    <n v="0"/>
    <n v="0"/>
    <n v="0"/>
    <n v="0"/>
  </r>
  <r>
    <x v="4"/>
    <x v="0"/>
    <x v="1"/>
    <n v="4"/>
    <n v="4"/>
    <n v="0"/>
    <n v="0"/>
    <n v="0"/>
    <n v="0"/>
    <n v="0"/>
    <n v="0"/>
    <n v="0"/>
    <n v="0"/>
    <n v="0"/>
    <n v="0"/>
    <n v="0"/>
    <n v="0"/>
    <n v="11"/>
    <n v="1"/>
    <n v="0"/>
    <n v="0"/>
    <n v="0"/>
    <n v="1"/>
    <n v="0"/>
    <n v="0"/>
    <n v="0"/>
    <n v="0"/>
    <n v="0"/>
    <n v="0"/>
    <n v="0"/>
  </r>
  <r>
    <x v="4"/>
    <x v="1"/>
    <x v="1"/>
    <n v="26"/>
    <n v="20"/>
    <n v="1"/>
    <n v="3"/>
    <n v="1"/>
    <n v="1"/>
    <n v="2"/>
    <n v="2"/>
    <n v="1"/>
    <n v="3"/>
    <n v="2"/>
    <n v="2"/>
    <n v="1"/>
    <n v="3"/>
    <n v="0"/>
    <n v="26"/>
    <n v="2"/>
    <n v="0"/>
    <n v="15"/>
    <n v="11"/>
    <n v="0"/>
    <n v="0"/>
    <n v="0"/>
    <n v="0"/>
    <n v="0"/>
    <n v="0"/>
    <n v="0"/>
  </r>
  <r>
    <x v="4"/>
    <x v="2"/>
    <x v="1"/>
    <n v="4"/>
    <n v="4"/>
    <n v="0"/>
    <n v="0"/>
    <n v="0"/>
    <n v="0"/>
    <n v="0"/>
    <n v="0"/>
    <n v="0"/>
    <n v="0"/>
    <n v="0"/>
    <n v="1"/>
    <n v="0"/>
    <n v="0"/>
    <n v="0"/>
    <n v="0"/>
    <n v="0"/>
    <n v="0"/>
    <n v="0"/>
    <n v="0"/>
    <n v="0"/>
    <n v="0"/>
    <n v="0"/>
    <n v="0"/>
    <n v="0"/>
    <n v="0"/>
    <n v="0"/>
  </r>
  <r>
    <x v="4"/>
    <x v="3"/>
    <x v="1"/>
    <n v="17"/>
    <n v="28"/>
    <n v="1"/>
    <n v="2"/>
    <n v="1"/>
    <n v="1"/>
    <n v="8"/>
    <n v="8"/>
    <n v="1"/>
    <n v="1"/>
    <n v="5"/>
    <n v="9"/>
    <n v="9"/>
    <n v="15"/>
    <n v="2"/>
    <n v="96"/>
    <n v="11"/>
    <n v="0"/>
    <n v="38"/>
    <n v="58"/>
    <n v="0"/>
    <n v="0"/>
    <n v="0"/>
    <n v="0"/>
    <n v="0"/>
    <n v="0"/>
    <n v="0"/>
  </r>
  <r>
    <x v="5"/>
    <x v="0"/>
    <x v="1"/>
    <n v="1"/>
    <n v="1"/>
    <n v="0"/>
    <n v="0"/>
    <n v="0"/>
    <n v="0"/>
    <n v="0"/>
    <n v="0"/>
    <n v="0"/>
    <n v="0"/>
    <n v="1"/>
    <n v="0"/>
    <n v="0"/>
    <n v="20"/>
    <n v="15"/>
    <n v="13"/>
    <n v="7"/>
    <n v="0"/>
    <n v="0"/>
    <n v="9"/>
    <n v="0"/>
    <n v="0"/>
    <n v="0"/>
    <n v="0"/>
    <n v="0"/>
    <n v="0"/>
    <n v="0"/>
  </r>
  <r>
    <x v="5"/>
    <x v="1"/>
    <x v="1"/>
    <n v="82"/>
    <n v="67"/>
    <n v="3"/>
    <n v="11"/>
    <n v="1"/>
    <n v="3"/>
    <n v="0"/>
    <n v="0"/>
    <n v="3"/>
    <n v="0"/>
    <n v="12"/>
    <n v="9"/>
    <n v="9"/>
    <n v="35"/>
    <n v="16"/>
    <n v="26"/>
    <n v="25"/>
    <n v="0"/>
    <n v="4"/>
    <n v="12"/>
    <n v="0"/>
    <n v="0"/>
    <n v="0"/>
    <n v="0"/>
    <n v="0"/>
    <n v="0"/>
    <n v="0"/>
  </r>
  <r>
    <x v="5"/>
    <x v="2"/>
    <x v="1"/>
    <n v="1"/>
    <n v="3"/>
    <n v="0"/>
    <n v="0"/>
    <n v="0"/>
    <n v="0"/>
    <n v="0"/>
    <n v="0"/>
    <n v="0"/>
    <n v="0"/>
    <n v="3"/>
    <n v="0"/>
    <n v="0"/>
    <n v="31"/>
    <n v="13"/>
    <n v="13"/>
    <n v="8"/>
    <n v="0"/>
    <n v="1"/>
    <n v="9"/>
    <n v="0"/>
    <n v="0"/>
    <n v="0"/>
    <n v="0"/>
    <n v="0"/>
    <n v="0"/>
    <n v="0"/>
  </r>
  <r>
    <x v="5"/>
    <x v="3"/>
    <x v="1"/>
    <n v="58"/>
    <n v="104"/>
    <n v="13"/>
    <n v="10"/>
    <n v="4"/>
    <n v="11"/>
    <n v="0"/>
    <n v="0"/>
    <n v="12"/>
    <n v="0"/>
    <n v="33"/>
    <n v="30"/>
    <n v="20"/>
    <n v="112"/>
    <n v="43"/>
    <n v="60"/>
    <n v="48"/>
    <n v="2"/>
    <n v="7"/>
    <n v="28"/>
    <n v="0"/>
    <n v="0"/>
    <n v="0"/>
    <n v="0"/>
    <n v="0"/>
    <n v="0"/>
    <n v="0"/>
  </r>
  <r>
    <x v="6"/>
    <x v="0"/>
    <x v="1"/>
    <n v="3"/>
    <n v="4"/>
    <n v="0"/>
    <n v="0"/>
    <n v="0"/>
    <n v="0"/>
    <n v="0"/>
    <n v="0"/>
    <n v="0"/>
    <n v="0"/>
    <n v="0"/>
    <n v="0"/>
    <n v="0"/>
    <n v="2"/>
    <n v="0"/>
    <n v="0"/>
    <n v="0"/>
    <n v="0"/>
    <n v="0"/>
    <n v="0"/>
    <n v="0"/>
    <n v="0"/>
    <n v="0"/>
    <n v="0"/>
    <n v="0"/>
    <n v="0"/>
    <n v="0"/>
  </r>
  <r>
    <x v="6"/>
    <x v="1"/>
    <x v="1"/>
    <n v="88"/>
    <n v="63"/>
    <n v="2"/>
    <n v="8"/>
    <n v="0"/>
    <n v="2"/>
    <n v="0"/>
    <n v="0"/>
    <n v="2"/>
    <n v="0"/>
    <n v="23"/>
    <n v="18"/>
    <n v="16"/>
    <n v="76"/>
    <n v="8"/>
    <n v="0"/>
    <n v="6"/>
    <n v="0"/>
    <n v="0"/>
    <n v="7"/>
    <n v="0"/>
    <n v="0"/>
    <n v="0"/>
    <n v="0"/>
    <n v="0"/>
    <n v="0"/>
    <n v="0"/>
  </r>
  <r>
    <x v="6"/>
    <x v="2"/>
    <x v="1"/>
    <n v="4"/>
    <n v="3"/>
    <n v="0"/>
    <n v="0"/>
    <n v="0"/>
    <n v="0"/>
    <n v="0"/>
    <n v="0"/>
    <n v="0"/>
    <n v="0"/>
    <n v="0"/>
    <n v="0"/>
    <n v="0"/>
    <n v="4"/>
    <n v="0"/>
    <n v="0"/>
    <n v="0"/>
    <n v="0"/>
    <n v="0"/>
    <n v="0"/>
    <n v="0"/>
    <n v="0"/>
    <n v="0"/>
    <n v="0"/>
    <n v="0"/>
    <n v="0"/>
    <n v="0"/>
  </r>
  <r>
    <x v="6"/>
    <x v="3"/>
    <x v="1"/>
    <n v="55"/>
    <n v="118"/>
    <n v="8"/>
    <n v="11"/>
    <n v="5"/>
    <n v="8"/>
    <n v="4"/>
    <n v="4"/>
    <n v="8"/>
    <n v="1"/>
    <n v="37"/>
    <n v="35"/>
    <n v="33"/>
    <n v="121"/>
    <n v="18"/>
    <n v="0"/>
    <n v="9"/>
    <n v="0"/>
    <n v="0"/>
    <n v="16"/>
    <n v="0"/>
    <n v="0"/>
    <n v="0"/>
    <n v="0"/>
    <n v="0"/>
    <n v="0"/>
    <n v="0"/>
  </r>
  <r>
    <x v="7"/>
    <x v="0"/>
    <x v="1"/>
    <n v="40"/>
    <n v="17"/>
    <n v="1"/>
    <n v="1"/>
    <n v="1"/>
    <n v="1"/>
    <n v="0"/>
    <n v="0"/>
    <n v="0"/>
    <n v="0"/>
    <n v="4"/>
    <n v="2"/>
    <n v="1"/>
    <n v="8"/>
    <n v="5"/>
    <n v="5"/>
    <n v="10"/>
    <n v="0"/>
    <n v="0"/>
    <n v="4"/>
    <n v="0"/>
    <n v="0"/>
    <n v="0"/>
    <n v="0"/>
    <n v="0"/>
    <n v="0"/>
    <n v="0"/>
  </r>
  <r>
    <x v="7"/>
    <x v="1"/>
    <x v="1"/>
    <n v="70"/>
    <n v="93"/>
    <n v="11"/>
    <n v="73"/>
    <n v="11"/>
    <n v="11"/>
    <n v="1"/>
    <n v="1"/>
    <n v="11"/>
    <n v="0"/>
    <n v="9"/>
    <n v="31"/>
    <n v="22"/>
    <n v="63"/>
    <n v="57"/>
    <n v="46"/>
    <n v="46"/>
    <n v="0"/>
    <n v="0"/>
    <n v="44"/>
    <n v="0"/>
    <n v="0"/>
    <n v="0"/>
    <n v="0"/>
    <n v="0"/>
    <n v="0"/>
    <n v="0"/>
  </r>
  <r>
    <x v="7"/>
    <x v="2"/>
    <x v="1"/>
    <n v="27"/>
    <n v="27"/>
    <n v="0"/>
    <n v="0"/>
    <n v="0"/>
    <n v="0"/>
    <n v="0"/>
    <n v="0"/>
    <n v="0"/>
    <n v="0"/>
    <n v="0"/>
    <n v="1"/>
    <n v="0"/>
    <n v="3"/>
    <n v="1"/>
    <n v="5"/>
    <n v="7"/>
    <n v="0"/>
    <n v="0"/>
    <n v="5"/>
    <n v="0"/>
    <n v="0"/>
    <n v="0"/>
    <n v="0"/>
    <n v="0"/>
    <n v="0"/>
    <n v="0"/>
  </r>
  <r>
    <x v="7"/>
    <x v="3"/>
    <x v="1"/>
    <n v="37"/>
    <n v="126"/>
    <n v="12"/>
    <n v="70"/>
    <n v="10"/>
    <n v="12"/>
    <n v="5"/>
    <n v="5"/>
    <n v="12"/>
    <n v="0"/>
    <n v="26"/>
    <n v="73"/>
    <n v="58"/>
    <n v="164"/>
    <n v="122"/>
    <n v="96"/>
    <n v="82"/>
    <n v="0"/>
    <n v="10"/>
    <n v="75"/>
    <n v="0"/>
    <n v="0"/>
    <n v="0"/>
    <n v="0"/>
    <n v="0"/>
    <n v="0"/>
    <n v="0"/>
  </r>
  <r>
    <x v="8"/>
    <x v="0"/>
    <x v="1"/>
    <n v="3"/>
    <n v="9"/>
    <n v="2"/>
    <n v="0"/>
    <n v="0"/>
    <n v="2"/>
    <n v="0"/>
    <n v="0"/>
    <n v="2"/>
    <n v="0"/>
    <n v="3"/>
    <n v="0"/>
    <n v="0"/>
    <n v="8"/>
    <n v="0"/>
    <n v="0"/>
    <n v="0"/>
    <n v="0"/>
    <n v="0"/>
    <n v="0"/>
    <n v="0"/>
    <n v="0"/>
    <n v="0"/>
    <n v="0"/>
    <n v="0"/>
    <n v="0"/>
    <n v="0"/>
  </r>
  <r>
    <x v="8"/>
    <x v="1"/>
    <x v="1"/>
    <n v="124"/>
    <n v="65"/>
    <n v="2"/>
    <n v="2"/>
    <n v="1"/>
    <n v="2"/>
    <n v="6"/>
    <n v="6"/>
    <n v="2"/>
    <n v="4"/>
    <n v="53"/>
    <n v="53"/>
    <n v="48"/>
    <n v="101"/>
    <n v="0"/>
    <n v="0"/>
    <n v="0"/>
    <n v="0"/>
    <n v="0"/>
    <n v="75"/>
    <n v="0"/>
    <n v="0"/>
    <n v="0"/>
    <n v="0"/>
    <n v="0"/>
    <n v="0"/>
    <n v="0"/>
  </r>
  <r>
    <x v="8"/>
    <x v="2"/>
    <x v="1"/>
    <n v="9"/>
    <n v="3"/>
    <n v="0"/>
    <n v="0"/>
    <n v="0"/>
    <n v="0"/>
    <n v="0"/>
    <n v="0"/>
    <n v="0"/>
    <n v="0"/>
    <n v="0"/>
    <n v="1"/>
    <n v="1"/>
    <n v="4"/>
    <n v="0"/>
    <n v="0"/>
    <n v="0"/>
    <n v="0"/>
    <n v="0"/>
    <n v="0"/>
    <n v="0"/>
    <n v="0"/>
    <n v="0"/>
    <n v="0"/>
    <n v="0"/>
    <n v="0"/>
    <n v="0"/>
  </r>
  <r>
    <x v="8"/>
    <x v="3"/>
    <x v="1"/>
    <n v="104"/>
    <n v="108"/>
    <n v="11"/>
    <n v="8"/>
    <n v="3"/>
    <n v="10"/>
    <n v="9"/>
    <n v="8"/>
    <n v="10"/>
    <n v="13"/>
    <n v="113"/>
    <n v="124"/>
    <n v="108"/>
    <n v="178"/>
    <n v="0"/>
    <n v="0"/>
    <n v="0"/>
    <n v="0"/>
    <n v="0"/>
    <n v="122"/>
    <n v="0"/>
    <n v="0"/>
    <n v="0"/>
    <n v="0"/>
    <n v="0"/>
    <n v="0"/>
    <n v="0"/>
  </r>
  <r>
    <x v="9"/>
    <x v="0"/>
    <x v="1"/>
    <n v="13"/>
    <n v="19"/>
    <n v="0"/>
    <n v="6"/>
    <n v="0"/>
    <n v="0"/>
    <n v="1"/>
    <n v="0"/>
    <n v="0"/>
    <n v="1"/>
    <n v="1"/>
    <n v="5"/>
    <n v="2"/>
    <n v="24"/>
    <n v="18"/>
    <n v="7"/>
    <n v="15"/>
    <n v="0"/>
    <n v="5"/>
    <n v="3"/>
    <n v="0"/>
    <n v="0"/>
    <n v="0"/>
    <n v="0"/>
    <n v="0"/>
    <n v="0"/>
    <n v="0"/>
  </r>
  <r>
    <x v="9"/>
    <x v="1"/>
    <x v="1"/>
    <n v="330"/>
    <n v="186"/>
    <n v="6"/>
    <n v="41"/>
    <n v="3"/>
    <n v="5"/>
    <n v="27"/>
    <n v="0"/>
    <n v="5"/>
    <n v="13"/>
    <n v="43"/>
    <n v="54"/>
    <n v="38"/>
    <n v="171"/>
    <n v="107"/>
    <n v="81"/>
    <n v="85"/>
    <n v="0"/>
    <n v="31"/>
    <n v="58"/>
    <n v="0"/>
    <n v="0"/>
    <n v="0"/>
    <n v="0"/>
    <n v="0"/>
    <n v="0"/>
    <n v="0"/>
  </r>
  <r>
    <x v="9"/>
    <x v="2"/>
    <x v="1"/>
    <n v="14"/>
    <n v="20"/>
    <n v="1"/>
    <n v="7"/>
    <n v="1"/>
    <n v="1"/>
    <n v="5"/>
    <n v="0"/>
    <n v="0"/>
    <n v="0"/>
    <n v="7"/>
    <n v="7"/>
    <n v="4"/>
    <n v="18"/>
    <n v="14"/>
    <n v="8"/>
    <n v="11"/>
    <n v="0"/>
    <n v="5"/>
    <n v="5"/>
    <n v="0"/>
    <n v="0"/>
    <n v="0"/>
    <n v="0"/>
    <n v="0"/>
    <n v="0"/>
    <n v="0"/>
  </r>
  <r>
    <x v="9"/>
    <x v="3"/>
    <x v="1"/>
    <n v="157"/>
    <n v="353"/>
    <n v="9"/>
    <n v="18"/>
    <n v="2"/>
    <n v="10"/>
    <n v="64"/>
    <n v="0"/>
    <n v="10"/>
    <n v="16"/>
    <n v="102"/>
    <n v="119"/>
    <n v="101"/>
    <n v="322"/>
    <n v="187"/>
    <n v="150"/>
    <n v="165"/>
    <n v="0"/>
    <n v="60"/>
    <n v="101"/>
    <n v="0"/>
    <n v="0"/>
    <n v="0"/>
    <n v="0"/>
    <n v="0"/>
    <n v="0"/>
    <n v="0"/>
  </r>
  <r>
    <x v="10"/>
    <x v="0"/>
    <x v="1"/>
    <n v="20"/>
    <n v="14"/>
    <n v="0"/>
    <n v="0"/>
    <n v="0"/>
    <n v="0"/>
    <n v="0"/>
    <n v="0"/>
    <n v="0"/>
    <n v="0"/>
    <n v="4"/>
    <n v="3"/>
    <n v="1"/>
    <n v="19"/>
    <n v="4"/>
    <n v="2"/>
    <n v="4"/>
    <n v="0"/>
    <n v="0"/>
    <n v="4"/>
    <n v="0"/>
    <n v="0"/>
    <n v="0"/>
    <n v="0"/>
    <n v="0"/>
    <n v="0"/>
    <n v="0"/>
  </r>
  <r>
    <x v="10"/>
    <x v="1"/>
    <x v="1"/>
    <n v="173"/>
    <n v="84"/>
    <n v="8"/>
    <n v="4"/>
    <n v="4"/>
    <n v="8"/>
    <n v="11"/>
    <n v="11"/>
    <n v="7"/>
    <n v="0"/>
    <n v="12"/>
    <n v="34"/>
    <n v="29"/>
    <n v="75"/>
    <n v="11"/>
    <n v="5"/>
    <n v="5"/>
    <n v="0"/>
    <n v="0"/>
    <n v="5"/>
    <n v="0"/>
    <n v="0"/>
    <n v="0"/>
    <n v="0"/>
    <n v="0"/>
    <n v="0"/>
    <n v="0"/>
  </r>
  <r>
    <x v="10"/>
    <x v="2"/>
    <x v="1"/>
    <n v="14"/>
    <n v="20"/>
    <n v="0"/>
    <n v="0"/>
    <n v="0"/>
    <n v="0"/>
    <n v="0"/>
    <n v="0"/>
    <n v="0"/>
    <n v="0"/>
    <n v="2"/>
    <n v="2"/>
    <n v="1"/>
    <n v="18"/>
    <n v="4"/>
    <n v="4"/>
    <n v="4"/>
    <n v="0"/>
    <n v="0"/>
    <n v="4"/>
    <n v="0"/>
    <n v="0"/>
    <n v="0"/>
    <n v="0"/>
    <n v="0"/>
    <n v="0"/>
    <n v="0"/>
  </r>
  <r>
    <x v="10"/>
    <x v="3"/>
    <x v="1"/>
    <n v="80"/>
    <n v="213"/>
    <n v="16"/>
    <n v="7"/>
    <n v="7"/>
    <n v="16"/>
    <n v="13"/>
    <n v="13"/>
    <n v="15"/>
    <n v="0"/>
    <n v="51"/>
    <n v="92"/>
    <n v="69"/>
    <n v="228"/>
    <n v="19"/>
    <n v="8"/>
    <n v="8"/>
    <n v="0"/>
    <n v="0"/>
    <n v="8"/>
    <n v="0"/>
    <n v="0"/>
    <n v="0"/>
    <n v="0"/>
    <n v="0"/>
    <n v="0"/>
    <n v="0"/>
  </r>
  <r>
    <x v="11"/>
    <x v="0"/>
    <x v="1"/>
    <n v="5"/>
    <n v="6"/>
    <n v="0"/>
    <n v="0"/>
    <n v="0"/>
    <n v="0"/>
    <n v="0"/>
    <n v="0"/>
    <n v="0"/>
    <n v="0"/>
    <n v="4"/>
    <n v="1"/>
    <n v="1"/>
    <n v="10"/>
    <n v="1"/>
    <n v="0"/>
    <n v="0"/>
    <n v="0"/>
    <n v="0"/>
    <n v="0"/>
    <n v="0"/>
    <n v="0"/>
    <n v="0"/>
    <n v="0"/>
    <n v="0"/>
    <n v="0"/>
    <n v="0"/>
  </r>
  <r>
    <x v="11"/>
    <x v="1"/>
    <x v="1"/>
    <n v="47"/>
    <n v="37"/>
    <n v="2"/>
    <n v="1"/>
    <n v="1"/>
    <n v="1"/>
    <n v="0"/>
    <n v="0"/>
    <n v="1"/>
    <n v="0"/>
    <n v="15"/>
    <n v="19"/>
    <n v="15"/>
    <n v="33"/>
    <n v="15"/>
    <n v="6"/>
    <n v="6"/>
    <n v="0"/>
    <n v="1"/>
    <n v="5"/>
    <n v="0"/>
    <n v="0"/>
    <n v="0"/>
    <n v="0"/>
    <n v="0"/>
    <n v="0"/>
    <n v="0"/>
  </r>
  <r>
    <x v="11"/>
    <x v="2"/>
    <x v="1"/>
    <n v="6"/>
    <n v="5"/>
    <n v="0"/>
    <n v="0"/>
    <n v="0"/>
    <n v="0"/>
    <n v="0"/>
    <n v="0"/>
    <n v="0"/>
    <n v="0"/>
    <n v="1"/>
    <n v="1"/>
    <n v="1"/>
    <n v="14"/>
    <n v="0"/>
    <n v="1"/>
    <n v="0"/>
    <n v="1"/>
    <n v="0"/>
    <n v="0"/>
    <n v="0"/>
    <n v="0"/>
    <n v="0"/>
    <n v="0"/>
    <n v="0"/>
    <n v="0"/>
    <n v="0"/>
  </r>
  <r>
    <x v="11"/>
    <x v="3"/>
    <x v="1"/>
    <n v="34"/>
    <n v="45"/>
    <n v="4"/>
    <n v="0"/>
    <n v="0"/>
    <n v="4"/>
    <n v="0"/>
    <n v="0"/>
    <n v="4"/>
    <n v="0"/>
    <n v="13"/>
    <n v="22"/>
    <n v="19"/>
    <n v="41"/>
    <n v="12"/>
    <n v="20"/>
    <n v="11"/>
    <n v="4"/>
    <n v="4"/>
    <n v="15"/>
    <n v="0"/>
    <n v="0"/>
    <n v="0"/>
    <n v="0"/>
    <n v="0"/>
    <n v="0"/>
    <n v="0"/>
  </r>
  <r>
    <x v="12"/>
    <x v="0"/>
    <x v="1"/>
    <n v="11"/>
    <n v="17"/>
    <n v="0"/>
    <n v="0"/>
    <n v="0"/>
    <n v="0"/>
    <n v="0"/>
    <n v="0"/>
    <n v="0"/>
    <n v="0"/>
    <n v="1"/>
    <n v="0"/>
    <n v="0"/>
    <n v="9"/>
    <n v="4"/>
    <n v="5"/>
    <n v="3"/>
    <n v="0"/>
    <n v="0"/>
    <n v="4"/>
    <n v="0"/>
    <n v="0"/>
    <n v="0"/>
    <n v="0"/>
    <n v="0"/>
    <n v="0"/>
    <n v="0"/>
  </r>
  <r>
    <x v="12"/>
    <x v="1"/>
    <x v="1"/>
    <n v="163"/>
    <n v="40"/>
    <n v="1"/>
    <n v="10"/>
    <n v="0"/>
    <n v="1"/>
    <n v="1"/>
    <n v="1"/>
    <n v="1"/>
    <n v="0"/>
    <n v="10"/>
    <n v="11"/>
    <n v="8"/>
    <n v="36"/>
    <n v="16"/>
    <n v="15"/>
    <n v="8"/>
    <n v="0"/>
    <n v="5"/>
    <n v="12"/>
    <n v="0"/>
    <n v="0"/>
    <n v="0"/>
    <n v="0"/>
    <n v="0"/>
    <n v="0"/>
    <n v="0"/>
  </r>
  <r>
    <x v="12"/>
    <x v="2"/>
    <x v="1"/>
    <n v="18"/>
    <n v="12"/>
    <n v="0"/>
    <n v="1"/>
    <n v="0"/>
    <n v="0"/>
    <n v="0"/>
    <n v="0"/>
    <n v="0"/>
    <n v="0"/>
    <n v="1"/>
    <n v="0"/>
    <n v="0"/>
    <n v="9"/>
    <n v="3"/>
    <n v="4"/>
    <n v="4"/>
    <n v="0"/>
    <n v="0"/>
    <n v="3"/>
    <n v="0"/>
    <n v="0"/>
    <n v="0"/>
    <n v="0"/>
    <n v="0"/>
    <n v="0"/>
    <n v="0"/>
  </r>
  <r>
    <x v="12"/>
    <x v="3"/>
    <x v="1"/>
    <n v="30"/>
    <n v="189"/>
    <n v="8"/>
    <n v="7"/>
    <n v="2"/>
    <n v="8"/>
    <n v="3"/>
    <n v="3"/>
    <n v="8"/>
    <n v="0"/>
    <n v="29"/>
    <n v="31"/>
    <n v="25"/>
    <n v="118"/>
    <n v="49"/>
    <n v="53"/>
    <n v="24"/>
    <n v="0"/>
    <n v="20"/>
    <n v="36"/>
    <n v="0"/>
    <n v="0"/>
    <n v="0"/>
    <n v="0"/>
    <n v="0"/>
    <n v="0"/>
    <n v="0"/>
  </r>
  <r>
    <x v="13"/>
    <x v="0"/>
    <x v="1"/>
    <n v="0"/>
    <n v="7"/>
    <n v="0"/>
    <n v="4"/>
    <n v="0"/>
    <n v="0"/>
    <n v="1"/>
    <n v="0"/>
    <n v="0"/>
    <n v="0"/>
    <n v="2"/>
    <n v="0"/>
    <n v="0"/>
    <n v="9"/>
    <n v="1"/>
    <n v="10"/>
    <n v="0"/>
    <n v="0"/>
    <n v="0"/>
    <n v="10"/>
    <n v="0"/>
    <n v="0"/>
    <n v="0"/>
    <n v="0"/>
    <n v="0"/>
    <n v="0"/>
    <n v="0"/>
  </r>
  <r>
    <x v="13"/>
    <x v="1"/>
    <x v="1"/>
    <n v="31"/>
    <n v="25"/>
    <n v="0"/>
    <n v="16"/>
    <n v="0"/>
    <n v="1"/>
    <n v="9"/>
    <n v="0"/>
    <n v="1"/>
    <n v="0"/>
    <n v="36"/>
    <n v="19"/>
    <n v="17"/>
    <n v="74"/>
    <n v="0"/>
    <n v="38"/>
    <n v="0"/>
    <n v="0"/>
    <n v="16"/>
    <n v="15"/>
    <n v="0"/>
    <n v="0"/>
    <n v="0"/>
    <n v="0"/>
    <n v="0"/>
    <n v="0"/>
    <n v="0"/>
  </r>
  <r>
    <x v="13"/>
    <x v="2"/>
    <x v="1"/>
    <n v="3"/>
    <n v="8"/>
    <n v="1"/>
    <n v="7"/>
    <n v="1"/>
    <n v="1"/>
    <n v="2"/>
    <n v="0"/>
    <n v="1"/>
    <n v="0"/>
    <n v="8"/>
    <n v="0"/>
    <n v="0"/>
    <n v="5"/>
    <n v="1"/>
    <n v="8"/>
    <n v="0"/>
    <n v="0"/>
    <n v="0"/>
    <n v="8"/>
    <n v="0"/>
    <n v="0"/>
    <n v="0"/>
    <n v="0"/>
    <n v="0"/>
    <n v="0"/>
    <n v="0"/>
  </r>
  <r>
    <x v="13"/>
    <x v="3"/>
    <x v="1"/>
    <n v="19"/>
    <n v="55"/>
    <n v="7"/>
    <n v="21"/>
    <n v="5"/>
    <n v="6"/>
    <n v="27"/>
    <n v="0"/>
    <n v="6"/>
    <n v="0"/>
    <n v="90"/>
    <n v="53"/>
    <n v="40"/>
    <n v="152"/>
    <n v="8"/>
    <n v="57"/>
    <n v="0"/>
    <n v="0"/>
    <n v="21"/>
    <n v="26"/>
    <n v="0"/>
    <n v="0"/>
    <n v="0"/>
    <n v="0"/>
    <n v="0"/>
    <n v="0"/>
    <n v="0"/>
  </r>
  <r>
    <x v="14"/>
    <x v="0"/>
    <x v="1"/>
    <n v="11"/>
    <n v="7"/>
    <n v="0"/>
    <n v="0"/>
    <n v="0"/>
    <n v="0"/>
    <n v="0"/>
    <n v="0"/>
    <n v="0"/>
    <n v="0"/>
    <n v="2"/>
    <n v="3"/>
    <n v="1"/>
    <n v="5"/>
    <n v="2"/>
    <n v="1"/>
    <n v="3"/>
    <n v="0"/>
    <n v="0"/>
    <n v="2"/>
    <n v="0"/>
    <n v="0"/>
    <n v="0"/>
    <n v="0"/>
    <n v="0"/>
    <n v="0"/>
    <n v="0"/>
  </r>
  <r>
    <x v="14"/>
    <x v="1"/>
    <x v="1"/>
    <n v="43"/>
    <n v="32"/>
    <n v="3"/>
    <n v="21"/>
    <n v="3"/>
    <n v="3"/>
    <n v="13"/>
    <n v="2"/>
    <n v="2"/>
    <n v="0"/>
    <n v="11"/>
    <n v="7"/>
    <n v="5"/>
    <n v="31"/>
    <n v="4"/>
    <n v="2"/>
    <n v="19"/>
    <n v="0"/>
    <n v="4"/>
    <n v="1"/>
    <n v="0"/>
    <n v="0"/>
    <n v="0"/>
    <n v="0"/>
    <n v="0"/>
    <n v="0"/>
    <n v="0"/>
  </r>
  <r>
    <x v="14"/>
    <x v="2"/>
    <x v="1"/>
    <n v="12"/>
    <n v="10"/>
    <n v="0"/>
    <n v="0"/>
    <n v="0"/>
    <n v="0"/>
    <n v="2"/>
    <n v="0"/>
    <n v="0"/>
    <n v="0"/>
    <n v="1"/>
    <n v="2"/>
    <n v="0"/>
    <n v="9"/>
    <n v="0"/>
    <n v="0"/>
    <n v="2"/>
    <n v="0"/>
    <n v="0"/>
    <n v="0"/>
    <n v="0"/>
    <n v="0"/>
    <n v="0"/>
    <n v="0"/>
    <n v="0"/>
    <n v="0"/>
    <n v="0"/>
  </r>
  <r>
    <x v="14"/>
    <x v="3"/>
    <x v="1"/>
    <n v="13"/>
    <n v="66"/>
    <n v="2"/>
    <n v="13"/>
    <n v="2"/>
    <n v="2"/>
    <n v="26"/>
    <n v="4"/>
    <n v="2"/>
    <n v="0"/>
    <n v="36"/>
    <n v="30"/>
    <n v="26"/>
    <n v="120"/>
    <n v="30"/>
    <n v="23"/>
    <n v="54"/>
    <n v="0"/>
    <n v="9"/>
    <n v="9"/>
    <n v="0"/>
    <n v="0"/>
    <n v="0"/>
    <n v="0"/>
    <n v="0"/>
    <n v="0"/>
    <n v="0"/>
  </r>
  <r>
    <x v="15"/>
    <x v="0"/>
    <x v="1"/>
    <n v="13"/>
    <n v="10"/>
    <n v="2"/>
    <n v="0"/>
    <n v="0"/>
    <n v="2"/>
    <n v="0"/>
    <n v="0"/>
    <n v="0"/>
    <n v="0"/>
    <n v="2"/>
    <n v="0"/>
    <n v="0"/>
    <n v="6"/>
    <n v="2"/>
    <n v="1"/>
    <n v="1"/>
    <n v="0"/>
    <n v="0"/>
    <n v="1"/>
    <n v="0"/>
    <n v="0"/>
    <n v="0"/>
    <n v="0"/>
    <n v="0"/>
    <n v="0"/>
    <n v="0"/>
  </r>
  <r>
    <x v="15"/>
    <x v="1"/>
    <x v="1"/>
    <n v="123"/>
    <n v="35"/>
    <n v="1"/>
    <n v="0"/>
    <n v="0"/>
    <n v="1"/>
    <n v="0"/>
    <n v="0"/>
    <n v="1"/>
    <n v="0"/>
    <n v="4"/>
    <n v="7"/>
    <n v="7"/>
    <n v="36"/>
    <n v="22"/>
    <n v="8"/>
    <n v="8"/>
    <n v="0"/>
    <n v="0"/>
    <n v="8"/>
    <n v="0"/>
    <n v="0"/>
    <n v="0"/>
    <n v="0"/>
    <n v="0"/>
    <n v="0"/>
    <n v="0"/>
  </r>
  <r>
    <x v="15"/>
    <x v="2"/>
    <x v="1"/>
    <n v="18"/>
    <n v="6"/>
    <n v="0"/>
    <n v="0"/>
    <n v="0"/>
    <n v="0"/>
    <n v="0"/>
    <n v="0"/>
    <n v="0"/>
    <n v="0"/>
    <n v="0"/>
    <n v="1"/>
    <n v="0"/>
    <n v="5"/>
    <n v="1"/>
    <n v="4"/>
    <n v="4"/>
    <n v="0"/>
    <n v="0"/>
    <n v="4"/>
    <n v="0"/>
    <n v="0"/>
    <n v="0"/>
    <n v="0"/>
    <n v="0"/>
    <n v="0"/>
    <n v="0"/>
  </r>
  <r>
    <x v="15"/>
    <x v="3"/>
    <x v="1"/>
    <n v="68"/>
    <n v="75"/>
    <n v="3"/>
    <n v="0"/>
    <n v="0"/>
    <n v="3"/>
    <n v="3"/>
    <n v="3"/>
    <n v="3"/>
    <n v="0"/>
    <n v="12"/>
    <n v="20"/>
    <n v="16"/>
    <n v="44"/>
    <n v="17"/>
    <n v="24"/>
    <n v="24"/>
    <n v="0"/>
    <n v="0"/>
    <n v="24"/>
    <n v="0"/>
    <n v="0"/>
    <n v="0"/>
    <n v="0"/>
    <n v="0"/>
    <n v="0"/>
    <n v="0"/>
  </r>
  <r>
    <x v="16"/>
    <x v="0"/>
    <x v="1"/>
    <n v="0"/>
    <n v="6"/>
    <n v="1"/>
    <n v="6"/>
    <n v="1"/>
    <n v="1"/>
    <n v="1"/>
    <n v="1"/>
    <n v="0"/>
    <n v="0"/>
    <n v="2"/>
    <n v="2"/>
    <n v="0"/>
    <n v="8"/>
    <n v="5"/>
    <n v="5"/>
    <n v="10"/>
    <n v="0"/>
    <n v="0"/>
    <n v="5"/>
    <n v="0"/>
    <n v="0"/>
    <n v="0"/>
    <n v="0"/>
    <n v="0"/>
    <n v="0"/>
    <n v="0"/>
  </r>
  <r>
    <x v="16"/>
    <x v="1"/>
    <x v="1"/>
    <n v="270"/>
    <n v="109"/>
    <n v="8"/>
    <n v="66"/>
    <n v="8"/>
    <n v="8"/>
    <n v="7"/>
    <n v="7"/>
    <n v="8"/>
    <n v="0"/>
    <n v="78"/>
    <n v="47"/>
    <n v="32"/>
    <n v="133"/>
    <n v="81"/>
    <n v="81"/>
    <n v="285"/>
    <n v="0"/>
    <n v="8"/>
    <n v="72"/>
    <n v="0"/>
    <n v="0"/>
    <n v="0"/>
    <n v="0"/>
    <n v="0"/>
    <n v="0"/>
    <n v="0"/>
  </r>
  <r>
    <x v="16"/>
    <x v="2"/>
    <x v="1"/>
    <n v="0"/>
    <n v="5"/>
    <n v="1"/>
    <n v="4"/>
    <n v="1"/>
    <n v="1"/>
    <n v="0"/>
    <n v="0"/>
    <n v="0"/>
    <n v="0"/>
    <n v="8"/>
    <n v="9"/>
    <n v="4"/>
    <n v="21"/>
    <n v="13"/>
    <n v="15"/>
    <n v="16"/>
    <n v="0"/>
    <n v="1"/>
    <n v="14"/>
    <n v="0"/>
    <n v="0"/>
    <n v="0"/>
    <n v="0"/>
    <n v="0"/>
    <n v="0"/>
    <n v="0"/>
  </r>
  <r>
    <x v="16"/>
    <x v="3"/>
    <x v="1"/>
    <n v="164"/>
    <n v="273"/>
    <n v="19"/>
    <n v="82"/>
    <n v="12"/>
    <n v="19"/>
    <n v="10"/>
    <n v="8"/>
    <n v="20"/>
    <n v="3"/>
    <n v="253"/>
    <n v="152"/>
    <n v="132"/>
    <n v="402"/>
    <n v="166"/>
    <n v="166"/>
    <n v="617"/>
    <n v="0"/>
    <n v="5"/>
    <n v="161"/>
    <n v="0"/>
    <n v="0"/>
    <n v="0"/>
    <n v="0"/>
    <n v="0"/>
    <n v="0"/>
    <n v="0"/>
  </r>
  <r>
    <x v="17"/>
    <x v="0"/>
    <x v="1"/>
    <n v="307"/>
    <n v="16"/>
    <n v="1"/>
    <n v="1"/>
    <n v="1"/>
    <n v="1"/>
    <n v="0"/>
    <n v="0"/>
    <n v="0"/>
    <n v="0"/>
    <n v="2"/>
    <n v="1"/>
    <n v="0"/>
    <n v="15"/>
    <n v="7"/>
    <n v="13"/>
    <n v="11"/>
    <n v="0"/>
    <n v="0"/>
    <n v="19"/>
    <n v="0"/>
    <n v="0"/>
    <n v="0"/>
    <n v="0"/>
    <n v="0"/>
    <n v="0"/>
    <n v="0"/>
  </r>
  <r>
    <x v="17"/>
    <x v="1"/>
    <x v="1"/>
    <n v="89"/>
    <n v="17"/>
    <n v="0"/>
    <n v="2"/>
    <n v="0"/>
    <n v="0"/>
    <n v="5"/>
    <n v="5"/>
    <n v="0"/>
    <n v="0"/>
    <n v="3"/>
    <n v="24"/>
    <n v="18"/>
    <n v="58"/>
    <n v="30"/>
    <n v="38"/>
    <n v="30"/>
    <n v="0"/>
    <n v="1"/>
    <n v="51"/>
    <n v="0"/>
    <n v="0"/>
    <n v="0"/>
    <n v="0"/>
    <n v="0"/>
    <n v="0"/>
    <n v="0"/>
  </r>
  <r>
    <x v="17"/>
    <x v="2"/>
    <x v="1"/>
    <n v="343"/>
    <n v="18"/>
    <n v="1"/>
    <n v="1"/>
    <n v="1"/>
    <n v="2"/>
    <n v="0"/>
    <n v="0"/>
    <n v="0"/>
    <n v="0"/>
    <n v="3"/>
    <n v="4"/>
    <n v="1"/>
    <n v="13"/>
    <n v="6"/>
    <n v="6"/>
    <n v="11"/>
    <n v="0"/>
    <n v="1"/>
    <n v="10"/>
    <n v="0"/>
    <n v="0"/>
    <n v="0"/>
    <n v="0"/>
    <n v="0"/>
    <n v="0"/>
    <n v="0"/>
  </r>
  <r>
    <x v="17"/>
    <x v="3"/>
    <x v="1"/>
    <n v="30"/>
    <n v="85"/>
    <n v="5"/>
    <n v="8"/>
    <n v="4"/>
    <n v="5"/>
    <n v="16"/>
    <n v="16"/>
    <n v="5"/>
    <n v="1"/>
    <n v="23"/>
    <n v="43"/>
    <n v="31"/>
    <n v="194"/>
    <n v="75"/>
    <n v="87"/>
    <n v="108"/>
    <n v="0"/>
    <n v="3"/>
    <n v="125"/>
    <n v="0"/>
    <n v="0"/>
    <n v="0"/>
    <n v="0"/>
    <n v="0"/>
    <n v="0"/>
    <n v="0"/>
  </r>
  <r>
    <x v="18"/>
    <x v="0"/>
    <x v="1"/>
    <n v="0"/>
    <n v="7"/>
    <n v="0"/>
    <n v="6"/>
    <n v="0"/>
    <n v="0"/>
    <n v="0"/>
    <n v="0"/>
    <n v="0"/>
    <n v="0"/>
    <n v="1"/>
    <n v="2"/>
    <n v="0"/>
    <n v="0"/>
    <n v="0"/>
    <n v="0"/>
    <n v="0"/>
    <n v="0"/>
    <n v="0"/>
    <n v="0"/>
    <n v="0"/>
    <n v="0"/>
    <n v="0"/>
    <n v="0"/>
    <n v="0"/>
    <n v="0"/>
    <n v="0"/>
  </r>
  <r>
    <x v="18"/>
    <x v="1"/>
    <x v="1"/>
    <n v="0"/>
    <n v="15"/>
    <n v="1"/>
    <n v="6"/>
    <n v="0"/>
    <n v="1"/>
    <n v="0"/>
    <n v="0"/>
    <n v="0"/>
    <n v="0"/>
    <n v="9"/>
    <n v="13"/>
    <n v="11"/>
    <n v="1"/>
    <n v="0"/>
    <n v="0"/>
    <n v="0"/>
    <n v="0"/>
    <n v="0"/>
    <n v="0"/>
    <n v="0"/>
    <n v="0"/>
    <n v="0"/>
    <n v="0"/>
    <n v="0"/>
    <n v="0"/>
    <n v="0"/>
  </r>
  <r>
    <x v="18"/>
    <x v="2"/>
    <x v="1"/>
    <n v="0"/>
    <n v="3"/>
    <n v="0"/>
    <n v="2"/>
    <n v="0"/>
    <n v="0"/>
    <n v="0"/>
    <n v="0"/>
    <n v="0"/>
    <n v="0"/>
    <n v="1"/>
    <n v="1"/>
    <n v="1"/>
    <n v="0"/>
    <n v="0"/>
    <n v="0"/>
    <n v="0"/>
    <n v="0"/>
    <n v="0"/>
    <n v="0"/>
    <n v="0"/>
    <n v="0"/>
    <n v="0"/>
    <n v="0"/>
    <n v="0"/>
    <n v="0"/>
    <n v="0"/>
  </r>
  <r>
    <x v="18"/>
    <x v="3"/>
    <x v="1"/>
    <n v="0"/>
    <n v="27"/>
    <n v="4"/>
    <n v="12"/>
    <n v="2"/>
    <n v="1"/>
    <n v="0"/>
    <n v="0"/>
    <n v="1"/>
    <n v="0"/>
    <n v="13"/>
    <n v="31"/>
    <n v="22"/>
    <n v="4"/>
    <n v="0"/>
    <n v="0"/>
    <n v="0"/>
    <n v="0"/>
    <n v="0"/>
    <n v="0"/>
    <n v="0"/>
    <n v="0"/>
    <n v="0"/>
    <n v="0"/>
    <n v="0"/>
    <n v="0"/>
    <n v="0"/>
  </r>
  <r>
    <x v="19"/>
    <x v="0"/>
    <x v="1"/>
    <n v="15"/>
    <n v="9"/>
    <n v="1"/>
    <n v="0"/>
    <n v="0"/>
    <n v="1"/>
    <n v="9"/>
    <n v="4"/>
    <n v="0"/>
    <n v="0"/>
    <n v="0"/>
    <n v="3"/>
    <n v="1"/>
    <n v="0"/>
    <n v="0"/>
    <n v="57"/>
    <n v="10"/>
    <n v="0"/>
    <n v="36"/>
    <n v="21"/>
    <n v="0"/>
    <n v="0"/>
    <n v="0"/>
    <n v="0"/>
    <n v="0"/>
    <n v="0"/>
    <n v="0"/>
  </r>
  <r>
    <x v="19"/>
    <x v="1"/>
    <x v="1"/>
    <n v="179"/>
    <n v="181"/>
    <n v="12"/>
    <n v="10"/>
    <n v="1"/>
    <n v="12"/>
    <n v="74"/>
    <n v="26"/>
    <n v="11"/>
    <n v="0"/>
    <n v="39"/>
    <n v="64"/>
    <n v="59"/>
    <n v="296"/>
    <n v="177"/>
    <n v="306"/>
    <n v="107"/>
    <n v="0"/>
    <n v="142"/>
    <n v="160"/>
    <n v="0"/>
    <n v="0"/>
    <n v="0"/>
    <n v="0"/>
    <n v="0"/>
    <n v="0"/>
    <n v="0"/>
  </r>
  <r>
    <x v="19"/>
    <x v="2"/>
    <x v="1"/>
    <n v="8"/>
    <n v="22"/>
    <n v="0"/>
    <n v="5"/>
    <n v="0"/>
    <n v="0"/>
    <n v="4"/>
    <n v="1"/>
    <n v="0"/>
    <n v="0"/>
    <n v="1"/>
    <n v="3"/>
    <n v="0"/>
    <n v="0"/>
    <n v="0"/>
    <n v="76"/>
    <n v="14"/>
    <n v="0"/>
    <n v="42"/>
    <n v="34"/>
    <n v="0"/>
    <n v="0"/>
    <n v="0"/>
    <n v="0"/>
    <n v="0"/>
    <n v="0"/>
    <n v="0"/>
  </r>
  <r>
    <x v="19"/>
    <x v="3"/>
    <x v="1"/>
    <n v="126"/>
    <n v="622"/>
    <n v="20"/>
    <n v="5"/>
    <n v="1"/>
    <n v="21"/>
    <n v="154"/>
    <n v="31"/>
    <n v="21"/>
    <n v="12"/>
    <n v="101"/>
    <n v="151"/>
    <n v="128"/>
    <n v="851"/>
    <n v="429"/>
    <n v="432"/>
    <n v="276"/>
    <n v="0"/>
    <n v="110"/>
    <n v="309"/>
    <n v="0"/>
    <n v="0"/>
    <n v="0"/>
    <n v="0"/>
    <n v="0"/>
    <n v="0"/>
    <n v="0"/>
  </r>
  <r>
    <x v="20"/>
    <x v="0"/>
    <x v="1"/>
    <n v="0"/>
    <n v="24"/>
    <n v="2"/>
    <n v="0"/>
    <n v="0"/>
    <n v="0"/>
    <n v="0"/>
    <n v="0"/>
    <n v="0"/>
    <n v="0"/>
    <n v="14"/>
    <n v="14"/>
    <n v="10"/>
    <n v="0"/>
    <n v="0"/>
    <n v="0"/>
    <n v="0"/>
    <n v="0"/>
    <n v="0"/>
    <n v="0"/>
    <n v="0"/>
    <n v="0"/>
    <n v="0"/>
    <n v="0"/>
    <n v="0"/>
    <n v="0"/>
    <n v="0"/>
  </r>
  <r>
    <x v="20"/>
    <x v="1"/>
    <x v="1"/>
    <n v="433"/>
    <n v="407"/>
    <n v="16"/>
    <n v="23"/>
    <n v="5"/>
    <n v="18"/>
    <n v="40"/>
    <n v="1"/>
    <n v="13"/>
    <n v="69"/>
    <n v="90"/>
    <n v="75"/>
    <n v="61"/>
    <n v="322"/>
    <n v="50"/>
    <n v="50"/>
    <n v="69"/>
    <n v="0"/>
    <n v="0"/>
    <n v="49"/>
    <n v="0"/>
    <n v="0"/>
    <n v="0"/>
    <n v="0"/>
    <n v="0"/>
    <n v="0"/>
    <n v="0"/>
  </r>
  <r>
    <x v="20"/>
    <x v="2"/>
    <x v="1"/>
    <n v="0"/>
    <n v="26"/>
    <n v="1"/>
    <n v="0"/>
    <n v="0"/>
    <n v="0"/>
    <n v="0"/>
    <n v="0"/>
    <n v="0"/>
    <n v="0"/>
    <n v="10"/>
    <n v="13"/>
    <n v="10"/>
    <n v="0"/>
    <n v="0"/>
    <n v="0"/>
    <n v="0"/>
    <n v="0"/>
    <n v="0"/>
    <n v="0"/>
    <n v="0"/>
    <n v="0"/>
    <n v="0"/>
    <n v="0"/>
    <n v="0"/>
    <n v="0"/>
    <n v="0"/>
  </r>
  <r>
    <x v="20"/>
    <x v="3"/>
    <x v="1"/>
    <n v="347"/>
    <n v="662"/>
    <n v="23"/>
    <n v="39"/>
    <n v="9"/>
    <n v="19"/>
    <n v="75"/>
    <n v="2"/>
    <n v="15"/>
    <n v="152"/>
    <n v="168"/>
    <n v="137"/>
    <n v="121"/>
    <n v="736"/>
    <n v="98"/>
    <n v="98"/>
    <n v="130"/>
    <n v="0"/>
    <n v="0"/>
    <n v="97"/>
    <n v="0"/>
    <n v="0"/>
    <n v="0"/>
    <n v="0"/>
    <n v="0"/>
    <n v="0"/>
    <n v="0"/>
  </r>
  <r>
    <x v="21"/>
    <x v="0"/>
    <x v="1"/>
    <n v="81"/>
    <n v="62"/>
    <n v="0"/>
    <n v="1"/>
    <n v="0"/>
    <n v="0"/>
    <n v="0"/>
    <n v="0"/>
    <n v="0"/>
    <n v="0"/>
    <n v="8"/>
    <n v="9"/>
    <n v="3"/>
    <n v="26"/>
    <n v="6"/>
    <n v="6"/>
    <n v="5"/>
    <n v="0"/>
    <n v="0"/>
    <n v="6"/>
    <n v="0"/>
    <n v="0"/>
    <n v="0"/>
    <n v="0"/>
    <n v="0"/>
    <n v="0"/>
    <n v="0"/>
  </r>
  <r>
    <x v="21"/>
    <x v="1"/>
    <x v="1"/>
    <n v="162"/>
    <n v="63"/>
    <n v="4"/>
    <n v="21"/>
    <n v="3"/>
    <n v="4"/>
    <n v="1"/>
    <n v="1"/>
    <n v="4"/>
    <n v="0"/>
    <n v="60"/>
    <n v="66"/>
    <n v="49"/>
    <n v="45"/>
    <n v="8"/>
    <n v="8"/>
    <n v="8"/>
    <n v="0"/>
    <n v="0"/>
    <n v="8"/>
    <n v="0"/>
    <n v="0"/>
    <n v="0"/>
    <n v="0"/>
    <n v="0"/>
    <n v="0"/>
    <n v="0"/>
  </r>
  <r>
    <x v="21"/>
    <x v="2"/>
    <x v="1"/>
    <n v="107"/>
    <n v="38"/>
    <n v="1"/>
    <n v="0"/>
    <n v="0"/>
    <n v="1"/>
    <n v="0"/>
    <n v="0"/>
    <n v="1"/>
    <n v="0"/>
    <n v="4"/>
    <n v="4"/>
    <n v="2"/>
    <n v="10"/>
    <n v="2"/>
    <n v="2"/>
    <n v="2"/>
    <n v="0"/>
    <n v="0"/>
    <n v="2"/>
    <n v="0"/>
    <n v="0"/>
    <n v="0"/>
    <n v="0"/>
    <n v="0"/>
    <n v="0"/>
    <n v="0"/>
  </r>
  <r>
    <x v="21"/>
    <x v="3"/>
    <x v="1"/>
    <n v="81"/>
    <n v="253"/>
    <n v="12"/>
    <n v="31"/>
    <n v="5"/>
    <n v="12"/>
    <n v="5"/>
    <n v="5"/>
    <n v="12"/>
    <n v="1"/>
    <n v="154"/>
    <n v="145"/>
    <n v="116"/>
    <n v="100"/>
    <n v="33"/>
    <n v="33"/>
    <n v="33"/>
    <n v="0"/>
    <n v="0"/>
    <n v="33"/>
    <n v="0"/>
    <n v="0"/>
    <n v="0"/>
    <n v="0"/>
    <n v="0"/>
    <n v="0"/>
    <n v="0"/>
  </r>
  <r>
    <x v="0"/>
    <x v="0"/>
    <x v="2"/>
    <n v="2"/>
    <n v="2"/>
    <n v="0"/>
    <n v="0"/>
    <n v="0"/>
    <n v="0"/>
    <n v="0"/>
    <n v="0"/>
    <n v="0"/>
    <n v="0"/>
    <n v="2"/>
    <n v="0"/>
    <n v="0"/>
    <n v="8"/>
    <n v="0"/>
    <n v="0"/>
    <n v="0"/>
    <n v="0"/>
    <n v="0"/>
    <n v="0"/>
    <n v="0"/>
    <n v="0"/>
    <n v="0"/>
    <n v="0"/>
    <n v="0"/>
    <n v="0"/>
    <n v="0"/>
  </r>
  <r>
    <x v="0"/>
    <x v="1"/>
    <x v="2"/>
    <n v="74"/>
    <n v="27"/>
    <n v="0"/>
    <n v="18"/>
    <n v="0"/>
    <n v="0"/>
    <n v="2"/>
    <n v="2"/>
    <n v="0"/>
    <n v="0"/>
    <n v="3"/>
    <n v="0"/>
    <n v="0"/>
    <n v="28"/>
    <n v="0"/>
    <n v="0"/>
    <n v="0"/>
    <n v="0"/>
    <n v="0"/>
    <n v="0"/>
    <n v="0"/>
    <n v="0"/>
    <n v="0"/>
    <n v="0"/>
    <n v="0"/>
    <n v="0"/>
    <n v="0"/>
  </r>
  <r>
    <x v="0"/>
    <x v="2"/>
    <x v="2"/>
    <n v="3"/>
    <n v="1"/>
    <n v="0"/>
    <n v="0"/>
    <n v="0"/>
    <n v="0"/>
    <n v="0"/>
    <n v="0"/>
    <n v="0"/>
    <n v="0"/>
    <n v="2"/>
    <n v="0"/>
    <n v="0"/>
    <n v="5"/>
    <n v="0"/>
    <n v="0"/>
    <n v="0"/>
    <n v="0"/>
    <n v="0"/>
    <n v="0"/>
    <n v="0"/>
    <n v="0"/>
    <n v="0"/>
    <n v="0"/>
    <n v="0"/>
    <n v="0"/>
    <n v="0"/>
  </r>
  <r>
    <x v="0"/>
    <x v="3"/>
    <x v="2"/>
    <n v="11"/>
    <n v="68"/>
    <n v="5"/>
    <n v="21"/>
    <n v="4"/>
    <n v="5"/>
    <n v="6"/>
    <n v="6"/>
    <n v="4"/>
    <n v="0"/>
    <n v="2"/>
    <n v="0"/>
    <n v="0"/>
    <n v="78"/>
    <n v="0"/>
    <n v="0"/>
    <n v="0"/>
    <n v="0"/>
    <n v="0"/>
    <n v="0"/>
    <n v="0"/>
    <n v="0"/>
    <n v="0"/>
    <n v="0"/>
    <n v="0"/>
    <n v="0"/>
    <n v="0"/>
  </r>
  <r>
    <x v="1"/>
    <x v="0"/>
    <x v="2"/>
    <n v="28"/>
    <n v="6"/>
    <n v="0"/>
    <n v="1"/>
    <n v="0"/>
    <n v="0"/>
    <n v="0"/>
    <n v="0"/>
    <n v="0"/>
    <n v="0"/>
    <n v="1"/>
    <n v="2"/>
    <n v="2"/>
    <n v="1"/>
    <n v="1"/>
    <n v="1"/>
    <n v="4"/>
    <n v="0"/>
    <n v="0"/>
    <n v="0"/>
    <n v="0"/>
    <n v="0"/>
    <n v="0"/>
    <n v="0"/>
    <n v="0"/>
    <n v="0"/>
    <n v="0"/>
  </r>
  <r>
    <x v="1"/>
    <x v="1"/>
    <x v="2"/>
    <n v="46"/>
    <n v="22"/>
    <n v="2"/>
    <n v="9"/>
    <n v="2"/>
    <n v="2"/>
    <n v="2"/>
    <n v="2"/>
    <n v="2"/>
    <n v="0"/>
    <n v="6"/>
    <n v="31"/>
    <n v="27"/>
    <n v="8"/>
    <n v="2"/>
    <n v="1"/>
    <n v="10"/>
    <n v="0"/>
    <n v="0"/>
    <n v="0"/>
    <n v="0"/>
    <n v="0"/>
    <n v="0"/>
    <n v="0"/>
    <n v="0"/>
    <n v="0"/>
    <n v="0"/>
  </r>
  <r>
    <x v="1"/>
    <x v="2"/>
    <x v="2"/>
    <n v="44"/>
    <n v="3"/>
    <n v="0"/>
    <n v="0"/>
    <n v="0"/>
    <n v="1"/>
    <n v="0"/>
    <n v="0"/>
    <n v="1"/>
    <n v="0"/>
    <n v="2"/>
    <n v="1"/>
    <n v="0"/>
    <n v="1"/>
    <n v="1"/>
    <n v="0"/>
    <n v="2"/>
    <n v="0"/>
    <n v="0"/>
    <n v="0"/>
    <n v="0"/>
    <n v="0"/>
    <n v="0"/>
    <n v="0"/>
    <n v="0"/>
    <n v="0"/>
    <n v="0"/>
  </r>
  <r>
    <x v="1"/>
    <x v="3"/>
    <x v="2"/>
    <n v="23"/>
    <n v="66"/>
    <n v="3"/>
    <n v="5"/>
    <n v="2"/>
    <n v="3"/>
    <n v="9"/>
    <n v="10"/>
    <n v="3"/>
    <n v="6"/>
    <n v="11"/>
    <n v="72"/>
    <n v="64"/>
    <n v="20"/>
    <n v="11"/>
    <n v="8"/>
    <n v="38"/>
    <n v="0"/>
    <n v="0"/>
    <n v="4"/>
    <n v="0"/>
    <n v="0"/>
    <n v="0"/>
    <n v="0"/>
    <n v="0"/>
    <n v="0"/>
    <n v="0"/>
  </r>
  <r>
    <x v="2"/>
    <x v="0"/>
    <x v="2"/>
    <n v="0"/>
    <n v="0"/>
    <n v="0"/>
    <n v="0"/>
    <n v="0"/>
    <n v="0"/>
    <n v="0"/>
    <n v="0"/>
    <n v="0"/>
    <n v="0"/>
    <n v="0"/>
    <n v="0"/>
    <n v="0"/>
    <n v="0"/>
    <n v="0"/>
    <n v="0"/>
    <n v="0"/>
    <n v="0"/>
    <n v="0"/>
    <n v="0"/>
    <n v="0"/>
    <n v="0"/>
    <n v="0"/>
    <n v="0"/>
    <n v="0"/>
    <n v="0"/>
    <n v="0"/>
  </r>
  <r>
    <x v="2"/>
    <x v="1"/>
    <x v="2"/>
    <n v="216"/>
    <n v="179"/>
    <n v="2"/>
    <n v="42"/>
    <n v="0"/>
    <n v="2"/>
    <n v="15"/>
    <n v="15"/>
    <n v="2"/>
    <n v="87"/>
    <n v="45"/>
    <n v="57"/>
    <n v="49"/>
    <n v="97"/>
    <n v="50"/>
    <n v="125"/>
    <n v="29"/>
    <n v="0"/>
    <n v="0"/>
    <n v="125"/>
    <n v="0"/>
    <n v="0"/>
    <n v="0"/>
    <n v="0"/>
    <n v="0"/>
    <n v="0"/>
    <n v="0"/>
  </r>
  <r>
    <x v="2"/>
    <x v="2"/>
    <x v="2"/>
    <n v="0"/>
    <n v="0"/>
    <n v="0"/>
    <n v="0"/>
    <n v="0"/>
    <n v="0"/>
    <n v="0"/>
    <n v="0"/>
    <n v="0"/>
    <n v="0"/>
    <n v="0"/>
    <n v="0"/>
    <n v="0"/>
    <n v="0"/>
    <n v="0"/>
    <n v="0"/>
    <n v="0"/>
    <n v="0"/>
    <n v="0"/>
    <n v="0"/>
    <n v="0"/>
    <n v="0"/>
    <n v="0"/>
    <n v="0"/>
    <n v="0"/>
    <n v="0"/>
    <n v="0"/>
  </r>
  <r>
    <x v="2"/>
    <x v="3"/>
    <x v="2"/>
    <n v="137"/>
    <n v="259"/>
    <n v="6"/>
    <n v="22"/>
    <n v="1"/>
    <n v="6"/>
    <n v="24"/>
    <n v="24"/>
    <n v="6"/>
    <n v="247"/>
    <n v="97"/>
    <n v="214"/>
    <n v="194"/>
    <n v="276"/>
    <n v="147"/>
    <n v="297"/>
    <n v="81"/>
    <n v="0"/>
    <n v="0"/>
    <n v="297"/>
    <n v="0"/>
    <n v="0"/>
    <n v="0"/>
    <n v="0"/>
    <n v="0"/>
    <n v="0"/>
    <n v="0"/>
  </r>
  <r>
    <x v="3"/>
    <x v="0"/>
    <x v="2"/>
    <n v="32"/>
    <n v="6"/>
    <n v="0"/>
    <n v="0"/>
    <n v="0"/>
    <n v="0"/>
    <n v="0"/>
    <n v="0"/>
    <n v="0"/>
    <n v="0"/>
    <n v="1"/>
    <n v="1"/>
    <n v="0"/>
    <n v="22"/>
    <n v="15"/>
    <n v="8"/>
    <n v="17"/>
    <n v="0"/>
    <n v="3"/>
    <n v="3"/>
    <n v="0"/>
    <n v="0"/>
    <n v="0"/>
    <n v="0"/>
    <n v="0"/>
    <n v="0"/>
    <n v="0"/>
  </r>
  <r>
    <x v="3"/>
    <x v="1"/>
    <x v="2"/>
    <n v="131"/>
    <n v="49"/>
    <n v="2"/>
    <n v="10"/>
    <n v="0"/>
    <n v="2"/>
    <n v="17"/>
    <n v="17"/>
    <n v="2"/>
    <n v="5"/>
    <n v="18"/>
    <n v="33"/>
    <n v="22"/>
    <n v="164"/>
    <n v="92"/>
    <n v="73"/>
    <n v="94"/>
    <n v="0"/>
    <n v="17"/>
    <n v="39"/>
    <n v="0"/>
    <n v="0"/>
    <n v="0"/>
    <n v="0"/>
    <n v="0"/>
    <n v="0"/>
    <n v="0"/>
  </r>
  <r>
    <x v="3"/>
    <x v="2"/>
    <x v="2"/>
    <n v="28"/>
    <n v="6"/>
    <n v="0"/>
    <n v="0"/>
    <n v="0"/>
    <n v="0"/>
    <n v="0"/>
    <n v="0"/>
    <n v="0"/>
    <n v="0"/>
    <n v="0"/>
    <n v="0"/>
    <n v="0"/>
    <n v="23"/>
    <n v="15"/>
    <n v="6"/>
    <n v="11"/>
    <n v="0"/>
    <n v="2"/>
    <n v="4"/>
    <n v="0"/>
    <n v="0"/>
    <n v="0"/>
    <n v="0"/>
    <n v="0"/>
    <n v="0"/>
    <n v="0"/>
  </r>
  <r>
    <x v="3"/>
    <x v="3"/>
    <x v="2"/>
    <n v="93"/>
    <n v="78"/>
    <n v="4"/>
    <n v="11"/>
    <n v="0"/>
    <n v="4"/>
    <n v="35"/>
    <n v="31"/>
    <n v="4"/>
    <n v="6"/>
    <n v="45"/>
    <n v="83"/>
    <n v="69"/>
    <n v="314"/>
    <n v="195"/>
    <n v="129"/>
    <n v="214"/>
    <n v="2"/>
    <n v="36"/>
    <n v="81"/>
    <n v="0"/>
    <n v="0"/>
    <n v="0"/>
    <n v="0"/>
    <n v="0"/>
    <n v="0"/>
    <n v="0"/>
  </r>
  <r>
    <x v="4"/>
    <x v="0"/>
    <x v="2"/>
    <n v="2"/>
    <n v="2"/>
    <n v="0"/>
    <n v="0"/>
    <n v="0"/>
    <n v="0"/>
    <n v="0"/>
    <n v="0"/>
    <n v="0"/>
    <n v="0"/>
    <n v="0"/>
    <n v="0"/>
    <n v="0"/>
    <n v="0"/>
    <n v="0"/>
    <n v="4"/>
    <n v="0"/>
    <n v="0"/>
    <n v="2"/>
    <n v="2"/>
    <n v="0"/>
    <n v="0"/>
    <n v="0"/>
    <n v="0"/>
    <n v="0"/>
    <n v="0"/>
    <n v="0"/>
  </r>
  <r>
    <x v="4"/>
    <x v="1"/>
    <x v="2"/>
    <n v="6"/>
    <n v="3"/>
    <n v="0"/>
    <n v="2"/>
    <n v="0"/>
    <n v="0"/>
    <n v="1"/>
    <n v="1"/>
    <n v="0"/>
    <n v="1"/>
    <n v="1"/>
    <n v="0"/>
    <n v="0"/>
    <n v="1"/>
    <n v="0"/>
    <n v="6"/>
    <n v="1"/>
    <n v="0"/>
    <n v="1"/>
    <n v="5"/>
    <n v="0"/>
    <n v="0"/>
    <n v="0"/>
    <n v="0"/>
    <n v="0"/>
    <n v="0"/>
    <n v="0"/>
  </r>
  <r>
    <x v="4"/>
    <x v="2"/>
    <x v="2"/>
    <n v="2"/>
    <n v="2"/>
    <n v="0"/>
    <n v="0"/>
    <n v="0"/>
    <n v="0"/>
    <n v="0"/>
    <n v="0"/>
    <n v="0"/>
    <n v="0"/>
    <n v="0"/>
    <n v="0"/>
    <n v="0"/>
    <n v="1"/>
    <n v="0"/>
    <n v="11"/>
    <n v="0"/>
    <n v="0"/>
    <n v="5"/>
    <n v="7"/>
    <n v="0"/>
    <n v="0"/>
    <n v="0"/>
    <n v="0"/>
    <n v="0"/>
    <n v="0"/>
    <n v="0"/>
  </r>
  <r>
    <x v="4"/>
    <x v="3"/>
    <x v="2"/>
    <n v="1"/>
    <n v="10"/>
    <n v="2"/>
    <n v="2"/>
    <n v="2"/>
    <n v="2"/>
    <n v="3"/>
    <n v="3"/>
    <n v="2"/>
    <n v="1"/>
    <n v="3"/>
    <n v="2"/>
    <n v="2"/>
    <n v="7"/>
    <n v="0"/>
    <n v="59"/>
    <n v="5"/>
    <n v="0"/>
    <n v="9"/>
    <n v="45"/>
    <n v="0"/>
    <n v="0"/>
    <n v="0"/>
    <n v="0"/>
    <n v="0"/>
    <n v="0"/>
    <n v="0"/>
  </r>
  <r>
    <x v="5"/>
    <x v="0"/>
    <x v="2"/>
    <n v="1"/>
    <n v="2"/>
    <n v="0"/>
    <n v="0"/>
    <n v="0"/>
    <n v="0"/>
    <n v="0"/>
    <n v="0"/>
    <n v="0"/>
    <n v="0"/>
    <n v="0"/>
    <n v="0"/>
    <n v="0"/>
    <n v="8"/>
    <n v="5"/>
    <n v="3"/>
    <n v="5"/>
    <n v="0"/>
    <n v="1"/>
    <n v="2"/>
    <n v="0"/>
    <n v="0"/>
    <n v="0"/>
    <n v="0"/>
    <n v="0"/>
    <n v="0"/>
    <n v="0"/>
  </r>
  <r>
    <x v="5"/>
    <x v="1"/>
    <x v="2"/>
    <n v="68"/>
    <n v="39"/>
    <n v="1"/>
    <n v="7"/>
    <n v="0"/>
    <n v="0"/>
    <n v="6"/>
    <n v="6"/>
    <n v="0"/>
    <n v="8"/>
    <n v="19"/>
    <n v="9"/>
    <n v="7"/>
    <n v="56"/>
    <n v="28"/>
    <n v="21"/>
    <n v="26"/>
    <n v="0"/>
    <n v="6"/>
    <n v="14"/>
    <n v="0"/>
    <n v="0"/>
    <n v="0"/>
    <n v="0"/>
    <n v="0"/>
    <n v="0"/>
    <n v="0"/>
  </r>
  <r>
    <x v="5"/>
    <x v="2"/>
    <x v="2"/>
    <n v="2"/>
    <n v="1"/>
    <n v="0"/>
    <n v="0"/>
    <n v="0"/>
    <n v="0"/>
    <n v="0"/>
    <n v="0"/>
    <n v="0"/>
    <n v="0"/>
    <n v="1"/>
    <n v="0"/>
    <n v="0"/>
    <n v="7"/>
    <n v="6"/>
    <n v="4"/>
    <n v="2"/>
    <n v="0"/>
    <n v="0"/>
    <n v="1"/>
    <n v="0"/>
    <n v="0"/>
    <n v="0"/>
    <n v="0"/>
    <n v="0"/>
    <n v="0"/>
    <n v="0"/>
  </r>
  <r>
    <x v="5"/>
    <x v="3"/>
    <x v="2"/>
    <n v="31"/>
    <n v="92"/>
    <n v="8"/>
    <n v="8"/>
    <n v="2"/>
    <n v="7"/>
    <n v="20"/>
    <n v="20"/>
    <n v="7"/>
    <n v="11"/>
    <n v="43"/>
    <n v="20"/>
    <n v="13"/>
    <n v="128"/>
    <n v="49"/>
    <n v="32"/>
    <n v="58"/>
    <n v="0"/>
    <n v="6"/>
    <n v="18"/>
    <n v="0"/>
    <n v="0"/>
    <n v="0"/>
    <n v="0"/>
    <n v="0"/>
    <n v="0"/>
    <n v="0"/>
  </r>
  <r>
    <x v="6"/>
    <x v="0"/>
    <x v="2"/>
    <n v="2"/>
    <n v="2"/>
    <n v="0"/>
    <n v="1"/>
    <n v="0"/>
    <n v="0"/>
    <n v="0"/>
    <n v="0"/>
    <n v="0"/>
    <n v="0"/>
    <n v="2"/>
    <n v="0"/>
    <n v="0"/>
    <n v="10"/>
    <n v="2"/>
    <n v="0"/>
    <n v="0"/>
    <n v="0"/>
    <n v="0"/>
    <n v="1"/>
    <n v="0"/>
    <n v="0"/>
    <n v="0"/>
    <n v="0"/>
    <n v="0"/>
    <n v="0"/>
    <n v="0"/>
  </r>
  <r>
    <x v="6"/>
    <x v="1"/>
    <x v="2"/>
    <n v="46"/>
    <n v="41"/>
    <n v="3"/>
    <n v="6"/>
    <n v="2"/>
    <n v="3"/>
    <n v="9"/>
    <n v="9"/>
    <n v="3"/>
    <n v="0"/>
    <n v="10"/>
    <n v="18"/>
    <n v="15"/>
    <n v="143"/>
    <n v="30"/>
    <n v="7"/>
    <n v="20"/>
    <n v="0"/>
    <n v="0"/>
    <n v="30"/>
    <n v="0"/>
    <n v="0"/>
    <n v="0"/>
    <n v="0"/>
    <n v="0"/>
    <n v="0"/>
    <n v="0"/>
  </r>
  <r>
    <x v="6"/>
    <x v="2"/>
    <x v="2"/>
    <n v="1"/>
    <n v="3"/>
    <n v="0"/>
    <n v="1"/>
    <n v="0"/>
    <n v="0"/>
    <n v="0"/>
    <n v="0"/>
    <n v="0"/>
    <n v="0"/>
    <n v="2"/>
    <n v="0"/>
    <n v="0"/>
    <n v="10"/>
    <n v="2"/>
    <n v="0"/>
    <n v="0"/>
    <n v="0"/>
    <n v="0"/>
    <n v="1"/>
    <n v="0"/>
    <n v="0"/>
    <n v="0"/>
    <n v="0"/>
    <n v="0"/>
    <n v="0"/>
    <n v="0"/>
  </r>
  <r>
    <x v="6"/>
    <x v="3"/>
    <x v="2"/>
    <n v="35"/>
    <n v="60"/>
    <n v="3"/>
    <n v="8"/>
    <n v="2"/>
    <n v="3"/>
    <n v="13"/>
    <n v="13"/>
    <n v="2"/>
    <n v="0"/>
    <n v="22"/>
    <n v="49"/>
    <n v="39"/>
    <n v="197"/>
    <n v="33"/>
    <n v="11"/>
    <n v="24"/>
    <n v="0"/>
    <n v="0"/>
    <n v="37"/>
    <n v="0"/>
    <n v="0"/>
    <n v="0"/>
    <n v="0"/>
    <n v="0"/>
    <n v="0"/>
    <n v="0"/>
  </r>
  <r>
    <x v="7"/>
    <x v="0"/>
    <x v="2"/>
    <n v="31"/>
    <n v="34"/>
    <n v="1"/>
    <n v="0"/>
    <n v="0"/>
    <n v="1"/>
    <n v="0"/>
    <n v="0"/>
    <n v="1"/>
    <n v="0"/>
    <n v="3"/>
    <n v="0"/>
    <n v="0"/>
    <n v="5"/>
    <n v="5"/>
    <n v="19"/>
    <n v="15"/>
    <n v="0"/>
    <n v="0"/>
    <n v="17"/>
    <n v="0"/>
    <n v="0"/>
    <n v="0"/>
    <n v="0"/>
    <n v="0"/>
    <n v="0"/>
    <n v="0"/>
  </r>
  <r>
    <x v="7"/>
    <x v="1"/>
    <x v="2"/>
    <n v="65"/>
    <n v="65"/>
    <n v="2"/>
    <n v="36"/>
    <n v="2"/>
    <n v="2"/>
    <n v="12"/>
    <n v="13"/>
    <n v="2"/>
    <n v="0"/>
    <n v="23"/>
    <n v="59"/>
    <n v="47"/>
    <n v="79"/>
    <n v="76"/>
    <n v="87"/>
    <n v="53"/>
    <n v="0"/>
    <n v="0"/>
    <n v="58"/>
    <n v="0"/>
    <n v="0"/>
    <n v="0"/>
    <n v="0"/>
    <n v="0"/>
    <n v="0"/>
    <n v="0"/>
  </r>
  <r>
    <x v="7"/>
    <x v="2"/>
    <x v="2"/>
    <n v="47"/>
    <n v="23"/>
    <n v="1"/>
    <n v="0"/>
    <n v="0"/>
    <n v="1"/>
    <n v="0"/>
    <n v="0"/>
    <n v="0"/>
    <n v="0"/>
    <n v="1"/>
    <n v="0"/>
    <n v="0"/>
    <n v="5"/>
    <n v="5"/>
    <n v="14"/>
    <n v="11"/>
    <n v="0"/>
    <n v="0"/>
    <n v="13"/>
    <n v="0"/>
    <n v="0"/>
    <n v="0"/>
    <n v="0"/>
    <n v="0"/>
    <n v="0"/>
    <n v="0"/>
  </r>
  <r>
    <x v="7"/>
    <x v="3"/>
    <x v="2"/>
    <n v="40"/>
    <n v="90"/>
    <n v="16"/>
    <n v="30"/>
    <n v="11"/>
    <n v="16"/>
    <n v="24"/>
    <n v="25"/>
    <n v="16"/>
    <n v="1"/>
    <n v="49"/>
    <n v="134"/>
    <n v="100"/>
    <n v="156"/>
    <n v="139"/>
    <n v="177"/>
    <n v="114"/>
    <n v="0"/>
    <n v="0"/>
    <n v="122"/>
    <n v="0"/>
    <n v="0"/>
    <n v="0"/>
    <n v="0"/>
    <n v="0"/>
    <n v="0"/>
    <n v="0"/>
  </r>
  <r>
    <x v="8"/>
    <x v="0"/>
    <x v="2"/>
    <n v="1"/>
    <n v="2"/>
    <n v="0"/>
    <n v="0"/>
    <n v="0"/>
    <n v="0"/>
    <n v="0"/>
    <n v="0"/>
    <n v="0"/>
    <n v="0"/>
    <n v="2"/>
    <n v="0"/>
    <n v="0"/>
    <n v="4"/>
    <n v="0"/>
    <n v="0"/>
    <n v="0"/>
    <n v="1"/>
    <n v="0"/>
    <n v="0"/>
    <n v="0"/>
    <n v="0"/>
    <n v="0"/>
    <n v="0"/>
    <n v="0"/>
    <n v="0"/>
    <n v="0"/>
  </r>
  <r>
    <x v="8"/>
    <x v="1"/>
    <x v="2"/>
    <n v="130"/>
    <n v="60"/>
    <n v="6"/>
    <n v="2"/>
    <n v="1"/>
    <n v="6"/>
    <n v="0"/>
    <n v="0"/>
    <n v="6"/>
    <n v="0"/>
    <n v="53"/>
    <n v="50"/>
    <n v="46"/>
    <n v="69"/>
    <n v="0"/>
    <n v="0"/>
    <n v="0"/>
    <n v="5"/>
    <n v="79"/>
    <n v="33"/>
    <n v="0"/>
    <n v="0"/>
    <n v="0"/>
    <n v="0"/>
    <n v="0"/>
    <n v="0"/>
    <n v="0"/>
  </r>
  <r>
    <x v="8"/>
    <x v="2"/>
    <x v="2"/>
    <n v="2"/>
    <n v="1"/>
    <n v="0"/>
    <n v="0"/>
    <n v="0"/>
    <n v="0"/>
    <n v="0"/>
    <n v="0"/>
    <n v="0"/>
    <n v="0"/>
    <n v="1"/>
    <n v="0"/>
    <n v="0"/>
    <n v="3"/>
    <n v="0"/>
    <n v="0"/>
    <n v="0"/>
    <n v="0"/>
    <n v="0"/>
    <n v="0"/>
    <n v="0"/>
    <n v="0"/>
    <n v="0"/>
    <n v="0"/>
    <n v="0"/>
    <n v="0"/>
    <n v="0"/>
  </r>
  <r>
    <x v="8"/>
    <x v="3"/>
    <x v="2"/>
    <n v="106"/>
    <n v="87"/>
    <n v="6"/>
    <n v="4"/>
    <n v="1"/>
    <n v="6"/>
    <n v="0"/>
    <n v="0"/>
    <n v="6"/>
    <n v="0"/>
    <n v="93"/>
    <n v="96"/>
    <n v="92"/>
    <n v="129"/>
    <n v="0"/>
    <n v="0"/>
    <n v="0"/>
    <n v="5"/>
    <n v="147"/>
    <n v="61"/>
    <n v="0"/>
    <n v="0"/>
    <n v="0"/>
    <n v="0"/>
    <n v="0"/>
    <n v="0"/>
    <n v="0"/>
  </r>
  <r>
    <x v="9"/>
    <x v="0"/>
    <x v="2"/>
    <n v="12"/>
    <n v="15"/>
    <n v="2"/>
    <n v="3"/>
    <n v="2"/>
    <n v="2"/>
    <n v="1"/>
    <n v="0"/>
    <n v="0"/>
    <n v="0"/>
    <n v="7"/>
    <n v="5"/>
    <n v="2"/>
    <n v="19"/>
    <n v="10"/>
    <n v="10"/>
    <n v="12"/>
    <n v="0"/>
    <n v="11"/>
    <n v="18"/>
    <n v="0"/>
    <n v="0"/>
    <n v="0"/>
    <n v="0"/>
    <n v="0"/>
    <n v="0"/>
    <n v="0"/>
  </r>
  <r>
    <x v="9"/>
    <x v="1"/>
    <x v="2"/>
    <n v="336"/>
    <n v="157"/>
    <n v="5"/>
    <n v="23"/>
    <n v="4"/>
    <n v="5"/>
    <n v="47"/>
    <n v="0"/>
    <n v="5"/>
    <n v="88"/>
    <n v="68"/>
    <n v="62"/>
    <n v="40"/>
    <n v="269"/>
    <n v="166"/>
    <n v="166"/>
    <n v="92"/>
    <n v="0"/>
    <n v="91"/>
    <n v="129"/>
    <n v="0"/>
    <n v="0"/>
    <n v="0"/>
    <n v="0"/>
    <n v="0"/>
    <n v="0"/>
    <n v="0"/>
  </r>
  <r>
    <x v="9"/>
    <x v="2"/>
    <x v="2"/>
    <n v="12"/>
    <n v="12"/>
    <n v="0"/>
    <n v="0"/>
    <n v="0"/>
    <n v="0"/>
    <n v="7"/>
    <n v="0"/>
    <n v="0"/>
    <n v="3"/>
    <n v="8"/>
    <n v="8"/>
    <n v="1"/>
    <n v="20"/>
    <n v="10"/>
    <n v="10"/>
    <n v="6"/>
    <n v="0"/>
    <n v="11"/>
    <n v="15"/>
    <n v="0"/>
    <n v="0"/>
    <n v="0"/>
    <n v="0"/>
    <n v="0"/>
    <n v="0"/>
    <n v="0"/>
  </r>
  <r>
    <x v="9"/>
    <x v="3"/>
    <x v="2"/>
    <n v="134"/>
    <n v="367"/>
    <n v="13"/>
    <n v="7"/>
    <n v="3"/>
    <n v="13"/>
    <n v="85"/>
    <n v="2"/>
    <n v="12"/>
    <n v="184"/>
    <n v="107"/>
    <n v="114"/>
    <n v="87"/>
    <n v="568"/>
    <n v="299"/>
    <n v="299"/>
    <n v="179"/>
    <n v="0"/>
    <n v="152"/>
    <n v="235"/>
    <n v="0"/>
    <n v="0"/>
    <n v="0"/>
    <n v="0"/>
    <n v="0"/>
    <n v="0"/>
    <n v="0"/>
  </r>
  <r>
    <x v="10"/>
    <x v="0"/>
    <x v="2"/>
    <n v="15"/>
    <n v="15"/>
    <n v="0"/>
    <n v="0"/>
    <n v="0"/>
    <n v="0"/>
    <n v="5"/>
    <n v="0"/>
    <n v="0"/>
    <n v="0"/>
    <n v="3"/>
    <n v="5"/>
    <n v="1"/>
    <n v="31"/>
    <n v="14"/>
    <n v="13"/>
    <n v="5"/>
    <n v="0"/>
    <n v="0"/>
    <n v="9"/>
    <n v="0"/>
    <n v="0"/>
    <n v="0"/>
    <n v="0"/>
    <n v="0"/>
    <n v="0"/>
    <n v="0"/>
  </r>
  <r>
    <x v="10"/>
    <x v="1"/>
    <x v="2"/>
    <n v="126"/>
    <n v="69"/>
    <n v="6"/>
    <n v="4"/>
    <n v="4"/>
    <n v="7"/>
    <n v="4"/>
    <n v="5"/>
    <n v="5"/>
    <n v="44"/>
    <n v="16"/>
    <n v="24"/>
    <n v="17"/>
    <n v="99"/>
    <n v="37"/>
    <n v="72"/>
    <n v="13"/>
    <n v="0"/>
    <n v="9"/>
    <n v="18"/>
    <n v="0"/>
    <n v="0"/>
    <n v="0"/>
    <n v="0"/>
    <n v="0"/>
    <n v="0"/>
    <n v="0"/>
  </r>
  <r>
    <x v="10"/>
    <x v="2"/>
    <x v="2"/>
    <n v="15"/>
    <n v="15"/>
    <n v="0"/>
    <n v="0"/>
    <n v="0"/>
    <n v="0"/>
    <n v="3"/>
    <n v="0"/>
    <n v="1"/>
    <n v="0"/>
    <n v="1"/>
    <n v="2"/>
    <n v="1"/>
    <n v="22"/>
    <n v="8"/>
    <n v="4"/>
    <n v="3"/>
    <n v="0"/>
    <n v="1"/>
    <n v="2"/>
    <n v="0"/>
    <n v="0"/>
    <n v="0"/>
    <n v="0"/>
    <n v="0"/>
    <n v="0"/>
    <n v="0"/>
  </r>
  <r>
    <x v="10"/>
    <x v="3"/>
    <x v="2"/>
    <n v="65"/>
    <n v="193"/>
    <n v="12"/>
    <n v="4"/>
    <n v="4"/>
    <n v="12"/>
    <n v="11"/>
    <n v="13"/>
    <n v="11"/>
    <n v="137"/>
    <n v="63"/>
    <n v="92"/>
    <n v="76"/>
    <n v="279"/>
    <n v="94"/>
    <n v="148"/>
    <n v="22"/>
    <n v="0"/>
    <n v="13"/>
    <n v="55"/>
    <n v="0"/>
    <n v="0"/>
    <n v="0"/>
    <n v="0"/>
    <n v="0"/>
    <n v="0"/>
    <n v="0"/>
  </r>
  <r>
    <x v="11"/>
    <x v="0"/>
    <x v="2"/>
    <n v="7"/>
    <n v="5"/>
    <n v="0"/>
    <n v="2"/>
    <n v="0"/>
    <n v="0"/>
    <n v="0"/>
    <n v="0"/>
    <n v="0"/>
    <n v="0"/>
    <n v="1"/>
    <n v="3"/>
    <n v="1"/>
    <n v="4"/>
    <n v="0"/>
    <n v="0"/>
    <n v="2"/>
    <n v="0"/>
    <n v="0"/>
    <n v="0"/>
    <n v="0"/>
    <n v="0"/>
    <n v="0"/>
    <n v="0"/>
    <n v="0"/>
    <n v="0"/>
    <n v="0"/>
  </r>
  <r>
    <x v="11"/>
    <x v="1"/>
    <x v="2"/>
    <n v="28"/>
    <n v="29"/>
    <n v="0"/>
    <n v="7"/>
    <n v="0"/>
    <n v="0"/>
    <n v="0"/>
    <n v="0"/>
    <n v="0"/>
    <n v="0"/>
    <n v="2"/>
    <n v="7"/>
    <n v="7"/>
    <n v="16"/>
    <n v="3"/>
    <n v="2"/>
    <n v="7"/>
    <n v="0"/>
    <n v="1"/>
    <n v="0"/>
    <n v="0"/>
    <n v="0"/>
    <n v="0"/>
    <n v="0"/>
    <n v="0"/>
    <n v="0"/>
    <n v="0"/>
  </r>
  <r>
    <x v="11"/>
    <x v="2"/>
    <x v="2"/>
    <n v="3"/>
    <n v="9"/>
    <n v="0"/>
    <n v="3"/>
    <n v="0"/>
    <n v="0"/>
    <n v="0"/>
    <n v="0"/>
    <n v="0"/>
    <n v="0"/>
    <n v="0"/>
    <n v="0"/>
    <n v="0"/>
    <n v="2"/>
    <n v="0"/>
    <n v="0"/>
    <n v="1"/>
    <n v="0"/>
    <n v="0"/>
    <n v="0"/>
    <n v="0"/>
    <n v="0"/>
    <n v="0"/>
    <n v="0"/>
    <n v="0"/>
    <n v="0"/>
    <n v="0"/>
  </r>
  <r>
    <x v="11"/>
    <x v="3"/>
    <x v="2"/>
    <n v="22"/>
    <n v="36"/>
    <n v="3"/>
    <n v="8"/>
    <n v="2"/>
    <n v="1"/>
    <n v="7"/>
    <n v="6"/>
    <n v="2"/>
    <n v="0"/>
    <n v="6"/>
    <n v="11"/>
    <n v="8"/>
    <n v="41"/>
    <n v="9"/>
    <n v="3"/>
    <n v="11"/>
    <n v="1"/>
    <n v="3"/>
    <n v="5"/>
    <n v="0"/>
    <n v="0"/>
    <n v="0"/>
    <n v="0"/>
    <n v="0"/>
    <n v="0"/>
    <n v="0"/>
  </r>
  <r>
    <x v="12"/>
    <x v="0"/>
    <x v="2"/>
    <n v="15"/>
    <n v="15"/>
    <n v="0"/>
    <n v="3"/>
    <n v="0"/>
    <n v="0"/>
    <n v="0"/>
    <n v="0"/>
    <n v="0"/>
    <n v="0"/>
    <n v="3"/>
    <n v="1"/>
    <n v="0"/>
    <n v="21"/>
    <n v="6"/>
    <n v="4"/>
    <n v="3"/>
    <n v="0"/>
    <n v="1"/>
    <n v="3"/>
    <n v="0"/>
    <n v="0"/>
    <n v="0"/>
    <n v="0"/>
    <n v="0"/>
    <n v="0"/>
    <n v="0"/>
  </r>
  <r>
    <x v="12"/>
    <x v="1"/>
    <x v="2"/>
    <n v="107"/>
    <n v="15"/>
    <n v="1"/>
    <n v="2"/>
    <n v="1"/>
    <n v="1"/>
    <n v="3"/>
    <n v="3"/>
    <n v="1"/>
    <n v="2"/>
    <n v="6"/>
    <n v="7"/>
    <n v="6"/>
    <n v="52"/>
    <n v="25"/>
    <n v="24"/>
    <n v="8"/>
    <n v="0"/>
    <n v="12"/>
    <n v="12"/>
    <n v="0"/>
    <n v="0"/>
    <n v="0"/>
    <n v="0"/>
    <n v="0"/>
    <n v="0"/>
    <n v="0"/>
  </r>
  <r>
    <x v="12"/>
    <x v="2"/>
    <x v="2"/>
    <n v="15"/>
    <n v="16"/>
    <n v="0"/>
    <n v="0"/>
    <n v="0"/>
    <n v="0"/>
    <n v="0"/>
    <n v="0"/>
    <n v="0"/>
    <n v="0"/>
    <n v="3"/>
    <n v="3"/>
    <n v="1"/>
    <n v="13"/>
    <n v="6"/>
    <n v="5"/>
    <n v="2"/>
    <n v="0"/>
    <n v="2"/>
    <n v="3"/>
    <n v="0"/>
    <n v="0"/>
    <n v="0"/>
    <n v="0"/>
    <n v="0"/>
    <n v="0"/>
    <n v="0"/>
  </r>
  <r>
    <x v="12"/>
    <x v="3"/>
    <x v="2"/>
    <n v="13"/>
    <n v="165"/>
    <n v="10"/>
    <n v="3"/>
    <n v="2"/>
    <n v="10"/>
    <n v="11"/>
    <n v="10"/>
    <n v="10"/>
    <n v="11"/>
    <n v="26"/>
    <n v="40"/>
    <n v="30"/>
    <n v="180"/>
    <n v="67"/>
    <n v="48"/>
    <n v="26"/>
    <n v="0"/>
    <n v="20"/>
    <n v="28"/>
    <n v="0"/>
    <n v="0"/>
    <n v="0"/>
    <n v="0"/>
    <n v="0"/>
    <n v="0"/>
    <n v="0"/>
  </r>
  <r>
    <x v="13"/>
    <x v="0"/>
    <x v="2"/>
    <n v="5"/>
    <n v="3"/>
    <n v="1"/>
    <n v="2"/>
    <n v="1"/>
    <n v="1"/>
    <n v="7"/>
    <n v="3"/>
    <n v="1"/>
    <n v="0"/>
    <n v="0"/>
    <n v="2"/>
    <n v="0"/>
    <n v="11"/>
    <n v="0"/>
    <n v="0"/>
    <n v="0"/>
    <n v="0"/>
    <n v="0"/>
    <n v="0"/>
    <n v="0"/>
    <n v="0"/>
    <n v="0"/>
    <n v="0"/>
    <n v="0"/>
    <n v="0"/>
    <n v="0"/>
  </r>
  <r>
    <x v="13"/>
    <x v="1"/>
    <x v="2"/>
    <n v="40"/>
    <n v="41"/>
    <n v="6"/>
    <n v="26"/>
    <n v="4"/>
    <n v="6"/>
    <n v="11"/>
    <n v="11"/>
    <n v="6"/>
    <n v="8"/>
    <n v="20"/>
    <n v="43"/>
    <n v="40"/>
    <n v="113"/>
    <n v="11"/>
    <n v="49"/>
    <n v="0"/>
    <n v="0"/>
    <n v="17"/>
    <n v="25"/>
    <n v="0"/>
    <n v="0"/>
    <n v="0"/>
    <n v="0"/>
    <n v="0"/>
    <n v="0"/>
    <n v="0"/>
  </r>
  <r>
    <x v="13"/>
    <x v="2"/>
    <x v="2"/>
    <n v="1"/>
    <n v="6"/>
    <n v="0"/>
    <n v="0"/>
    <n v="0"/>
    <n v="0"/>
    <n v="9"/>
    <n v="6"/>
    <n v="0"/>
    <n v="0"/>
    <n v="1"/>
    <n v="1"/>
    <n v="0"/>
    <n v="10"/>
    <n v="0"/>
    <n v="0"/>
    <n v="0"/>
    <n v="0"/>
    <n v="0"/>
    <n v="0"/>
    <n v="0"/>
    <n v="0"/>
    <n v="0"/>
    <n v="0"/>
    <n v="0"/>
    <n v="0"/>
    <n v="0"/>
  </r>
  <r>
    <x v="13"/>
    <x v="3"/>
    <x v="2"/>
    <n v="24"/>
    <n v="64"/>
    <n v="9"/>
    <n v="16"/>
    <n v="3"/>
    <n v="9"/>
    <n v="24"/>
    <n v="27"/>
    <n v="9"/>
    <n v="20"/>
    <n v="48"/>
    <n v="91"/>
    <n v="84"/>
    <n v="168"/>
    <n v="17"/>
    <n v="40"/>
    <n v="0"/>
    <n v="0"/>
    <n v="25"/>
    <n v="23"/>
    <n v="0"/>
    <n v="0"/>
    <n v="0"/>
    <n v="0"/>
    <n v="0"/>
    <n v="0"/>
    <n v="0"/>
  </r>
  <r>
    <x v="14"/>
    <x v="0"/>
    <x v="2"/>
    <n v="19"/>
    <n v="11"/>
    <n v="0"/>
    <n v="0"/>
    <n v="0"/>
    <n v="0"/>
    <n v="0"/>
    <n v="0"/>
    <n v="0"/>
    <n v="0"/>
    <n v="1"/>
    <n v="1"/>
    <n v="1"/>
    <n v="6"/>
    <n v="3"/>
    <n v="3"/>
    <n v="5"/>
    <n v="0"/>
    <n v="1"/>
    <n v="2"/>
    <n v="0"/>
    <n v="0"/>
    <n v="0"/>
    <n v="0"/>
    <n v="0"/>
    <n v="0"/>
    <n v="0"/>
  </r>
  <r>
    <x v="14"/>
    <x v="1"/>
    <x v="2"/>
    <n v="33"/>
    <n v="38"/>
    <n v="1"/>
    <n v="23"/>
    <n v="1"/>
    <n v="1"/>
    <n v="0"/>
    <n v="0"/>
    <n v="1"/>
    <n v="3"/>
    <n v="6"/>
    <n v="7"/>
    <n v="7"/>
    <n v="49"/>
    <n v="8"/>
    <n v="8"/>
    <n v="15"/>
    <n v="0"/>
    <n v="1"/>
    <n v="8"/>
    <n v="0"/>
    <n v="0"/>
    <n v="0"/>
    <n v="0"/>
    <n v="0"/>
    <n v="0"/>
    <n v="0"/>
  </r>
  <r>
    <x v="14"/>
    <x v="2"/>
    <x v="2"/>
    <n v="15"/>
    <n v="13"/>
    <n v="0"/>
    <n v="0"/>
    <n v="0"/>
    <n v="0"/>
    <n v="0"/>
    <n v="0"/>
    <n v="0"/>
    <n v="0"/>
    <n v="0"/>
    <n v="0"/>
    <n v="0"/>
    <n v="10"/>
    <n v="4"/>
    <n v="4"/>
    <n v="3"/>
    <n v="0"/>
    <n v="1"/>
    <n v="2"/>
    <n v="0"/>
    <n v="0"/>
    <n v="0"/>
    <n v="0"/>
    <n v="0"/>
    <n v="0"/>
    <n v="0"/>
  </r>
  <r>
    <x v="14"/>
    <x v="3"/>
    <x v="2"/>
    <n v="18"/>
    <n v="56"/>
    <n v="3"/>
    <n v="16"/>
    <n v="0"/>
    <n v="3"/>
    <n v="5"/>
    <n v="1"/>
    <n v="3"/>
    <n v="7"/>
    <n v="17"/>
    <n v="27"/>
    <n v="20"/>
    <n v="127"/>
    <n v="26"/>
    <n v="25"/>
    <n v="33"/>
    <n v="0"/>
    <n v="3"/>
    <n v="18"/>
    <n v="0"/>
    <n v="0"/>
    <n v="0"/>
    <n v="0"/>
    <n v="0"/>
    <n v="0"/>
    <n v="0"/>
  </r>
  <r>
    <x v="15"/>
    <x v="0"/>
    <x v="2"/>
    <n v="1"/>
    <n v="7"/>
    <n v="0"/>
    <n v="0"/>
    <n v="0"/>
    <n v="1"/>
    <n v="0"/>
    <n v="0"/>
    <n v="0"/>
    <n v="0"/>
    <n v="1"/>
    <n v="1"/>
    <n v="1"/>
    <n v="6"/>
    <n v="0"/>
    <n v="4"/>
    <n v="4"/>
    <n v="0"/>
    <n v="0"/>
    <n v="4"/>
    <n v="0"/>
    <n v="0"/>
    <n v="0"/>
    <n v="0"/>
    <n v="0"/>
    <n v="0"/>
    <n v="0"/>
  </r>
  <r>
    <x v="15"/>
    <x v="1"/>
    <x v="2"/>
    <n v="87"/>
    <n v="34"/>
    <n v="1"/>
    <n v="1"/>
    <n v="1"/>
    <n v="1"/>
    <n v="3"/>
    <n v="3"/>
    <n v="1"/>
    <n v="6"/>
    <n v="3"/>
    <n v="12"/>
    <n v="11"/>
    <n v="36"/>
    <n v="19"/>
    <n v="10"/>
    <n v="9"/>
    <n v="0"/>
    <n v="0"/>
    <n v="10"/>
    <n v="0"/>
    <n v="0"/>
    <n v="0"/>
    <n v="0"/>
    <n v="0"/>
    <n v="0"/>
    <n v="0"/>
  </r>
  <r>
    <x v="15"/>
    <x v="2"/>
    <x v="2"/>
    <n v="11"/>
    <n v="2"/>
    <n v="1"/>
    <n v="1"/>
    <n v="1"/>
    <n v="1"/>
    <n v="0"/>
    <n v="0"/>
    <n v="0"/>
    <n v="0"/>
    <n v="2"/>
    <n v="0"/>
    <n v="0"/>
    <n v="7"/>
    <n v="0"/>
    <n v="3"/>
    <n v="3"/>
    <n v="0"/>
    <n v="0"/>
    <n v="3"/>
    <n v="0"/>
    <n v="0"/>
    <n v="0"/>
    <n v="0"/>
    <n v="0"/>
    <n v="0"/>
    <n v="0"/>
  </r>
  <r>
    <x v="15"/>
    <x v="3"/>
    <x v="2"/>
    <n v="54"/>
    <n v="58"/>
    <n v="3"/>
    <n v="2"/>
    <n v="2"/>
    <n v="3"/>
    <n v="3"/>
    <n v="3"/>
    <n v="3"/>
    <n v="7"/>
    <n v="16"/>
    <n v="33"/>
    <n v="27"/>
    <n v="54"/>
    <n v="15"/>
    <n v="27"/>
    <n v="27"/>
    <n v="0"/>
    <n v="0"/>
    <n v="27"/>
    <n v="0"/>
    <n v="0"/>
    <n v="0"/>
    <n v="0"/>
    <n v="0"/>
    <n v="0"/>
    <n v="0"/>
  </r>
  <r>
    <x v="16"/>
    <x v="0"/>
    <x v="2"/>
    <n v="0"/>
    <n v="4"/>
    <n v="1"/>
    <n v="3"/>
    <n v="1"/>
    <n v="1"/>
    <n v="1"/>
    <n v="0"/>
    <n v="0"/>
    <n v="1"/>
    <n v="2"/>
    <n v="3"/>
    <n v="2"/>
    <n v="14"/>
    <n v="7"/>
    <n v="7"/>
    <n v="13"/>
    <n v="0"/>
    <n v="1"/>
    <n v="6"/>
    <n v="0"/>
    <n v="0"/>
    <n v="0"/>
    <n v="0"/>
    <n v="0"/>
    <n v="0"/>
    <n v="0"/>
  </r>
  <r>
    <x v="16"/>
    <x v="1"/>
    <x v="2"/>
    <n v="356"/>
    <n v="128"/>
    <n v="15"/>
    <n v="72"/>
    <n v="8"/>
    <n v="15"/>
    <n v="32"/>
    <n v="38"/>
    <n v="15"/>
    <n v="38"/>
    <n v="61"/>
    <n v="73"/>
    <n v="57"/>
    <n v="203"/>
    <n v="96"/>
    <n v="96"/>
    <n v="258"/>
    <n v="0"/>
    <n v="30"/>
    <n v="66"/>
    <n v="0"/>
    <n v="0"/>
    <n v="0"/>
    <n v="0"/>
    <n v="0"/>
    <n v="0"/>
    <n v="0"/>
  </r>
  <r>
    <x v="16"/>
    <x v="2"/>
    <x v="2"/>
    <n v="0"/>
    <n v="6"/>
    <n v="0"/>
    <n v="6"/>
    <n v="0"/>
    <n v="0"/>
    <n v="1"/>
    <n v="1"/>
    <n v="0"/>
    <n v="0"/>
    <n v="4"/>
    <n v="3"/>
    <n v="3"/>
    <n v="20"/>
    <n v="10"/>
    <n v="10"/>
    <n v="16"/>
    <n v="0"/>
    <n v="3"/>
    <n v="7"/>
    <n v="0"/>
    <n v="0"/>
    <n v="0"/>
    <n v="0"/>
    <n v="0"/>
    <n v="0"/>
    <n v="0"/>
  </r>
  <r>
    <x v="16"/>
    <x v="3"/>
    <x v="2"/>
    <n v="192"/>
    <n v="307"/>
    <n v="21"/>
    <n v="98"/>
    <n v="9"/>
    <n v="21"/>
    <n v="38"/>
    <n v="48"/>
    <n v="19"/>
    <n v="137"/>
    <n v="192"/>
    <n v="233"/>
    <n v="176"/>
    <n v="541"/>
    <n v="259"/>
    <n v="259"/>
    <n v="585"/>
    <n v="0"/>
    <n v="62"/>
    <n v="196"/>
    <n v="0"/>
    <n v="0"/>
    <n v="0"/>
    <n v="0"/>
    <n v="0"/>
    <n v="0"/>
    <n v="0"/>
  </r>
  <r>
    <x v="17"/>
    <x v="0"/>
    <x v="2"/>
    <n v="270"/>
    <n v="16"/>
    <n v="0"/>
    <n v="1"/>
    <n v="0"/>
    <n v="0"/>
    <n v="0"/>
    <n v="0"/>
    <n v="0"/>
    <n v="0"/>
    <n v="3"/>
    <n v="4"/>
    <n v="1"/>
    <n v="25"/>
    <n v="10"/>
    <n v="43"/>
    <n v="9"/>
    <n v="0"/>
    <n v="4"/>
    <n v="34"/>
    <n v="0"/>
    <n v="0"/>
    <n v="0"/>
    <n v="0"/>
    <n v="0"/>
    <n v="0"/>
    <n v="0"/>
  </r>
  <r>
    <x v="17"/>
    <x v="1"/>
    <x v="2"/>
    <n v="113"/>
    <n v="33"/>
    <n v="1"/>
    <n v="2"/>
    <n v="1"/>
    <n v="1"/>
    <n v="8"/>
    <n v="8"/>
    <n v="0"/>
    <n v="19"/>
    <n v="12"/>
    <n v="15"/>
    <n v="11"/>
    <n v="107"/>
    <n v="19"/>
    <n v="67"/>
    <n v="20"/>
    <n v="0"/>
    <n v="2"/>
    <n v="57"/>
    <n v="0"/>
    <n v="0"/>
    <n v="0"/>
    <n v="0"/>
    <n v="0"/>
    <n v="0"/>
    <n v="0"/>
  </r>
  <r>
    <x v="17"/>
    <x v="2"/>
    <x v="2"/>
    <n v="319"/>
    <n v="23"/>
    <n v="0"/>
    <n v="1"/>
    <n v="0"/>
    <n v="0"/>
    <n v="0"/>
    <n v="0"/>
    <n v="0"/>
    <n v="0"/>
    <n v="0"/>
    <n v="2"/>
    <n v="1"/>
    <n v="21"/>
    <n v="15"/>
    <n v="33"/>
    <n v="9"/>
    <n v="0"/>
    <n v="0"/>
    <n v="32"/>
    <n v="0"/>
    <n v="0"/>
    <n v="0"/>
    <n v="0"/>
    <n v="0"/>
    <n v="0"/>
    <n v="0"/>
  </r>
  <r>
    <x v="17"/>
    <x v="3"/>
    <x v="2"/>
    <n v="40"/>
    <n v="81"/>
    <n v="3"/>
    <n v="4"/>
    <n v="0"/>
    <n v="3"/>
    <n v="30"/>
    <n v="30"/>
    <n v="4"/>
    <n v="67"/>
    <n v="30"/>
    <n v="40"/>
    <n v="36"/>
    <n v="350"/>
    <n v="84"/>
    <n v="220"/>
    <n v="79"/>
    <n v="0"/>
    <n v="4"/>
    <n v="178"/>
    <n v="0"/>
    <n v="0"/>
    <n v="0"/>
    <n v="0"/>
    <n v="0"/>
    <n v="0"/>
    <n v="0"/>
  </r>
  <r>
    <x v="18"/>
    <x v="0"/>
    <x v="2"/>
    <n v="0"/>
    <n v="4"/>
    <n v="0"/>
    <n v="2"/>
    <n v="0"/>
    <n v="0"/>
    <n v="0"/>
    <n v="0"/>
    <n v="0"/>
    <n v="0"/>
    <n v="0"/>
    <n v="0"/>
    <n v="0"/>
    <n v="0"/>
    <n v="0"/>
    <n v="0"/>
    <n v="0"/>
    <n v="0"/>
    <n v="0"/>
    <n v="0"/>
    <n v="0"/>
    <n v="0"/>
    <n v="0"/>
    <n v="0"/>
    <n v="0"/>
    <n v="0"/>
    <n v="0"/>
  </r>
  <r>
    <x v="18"/>
    <x v="1"/>
    <x v="2"/>
    <n v="0"/>
    <n v="12"/>
    <n v="1"/>
    <n v="9"/>
    <n v="0"/>
    <n v="2"/>
    <n v="1"/>
    <n v="1"/>
    <n v="0"/>
    <n v="7"/>
    <n v="4"/>
    <n v="15"/>
    <n v="9"/>
    <n v="0"/>
    <n v="0"/>
    <n v="0"/>
    <n v="0"/>
    <n v="0"/>
    <n v="0"/>
    <n v="0"/>
    <n v="0"/>
    <n v="0"/>
    <n v="0"/>
    <n v="0"/>
    <n v="0"/>
    <n v="0"/>
    <n v="0"/>
  </r>
  <r>
    <x v="18"/>
    <x v="2"/>
    <x v="2"/>
    <n v="0"/>
    <n v="5"/>
    <n v="1"/>
    <n v="4"/>
    <n v="0"/>
    <n v="1"/>
    <n v="0"/>
    <n v="0"/>
    <n v="0"/>
    <n v="0"/>
    <n v="0"/>
    <n v="0"/>
    <n v="0"/>
    <n v="0"/>
    <n v="0"/>
    <n v="0"/>
    <n v="0"/>
    <n v="0"/>
    <n v="0"/>
    <n v="0"/>
    <n v="0"/>
    <n v="0"/>
    <n v="0"/>
    <n v="0"/>
    <n v="0"/>
    <n v="0"/>
    <n v="0"/>
  </r>
  <r>
    <x v="18"/>
    <x v="3"/>
    <x v="2"/>
    <n v="0"/>
    <n v="22"/>
    <n v="4"/>
    <n v="14"/>
    <n v="2"/>
    <n v="3"/>
    <n v="1"/>
    <n v="1"/>
    <n v="1"/>
    <n v="7"/>
    <n v="13"/>
    <n v="38"/>
    <n v="22"/>
    <n v="0"/>
    <n v="0"/>
    <n v="0"/>
    <n v="0"/>
    <n v="0"/>
    <n v="0"/>
    <n v="0"/>
    <n v="0"/>
    <n v="0"/>
    <n v="0"/>
    <n v="0"/>
    <n v="0"/>
    <n v="0"/>
    <n v="0"/>
  </r>
  <r>
    <x v="19"/>
    <x v="0"/>
    <x v="2"/>
    <n v="9"/>
    <n v="6"/>
    <n v="0"/>
    <n v="2"/>
    <n v="0"/>
    <n v="0"/>
    <n v="11"/>
    <n v="1"/>
    <n v="0"/>
    <n v="3"/>
    <n v="7"/>
    <n v="6"/>
    <n v="4"/>
    <n v="25"/>
    <n v="16"/>
    <n v="57"/>
    <n v="13"/>
    <n v="0"/>
    <n v="31"/>
    <n v="26"/>
    <n v="0"/>
    <n v="0"/>
    <n v="0"/>
    <n v="0"/>
    <n v="0"/>
    <n v="0"/>
    <n v="0"/>
  </r>
  <r>
    <x v="19"/>
    <x v="1"/>
    <x v="2"/>
    <n v="159"/>
    <n v="180"/>
    <n v="16"/>
    <n v="11"/>
    <n v="4"/>
    <n v="17"/>
    <n v="73"/>
    <n v="4"/>
    <n v="17"/>
    <n v="193"/>
    <n v="50"/>
    <n v="79"/>
    <n v="64"/>
    <n v="585"/>
    <n v="187"/>
    <n v="234"/>
    <n v="125"/>
    <n v="0"/>
    <n v="89"/>
    <n v="143"/>
    <n v="0"/>
    <n v="0"/>
    <n v="0"/>
    <n v="0"/>
    <n v="0"/>
    <n v="0"/>
    <n v="0"/>
  </r>
  <r>
    <x v="19"/>
    <x v="2"/>
    <x v="2"/>
    <n v="3"/>
    <n v="17"/>
    <n v="1"/>
    <n v="3"/>
    <n v="1"/>
    <n v="1"/>
    <n v="12"/>
    <n v="1"/>
    <n v="0"/>
    <n v="3"/>
    <n v="7"/>
    <n v="5"/>
    <n v="4"/>
    <n v="37"/>
    <n v="14"/>
    <n v="74"/>
    <n v="10"/>
    <n v="0"/>
    <n v="38"/>
    <n v="36"/>
    <n v="0"/>
    <n v="0"/>
    <n v="0"/>
    <n v="0"/>
    <n v="0"/>
    <n v="0"/>
    <n v="0"/>
  </r>
  <r>
    <x v="19"/>
    <x v="3"/>
    <x v="2"/>
    <n v="128"/>
    <n v="472"/>
    <n v="17"/>
    <n v="9"/>
    <n v="4"/>
    <n v="16"/>
    <n v="202"/>
    <n v="14"/>
    <n v="16"/>
    <n v="564"/>
    <n v="125"/>
    <n v="163"/>
    <n v="147"/>
    <n v="834"/>
    <n v="259"/>
    <n v="460"/>
    <n v="304"/>
    <n v="0"/>
    <n v="130"/>
    <n v="327"/>
    <n v="0"/>
    <n v="0"/>
    <n v="0"/>
    <n v="0"/>
    <n v="0"/>
    <n v="0"/>
    <n v="0"/>
  </r>
  <r>
    <x v="20"/>
    <x v="0"/>
    <x v="2"/>
    <n v="0"/>
    <n v="16"/>
    <n v="0"/>
    <n v="1"/>
    <n v="0"/>
    <n v="0"/>
    <n v="0"/>
    <n v="0"/>
    <n v="0"/>
    <n v="0"/>
    <n v="6"/>
    <n v="13"/>
    <n v="10"/>
    <n v="0"/>
    <n v="0"/>
    <n v="0"/>
    <n v="0"/>
    <n v="0"/>
    <n v="0"/>
    <n v="0"/>
    <n v="0"/>
    <n v="0"/>
    <n v="0"/>
    <n v="0"/>
    <n v="0"/>
    <n v="0"/>
    <n v="0"/>
  </r>
  <r>
    <x v="20"/>
    <x v="1"/>
    <x v="2"/>
    <n v="390"/>
    <n v="355"/>
    <n v="16"/>
    <n v="28"/>
    <n v="4"/>
    <n v="7"/>
    <n v="56"/>
    <n v="23"/>
    <n v="5"/>
    <n v="222"/>
    <n v="119"/>
    <n v="104"/>
    <n v="97"/>
    <n v="471"/>
    <n v="65"/>
    <n v="65"/>
    <n v="68"/>
    <n v="0"/>
    <n v="0"/>
    <n v="65"/>
    <n v="0"/>
    <n v="0"/>
    <n v="0"/>
    <n v="0"/>
    <n v="0"/>
    <n v="0"/>
    <n v="0"/>
  </r>
  <r>
    <x v="20"/>
    <x v="2"/>
    <x v="2"/>
    <n v="0"/>
    <n v="26"/>
    <n v="1"/>
    <n v="2"/>
    <n v="1"/>
    <n v="0"/>
    <n v="0"/>
    <n v="0"/>
    <n v="0"/>
    <n v="0"/>
    <n v="4"/>
    <n v="4"/>
    <n v="3"/>
    <n v="0"/>
    <n v="0"/>
    <n v="0"/>
    <n v="0"/>
    <n v="0"/>
    <n v="0"/>
    <n v="0"/>
    <n v="0"/>
    <n v="0"/>
    <n v="0"/>
    <n v="0"/>
    <n v="0"/>
    <n v="0"/>
    <n v="0"/>
  </r>
  <r>
    <x v="20"/>
    <x v="3"/>
    <x v="2"/>
    <n v="300"/>
    <n v="569"/>
    <n v="20"/>
    <n v="25"/>
    <n v="3"/>
    <n v="18"/>
    <n v="81"/>
    <n v="31"/>
    <n v="16"/>
    <n v="354"/>
    <n v="195"/>
    <n v="207"/>
    <n v="181"/>
    <n v="890"/>
    <n v="114"/>
    <n v="114"/>
    <n v="130"/>
    <n v="0"/>
    <n v="0"/>
    <n v="114"/>
    <n v="0"/>
    <n v="0"/>
    <n v="0"/>
    <n v="0"/>
    <n v="0"/>
    <n v="0"/>
    <n v="0"/>
  </r>
  <r>
    <x v="21"/>
    <x v="0"/>
    <x v="2"/>
    <n v="64"/>
    <n v="16"/>
    <n v="0"/>
    <n v="0"/>
    <n v="0"/>
    <n v="0"/>
    <n v="0"/>
    <n v="0"/>
    <n v="0"/>
    <n v="1"/>
    <n v="9"/>
    <n v="11"/>
    <n v="8"/>
    <n v="15"/>
    <n v="3"/>
    <n v="3"/>
    <n v="3"/>
    <n v="0"/>
    <n v="0"/>
    <n v="3"/>
    <n v="0"/>
    <n v="0"/>
    <n v="0"/>
    <n v="0"/>
    <n v="0"/>
    <n v="0"/>
    <n v="0"/>
  </r>
  <r>
    <x v="21"/>
    <x v="1"/>
    <x v="2"/>
    <n v="136"/>
    <n v="69"/>
    <n v="5"/>
    <n v="20"/>
    <n v="4"/>
    <n v="5"/>
    <n v="4"/>
    <n v="4"/>
    <n v="5"/>
    <n v="6"/>
    <n v="37"/>
    <n v="55"/>
    <n v="45"/>
    <n v="52"/>
    <n v="19"/>
    <n v="19"/>
    <n v="20"/>
    <n v="0"/>
    <n v="0"/>
    <n v="19"/>
    <n v="0"/>
    <n v="0"/>
    <n v="0"/>
    <n v="0"/>
    <n v="0"/>
    <n v="0"/>
    <n v="0"/>
  </r>
  <r>
    <x v="21"/>
    <x v="2"/>
    <x v="2"/>
    <n v="53"/>
    <n v="22"/>
    <n v="0"/>
    <n v="0"/>
    <n v="0"/>
    <n v="0"/>
    <n v="0"/>
    <n v="0"/>
    <n v="0"/>
    <n v="1"/>
    <n v="7"/>
    <n v="5"/>
    <n v="5"/>
    <n v="18"/>
    <n v="5"/>
    <n v="5"/>
    <n v="5"/>
    <n v="0"/>
    <n v="0"/>
    <n v="5"/>
    <n v="0"/>
    <n v="0"/>
    <n v="0"/>
    <n v="0"/>
    <n v="0"/>
    <n v="0"/>
    <n v="0"/>
  </r>
  <r>
    <x v="21"/>
    <x v="3"/>
    <x v="2"/>
    <n v="90"/>
    <n v="203"/>
    <n v="9"/>
    <n v="19"/>
    <n v="5"/>
    <n v="9"/>
    <n v="9"/>
    <n v="9"/>
    <n v="9"/>
    <n v="8"/>
    <n v="104"/>
    <n v="128"/>
    <n v="102"/>
    <n v="116"/>
    <n v="39"/>
    <n v="39"/>
    <n v="39"/>
    <n v="0"/>
    <n v="0"/>
    <n v="39"/>
    <n v="0"/>
    <n v="0"/>
    <n v="0"/>
    <n v="0"/>
    <n v="0"/>
    <n v="0"/>
    <n v="0"/>
  </r>
  <r>
    <x v="0"/>
    <x v="0"/>
    <x v="3"/>
    <n v="4"/>
    <n v="4"/>
    <n v="0"/>
    <n v="0"/>
    <n v="0"/>
    <n v="0"/>
    <n v="0"/>
    <n v="0"/>
    <n v="0"/>
    <n v="0"/>
    <n v="0"/>
    <n v="0"/>
    <n v="0"/>
    <n v="5"/>
    <n v="0"/>
    <n v="0"/>
    <n v="0"/>
    <n v="0"/>
    <n v="0"/>
    <n v="0"/>
    <n v="0"/>
    <n v="0"/>
    <n v="0"/>
    <n v="0"/>
    <n v="0"/>
    <n v="0"/>
    <n v="0"/>
  </r>
  <r>
    <x v="0"/>
    <x v="1"/>
    <x v="3"/>
    <n v="115"/>
    <n v="31"/>
    <n v="0"/>
    <n v="12"/>
    <n v="0"/>
    <n v="0"/>
    <n v="8"/>
    <n v="8"/>
    <n v="0"/>
    <n v="6"/>
    <n v="7"/>
    <n v="3"/>
    <n v="2"/>
    <n v="41"/>
    <n v="0"/>
    <n v="4"/>
    <n v="0"/>
    <n v="0"/>
    <n v="2"/>
    <n v="2"/>
    <n v="0"/>
    <n v="0"/>
    <n v="0"/>
    <n v="0"/>
    <n v="0"/>
    <n v="0"/>
    <n v="0"/>
  </r>
  <r>
    <x v="0"/>
    <x v="2"/>
    <x v="3"/>
    <n v="4"/>
    <n v="3"/>
    <n v="0"/>
    <n v="0"/>
    <n v="0"/>
    <n v="0"/>
    <n v="0"/>
    <n v="0"/>
    <n v="0"/>
    <n v="0"/>
    <n v="0"/>
    <n v="0"/>
    <n v="0"/>
    <n v="8"/>
    <n v="0"/>
    <n v="2"/>
    <n v="0"/>
    <n v="0"/>
    <n v="0"/>
    <n v="2"/>
    <n v="0"/>
    <n v="0"/>
    <n v="0"/>
    <n v="0"/>
    <n v="0"/>
    <n v="0"/>
    <n v="0"/>
  </r>
  <r>
    <x v="0"/>
    <x v="3"/>
    <x v="3"/>
    <n v="36"/>
    <n v="104"/>
    <n v="8"/>
    <n v="19"/>
    <n v="6"/>
    <n v="8"/>
    <n v="13"/>
    <n v="13"/>
    <n v="8"/>
    <n v="21"/>
    <n v="19"/>
    <n v="13"/>
    <n v="8"/>
    <n v="116"/>
    <n v="3"/>
    <n v="13"/>
    <n v="0"/>
    <n v="0"/>
    <n v="7"/>
    <n v="6"/>
    <n v="0"/>
    <n v="0"/>
    <n v="0"/>
    <n v="0"/>
    <n v="0"/>
    <n v="0"/>
    <n v="0"/>
  </r>
  <r>
    <x v="1"/>
    <x v="0"/>
    <x v="3"/>
    <n v="38"/>
    <n v="1"/>
    <n v="0"/>
    <n v="0"/>
    <n v="0"/>
    <n v="0"/>
    <n v="0"/>
    <n v="0"/>
    <n v="0"/>
    <n v="0"/>
    <n v="0"/>
    <n v="1"/>
    <n v="1"/>
    <n v="1"/>
    <n v="1"/>
    <n v="1"/>
    <n v="0"/>
    <n v="0"/>
    <n v="0"/>
    <n v="1"/>
    <n v="0"/>
    <n v="0"/>
    <n v="0"/>
    <n v="0"/>
    <n v="0"/>
    <n v="0"/>
    <n v="0"/>
  </r>
  <r>
    <x v="1"/>
    <x v="1"/>
    <x v="3"/>
    <n v="48"/>
    <n v="41"/>
    <n v="3"/>
    <n v="16"/>
    <n v="3"/>
    <n v="3"/>
    <n v="3"/>
    <n v="3"/>
    <n v="3"/>
    <n v="1"/>
    <n v="6"/>
    <n v="36"/>
    <n v="31"/>
    <n v="34"/>
    <n v="10"/>
    <n v="11"/>
    <n v="13"/>
    <n v="0"/>
    <n v="0"/>
    <n v="7"/>
    <n v="0"/>
    <n v="0"/>
    <n v="0"/>
    <n v="0"/>
    <n v="0"/>
    <n v="0"/>
    <n v="0"/>
  </r>
  <r>
    <x v="1"/>
    <x v="2"/>
    <x v="3"/>
    <n v="34"/>
    <n v="2"/>
    <n v="0"/>
    <n v="0"/>
    <n v="0"/>
    <n v="0"/>
    <n v="0"/>
    <n v="0"/>
    <n v="0"/>
    <n v="0"/>
    <n v="1"/>
    <n v="1"/>
    <n v="1"/>
    <n v="2"/>
    <n v="0"/>
    <n v="0"/>
    <n v="1"/>
    <n v="0"/>
    <n v="0"/>
    <n v="0"/>
    <n v="0"/>
    <n v="0"/>
    <n v="0"/>
    <n v="0"/>
    <n v="0"/>
    <n v="0"/>
    <n v="0"/>
  </r>
  <r>
    <x v="1"/>
    <x v="3"/>
    <x v="3"/>
    <n v="35"/>
    <n v="76"/>
    <n v="6"/>
    <n v="13"/>
    <n v="5"/>
    <n v="6"/>
    <n v="5"/>
    <n v="5"/>
    <n v="6"/>
    <n v="4"/>
    <n v="8"/>
    <n v="41"/>
    <n v="32"/>
    <n v="74"/>
    <n v="31"/>
    <n v="33"/>
    <n v="41"/>
    <n v="0"/>
    <n v="0"/>
    <n v="24"/>
    <n v="0"/>
    <n v="0"/>
    <n v="0"/>
    <n v="0"/>
    <n v="0"/>
    <n v="0"/>
    <n v="0"/>
  </r>
  <r>
    <x v="2"/>
    <x v="0"/>
    <x v="3"/>
    <n v="0"/>
    <n v="2"/>
    <n v="0"/>
    <n v="2"/>
    <n v="0"/>
    <n v="0"/>
    <n v="0"/>
    <n v="0"/>
    <n v="0"/>
    <n v="0"/>
    <n v="0"/>
    <n v="0"/>
    <n v="0"/>
    <n v="0"/>
    <n v="0"/>
    <n v="0"/>
    <n v="0"/>
    <n v="0"/>
    <n v="0"/>
    <n v="0"/>
    <n v="0"/>
    <n v="0"/>
    <n v="0"/>
    <n v="0"/>
    <n v="0"/>
    <n v="0"/>
    <n v="0"/>
  </r>
  <r>
    <x v="2"/>
    <x v="1"/>
    <x v="3"/>
    <n v="189"/>
    <n v="147"/>
    <n v="3"/>
    <n v="47"/>
    <n v="2"/>
    <n v="3"/>
    <n v="18"/>
    <n v="18"/>
    <n v="3"/>
    <n v="124"/>
    <n v="16"/>
    <n v="20"/>
    <n v="17"/>
    <n v="72"/>
    <n v="29"/>
    <n v="286"/>
    <n v="63"/>
    <n v="0"/>
    <n v="3"/>
    <n v="207"/>
    <n v="0"/>
    <n v="0"/>
    <n v="0"/>
    <n v="0"/>
    <n v="0"/>
    <n v="0"/>
    <n v="0"/>
  </r>
  <r>
    <x v="2"/>
    <x v="2"/>
    <x v="3"/>
    <n v="0"/>
    <n v="1"/>
    <n v="0"/>
    <n v="1"/>
    <n v="0"/>
    <n v="0"/>
    <n v="0"/>
    <n v="0"/>
    <n v="0"/>
    <n v="0"/>
    <n v="0"/>
    <n v="0"/>
    <n v="0"/>
    <n v="0"/>
    <n v="0"/>
    <n v="0"/>
    <n v="0"/>
    <n v="0"/>
    <n v="0"/>
    <n v="0"/>
    <n v="0"/>
    <n v="0"/>
    <n v="0"/>
    <n v="0"/>
    <n v="0"/>
    <n v="0"/>
    <n v="0"/>
  </r>
  <r>
    <x v="2"/>
    <x v="3"/>
    <x v="3"/>
    <n v="307"/>
    <n v="271"/>
    <n v="10"/>
    <n v="26"/>
    <n v="0"/>
    <n v="11"/>
    <n v="42"/>
    <n v="42"/>
    <n v="10"/>
    <n v="389"/>
    <n v="73"/>
    <n v="78"/>
    <n v="65"/>
    <n v="209"/>
    <n v="89"/>
    <n v="526"/>
    <n v="130"/>
    <n v="0"/>
    <n v="6"/>
    <n v="369"/>
    <n v="0"/>
    <n v="0"/>
    <n v="0"/>
    <n v="0"/>
    <n v="0"/>
    <n v="0"/>
    <n v="0"/>
  </r>
  <r>
    <x v="3"/>
    <x v="0"/>
    <x v="3"/>
    <n v="46"/>
    <n v="11"/>
    <n v="1"/>
    <n v="1"/>
    <n v="1"/>
    <n v="1"/>
    <n v="2"/>
    <n v="0"/>
    <n v="1"/>
    <n v="3"/>
    <n v="3"/>
    <n v="1"/>
    <n v="1"/>
    <n v="9"/>
    <n v="8"/>
    <n v="7"/>
    <n v="16"/>
    <n v="0"/>
    <n v="0"/>
    <n v="7"/>
    <n v="0"/>
    <n v="0"/>
    <n v="0"/>
    <n v="0"/>
    <n v="0"/>
    <n v="0"/>
    <n v="0"/>
  </r>
  <r>
    <x v="3"/>
    <x v="1"/>
    <x v="3"/>
    <n v="339"/>
    <n v="61"/>
    <n v="5"/>
    <n v="3"/>
    <n v="2"/>
    <n v="5"/>
    <n v="20"/>
    <n v="1"/>
    <n v="5"/>
    <n v="39"/>
    <n v="21"/>
    <n v="14"/>
    <n v="14"/>
    <n v="115"/>
    <n v="78"/>
    <n v="75"/>
    <n v="100"/>
    <n v="3"/>
    <n v="29"/>
    <n v="45"/>
    <n v="0"/>
    <n v="0"/>
    <n v="0"/>
    <n v="0"/>
    <n v="0"/>
    <n v="0"/>
    <n v="0"/>
  </r>
  <r>
    <x v="3"/>
    <x v="2"/>
    <x v="3"/>
    <n v="39"/>
    <n v="14"/>
    <n v="0"/>
    <n v="0"/>
    <n v="0"/>
    <n v="0"/>
    <n v="8"/>
    <n v="0"/>
    <n v="0"/>
    <n v="2"/>
    <n v="5"/>
    <n v="3"/>
    <n v="3"/>
    <n v="15"/>
    <n v="13"/>
    <n v="10"/>
    <n v="18"/>
    <n v="0"/>
    <n v="3"/>
    <n v="7"/>
    <n v="0"/>
    <n v="0"/>
    <n v="0"/>
    <n v="0"/>
    <n v="0"/>
    <n v="0"/>
    <n v="0"/>
  </r>
  <r>
    <x v="3"/>
    <x v="3"/>
    <x v="3"/>
    <n v="158"/>
    <n v="279"/>
    <n v="14"/>
    <n v="10"/>
    <n v="5"/>
    <n v="14"/>
    <n v="32"/>
    <n v="7"/>
    <n v="14"/>
    <n v="101"/>
    <n v="70"/>
    <n v="68"/>
    <n v="60"/>
    <n v="269"/>
    <n v="150"/>
    <n v="144"/>
    <n v="199"/>
    <n v="1"/>
    <n v="48"/>
    <n v="95"/>
    <n v="0"/>
    <n v="0"/>
    <n v="0"/>
    <n v="0"/>
    <n v="0"/>
    <n v="0"/>
    <n v="0"/>
  </r>
  <r>
    <x v="4"/>
    <x v="0"/>
    <x v="3"/>
    <n v="3"/>
    <n v="3"/>
    <n v="0"/>
    <n v="0"/>
    <n v="0"/>
    <n v="0"/>
    <n v="0"/>
    <n v="0"/>
    <n v="0"/>
    <n v="0"/>
    <n v="0"/>
    <n v="0"/>
    <n v="0"/>
    <n v="0"/>
    <n v="0"/>
    <n v="0"/>
    <n v="0"/>
    <n v="0"/>
    <n v="0"/>
    <n v="0"/>
    <n v="0"/>
    <n v="0"/>
    <n v="0"/>
    <n v="0"/>
    <n v="0"/>
    <n v="0"/>
    <n v="0"/>
  </r>
  <r>
    <x v="4"/>
    <x v="1"/>
    <x v="3"/>
    <n v="19"/>
    <n v="17"/>
    <n v="0"/>
    <n v="2"/>
    <n v="0"/>
    <n v="0"/>
    <n v="0"/>
    <n v="0"/>
    <n v="0"/>
    <n v="2"/>
    <n v="1"/>
    <n v="2"/>
    <n v="1"/>
    <n v="9"/>
    <n v="0"/>
    <n v="38"/>
    <n v="3"/>
    <n v="1"/>
    <n v="17"/>
    <n v="15"/>
    <n v="0"/>
    <n v="0"/>
    <n v="0"/>
    <n v="0"/>
    <n v="0"/>
    <n v="0"/>
    <n v="5"/>
  </r>
  <r>
    <x v="4"/>
    <x v="2"/>
    <x v="3"/>
    <n v="0"/>
    <n v="0"/>
    <n v="0"/>
    <n v="0"/>
    <n v="0"/>
    <n v="0"/>
    <n v="0"/>
    <n v="0"/>
    <n v="0"/>
    <n v="0"/>
    <n v="0"/>
    <n v="0"/>
    <n v="0"/>
    <n v="0"/>
    <n v="0"/>
    <n v="0"/>
    <n v="0"/>
    <n v="0"/>
    <n v="0"/>
    <n v="0"/>
    <n v="0"/>
    <n v="0"/>
    <n v="0"/>
    <n v="0"/>
    <n v="0"/>
    <n v="0"/>
    <n v="0"/>
  </r>
  <r>
    <x v="4"/>
    <x v="3"/>
    <x v="3"/>
    <n v="36"/>
    <n v="55"/>
    <n v="4"/>
    <n v="0"/>
    <n v="0"/>
    <n v="4"/>
    <n v="9"/>
    <n v="7"/>
    <n v="2"/>
    <n v="10"/>
    <n v="15"/>
    <n v="22"/>
    <n v="16"/>
    <n v="52"/>
    <n v="0"/>
    <n v="105"/>
    <n v="11"/>
    <n v="2"/>
    <n v="40"/>
    <n v="49"/>
    <n v="0"/>
    <n v="0"/>
    <n v="0"/>
    <n v="0"/>
    <n v="0"/>
    <n v="0"/>
    <n v="9"/>
  </r>
  <r>
    <x v="5"/>
    <x v="0"/>
    <x v="3"/>
    <n v="1"/>
    <n v="0"/>
    <n v="0"/>
    <n v="0"/>
    <n v="0"/>
    <n v="0"/>
    <n v="0"/>
    <n v="0"/>
    <n v="0"/>
    <n v="0"/>
    <n v="0"/>
    <n v="0"/>
    <n v="0"/>
    <n v="15"/>
    <n v="10"/>
    <n v="10"/>
    <n v="4"/>
    <n v="0"/>
    <n v="2"/>
    <n v="6"/>
    <n v="0"/>
    <n v="0"/>
    <n v="0"/>
    <n v="0"/>
    <n v="0"/>
    <n v="0"/>
    <n v="0"/>
  </r>
  <r>
    <x v="5"/>
    <x v="1"/>
    <x v="3"/>
    <n v="76"/>
    <n v="46"/>
    <n v="0"/>
    <n v="0"/>
    <n v="0"/>
    <n v="0"/>
    <n v="0"/>
    <n v="0"/>
    <n v="0"/>
    <n v="15"/>
    <n v="41"/>
    <n v="11"/>
    <n v="8"/>
    <n v="56"/>
    <n v="18"/>
    <n v="18"/>
    <n v="28"/>
    <n v="0"/>
    <n v="6"/>
    <n v="14"/>
    <n v="0"/>
    <n v="0"/>
    <n v="0"/>
    <n v="0"/>
    <n v="0"/>
    <n v="0"/>
    <n v="0"/>
  </r>
  <r>
    <x v="5"/>
    <x v="2"/>
    <x v="3"/>
    <n v="0"/>
    <n v="1"/>
    <n v="0"/>
    <n v="0"/>
    <n v="0"/>
    <n v="0"/>
    <n v="0"/>
    <n v="0"/>
    <n v="0"/>
    <n v="0"/>
    <n v="0"/>
    <n v="0"/>
    <n v="0"/>
    <n v="8"/>
    <n v="2"/>
    <n v="2"/>
    <n v="2"/>
    <n v="0"/>
    <n v="0"/>
    <n v="1"/>
    <n v="0"/>
    <n v="0"/>
    <n v="0"/>
    <n v="0"/>
    <n v="0"/>
    <n v="0"/>
    <n v="0"/>
  </r>
  <r>
    <x v="5"/>
    <x v="3"/>
    <x v="3"/>
    <n v="47"/>
    <n v="96"/>
    <n v="3"/>
    <n v="0"/>
    <n v="0"/>
    <n v="3"/>
    <n v="0"/>
    <n v="0"/>
    <n v="3"/>
    <n v="32"/>
    <n v="68"/>
    <n v="31"/>
    <n v="28"/>
    <n v="131"/>
    <n v="46"/>
    <n v="46"/>
    <n v="74"/>
    <n v="0"/>
    <n v="14"/>
    <n v="31"/>
    <n v="0"/>
    <n v="0"/>
    <n v="0"/>
    <n v="0"/>
    <n v="0"/>
    <n v="0"/>
    <n v="0"/>
  </r>
  <r>
    <x v="6"/>
    <x v="0"/>
    <x v="3"/>
    <n v="13"/>
    <n v="3"/>
    <n v="1"/>
    <n v="1"/>
    <n v="1"/>
    <n v="1"/>
    <n v="0"/>
    <n v="0"/>
    <n v="0"/>
    <n v="0"/>
    <n v="0"/>
    <n v="0"/>
    <n v="0"/>
    <n v="9"/>
    <n v="1"/>
    <n v="1"/>
    <n v="0"/>
    <n v="0"/>
    <n v="0"/>
    <n v="1"/>
    <n v="0"/>
    <n v="0"/>
    <n v="0"/>
    <n v="0"/>
    <n v="0"/>
    <n v="0"/>
    <n v="0"/>
  </r>
  <r>
    <x v="6"/>
    <x v="1"/>
    <x v="3"/>
    <n v="94"/>
    <n v="56"/>
    <n v="4"/>
    <n v="12"/>
    <n v="3"/>
    <n v="4"/>
    <n v="0"/>
    <n v="0"/>
    <n v="4"/>
    <n v="30"/>
    <n v="17"/>
    <n v="9"/>
    <n v="6"/>
    <n v="229"/>
    <n v="76"/>
    <n v="76"/>
    <n v="43"/>
    <n v="0"/>
    <n v="0"/>
    <n v="66"/>
    <n v="0"/>
    <n v="0"/>
    <n v="0"/>
    <n v="0"/>
    <n v="0"/>
    <n v="0"/>
    <n v="0"/>
  </r>
  <r>
    <x v="6"/>
    <x v="2"/>
    <x v="3"/>
    <n v="11"/>
    <n v="1"/>
    <n v="1"/>
    <n v="1"/>
    <n v="1"/>
    <n v="1"/>
    <n v="0"/>
    <n v="0"/>
    <n v="0"/>
    <n v="0"/>
    <n v="0"/>
    <n v="0"/>
    <n v="0"/>
    <n v="12"/>
    <n v="2"/>
    <n v="2"/>
    <n v="0"/>
    <n v="0"/>
    <n v="0"/>
    <n v="2"/>
    <n v="0"/>
    <n v="0"/>
    <n v="0"/>
    <n v="0"/>
    <n v="0"/>
    <n v="0"/>
    <n v="0"/>
  </r>
  <r>
    <x v="6"/>
    <x v="3"/>
    <x v="3"/>
    <n v="109"/>
    <n v="95"/>
    <n v="11"/>
    <n v="10"/>
    <n v="7"/>
    <n v="7"/>
    <n v="0"/>
    <n v="0"/>
    <n v="7"/>
    <n v="64"/>
    <n v="37"/>
    <n v="25"/>
    <n v="20"/>
    <n v="420"/>
    <n v="139"/>
    <n v="144"/>
    <n v="53"/>
    <n v="0"/>
    <n v="0"/>
    <n v="122"/>
    <n v="0"/>
    <n v="0"/>
    <n v="0"/>
    <n v="0"/>
    <n v="0"/>
    <n v="0"/>
    <n v="0"/>
  </r>
  <r>
    <x v="7"/>
    <x v="0"/>
    <x v="3"/>
    <n v="32"/>
    <n v="26"/>
    <n v="0"/>
    <n v="0"/>
    <n v="0"/>
    <n v="0"/>
    <n v="0"/>
    <n v="0"/>
    <n v="0"/>
    <n v="0"/>
    <n v="0"/>
    <n v="0"/>
    <n v="0"/>
    <n v="8"/>
    <n v="6"/>
    <n v="11"/>
    <n v="9"/>
    <n v="0"/>
    <n v="1"/>
    <n v="8"/>
    <n v="0"/>
    <n v="0"/>
    <n v="0"/>
    <n v="0"/>
    <n v="0"/>
    <n v="0"/>
    <n v="0"/>
  </r>
  <r>
    <x v="7"/>
    <x v="1"/>
    <x v="3"/>
    <n v="56"/>
    <n v="53"/>
    <n v="2"/>
    <n v="27"/>
    <n v="2"/>
    <n v="2"/>
    <n v="1"/>
    <n v="1"/>
    <n v="2"/>
    <n v="4"/>
    <n v="11"/>
    <n v="4"/>
    <n v="3"/>
    <n v="84"/>
    <n v="69"/>
    <n v="82"/>
    <n v="47"/>
    <n v="0"/>
    <n v="0"/>
    <n v="49"/>
    <n v="0"/>
    <n v="0"/>
    <n v="0"/>
    <n v="0"/>
    <n v="0"/>
    <n v="0"/>
    <n v="0"/>
  </r>
  <r>
    <x v="7"/>
    <x v="2"/>
    <x v="3"/>
    <n v="36"/>
    <n v="27"/>
    <n v="0"/>
    <n v="2"/>
    <n v="0"/>
    <n v="0"/>
    <n v="0"/>
    <n v="0"/>
    <n v="0"/>
    <n v="0"/>
    <n v="0"/>
    <n v="0"/>
    <n v="0"/>
    <n v="8"/>
    <n v="6"/>
    <n v="4"/>
    <n v="2"/>
    <n v="0"/>
    <n v="0"/>
    <n v="3"/>
    <n v="0"/>
    <n v="0"/>
    <n v="0"/>
    <n v="0"/>
    <n v="0"/>
    <n v="0"/>
    <n v="0"/>
  </r>
  <r>
    <x v="7"/>
    <x v="3"/>
    <x v="3"/>
    <n v="41"/>
    <n v="86"/>
    <n v="5"/>
    <n v="23"/>
    <n v="4"/>
    <n v="5"/>
    <n v="8"/>
    <n v="8"/>
    <n v="4"/>
    <n v="13"/>
    <n v="30"/>
    <n v="22"/>
    <n v="18"/>
    <n v="185"/>
    <n v="144"/>
    <n v="193"/>
    <n v="110"/>
    <n v="0"/>
    <n v="0"/>
    <n v="97"/>
    <n v="0"/>
    <n v="0"/>
    <n v="0"/>
    <n v="0"/>
    <n v="0"/>
    <n v="0"/>
    <n v="0"/>
  </r>
  <r>
    <x v="8"/>
    <x v="0"/>
    <x v="3"/>
    <n v="6"/>
    <n v="6"/>
    <n v="0"/>
    <n v="0"/>
    <n v="0"/>
    <n v="0"/>
    <n v="0"/>
    <n v="0"/>
    <n v="0"/>
    <n v="0"/>
    <n v="3"/>
    <n v="0"/>
    <n v="0"/>
    <n v="8"/>
    <n v="0"/>
    <n v="0"/>
    <n v="0"/>
    <n v="0"/>
    <n v="0"/>
    <n v="0"/>
    <n v="0"/>
    <n v="0"/>
    <n v="0"/>
    <n v="0"/>
    <n v="0"/>
    <n v="0"/>
    <n v="0"/>
  </r>
  <r>
    <x v="8"/>
    <x v="1"/>
    <x v="3"/>
    <n v="135"/>
    <n v="68"/>
    <n v="3"/>
    <n v="7"/>
    <n v="0"/>
    <n v="3"/>
    <n v="4"/>
    <n v="0"/>
    <n v="3"/>
    <n v="2"/>
    <n v="30"/>
    <n v="32"/>
    <n v="27"/>
    <n v="106"/>
    <n v="44"/>
    <n v="50"/>
    <n v="0"/>
    <n v="0"/>
    <n v="45"/>
    <n v="15"/>
    <n v="0"/>
    <n v="0"/>
    <n v="0"/>
    <n v="0"/>
    <n v="0"/>
    <n v="0"/>
    <n v="0"/>
  </r>
  <r>
    <x v="8"/>
    <x v="2"/>
    <x v="3"/>
    <n v="9"/>
    <n v="8"/>
    <n v="0"/>
    <n v="0"/>
    <n v="0"/>
    <n v="0"/>
    <n v="0"/>
    <n v="0"/>
    <n v="0"/>
    <n v="0"/>
    <n v="0"/>
    <n v="0"/>
    <n v="0"/>
    <n v="10"/>
    <n v="3"/>
    <n v="3"/>
    <n v="0"/>
    <n v="0"/>
    <n v="1"/>
    <n v="2"/>
    <n v="0"/>
    <n v="0"/>
    <n v="0"/>
    <n v="0"/>
    <n v="0"/>
    <n v="0"/>
    <n v="0"/>
  </r>
  <r>
    <x v="8"/>
    <x v="3"/>
    <x v="3"/>
    <n v="145"/>
    <n v="140"/>
    <n v="9"/>
    <n v="8"/>
    <n v="3"/>
    <n v="8"/>
    <n v="5"/>
    <n v="0"/>
    <n v="8"/>
    <n v="5"/>
    <n v="68"/>
    <n v="51"/>
    <n v="48"/>
    <n v="191"/>
    <n v="52"/>
    <n v="66"/>
    <n v="0"/>
    <n v="0"/>
    <n v="50"/>
    <n v="26"/>
    <n v="0"/>
    <n v="0"/>
    <n v="0"/>
    <n v="0"/>
    <n v="0"/>
    <n v="0"/>
    <n v="0"/>
  </r>
  <r>
    <x v="9"/>
    <x v="0"/>
    <x v="3"/>
    <n v="16"/>
    <n v="17"/>
    <n v="3"/>
    <n v="2"/>
    <n v="2"/>
    <n v="3"/>
    <n v="3"/>
    <n v="0"/>
    <n v="0"/>
    <n v="1"/>
    <n v="7"/>
    <n v="8"/>
    <n v="4"/>
    <n v="23"/>
    <n v="18"/>
    <n v="19"/>
    <n v="13"/>
    <n v="0"/>
    <n v="9"/>
    <n v="7"/>
    <n v="0"/>
    <n v="0"/>
    <n v="0"/>
    <n v="0"/>
    <n v="0"/>
    <n v="0"/>
    <n v="0"/>
  </r>
  <r>
    <x v="9"/>
    <x v="1"/>
    <x v="3"/>
    <n v="107"/>
    <n v="134"/>
    <n v="3"/>
    <n v="28"/>
    <n v="2"/>
    <n v="3"/>
    <n v="85"/>
    <n v="0"/>
    <n v="3"/>
    <n v="83"/>
    <n v="51"/>
    <n v="45"/>
    <n v="36"/>
    <n v="210"/>
    <n v="138"/>
    <n v="150"/>
    <n v="100"/>
    <n v="0"/>
    <n v="49"/>
    <n v="99"/>
    <n v="0"/>
    <n v="0"/>
    <n v="0"/>
    <n v="0"/>
    <n v="0"/>
    <n v="0"/>
    <n v="5"/>
  </r>
  <r>
    <x v="9"/>
    <x v="2"/>
    <x v="3"/>
    <n v="16"/>
    <n v="17"/>
    <n v="2"/>
    <n v="1"/>
    <n v="1"/>
    <n v="3"/>
    <n v="4"/>
    <n v="0"/>
    <n v="0"/>
    <n v="2"/>
    <n v="5"/>
    <n v="9"/>
    <n v="6"/>
    <n v="20"/>
    <n v="13"/>
    <n v="16"/>
    <n v="11"/>
    <n v="0"/>
    <n v="6"/>
    <n v="7"/>
    <n v="0"/>
    <n v="0"/>
    <n v="0"/>
    <n v="0"/>
    <n v="0"/>
    <n v="0"/>
    <n v="0"/>
  </r>
  <r>
    <x v="9"/>
    <x v="3"/>
    <x v="3"/>
    <n v="178"/>
    <n v="358"/>
    <n v="14"/>
    <n v="11"/>
    <n v="7"/>
    <n v="15"/>
    <n v="138"/>
    <n v="0"/>
    <n v="15"/>
    <n v="204"/>
    <n v="111"/>
    <n v="85"/>
    <n v="70"/>
    <n v="526"/>
    <n v="328"/>
    <n v="349"/>
    <n v="240"/>
    <n v="0"/>
    <n v="99"/>
    <n v="221"/>
    <n v="0"/>
    <n v="0"/>
    <n v="0"/>
    <n v="0"/>
    <n v="0"/>
    <n v="0"/>
    <n v="13"/>
  </r>
  <r>
    <x v="10"/>
    <x v="0"/>
    <x v="3"/>
    <n v="23"/>
    <n v="16"/>
    <n v="0"/>
    <n v="0"/>
    <n v="0"/>
    <n v="0"/>
    <n v="3"/>
    <n v="1"/>
    <n v="0"/>
    <n v="1"/>
    <n v="2"/>
    <n v="2"/>
    <n v="1"/>
    <n v="18"/>
    <n v="14"/>
    <n v="26"/>
    <n v="5"/>
    <n v="0"/>
    <n v="0"/>
    <n v="0"/>
    <n v="0"/>
    <n v="0"/>
    <n v="0"/>
    <n v="0"/>
    <n v="0"/>
    <n v="0"/>
    <n v="0"/>
  </r>
  <r>
    <x v="10"/>
    <x v="1"/>
    <x v="3"/>
    <n v="162"/>
    <n v="70"/>
    <n v="18"/>
    <n v="5"/>
    <n v="5"/>
    <n v="20"/>
    <n v="1"/>
    <n v="4"/>
    <n v="20"/>
    <n v="45"/>
    <n v="15"/>
    <n v="11"/>
    <n v="6"/>
    <n v="88"/>
    <n v="73"/>
    <n v="227"/>
    <n v="25"/>
    <n v="0"/>
    <n v="0"/>
    <n v="3"/>
    <n v="0"/>
    <n v="0"/>
    <n v="0"/>
    <n v="0"/>
    <n v="0"/>
    <n v="0"/>
    <n v="0"/>
  </r>
  <r>
    <x v="10"/>
    <x v="2"/>
    <x v="3"/>
    <n v="16"/>
    <n v="21"/>
    <n v="0"/>
    <n v="0"/>
    <n v="0"/>
    <n v="0"/>
    <n v="3"/>
    <n v="0"/>
    <n v="0"/>
    <n v="1"/>
    <n v="3"/>
    <n v="0"/>
    <n v="0"/>
    <n v="23"/>
    <n v="14"/>
    <n v="18"/>
    <n v="6"/>
    <n v="0"/>
    <n v="6"/>
    <n v="1"/>
    <n v="0"/>
    <n v="0"/>
    <n v="0"/>
    <n v="0"/>
    <n v="0"/>
    <n v="0"/>
    <n v="0"/>
  </r>
  <r>
    <x v="10"/>
    <x v="3"/>
    <x v="3"/>
    <n v="67"/>
    <n v="242"/>
    <n v="33"/>
    <n v="4"/>
    <n v="4"/>
    <n v="39"/>
    <n v="10"/>
    <n v="12"/>
    <n v="39"/>
    <n v="130"/>
    <n v="37"/>
    <n v="24"/>
    <n v="19"/>
    <n v="251"/>
    <n v="184"/>
    <n v="422"/>
    <n v="101"/>
    <n v="0"/>
    <n v="1"/>
    <n v="6"/>
    <n v="0"/>
    <n v="0"/>
    <n v="0"/>
    <n v="0"/>
    <n v="0"/>
    <n v="0"/>
    <n v="0"/>
  </r>
  <r>
    <x v="11"/>
    <x v="0"/>
    <x v="3"/>
    <n v="7"/>
    <n v="12"/>
    <n v="0"/>
    <n v="0"/>
    <n v="0"/>
    <n v="0"/>
    <n v="0"/>
    <n v="0"/>
    <n v="0"/>
    <n v="0"/>
    <n v="1"/>
    <n v="0"/>
    <n v="0"/>
    <n v="6"/>
    <n v="1"/>
    <n v="1"/>
    <n v="2"/>
    <n v="0"/>
    <n v="0"/>
    <n v="0"/>
    <n v="0"/>
    <n v="0"/>
    <n v="0"/>
    <n v="0"/>
    <n v="0"/>
    <n v="0"/>
    <n v="0"/>
  </r>
  <r>
    <x v="11"/>
    <x v="1"/>
    <x v="3"/>
    <n v="60"/>
    <n v="21"/>
    <n v="2"/>
    <n v="1"/>
    <n v="1"/>
    <n v="1"/>
    <n v="1"/>
    <n v="0"/>
    <n v="2"/>
    <n v="0"/>
    <n v="6"/>
    <n v="8"/>
    <n v="5"/>
    <n v="23"/>
    <n v="7"/>
    <n v="5"/>
    <n v="10"/>
    <n v="0"/>
    <n v="0"/>
    <n v="4"/>
    <n v="0"/>
    <n v="0"/>
    <n v="0"/>
    <n v="0"/>
    <n v="0"/>
    <n v="0"/>
    <n v="0"/>
  </r>
  <r>
    <x v="11"/>
    <x v="2"/>
    <x v="3"/>
    <n v="13"/>
    <n v="7"/>
    <n v="0"/>
    <n v="0"/>
    <n v="0"/>
    <n v="0"/>
    <n v="0"/>
    <n v="0"/>
    <n v="0"/>
    <n v="0"/>
    <n v="0"/>
    <n v="0"/>
    <n v="0"/>
    <n v="4"/>
    <n v="0"/>
    <n v="0"/>
    <n v="0"/>
    <n v="0"/>
    <n v="0"/>
    <n v="0"/>
    <n v="0"/>
    <n v="0"/>
    <n v="0"/>
    <n v="0"/>
    <n v="0"/>
    <n v="0"/>
    <n v="0"/>
  </r>
  <r>
    <x v="11"/>
    <x v="3"/>
    <x v="3"/>
    <n v="20"/>
    <n v="81"/>
    <n v="3"/>
    <n v="0"/>
    <n v="0"/>
    <n v="3"/>
    <n v="0"/>
    <n v="0"/>
    <n v="3"/>
    <n v="0"/>
    <n v="20"/>
    <n v="21"/>
    <n v="16"/>
    <n v="55"/>
    <n v="25"/>
    <n v="17"/>
    <n v="39"/>
    <n v="0"/>
    <n v="0"/>
    <n v="6"/>
    <n v="0"/>
    <n v="0"/>
    <n v="0"/>
    <n v="0"/>
    <n v="0"/>
    <n v="0"/>
    <n v="0"/>
  </r>
  <r>
    <x v="12"/>
    <x v="0"/>
    <x v="3"/>
    <n v="16"/>
    <n v="15"/>
    <n v="0"/>
    <n v="4"/>
    <n v="0"/>
    <n v="0"/>
    <n v="0"/>
    <n v="0"/>
    <n v="0"/>
    <n v="5"/>
    <n v="0"/>
    <n v="8"/>
    <n v="4"/>
    <n v="17"/>
    <n v="13"/>
    <n v="13"/>
    <n v="5"/>
    <n v="0"/>
    <n v="0"/>
    <n v="13"/>
    <n v="0"/>
    <n v="0"/>
    <n v="0"/>
    <n v="0"/>
    <n v="0"/>
    <n v="0"/>
    <n v="0"/>
  </r>
  <r>
    <x v="12"/>
    <x v="1"/>
    <x v="3"/>
    <n v="174"/>
    <n v="21"/>
    <n v="2"/>
    <n v="2"/>
    <n v="0"/>
    <n v="2"/>
    <n v="3"/>
    <n v="3"/>
    <n v="2"/>
    <n v="26"/>
    <n v="20"/>
    <n v="38"/>
    <n v="27"/>
    <n v="48"/>
    <n v="22"/>
    <n v="22"/>
    <n v="5"/>
    <n v="0"/>
    <n v="6"/>
    <n v="18"/>
    <n v="0"/>
    <n v="0"/>
    <n v="0"/>
    <n v="0"/>
    <n v="0"/>
    <n v="0"/>
    <n v="0"/>
  </r>
  <r>
    <x v="12"/>
    <x v="2"/>
    <x v="3"/>
    <n v="10"/>
    <n v="19"/>
    <n v="0"/>
    <n v="1"/>
    <n v="0"/>
    <n v="0"/>
    <n v="0"/>
    <n v="0"/>
    <n v="0"/>
    <n v="4"/>
    <n v="0"/>
    <n v="3"/>
    <n v="3"/>
    <n v="14"/>
    <n v="10"/>
    <n v="10"/>
    <n v="1"/>
    <n v="0"/>
    <n v="2"/>
    <n v="8"/>
    <n v="0"/>
    <n v="0"/>
    <n v="0"/>
    <n v="0"/>
    <n v="0"/>
    <n v="0"/>
    <n v="0"/>
  </r>
  <r>
    <x v="12"/>
    <x v="3"/>
    <x v="3"/>
    <n v="18"/>
    <n v="240"/>
    <n v="12"/>
    <n v="5"/>
    <n v="3"/>
    <n v="11"/>
    <n v="9"/>
    <n v="8"/>
    <n v="10"/>
    <n v="37"/>
    <n v="38"/>
    <n v="95"/>
    <n v="75"/>
    <n v="145"/>
    <n v="101"/>
    <n v="97"/>
    <n v="31"/>
    <n v="0"/>
    <n v="22"/>
    <n v="75"/>
    <n v="0"/>
    <n v="0"/>
    <n v="0"/>
    <n v="0"/>
    <n v="0"/>
    <n v="0"/>
    <n v="0"/>
  </r>
  <r>
    <x v="13"/>
    <x v="0"/>
    <x v="3"/>
    <n v="5"/>
    <n v="9"/>
    <n v="0"/>
    <n v="7"/>
    <n v="0"/>
    <n v="0"/>
    <n v="4"/>
    <n v="0"/>
    <n v="0"/>
    <n v="0"/>
    <n v="1"/>
    <n v="1"/>
    <n v="1"/>
    <n v="14"/>
    <n v="6"/>
    <n v="7"/>
    <n v="0"/>
    <n v="0"/>
    <n v="2"/>
    <n v="5"/>
    <n v="0"/>
    <n v="0"/>
    <n v="0"/>
    <n v="0"/>
    <n v="0"/>
    <n v="0"/>
    <n v="0"/>
  </r>
  <r>
    <x v="13"/>
    <x v="1"/>
    <x v="3"/>
    <n v="31"/>
    <n v="42"/>
    <n v="2"/>
    <n v="23"/>
    <n v="2"/>
    <n v="2"/>
    <n v="9"/>
    <n v="9"/>
    <n v="2"/>
    <n v="21"/>
    <n v="15"/>
    <n v="13"/>
    <n v="10"/>
    <n v="103"/>
    <n v="5"/>
    <n v="56"/>
    <n v="6"/>
    <n v="0"/>
    <n v="27"/>
    <n v="27"/>
    <n v="0"/>
    <n v="0"/>
    <n v="0"/>
    <n v="0"/>
    <n v="0"/>
    <n v="0"/>
    <n v="0"/>
  </r>
  <r>
    <x v="13"/>
    <x v="2"/>
    <x v="3"/>
    <n v="2"/>
    <n v="12"/>
    <n v="0"/>
    <n v="8"/>
    <n v="0"/>
    <n v="0"/>
    <n v="2"/>
    <n v="0"/>
    <n v="0"/>
    <n v="1"/>
    <n v="1"/>
    <n v="0"/>
    <n v="0"/>
    <n v="4"/>
    <n v="0"/>
    <n v="7"/>
    <n v="0"/>
    <n v="0"/>
    <n v="2"/>
    <n v="5"/>
    <n v="0"/>
    <n v="0"/>
    <n v="0"/>
    <n v="0"/>
    <n v="0"/>
    <n v="0"/>
    <n v="0"/>
  </r>
  <r>
    <x v="13"/>
    <x v="3"/>
    <x v="3"/>
    <n v="20"/>
    <n v="55"/>
    <n v="6"/>
    <n v="22"/>
    <n v="4"/>
    <n v="6"/>
    <n v="19"/>
    <n v="20"/>
    <n v="6"/>
    <n v="58"/>
    <n v="45"/>
    <n v="26"/>
    <n v="23"/>
    <n v="216"/>
    <n v="32"/>
    <n v="83"/>
    <n v="8"/>
    <n v="0"/>
    <n v="18"/>
    <n v="57"/>
    <n v="0"/>
    <n v="0"/>
    <n v="0"/>
    <n v="0"/>
    <n v="0"/>
    <n v="0"/>
    <n v="0"/>
  </r>
  <r>
    <x v="14"/>
    <x v="0"/>
    <x v="3"/>
    <n v="16"/>
    <n v="12"/>
    <n v="1"/>
    <n v="1"/>
    <n v="1"/>
    <n v="1"/>
    <n v="0"/>
    <n v="0"/>
    <n v="0"/>
    <n v="1"/>
    <n v="0"/>
    <n v="0"/>
    <n v="0"/>
    <n v="10"/>
    <n v="7"/>
    <n v="7"/>
    <n v="9"/>
    <n v="0"/>
    <n v="3"/>
    <n v="4"/>
    <n v="0"/>
    <n v="0"/>
    <n v="0"/>
    <n v="0"/>
    <n v="0"/>
    <n v="0"/>
    <n v="0"/>
  </r>
  <r>
    <x v="14"/>
    <x v="1"/>
    <x v="3"/>
    <n v="42"/>
    <n v="44"/>
    <n v="0"/>
    <n v="28"/>
    <n v="0"/>
    <n v="0"/>
    <n v="5"/>
    <n v="2"/>
    <n v="0"/>
    <n v="8"/>
    <n v="9"/>
    <n v="6"/>
    <n v="6"/>
    <n v="53"/>
    <n v="14"/>
    <n v="14"/>
    <n v="25"/>
    <n v="0"/>
    <n v="2"/>
    <n v="11"/>
    <n v="0"/>
    <n v="0"/>
    <n v="0"/>
    <n v="0"/>
    <n v="0"/>
    <n v="0"/>
    <n v="0"/>
  </r>
  <r>
    <x v="14"/>
    <x v="2"/>
    <x v="3"/>
    <n v="15"/>
    <n v="13"/>
    <n v="2"/>
    <n v="1"/>
    <n v="1"/>
    <n v="2"/>
    <n v="0"/>
    <n v="0"/>
    <n v="1"/>
    <n v="0"/>
    <n v="0"/>
    <n v="0"/>
    <n v="0"/>
    <n v="12"/>
    <n v="4"/>
    <n v="4"/>
    <n v="7"/>
    <n v="0"/>
    <n v="1"/>
    <n v="3"/>
    <n v="0"/>
    <n v="0"/>
    <n v="0"/>
    <n v="0"/>
    <n v="0"/>
    <n v="0"/>
    <n v="0"/>
  </r>
  <r>
    <x v="14"/>
    <x v="3"/>
    <x v="3"/>
    <n v="19"/>
    <n v="77"/>
    <n v="5"/>
    <n v="17"/>
    <n v="1"/>
    <n v="5"/>
    <n v="3"/>
    <n v="0"/>
    <n v="5"/>
    <n v="22"/>
    <n v="30"/>
    <n v="16"/>
    <n v="16"/>
    <n v="152"/>
    <n v="49"/>
    <n v="40"/>
    <n v="71"/>
    <n v="0"/>
    <n v="13"/>
    <n v="35"/>
    <n v="0"/>
    <n v="0"/>
    <n v="0"/>
    <n v="0"/>
    <n v="0"/>
    <n v="0"/>
    <n v="0"/>
  </r>
  <r>
    <x v="15"/>
    <x v="0"/>
    <x v="3"/>
    <n v="5"/>
    <n v="4"/>
    <n v="0"/>
    <n v="0"/>
    <n v="0"/>
    <n v="0"/>
    <n v="0"/>
    <n v="0"/>
    <n v="0"/>
    <n v="0"/>
    <n v="0"/>
    <n v="0"/>
    <n v="0"/>
    <n v="7"/>
    <n v="0"/>
    <n v="4"/>
    <n v="4"/>
    <n v="0"/>
    <n v="0"/>
    <n v="4"/>
    <n v="0"/>
    <n v="0"/>
    <n v="0"/>
    <n v="0"/>
    <n v="0"/>
    <n v="0"/>
    <n v="0"/>
  </r>
  <r>
    <x v="15"/>
    <x v="1"/>
    <x v="3"/>
    <n v="94"/>
    <n v="38"/>
    <n v="5"/>
    <n v="1"/>
    <n v="1"/>
    <n v="5"/>
    <n v="0"/>
    <n v="0"/>
    <n v="5"/>
    <n v="0"/>
    <n v="1"/>
    <n v="9"/>
    <n v="6"/>
    <n v="39"/>
    <n v="21"/>
    <n v="12"/>
    <n v="10"/>
    <n v="0"/>
    <n v="0"/>
    <n v="12"/>
    <n v="0"/>
    <n v="0"/>
    <n v="0"/>
    <n v="0"/>
    <n v="0"/>
    <n v="0"/>
    <n v="0"/>
  </r>
  <r>
    <x v="15"/>
    <x v="2"/>
    <x v="3"/>
    <n v="5"/>
    <n v="4"/>
    <n v="0"/>
    <n v="0"/>
    <n v="0"/>
    <n v="0"/>
    <n v="0"/>
    <n v="0"/>
    <n v="0"/>
    <n v="0"/>
    <n v="3"/>
    <n v="3"/>
    <n v="3"/>
    <n v="5"/>
    <n v="0"/>
    <n v="3"/>
    <n v="3"/>
    <n v="0"/>
    <n v="0"/>
    <n v="3"/>
    <n v="0"/>
    <n v="0"/>
    <n v="0"/>
    <n v="0"/>
    <n v="0"/>
    <n v="0"/>
    <n v="0"/>
  </r>
  <r>
    <x v="15"/>
    <x v="3"/>
    <x v="3"/>
    <n v="62"/>
    <n v="56"/>
    <n v="1"/>
    <n v="1"/>
    <n v="1"/>
    <n v="1"/>
    <n v="0"/>
    <n v="0"/>
    <n v="1"/>
    <n v="0"/>
    <n v="12"/>
    <n v="19"/>
    <n v="16"/>
    <n v="59"/>
    <n v="22"/>
    <n v="36"/>
    <n v="36"/>
    <n v="0"/>
    <n v="0"/>
    <n v="36"/>
    <n v="0"/>
    <n v="0"/>
    <n v="0"/>
    <n v="0"/>
    <n v="0"/>
    <n v="0"/>
    <n v="0"/>
  </r>
  <r>
    <x v="16"/>
    <x v="0"/>
    <x v="3"/>
    <n v="0"/>
    <n v="4"/>
    <n v="3"/>
    <n v="4"/>
    <n v="3"/>
    <n v="3"/>
    <n v="0"/>
    <n v="0"/>
    <n v="0"/>
    <n v="0"/>
    <n v="3"/>
    <n v="2"/>
    <n v="2"/>
    <n v="26"/>
    <n v="16"/>
    <n v="16"/>
    <n v="12"/>
    <n v="0"/>
    <n v="4"/>
    <n v="12"/>
    <n v="0"/>
    <n v="0"/>
    <n v="0"/>
    <n v="0"/>
    <n v="0"/>
    <n v="0"/>
    <n v="0"/>
  </r>
  <r>
    <x v="16"/>
    <x v="1"/>
    <x v="3"/>
    <n v="271"/>
    <n v="103"/>
    <n v="16"/>
    <n v="59"/>
    <n v="11"/>
    <n v="17"/>
    <n v="20"/>
    <n v="20"/>
    <n v="16"/>
    <n v="39"/>
    <n v="50"/>
    <n v="69"/>
    <n v="50"/>
    <n v="346"/>
    <n v="158"/>
    <n v="158"/>
    <n v="251"/>
    <n v="0"/>
    <n v="40"/>
    <n v="118"/>
    <n v="0"/>
    <n v="0"/>
    <n v="0"/>
    <n v="0"/>
    <n v="0"/>
    <n v="0"/>
    <n v="0"/>
  </r>
  <r>
    <x v="16"/>
    <x v="2"/>
    <x v="3"/>
    <n v="0"/>
    <n v="1"/>
    <n v="0"/>
    <n v="1"/>
    <n v="0"/>
    <n v="0"/>
    <n v="0"/>
    <n v="0"/>
    <n v="1"/>
    <n v="2"/>
    <n v="3"/>
    <n v="6"/>
    <n v="3"/>
    <n v="30"/>
    <n v="21"/>
    <n v="21"/>
    <n v="23"/>
    <n v="0"/>
    <n v="6"/>
    <n v="15"/>
    <n v="0"/>
    <n v="0"/>
    <n v="0"/>
    <n v="0"/>
    <n v="0"/>
    <n v="0"/>
    <n v="0"/>
  </r>
  <r>
    <x v="16"/>
    <x v="3"/>
    <x v="3"/>
    <n v="172"/>
    <n v="332"/>
    <n v="23"/>
    <n v="73"/>
    <n v="8"/>
    <n v="24"/>
    <n v="66"/>
    <n v="63"/>
    <n v="23"/>
    <n v="173"/>
    <n v="131"/>
    <n v="163"/>
    <n v="128"/>
    <n v="892"/>
    <n v="461"/>
    <n v="461"/>
    <n v="622"/>
    <n v="0"/>
    <n v="131"/>
    <n v="330"/>
    <n v="0"/>
    <n v="0"/>
    <n v="0"/>
    <n v="0"/>
    <n v="0"/>
    <n v="0"/>
    <n v="0"/>
  </r>
  <r>
    <x v="17"/>
    <x v="0"/>
    <x v="3"/>
    <n v="257"/>
    <n v="26"/>
    <n v="1"/>
    <n v="2"/>
    <n v="1"/>
    <n v="1"/>
    <n v="1"/>
    <n v="0"/>
    <n v="0"/>
    <n v="0"/>
    <n v="1"/>
    <n v="0"/>
    <n v="0"/>
    <n v="26"/>
    <n v="1"/>
    <n v="18"/>
    <n v="6"/>
    <n v="0"/>
    <n v="2"/>
    <n v="16"/>
    <n v="0"/>
    <n v="0"/>
    <n v="0"/>
    <n v="0"/>
    <n v="0"/>
    <n v="0"/>
    <n v="165"/>
  </r>
  <r>
    <x v="17"/>
    <x v="1"/>
    <x v="3"/>
    <n v="66"/>
    <n v="47"/>
    <n v="3"/>
    <n v="12"/>
    <n v="1"/>
    <n v="3"/>
    <n v="5"/>
    <n v="5"/>
    <n v="3"/>
    <n v="7"/>
    <n v="19"/>
    <n v="6"/>
    <n v="4"/>
    <n v="92"/>
    <n v="0"/>
    <n v="13"/>
    <n v="7"/>
    <n v="0"/>
    <n v="2"/>
    <n v="8"/>
    <n v="0"/>
    <n v="0"/>
    <n v="0"/>
    <n v="0"/>
    <n v="0"/>
    <n v="0"/>
    <n v="29"/>
  </r>
  <r>
    <x v="17"/>
    <x v="2"/>
    <x v="3"/>
    <n v="233"/>
    <n v="21"/>
    <n v="0"/>
    <n v="3"/>
    <n v="0"/>
    <n v="0"/>
    <n v="1"/>
    <n v="1"/>
    <n v="0"/>
    <n v="0"/>
    <n v="1"/>
    <n v="0"/>
    <n v="0"/>
    <n v="24"/>
    <n v="1"/>
    <n v="4"/>
    <n v="4"/>
    <n v="0"/>
    <n v="0"/>
    <n v="3"/>
    <n v="0"/>
    <n v="0"/>
    <n v="0"/>
    <n v="0"/>
    <n v="0"/>
    <n v="0"/>
    <n v="137"/>
  </r>
  <r>
    <x v="17"/>
    <x v="3"/>
    <x v="3"/>
    <n v="92"/>
    <n v="93"/>
    <n v="8"/>
    <n v="10"/>
    <n v="3"/>
    <n v="8"/>
    <n v="12"/>
    <n v="12"/>
    <n v="8"/>
    <n v="20"/>
    <n v="43"/>
    <n v="24"/>
    <n v="22"/>
    <n v="222"/>
    <n v="4"/>
    <n v="64"/>
    <n v="18"/>
    <n v="0"/>
    <n v="1"/>
    <n v="47"/>
    <n v="0"/>
    <n v="0"/>
    <n v="0"/>
    <n v="0"/>
    <n v="0"/>
    <n v="0"/>
    <n v="74"/>
  </r>
  <r>
    <x v="18"/>
    <x v="0"/>
    <x v="3"/>
    <n v="0"/>
    <n v="7"/>
    <n v="0"/>
    <n v="7"/>
    <n v="0"/>
    <n v="0"/>
    <n v="0"/>
    <n v="0"/>
    <n v="0"/>
    <n v="0"/>
    <n v="0"/>
    <n v="0"/>
    <n v="0"/>
    <n v="0"/>
    <n v="0"/>
    <n v="0"/>
    <n v="0"/>
    <n v="0"/>
    <n v="0"/>
    <n v="0"/>
    <n v="0"/>
    <n v="0"/>
    <n v="0"/>
    <n v="0"/>
    <n v="0"/>
    <n v="0"/>
    <n v="0"/>
  </r>
  <r>
    <x v="18"/>
    <x v="1"/>
    <x v="3"/>
    <n v="12"/>
    <n v="18"/>
    <n v="4"/>
    <n v="10"/>
    <n v="1"/>
    <n v="4"/>
    <n v="3"/>
    <n v="3"/>
    <n v="4"/>
    <n v="14"/>
    <n v="5"/>
    <n v="14"/>
    <n v="12"/>
    <n v="6"/>
    <n v="0"/>
    <n v="3"/>
    <n v="8"/>
    <n v="0"/>
    <n v="0"/>
    <n v="3"/>
    <n v="0"/>
    <n v="0"/>
    <n v="0"/>
    <n v="0"/>
    <n v="0"/>
    <n v="0"/>
    <n v="0"/>
  </r>
  <r>
    <x v="18"/>
    <x v="2"/>
    <x v="3"/>
    <n v="0"/>
    <n v="4"/>
    <n v="0"/>
    <n v="4"/>
    <n v="0"/>
    <n v="0"/>
    <n v="0"/>
    <n v="0"/>
    <n v="0"/>
    <n v="0"/>
    <n v="0"/>
    <n v="0"/>
    <n v="0"/>
    <n v="0"/>
    <n v="0"/>
    <n v="0"/>
    <n v="1"/>
    <n v="0"/>
    <n v="0"/>
    <n v="0"/>
    <n v="0"/>
    <n v="0"/>
    <n v="0"/>
    <n v="0"/>
    <n v="0"/>
    <n v="0"/>
    <n v="0"/>
  </r>
  <r>
    <x v="18"/>
    <x v="3"/>
    <x v="3"/>
    <n v="10"/>
    <n v="27"/>
    <n v="2"/>
    <n v="9"/>
    <n v="2"/>
    <n v="2"/>
    <n v="3"/>
    <n v="3"/>
    <n v="1"/>
    <n v="32"/>
    <n v="20"/>
    <n v="26"/>
    <n v="24"/>
    <n v="17"/>
    <n v="5"/>
    <n v="9"/>
    <n v="18"/>
    <n v="0"/>
    <n v="3"/>
    <n v="6"/>
    <n v="0"/>
    <n v="0"/>
    <n v="0"/>
    <n v="0"/>
    <n v="0"/>
    <n v="0"/>
    <n v="0"/>
  </r>
  <r>
    <x v="19"/>
    <x v="0"/>
    <x v="3"/>
    <n v="14"/>
    <n v="12"/>
    <n v="0"/>
    <n v="4"/>
    <n v="0"/>
    <n v="0"/>
    <n v="20"/>
    <n v="0"/>
    <n v="0"/>
    <n v="10"/>
    <n v="10"/>
    <n v="8"/>
    <n v="3"/>
    <n v="32"/>
    <n v="19"/>
    <n v="114"/>
    <n v="18"/>
    <n v="0"/>
    <n v="67"/>
    <n v="47"/>
    <n v="0"/>
    <n v="0"/>
    <n v="0"/>
    <n v="0"/>
    <n v="0"/>
    <n v="0"/>
    <n v="0"/>
  </r>
  <r>
    <x v="19"/>
    <x v="1"/>
    <x v="3"/>
    <n v="204"/>
    <n v="264"/>
    <n v="21"/>
    <n v="13"/>
    <n v="6"/>
    <n v="21"/>
    <n v="91"/>
    <n v="0"/>
    <n v="21"/>
    <n v="242"/>
    <n v="57"/>
    <n v="40"/>
    <n v="36"/>
    <n v="405"/>
    <n v="178"/>
    <n v="277"/>
    <n v="120"/>
    <n v="0"/>
    <n v="129"/>
    <n v="148"/>
    <n v="0"/>
    <n v="0"/>
    <n v="0"/>
    <n v="0"/>
    <n v="0"/>
    <n v="0"/>
    <n v="0"/>
  </r>
  <r>
    <x v="19"/>
    <x v="2"/>
    <x v="3"/>
    <n v="4"/>
    <n v="21"/>
    <n v="0"/>
    <n v="0"/>
    <n v="0"/>
    <n v="0"/>
    <n v="9"/>
    <n v="0"/>
    <n v="0"/>
    <n v="12"/>
    <n v="6"/>
    <n v="5"/>
    <n v="4"/>
    <n v="42"/>
    <n v="18"/>
    <n v="111"/>
    <n v="13"/>
    <n v="0"/>
    <n v="70"/>
    <n v="41"/>
    <n v="0"/>
    <n v="0"/>
    <n v="0"/>
    <n v="0"/>
    <n v="0"/>
    <n v="0"/>
    <n v="0"/>
  </r>
  <r>
    <x v="19"/>
    <x v="3"/>
    <x v="3"/>
    <n v="186"/>
    <n v="583"/>
    <n v="27"/>
    <n v="3"/>
    <n v="2"/>
    <n v="27"/>
    <n v="200"/>
    <n v="0"/>
    <n v="27"/>
    <n v="583"/>
    <n v="126"/>
    <n v="76"/>
    <n v="72"/>
    <n v="735"/>
    <n v="275"/>
    <n v="537"/>
    <n v="332"/>
    <n v="0"/>
    <n v="158"/>
    <n v="375"/>
    <n v="0"/>
    <n v="0"/>
    <n v="0"/>
    <n v="0"/>
    <n v="0"/>
    <n v="0"/>
    <n v="0"/>
  </r>
  <r>
    <x v="20"/>
    <x v="0"/>
    <x v="3"/>
    <n v="27"/>
    <n v="26"/>
    <n v="0"/>
    <n v="0"/>
    <n v="0"/>
    <n v="0"/>
    <n v="0"/>
    <n v="0"/>
    <n v="0"/>
    <n v="0"/>
    <n v="17"/>
    <n v="19"/>
    <n v="10"/>
    <n v="0"/>
    <n v="0"/>
    <n v="0"/>
    <n v="0"/>
    <n v="0"/>
    <n v="0"/>
    <n v="0"/>
    <n v="0"/>
    <n v="0"/>
    <n v="0"/>
    <n v="0"/>
    <n v="0"/>
    <n v="0"/>
    <n v="0"/>
  </r>
  <r>
    <x v="20"/>
    <x v="1"/>
    <x v="3"/>
    <n v="508"/>
    <n v="405"/>
    <n v="15"/>
    <n v="32"/>
    <n v="6"/>
    <n v="16"/>
    <n v="28"/>
    <n v="28"/>
    <n v="16"/>
    <n v="141"/>
    <n v="102"/>
    <n v="91"/>
    <n v="74"/>
    <n v="438"/>
    <n v="72"/>
    <n v="72"/>
    <n v="65"/>
    <n v="0"/>
    <n v="0"/>
    <n v="72"/>
    <n v="0"/>
    <n v="0"/>
    <n v="0"/>
    <n v="0"/>
    <n v="0"/>
    <n v="0"/>
    <n v="0"/>
  </r>
  <r>
    <x v="20"/>
    <x v="2"/>
    <x v="3"/>
    <n v="26"/>
    <n v="26"/>
    <n v="2"/>
    <n v="0"/>
    <n v="0"/>
    <n v="0"/>
    <n v="0"/>
    <n v="0"/>
    <n v="0"/>
    <n v="0"/>
    <n v="6"/>
    <n v="5"/>
    <n v="4"/>
    <n v="0"/>
    <n v="0"/>
    <n v="0"/>
    <n v="0"/>
    <n v="0"/>
    <n v="0"/>
    <n v="0"/>
    <n v="0"/>
    <n v="0"/>
    <n v="0"/>
    <n v="0"/>
    <n v="0"/>
    <n v="0"/>
    <n v="0"/>
  </r>
  <r>
    <x v="20"/>
    <x v="3"/>
    <x v="3"/>
    <n v="564"/>
    <n v="694"/>
    <n v="26"/>
    <n v="44"/>
    <n v="6"/>
    <n v="14"/>
    <n v="70"/>
    <n v="70"/>
    <n v="12"/>
    <n v="300"/>
    <n v="192"/>
    <n v="144"/>
    <n v="125"/>
    <n v="873"/>
    <n v="113"/>
    <n v="113"/>
    <n v="129"/>
    <n v="0"/>
    <n v="0"/>
    <n v="117"/>
    <n v="0"/>
    <n v="0"/>
    <n v="0"/>
    <n v="0"/>
    <n v="0"/>
    <n v="0"/>
    <n v="0"/>
  </r>
  <r>
    <x v="21"/>
    <x v="0"/>
    <x v="3"/>
    <n v="83"/>
    <n v="29"/>
    <n v="1"/>
    <n v="1"/>
    <n v="1"/>
    <n v="1"/>
    <n v="0"/>
    <n v="0"/>
    <n v="0"/>
    <n v="4"/>
    <n v="4"/>
    <n v="3"/>
    <n v="1"/>
    <n v="20"/>
    <n v="7"/>
    <n v="7"/>
    <n v="7"/>
    <n v="0"/>
    <n v="0"/>
    <n v="7"/>
    <n v="0"/>
    <n v="0"/>
    <n v="0"/>
    <n v="0"/>
    <n v="0"/>
    <n v="0"/>
    <n v="0"/>
  </r>
  <r>
    <x v="21"/>
    <x v="1"/>
    <x v="3"/>
    <n v="155"/>
    <n v="63"/>
    <n v="4"/>
    <n v="21"/>
    <n v="2"/>
    <n v="4"/>
    <n v="3"/>
    <n v="3"/>
    <n v="4"/>
    <n v="42"/>
    <n v="55"/>
    <n v="29"/>
    <n v="27"/>
    <n v="74"/>
    <n v="27"/>
    <n v="27"/>
    <n v="27"/>
    <n v="0"/>
    <n v="0"/>
    <n v="27"/>
    <n v="0"/>
    <n v="0"/>
    <n v="0"/>
    <n v="0"/>
    <n v="0"/>
    <n v="0"/>
    <n v="0"/>
  </r>
  <r>
    <x v="21"/>
    <x v="2"/>
    <x v="3"/>
    <n v="79"/>
    <n v="29"/>
    <n v="0"/>
    <n v="1"/>
    <n v="0"/>
    <n v="0"/>
    <n v="0"/>
    <n v="0"/>
    <n v="0"/>
    <n v="10"/>
    <n v="6"/>
    <n v="2"/>
    <n v="2"/>
    <n v="13"/>
    <n v="8"/>
    <n v="8"/>
    <n v="8"/>
    <n v="0"/>
    <n v="0"/>
    <n v="8"/>
    <n v="0"/>
    <n v="0"/>
    <n v="0"/>
    <n v="0"/>
    <n v="0"/>
    <n v="0"/>
    <n v="0"/>
  </r>
  <r>
    <x v="21"/>
    <x v="3"/>
    <x v="3"/>
    <n v="100"/>
    <n v="256"/>
    <n v="14"/>
    <n v="24"/>
    <n v="11"/>
    <n v="14"/>
    <n v="5"/>
    <n v="5"/>
    <n v="14"/>
    <n v="127"/>
    <n v="155"/>
    <n v="71"/>
    <n v="65"/>
    <n v="146"/>
    <n v="57"/>
    <n v="57"/>
    <n v="57"/>
    <n v="0"/>
    <n v="0"/>
    <n v="57"/>
    <n v="0"/>
    <n v="0"/>
    <n v="0"/>
    <n v="0"/>
    <n v="0"/>
    <n v="0"/>
    <n v="0"/>
  </r>
  <r>
    <x v="0"/>
    <x v="0"/>
    <x v="4"/>
    <n v="5"/>
    <n v="1"/>
    <n v="0"/>
    <n v="0"/>
    <n v="0"/>
    <n v="0"/>
    <n v="0"/>
    <n v="0"/>
    <n v="0"/>
    <n v="0"/>
    <n v="0"/>
    <n v="1"/>
    <n v="0"/>
    <n v="3"/>
    <n v="0"/>
    <n v="1"/>
    <n v="0"/>
    <n v="0"/>
    <n v="0"/>
    <n v="0"/>
    <n v="1"/>
    <n v="0"/>
    <n v="0"/>
    <n v="0"/>
    <n v="0"/>
    <n v="0"/>
    <n v="7"/>
  </r>
  <r>
    <x v="0"/>
    <x v="1"/>
    <x v="4"/>
    <n v="31"/>
    <n v="33"/>
    <n v="1"/>
    <n v="24"/>
    <n v="1"/>
    <n v="1"/>
    <n v="4"/>
    <n v="4"/>
    <n v="1"/>
    <n v="11"/>
    <n v="8"/>
    <n v="1"/>
    <n v="0"/>
    <n v="44"/>
    <n v="10"/>
    <n v="36"/>
    <n v="3"/>
    <n v="1"/>
    <n v="0"/>
    <n v="14"/>
    <n v="16"/>
    <n v="0"/>
    <n v="0"/>
    <n v="0"/>
    <n v="0"/>
    <n v="0"/>
    <n v="9"/>
  </r>
  <r>
    <x v="0"/>
    <x v="2"/>
    <x v="4"/>
    <n v="0"/>
    <n v="1"/>
    <n v="0"/>
    <n v="0"/>
    <n v="0"/>
    <n v="0"/>
    <n v="0"/>
    <n v="0"/>
    <n v="0"/>
    <n v="1"/>
    <n v="0"/>
    <n v="1"/>
    <n v="0"/>
    <n v="3"/>
    <n v="0"/>
    <n v="4"/>
    <n v="3"/>
    <n v="0"/>
    <n v="0"/>
    <n v="1"/>
    <n v="0"/>
    <n v="0"/>
    <n v="0"/>
    <n v="0"/>
    <n v="0"/>
    <n v="0"/>
    <n v="4"/>
  </r>
  <r>
    <x v="0"/>
    <x v="3"/>
    <x v="4"/>
    <n v="20"/>
    <n v="84"/>
    <n v="6"/>
    <n v="36"/>
    <n v="4"/>
    <n v="6"/>
    <n v="10"/>
    <n v="9"/>
    <n v="6"/>
    <n v="4"/>
    <n v="17"/>
    <n v="7"/>
    <n v="3"/>
    <n v="103"/>
    <n v="21"/>
    <n v="100"/>
    <n v="5"/>
    <n v="3"/>
    <n v="0"/>
    <n v="22"/>
    <n v="71"/>
    <n v="0"/>
    <n v="0"/>
    <n v="0"/>
    <n v="0"/>
    <n v="0"/>
    <n v="13"/>
  </r>
  <r>
    <x v="1"/>
    <x v="0"/>
    <x v="4"/>
    <n v="34"/>
    <n v="0"/>
    <n v="0"/>
    <n v="0"/>
    <n v="0"/>
    <n v="0"/>
    <n v="0"/>
    <n v="0"/>
    <n v="0"/>
    <n v="0"/>
    <n v="0"/>
    <n v="0"/>
    <n v="0"/>
    <n v="5"/>
    <n v="3"/>
    <n v="2"/>
    <n v="3"/>
    <n v="0"/>
    <n v="0"/>
    <n v="0"/>
    <n v="2"/>
    <n v="0"/>
    <n v="0"/>
    <n v="0"/>
    <n v="0"/>
    <n v="0"/>
    <n v="21"/>
  </r>
  <r>
    <x v="1"/>
    <x v="1"/>
    <x v="4"/>
    <n v="37"/>
    <n v="43"/>
    <n v="4"/>
    <n v="23"/>
    <n v="3"/>
    <n v="4"/>
    <n v="3"/>
    <n v="3"/>
    <n v="4"/>
    <n v="0"/>
    <n v="6"/>
    <n v="53"/>
    <n v="43"/>
    <n v="43"/>
    <n v="17"/>
    <n v="12"/>
    <n v="18"/>
    <n v="0"/>
    <n v="0"/>
    <n v="0"/>
    <n v="12"/>
    <n v="0"/>
    <n v="0"/>
    <n v="0"/>
    <n v="0"/>
    <n v="0"/>
    <n v="19"/>
  </r>
  <r>
    <x v="1"/>
    <x v="2"/>
    <x v="4"/>
    <n v="44"/>
    <n v="2"/>
    <n v="1"/>
    <n v="0"/>
    <n v="0"/>
    <n v="1"/>
    <n v="0"/>
    <n v="0"/>
    <n v="1"/>
    <n v="0"/>
    <n v="0"/>
    <n v="0"/>
    <n v="0"/>
    <n v="4"/>
    <n v="3"/>
    <n v="2"/>
    <n v="1"/>
    <n v="0"/>
    <n v="0"/>
    <n v="0"/>
    <n v="2"/>
    <n v="0"/>
    <n v="0"/>
    <n v="0"/>
    <n v="0"/>
    <n v="0"/>
    <n v="30"/>
  </r>
  <r>
    <x v="1"/>
    <x v="3"/>
    <x v="4"/>
    <n v="39"/>
    <n v="66"/>
    <n v="7"/>
    <n v="14"/>
    <n v="7"/>
    <n v="7"/>
    <n v="5"/>
    <n v="5"/>
    <n v="7"/>
    <n v="1"/>
    <n v="11"/>
    <n v="74"/>
    <n v="60"/>
    <n v="98"/>
    <n v="37"/>
    <n v="25"/>
    <n v="44"/>
    <n v="0"/>
    <n v="0"/>
    <n v="0"/>
    <n v="24"/>
    <n v="0"/>
    <n v="0"/>
    <n v="0"/>
    <n v="0"/>
    <n v="0"/>
    <n v="31"/>
  </r>
  <r>
    <x v="2"/>
    <x v="0"/>
    <x v="4"/>
    <n v="0"/>
    <n v="0"/>
    <n v="0"/>
    <n v="0"/>
    <n v="0"/>
    <n v="0"/>
    <n v="0"/>
    <n v="0"/>
    <n v="0"/>
    <n v="0"/>
    <n v="0"/>
    <n v="0"/>
    <n v="0"/>
    <n v="0"/>
    <n v="0"/>
    <n v="0"/>
    <n v="0"/>
    <n v="0"/>
    <n v="0"/>
    <n v="0"/>
    <n v="0"/>
    <n v="0"/>
    <n v="0"/>
    <n v="0"/>
    <n v="0"/>
    <n v="0"/>
    <n v="0"/>
  </r>
  <r>
    <x v="2"/>
    <x v="1"/>
    <x v="4"/>
    <n v="143"/>
    <n v="94"/>
    <n v="2"/>
    <n v="26"/>
    <n v="0"/>
    <n v="2"/>
    <n v="22"/>
    <n v="24"/>
    <n v="2"/>
    <n v="90"/>
    <n v="41"/>
    <n v="14"/>
    <n v="12"/>
    <n v="68"/>
    <n v="13"/>
    <n v="32"/>
    <n v="45"/>
    <n v="0"/>
    <n v="0"/>
    <n v="5"/>
    <n v="22"/>
    <n v="0"/>
    <n v="0"/>
    <n v="0"/>
    <n v="0"/>
    <n v="0"/>
    <n v="75"/>
  </r>
  <r>
    <x v="2"/>
    <x v="2"/>
    <x v="4"/>
    <n v="0"/>
    <n v="0"/>
    <n v="0"/>
    <n v="0"/>
    <n v="0"/>
    <n v="0"/>
    <n v="0"/>
    <n v="0"/>
    <n v="0"/>
    <n v="0"/>
    <n v="0"/>
    <n v="0"/>
    <n v="0"/>
    <n v="0"/>
    <n v="0"/>
    <n v="0"/>
    <n v="0"/>
    <n v="0"/>
    <n v="0"/>
    <n v="0"/>
    <n v="0"/>
    <n v="0"/>
    <n v="0"/>
    <n v="0"/>
    <n v="0"/>
    <n v="0"/>
    <n v="0"/>
  </r>
  <r>
    <x v="2"/>
    <x v="3"/>
    <x v="4"/>
    <n v="135"/>
    <n v="165"/>
    <n v="4"/>
    <n v="15"/>
    <n v="3"/>
    <n v="4"/>
    <n v="92"/>
    <n v="83"/>
    <n v="4"/>
    <n v="290"/>
    <n v="118"/>
    <n v="50"/>
    <n v="43"/>
    <n v="190"/>
    <n v="36"/>
    <n v="90"/>
    <n v="134"/>
    <n v="1"/>
    <n v="0"/>
    <n v="3"/>
    <n v="59"/>
    <n v="0"/>
    <n v="0"/>
    <n v="0"/>
    <n v="0"/>
    <n v="0"/>
    <n v="98"/>
  </r>
  <r>
    <x v="3"/>
    <x v="0"/>
    <x v="4"/>
    <n v="39"/>
    <n v="10"/>
    <n v="1"/>
    <n v="0"/>
    <n v="0"/>
    <n v="1"/>
    <n v="4"/>
    <n v="0"/>
    <n v="0"/>
    <n v="0"/>
    <n v="5"/>
    <n v="1"/>
    <n v="0"/>
    <n v="15"/>
    <n v="13"/>
    <n v="13"/>
    <n v="11"/>
    <n v="0"/>
    <n v="0"/>
    <n v="1"/>
    <n v="9"/>
    <n v="0"/>
    <n v="0"/>
    <n v="0"/>
    <n v="0"/>
    <n v="0"/>
    <n v="35"/>
  </r>
  <r>
    <x v="3"/>
    <x v="1"/>
    <x v="4"/>
    <n v="213"/>
    <n v="63"/>
    <n v="1"/>
    <n v="2"/>
    <n v="1"/>
    <n v="1"/>
    <n v="14"/>
    <n v="11"/>
    <n v="1"/>
    <n v="19"/>
    <n v="54"/>
    <n v="21"/>
    <n v="15"/>
    <n v="156"/>
    <n v="135"/>
    <n v="159"/>
    <n v="122"/>
    <n v="0"/>
    <n v="0"/>
    <n v="25"/>
    <n v="92"/>
    <n v="0"/>
    <n v="0"/>
    <n v="0"/>
    <n v="0"/>
    <n v="0"/>
    <n v="74"/>
  </r>
  <r>
    <x v="3"/>
    <x v="2"/>
    <x v="4"/>
    <n v="43"/>
    <n v="10"/>
    <n v="0"/>
    <n v="0"/>
    <n v="0"/>
    <n v="0"/>
    <n v="0"/>
    <n v="0"/>
    <n v="0"/>
    <n v="0"/>
    <n v="3"/>
    <n v="4"/>
    <n v="2"/>
    <n v="23"/>
    <n v="22"/>
    <n v="13"/>
    <n v="12"/>
    <n v="0"/>
    <n v="0"/>
    <n v="0"/>
    <n v="10"/>
    <n v="0"/>
    <n v="0"/>
    <n v="0"/>
    <n v="0"/>
    <n v="0"/>
    <n v="28"/>
  </r>
  <r>
    <x v="3"/>
    <x v="3"/>
    <x v="4"/>
    <n v="160"/>
    <n v="225"/>
    <n v="9"/>
    <n v="10"/>
    <n v="5"/>
    <n v="8"/>
    <n v="28"/>
    <n v="22"/>
    <n v="10"/>
    <n v="45"/>
    <n v="95"/>
    <n v="44"/>
    <n v="40"/>
    <n v="365"/>
    <n v="252"/>
    <n v="270"/>
    <n v="247"/>
    <n v="2"/>
    <n v="0"/>
    <n v="51"/>
    <n v="148"/>
    <n v="0"/>
    <n v="0"/>
    <n v="0"/>
    <n v="0"/>
    <n v="0"/>
    <n v="121"/>
  </r>
  <r>
    <x v="4"/>
    <x v="0"/>
    <x v="4"/>
    <n v="11"/>
    <n v="23"/>
    <n v="0"/>
    <n v="2"/>
    <n v="0"/>
    <n v="0"/>
    <n v="0"/>
    <n v="0"/>
    <n v="0"/>
    <n v="3"/>
    <n v="2"/>
    <n v="17"/>
    <n v="10"/>
    <n v="3"/>
    <n v="1"/>
    <n v="0"/>
    <n v="0"/>
    <n v="0"/>
    <n v="0"/>
    <n v="0"/>
    <n v="0"/>
    <n v="0"/>
    <n v="0"/>
    <n v="0"/>
    <n v="0"/>
    <n v="0"/>
    <n v="8"/>
  </r>
  <r>
    <x v="4"/>
    <x v="1"/>
    <x v="4"/>
    <n v="60"/>
    <n v="37"/>
    <n v="0"/>
    <n v="0"/>
    <n v="0"/>
    <n v="0"/>
    <n v="4"/>
    <n v="4"/>
    <n v="0"/>
    <n v="193"/>
    <n v="1"/>
    <n v="578"/>
    <n v="396"/>
    <n v="12"/>
    <n v="1"/>
    <n v="50"/>
    <n v="2"/>
    <n v="0"/>
    <n v="0"/>
    <n v="11"/>
    <n v="34"/>
    <n v="0"/>
    <n v="0"/>
    <n v="0"/>
    <n v="0"/>
    <n v="0"/>
    <n v="29"/>
  </r>
  <r>
    <x v="4"/>
    <x v="2"/>
    <x v="4"/>
    <n v="21"/>
    <n v="11"/>
    <n v="0"/>
    <n v="0"/>
    <n v="0"/>
    <n v="0"/>
    <n v="0"/>
    <n v="0"/>
    <n v="0"/>
    <n v="0"/>
    <n v="1"/>
    <n v="22"/>
    <n v="12"/>
    <n v="0"/>
    <n v="0"/>
    <n v="0"/>
    <n v="0"/>
    <n v="0"/>
    <n v="0"/>
    <n v="0"/>
    <n v="0"/>
    <n v="0"/>
    <n v="0"/>
    <n v="0"/>
    <n v="0"/>
    <n v="0"/>
    <n v="9"/>
  </r>
  <r>
    <x v="4"/>
    <x v="3"/>
    <x v="4"/>
    <n v="91"/>
    <n v="122"/>
    <n v="0"/>
    <n v="0"/>
    <n v="0"/>
    <n v="0"/>
    <n v="20"/>
    <n v="20"/>
    <n v="0"/>
    <n v="476"/>
    <n v="11"/>
    <n v="1761"/>
    <n v="1326"/>
    <n v="45"/>
    <n v="9"/>
    <n v="104"/>
    <n v="21"/>
    <n v="0"/>
    <n v="0"/>
    <n v="17"/>
    <n v="73"/>
    <n v="0"/>
    <n v="0"/>
    <n v="0"/>
    <n v="0"/>
    <n v="0"/>
    <n v="78"/>
  </r>
  <r>
    <x v="5"/>
    <x v="0"/>
    <x v="4"/>
    <n v="3"/>
    <n v="2"/>
    <n v="2"/>
    <n v="2"/>
    <n v="2"/>
    <n v="2"/>
    <n v="0"/>
    <n v="0"/>
    <n v="2"/>
    <n v="0"/>
    <n v="0"/>
    <n v="0"/>
    <n v="0"/>
    <n v="9"/>
    <n v="3"/>
    <n v="6"/>
    <n v="0"/>
    <n v="1"/>
    <n v="0"/>
    <n v="0"/>
    <n v="3"/>
    <n v="0"/>
    <n v="0"/>
    <n v="0"/>
    <n v="0"/>
    <n v="0"/>
    <n v="3"/>
  </r>
  <r>
    <x v="5"/>
    <x v="1"/>
    <x v="4"/>
    <n v="69"/>
    <n v="36"/>
    <n v="5"/>
    <n v="8"/>
    <n v="2"/>
    <n v="5"/>
    <n v="12"/>
    <n v="9"/>
    <n v="4"/>
    <n v="13"/>
    <n v="26"/>
    <n v="22"/>
    <n v="19"/>
    <n v="43"/>
    <n v="15"/>
    <n v="37"/>
    <n v="24"/>
    <n v="10"/>
    <n v="2"/>
    <n v="5"/>
    <n v="12"/>
    <n v="0"/>
    <n v="0"/>
    <n v="0"/>
    <n v="0"/>
    <n v="0"/>
    <n v="37"/>
  </r>
  <r>
    <x v="5"/>
    <x v="2"/>
    <x v="4"/>
    <n v="0"/>
    <n v="5"/>
    <n v="4"/>
    <n v="4"/>
    <n v="4"/>
    <n v="4"/>
    <n v="0"/>
    <n v="0"/>
    <n v="5"/>
    <n v="0"/>
    <n v="0"/>
    <n v="0"/>
    <n v="0"/>
    <n v="9"/>
    <n v="5"/>
    <n v="5"/>
    <n v="0"/>
    <n v="2"/>
    <n v="0"/>
    <n v="0"/>
    <n v="4"/>
    <n v="0"/>
    <n v="0"/>
    <n v="0"/>
    <n v="0"/>
    <n v="0"/>
    <n v="0"/>
  </r>
  <r>
    <x v="5"/>
    <x v="3"/>
    <x v="4"/>
    <n v="61"/>
    <n v="103"/>
    <n v="7"/>
    <n v="9"/>
    <n v="4"/>
    <n v="7"/>
    <n v="25"/>
    <n v="20"/>
    <n v="10"/>
    <n v="35"/>
    <n v="57"/>
    <n v="56"/>
    <n v="44"/>
    <n v="146"/>
    <n v="39"/>
    <n v="74"/>
    <n v="53"/>
    <n v="12"/>
    <n v="12"/>
    <n v="11"/>
    <n v="26"/>
    <n v="0"/>
    <n v="0"/>
    <n v="0"/>
    <n v="0"/>
    <n v="0"/>
    <n v="42"/>
  </r>
  <r>
    <x v="6"/>
    <x v="0"/>
    <x v="4"/>
    <n v="9"/>
    <n v="11"/>
    <n v="0"/>
    <n v="0"/>
    <n v="0"/>
    <n v="0"/>
    <n v="0"/>
    <n v="0"/>
    <n v="0"/>
    <n v="0"/>
    <n v="0"/>
    <n v="0"/>
    <n v="0"/>
    <n v="15"/>
    <n v="4"/>
    <n v="4"/>
    <n v="0"/>
    <n v="0"/>
    <n v="0"/>
    <n v="0"/>
    <n v="4"/>
    <n v="0"/>
    <n v="0"/>
    <n v="0"/>
    <n v="0"/>
    <n v="0"/>
    <n v="6"/>
  </r>
  <r>
    <x v="6"/>
    <x v="1"/>
    <x v="4"/>
    <n v="77"/>
    <n v="66"/>
    <n v="1"/>
    <n v="14"/>
    <n v="1"/>
    <n v="1"/>
    <n v="1"/>
    <n v="1"/>
    <n v="1"/>
    <n v="22"/>
    <n v="55"/>
    <n v="27"/>
    <n v="22"/>
    <n v="184"/>
    <n v="67"/>
    <n v="59"/>
    <n v="38"/>
    <n v="0"/>
    <n v="0"/>
    <n v="0"/>
    <n v="62"/>
    <n v="0"/>
    <n v="0"/>
    <n v="0"/>
    <n v="0"/>
    <n v="0"/>
    <n v="17"/>
  </r>
  <r>
    <x v="6"/>
    <x v="2"/>
    <x v="4"/>
    <n v="17"/>
    <n v="6"/>
    <n v="0"/>
    <n v="0"/>
    <n v="0"/>
    <n v="0"/>
    <n v="0"/>
    <n v="0"/>
    <n v="0"/>
    <n v="0"/>
    <n v="0"/>
    <n v="0"/>
    <n v="0"/>
    <n v="8"/>
    <n v="0"/>
    <n v="0"/>
    <n v="0"/>
    <n v="0"/>
    <n v="0"/>
    <n v="0"/>
    <n v="0"/>
    <n v="0"/>
    <n v="0"/>
    <n v="0"/>
    <n v="0"/>
    <n v="0"/>
    <n v="7"/>
  </r>
  <r>
    <x v="6"/>
    <x v="3"/>
    <x v="4"/>
    <n v="64"/>
    <n v="91"/>
    <n v="4"/>
    <n v="12"/>
    <n v="3"/>
    <n v="4"/>
    <n v="2"/>
    <n v="2"/>
    <n v="4"/>
    <n v="62"/>
    <n v="69"/>
    <n v="44"/>
    <n v="38"/>
    <n v="320"/>
    <n v="73"/>
    <n v="52"/>
    <n v="65"/>
    <n v="0"/>
    <n v="0"/>
    <n v="0"/>
    <n v="59"/>
    <n v="0"/>
    <n v="0"/>
    <n v="0"/>
    <n v="0"/>
    <n v="0"/>
    <n v="23"/>
  </r>
  <r>
    <x v="7"/>
    <x v="0"/>
    <x v="4"/>
    <n v="34"/>
    <n v="26"/>
    <n v="0"/>
    <n v="0"/>
    <n v="0"/>
    <n v="0"/>
    <n v="0"/>
    <n v="0"/>
    <n v="0"/>
    <n v="2"/>
    <n v="0"/>
    <n v="1"/>
    <n v="1"/>
    <n v="10"/>
    <n v="9"/>
    <n v="14"/>
    <n v="8"/>
    <n v="0"/>
    <n v="0"/>
    <n v="0"/>
    <n v="7"/>
    <n v="0"/>
    <n v="0"/>
    <n v="0"/>
    <n v="0"/>
    <n v="0"/>
    <n v="27"/>
  </r>
  <r>
    <x v="7"/>
    <x v="1"/>
    <x v="4"/>
    <n v="32"/>
    <n v="49"/>
    <n v="4"/>
    <n v="25"/>
    <n v="3"/>
    <n v="4"/>
    <n v="14"/>
    <n v="14"/>
    <n v="4"/>
    <n v="6"/>
    <n v="25"/>
    <n v="55"/>
    <n v="36"/>
    <n v="98"/>
    <n v="50"/>
    <n v="88"/>
    <n v="111"/>
    <n v="4"/>
    <n v="0"/>
    <n v="0"/>
    <n v="64"/>
    <n v="0"/>
    <n v="0"/>
    <n v="0"/>
    <n v="0"/>
    <n v="0"/>
    <n v="19"/>
  </r>
  <r>
    <x v="7"/>
    <x v="2"/>
    <x v="4"/>
    <n v="38"/>
    <n v="34"/>
    <n v="1"/>
    <n v="1"/>
    <n v="1"/>
    <n v="1"/>
    <n v="0"/>
    <n v="0"/>
    <n v="0"/>
    <n v="1"/>
    <n v="0"/>
    <n v="0"/>
    <n v="0"/>
    <n v="3"/>
    <n v="2"/>
    <n v="10"/>
    <n v="21"/>
    <n v="0"/>
    <n v="0"/>
    <n v="0"/>
    <n v="9"/>
    <n v="0"/>
    <n v="0"/>
    <n v="0"/>
    <n v="0"/>
    <n v="0"/>
    <n v="35"/>
  </r>
  <r>
    <x v="7"/>
    <x v="3"/>
    <x v="4"/>
    <n v="61"/>
    <n v="89"/>
    <n v="8"/>
    <n v="27"/>
    <n v="6"/>
    <n v="8"/>
    <n v="27"/>
    <n v="28"/>
    <n v="8"/>
    <n v="13"/>
    <n v="44"/>
    <n v="105"/>
    <n v="90"/>
    <n v="159"/>
    <n v="90"/>
    <n v="186"/>
    <n v="292"/>
    <n v="0"/>
    <n v="0"/>
    <n v="0"/>
    <n v="120"/>
    <n v="0"/>
    <n v="0"/>
    <n v="0"/>
    <n v="0"/>
    <n v="0"/>
    <n v="62"/>
  </r>
  <r>
    <x v="8"/>
    <x v="0"/>
    <x v="4"/>
    <n v="2"/>
    <n v="0"/>
    <n v="0"/>
    <n v="0"/>
    <n v="0"/>
    <n v="0"/>
    <n v="0"/>
    <n v="0"/>
    <n v="0"/>
    <n v="0"/>
    <n v="0"/>
    <n v="0"/>
    <n v="0"/>
    <n v="6"/>
    <n v="0"/>
    <n v="0"/>
    <n v="0"/>
    <n v="0"/>
    <n v="0"/>
    <n v="0"/>
    <n v="0"/>
    <n v="0"/>
    <n v="0"/>
    <n v="0"/>
    <n v="0"/>
    <n v="0"/>
    <n v="0"/>
  </r>
  <r>
    <x v="8"/>
    <x v="1"/>
    <x v="4"/>
    <n v="119"/>
    <n v="65"/>
    <n v="6"/>
    <n v="8"/>
    <n v="3"/>
    <n v="6"/>
    <n v="4"/>
    <n v="0"/>
    <n v="6"/>
    <n v="11"/>
    <n v="35"/>
    <n v="7"/>
    <n v="7"/>
    <n v="83"/>
    <n v="27"/>
    <n v="48"/>
    <n v="2"/>
    <n v="0"/>
    <n v="0"/>
    <n v="26"/>
    <n v="17"/>
    <n v="0"/>
    <n v="0"/>
    <n v="0"/>
    <n v="0"/>
    <n v="0"/>
    <n v="2"/>
  </r>
  <r>
    <x v="8"/>
    <x v="2"/>
    <x v="4"/>
    <n v="3"/>
    <n v="9"/>
    <n v="0"/>
    <n v="0"/>
    <n v="0"/>
    <n v="0"/>
    <n v="0"/>
    <n v="0"/>
    <n v="0"/>
    <n v="0"/>
    <n v="1"/>
    <n v="0"/>
    <n v="0"/>
    <n v="8"/>
    <n v="0"/>
    <n v="3"/>
    <n v="0"/>
    <n v="0"/>
    <n v="0"/>
    <n v="1"/>
    <n v="2"/>
    <n v="0"/>
    <n v="0"/>
    <n v="0"/>
    <n v="0"/>
    <n v="0"/>
    <n v="0"/>
  </r>
  <r>
    <x v="8"/>
    <x v="3"/>
    <x v="4"/>
    <n v="146"/>
    <n v="122"/>
    <n v="8"/>
    <n v="5"/>
    <n v="1"/>
    <n v="8"/>
    <n v="12"/>
    <n v="0"/>
    <n v="8"/>
    <n v="39"/>
    <n v="65"/>
    <n v="35"/>
    <n v="34"/>
    <n v="183"/>
    <n v="53"/>
    <n v="77"/>
    <n v="2"/>
    <n v="0"/>
    <n v="0"/>
    <n v="40"/>
    <n v="31"/>
    <n v="0"/>
    <n v="0"/>
    <n v="0"/>
    <n v="0"/>
    <n v="0"/>
    <n v="11"/>
  </r>
  <r>
    <x v="9"/>
    <x v="0"/>
    <x v="4"/>
    <n v="27"/>
    <n v="16"/>
    <n v="2"/>
    <n v="1"/>
    <n v="1"/>
    <n v="2"/>
    <n v="11"/>
    <n v="0"/>
    <n v="0"/>
    <n v="1"/>
    <n v="0"/>
    <n v="2"/>
    <n v="1"/>
    <n v="81"/>
    <n v="73"/>
    <n v="75"/>
    <n v="20"/>
    <n v="1"/>
    <n v="0"/>
    <n v="18"/>
    <n v="48"/>
    <n v="0"/>
    <n v="0"/>
    <n v="0"/>
    <n v="0"/>
    <n v="0"/>
    <n v="38"/>
  </r>
  <r>
    <x v="9"/>
    <x v="1"/>
    <x v="4"/>
    <n v="407"/>
    <n v="165"/>
    <n v="8"/>
    <n v="23"/>
    <n v="5"/>
    <n v="8"/>
    <n v="79"/>
    <n v="15"/>
    <n v="8"/>
    <n v="38"/>
    <n v="52"/>
    <n v="10"/>
    <n v="10"/>
    <n v="223"/>
    <n v="129"/>
    <n v="188"/>
    <n v="106"/>
    <n v="1"/>
    <n v="1"/>
    <n v="42"/>
    <n v="107"/>
    <n v="0"/>
    <n v="0"/>
    <n v="0"/>
    <n v="0"/>
    <n v="0"/>
    <n v="113"/>
  </r>
  <r>
    <x v="9"/>
    <x v="2"/>
    <x v="4"/>
    <n v="28"/>
    <n v="19"/>
    <n v="2"/>
    <n v="3"/>
    <n v="1"/>
    <n v="2"/>
    <n v="11"/>
    <n v="1"/>
    <n v="0"/>
    <n v="1"/>
    <n v="2"/>
    <n v="1"/>
    <n v="1"/>
    <n v="57"/>
    <n v="45"/>
    <n v="47"/>
    <n v="16"/>
    <n v="0"/>
    <n v="0"/>
    <n v="15"/>
    <n v="24"/>
    <n v="0"/>
    <n v="0"/>
    <n v="0"/>
    <n v="0"/>
    <n v="0"/>
    <n v="50"/>
  </r>
  <r>
    <x v="9"/>
    <x v="3"/>
    <x v="4"/>
    <n v="303"/>
    <n v="440"/>
    <n v="18"/>
    <n v="20"/>
    <n v="11"/>
    <n v="19"/>
    <n v="147"/>
    <n v="26"/>
    <n v="19"/>
    <n v="106"/>
    <n v="87"/>
    <n v="14"/>
    <n v="14"/>
    <n v="466"/>
    <n v="233"/>
    <n v="335"/>
    <n v="207"/>
    <n v="3"/>
    <n v="1"/>
    <n v="59"/>
    <n v="186"/>
    <n v="0"/>
    <n v="0"/>
    <n v="0"/>
    <n v="0"/>
    <n v="0"/>
    <n v="205"/>
  </r>
  <r>
    <x v="10"/>
    <x v="0"/>
    <x v="4"/>
    <n v="12"/>
    <n v="13"/>
    <n v="1"/>
    <n v="1"/>
    <n v="1"/>
    <n v="1"/>
    <n v="0"/>
    <n v="0"/>
    <n v="0"/>
    <n v="0"/>
    <n v="0"/>
    <n v="0"/>
    <n v="0"/>
    <n v="13"/>
    <n v="11"/>
    <n v="4"/>
    <n v="5"/>
    <n v="0"/>
    <n v="0"/>
    <n v="0"/>
    <n v="0"/>
    <n v="0"/>
    <n v="0"/>
    <n v="0"/>
    <n v="0"/>
    <n v="0"/>
    <n v="31"/>
  </r>
  <r>
    <x v="10"/>
    <x v="1"/>
    <x v="4"/>
    <n v="65"/>
    <n v="49"/>
    <n v="5"/>
    <n v="4"/>
    <n v="4"/>
    <n v="6"/>
    <n v="8"/>
    <n v="8"/>
    <n v="6"/>
    <n v="21"/>
    <n v="8"/>
    <n v="6"/>
    <n v="4"/>
    <n v="90"/>
    <n v="52"/>
    <n v="332"/>
    <n v="34"/>
    <n v="1"/>
    <n v="2"/>
    <n v="0"/>
    <n v="0"/>
    <n v="0"/>
    <n v="0"/>
    <n v="0"/>
    <n v="0"/>
    <n v="0"/>
    <n v="115"/>
  </r>
  <r>
    <x v="10"/>
    <x v="2"/>
    <x v="4"/>
    <n v="18"/>
    <n v="15"/>
    <n v="1"/>
    <n v="0"/>
    <n v="0"/>
    <n v="1"/>
    <n v="0"/>
    <n v="0"/>
    <n v="1"/>
    <n v="0"/>
    <n v="1"/>
    <n v="1"/>
    <n v="1"/>
    <n v="17"/>
    <n v="10"/>
    <n v="34"/>
    <n v="6"/>
    <n v="0"/>
    <n v="0"/>
    <n v="0"/>
    <n v="0"/>
    <n v="0"/>
    <n v="0"/>
    <n v="0"/>
    <n v="0"/>
    <n v="0"/>
    <n v="40"/>
  </r>
  <r>
    <x v="10"/>
    <x v="3"/>
    <x v="4"/>
    <n v="111"/>
    <n v="168"/>
    <n v="3"/>
    <n v="2"/>
    <n v="2"/>
    <n v="4"/>
    <n v="9"/>
    <n v="9"/>
    <n v="4"/>
    <n v="78"/>
    <n v="61"/>
    <n v="39"/>
    <n v="28"/>
    <n v="193"/>
    <n v="95"/>
    <n v="592"/>
    <n v="87"/>
    <n v="3"/>
    <n v="3"/>
    <n v="0"/>
    <n v="0"/>
    <n v="0"/>
    <n v="0"/>
    <n v="0"/>
    <n v="0"/>
    <n v="0"/>
    <n v="209"/>
  </r>
  <r>
    <x v="11"/>
    <x v="0"/>
    <x v="4"/>
    <n v="8"/>
    <n v="6"/>
    <n v="0"/>
    <n v="0"/>
    <n v="0"/>
    <n v="0"/>
    <n v="0"/>
    <n v="0"/>
    <n v="0"/>
    <n v="0"/>
    <n v="2"/>
    <n v="1"/>
    <n v="0"/>
    <n v="9"/>
    <n v="3"/>
    <n v="0"/>
    <n v="0"/>
    <n v="0"/>
    <n v="0"/>
    <n v="0"/>
    <n v="0"/>
    <n v="0"/>
    <n v="0"/>
    <n v="0"/>
    <n v="0"/>
    <n v="0"/>
    <n v="3"/>
  </r>
  <r>
    <x v="11"/>
    <x v="1"/>
    <x v="4"/>
    <n v="30"/>
    <n v="26"/>
    <n v="3"/>
    <n v="3"/>
    <n v="0"/>
    <n v="3"/>
    <n v="7"/>
    <n v="7"/>
    <n v="3"/>
    <n v="6"/>
    <n v="10"/>
    <n v="6"/>
    <n v="6"/>
    <n v="37"/>
    <n v="8"/>
    <n v="4"/>
    <n v="6"/>
    <n v="0"/>
    <n v="0"/>
    <n v="0"/>
    <n v="3"/>
    <n v="0"/>
    <n v="0"/>
    <n v="0"/>
    <n v="0"/>
    <n v="0"/>
    <n v="15"/>
  </r>
  <r>
    <x v="11"/>
    <x v="2"/>
    <x v="4"/>
    <n v="8"/>
    <n v="12"/>
    <n v="0"/>
    <n v="0"/>
    <n v="0"/>
    <n v="0"/>
    <n v="0"/>
    <n v="0"/>
    <n v="0"/>
    <n v="0"/>
    <n v="3"/>
    <n v="0"/>
    <n v="0"/>
    <n v="8"/>
    <n v="5"/>
    <n v="0"/>
    <n v="0"/>
    <n v="0"/>
    <n v="0"/>
    <n v="0"/>
    <n v="0"/>
    <n v="0"/>
    <n v="0"/>
    <n v="0"/>
    <n v="0"/>
    <n v="0"/>
    <n v="9"/>
  </r>
  <r>
    <x v="11"/>
    <x v="3"/>
    <x v="4"/>
    <n v="32"/>
    <n v="49"/>
    <n v="1"/>
    <n v="2"/>
    <n v="0"/>
    <n v="1"/>
    <n v="12"/>
    <n v="12"/>
    <n v="1"/>
    <n v="18"/>
    <n v="26"/>
    <n v="22"/>
    <n v="20"/>
    <n v="89"/>
    <n v="30"/>
    <n v="26"/>
    <n v="31"/>
    <n v="0"/>
    <n v="2"/>
    <n v="0"/>
    <n v="20"/>
    <n v="0"/>
    <n v="0"/>
    <n v="0"/>
    <n v="0"/>
    <n v="0"/>
    <n v="23"/>
  </r>
  <r>
    <x v="12"/>
    <x v="0"/>
    <x v="4"/>
    <n v="13"/>
    <n v="12"/>
    <n v="0"/>
    <n v="6"/>
    <n v="0"/>
    <n v="0"/>
    <n v="0"/>
    <n v="0"/>
    <n v="0"/>
    <n v="3"/>
    <n v="0"/>
    <n v="5"/>
    <n v="5"/>
    <n v="13"/>
    <n v="8"/>
    <n v="9"/>
    <n v="3"/>
    <n v="0"/>
    <n v="0"/>
    <n v="1"/>
    <n v="3"/>
    <n v="0"/>
    <n v="0"/>
    <n v="0"/>
    <n v="0"/>
    <n v="0"/>
    <n v="5"/>
  </r>
  <r>
    <x v="12"/>
    <x v="1"/>
    <x v="4"/>
    <n v="98"/>
    <n v="26"/>
    <n v="4"/>
    <n v="9"/>
    <n v="3"/>
    <n v="0"/>
    <n v="4"/>
    <n v="2"/>
    <n v="0"/>
    <n v="34"/>
    <n v="10"/>
    <n v="0"/>
    <n v="1"/>
    <n v="42"/>
    <n v="25"/>
    <n v="37"/>
    <n v="31"/>
    <n v="0"/>
    <n v="0"/>
    <n v="4"/>
    <n v="13"/>
    <n v="0"/>
    <n v="0"/>
    <n v="0"/>
    <n v="0"/>
    <n v="0"/>
    <n v="6"/>
  </r>
  <r>
    <x v="12"/>
    <x v="2"/>
    <x v="4"/>
    <n v="31"/>
    <n v="16"/>
    <n v="0"/>
    <n v="7"/>
    <n v="0"/>
    <n v="0"/>
    <n v="0"/>
    <n v="0"/>
    <n v="0"/>
    <n v="7"/>
    <n v="1"/>
    <n v="3"/>
    <n v="2"/>
    <n v="14"/>
    <n v="4"/>
    <n v="3"/>
    <n v="8"/>
    <n v="0"/>
    <n v="0"/>
    <n v="0"/>
    <n v="2"/>
    <n v="0"/>
    <n v="0"/>
    <n v="0"/>
    <n v="0"/>
    <n v="0"/>
    <n v="21"/>
  </r>
  <r>
    <x v="12"/>
    <x v="3"/>
    <x v="4"/>
    <n v="221"/>
    <n v="168"/>
    <n v="15"/>
    <n v="16"/>
    <n v="13"/>
    <n v="10"/>
    <n v="22"/>
    <n v="26"/>
    <n v="11"/>
    <n v="135"/>
    <n v="55"/>
    <n v="23"/>
    <n v="29"/>
    <n v="184"/>
    <n v="90"/>
    <n v="104"/>
    <n v="100"/>
    <n v="12"/>
    <n v="0"/>
    <n v="5"/>
    <n v="48"/>
    <n v="0"/>
    <n v="0"/>
    <n v="0"/>
    <n v="0"/>
    <n v="0"/>
    <n v="76"/>
  </r>
  <r>
    <x v="13"/>
    <x v="0"/>
    <x v="4"/>
    <n v="4"/>
    <n v="13"/>
    <n v="0"/>
    <n v="7"/>
    <n v="0"/>
    <n v="0"/>
    <n v="5"/>
    <n v="0"/>
    <n v="0"/>
    <n v="18"/>
    <n v="0"/>
    <n v="0"/>
    <n v="0"/>
    <n v="8"/>
    <n v="1"/>
    <n v="8"/>
    <n v="8"/>
    <n v="0"/>
    <n v="0"/>
    <n v="0"/>
    <n v="8"/>
    <n v="0"/>
    <n v="0"/>
    <n v="0"/>
    <n v="0"/>
    <n v="0"/>
    <n v="2"/>
  </r>
  <r>
    <x v="13"/>
    <x v="1"/>
    <x v="4"/>
    <n v="30"/>
    <n v="49"/>
    <n v="4"/>
    <n v="34"/>
    <n v="3"/>
    <n v="3"/>
    <n v="9"/>
    <n v="9"/>
    <n v="3"/>
    <n v="1091"/>
    <n v="8"/>
    <n v="12"/>
    <n v="11"/>
    <n v="80"/>
    <n v="5"/>
    <n v="19"/>
    <n v="17"/>
    <n v="0"/>
    <n v="0"/>
    <n v="0"/>
    <n v="18"/>
    <n v="0"/>
    <n v="0"/>
    <n v="0"/>
    <n v="0"/>
    <n v="0"/>
    <n v="14"/>
  </r>
  <r>
    <x v="13"/>
    <x v="2"/>
    <x v="4"/>
    <n v="6"/>
    <n v="5"/>
    <n v="0"/>
    <n v="3"/>
    <n v="0"/>
    <n v="0"/>
    <n v="3"/>
    <n v="0"/>
    <n v="0"/>
    <n v="24"/>
    <n v="2"/>
    <n v="0"/>
    <n v="0"/>
    <n v="12"/>
    <n v="1"/>
    <n v="8"/>
    <n v="8"/>
    <n v="0"/>
    <n v="0"/>
    <n v="0"/>
    <n v="8"/>
    <n v="0"/>
    <n v="0"/>
    <n v="0"/>
    <n v="0"/>
    <n v="0"/>
    <n v="3"/>
  </r>
  <r>
    <x v="13"/>
    <x v="3"/>
    <x v="4"/>
    <n v="43"/>
    <n v="46"/>
    <n v="5"/>
    <n v="13"/>
    <n v="2"/>
    <n v="6"/>
    <n v="18"/>
    <n v="18"/>
    <n v="6"/>
    <n v="2614"/>
    <n v="30"/>
    <n v="33"/>
    <n v="30"/>
    <n v="189"/>
    <n v="13"/>
    <n v="41"/>
    <n v="41"/>
    <n v="0"/>
    <n v="0"/>
    <n v="5"/>
    <n v="40"/>
    <n v="0"/>
    <n v="0"/>
    <n v="0"/>
    <n v="0"/>
    <n v="0"/>
    <n v="31"/>
  </r>
  <r>
    <x v="14"/>
    <x v="0"/>
    <x v="4"/>
    <n v="7"/>
    <n v="8"/>
    <n v="0"/>
    <n v="5"/>
    <n v="0"/>
    <n v="0"/>
    <n v="0"/>
    <n v="0"/>
    <n v="0"/>
    <n v="74"/>
    <n v="2"/>
    <n v="502"/>
    <n v="376"/>
    <n v="10"/>
    <n v="1"/>
    <n v="1"/>
    <n v="2"/>
    <n v="0"/>
    <n v="0"/>
    <n v="1"/>
    <n v="0"/>
    <n v="0"/>
    <n v="0"/>
    <n v="0"/>
    <n v="0"/>
    <n v="0"/>
    <n v="2"/>
  </r>
  <r>
    <x v="14"/>
    <x v="1"/>
    <x v="4"/>
    <n v="19"/>
    <n v="41"/>
    <n v="0"/>
    <n v="36"/>
    <n v="0"/>
    <n v="0"/>
    <n v="5"/>
    <n v="5"/>
    <n v="0"/>
    <n v="728"/>
    <n v="18"/>
    <n v="3017"/>
    <n v="2316"/>
    <n v="45"/>
    <n v="13"/>
    <n v="3"/>
    <n v="12"/>
    <n v="0"/>
    <n v="1"/>
    <n v="0"/>
    <n v="10"/>
    <n v="0"/>
    <n v="0"/>
    <n v="0"/>
    <n v="0"/>
    <n v="0"/>
    <n v="4"/>
  </r>
  <r>
    <x v="14"/>
    <x v="2"/>
    <x v="4"/>
    <n v="7"/>
    <n v="6"/>
    <n v="0"/>
    <n v="4"/>
    <n v="0"/>
    <n v="0"/>
    <n v="0"/>
    <n v="0"/>
    <n v="0"/>
    <n v="82"/>
    <n v="1"/>
    <n v="444"/>
    <n v="347"/>
    <n v="9"/>
    <n v="1"/>
    <n v="0"/>
    <n v="1"/>
    <n v="0"/>
    <n v="0"/>
    <n v="1"/>
    <n v="0"/>
    <n v="0"/>
    <n v="0"/>
    <n v="0"/>
    <n v="0"/>
    <n v="0"/>
    <n v="2"/>
  </r>
  <r>
    <x v="14"/>
    <x v="3"/>
    <x v="4"/>
    <n v="18"/>
    <n v="64"/>
    <n v="5"/>
    <n v="33"/>
    <n v="3"/>
    <n v="5"/>
    <n v="17"/>
    <n v="17"/>
    <n v="5"/>
    <n v="1631"/>
    <n v="33"/>
    <n v="5570"/>
    <n v="4464"/>
    <n v="90"/>
    <n v="22"/>
    <n v="6"/>
    <n v="20"/>
    <n v="0"/>
    <n v="0"/>
    <n v="2"/>
    <n v="12"/>
    <n v="0"/>
    <n v="0"/>
    <n v="0"/>
    <n v="0"/>
    <n v="0"/>
    <n v="14"/>
  </r>
  <r>
    <x v="15"/>
    <x v="0"/>
    <x v="4"/>
    <n v="7"/>
    <n v="5"/>
    <n v="0"/>
    <n v="0"/>
    <n v="0"/>
    <n v="0"/>
    <n v="0"/>
    <n v="0"/>
    <n v="0"/>
    <n v="1"/>
    <n v="2"/>
    <n v="0"/>
    <n v="0"/>
    <n v="7"/>
    <n v="0"/>
    <n v="1"/>
    <n v="1"/>
    <n v="0"/>
    <n v="0"/>
    <n v="0"/>
    <n v="1"/>
    <n v="0"/>
    <n v="0"/>
    <n v="0"/>
    <n v="0"/>
    <n v="0"/>
    <n v="6"/>
  </r>
  <r>
    <x v="15"/>
    <x v="1"/>
    <x v="4"/>
    <n v="86"/>
    <n v="38"/>
    <n v="1"/>
    <n v="1"/>
    <n v="1"/>
    <n v="1"/>
    <n v="4"/>
    <n v="4"/>
    <n v="1"/>
    <n v="32"/>
    <n v="20"/>
    <n v="32"/>
    <n v="24"/>
    <n v="68"/>
    <n v="5"/>
    <n v="5"/>
    <n v="37"/>
    <n v="0"/>
    <n v="0"/>
    <n v="0"/>
    <n v="30"/>
    <n v="0"/>
    <n v="0"/>
    <n v="0"/>
    <n v="0"/>
    <n v="0"/>
    <n v="35"/>
  </r>
  <r>
    <x v="15"/>
    <x v="2"/>
    <x v="4"/>
    <n v="10"/>
    <n v="7"/>
    <n v="0"/>
    <n v="0"/>
    <n v="0"/>
    <n v="0"/>
    <n v="0"/>
    <n v="0"/>
    <n v="0"/>
    <n v="10"/>
    <n v="2"/>
    <n v="3"/>
    <n v="2"/>
    <n v="7"/>
    <n v="0"/>
    <n v="1"/>
    <n v="1"/>
    <n v="0"/>
    <n v="0"/>
    <n v="0"/>
    <n v="1"/>
    <n v="0"/>
    <n v="0"/>
    <n v="0"/>
    <n v="0"/>
    <n v="0"/>
    <n v="9"/>
  </r>
  <r>
    <x v="15"/>
    <x v="3"/>
    <x v="4"/>
    <n v="72"/>
    <n v="66"/>
    <n v="2"/>
    <n v="1"/>
    <n v="1"/>
    <n v="2"/>
    <n v="1"/>
    <n v="1"/>
    <n v="2"/>
    <n v="64"/>
    <n v="28"/>
    <n v="49"/>
    <n v="43"/>
    <n v="116"/>
    <n v="1"/>
    <n v="10"/>
    <n v="46"/>
    <n v="3"/>
    <n v="0"/>
    <n v="0"/>
    <n v="43"/>
    <n v="0"/>
    <n v="0"/>
    <n v="0"/>
    <n v="0"/>
    <n v="0"/>
    <n v="45"/>
  </r>
  <r>
    <x v="16"/>
    <x v="0"/>
    <x v="4"/>
    <n v="0"/>
    <n v="0"/>
    <n v="0"/>
    <n v="0"/>
    <n v="0"/>
    <n v="1"/>
    <n v="0"/>
    <n v="0"/>
    <n v="0"/>
    <n v="0"/>
    <n v="6"/>
    <n v="1"/>
    <n v="1"/>
    <n v="24"/>
    <n v="5"/>
    <n v="4"/>
    <n v="6"/>
    <n v="0"/>
    <n v="0"/>
    <n v="2"/>
    <n v="0"/>
    <n v="0"/>
    <n v="0"/>
    <n v="0"/>
    <n v="0"/>
    <n v="0"/>
    <n v="0"/>
  </r>
  <r>
    <x v="16"/>
    <x v="1"/>
    <x v="4"/>
    <n v="112"/>
    <n v="91"/>
    <n v="6"/>
    <n v="63"/>
    <n v="5"/>
    <n v="6"/>
    <n v="42"/>
    <n v="42"/>
    <n v="6"/>
    <n v="94"/>
    <n v="80"/>
    <n v="19"/>
    <n v="12"/>
    <n v="306"/>
    <n v="119"/>
    <n v="38"/>
    <n v="53"/>
    <n v="0"/>
    <n v="1"/>
    <n v="6"/>
    <n v="7"/>
    <n v="0"/>
    <n v="0"/>
    <n v="0"/>
    <n v="0"/>
    <n v="0"/>
    <n v="112"/>
  </r>
  <r>
    <x v="16"/>
    <x v="2"/>
    <x v="4"/>
    <n v="0"/>
    <n v="1"/>
    <n v="0"/>
    <n v="1"/>
    <n v="0"/>
    <n v="0"/>
    <n v="0"/>
    <n v="0"/>
    <n v="0"/>
    <n v="0"/>
    <n v="4"/>
    <n v="4"/>
    <n v="3"/>
    <n v="13"/>
    <n v="5"/>
    <n v="2"/>
    <n v="3"/>
    <n v="0"/>
    <n v="0"/>
    <n v="0"/>
    <n v="0"/>
    <n v="0"/>
    <n v="0"/>
    <n v="0"/>
    <n v="0"/>
    <n v="0"/>
    <n v="0"/>
  </r>
  <r>
    <x v="16"/>
    <x v="3"/>
    <x v="4"/>
    <n v="198"/>
    <n v="280"/>
    <n v="12"/>
    <n v="65"/>
    <n v="9"/>
    <n v="12"/>
    <n v="67"/>
    <n v="67"/>
    <n v="10"/>
    <n v="210"/>
    <n v="160"/>
    <n v="84"/>
    <n v="66"/>
    <n v="645"/>
    <n v="268"/>
    <n v="50"/>
    <n v="105"/>
    <n v="0"/>
    <n v="0"/>
    <n v="5"/>
    <n v="6"/>
    <n v="0"/>
    <n v="0"/>
    <n v="0"/>
    <n v="0"/>
    <n v="0"/>
    <n v="198"/>
  </r>
  <r>
    <x v="17"/>
    <x v="0"/>
    <x v="4"/>
    <n v="306"/>
    <n v="25"/>
    <n v="0"/>
    <n v="2"/>
    <n v="0"/>
    <n v="0"/>
    <n v="0"/>
    <n v="0"/>
    <n v="0"/>
    <n v="0"/>
    <n v="1"/>
    <n v="2"/>
    <n v="1"/>
    <n v="34"/>
    <n v="0"/>
    <n v="1"/>
    <n v="1"/>
    <n v="0"/>
    <n v="0"/>
    <n v="0"/>
    <n v="0"/>
    <n v="0"/>
    <n v="0"/>
    <n v="0"/>
    <n v="0"/>
    <n v="0"/>
    <n v="199"/>
  </r>
  <r>
    <x v="17"/>
    <x v="1"/>
    <x v="4"/>
    <n v="60"/>
    <n v="48"/>
    <n v="1"/>
    <n v="17"/>
    <n v="1"/>
    <n v="1"/>
    <n v="8"/>
    <n v="8"/>
    <n v="1"/>
    <n v="25"/>
    <n v="14"/>
    <n v="28"/>
    <n v="20"/>
    <n v="83"/>
    <n v="0"/>
    <n v="0"/>
    <n v="0"/>
    <n v="1"/>
    <n v="0"/>
    <n v="0"/>
    <n v="0"/>
    <n v="0"/>
    <n v="0"/>
    <n v="0"/>
    <n v="0"/>
    <n v="0"/>
    <n v="24"/>
  </r>
  <r>
    <x v="17"/>
    <x v="2"/>
    <x v="4"/>
    <n v="312"/>
    <n v="14"/>
    <n v="0"/>
    <n v="2"/>
    <n v="0"/>
    <n v="0"/>
    <n v="0"/>
    <n v="0"/>
    <n v="0"/>
    <n v="0"/>
    <n v="4"/>
    <n v="2"/>
    <n v="0"/>
    <n v="26"/>
    <n v="1"/>
    <n v="0"/>
    <n v="0"/>
    <n v="0"/>
    <n v="0"/>
    <n v="0"/>
    <n v="1"/>
    <n v="0"/>
    <n v="0"/>
    <n v="0"/>
    <n v="0"/>
    <n v="0"/>
    <n v="194"/>
  </r>
  <r>
    <x v="17"/>
    <x v="3"/>
    <x v="4"/>
    <n v="72"/>
    <n v="104"/>
    <n v="7"/>
    <n v="20"/>
    <n v="2"/>
    <n v="7"/>
    <n v="14"/>
    <n v="14"/>
    <n v="7"/>
    <n v="43"/>
    <n v="42"/>
    <n v="56"/>
    <n v="42"/>
    <n v="257"/>
    <n v="0"/>
    <n v="41"/>
    <n v="4"/>
    <n v="0"/>
    <n v="0"/>
    <n v="18"/>
    <n v="29"/>
    <n v="0"/>
    <n v="0"/>
    <n v="0"/>
    <n v="0"/>
    <n v="0"/>
    <n v="56"/>
  </r>
  <r>
    <x v="18"/>
    <x v="0"/>
    <x v="4"/>
    <n v="5"/>
    <n v="10"/>
    <n v="0"/>
    <n v="2"/>
    <n v="0"/>
    <n v="0"/>
    <n v="0"/>
    <n v="0"/>
    <n v="0"/>
    <n v="0"/>
    <n v="0"/>
    <n v="5"/>
    <n v="2"/>
    <n v="0"/>
    <n v="0"/>
    <n v="0"/>
    <n v="0"/>
    <n v="0"/>
    <n v="0"/>
    <n v="0"/>
    <n v="0"/>
    <n v="0"/>
    <n v="0"/>
    <n v="0"/>
    <n v="0"/>
    <n v="0"/>
    <n v="5"/>
  </r>
  <r>
    <x v="18"/>
    <x v="1"/>
    <x v="4"/>
    <n v="15"/>
    <n v="18"/>
    <n v="1"/>
    <n v="8"/>
    <n v="1"/>
    <n v="1"/>
    <n v="10"/>
    <n v="9"/>
    <n v="1"/>
    <n v="119"/>
    <n v="16"/>
    <n v="160"/>
    <n v="120"/>
    <n v="20"/>
    <n v="14"/>
    <n v="19"/>
    <n v="11"/>
    <n v="0"/>
    <n v="0"/>
    <n v="0"/>
    <n v="19"/>
    <n v="0"/>
    <n v="0"/>
    <n v="0"/>
    <n v="0"/>
    <n v="0"/>
    <n v="5"/>
  </r>
  <r>
    <x v="18"/>
    <x v="2"/>
    <x v="4"/>
    <n v="8"/>
    <n v="7"/>
    <n v="0"/>
    <n v="1"/>
    <n v="0"/>
    <n v="0"/>
    <n v="0"/>
    <n v="0"/>
    <n v="0"/>
    <n v="0"/>
    <n v="0"/>
    <n v="4"/>
    <n v="2"/>
    <n v="0"/>
    <n v="0"/>
    <n v="0"/>
    <n v="0"/>
    <n v="0"/>
    <n v="0"/>
    <n v="0"/>
    <n v="0"/>
    <n v="0"/>
    <n v="0"/>
    <n v="0"/>
    <n v="0"/>
    <n v="0"/>
    <n v="6"/>
  </r>
  <r>
    <x v="18"/>
    <x v="3"/>
    <x v="4"/>
    <n v="9"/>
    <n v="37"/>
    <n v="4"/>
    <n v="15"/>
    <n v="2"/>
    <n v="4"/>
    <n v="7"/>
    <n v="8"/>
    <n v="4"/>
    <n v="272"/>
    <n v="24"/>
    <n v="355"/>
    <n v="294"/>
    <n v="30"/>
    <n v="16"/>
    <n v="42"/>
    <n v="19"/>
    <n v="0"/>
    <n v="0"/>
    <n v="0"/>
    <n v="40"/>
    <n v="0"/>
    <n v="0"/>
    <n v="0"/>
    <n v="0"/>
    <n v="0"/>
    <n v="8"/>
  </r>
  <r>
    <x v="19"/>
    <x v="0"/>
    <x v="4"/>
    <n v="37"/>
    <n v="10"/>
    <n v="0"/>
    <n v="2"/>
    <n v="0"/>
    <n v="0"/>
    <n v="12"/>
    <n v="10"/>
    <n v="0"/>
    <n v="5"/>
    <n v="4"/>
    <n v="2"/>
    <n v="2"/>
    <n v="18"/>
    <n v="9"/>
    <n v="50"/>
    <n v="11"/>
    <n v="0"/>
    <n v="0"/>
    <n v="24"/>
    <n v="18"/>
    <n v="0"/>
    <n v="0"/>
    <n v="0"/>
    <n v="0"/>
    <n v="0"/>
    <n v="44"/>
  </r>
  <r>
    <x v="19"/>
    <x v="1"/>
    <x v="4"/>
    <n v="206"/>
    <n v="196"/>
    <n v="11"/>
    <n v="14"/>
    <n v="2"/>
    <n v="11"/>
    <n v="69"/>
    <n v="28"/>
    <n v="10"/>
    <n v="62"/>
    <n v="31"/>
    <n v="46"/>
    <n v="41"/>
    <n v="162"/>
    <n v="78"/>
    <n v="165"/>
    <n v="74"/>
    <n v="2"/>
    <n v="0"/>
    <n v="60"/>
    <n v="62"/>
    <n v="0"/>
    <n v="0"/>
    <n v="0"/>
    <n v="0"/>
    <n v="0"/>
    <n v="131"/>
  </r>
  <r>
    <x v="19"/>
    <x v="2"/>
    <x v="4"/>
    <n v="33"/>
    <n v="15"/>
    <n v="2"/>
    <n v="6"/>
    <n v="1"/>
    <n v="2"/>
    <n v="12"/>
    <n v="6"/>
    <n v="0"/>
    <n v="3"/>
    <n v="3"/>
    <n v="2"/>
    <n v="2"/>
    <n v="19"/>
    <n v="9"/>
    <n v="56"/>
    <n v="10"/>
    <n v="0"/>
    <n v="0"/>
    <n v="31"/>
    <n v="16"/>
    <n v="0"/>
    <n v="0"/>
    <n v="0"/>
    <n v="0"/>
    <n v="0"/>
    <n v="39"/>
  </r>
  <r>
    <x v="19"/>
    <x v="3"/>
    <x v="4"/>
    <n v="189"/>
    <n v="564"/>
    <n v="17"/>
    <n v="13"/>
    <n v="2"/>
    <n v="18"/>
    <n v="183"/>
    <n v="82"/>
    <n v="18"/>
    <n v="153"/>
    <n v="103"/>
    <n v="121"/>
    <n v="112"/>
    <n v="355"/>
    <n v="130"/>
    <n v="260"/>
    <n v="176"/>
    <n v="5"/>
    <n v="10"/>
    <n v="66"/>
    <n v="119"/>
    <n v="0"/>
    <n v="0"/>
    <n v="0"/>
    <n v="0"/>
    <n v="0"/>
    <n v="196"/>
  </r>
  <r>
    <x v="20"/>
    <x v="0"/>
    <x v="4"/>
    <n v="7"/>
    <n v="10"/>
    <n v="0"/>
    <n v="3"/>
    <n v="0"/>
    <n v="0"/>
    <n v="0"/>
    <n v="0"/>
    <n v="0"/>
    <n v="0"/>
    <n v="5"/>
    <n v="5"/>
    <n v="4"/>
    <n v="0"/>
    <n v="0"/>
    <n v="0"/>
    <n v="0"/>
    <n v="0"/>
    <n v="0"/>
    <n v="0"/>
    <n v="0"/>
    <n v="0"/>
    <n v="0"/>
    <n v="0"/>
    <n v="0"/>
    <n v="0"/>
    <n v="0"/>
  </r>
  <r>
    <x v="20"/>
    <x v="1"/>
    <x v="4"/>
    <n v="404"/>
    <n v="387"/>
    <n v="13"/>
    <n v="32"/>
    <n v="4"/>
    <n v="13"/>
    <n v="41"/>
    <n v="32"/>
    <n v="8"/>
    <n v="27"/>
    <n v="134"/>
    <n v="62"/>
    <n v="53"/>
    <n v="353"/>
    <n v="53"/>
    <n v="98"/>
    <n v="54"/>
    <n v="2"/>
    <n v="16"/>
    <n v="10"/>
    <n v="51"/>
    <n v="0"/>
    <n v="0"/>
    <n v="0"/>
    <n v="0"/>
    <n v="0"/>
    <n v="124"/>
  </r>
  <r>
    <x v="20"/>
    <x v="2"/>
    <x v="4"/>
    <n v="10"/>
    <n v="14"/>
    <n v="0"/>
    <n v="3"/>
    <n v="0"/>
    <n v="0"/>
    <n v="0"/>
    <n v="0"/>
    <n v="0"/>
    <n v="0"/>
    <n v="4"/>
    <n v="4"/>
    <n v="1"/>
    <n v="2"/>
    <n v="0"/>
    <n v="0"/>
    <n v="0"/>
    <n v="0"/>
    <n v="0"/>
    <n v="0"/>
    <n v="0"/>
    <n v="0"/>
    <n v="0"/>
    <n v="0"/>
    <n v="0"/>
    <n v="0"/>
    <n v="1"/>
  </r>
  <r>
    <x v="20"/>
    <x v="3"/>
    <x v="4"/>
    <n v="525"/>
    <n v="561"/>
    <n v="21"/>
    <n v="41"/>
    <n v="11"/>
    <n v="23"/>
    <n v="102"/>
    <n v="90"/>
    <n v="19"/>
    <n v="67"/>
    <n v="185"/>
    <n v="120"/>
    <n v="110"/>
    <n v="744"/>
    <n v="123"/>
    <n v="176"/>
    <n v="103"/>
    <n v="2"/>
    <n v="28"/>
    <n v="16"/>
    <n v="95"/>
    <n v="0"/>
    <n v="0"/>
    <n v="0"/>
    <n v="0"/>
    <n v="0"/>
    <n v="182"/>
  </r>
  <r>
    <x v="21"/>
    <x v="0"/>
    <x v="4"/>
    <n v="69"/>
    <n v="38"/>
    <n v="1"/>
    <n v="0"/>
    <n v="0"/>
    <n v="1"/>
    <n v="0"/>
    <n v="0"/>
    <n v="0"/>
    <n v="1"/>
    <n v="7"/>
    <n v="1"/>
    <n v="0"/>
    <n v="18"/>
    <n v="10"/>
    <n v="11"/>
    <n v="7"/>
    <n v="0"/>
    <n v="0"/>
    <n v="3"/>
    <n v="9"/>
    <n v="0"/>
    <n v="0"/>
    <n v="0"/>
    <n v="0"/>
    <n v="0"/>
    <n v="246"/>
  </r>
  <r>
    <x v="21"/>
    <x v="1"/>
    <x v="4"/>
    <n v="85"/>
    <n v="75"/>
    <n v="3"/>
    <n v="39"/>
    <n v="3"/>
    <n v="3"/>
    <n v="9"/>
    <n v="9"/>
    <n v="3"/>
    <n v="99"/>
    <n v="73"/>
    <n v="29"/>
    <n v="26"/>
    <n v="72"/>
    <n v="43"/>
    <n v="125"/>
    <n v="34"/>
    <n v="1"/>
    <n v="13"/>
    <n v="30"/>
    <n v="49"/>
    <n v="0"/>
    <n v="0"/>
    <n v="0"/>
    <n v="0"/>
    <n v="0"/>
    <n v="37"/>
  </r>
  <r>
    <x v="21"/>
    <x v="2"/>
    <x v="4"/>
    <n v="67"/>
    <n v="47"/>
    <n v="0"/>
    <n v="0"/>
    <n v="0"/>
    <n v="0"/>
    <n v="1"/>
    <n v="1"/>
    <n v="0"/>
    <n v="3"/>
    <n v="9"/>
    <n v="4"/>
    <n v="2"/>
    <n v="22"/>
    <n v="6"/>
    <n v="17"/>
    <n v="4"/>
    <n v="0"/>
    <n v="0"/>
    <n v="3"/>
    <n v="7"/>
    <n v="0"/>
    <n v="0"/>
    <n v="0"/>
    <n v="0"/>
    <n v="0"/>
    <n v="211"/>
  </r>
  <r>
    <x v="21"/>
    <x v="3"/>
    <x v="4"/>
    <n v="102"/>
    <n v="226"/>
    <n v="7"/>
    <n v="38"/>
    <n v="6"/>
    <n v="7"/>
    <n v="25"/>
    <n v="25"/>
    <n v="7"/>
    <n v="250"/>
    <n v="186"/>
    <n v="105"/>
    <n v="87"/>
    <n v="146"/>
    <n v="91"/>
    <n v="277"/>
    <n v="85"/>
    <n v="2"/>
    <n v="28"/>
    <n v="67"/>
    <n v="98"/>
    <n v="0"/>
    <n v="0"/>
    <n v="0"/>
    <n v="0"/>
    <n v="0"/>
    <n v="78"/>
  </r>
  <r>
    <x v="0"/>
    <x v="0"/>
    <x v="5"/>
    <n v="0"/>
    <n v="0"/>
    <n v="0"/>
    <n v="0"/>
    <n v="0"/>
    <n v="0"/>
    <n v="0"/>
    <n v="0"/>
    <n v="0"/>
    <n v="0"/>
    <n v="0"/>
    <n v="0"/>
    <n v="0"/>
    <n v="3"/>
    <n v="0"/>
    <n v="0"/>
    <n v="0"/>
    <n v="0"/>
    <n v="0"/>
    <n v="0"/>
    <n v="0"/>
    <n v="0"/>
    <n v="0"/>
    <n v="0"/>
    <n v="0"/>
    <n v="0"/>
    <n v="0"/>
  </r>
  <r>
    <x v="0"/>
    <x v="1"/>
    <x v="5"/>
    <n v="0"/>
    <n v="6"/>
    <n v="0"/>
    <n v="6"/>
    <n v="0"/>
    <n v="0"/>
    <n v="0"/>
    <n v="0"/>
    <n v="0"/>
    <n v="0"/>
    <n v="0"/>
    <n v="0"/>
    <n v="0"/>
    <n v="1"/>
    <n v="0"/>
    <n v="0"/>
    <n v="1"/>
    <n v="0"/>
    <n v="0"/>
    <n v="0"/>
    <n v="0"/>
    <n v="0"/>
    <n v="0"/>
    <n v="0"/>
    <n v="0"/>
    <n v="0"/>
    <n v="0"/>
  </r>
  <r>
    <x v="0"/>
    <x v="2"/>
    <x v="5"/>
    <n v="1"/>
    <n v="0"/>
    <n v="0"/>
    <n v="0"/>
    <n v="0"/>
    <n v="1"/>
    <n v="0"/>
    <n v="0"/>
    <n v="0"/>
    <n v="0"/>
    <n v="0"/>
    <n v="0"/>
    <n v="0"/>
    <n v="1"/>
    <n v="0"/>
    <n v="0"/>
    <n v="0"/>
    <n v="0"/>
    <n v="0"/>
    <n v="0"/>
    <n v="0"/>
    <n v="0"/>
    <n v="0"/>
    <n v="0"/>
    <n v="0"/>
    <n v="0"/>
    <n v="1"/>
  </r>
  <r>
    <x v="0"/>
    <x v="3"/>
    <x v="5"/>
    <n v="6"/>
    <n v="2"/>
    <n v="0"/>
    <n v="0"/>
    <n v="0"/>
    <n v="0"/>
    <n v="3"/>
    <n v="3"/>
    <n v="0"/>
    <n v="1"/>
    <n v="0"/>
    <n v="0"/>
    <n v="0"/>
    <n v="4"/>
    <n v="2"/>
    <n v="0"/>
    <n v="3"/>
    <n v="0"/>
    <n v="0"/>
    <n v="0"/>
    <n v="0"/>
    <n v="0"/>
    <n v="0"/>
    <n v="0"/>
    <n v="0"/>
    <n v="0"/>
    <n v="6"/>
  </r>
  <r>
    <x v="1"/>
    <x v="0"/>
    <x v="5"/>
    <n v="2"/>
    <n v="0"/>
    <n v="0"/>
    <n v="0"/>
    <n v="0"/>
    <n v="0"/>
    <n v="0"/>
    <n v="0"/>
    <n v="0"/>
    <n v="0"/>
    <n v="0"/>
    <n v="0"/>
    <n v="0"/>
    <n v="0"/>
    <n v="0"/>
    <n v="0"/>
    <n v="0"/>
    <n v="0"/>
    <n v="0"/>
    <n v="0"/>
    <n v="0"/>
    <n v="0"/>
    <n v="0"/>
    <n v="0"/>
    <n v="0"/>
    <n v="0"/>
    <n v="2"/>
  </r>
  <r>
    <x v="1"/>
    <x v="1"/>
    <x v="5"/>
    <n v="1"/>
    <n v="2"/>
    <n v="0"/>
    <n v="1"/>
    <n v="0"/>
    <n v="0"/>
    <n v="0"/>
    <n v="0"/>
    <n v="0"/>
    <n v="0"/>
    <n v="0"/>
    <n v="0"/>
    <n v="0"/>
    <n v="3"/>
    <n v="2"/>
    <n v="2"/>
    <n v="0"/>
    <n v="0"/>
    <n v="0"/>
    <n v="0"/>
    <n v="2"/>
    <n v="0"/>
    <n v="0"/>
    <n v="0"/>
    <n v="0"/>
    <n v="0"/>
    <n v="1"/>
  </r>
  <r>
    <x v="1"/>
    <x v="2"/>
    <x v="5"/>
    <n v="0"/>
    <n v="0"/>
    <n v="0"/>
    <n v="0"/>
    <n v="0"/>
    <n v="0"/>
    <n v="0"/>
    <n v="0"/>
    <n v="0"/>
    <n v="0"/>
    <n v="0"/>
    <n v="0"/>
    <n v="0"/>
    <n v="0"/>
    <n v="0"/>
    <n v="0"/>
    <n v="0"/>
    <n v="0"/>
    <n v="0"/>
    <n v="0"/>
    <n v="0"/>
    <n v="0"/>
    <n v="0"/>
    <n v="0"/>
    <n v="0"/>
    <n v="0"/>
    <n v="0"/>
  </r>
  <r>
    <x v="1"/>
    <x v="3"/>
    <x v="5"/>
    <n v="2"/>
    <n v="3"/>
    <n v="0"/>
    <n v="1"/>
    <n v="0"/>
    <n v="0"/>
    <n v="0"/>
    <n v="0"/>
    <n v="0"/>
    <n v="0"/>
    <n v="0"/>
    <n v="0"/>
    <n v="0"/>
    <n v="4"/>
    <n v="3"/>
    <n v="3"/>
    <n v="1"/>
    <n v="0"/>
    <n v="0"/>
    <n v="0"/>
    <n v="3"/>
    <n v="0"/>
    <n v="0"/>
    <n v="0"/>
    <n v="0"/>
    <n v="0"/>
    <n v="2"/>
  </r>
  <r>
    <x v="2"/>
    <x v="0"/>
    <x v="5"/>
    <n v="0"/>
    <n v="0"/>
    <n v="0"/>
    <n v="0"/>
    <n v="0"/>
    <n v="0"/>
    <n v="0"/>
    <n v="0"/>
    <n v="0"/>
    <n v="0"/>
    <n v="0"/>
    <n v="0"/>
    <n v="0"/>
    <n v="0"/>
    <n v="0"/>
    <n v="0"/>
    <n v="0"/>
    <n v="0"/>
    <n v="0"/>
    <n v="0"/>
    <n v="0"/>
    <n v="0"/>
    <n v="0"/>
    <n v="0"/>
    <n v="0"/>
    <n v="0"/>
    <n v="0"/>
  </r>
  <r>
    <x v="2"/>
    <x v="1"/>
    <x v="5"/>
    <n v="9"/>
    <n v="12"/>
    <n v="1"/>
    <n v="2"/>
    <n v="0"/>
    <n v="1"/>
    <n v="1"/>
    <n v="1"/>
    <n v="1"/>
    <n v="8"/>
    <n v="3"/>
    <n v="0"/>
    <n v="0"/>
    <n v="9"/>
    <n v="1"/>
    <n v="3"/>
    <n v="2"/>
    <n v="0"/>
    <n v="0"/>
    <n v="0"/>
    <n v="3"/>
    <n v="0"/>
    <n v="0"/>
    <n v="0"/>
    <n v="0"/>
    <n v="0"/>
    <n v="9"/>
  </r>
  <r>
    <x v="2"/>
    <x v="2"/>
    <x v="5"/>
    <n v="0"/>
    <n v="0"/>
    <n v="0"/>
    <n v="0"/>
    <n v="0"/>
    <n v="0"/>
    <n v="0"/>
    <n v="0"/>
    <n v="0"/>
    <n v="0"/>
    <n v="0"/>
    <n v="0"/>
    <n v="0"/>
    <n v="0"/>
    <n v="0"/>
    <n v="0"/>
    <n v="0"/>
    <n v="0"/>
    <n v="0"/>
    <n v="0"/>
    <n v="0"/>
    <n v="0"/>
    <n v="0"/>
    <n v="0"/>
    <n v="0"/>
    <n v="0"/>
    <n v="0"/>
  </r>
  <r>
    <x v="2"/>
    <x v="3"/>
    <x v="5"/>
    <n v="10"/>
    <n v="16"/>
    <n v="0"/>
    <n v="2"/>
    <n v="0"/>
    <n v="0"/>
    <n v="3"/>
    <n v="3"/>
    <n v="0"/>
    <n v="16"/>
    <n v="4"/>
    <n v="0"/>
    <n v="0"/>
    <n v="29"/>
    <n v="3"/>
    <n v="5"/>
    <n v="2"/>
    <n v="0"/>
    <n v="0"/>
    <n v="0"/>
    <n v="5"/>
    <n v="0"/>
    <n v="0"/>
    <n v="0"/>
    <n v="0"/>
    <n v="0"/>
    <n v="10"/>
  </r>
  <r>
    <x v="3"/>
    <x v="0"/>
    <x v="5"/>
    <n v="3"/>
    <n v="3"/>
    <n v="0"/>
    <n v="0"/>
    <n v="0"/>
    <n v="0"/>
    <n v="0"/>
    <n v="0"/>
    <n v="0"/>
    <n v="0"/>
    <n v="0"/>
    <n v="0"/>
    <n v="0"/>
    <n v="0"/>
    <n v="0"/>
    <n v="0"/>
    <n v="2"/>
    <n v="0"/>
    <n v="0"/>
    <n v="0"/>
    <n v="0"/>
    <n v="0"/>
    <n v="0"/>
    <n v="0"/>
    <n v="0"/>
    <n v="0"/>
    <n v="3"/>
  </r>
  <r>
    <x v="3"/>
    <x v="1"/>
    <x v="5"/>
    <n v="8"/>
    <n v="5"/>
    <n v="0"/>
    <n v="0"/>
    <n v="0"/>
    <n v="0"/>
    <n v="2"/>
    <n v="0"/>
    <n v="0"/>
    <n v="1"/>
    <n v="0"/>
    <n v="0"/>
    <n v="0"/>
    <n v="0"/>
    <n v="0"/>
    <n v="2"/>
    <n v="3"/>
    <n v="0"/>
    <n v="0"/>
    <n v="0"/>
    <n v="2"/>
    <n v="0"/>
    <n v="0"/>
    <n v="0"/>
    <n v="0"/>
    <n v="0"/>
    <n v="8"/>
  </r>
  <r>
    <x v="3"/>
    <x v="2"/>
    <x v="5"/>
    <n v="4"/>
    <n v="4"/>
    <n v="0"/>
    <n v="0"/>
    <n v="0"/>
    <n v="0"/>
    <n v="0"/>
    <n v="0"/>
    <n v="0"/>
    <n v="0"/>
    <n v="0"/>
    <n v="0"/>
    <n v="0"/>
    <n v="0"/>
    <n v="0"/>
    <n v="0"/>
    <n v="0"/>
    <n v="0"/>
    <n v="0"/>
    <n v="0"/>
    <n v="0"/>
    <n v="0"/>
    <n v="0"/>
    <n v="0"/>
    <n v="0"/>
    <n v="0"/>
    <n v="4"/>
  </r>
  <r>
    <x v="3"/>
    <x v="3"/>
    <x v="5"/>
    <n v="11"/>
    <n v="5"/>
    <n v="1"/>
    <n v="1"/>
    <n v="1"/>
    <n v="1"/>
    <n v="0"/>
    <n v="0"/>
    <n v="1"/>
    <n v="3"/>
    <n v="0"/>
    <n v="0"/>
    <n v="0"/>
    <n v="0"/>
    <n v="0"/>
    <n v="4"/>
    <n v="5"/>
    <n v="0"/>
    <n v="0"/>
    <n v="0"/>
    <n v="4"/>
    <n v="0"/>
    <n v="0"/>
    <n v="0"/>
    <n v="0"/>
    <n v="0"/>
    <n v="11"/>
  </r>
  <r>
    <x v="4"/>
    <x v="0"/>
    <x v="5"/>
    <n v="2"/>
    <n v="2"/>
    <n v="0"/>
    <n v="0"/>
    <n v="0"/>
    <n v="0"/>
    <n v="0"/>
    <n v="0"/>
    <n v="0"/>
    <n v="1"/>
    <n v="0"/>
    <n v="4"/>
    <n v="2"/>
    <n v="0"/>
    <n v="0"/>
    <n v="0"/>
    <n v="0"/>
    <n v="0"/>
    <n v="0"/>
    <n v="0"/>
    <n v="0"/>
    <n v="0"/>
    <n v="0"/>
    <n v="0"/>
    <n v="0"/>
    <n v="0"/>
    <n v="2"/>
  </r>
  <r>
    <x v="4"/>
    <x v="1"/>
    <x v="5"/>
    <n v="0"/>
    <n v="0"/>
    <n v="0"/>
    <n v="0"/>
    <n v="0"/>
    <n v="0"/>
    <n v="1"/>
    <n v="1"/>
    <n v="0"/>
    <n v="56"/>
    <n v="0"/>
    <n v="129"/>
    <n v="88"/>
    <n v="1"/>
    <n v="0"/>
    <n v="0"/>
    <n v="0"/>
    <n v="0"/>
    <n v="0"/>
    <n v="0"/>
    <n v="0"/>
    <n v="0"/>
    <n v="0"/>
    <n v="0"/>
    <n v="0"/>
    <n v="0"/>
    <n v="0"/>
  </r>
  <r>
    <x v="4"/>
    <x v="2"/>
    <x v="5"/>
    <n v="0"/>
    <n v="0"/>
    <n v="0"/>
    <n v="0"/>
    <n v="0"/>
    <n v="0"/>
    <n v="0"/>
    <n v="0"/>
    <n v="0"/>
    <n v="1"/>
    <n v="0"/>
    <n v="5"/>
    <n v="3"/>
    <n v="0"/>
    <n v="0"/>
    <n v="0"/>
    <n v="0"/>
    <n v="0"/>
    <n v="0"/>
    <n v="0"/>
    <n v="0"/>
    <n v="0"/>
    <n v="0"/>
    <n v="0"/>
    <n v="0"/>
    <n v="0"/>
    <n v="0"/>
  </r>
  <r>
    <x v="4"/>
    <x v="3"/>
    <x v="5"/>
    <n v="8"/>
    <n v="8"/>
    <n v="0"/>
    <n v="0"/>
    <n v="0"/>
    <n v="0"/>
    <n v="0"/>
    <n v="0"/>
    <n v="0"/>
    <n v="125"/>
    <n v="0"/>
    <n v="371"/>
    <n v="278"/>
    <n v="1"/>
    <n v="0"/>
    <n v="2"/>
    <n v="2"/>
    <n v="0"/>
    <n v="0"/>
    <n v="0"/>
    <n v="2"/>
    <n v="0"/>
    <n v="0"/>
    <n v="0"/>
    <n v="0"/>
    <n v="0"/>
    <n v="8"/>
  </r>
  <r>
    <x v="5"/>
    <x v="0"/>
    <x v="5"/>
    <n v="0"/>
    <n v="0"/>
    <n v="0"/>
    <n v="0"/>
    <n v="0"/>
    <n v="0"/>
    <n v="0"/>
    <n v="0"/>
    <n v="0"/>
    <n v="0"/>
    <n v="0"/>
    <n v="0"/>
    <n v="0"/>
    <n v="0"/>
    <n v="0"/>
    <n v="0"/>
    <n v="0"/>
    <n v="0"/>
    <n v="0"/>
    <n v="0"/>
    <n v="0"/>
    <n v="0"/>
    <n v="0"/>
    <n v="0"/>
    <n v="0"/>
    <n v="0"/>
    <n v="0"/>
  </r>
  <r>
    <x v="5"/>
    <x v="1"/>
    <x v="5"/>
    <n v="0"/>
    <n v="0"/>
    <n v="0"/>
    <n v="0"/>
    <n v="0"/>
    <n v="0"/>
    <n v="0"/>
    <n v="0"/>
    <n v="0"/>
    <n v="0"/>
    <n v="0"/>
    <n v="0"/>
    <n v="0"/>
    <n v="0"/>
    <n v="0"/>
    <n v="0"/>
    <n v="0"/>
    <n v="0"/>
    <n v="0"/>
    <n v="0"/>
    <n v="0"/>
    <n v="0"/>
    <n v="0"/>
    <n v="0"/>
    <n v="0"/>
    <n v="0"/>
    <n v="0"/>
  </r>
  <r>
    <x v="5"/>
    <x v="2"/>
    <x v="5"/>
    <n v="0"/>
    <n v="0"/>
    <n v="0"/>
    <n v="0"/>
    <n v="0"/>
    <n v="0"/>
    <n v="0"/>
    <n v="0"/>
    <n v="0"/>
    <n v="0"/>
    <n v="0"/>
    <n v="0"/>
    <n v="0"/>
    <n v="0"/>
    <n v="0"/>
    <n v="0"/>
    <n v="0"/>
    <n v="0"/>
    <n v="0"/>
    <n v="0"/>
    <n v="0"/>
    <n v="0"/>
    <n v="0"/>
    <n v="0"/>
    <n v="0"/>
    <n v="0"/>
    <n v="0"/>
  </r>
  <r>
    <x v="5"/>
    <x v="3"/>
    <x v="5"/>
    <n v="0"/>
    <n v="0"/>
    <n v="0"/>
    <n v="0"/>
    <n v="0"/>
    <n v="0"/>
    <n v="0"/>
    <n v="0"/>
    <n v="0"/>
    <n v="0"/>
    <n v="0"/>
    <n v="0"/>
    <n v="0"/>
    <n v="0"/>
    <n v="0"/>
    <n v="0"/>
    <n v="0"/>
    <n v="0"/>
    <n v="0"/>
    <n v="0"/>
    <n v="0"/>
    <n v="0"/>
    <n v="0"/>
    <n v="0"/>
    <n v="0"/>
    <n v="0"/>
    <n v="0"/>
  </r>
  <r>
    <x v="6"/>
    <x v="0"/>
    <x v="5"/>
    <n v="1"/>
    <n v="1"/>
    <n v="0"/>
    <n v="0"/>
    <n v="0"/>
    <n v="0"/>
    <n v="0"/>
    <n v="0"/>
    <n v="0"/>
    <n v="0"/>
    <n v="0"/>
    <n v="0"/>
    <n v="0"/>
    <n v="4"/>
    <n v="1"/>
    <n v="1"/>
    <n v="0"/>
    <n v="0"/>
    <n v="0"/>
    <n v="0"/>
    <n v="1"/>
    <n v="0"/>
    <n v="0"/>
    <n v="0"/>
    <n v="0"/>
    <n v="0"/>
    <n v="1"/>
  </r>
  <r>
    <x v="6"/>
    <x v="1"/>
    <x v="5"/>
    <n v="3"/>
    <n v="3"/>
    <n v="0"/>
    <n v="0"/>
    <n v="0"/>
    <n v="0"/>
    <n v="0"/>
    <n v="0"/>
    <n v="0"/>
    <n v="0"/>
    <n v="3"/>
    <n v="0"/>
    <n v="0"/>
    <n v="0"/>
    <n v="0"/>
    <n v="0"/>
    <n v="0"/>
    <n v="0"/>
    <n v="0"/>
    <n v="0"/>
    <n v="0"/>
    <n v="0"/>
    <n v="0"/>
    <n v="0"/>
    <n v="0"/>
    <n v="0"/>
    <n v="3"/>
  </r>
  <r>
    <x v="6"/>
    <x v="2"/>
    <x v="5"/>
    <n v="0"/>
    <n v="0"/>
    <n v="0"/>
    <n v="0"/>
    <n v="0"/>
    <n v="0"/>
    <n v="0"/>
    <n v="0"/>
    <n v="0"/>
    <n v="0"/>
    <n v="0"/>
    <n v="0"/>
    <n v="0"/>
    <n v="2"/>
    <n v="0"/>
    <n v="0"/>
    <n v="0"/>
    <n v="0"/>
    <n v="0"/>
    <n v="0"/>
    <n v="0"/>
    <n v="0"/>
    <n v="0"/>
    <n v="0"/>
    <n v="0"/>
    <n v="0"/>
    <n v="0"/>
  </r>
  <r>
    <x v="6"/>
    <x v="3"/>
    <x v="5"/>
    <n v="8"/>
    <n v="8"/>
    <n v="1"/>
    <n v="0"/>
    <n v="0"/>
    <n v="1"/>
    <n v="0"/>
    <n v="0"/>
    <n v="1"/>
    <n v="0"/>
    <n v="1"/>
    <n v="0"/>
    <n v="0"/>
    <n v="0"/>
    <n v="0"/>
    <n v="0"/>
    <n v="0"/>
    <n v="0"/>
    <n v="0"/>
    <n v="0"/>
    <n v="0"/>
    <n v="0"/>
    <n v="0"/>
    <n v="0"/>
    <n v="0"/>
    <n v="0"/>
    <n v="8"/>
  </r>
  <r>
    <x v="7"/>
    <x v="0"/>
    <x v="5"/>
    <n v="2"/>
    <n v="2"/>
    <n v="0"/>
    <n v="0"/>
    <n v="0"/>
    <n v="0"/>
    <n v="0"/>
    <n v="0"/>
    <n v="0"/>
    <n v="0"/>
    <n v="0"/>
    <n v="0"/>
    <n v="0"/>
    <n v="0"/>
    <n v="0"/>
    <n v="0"/>
    <n v="0"/>
    <n v="0"/>
    <n v="0"/>
    <n v="0"/>
    <n v="0"/>
    <n v="0"/>
    <n v="0"/>
    <n v="0"/>
    <n v="0"/>
    <n v="0"/>
    <n v="2"/>
  </r>
  <r>
    <x v="7"/>
    <x v="1"/>
    <x v="5"/>
    <n v="7"/>
    <n v="5"/>
    <n v="0"/>
    <n v="1"/>
    <n v="0"/>
    <n v="0"/>
    <n v="0"/>
    <n v="0"/>
    <n v="0"/>
    <n v="0"/>
    <n v="2"/>
    <n v="0"/>
    <n v="0"/>
    <n v="0"/>
    <n v="0"/>
    <n v="0"/>
    <n v="3"/>
    <n v="0"/>
    <n v="0"/>
    <n v="0"/>
    <n v="0"/>
    <n v="0"/>
    <n v="0"/>
    <n v="0"/>
    <n v="0"/>
    <n v="0"/>
    <n v="7"/>
  </r>
  <r>
    <x v="7"/>
    <x v="2"/>
    <x v="5"/>
    <n v="2"/>
    <n v="2"/>
    <n v="0"/>
    <n v="0"/>
    <n v="0"/>
    <n v="0"/>
    <n v="0"/>
    <n v="0"/>
    <n v="0"/>
    <n v="0"/>
    <n v="0"/>
    <n v="0"/>
    <n v="0"/>
    <n v="0"/>
    <n v="0"/>
    <n v="0"/>
    <n v="0"/>
    <n v="0"/>
    <n v="0"/>
    <n v="0"/>
    <n v="0"/>
    <n v="0"/>
    <n v="0"/>
    <n v="0"/>
    <n v="0"/>
    <n v="0"/>
    <n v="2"/>
  </r>
  <r>
    <x v="7"/>
    <x v="3"/>
    <x v="5"/>
    <n v="6"/>
    <n v="7"/>
    <n v="0"/>
    <n v="2"/>
    <n v="0"/>
    <n v="0"/>
    <n v="1"/>
    <n v="1"/>
    <n v="0"/>
    <n v="0"/>
    <n v="3"/>
    <n v="0"/>
    <n v="0"/>
    <n v="0"/>
    <n v="0"/>
    <n v="0"/>
    <n v="1"/>
    <n v="0"/>
    <n v="0"/>
    <n v="0"/>
    <n v="0"/>
    <n v="0"/>
    <n v="0"/>
    <n v="0"/>
    <n v="0"/>
    <n v="0"/>
    <n v="6"/>
  </r>
  <r>
    <x v="8"/>
    <x v="0"/>
    <x v="5"/>
    <n v="0"/>
    <n v="0"/>
    <n v="0"/>
    <n v="0"/>
    <n v="0"/>
    <n v="0"/>
    <n v="0"/>
    <n v="0"/>
    <n v="0"/>
    <n v="0"/>
    <n v="0"/>
    <n v="0"/>
    <n v="0"/>
    <n v="0"/>
    <n v="0"/>
    <n v="0"/>
    <n v="0"/>
    <n v="0"/>
    <n v="0"/>
    <n v="0"/>
    <n v="0"/>
    <n v="0"/>
    <n v="0"/>
    <n v="0"/>
    <n v="0"/>
    <n v="0"/>
    <n v="0"/>
  </r>
  <r>
    <x v="8"/>
    <x v="1"/>
    <x v="5"/>
    <n v="8"/>
    <n v="6"/>
    <n v="1"/>
    <n v="0"/>
    <n v="0"/>
    <n v="1"/>
    <n v="0"/>
    <n v="0"/>
    <n v="1"/>
    <n v="0"/>
    <n v="0"/>
    <n v="0"/>
    <n v="0"/>
    <n v="3"/>
    <n v="3"/>
    <n v="0"/>
    <n v="0"/>
    <n v="0"/>
    <n v="0"/>
    <n v="0"/>
    <n v="0"/>
    <n v="0"/>
    <n v="0"/>
    <n v="0"/>
    <n v="0"/>
    <n v="0"/>
    <n v="8"/>
  </r>
  <r>
    <x v="8"/>
    <x v="2"/>
    <x v="5"/>
    <n v="0"/>
    <n v="0"/>
    <n v="0"/>
    <n v="0"/>
    <n v="0"/>
    <n v="0"/>
    <n v="0"/>
    <n v="0"/>
    <n v="0"/>
    <n v="0"/>
    <n v="0"/>
    <n v="0"/>
    <n v="0"/>
    <n v="0"/>
    <n v="0"/>
    <n v="0"/>
    <n v="0"/>
    <n v="0"/>
    <n v="0"/>
    <n v="0"/>
    <n v="0"/>
    <n v="0"/>
    <n v="0"/>
    <n v="0"/>
    <n v="0"/>
    <n v="0"/>
    <n v="0"/>
  </r>
  <r>
    <x v="8"/>
    <x v="3"/>
    <x v="5"/>
    <n v="10"/>
    <n v="5"/>
    <n v="0"/>
    <n v="0"/>
    <n v="0"/>
    <n v="0"/>
    <n v="0"/>
    <n v="0"/>
    <n v="0"/>
    <n v="0"/>
    <n v="0"/>
    <n v="0"/>
    <n v="0"/>
    <n v="8"/>
    <n v="5"/>
    <n v="0"/>
    <n v="0"/>
    <n v="0"/>
    <n v="0"/>
    <n v="0"/>
    <n v="0"/>
    <n v="0"/>
    <n v="0"/>
    <n v="0"/>
    <n v="0"/>
    <n v="0"/>
    <n v="10"/>
  </r>
  <r>
    <x v="9"/>
    <x v="0"/>
    <x v="5"/>
    <n v="5"/>
    <n v="5"/>
    <n v="0"/>
    <n v="0"/>
    <n v="0"/>
    <n v="0"/>
    <n v="1"/>
    <n v="0"/>
    <n v="0"/>
    <n v="1"/>
    <n v="0"/>
    <n v="49"/>
    <n v="23"/>
    <n v="7"/>
    <n v="6"/>
    <n v="6"/>
    <n v="1"/>
    <n v="0"/>
    <n v="0"/>
    <n v="2"/>
    <n v="4"/>
    <n v="0"/>
    <n v="0"/>
    <n v="0"/>
    <n v="0"/>
    <n v="0"/>
    <n v="10"/>
  </r>
  <r>
    <x v="9"/>
    <x v="1"/>
    <x v="5"/>
    <n v="25"/>
    <n v="22"/>
    <n v="0"/>
    <n v="0"/>
    <n v="0"/>
    <n v="0"/>
    <n v="5"/>
    <n v="4"/>
    <n v="0"/>
    <n v="8"/>
    <n v="2"/>
    <n v="585"/>
    <n v="491"/>
    <n v="22"/>
    <n v="13"/>
    <n v="24"/>
    <n v="6"/>
    <n v="0"/>
    <n v="0"/>
    <n v="5"/>
    <n v="19"/>
    <n v="0"/>
    <n v="0"/>
    <n v="0"/>
    <n v="0"/>
    <n v="0"/>
    <n v="25"/>
  </r>
  <r>
    <x v="9"/>
    <x v="2"/>
    <x v="5"/>
    <n v="3"/>
    <n v="2"/>
    <n v="0"/>
    <n v="0"/>
    <n v="0"/>
    <n v="0"/>
    <n v="0"/>
    <n v="0"/>
    <n v="0"/>
    <n v="1"/>
    <n v="0"/>
    <n v="41"/>
    <n v="23"/>
    <n v="6"/>
    <n v="5"/>
    <n v="7"/>
    <n v="0"/>
    <n v="0"/>
    <n v="0"/>
    <n v="2"/>
    <n v="5"/>
    <n v="0"/>
    <n v="0"/>
    <n v="0"/>
    <n v="0"/>
    <n v="0"/>
    <n v="3"/>
  </r>
  <r>
    <x v="9"/>
    <x v="3"/>
    <x v="5"/>
    <n v="30"/>
    <n v="46"/>
    <n v="0"/>
    <n v="0"/>
    <n v="0"/>
    <n v="0"/>
    <n v="9"/>
    <n v="5"/>
    <n v="0"/>
    <n v="15"/>
    <n v="7"/>
    <n v="1409"/>
    <n v="1272"/>
    <n v="46"/>
    <n v="28"/>
    <n v="39"/>
    <n v="9"/>
    <n v="0"/>
    <n v="1"/>
    <n v="8"/>
    <n v="31"/>
    <n v="0"/>
    <n v="0"/>
    <n v="0"/>
    <n v="0"/>
    <n v="0"/>
    <n v="30"/>
  </r>
  <r>
    <x v="10"/>
    <x v="0"/>
    <x v="5"/>
    <n v="2"/>
    <n v="2"/>
    <n v="0"/>
    <n v="0"/>
    <n v="0"/>
    <n v="0"/>
    <n v="0"/>
    <n v="0"/>
    <n v="0"/>
    <n v="0"/>
    <n v="0"/>
    <n v="0"/>
    <n v="0"/>
    <n v="0"/>
    <n v="0"/>
    <n v="0"/>
    <n v="0"/>
    <n v="0"/>
    <n v="0"/>
    <n v="0"/>
    <n v="0"/>
    <n v="0"/>
    <n v="0"/>
    <n v="0"/>
    <n v="0"/>
    <n v="0"/>
    <n v="2"/>
  </r>
  <r>
    <x v="10"/>
    <x v="1"/>
    <x v="5"/>
    <n v="4"/>
    <n v="4"/>
    <n v="0"/>
    <n v="0"/>
    <n v="0"/>
    <n v="0"/>
    <n v="0"/>
    <n v="0"/>
    <n v="0"/>
    <n v="0"/>
    <n v="0"/>
    <n v="0"/>
    <n v="0"/>
    <n v="0"/>
    <n v="0"/>
    <n v="35"/>
    <n v="0"/>
    <n v="0"/>
    <n v="2"/>
    <n v="8"/>
    <n v="25"/>
    <n v="0"/>
    <n v="0"/>
    <n v="0"/>
    <n v="0"/>
    <n v="0"/>
    <n v="6"/>
  </r>
  <r>
    <x v="10"/>
    <x v="2"/>
    <x v="5"/>
    <n v="6"/>
    <n v="7"/>
    <n v="0"/>
    <n v="0"/>
    <n v="0"/>
    <n v="0"/>
    <n v="0"/>
    <n v="0"/>
    <n v="0"/>
    <n v="0"/>
    <n v="0"/>
    <n v="0"/>
    <n v="0"/>
    <n v="0"/>
    <n v="0"/>
    <n v="0"/>
    <n v="0"/>
    <n v="0"/>
    <n v="0"/>
    <n v="0"/>
    <n v="0"/>
    <n v="0"/>
    <n v="0"/>
    <n v="0"/>
    <n v="0"/>
    <n v="0"/>
    <n v="6"/>
  </r>
  <r>
    <x v="10"/>
    <x v="3"/>
    <x v="5"/>
    <n v="13"/>
    <n v="117"/>
    <n v="2"/>
    <n v="1"/>
    <n v="1"/>
    <n v="2"/>
    <n v="0"/>
    <n v="0"/>
    <n v="2"/>
    <n v="0"/>
    <n v="2"/>
    <n v="0"/>
    <n v="0"/>
    <n v="0"/>
    <n v="0"/>
    <n v="50"/>
    <n v="3"/>
    <n v="0"/>
    <n v="0"/>
    <n v="15"/>
    <n v="32"/>
    <n v="0"/>
    <n v="0"/>
    <n v="0"/>
    <n v="0"/>
    <n v="0"/>
    <n v="13"/>
  </r>
  <r>
    <x v="11"/>
    <x v="0"/>
    <x v="5"/>
    <n v="0"/>
    <n v="0"/>
    <n v="0"/>
    <n v="0"/>
    <n v="0"/>
    <n v="0"/>
    <n v="0"/>
    <n v="0"/>
    <n v="0"/>
    <n v="0"/>
    <n v="0"/>
    <n v="0"/>
    <n v="0"/>
    <n v="1"/>
    <n v="0"/>
    <n v="0"/>
    <n v="0"/>
    <n v="0"/>
    <n v="0"/>
    <n v="0"/>
    <n v="0"/>
    <n v="0"/>
    <n v="0"/>
    <n v="0"/>
    <n v="0"/>
    <n v="0"/>
    <n v="0"/>
  </r>
  <r>
    <x v="11"/>
    <x v="1"/>
    <x v="5"/>
    <n v="2"/>
    <n v="2"/>
    <n v="0"/>
    <n v="0"/>
    <n v="0"/>
    <n v="0"/>
    <n v="0"/>
    <n v="0"/>
    <n v="0"/>
    <n v="1"/>
    <n v="1"/>
    <n v="0"/>
    <n v="0"/>
    <n v="4"/>
    <n v="0"/>
    <n v="0"/>
    <n v="0"/>
    <n v="0"/>
    <n v="0"/>
    <n v="0"/>
    <n v="0"/>
    <n v="0"/>
    <n v="0"/>
    <n v="0"/>
    <n v="0"/>
    <n v="0"/>
    <n v="2"/>
  </r>
  <r>
    <x v="11"/>
    <x v="2"/>
    <x v="5"/>
    <n v="1"/>
    <n v="1"/>
    <n v="0"/>
    <n v="0"/>
    <n v="0"/>
    <n v="0"/>
    <n v="0"/>
    <n v="0"/>
    <n v="0"/>
    <n v="0"/>
    <n v="0"/>
    <n v="0"/>
    <n v="0"/>
    <n v="1"/>
    <n v="0"/>
    <n v="0"/>
    <n v="0"/>
    <n v="0"/>
    <n v="0"/>
    <n v="0"/>
    <n v="0"/>
    <n v="0"/>
    <n v="0"/>
    <n v="0"/>
    <n v="0"/>
    <n v="0"/>
    <n v="1"/>
  </r>
  <r>
    <x v="11"/>
    <x v="3"/>
    <x v="5"/>
    <n v="5"/>
    <n v="5"/>
    <n v="0"/>
    <n v="0"/>
    <n v="0"/>
    <n v="0"/>
    <n v="0"/>
    <n v="0"/>
    <n v="0"/>
    <n v="5"/>
    <n v="1"/>
    <n v="0"/>
    <n v="0"/>
    <n v="11"/>
    <n v="0"/>
    <n v="0"/>
    <n v="0"/>
    <n v="0"/>
    <n v="0"/>
    <n v="0"/>
    <n v="0"/>
    <n v="0"/>
    <n v="0"/>
    <n v="0"/>
    <n v="0"/>
    <n v="0"/>
    <n v="5"/>
  </r>
  <r>
    <x v="12"/>
    <x v="0"/>
    <x v="5"/>
    <n v="0"/>
    <n v="0"/>
    <n v="0"/>
    <n v="0"/>
    <n v="0"/>
    <n v="0"/>
    <n v="0"/>
    <n v="0"/>
    <n v="0"/>
    <n v="0"/>
    <n v="0"/>
    <n v="0"/>
    <n v="0"/>
    <n v="0"/>
    <n v="0"/>
    <n v="0"/>
    <n v="0"/>
    <n v="0"/>
    <n v="0"/>
    <n v="0"/>
    <n v="0"/>
    <n v="0"/>
    <n v="0"/>
    <n v="0"/>
    <n v="0"/>
    <n v="0"/>
    <n v="0"/>
  </r>
  <r>
    <x v="12"/>
    <x v="1"/>
    <x v="5"/>
    <n v="1"/>
    <n v="1"/>
    <n v="0"/>
    <n v="0"/>
    <n v="0"/>
    <n v="0"/>
    <n v="0"/>
    <n v="0"/>
    <n v="0"/>
    <n v="3"/>
    <n v="1"/>
    <n v="0"/>
    <n v="0"/>
    <n v="5"/>
    <n v="4"/>
    <n v="0"/>
    <n v="4"/>
    <n v="0"/>
    <n v="0"/>
    <n v="0"/>
    <n v="0"/>
    <n v="0"/>
    <n v="0"/>
    <n v="0"/>
    <n v="0"/>
    <n v="0"/>
    <n v="1"/>
  </r>
  <r>
    <x v="12"/>
    <x v="2"/>
    <x v="5"/>
    <n v="1"/>
    <n v="1"/>
    <n v="0"/>
    <n v="0"/>
    <n v="0"/>
    <n v="0"/>
    <n v="0"/>
    <n v="0"/>
    <n v="0"/>
    <n v="0"/>
    <n v="0"/>
    <n v="0"/>
    <n v="0"/>
    <n v="0"/>
    <n v="0"/>
    <n v="0"/>
    <n v="0"/>
    <n v="0"/>
    <n v="0"/>
    <n v="0"/>
    <n v="0"/>
    <n v="0"/>
    <n v="0"/>
    <n v="0"/>
    <n v="0"/>
    <n v="0"/>
    <n v="1"/>
  </r>
  <r>
    <x v="12"/>
    <x v="3"/>
    <x v="5"/>
    <n v="4"/>
    <n v="5"/>
    <n v="0"/>
    <n v="1"/>
    <n v="0"/>
    <n v="0"/>
    <n v="0"/>
    <n v="0"/>
    <n v="0"/>
    <n v="6"/>
    <n v="5"/>
    <n v="0"/>
    <n v="0"/>
    <n v="17"/>
    <n v="16"/>
    <n v="0"/>
    <n v="16"/>
    <n v="0"/>
    <n v="0"/>
    <n v="0"/>
    <n v="0"/>
    <n v="0"/>
    <n v="0"/>
    <n v="0"/>
    <n v="0"/>
    <n v="0"/>
    <n v="4"/>
  </r>
  <r>
    <x v="13"/>
    <x v="0"/>
    <x v="5"/>
    <n v="2"/>
    <n v="0"/>
    <n v="0"/>
    <n v="0"/>
    <n v="0"/>
    <n v="0"/>
    <n v="0"/>
    <n v="0"/>
    <n v="0"/>
    <n v="3"/>
    <n v="0"/>
    <n v="18"/>
    <n v="9"/>
    <n v="0"/>
    <n v="0"/>
    <n v="0"/>
    <n v="0"/>
    <n v="0"/>
    <n v="0"/>
    <n v="0"/>
    <n v="0"/>
    <n v="0"/>
    <n v="0"/>
    <n v="0"/>
    <n v="0"/>
    <n v="0"/>
    <n v="2"/>
  </r>
  <r>
    <x v="13"/>
    <x v="1"/>
    <x v="5"/>
    <n v="2"/>
    <n v="5"/>
    <n v="1"/>
    <n v="3"/>
    <n v="0"/>
    <n v="0"/>
    <n v="0"/>
    <n v="0"/>
    <n v="0"/>
    <n v="179"/>
    <n v="1"/>
    <n v="221"/>
    <n v="192"/>
    <n v="2"/>
    <n v="0"/>
    <n v="0"/>
    <n v="0"/>
    <n v="0"/>
    <n v="0"/>
    <n v="0"/>
    <n v="0"/>
    <n v="0"/>
    <n v="0"/>
    <n v="0"/>
    <n v="0"/>
    <n v="0"/>
    <n v="2"/>
  </r>
  <r>
    <x v="13"/>
    <x v="2"/>
    <x v="5"/>
    <n v="0"/>
    <n v="0"/>
    <n v="0"/>
    <n v="0"/>
    <n v="0"/>
    <n v="0"/>
    <n v="0"/>
    <n v="0"/>
    <n v="0"/>
    <n v="5"/>
    <n v="0"/>
    <n v="20"/>
    <n v="7"/>
    <n v="0"/>
    <n v="0"/>
    <n v="0"/>
    <n v="0"/>
    <n v="0"/>
    <n v="0"/>
    <n v="0"/>
    <n v="0"/>
    <n v="0"/>
    <n v="0"/>
    <n v="0"/>
    <n v="0"/>
    <n v="0"/>
    <n v="0"/>
  </r>
  <r>
    <x v="13"/>
    <x v="3"/>
    <x v="5"/>
    <n v="4"/>
    <n v="1"/>
    <n v="0"/>
    <n v="1"/>
    <n v="0"/>
    <n v="0"/>
    <n v="0"/>
    <n v="0"/>
    <n v="0"/>
    <n v="436"/>
    <n v="3"/>
    <n v="529"/>
    <n v="452"/>
    <n v="3"/>
    <n v="0"/>
    <n v="0"/>
    <n v="0"/>
    <n v="0"/>
    <n v="0"/>
    <n v="0"/>
    <n v="0"/>
    <n v="0"/>
    <n v="0"/>
    <n v="0"/>
    <n v="0"/>
    <n v="0"/>
    <n v="4"/>
  </r>
  <r>
    <x v="14"/>
    <x v="0"/>
    <x v="5"/>
    <n v="0"/>
    <n v="0"/>
    <n v="0"/>
    <n v="0"/>
    <n v="0"/>
    <n v="0"/>
    <n v="0"/>
    <n v="0"/>
    <n v="0"/>
    <n v="22"/>
    <n v="0"/>
    <n v="69"/>
    <n v="54"/>
    <n v="1"/>
    <n v="0"/>
    <n v="0"/>
    <n v="1"/>
    <n v="0"/>
    <n v="0"/>
    <n v="0"/>
    <n v="0"/>
    <n v="0"/>
    <n v="0"/>
    <n v="0"/>
    <n v="0"/>
    <n v="0"/>
    <n v="0"/>
  </r>
  <r>
    <x v="14"/>
    <x v="1"/>
    <x v="5"/>
    <n v="0"/>
    <n v="6"/>
    <n v="0"/>
    <n v="6"/>
    <n v="0"/>
    <n v="0"/>
    <n v="0"/>
    <n v="0"/>
    <n v="0"/>
    <n v="238"/>
    <n v="0"/>
    <n v="418"/>
    <n v="330"/>
    <n v="1"/>
    <n v="0"/>
    <n v="0"/>
    <n v="2"/>
    <n v="0"/>
    <n v="0"/>
    <n v="0"/>
    <n v="0"/>
    <n v="0"/>
    <n v="0"/>
    <n v="0"/>
    <n v="0"/>
    <n v="0"/>
    <n v="0"/>
  </r>
  <r>
    <x v="14"/>
    <x v="2"/>
    <x v="5"/>
    <n v="0"/>
    <n v="0"/>
    <n v="0"/>
    <n v="0"/>
    <n v="0"/>
    <n v="0"/>
    <n v="0"/>
    <n v="0"/>
    <n v="0"/>
    <n v="31"/>
    <n v="0"/>
    <n v="65"/>
    <n v="52"/>
    <n v="0"/>
    <n v="0"/>
    <n v="0"/>
    <n v="0"/>
    <n v="0"/>
    <n v="0"/>
    <n v="0"/>
    <n v="0"/>
    <n v="0"/>
    <n v="0"/>
    <n v="0"/>
    <n v="0"/>
    <n v="0"/>
    <n v="0"/>
  </r>
  <r>
    <x v="14"/>
    <x v="3"/>
    <x v="5"/>
    <n v="2"/>
    <n v="1"/>
    <n v="0"/>
    <n v="0"/>
    <n v="0"/>
    <n v="0"/>
    <n v="0"/>
    <n v="0"/>
    <n v="0"/>
    <n v="424"/>
    <n v="1"/>
    <n v="761"/>
    <n v="621"/>
    <n v="3"/>
    <n v="0"/>
    <n v="0"/>
    <n v="8"/>
    <n v="0"/>
    <n v="0"/>
    <n v="0"/>
    <n v="0"/>
    <n v="0"/>
    <n v="0"/>
    <n v="0"/>
    <n v="0"/>
    <n v="0"/>
    <n v="2"/>
  </r>
  <r>
    <x v="15"/>
    <x v="0"/>
    <x v="5"/>
    <n v="0"/>
    <n v="0"/>
    <n v="0"/>
    <n v="0"/>
    <n v="0"/>
    <n v="0"/>
    <n v="0"/>
    <n v="0"/>
    <n v="0"/>
    <n v="0"/>
    <n v="0"/>
    <n v="0"/>
    <n v="0"/>
    <n v="1"/>
    <n v="0"/>
    <n v="1"/>
    <n v="1"/>
    <n v="0"/>
    <n v="0"/>
    <n v="0"/>
    <n v="1"/>
    <n v="0"/>
    <n v="0"/>
    <n v="0"/>
    <n v="0"/>
    <n v="0"/>
    <n v="0"/>
  </r>
  <r>
    <x v="15"/>
    <x v="1"/>
    <x v="5"/>
    <n v="1"/>
    <n v="1"/>
    <n v="0"/>
    <n v="0"/>
    <n v="0"/>
    <n v="0"/>
    <n v="0"/>
    <n v="0"/>
    <n v="0"/>
    <n v="3"/>
    <n v="1"/>
    <n v="0"/>
    <n v="0"/>
    <n v="4"/>
    <n v="0"/>
    <n v="4"/>
    <n v="4"/>
    <n v="0"/>
    <n v="0"/>
    <n v="0"/>
    <n v="4"/>
    <n v="0"/>
    <n v="0"/>
    <n v="0"/>
    <n v="0"/>
    <n v="0"/>
    <n v="1"/>
  </r>
  <r>
    <x v="15"/>
    <x v="2"/>
    <x v="5"/>
    <n v="1"/>
    <n v="1"/>
    <n v="0"/>
    <n v="0"/>
    <n v="0"/>
    <n v="0"/>
    <n v="0"/>
    <n v="0"/>
    <n v="0"/>
    <n v="1"/>
    <n v="0"/>
    <n v="0"/>
    <n v="0"/>
    <n v="2"/>
    <n v="0"/>
    <n v="2"/>
    <n v="2"/>
    <n v="0"/>
    <n v="0"/>
    <n v="0"/>
    <n v="2"/>
    <n v="0"/>
    <n v="0"/>
    <n v="0"/>
    <n v="0"/>
    <n v="0"/>
    <n v="1"/>
  </r>
  <r>
    <x v="15"/>
    <x v="3"/>
    <x v="5"/>
    <n v="7"/>
    <n v="6"/>
    <n v="1"/>
    <n v="1"/>
    <n v="1"/>
    <n v="1"/>
    <n v="0"/>
    <n v="0"/>
    <n v="1"/>
    <n v="8"/>
    <n v="0"/>
    <n v="0"/>
    <n v="0"/>
    <n v="8"/>
    <n v="0"/>
    <n v="8"/>
    <n v="8"/>
    <n v="0"/>
    <n v="0"/>
    <n v="0"/>
    <n v="8"/>
    <n v="0"/>
    <n v="0"/>
    <n v="0"/>
    <n v="0"/>
    <n v="0"/>
    <n v="7"/>
  </r>
  <r>
    <x v="16"/>
    <x v="0"/>
    <x v="5"/>
    <n v="0"/>
    <n v="0"/>
    <n v="0"/>
    <n v="0"/>
    <n v="0"/>
    <n v="0"/>
    <n v="0"/>
    <n v="0"/>
    <n v="0"/>
    <n v="0"/>
    <n v="0"/>
    <n v="0"/>
    <n v="0"/>
    <n v="1"/>
    <n v="1"/>
    <n v="2"/>
    <n v="2"/>
    <n v="0"/>
    <n v="0"/>
    <n v="0"/>
    <n v="0"/>
    <n v="0"/>
    <n v="0"/>
    <n v="0"/>
    <n v="0"/>
    <n v="0"/>
    <n v="0"/>
  </r>
  <r>
    <x v="16"/>
    <x v="1"/>
    <x v="5"/>
    <n v="9"/>
    <n v="6"/>
    <n v="1"/>
    <n v="4"/>
    <n v="1"/>
    <n v="1"/>
    <n v="2"/>
    <n v="2"/>
    <n v="1"/>
    <n v="3"/>
    <n v="3"/>
    <n v="0"/>
    <n v="0"/>
    <n v="15"/>
    <n v="2"/>
    <n v="15"/>
    <n v="7"/>
    <n v="0"/>
    <n v="0"/>
    <n v="3"/>
    <n v="5"/>
    <n v="0"/>
    <n v="0"/>
    <n v="0"/>
    <n v="0"/>
    <n v="0"/>
    <n v="9"/>
  </r>
  <r>
    <x v="16"/>
    <x v="2"/>
    <x v="5"/>
    <n v="0"/>
    <n v="0"/>
    <n v="0"/>
    <n v="0"/>
    <n v="0"/>
    <n v="0"/>
    <n v="0"/>
    <n v="0"/>
    <n v="0"/>
    <n v="0"/>
    <n v="1"/>
    <n v="0"/>
    <n v="0"/>
    <n v="3"/>
    <n v="1"/>
    <n v="1"/>
    <n v="1"/>
    <n v="0"/>
    <n v="0"/>
    <n v="0"/>
    <n v="0"/>
    <n v="0"/>
    <n v="0"/>
    <n v="0"/>
    <n v="0"/>
    <n v="0"/>
    <n v="0"/>
  </r>
  <r>
    <x v="16"/>
    <x v="3"/>
    <x v="5"/>
    <n v="12"/>
    <n v="5"/>
    <n v="0"/>
    <n v="3"/>
    <n v="0"/>
    <n v="0"/>
    <n v="5"/>
    <n v="5"/>
    <n v="0"/>
    <n v="4"/>
    <n v="6"/>
    <n v="2"/>
    <n v="0"/>
    <n v="36"/>
    <n v="15"/>
    <n v="22"/>
    <n v="13"/>
    <n v="0"/>
    <n v="0"/>
    <n v="2"/>
    <n v="7"/>
    <n v="0"/>
    <n v="0"/>
    <n v="0"/>
    <n v="0"/>
    <n v="0"/>
    <n v="12"/>
  </r>
  <r>
    <x v="17"/>
    <x v="0"/>
    <x v="5"/>
    <n v="31"/>
    <n v="3"/>
    <n v="0"/>
    <n v="0"/>
    <n v="0"/>
    <n v="0"/>
    <n v="0"/>
    <n v="0"/>
    <n v="0"/>
    <n v="5"/>
    <n v="44"/>
    <n v="0"/>
    <n v="0"/>
    <n v="0"/>
    <n v="0"/>
    <n v="0"/>
    <n v="0"/>
    <n v="0"/>
    <n v="0"/>
    <n v="0"/>
    <n v="0"/>
    <n v="0"/>
    <n v="0"/>
    <n v="0"/>
    <n v="0"/>
    <n v="0"/>
    <n v="31"/>
  </r>
  <r>
    <x v="17"/>
    <x v="1"/>
    <x v="5"/>
    <n v="0"/>
    <n v="1"/>
    <n v="0"/>
    <n v="1"/>
    <n v="0"/>
    <n v="0"/>
    <n v="0"/>
    <n v="0"/>
    <n v="0"/>
    <n v="234"/>
    <n v="322"/>
    <n v="0"/>
    <n v="0"/>
    <n v="5"/>
    <n v="0"/>
    <n v="0"/>
    <n v="0"/>
    <n v="0"/>
    <n v="0"/>
    <n v="0"/>
    <n v="0"/>
    <n v="0"/>
    <n v="0"/>
    <n v="0"/>
    <n v="0"/>
    <n v="0"/>
    <n v="0"/>
  </r>
  <r>
    <x v="17"/>
    <x v="2"/>
    <x v="5"/>
    <n v="29"/>
    <n v="2"/>
    <n v="0"/>
    <n v="0"/>
    <n v="0"/>
    <n v="0"/>
    <n v="0"/>
    <n v="0"/>
    <n v="0"/>
    <n v="2"/>
    <n v="32"/>
    <n v="0"/>
    <n v="0"/>
    <n v="0"/>
    <n v="0"/>
    <n v="0"/>
    <n v="0"/>
    <n v="0"/>
    <n v="0"/>
    <n v="0"/>
    <n v="0"/>
    <n v="0"/>
    <n v="0"/>
    <n v="0"/>
    <n v="0"/>
    <n v="0"/>
    <n v="29"/>
  </r>
  <r>
    <x v="17"/>
    <x v="3"/>
    <x v="5"/>
    <n v="8"/>
    <n v="8"/>
    <n v="1"/>
    <n v="1"/>
    <n v="0"/>
    <n v="1"/>
    <n v="3"/>
    <n v="3"/>
    <n v="1"/>
    <n v="599"/>
    <n v="758"/>
    <n v="0"/>
    <n v="0"/>
    <n v="8"/>
    <n v="0"/>
    <n v="4"/>
    <n v="0"/>
    <n v="0"/>
    <n v="0"/>
    <n v="3"/>
    <n v="0"/>
    <n v="0"/>
    <n v="0"/>
    <n v="0"/>
    <n v="0"/>
    <n v="0"/>
    <n v="8"/>
  </r>
  <r>
    <x v="18"/>
    <x v="0"/>
    <x v="5"/>
    <n v="0"/>
    <n v="0"/>
    <n v="0"/>
    <n v="0"/>
    <n v="0"/>
    <n v="0"/>
    <n v="0"/>
    <n v="0"/>
    <n v="0"/>
    <n v="0"/>
    <n v="0"/>
    <n v="0"/>
    <n v="0"/>
    <n v="0"/>
    <n v="0"/>
    <n v="0"/>
    <n v="0"/>
    <n v="0"/>
    <n v="0"/>
    <n v="0"/>
    <n v="0"/>
    <n v="0"/>
    <n v="0"/>
    <n v="0"/>
    <n v="0"/>
    <n v="0"/>
    <n v="0"/>
  </r>
  <r>
    <x v="18"/>
    <x v="1"/>
    <x v="5"/>
    <n v="1"/>
    <n v="2"/>
    <n v="0"/>
    <n v="1"/>
    <n v="0"/>
    <n v="0"/>
    <n v="0"/>
    <n v="0"/>
    <n v="0"/>
    <n v="0"/>
    <n v="0"/>
    <n v="6"/>
    <n v="0"/>
    <n v="0"/>
    <n v="0"/>
    <n v="0"/>
    <n v="0"/>
    <n v="0"/>
    <n v="0"/>
    <n v="0"/>
    <n v="0"/>
    <n v="0"/>
    <n v="0"/>
    <n v="0"/>
    <n v="0"/>
    <n v="0"/>
    <n v="1"/>
  </r>
  <r>
    <x v="18"/>
    <x v="2"/>
    <x v="5"/>
    <n v="0"/>
    <n v="0"/>
    <n v="0"/>
    <n v="0"/>
    <n v="0"/>
    <n v="0"/>
    <n v="0"/>
    <n v="0"/>
    <n v="0"/>
    <n v="0"/>
    <n v="0"/>
    <n v="0"/>
    <n v="0"/>
    <n v="0"/>
    <n v="0"/>
    <n v="0"/>
    <n v="0"/>
    <n v="0"/>
    <n v="0"/>
    <n v="0"/>
    <n v="0"/>
    <n v="0"/>
    <n v="0"/>
    <n v="0"/>
    <n v="0"/>
    <n v="0"/>
    <n v="0"/>
  </r>
  <r>
    <x v="18"/>
    <x v="3"/>
    <x v="5"/>
    <n v="0"/>
    <n v="1"/>
    <n v="0"/>
    <n v="1"/>
    <n v="0"/>
    <n v="0"/>
    <n v="0"/>
    <n v="0"/>
    <n v="0"/>
    <n v="2"/>
    <n v="1"/>
    <n v="113"/>
    <n v="0"/>
    <n v="0"/>
    <n v="0"/>
    <n v="0"/>
    <n v="0"/>
    <n v="0"/>
    <n v="0"/>
    <n v="0"/>
    <n v="0"/>
    <n v="0"/>
    <n v="0"/>
    <n v="0"/>
    <n v="0"/>
    <n v="0"/>
    <n v="0"/>
  </r>
  <r>
    <x v="19"/>
    <x v="0"/>
    <x v="5"/>
    <n v="5"/>
    <n v="0"/>
    <n v="0"/>
    <n v="0"/>
    <n v="0"/>
    <n v="0"/>
    <n v="0"/>
    <n v="0"/>
    <n v="0"/>
    <n v="0"/>
    <n v="0"/>
    <n v="0"/>
    <n v="0"/>
    <n v="1"/>
    <n v="1"/>
    <n v="2"/>
    <n v="2"/>
    <n v="0"/>
    <n v="0"/>
    <n v="0"/>
    <n v="0"/>
    <n v="0"/>
    <n v="0"/>
    <n v="0"/>
    <n v="0"/>
    <n v="0"/>
    <n v="8"/>
  </r>
  <r>
    <x v="19"/>
    <x v="1"/>
    <x v="5"/>
    <n v="12"/>
    <n v="13"/>
    <n v="0"/>
    <n v="0"/>
    <n v="0"/>
    <n v="0"/>
    <n v="4"/>
    <n v="0"/>
    <n v="0"/>
    <n v="14"/>
    <n v="5"/>
    <n v="0"/>
    <n v="0"/>
    <n v="30"/>
    <n v="17"/>
    <n v="8"/>
    <n v="6"/>
    <n v="0"/>
    <n v="0"/>
    <n v="0"/>
    <n v="2"/>
    <n v="0"/>
    <n v="0"/>
    <n v="0"/>
    <n v="0"/>
    <n v="0"/>
    <n v="14"/>
  </r>
  <r>
    <x v="19"/>
    <x v="2"/>
    <x v="5"/>
    <n v="1"/>
    <n v="0"/>
    <n v="0"/>
    <n v="0"/>
    <n v="0"/>
    <n v="0"/>
    <n v="1"/>
    <n v="2"/>
    <n v="0"/>
    <n v="1"/>
    <n v="0"/>
    <n v="0"/>
    <n v="0"/>
    <n v="5"/>
    <n v="3"/>
    <n v="0"/>
    <n v="0"/>
    <n v="0"/>
    <n v="0"/>
    <n v="0"/>
    <n v="0"/>
    <n v="0"/>
    <n v="0"/>
    <n v="0"/>
    <n v="0"/>
    <n v="0"/>
    <n v="4"/>
  </r>
  <r>
    <x v="19"/>
    <x v="3"/>
    <x v="5"/>
    <n v="14"/>
    <n v="21"/>
    <n v="1"/>
    <n v="1"/>
    <n v="1"/>
    <n v="1"/>
    <n v="23"/>
    <n v="5"/>
    <n v="1"/>
    <n v="104"/>
    <n v="7"/>
    <n v="0"/>
    <n v="0"/>
    <n v="75"/>
    <n v="35"/>
    <n v="16"/>
    <n v="12"/>
    <n v="0"/>
    <n v="0"/>
    <n v="0"/>
    <n v="4"/>
    <n v="0"/>
    <n v="0"/>
    <n v="0"/>
    <n v="0"/>
    <n v="0"/>
    <n v="28"/>
  </r>
  <r>
    <x v="20"/>
    <x v="0"/>
    <x v="5"/>
    <n v="0"/>
    <n v="0"/>
    <n v="0"/>
    <n v="0"/>
    <n v="0"/>
    <n v="0"/>
    <n v="0"/>
    <n v="0"/>
    <n v="0"/>
    <n v="0"/>
    <n v="0"/>
    <n v="0"/>
    <n v="0"/>
    <n v="0"/>
    <n v="0"/>
    <n v="0"/>
    <n v="0"/>
    <n v="0"/>
    <n v="0"/>
    <n v="0"/>
    <n v="0"/>
    <n v="0"/>
    <n v="0"/>
    <n v="0"/>
    <n v="0"/>
    <n v="0"/>
    <n v="0"/>
  </r>
  <r>
    <x v="20"/>
    <x v="1"/>
    <x v="5"/>
    <n v="17"/>
    <n v="19"/>
    <n v="0"/>
    <n v="2"/>
    <n v="0"/>
    <n v="1"/>
    <n v="2"/>
    <n v="2"/>
    <n v="0"/>
    <n v="2"/>
    <n v="9"/>
    <n v="0"/>
    <n v="0"/>
    <n v="11"/>
    <n v="4"/>
    <n v="9"/>
    <n v="0"/>
    <n v="0"/>
    <n v="0"/>
    <n v="2"/>
    <n v="3"/>
    <n v="0"/>
    <n v="0"/>
    <n v="0"/>
    <n v="0"/>
    <n v="0"/>
    <n v="24"/>
  </r>
  <r>
    <x v="20"/>
    <x v="2"/>
    <x v="5"/>
    <n v="1"/>
    <n v="1"/>
    <n v="0"/>
    <n v="0"/>
    <n v="0"/>
    <n v="0"/>
    <n v="0"/>
    <n v="0"/>
    <n v="0"/>
    <n v="0"/>
    <n v="0"/>
    <n v="0"/>
    <n v="0"/>
    <n v="0"/>
    <n v="0"/>
    <n v="0"/>
    <n v="0"/>
    <n v="0"/>
    <n v="0"/>
    <n v="0"/>
    <n v="0"/>
    <n v="0"/>
    <n v="0"/>
    <n v="0"/>
    <n v="0"/>
    <n v="0"/>
    <n v="1"/>
  </r>
  <r>
    <x v="20"/>
    <x v="3"/>
    <x v="5"/>
    <n v="22"/>
    <n v="24"/>
    <n v="1"/>
    <n v="2"/>
    <n v="1"/>
    <n v="1"/>
    <n v="7"/>
    <n v="7"/>
    <n v="1"/>
    <n v="2"/>
    <n v="9"/>
    <n v="0"/>
    <n v="0"/>
    <n v="39"/>
    <n v="14"/>
    <n v="15"/>
    <n v="2"/>
    <n v="0"/>
    <n v="0"/>
    <n v="1"/>
    <n v="7"/>
    <n v="0"/>
    <n v="0"/>
    <n v="0"/>
    <n v="0"/>
    <n v="0"/>
    <n v="74"/>
  </r>
  <r>
    <x v="21"/>
    <x v="0"/>
    <x v="5"/>
    <n v="37"/>
    <n v="9"/>
    <n v="0"/>
    <n v="0"/>
    <n v="0"/>
    <n v="0"/>
    <n v="0"/>
    <n v="0"/>
    <n v="0"/>
    <n v="0"/>
    <n v="0"/>
    <n v="0"/>
    <n v="0"/>
    <n v="0"/>
    <n v="0"/>
    <n v="0"/>
    <n v="0"/>
    <n v="0"/>
    <n v="0"/>
    <n v="0"/>
    <n v="0"/>
    <n v="0"/>
    <n v="0"/>
    <n v="0"/>
    <n v="0"/>
    <n v="0"/>
    <n v="37"/>
  </r>
  <r>
    <x v="21"/>
    <x v="1"/>
    <x v="5"/>
    <n v="6"/>
    <n v="8"/>
    <n v="1"/>
    <n v="3"/>
    <n v="1"/>
    <n v="1"/>
    <n v="1"/>
    <n v="1"/>
    <n v="1"/>
    <n v="5"/>
    <n v="4"/>
    <n v="0"/>
    <n v="0"/>
    <n v="4"/>
    <n v="1"/>
    <n v="4"/>
    <n v="2"/>
    <n v="0"/>
    <n v="0"/>
    <n v="2"/>
    <n v="2"/>
    <n v="0"/>
    <n v="0"/>
    <n v="0"/>
    <n v="0"/>
    <n v="0"/>
    <n v="5"/>
  </r>
  <r>
    <x v="21"/>
    <x v="2"/>
    <x v="5"/>
    <n v="32"/>
    <n v="7"/>
    <n v="0"/>
    <n v="0"/>
    <n v="0"/>
    <n v="0"/>
    <n v="0"/>
    <n v="0"/>
    <n v="0"/>
    <n v="0"/>
    <n v="0"/>
    <n v="0"/>
    <n v="0"/>
    <n v="5"/>
    <n v="5"/>
    <n v="0"/>
    <n v="5"/>
    <n v="0"/>
    <n v="0"/>
    <n v="3"/>
    <n v="5"/>
    <n v="0"/>
    <n v="0"/>
    <n v="0"/>
    <n v="0"/>
    <n v="0"/>
    <n v="32"/>
  </r>
  <r>
    <x v="21"/>
    <x v="3"/>
    <x v="5"/>
    <n v="9"/>
    <n v="19"/>
    <n v="1"/>
    <n v="2"/>
    <n v="1"/>
    <n v="1"/>
    <n v="2"/>
    <n v="2"/>
    <n v="1"/>
    <n v="16"/>
    <n v="5"/>
    <n v="0"/>
    <n v="0"/>
    <n v="9"/>
    <n v="1"/>
    <n v="8"/>
    <n v="4"/>
    <n v="0"/>
    <n v="0"/>
    <n v="2"/>
    <n v="4"/>
    <n v="0"/>
    <n v="0"/>
    <n v="0"/>
    <n v="0"/>
    <n v="0"/>
    <n v="9"/>
  </r>
  <r>
    <x v="0"/>
    <x v="0"/>
    <x v="6"/>
    <n v="0"/>
    <n v="0"/>
    <n v="0"/>
    <n v="0"/>
    <n v="0"/>
    <n v="0"/>
    <n v="0"/>
    <n v="0"/>
    <n v="0"/>
    <n v="0"/>
    <n v="0"/>
    <n v="0"/>
    <n v="0"/>
    <n v="0"/>
    <n v="0"/>
    <n v="0"/>
    <n v="0"/>
    <n v="0"/>
    <n v="0"/>
    <n v="0"/>
    <n v="0"/>
    <n v="0"/>
    <n v="0"/>
    <n v="0"/>
    <n v="0"/>
    <n v="0"/>
    <n v="1"/>
  </r>
  <r>
    <x v="0"/>
    <x v="1"/>
    <x v="6"/>
    <n v="2"/>
    <n v="1"/>
    <n v="0"/>
    <n v="0"/>
    <n v="0"/>
    <n v="0"/>
    <n v="0"/>
    <n v="0"/>
    <n v="0"/>
    <n v="2"/>
    <n v="3"/>
    <n v="0"/>
    <n v="0"/>
    <n v="3"/>
    <n v="0"/>
    <n v="0"/>
    <n v="5"/>
    <n v="0"/>
    <n v="0"/>
    <n v="0"/>
    <n v="0"/>
    <n v="0"/>
    <n v="0"/>
    <n v="0"/>
    <n v="0"/>
    <n v="0"/>
    <n v="2"/>
  </r>
  <r>
    <x v="0"/>
    <x v="2"/>
    <x v="6"/>
    <n v="0"/>
    <n v="0"/>
    <n v="0"/>
    <n v="0"/>
    <n v="0"/>
    <n v="0"/>
    <n v="0"/>
    <n v="0"/>
    <n v="0"/>
    <n v="0"/>
    <n v="0"/>
    <n v="0"/>
    <n v="0"/>
    <n v="0"/>
    <n v="0"/>
    <n v="0"/>
    <n v="0"/>
    <n v="0"/>
    <n v="0"/>
    <n v="0"/>
    <n v="0"/>
    <n v="0"/>
    <n v="0"/>
    <n v="0"/>
    <n v="0"/>
    <n v="0"/>
    <n v="0"/>
  </r>
  <r>
    <x v="0"/>
    <x v="3"/>
    <x v="6"/>
    <n v="3"/>
    <n v="5"/>
    <n v="1"/>
    <n v="3"/>
    <n v="1"/>
    <n v="1"/>
    <n v="1"/>
    <n v="1"/>
    <n v="1"/>
    <n v="1"/>
    <n v="0"/>
    <n v="0"/>
    <n v="0"/>
    <n v="2"/>
    <n v="0"/>
    <n v="0"/>
    <n v="5"/>
    <n v="0"/>
    <n v="0"/>
    <n v="0"/>
    <n v="0"/>
    <n v="0"/>
    <n v="0"/>
    <n v="0"/>
    <n v="0"/>
    <n v="0"/>
    <n v="3"/>
  </r>
  <r>
    <x v="1"/>
    <x v="0"/>
    <x v="6"/>
    <n v="3"/>
    <n v="0"/>
    <n v="0"/>
    <n v="0"/>
    <n v="0"/>
    <n v="0"/>
    <n v="0"/>
    <n v="0"/>
    <n v="0"/>
    <n v="0"/>
    <n v="0"/>
    <n v="0"/>
    <n v="0"/>
    <n v="0"/>
    <n v="0"/>
    <n v="0"/>
    <n v="0"/>
    <n v="0"/>
    <n v="0"/>
    <n v="0"/>
    <n v="0"/>
    <n v="0"/>
    <n v="0"/>
    <n v="0"/>
    <n v="0"/>
    <n v="0"/>
    <n v="3"/>
  </r>
  <r>
    <x v="1"/>
    <x v="1"/>
    <x v="6"/>
    <n v="4"/>
    <n v="3"/>
    <n v="0"/>
    <n v="0"/>
    <n v="0"/>
    <n v="0"/>
    <n v="0"/>
    <n v="0"/>
    <n v="0"/>
    <n v="1"/>
    <n v="0"/>
    <n v="0"/>
    <n v="0"/>
    <n v="0"/>
    <n v="0"/>
    <n v="0"/>
    <n v="2"/>
    <n v="0"/>
    <n v="0"/>
    <n v="0"/>
    <n v="0"/>
    <n v="0"/>
    <n v="0"/>
    <n v="0"/>
    <n v="0"/>
    <n v="0"/>
    <n v="4"/>
  </r>
  <r>
    <x v="1"/>
    <x v="2"/>
    <x v="6"/>
    <n v="2"/>
    <n v="0"/>
    <n v="0"/>
    <n v="0"/>
    <n v="0"/>
    <n v="0"/>
    <n v="0"/>
    <n v="0"/>
    <n v="0"/>
    <n v="0"/>
    <n v="0"/>
    <n v="0"/>
    <n v="0"/>
    <n v="0"/>
    <n v="0"/>
    <n v="0"/>
    <n v="0"/>
    <n v="0"/>
    <n v="0"/>
    <n v="0"/>
    <n v="0"/>
    <n v="0"/>
    <n v="0"/>
    <n v="0"/>
    <n v="0"/>
    <n v="0"/>
    <n v="2"/>
  </r>
  <r>
    <x v="1"/>
    <x v="3"/>
    <x v="6"/>
    <n v="3"/>
    <n v="3"/>
    <n v="0"/>
    <n v="1"/>
    <n v="0"/>
    <n v="0"/>
    <n v="0"/>
    <n v="0"/>
    <n v="0"/>
    <n v="0"/>
    <n v="1"/>
    <n v="0"/>
    <n v="0"/>
    <n v="4"/>
    <n v="0"/>
    <n v="0"/>
    <n v="0"/>
    <n v="0"/>
    <n v="1"/>
    <n v="0"/>
    <n v="0"/>
    <n v="0"/>
    <n v="0"/>
    <n v="0"/>
    <n v="0"/>
    <n v="0"/>
    <n v="3"/>
  </r>
  <r>
    <x v="2"/>
    <x v="0"/>
    <x v="6"/>
    <n v="0"/>
    <n v="0"/>
    <n v="0"/>
    <n v="0"/>
    <n v="0"/>
    <n v="0"/>
    <n v="0"/>
    <n v="0"/>
    <n v="0"/>
    <n v="0"/>
    <n v="0"/>
    <n v="0"/>
    <n v="0"/>
    <n v="0"/>
    <n v="0"/>
    <n v="0"/>
    <n v="0"/>
    <n v="0"/>
    <n v="0"/>
    <n v="0"/>
    <n v="0"/>
    <n v="0"/>
    <n v="0"/>
    <n v="0"/>
    <n v="0"/>
    <n v="0"/>
    <n v="0"/>
  </r>
  <r>
    <x v="2"/>
    <x v="1"/>
    <x v="6"/>
    <n v="8"/>
    <n v="10"/>
    <n v="1"/>
    <n v="2"/>
    <n v="1"/>
    <n v="1"/>
    <n v="1"/>
    <n v="1"/>
    <n v="1"/>
    <n v="6"/>
    <n v="2"/>
    <n v="0"/>
    <n v="0"/>
    <n v="6"/>
    <n v="0"/>
    <n v="3"/>
    <n v="0"/>
    <n v="0"/>
    <n v="0"/>
    <n v="0"/>
    <n v="0"/>
    <n v="0"/>
    <n v="0"/>
    <n v="0"/>
    <n v="0"/>
    <n v="0"/>
    <n v="8"/>
  </r>
  <r>
    <x v="2"/>
    <x v="2"/>
    <x v="6"/>
    <n v="0"/>
    <n v="0"/>
    <n v="0"/>
    <n v="0"/>
    <n v="0"/>
    <n v="0"/>
    <n v="0"/>
    <n v="0"/>
    <n v="0"/>
    <n v="0"/>
    <n v="0"/>
    <n v="0"/>
    <n v="0"/>
    <n v="0"/>
    <n v="0"/>
    <n v="0"/>
    <n v="0"/>
    <n v="0"/>
    <n v="0"/>
    <n v="0"/>
    <n v="0"/>
    <n v="0"/>
    <n v="0"/>
    <n v="0"/>
    <n v="0"/>
    <n v="0"/>
    <n v="0"/>
  </r>
  <r>
    <x v="2"/>
    <x v="3"/>
    <x v="6"/>
    <n v="15"/>
    <n v="31"/>
    <n v="0"/>
    <n v="2"/>
    <n v="0"/>
    <n v="0"/>
    <n v="0"/>
    <n v="0"/>
    <n v="0"/>
    <n v="22"/>
    <n v="1"/>
    <n v="4"/>
    <n v="4"/>
    <n v="22"/>
    <n v="0"/>
    <n v="5"/>
    <n v="0"/>
    <n v="0"/>
    <n v="0"/>
    <n v="0"/>
    <n v="0"/>
    <n v="0"/>
    <n v="0"/>
    <n v="0"/>
    <n v="0"/>
    <n v="0"/>
    <n v="15"/>
  </r>
  <r>
    <x v="3"/>
    <x v="0"/>
    <x v="6"/>
    <n v="1"/>
    <n v="1"/>
    <n v="0"/>
    <n v="0"/>
    <n v="0"/>
    <n v="0"/>
    <n v="0"/>
    <n v="0"/>
    <n v="0"/>
    <n v="0"/>
    <n v="0"/>
    <n v="0"/>
    <n v="0"/>
    <n v="2"/>
    <n v="2"/>
    <n v="0"/>
    <n v="0"/>
    <n v="0"/>
    <n v="0"/>
    <n v="0"/>
    <n v="0"/>
    <n v="0"/>
    <n v="0"/>
    <n v="0"/>
    <n v="0"/>
    <n v="0"/>
    <n v="1"/>
  </r>
  <r>
    <x v="3"/>
    <x v="1"/>
    <x v="6"/>
    <n v="3"/>
    <n v="0"/>
    <n v="0"/>
    <n v="0"/>
    <n v="0"/>
    <n v="0"/>
    <n v="0"/>
    <n v="0"/>
    <n v="0"/>
    <n v="2"/>
    <n v="5"/>
    <n v="0"/>
    <n v="0"/>
    <n v="11"/>
    <n v="8"/>
    <n v="0"/>
    <n v="10"/>
    <n v="0"/>
    <n v="0"/>
    <n v="0"/>
    <n v="0"/>
    <n v="0"/>
    <n v="0"/>
    <n v="0"/>
    <n v="0"/>
    <n v="0"/>
    <n v="3"/>
  </r>
  <r>
    <x v="3"/>
    <x v="2"/>
    <x v="6"/>
    <n v="3"/>
    <n v="1"/>
    <n v="0"/>
    <n v="0"/>
    <n v="0"/>
    <n v="0"/>
    <n v="0"/>
    <n v="0"/>
    <n v="0"/>
    <n v="0"/>
    <n v="0"/>
    <n v="0"/>
    <n v="0"/>
    <n v="0"/>
    <n v="0"/>
    <n v="0"/>
    <n v="0"/>
    <n v="0"/>
    <n v="0"/>
    <n v="0"/>
    <n v="0"/>
    <n v="0"/>
    <n v="0"/>
    <n v="0"/>
    <n v="0"/>
    <n v="0"/>
    <n v="3"/>
  </r>
  <r>
    <x v="3"/>
    <x v="3"/>
    <x v="6"/>
    <n v="11"/>
    <n v="6"/>
    <n v="0"/>
    <n v="0"/>
    <n v="0"/>
    <n v="0"/>
    <n v="0"/>
    <n v="0"/>
    <n v="0"/>
    <n v="5"/>
    <n v="11"/>
    <n v="0"/>
    <n v="0"/>
    <n v="26"/>
    <n v="13"/>
    <n v="0"/>
    <n v="13"/>
    <n v="0"/>
    <n v="0"/>
    <n v="0"/>
    <n v="0"/>
    <n v="0"/>
    <n v="0"/>
    <n v="0"/>
    <n v="0"/>
    <n v="0"/>
    <n v="11"/>
  </r>
  <r>
    <x v="4"/>
    <x v="0"/>
    <x v="6"/>
    <n v="3"/>
    <n v="4"/>
    <n v="0"/>
    <n v="1"/>
    <n v="0"/>
    <n v="0"/>
    <n v="0"/>
    <n v="0"/>
    <n v="0"/>
    <n v="1"/>
    <n v="0"/>
    <n v="4"/>
    <n v="2"/>
    <n v="1"/>
    <n v="1"/>
    <n v="0"/>
    <n v="0"/>
    <n v="0"/>
    <n v="0"/>
    <n v="0"/>
    <n v="0"/>
    <n v="0"/>
    <n v="0"/>
    <n v="0"/>
    <n v="0"/>
    <n v="0"/>
    <n v="3"/>
  </r>
  <r>
    <x v="4"/>
    <x v="1"/>
    <x v="6"/>
    <n v="1"/>
    <n v="1"/>
    <n v="0"/>
    <n v="0"/>
    <n v="0"/>
    <n v="0"/>
    <n v="0"/>
    <n v="0"/>
    <n v="0"/>
    <n v="62"/>
    <n v="0"/>
    <n v="129"/>
    <n v="88"/>
    <n v="1"/>
    <n v="0"/>
    <n v="1"/>
    <n v="0"/>
    <n v="0"/>
    <n v="0"/>
    <n v="0"/>
    <n v="1"/>
    <n v="0"/>
    <n v="0"/>
    <n v="0"/>
    <n v="0"/>
    <n v="0"/>
    <n v="1"/>
  </r>
  <r>
    <x v="4"/>
    <x v="2"/>
    <x v="6"/>
    <n v="0"/>
    <n v="1"/>
    <n v="0"/>
    <n v="1"/>
    <n v="0"/>
    <n v="0"/>
    <n v="0"/>
    <n v="0"/>
    <n v="0"/>
    <n v="1"/>
    <n v="0"/>
    <n v="5"/>
    <n v="3"/>
    <n v="0"/>
    <n v="0"/>
    <n v="0"/>
    <n v="1"/>
    <n v="0"/>
    <n v="0"/>
    <n v="0"/>
    <n v="0"/>
    <n v="0"/>
    <n v="0"/>
    <n v="0"/>
    <n v="0"/>
    <n v="0"/>
    <n v="0"/>
  </r>
  <r>
    <x v="4"/>
    <x v="3"/>
    <x v="6"/>
    <n v="7"/>
    <n v="8"/>
    <n v="0"/>
    <n v="1"/>
    <n v="0"/>
    <n v="0"/>
    <n v="1"/>
    <n v="1"/>
    <n v="0"/>
    <n v="144"/>
    <n v="0"/>
    <n v="376"/>
    <n v="281"/>
    <n v="4"/>
    <n v="2"/>
    <n v="1"/>
    <n v="0"/>
    <n v="0"/>
    <n v="0"/>
    <n v="0"/>
    <n v="1"/>
    <n v="0"/>
    <n v="0"/>
    <n v="0"/>
    <n v="0"/>
    <n v="0"/>
    <n v="7"/>
  </r>
  <r>
    <x v="5"/>
    <x v="0"/>
    <x v="6"/>
    <n v="0"/>
    <n v="0"/>
    <n v="0"/>
    <n v="0"/>
    <n v="0"/>
    <n v="0"/>
    <n v="0"/>
    <n v="0"/>
    <n v="0"/>
    <n v="1"/>
    <n v="0"/>
    <n v="0"/>
    <n v="0"/>
    <n v="5"/>
    <n v="3"/>
    <n v="0"/>
    <n v="0"/>
    <n v="0"/>
    <n v="0"/>
    <n v="0"/>
    <n v="0"/>
    <n v="0"/>
    <n v="0"/>
    <n v="0"/>
    <n v="0"/>
    <n v="0"/>
    <n v="0"/>
  </r>
  <r>
    <x v="5"/>
    <x v="1"/>
    <x v="6"/>
    <n v="3"/>
    <n v="6"/>
    <n v="1"/>
    <n v="3"/>
    <n v="1"/>
    <n v="1"/>
    <n v="0"/>
    <n v="0"/>
    <n v="1"/>
    <n v="3"/>
    <n v="0"/>
    <n v="1"/>
    <n v="0"/>
    <n v="4"/>
    <n v="1"/>
    <n v="0"/>
    <n v="0"/>
    <n v="0"/>
    <n v="0"/>
    <n v="0"/>
    <n v="0"/>
    <n v="0"/>
    <n v="0"/>
    <n v="0"/>
    <n v="0"/>
    <n v="0"/>
    <n v="3"/>
  </r>
  <r>
    <x v="5"/>
    <x v="2"/>
    <x v="6"/>
    <n v="0"/>
    <n v="0"/>
    <n v="0"/>
    <n v="0"/>
    <n v="0"/>
    <n v="0"/>
    <n v="0"/>
    <n v="0"/>
    <n v="0"/>
    <n v="0"/>
    <n v="0"/>
    <n v="0"/>
    <n v="0"/>
    <n v="2"/>
    <n v="1"/>
    <n v="0"/>
    <n v="0"/>
    <n v="0"/>
    <n v="0"/>
    <n v="0"/>
    <n v="0"/>
    <n v="0"/>
    <n v="0"/>
    <n v="0"/>
    <n v="0"/>
    <n v="0"/>
    <n v="0"/>
  </r>
  <r>
    <x v="5"/>
    <x v="3"/>
    <x v="6"/>
    <n v="2"/>
    <n v="7"/>
    <n v="1"/>
    <n v="5"/>
    <n v="1"/>
    <n v="1"/>
    <n v="0"/>
    <n v="0"/>
    <n v="1"/>
    <n v="13"/>
    <n v="0"/>
    <n v="0"/>
    <n v="0"/>
    <n v="26"/>
    <n v="6"/>
    <n v="0"/>
    <n v="0"/>
    <n v="0"/>
    <n v="0"/>
    <n v="0"/>
    <n v="0"/>
    <n v="0"/>
    <n v="0"/>
    <n v="0"/>
    <n v="0"/>
    <n v="0"/>
    <n v="2"/>
  </r>
  <r>
    <x v="6"/>
    <x v="0"/>
    <x v="6"/>
    <n v="0"/>
    <n v="0"/>
    <n v="0"/>
    <n v="0"/>
    <n v="0"/>
    <n v="0"/>
    <n v="0"/>
    <n v="0"/>
    <n v="0"/>
    <n v="0"/>
    <n v="0"/>
    <n v="0"/>
    <n v="0"/>
    <n v="0"/>
    <n v="0"/>
    <n v="0"/>
    <n v="0"/>
    <n v="0"/>
    <n v="0"/>
    <n v="0"/>
    <n v="0"/>
    <n v="0"/>
    <n v="0"/>
    <n v="0"/>
    <n v="0"/>
    <n v="0"/>
    <n v="0"/>
  </r>
  <r>
    <x v="6"/>
    <x v="1"/>
    <x v="6"/>
    <n v="2"/>
    <n v="1"/>
    <n v="0"/>
    <n v="1"/>
    <n v="0"/>
    <n v="0"/>
    <n v="0"/>
    <n v="0"/>
    <n v="0"/>
    <n v="4"/>
    <n v="3"/>
    <n v="0"/>
    <n v="0"/>
    <n v="5"/>
    <n v="0"/>
    <n v="1"/>
    <n v="1"/>
    <n v="0"/>
    <n v="0"/>
    <n v="0"/>
    <n v="0"/>
    <n v="0"/>
    <n v="0"/>
    <n v="0"/>
    <n v="0"/>
    <n v="0"/>
    <n v="2"/>
  </r>
  <r>
    <x v="6"/>
    <x v="2"/>
    <x v="6"/>
    <n v="0"/>
    <n v="0"/>
    <n v="0"/>
    <n v="0"/>
    <n v="0"/>
    <n v="0"/>
    <n v="0"/>
    <n v="0"/>
    <n v="0"/>
    <n v="0"/>
    <n v="0"/>
    <n v="0"/>
    <n v="0"/>
    <n v="2"/>
    <n v="0"/>
    <n v="0"/>
    <n v="0"/>
    <n v="0"/>
    <n v="0"/>
    <n v="0"/>
    <n v="0"/>
    <n v="0"/>
    <n v="0"/>
    <n v="0"/>
    <n v="0"/>
    <n v="0"/>
    <n v="0"/>
  </r>
  <r>
    <x v="6"/>
    <x v="3"/>
    <x v="6"/>
    <n v="2"/>
    <n v="4"/>
    <n v="1"/>
    <n v="2"/>
    <n v="1"/>
    <n v="1"/>
    <n v="0"/>
    <n v="0"/>
    <n v="1"/>
    <n v="9"/>
    <n v="5"/>
    <n v="0"/>
    <n v="0"/>
    <n v="17"/>
    <n v="4"/>
    <n v="7"/>
    <n v="3"/>
    <n v="0"/>
    <n v="0"/>
    <n v="0"/>
    <n v="4"/>
    <n v="0"/>
    <n v="0"/>
    <n v="0"/>
    <n v="0"/>
    <n v="0"/>
    <n v="2"/>
  </r>
  <r>
    <x v="7"/>
    <x v="0"/>
    <x v="6"/>
    <n v="0"/>
    <n v="0"/>
    <n v="0"/>
    <n v="0"/>
    <n v="0"/>
    <n v="0"/>
    <n v="0"/>
    <n v="0"/>
    <n v="0"/>
    <n v="0"/>
    <n v="0"/>
    <n v="1"/>
    <n v="0"/>
    <n v="2"/>
    <n v="2"/>
    <n v="0"/>
    <n v="0"/>
    <n v="0"/>
    <n v="0"/>
    <n v="0"/>
    <n v="0"/>
    <n v="0"/>
    <n v="0"/>
    <n v="0"/>
    <n v="0"/>
    <n v="0"/>
    <n v="0"/>
  </r>
  <r>
    <x v="7"/>
    <x v="1"/>
    <x v="6"/>
    <n v="6"/>
    <n v="2"/>
    <n v="0"/>
    <n v="0"/>
    <n v="0"/>
    <n v="0"/>
    <n v="0"/>
    <n v="0"/>
    <n v="0"/>
    <n v="0"/>
    <n v="0"/>
    <n v="7"/>
    <n v="7"/>
    <n v="10"/>
    <n v="8"/>
    <n v="8"/>
    <n v="0"/>
    <n v="0"/>
    <n v="0"/>
    <n v="0"/>
    <n v="2"/>
    <n v="0"/>
    <n v="0"/>
    <n v="0"/>
    <n v="0"/>
    <n v="0"/>
    <n v="6"/>
  </r>
  <r>
    <x v="7"/>
    <x v="2"/>
    <x v="6"/>
    <n v="0"/>
    <n v="0"/>
    <n v="0"/>
    <n v="0"/>
    <n v="0"/>
    <n v="0"/>
    <n v="0"/>
    <n v="0"/>
    <n v="0"/>
    <n v="0"/>
    <n v="0"/>
    <n v="0"/>
    <n v="0"/>
    <n v="2"/>
    <n v="1"/>
    <n v="0"/>
    <n v="0"/>
    <n v="0"/>
    <n v="0"/>
    <n v="0"/>
    <n v="0"/>
    <n v="0"/>
    <n v="0"/>
    <n v="0"/>
    <n v="0"/>
    <n v="0"/>
    <n v="0"/>
  </r>
  <r>
    <x v="7"/>
    <x v="3"/>
    <x v="6"/>
    <n v="6"/>
    <n v="4"/>
    <n v="0"/>
    <n v="0"/>
    <n v="0"/>
    <n v="0"/>
    <n v="1"/>
    <n v="1"/>
    <n v="0"/>
    <n v="3"/>
    <n v="3"/>
    <n v="14"/>
    <n v="10"/>
    <n v="10"/>
    <n v="8"/>
    <n v="10"/>
    <n v="1"/>
    <n v="0"/>
    <n v="0"/>
    <n v="0"/>
    <n v="6"/>
    <n v="0"/>
    <n v="0"/>
    <n v="0"/>
    <n v="0"/>
    <n v="0"/>
    <n v="6"/>
  </r>
  <r>
    <x v="8"/>
    <x v="0"/>
    <x v="6"/>
    <n v="0"/>
    <n v="0"/>
    <n v="0"/>
    <n v="0"/>
    <n v="0"/>
    <n v="0"/>
    <n v="0"/>
    <n v="0"/>
    <n v="0"/>
    <n v="0"/>
    <n v="0"/>
    <n v="0"/>
    <n v="0"/>
    <n v="1"/>
    <n v="0"/>
    <n v="0"/>
    <n v="0"/>
    <n v="0"/>
    <n v="0"/>
    <n v="0"/>
    <n v="0"/>
    <n v="0"/>
    <n v="0"/>
    <n v="0"/>
    <n v="0"/>
    <n v="0"/>
    <n v="0"/>
  </r>
  <r>
    <x v="8"/>
    <x v="1"/>
    <x v="6"/>
    <n v="6"/>
    <n v="3"/>
    <n v="0"/>
    <n v="0"/>
    <n v="0"/>
    <n v="0"/>
    <n v="0"/>
    <n v="0"/>
    <n v="0"/>
    <n v="9"/>
    <n v="0"/>
    <n v="0"/>
    <n v="0"/>
    <n v="12"/>
    <n v="2"/>
    <n v="0"/>
    <n v="0"/>
    <n v="0"/>
    <n v="0"/>
    <n v="0"/>
    <n v="0"/>
    <n v="0"/>
    <n v="0"/>
    <n v="0"/>
    <n v="0"/>
    <n v="0"/>
    <n v="6"/>
  </r>
  <r>
    <x v="8"/>
    <x v="2"/>
    <x v="6"/>
    <n v="1"/>
    <n v="1"/>
    <n v="0"/>
    <n v="0"/>
    <n v="0"/>
    <n v="0"/>
    <n v="0"/>
    <n v="0"/>
    <n v="0"/>
    <n v="0"/>
    <n v="0"/>
    <n v="0"/>
    <n v="0"/>
    <n v="2"/>
    <n v="0"/>
    <n v="0"/>
    <n v="0"/>
    <n v="0"/>
    <n v="0"/>
    <n v="0"/>
    <n v="0"/>
    <n v="0"/>
    <n v="0"/>
    <n v="0"/>
    <n v="0"/>
    <n v="0"/>
    <n v="1"/>
  </r>
  <r>
    <x v="8"/>
    <x v="3"/>
    <x v="6"/>
    <n v="3"/>
    <n v="2"/>
    <n v="1"/>
    <n v="0"/>
    <n v="0"/>
    <n v="1"/>
    <n v="0"/>
    <n v="0"/>
    <n v="1"/>
    <n v="11"/>
    <n v="0"/>
    <n v="0"/>
    <n v="0"/>
    <n v="12"/>
    <n v="1"/>
    <n v="0"/>
    <n v="0"/>
    <n v="0"/>
    <n v="0"/>
    <n v="0"/>
    <n v="0"/>
    <n v="0"/>
    <n v="0"/>
    <n v="0"/>
    <n v="0"/>
    <n v="0"/>
    <n v="3"/>
  </r>
  <r>
    <x v="9"/>
    <x v="0"/>
    <x v="6"/>
    <n v="5"/>
    <n v="4"/>
    <n v="0"/>
    <n v="0"/>
    <n v="0"/>
    <n v="0"/>
    <n v="2"/>
    <n v="2"/>
    <n v="0"/>
    <n v="16"/>
    <n v="1"/>
    <n v="49"/>
    <n v="23"/>
    <n v="7"/>
    <n v="5"/>
    <n v="12"/>
    <n v="4"/>
    <n v="0"/>
    <n v="0"/>
    <n v="2"/>
    <n v="10"/>
    <n v="0"/>
    <n v="0"/>
    <n v="0"/>
    <n v="0"/>
    <n v="0"/>
    <n v="7"/>
  </r>
  <r>
    <x v="9"/>
    <x v="1"/>
    <x v="6"/>
    <n v="13"/>
    <n v="14"/>
    <n v="0"/>
    <n v="1"/>
    <n v="0"/>
    <n v="0"/>
    <n v="10"/>
    <n v="5"/>
    <n v="0"/>
    <n v="417"/>
    <n v="12"/>
    <n v="582"/>
    <n v="490"/>
    <n v="35"/>
    <n v="18"/>
    <n v="28"/>
    <n v="7"/>
    <n v="0"/>
    <n v="0"/>
    <n v="9"/>
    <n v="19"/>
    <n v="0"/>
    <n v="0"/>
    <n v="0"/>
    <n v="0"/>
    <n v="0"/>
    <n v="13"/>
  </r>
  <r>
    <x v="9"/>
    <x v="2"/>
    <x v="6"/>
    <n v="4"/>
    <n v="2"/>
    <n v="0"/>
    <n v="0"/>
    <n v="0"/>
    <n v="0"/>
    <n v="1"/>
    <n v="0"/>
    <n v="0"/>
    <n v="11"/>
    <n v="0"/>
    <n v="40"/>
    <n v="23"/>
    <n v="6"/>
    <n v="6"/>
    <n v="11"/>
    <n v="1"/>
    <n v="0"/>
    <n v="0"/>
    <n v="4"/>
    <n v="7"/>
    <n v="0"/>
    <n v="0"/>
    <n v="0"/>
    <n v="0"/>
    <n v="0"/>
    <n v="5"/>
  </r>
  <r>
    <x v="9"/>
    <x v="3"/>
    <x v="6"/>
    <n v="31"/>
    <n v="23"/>
    <n v="2"/>
    <n v="3"/>
    <n v="1"/>
    <n v="2"/>
    <n v="17"/>
    <n v="11"/>
    <n v="2"/>
    <n v="1024"/>
    <n v="5"/>
    <n v="1403"/>
    <n v="1268"/>
    <n v="60"/>
    <n v="23"/>
    <n v="31"/>
    <n v="19"/>
    <n v="0"/>
    <n v="0"/>
    <n v="10"/>
    <n v="21"/>
    <n v="0"/>
    <n v="0"/>
    <n v="0"/>
    <n v="0"/>
    <n v="0"/>
    <n v="31"/>
  </r>
  <r>
    <x v="10"/>
    <x v="0"/>
    <x v="6"/>
    <n v="3"/>
    <n v="0"/>
    <n v="0"/>
    <n v="0"/>
    <n v="0"/>
    <n v="0"/>
    <n v="0"/>
    <n v="0"/>
    <n v="0"/>
    <n v="0"/>
    <n v="0"/>
    <n v="0"/>
    <n v="0"/>
    <n v="3"/>
    <n v="1"/>
    <n v="0"/>
    <n v="0"/>
    <n v="0"/>
    <n v="0"/>
    <n v="0"/>
    <n v="0"/>
    <n v="0"/>
    <n v="0"/>
    <n v="0"/>
    <n v="0"/>
    <n v="0"/>
    <n v="3"/>
  </r>
  <r>
    <x v="10"/>
    <x v="1"/>
    <x v="6"/>
    <n v="3"/>
    <n v="4"/>
    <n v="1"/>
    <n v="0"/>
    <n v="0"/>
    <n v="1"/>
    <n v="1"/>
    <n v="1"/>
    <n v="1"/>
    <n v="4"/>
    <n v="3"/>
    <n v="2"/>
    <n v="2"/>
    <n v="18"/>
    <n v="11"/>
    <n v="30"/>
    <n v="0"/>
    <n v="0"/>
    <n v="0"/>
    <n v="6"/>
    <n v="14"/>
    <n v="0"/>
    <n v="0"/>
    <n v="0"/>
    <n v="0"/>
    <n v="0"/>
    <n v="3"/>
  </r>
  <r>
    <x v="10"/>
    <x v="2"/>
    <x v="6"/>
    <n v="1"/>
    <n v="1"/>
    <n v="0"/>
    <n v="0"/>
    <n v="0"/>
    <n v="0"/>
    <n v="0"/>
    <n v="0"/>
    <n v="0"/>
    <n v="0"/>
    <n v="0"/>
    <n v="0"/>
    <n v="0"/>
    <n v="2"/>
    <n v="2"/>
    <n v="0"/>
    <n v="0"/>
    <n v="0"/>
    <n v="0"/>
    <n v="0"/>
    <n v="0"/>
    <n v="0"/>
    <n v="0"/>
    <n v="0"/>
    <n v="0"/>
    <n v="0"/>
    <n v="1"/>
  </r>
  <r>
    <x v="10"/>
    <x v="3"/>
    <x v="6"/>
    <n v="7"/>
    <n v="8"/>
    <n v="1"/>
    <n v="0"/>
    <n v="0"/>
    <n v="1"/>
    <n v="1"/>
    <n v="1"/>
    <n v="1"/>
    <n v="32"/>
    <n v="12"/>
    <n v="8"/>
    <n v="6"/>
    <n v="62"/>
    <n v="31"/>
    <n v="45"/>
    <n v="6"/>
    <n v="0"/>
    <n v="4"/>
    <n v="8"/>
    <n v="16"/>
    <n v="0"/>
    <n v="0"/>
    <n v="0"/>
    <n v="0"/>
    <n v="0"/>
    <n v="7"/>
  </r>
  <r>
    <x v="11"/>
    <x v="0"/>
    <x v="6"/>
    <n v="0"/>
    <n v="0"/>
    <n v="0"/>
    <n v="0"/>
    <n v="0"/>
    <n v="0"/>
    <n v="0"/>
    <n v="0"/>
    <n v="0"/>
    <n v="0"/>
    <n v="0"/>
    <n v="0"/>
    <n v="0"/>
    <n v="0"/>
    <n v="0"/>
    <n v="0"/>
    <n v="0"/>
    <n v="0"/>
    <n v="0"/>
    <n v="0"/>
    <n v="0"/>
    <n v="0"/>
    <n v="0"/>
    <n v="0"/>
    <n v="0"/>
    <n v="0"/>
    <n v="0"/>
  </r>
  <r>
    <x v="11"/>
    <x v="1"/>
    <x v="6"/>
    <n v="2"/>
    <n v="2"/>
    <n v="0"/>
    <n v="0"/>
    <n v="0"/>
    <n v="0"/>
    <n v="0"/>
    <n v="0"/>
    <n v="0"/>
    <n v="0"/>
    <n v="0"/>
    <n v="0"/>
    <n v="0"/>
    <n v="0"/>
    <n v="0"/>
    <n v="1"/>
    <n v="0"/>
    <n v="0"/>
    <n v="0"/>
    <n v="0"/>
    <n v="0"/>
    <n v="0"/>
    <n v="0"/>
    <n v="0"/>
    <n v="0"/>
    <n v="0"/>
    <n v="2"/>
  </r>
  <r>
    <x v="11"/>
    <x v="2"/>
    <x v="6"/>
    <n v="0"/>
    <n v="0"/>
    <n v="0"/>
    <n v="0"/>
    <n v="0"/>
    <n v="0"/>
    <n v="0"/>
    <n v="0"/>
    <n v="0"/>
    <n v="0"/>
    <n v="0"/>
    <n v="0"/>
    <n v="0"/>
    <n v="0"/>
    <n v="0"/>
    <n v="0"/>
    <n v="0"/>
    <n v="0"/>
    <n v="0"/>
    <n v="0"/>
    <n v="0"/>
    <n v="0"/>
    <n v="0"/>
    <n v="0"/>
    <n v="0"/>
    <n v="0"/>
    <n v="0"/>
  </r>
  <r>
    <x v="11"/>
    <x v="3"/>
    <x v="6"/>
    <n v="2"/>
    <n v="2"/>
    <n v="0"/>
    <n v="0"/>
    <n v="0"/>
    <n v="0"/>
    <n v="0"/>
    <n v="0"/>
    <n v="0"/>
    <n v="0"/>
    <n v="0"/>
    <n v="0"/>
    <n v="0"/>
    <n v="0"/>
    <n v="0"/>
    <n v="1"/>
    <n v="0"/>
    <n v="0"/>
    <n v="0"/>
    <n v="0"/>
    <n v="0"/>
    <n v="0"/>
    <n v="0"/>
    <n v="0"/>
    <n v="0"/>
    <n v="0"/>
    <n v="2"/>
  </r>
  <r>
    <x v="12"/>
    <x v="0"/>
    <x v="6"/>
    <n v="0"/>
    <n v="0"/>
    <n v="0"/>
    <n v="0"/>
    <n v="0"/>
    <n v="0"/>
    <n v="0"/>
    <n v="0"/>
    <n v="0"/>
    <n v="0"/>
    <n v="1"/>
    <n v="0"/>
    <n v="0"/>
    <n v="0"/>
    <n v="0"/>
    <n v="0"/>
    <n v="5"/>
    <n v="0"/>
    <n v="0"/>
    <n v="0"/>
    <n v="0"/>
    <n v="0"/>
    <n v="0"/>
    <n v="0"/>
    <n v="0"/>
    <n v="0"/>
    <n v="0"/>
  </r>
  <r>
    <x v="12"/>
    <x v="1"/>
    <x v="6"/>
    <n v="3"/>
    <n v="3"/>
    <n v="0"/>
    <n v="0"/>
    <n v="0"/>
    <n v="0"/>
    <n v="0"/>
    <n v="0"/>
    <n v="0"/>
    <n v="4"/>
    <n v="2"/>
    <n v="4"/>
    <n v="4"/>
    <n v="1"/>
    <n v="1"/>
    <n v="0"/>
    <n v="2"/>
    <n v="0"/>
    <n v="0"/>
    <n v="0"/>
    <n v="1"/>
    <n v="0"/>
    <n v="0"/>
    <n v="0"/>
    <n v="0"/>
    <n v="0"/>
    <n v="3"/>
  </r>
  <r>
    <x v="12"/>
    <x v="2"/>
    <x v="6"/>
    <n v="0"/>
    <n v="0"/>
    <n v="0"/>
    <n v="0"/>
    <n v="0"/>
    <n v="0"/>
    <n v="0"/>
    <n v="0"/>
    <n v="0"/>
    <n v="0"/>
    <n v="1"/>
    <n v="1"/>
    <n v="0"/>
    <n v="0"/>
    <n v="0"/>
    <n v="0"/>
    <n v="1"/>
    <n v="0"/>
    <n v="0"/>
    <n v="0"/>
    <n v="0"/>
    <n v="0"/>
    <n v="0"/>
    <n v="0"/>
    <n v="0"/>
    <n v="0"/>
    <n v="0"/>
  </r>
  <r>
    <x v="12"/>
    <x v="3"/>
    <x v="6"/>
    <n v="2"/>
    <n v="4"/>
    <n v="0"/>
    <n v="0"/>
    <n v="0"/>
    <n v="0"/>
    <n v="2"/>
    <n v="2"/>
    <n v="0"/>
    <n v="6"/>
    <n v="4"/>
    <n v="20"/>
    <n v="19"/>
    <n v="5"/>
    <n v="4"/>
    <n v="0"/>
    <n v="11"/>
    <n v="0"/>
    <n v="0"/>
    <n v="0"/>
    <n v="4"/>
    <n v="0"/>
    <n v="0"/>
    <n v="0"/>
    <n v="0"/>
    <n v="0"/>
    <n v="2"/>
  </r>
  <r>
    <x v="13"/>
    <x v="0"/>
    <x v="6"/>
    <n v="1"/>
    <n v="0"/>
    <n v="0"/>
    <n v="0"/>
    <n v="0"/>
    <n v="0"/>
    <n v="0"/>
    <n v="0"/>
    <n v="0"/>
    <n v="3"/>
    <n v="0"/>
    <n v="18"/>
    <n v="9"/>
    <n v="0"/>
    <n v="0"/>
    <n v="0"/>
    <n v="0"/>
    <n v="0"/>
    <n v="0"/>
    <n v="0"/>
    <n v="0"/>
    <n v="0"/>
    <n v="0"/>
    <n v="0"/>
    <n v="0"/>
    <n v="0"/>
    <n v="1"/>
  </r>
  <r>
    <x v="13"/>
    <x v="1"/>
    <x v="6"/>
    <n v="2"/>
    <n v="3"/>
    <n v="1"/>
    <n v="3"/>
    <n v="1"/>
    <n v="1"/>
    <n v="0"/>
    <n v="0"/>
    <n v="1"/>
    <n v="183"/>
    <n v="0"/>
    <n v="222"/>
    <n v="194"/>
    <n v="7"/>
    <n v="0"/>
    <n v="0"/>
    <n v="0"/>
    <n v="0"/>
    <n v="0"/>
    <n v="0"/>
    <n v="0"/>
    <n v="0"/>
    <n v="0"/>
    <n v="0"/>
    <n v="0"/>
    <n v="0"/>
    <n v="2"/>
  </r>
  <r>
    <x v="13"/>
    <x v="2"/>
    <x v="6"/>
    <n v="0"/>
    <n v="0"/>
    <n v="0"/>
    <n v="0"/>
    <n v="0"/>
    <n v="0"/>
    <n v="0"/>
    <n v="0"/>
    <n v="0"/>
    <n v="5"/>
    <n v="0"/>
    <n v="20"/>
    <n v="7"/>
    <n v="5"/>
    <n v="5"/>
    <n v="0"/>
    <n v="0"/>
    <n v="0"/>
    <n v="0"/>
    <n v="0"/>
    <n v="0"/>
    <n v="0"/>
    <n v="0"/>
    <n v="0"/>
    <n v="0"/>
    <n v="0"/>
    <n v="0"/>
  </r>
  <r>
    <x v="13"/>
    <x v="3"/>
    <x v="6"/>
    <n v="3"/>
    <n v="2"/>
    <n v="1"/>
    <n v="2"/>
    <n v="1"/>
    <n v="1"/>
    <n v="0"/>
    <n v="0"/>
    <n v="1"/>
    <n v="444"/>
    <n v="0"/>
    <n v="539"/>
    <n v="463"/>
    <n v="27"/>
    <n v="0"/>
    <n v="0"/>
    <n v="0"/>
    <n v="0"/>
    <n v="0"/>
    <n v="0"/>
    <n v="0"/>
    <n v="0"/>
    <n v="0"/>
    <n v="0"/>
    <n v="0"/>
    <n v="0"/>
    <n v="3"/>
  </r>
  <r>
    <x v="14"/>
    <x v="0"/>
    <x v="6"/>
    <n v="0"/>
    <n v="0"/>
    <n v="0"/>
    <n v="0"/>
    <n v="0"/>
    <n v="0"/>
    <n v="0"/>
    <n v="0"/>
    <n v="0"/>
    <n v="21"/>
    <n v="0"/>
    <n v="68"/>
    <n v="53"/>
    <n v="0"/>
    <n v="0"/>
    <n v="0"/>
    <n v="0"/>
    <n v="0"/>
    <n v="0"/>
    <n v="0"/>
    <n v="0"/>
    <n v="0"/>
    <n v="0"/>
    <n v="0"/>
    <n v="0"/>
    <n v="0"/>
    <n v="0"/>
  </r>
  <r>
    <x v="14"/>
    <x v="1"/>
    <x v="6"/>
    <n v="1"/>
    <n v="5"/>
    <n v="0"/>
    <n v="5"/>
    <n v="0"/>
    <n v="0"/>
    <n v="0"/>
    <n v="0"/>
    <n v="0"/>
    <n v="249"/>
    <n v="0"/>
    <n v="419"/>
    <n v="331"/>
    <n v="1"/>
    <n v="0"/>
    <n v="0"/>
    <n v="0"/>
    <n v="0"/>
    <n v="0"/>
    <n v="0"/>
    <n v="0"/>
    <n v="0"/>
    <n v="0"/>
    <n v="0"/>
    <n v="0"/>
    <n v="0"/>
    <n v="1"/>
  </r>
  <r>
    <x v="14"/>
    <x v="2"/>
    <x v="6"/>
    <n v="0"/>
    <n v="0"/>
    <n v="0"/>
    <n v="0"/>
    <n v="0"/>
    <n v="0"/>
    <n v="0"/>
    <n v="0"/>
    <n v="0"/>
    <n v="32"/>
    <n v="0"/>
    <n v="66"/>
    <n v="53"/>
    <n v="1"/>
    <n v="0"/>
    <n v="0"/>
    <n v="0"/>
    <n v="0"/>
    <n v="0"/>
    <n v="0"/>
    <n v="0"/>
    <n v="0"/>
    <n v="0"/>
    <n v="0"/>
    <n v="0"/>
    <n v="0"/>
    <n v="0"/>
  </r>
  <r>
    <x v="14"/>
    <x v="3"/>
    <x v="6"/>
    <n v="2"/>
    <n v="8"/>
    <n v="0"/>
    <n v="0"/>
    <n v="0"/>
    <n v="0"/>
    <n v="0"/>
    <n v="0"/>
    <n v="0"/>
    <n v="444"/>
    <n v="0"/>
    <n v="764"/>
    <n v="625"/>
    <n v="3"/>
    <n v="0"/>
    <n v="0"/>
    <n v="0"/>
    <n v="0"/>
    <n v="0"/>
    <n v="0"/>
    <n v="0"/>
    <n v="0"/>
    <n v="0"/>
    <n v="0"/>
    <n v="0"/>
    <n v="0"/>
    <n v="2"/>
  </r>
  <r>
    <x v="15"/>
    <x v="0"/>
    <x v="6"/>
    <n v="0"/>
    <n v="0"/>
    <n v="0"/>
    <n v="0"/>
    <n v="0"/>
    <n v="0"/>
    <n v="0"/>
    <n v="0"/>
    <n v="0"/>
    <n v="0"/>
    <n v="0"/>
    <n v="0"/>
    <n v="0"/>
    <n v="0"/>
    <n v="0"/>
    <n v="0"/>
    <n v="0"/>
    <n v="0"/>
    <n v="0"/>
    <n v="0"/>
    <n v="0"/>
    <n v="0"/>
    <n v="0"/>
    <n v="0"/>
    <n v="0"/>
    <n v="0"/>
    <n v="0"/>
  </r>
  <r>
    <x v="15"/>
    <x v="1"/>
    <x v="6"/>
    <n v="4"/>
    <n v="2"/>
    <n v="0"/>
    <n v="0"/>
    <n v="0"/>
    <n v="0"/>
    <n v="0"/>
    <n v="0"/>
    <n v="0"/>
    <n v="5"/>
    <n v="2"/>
    <n v="0"/>
    <n v="0"/>
    <n v="5"/>
    <n v="0"/>
    <n v="2"/>
    <n v="2"/>
    <n v="0"/>
    <n v="0"/>
    <n v="0"/>
    <n v="2"/>
    <n v="0"/>
    <n v="0"/>
    <n v="0"/>
    <n v="0"/>
    <n v="0"/>
    <n v="4"/>
  </r>
  <r>
    <x v="15"/>
    <x v="2"/>
    <x v="6"/>
    <n v="0"/>
    <n v="0"/>
    <n v="0"/>
    <n v="0"/>
    <n v="0"/>
    <n v="0"/>
    <n v="0"/>
    <n v="0"/>
    <n v="0"/>
    <n v="0"/>
    <n v="0"/>
    <n v="0"/>
    <n v="0"/>
    <n v="1"/>
    <n v="0"/>
    <n v="0"/>
    <n v="0"/>
    <n v="0"/>
    <n v="0"/>
    <n v="0"/>
    <n v="0"/>
    <n v="0"/>
    <n v="0"/>
    <n v="0"/>
    <n v="0"/>
    <n v="0"/>
    <n v="0"/>
  </r>
  <r>
    <x v="15"/>
    <x v="3"/>
    <x v="6"/>
    <n v="6"/>
    <n v="5"/>
    <n v="0"/>
    <n v="0"/>
    <n v="0"/>
    <n v="0"/>
    <n v="0"/>
    <n v="0"/>
    <n v="0"/>
    <n v="15"/>
    <n v="3"/>
    <n v="0"/>
    <n v="0"/>
    <n v="15"/>
    <n v="0"/>
    <n v="6"/>
    <n v="6"/>
    <n v="0"/>
    <n v="0"/>
    <n v="0"/>
    <n v="6"/>
    <n v="0"/>
    <n v="0"/>
    <n v="0"/>
    <n v="0"/>
    <n v="0"/>
    <n v="6"/>
  </r>
  <r>
    <x v="16"/>
    <x v="0"/>
    <x v="6"/>
    <n v="0"/>
    <n v="0"/>
    <n v="0"/>
    <n v="0"/>
    <n v="0"/>
    <n v="0"/>
    <n v="0"/>
    <n v="0"/>
    <n v="0"/>
    <n v="0"/>
    <n v="3"/>
    <n v="0"/>
    <n v="0"/>
    <n v="0"/>
    <n v="0"/>
    <n v="3"/>
    <n v="3"/>
    <n v="0"/>
    <n v="0"/>
    <n v="0"/>
    <n v="0"/>
    <n v="0"/>
    <n v="0"/>
    <n v="0"/>
    <n v="0"/>
    <n v="0"/>
    <n v="0"/>
  </r>
  <r>
    <x v="16"/>
    <x v="1"/>
    <x v="6"/>
    <n v="5"/>
    <n v="6"/>
    <n v="0"/>
    <n v="3"/>
    <n v="0"/>
    <n v="0"/>
    <n v="1"/>
    <n v="1"/>
    <n v="0"/>
    <n v="4"/>
    <n v="5"/>
    <n v="0"/>
    <n v="0"/>
    <n v="16"/>
    <n v="1"/>
    <n v="25"/>
    <n v="20"/>
    <n v="0"/>
    <n v="0"/>
    <n v="3"/>
    <n v="2"/>
    <n v="0"/>
    <n v="0"/>
    <n v="0"/>
    <n v="0"/>
    <n v="0"/>
    <n v="5"/>
  </r>
  <r>
    <x v="16"/>
    <x v="2"/>
    <x v="6"/>
    <n v="0"/>
    <n v="0"/>
    <n v="0"/>
    <n v="0"/>
    <n v="0"/>
    <n v="0"/>
    <n v="0"/>
    <n v="0"/>
    <n v="0"/>
    <n v="0"/>
    <n v="0"/>
    <n v="0"/>
    <n v="0"/>
    <n v="0"/>
    <n v="0"/>
    <n v="2"/>
    <n v="2"/>
    <n v="0"/>
    <n v="0"/>
    <n v="0"/>
    <n v="0"/>
    <n v="0"/>
    <n v="0"/>
    <n v="0"/>
    <n v="0"/>
    <n v="0"/>
    <n v="0"/>
  </r>
  <r>
    <x v="16"/>
    <x v="3"/>
    <x v="6"/>
    <n v="14"/>
    <n v="46"/>
    <n v="0"/>
    <n v="2"/>
    <n v="0"/>
    <n v="0"/>
    <n v="1"/>
    <n v="1"/>
    <n v="0"/>
    <n v="12"/>
    <n v="11"/>
    <n v="0"/>
    <n v="0"/>
    <n v="24"/>
    <n v="11"/>
    <n v="38"/>
    <n v="30"/>
    <n v="0"/>
    <n v="0"/>
    <n v="4"/>
    <n v="4"/>
    <n v="0"/>
    <n v="0"/>
    <n v="0"/>
    <n v="0"/>
    <n v="0"/>
    <n v="14"/>
  </r>
  <r>
    <x v="17"/>
    <x v="0"/>
    <x v="6"/>
    <n v="18"/>
    <n v="3"/>
    <n v="0"/>
    <n v="0"/>
    <n v="0"/>
    <n v="0"/>
    <n v="0"/>
    <n v="0"/>
    <n v="0"/>
    <n v="5"/>
    <n v="44"/>
    <n v="17"/>
    <n v="17"/>
    <n v="1"/>
    <n v="0"/>
    <n v="0"/>
    <n v="0"/>
    <n v="0"/>
    <n v="0"/>
    <n v="0"/>
    <n v="0"/>
    <n v="0"/>
    <n v="0"/>
    <n v="0"/>
    <n v="0"/>
    <n v="0"/>
    <n v="18"/>
  </r>
  <r>
    <x v="17"/>
    <x v="1"/>
    <x v="6"/>
    <n v="1"/>
    <n v="1"/>
    <n v="0"/>
    <n v="0"/>
    <n v="0"/>
    <n v="0"/>
    <n v="1"/>
    <n v="1"/>
    <n v="0"/>
    <n v="235"/>
    <n v="323"/>
    <n v="274"/>
    <n v="213"/>
    <n v="9"/>
    <n v="0"/>
    <n v="0"/>
    <n v="0"/>
    <n v="0"/>
    <n v="0"/>
    <n v="0"/>
    <n v="0"/>
    <n v="0"/>
    <n v="0"/>
    <n v="0"/>
    <n v="0"/>
    <n v="0"/>
    <n v="1"/>
  </r>
  <r>
    <x v="17"/>
    <x v="2"/>
    <x v="6"/>
    <n v="16"/>
    <n v="2"/>
    <n v="0"/>
    <n v="0"/>
    <n v="0"/>
    <n v="0"/>
    <n v="0"/>
    <n v="0"/>
    <n v="0"/>
    <n v="2"/>
    <n v="32"/>
    <n v="24"/>
    <n v="12"/>
    <n v="2"/>
    <n v="0"/>
    <n v="0"/>
    <n v="0"/>
    <n v="0"/>
    <n v="0"/>
    <n v="0"/>
    <n v="0"/>
    <n v="0"/>
    <n v="0"/>
    <n v="0"/>
    <n v="0"/>
    <n v="0"/>
    <n v="16"/>
  </r>
  <r>
    <x v="17"/>
    <x v="3"/>
    <x v="6"/>
    <n v="2"/>
    <n v="8"/>
    <n v="1"/>
    <n v="1"/>
    <n v="1"/>
    <n v="1"/>
    <n v="3"/>
    <n v="3"/>
    <n v="1"/>
    <n v="601"/>
    <n v="758"/>
    <n v="665"/>
    <n v="552"/>
    <n v="22"/>
    <n v="0"/>
    <n v="3"/>
    <n v="0"/>
    <n v="0"/>
    <n v="0"/>
    <n v="3"/>
    <n v="0"/>
    <n v="0"/>
    <n v="0"/>
    <n v="0"/>
    <n v="0"/>
    <n v="0"/>
    <n v="2"/>
  </r>
  <r>
    <x v="18"/>
    <x v="0"/>
    <x v="6"/>
    <n v="0"/>
    <n v="1"/>
    <n v="0"/>
    <n v="1"/>
    <n v="0"/>
    <n v="0"/>
    <n v="0"/>
    <n v="0"/>
    <n v="0"/>
    <n v="1"/>
    <n v="0"/>
    <n v="6"/>
    <n v="2"/>
    <n v="0"/>
    <n v="0"/>
    <n v="0"/>
    <n v="0"/>
    <n v="0"/>
    <n v="0"/>
    <n v="0"/>
    <n v="0"/>
    <n v="0"/>
    <n v="0"/>
    <n v="0"/>
    <n v="0"/>
    <n v="0"/>
    <n v="0"/>
  </r>
  <r>
    <x v="18"/>
    <x v="1"/>
    <x v="6"/>
    <n v="2"/>
    <n v="3"/>
    <n v="0"/>
    <n v="1"/>
    <n v="0"/>
    <n v="0"/>
    <n v="0"/>
    <n v="0"/>
    <n v="0"/>
    <n v="71"/>
    <n v="0"/>
    <n v="151"/>
    <n v="113"/>
    <n v="0"/>
    <n v="0"/>
    <n v="6"/>
    <n v="0"/>
    <n v="1"/>
    <n v="0"/>
    <n v="0"/>
    <n v="5"/>
    <n v="0"/>
    <n v="0"/>
    <n v="0"/>
    <n v="0"/>
    <n v="0"/>
    <n v="2"/>
  </r>
  <r>
    <x v="18"/>
    <x v="2"/>
    <x v="6"/>
    <n v="0"/>
    <n v="1"/>
    <n v="0"/>
    <n v="1"/>
    <n v="0"/>
    <n v="0"/>
    <n v="0"/>
    <n v="0"/>
    <n v="0"/>
    <n v="3"/>
    <n v="0"/>
    <n v="3"/>
    <n v="2"/>
    <n v="0"/>
    <n v="0"/>
    <n v="0"/>
    <n v="0"/>
    <n v="0"/>
    <n v="0"/>
    <n v="0"/>
    <n v="0"/>
    <n v="0"/>
    <n v="0"/>
    <n v="0"/>
    <n v="0"/>
    <n v="0"/>
    <n v="0"/>
  </r>
  <r>
    <x v="18"/>
    <x v="3"/>
    <x v="6"/>
    <n v="1"/>
    <n v="1"/>
    <n v="0"/>
    <n v="0"/>
    <n v="0"/>
    <n v="0"/>
    <n v="0"/>
    <n v="0"/>
    <n v="0"/>
    <n v="165"/>
    <n v="0"/>
    <n v="331"/>
    <n v="274"/>
    <n v="0"/>
    <n v="0"/>
    <n v="6"/>
    <n v="0"/>
    <n v="0"/>
    <n v="0"/>
    <n v="0"/>
    <n v="6"/>
    <n v="0"/>
    <n v="0"/>
    <n v="0"/>
    <n v="0"/>
    <n v="0"/>
    <n v="1"/>
  </r>
  <r>
    <x v="19"/>
    <x v="0"/>
    <x v="6"/>
    <n v="2"/>
    <n v="1"/>
    <n v="0"/>
    <n v="0"/>
    <n v="0"/>
    <n v="0"/>
    <n v="0"/>
    <n v="0"/>
    <n v="0"/>
    <n v="27"/>
    <n v="0"/>
    <n v="54"/>
    <n v="35"/>
    <n v="0"/>
    <n v="0"/>
    <n v="2"/>
    <n v="0"/>
    <n v="0"/>
    <n v="0"/>
    <n v="0"/>
    <n v="0"/>
    <n v="0"/>
    <n v="0"/>
    <n v="0"/>
    <n v="0"/>
    <n v="0"/>
    <n v="2"/>
  </r>
  <r>
    <x v="19"/>
    <x v="1"/>
    <x v="6"/>
    <n v="5"/>
    <n v="6"/>
    <n v="0"/>
    <n v="0"/>
    <n v="0"/>
    <n v="0"/>
    <n v="3"/>
    <n v="0"/>
    <n v="0"/>
    <n v="647"/>
    <n v="3"/>
    <n v="716"/>
    <n v="654"/>
    <n v="3"/>
    <n v="1"/>
    <n v="19"/>
    <n v="7"/>
    <n v="0"/>
    <n v="0"/>
    <n v="0"/>
    <n v="1"/>
    <n v="0"/>
    <n v="0"/>
    <n v="0"/>
    <n v="0"/>
    <n v="0"/>
    <n v="4"/>
  </r>
  <r>
    <x v="19"/>
    <x v="2"/>
    <x v="6"/>
    <n v="3"/>
    <n v="0"/>
    <n v="0"/>
    <n v="0"/>
    <n v="0"/>
    <n v="0"/>
    <n v="0"/>
    <n v="0"/>
    <n v="0"/>
    <n v="26"/>
    <n v="0"/>
    <n v="52"/>
    <n v="32"/>
    <n v="0"/>
    <n v="0"/>
    <n v="8"/>
    <n v="0"/>
    <n v="0"/>
    <n v="0"/>
    <n v="0"/>
    <n v="0"/>
    <n v="0"/>
    <n v="0"/>
    <n v="0"/>
    <n v="0"/>
    <n v="0"/>
    <n v="5"/>
  </r>
  <r>
    <x v="19"/>
    <x v="3"/>
    <x v="6"/>
    <n v="13"/>
    <n v="12"/>
    <n v="1"/>
    <n v="1"/>
    <n v="1"/>
    <n v="1"/>
    <n v="1"/>
    <n v="0"/>
    <n v="1"/>
    <n v="1690"/>
    <n v="0"/>
    <n v="1907"/>
    <n v="1737"/>
    <n v="3"/>
    <n v="2"/>
    <n v="29"/>
    <n v="7"/>
    <n v="0"/>
    <n v="0"/>
    <n v="0"/>
    <n v="1"/>
    <n v="0"/>
    <n v="0"/>
    <n v="0"/>
    <n v="0"/>
    <n v="0"/>
    <n v="17"/>
  </r>
  <r>
    <x v="20"/>
    <x v="0"/>
    <x v="6"/>
    <n v="0"/>
    <n v="0"/>
    <n v="0"/>
    <n v="0"/>
    <n v="0"/>
    <n v="0"/>
    <n v="0"/>
    <n v="0"/>
    <n v="0"/>
    <n v="0"/>
    <n v="0"/>
    <n v="0"/>
    <n v="0"/>
    <n v="0"/>
    <n v="0"/>
    <n v="0"/>
    <n v="0"/>
    <n v="0"/>
    <n v="0"/>
    <n v="0"/>
    <n v="0"/>
    <n v="0"/>
    <n v="0"/>
    <n v="0"/>
    <n v="0"/>
    <n v="0"/>
    <n v="0"/>
  </r>
  <r>
    <x v="20"/>
    <x v="1"/>
    <x v="6"/>
    <n v="10"/>
    <n v="11"/>
    <n v="0"/>
    <n v="4"/>
    <n v="0"/>
    <n v="0"/>
    <n v="0"/>
    <n v="0"/>
    <n v="0"/>
    <n v="1"/>
    <n v="7"/>
    <n v="0"/>
    <n v="0"/>
    <n v="19"/>
    <n v="1"/>
    <n v="10"/>
    <n v="3"/>
    <n v="0"/>
    <n v="1"/>
    <n v="1"/>
    <n v="1"/>
    <n v="0"/>
    <n v="0"/>
    <n v="0"/>
    <n v="0"/>
    <n v="0"/>
    <n v="20"/>
  </r>
  <r>
    <x v="20"/>
    <x v="2"/>
    <x v="6"/>
    <n v="0"/>
    <n v="0"/>
    <n v="0"/>
    <n v="0"/>
    <n v="0"/>
    <n v="0"/>
    <n v="0"/>
    <n v="0"/>
    <n v="0"/>
    <n v="0"/>
    <n v="0"/>
    <n v="0"/>
    <n v="0"/>
    <n v="0"/>
    <n v="0"/>
    <n v="0"/>
    <n v="0"/>
    <n v="0"/>
    <n v="0"/>
    <n v="0"/>
    <n v="0"/>
    <n v="0"/>
    <n v="0"/>
    <n v="0"/>
    <n v="0"/>
    <n v="0"/>
    <n v="0"/>
  </r>
  <r>
    <x v="20"/>
    <x v="3"/>
    <x v="6"/>
    <n v="21"/>
    <n v="23"/>
    <n v="0"/>
    <n v="3"/>
    <n v="0"/>
    <n v="1"/>
    <n v="3"/>
    <n v="3"/>
    <n v="1"/>
    <n v="2"/>
    <n v="11"/>
    <n v="0"/>
    <n v="0"/>
    <n v="28"/>
    <n v="5"/>
    <n v="17"/>
    <n v="6"/>
    <n v="0"/>
    <n v="1"/>
    <n v="3"/>
    <n v="1"/>
    <n v="0"/>
    <n v="0"/>
    <n v="0"/>
    <n v="0"/>
    <n v="0"/>
    <n v="31"/>
  </r>
  <r>
    <x v="21"/>
    <x v="0"/>
    <x v="6"/>
    <n v="31"/>
    <n v="7"/>
    <n v="0"/>
    <n v="0"/>
    <n v="0"/>
    <n v="0"/>
    <n v="0"/>
    <n v="0"/>
    <n v="0"/>
    <n v="0"/>
    <n v="0"/>
    <n v="0"/>
    <n v="0"/>
    <n v="1"/>
    <n v="1"/>
    <n v="2"/>
    <n v="0"/>
    <n v="0"/>
    <n v="0"/>
    <n v="1"/>
    <n v="1"/>
    <n v="0"/>
    <n v="0"/>
    <n v="0"/>
    <n v="0"/>
    <n v="0"/>
    <n v="0"/>
  </r>
  <r>
    <x v="21"/>
    <x v="1"/>
    <x v="6"/>
    <n v="1"/>
    <n v="7"/>
    <n v="1"/>
    <n v="2"/>
    <n v="1"/>
    <n v="1"/>
    <n v="0"/>
    <n v="0"/>
    <n v="1"/>
    <n v="9"/>
    <n v="0"/>
    <n v="0"/>
    <n v="0"/>
    <n v="5"/>
    <n v="0"/>
    <n v="6"/>
    <n v="4"/>
    <n v="0"/>
    <n v="0"/>
    <n v="3"/>
    <n v="0"/>
    <n v="0"/>
    <n v="0"/>
    <n v="0"/>
    <n v="0"/>
    <n v="0"/>
    <n v="0"/>
  </r>
  <r>
    <x v="21"/>
    <x v="2"/>
    <x v="6"/>
    <n v="24"/>
    <n v="10"/>
    <n v="0"/>
    <n v="0"/>
    <n v="0"/>
    <n v="0"/>
    <n v="0"/>
    <n v="0"/>
    <n v="0"/>
    <n v="0"/>
    <n v="0"/>
    <n v="0"/>
    <n v="0"/>
    <n v="0"/>
    <n v="0"/>
    <n v="0"/>
    <n v="0"/>
    <n v="0"/>
    <n v="0"/>
    <n v="0"/>
    <n v="0"/>
    <n v="0"/>
    <n v="0"/>
    <n v="0"/>
    <n v="0"/>
    <n v="0"/>
    <n v="0"/>
  </r>
  <r>
    <x v="21"/>
    <x v="3"/>
    <x v="6"/>
    <n v="7"/>
    <n v="16"/>
    <n v="1"/>
    <n v="2"/>
    <n v="1"/>
    <n v="1"/>
    <n v="2"/>
    <n v="2"/>
    <n v="1"/>
    <n v="6"/>
    <n v="0"/>
    <n v="0"/>
    <n v="0"/>
    <n v="5"/>
    <n v="1"/>
    <n v="10"/>
    <n v="13"/>
    <n v="0"/>
    <n v="0"/>
    <n v="4"/>
    <n v="1"/>
    <n v="0"/>
    <n v="0"/>
    <n v="0"/>
    <n v="0"/>
    <n v="0"/>
    <n v="0"/>
  </r>
  <r>
    <x v="0"/>
    <x v="0"/>
    <x v="7"/>
    <n v="0"/>
    <n v="0"/>
    <n v="0"/>
    <n v="0"/>
    <n v="0"/>
    <n v="0"/>
    <n v="0"/>
    <n v="0"/>
    <n v="0"/>
    <n v="5"/>
    <n v="15"/>
    <n v="19"/>
    <n v="7"/>
    <n v="1"/>
    <n v="0"/>
    <n v="0"/>
    <n v="0"/>
    <n v="0"/>
    <n v="0"/>
    <n v="0"/>
    <n v="0"/>
    <n v="0"/>
    <n v="0"/>
    <n v="0"/>
    <n v="0"/>
    <n v="0"/>
    <n v="0"/>
  </r>
  <r>
    <x v="0"/>
    <x v="1"/>
    <x v="7"/>
    <n v="1"/>
    <n v="3"/>
    <n v="0"/>
    <n v="3"/>
    <n v="0"/>
    <n v="0"/>
    <n v="0"/>
    <n v="0"/>
    <n v="0"/>
    <n v="100"/>
    <n v="84"/>
    <n v="182"/>
    <n v="146"/>
    <n v="1"/>
    <n v="0"/>
    <n v="0"/>
    <n v="0"/>
    <n v="0"/>
    <n v="0"/>
    <n v="0"/>
    <n v="0"/>
    <n v="0"/>
    <n v="0"/>
    <n v="0"/>
    <n v="0"/>
    <n v="0"/>
    <n v="1"/>
  </r>
  <r>
    <x v="0"/>
    <x v="2"/>
    <x v="7"/>
    <n v="0"/>
    <n v="0"/>
    <n v="0"/>
    <n v="0"/>
    <n v="0"/>
    <n v="0"/>
    <n v="0"/>
    <n v="0"/>
    <n v="0"/>
    <n v="2"/>
    <n v="16"/>
    <n v="21"/>
    <n v="12"/>
    <n v="0"/>
    <n v="0"/>
    <n v="0"/>
    <n v="0"/>
    <n v="0"/>
    <n v="0"/>
    <n v="0"/>
    <n v="0"/>
    <n v="0"/>
    <n v="0"/>
    <n v="0"/>
    <n v="0"/>
    <n v="0"/>
    <n v="0"/>
  </r>
  <r>
    <x v="0"/>
    <x v="3"/>
    <x v="7"/>
    <n v="0"/>
    <n v="4"/>
    <n v="0"/>
    <n v="0"/>
    <n v="0"/>
    <n v="0"/>
    <n v="0"/>
    <n v="0"/>
    <n v="0"/>
    <n v="225"/>
    <n v="194"/>
    <n v="403"/>
    <n v="312"/>
    <n v="2"/>
    <n v="0"/>
    <n v="0"/>
    <n v="1"/>
    <n v="0"/>
    <n v="0"/>
    <n v="0"/>
    <n v="0"/>
    <n v="0"/>
    <n v="0"/>
    <n v="0"/>
    <n v="0"/>
    <n v="0"/>
    <n v="0"/>
  </r>
  <r>
    <x v="1"/>
    <x v="0"/>
    <x v="7"/>
    <n v="0"/>
    <n v="0"/>
    <n v="0"/>
    <n v="0"/>
    <n v="0"/>
    <n v="0"/>
    <n v="0"/>
    <n v="0"/>
    <n v="0"/>
    <n v="0"/>
    <n v="0"/>
    <n v="2"/>
    <n v="1"/>
    <n v="0"/>
    <n v="0"/>
    <n v="0"/>
    <n v="0"/>
    <n v="0"/>
    <n v="0"/>
    <n v="0"/>
    <n v="0"/>
    <n v="0"/>
    <n v="0"/>
    <n v="0"/>
    <n v="0"/>
    <n v="0"/>
    <n v="0"/>
  </r>
  <r>
    <x v="1"/>
    <x v="1"/>
    <x v="7"/>
    <n v="0"/>
    <n v="1"/>
    <n v="0"/>
    <n v="1"/>
    <n v="0"/>
    <n v="0"/>
    <n v="0"/>
    <n v="0"/>
    <n v="0"/>
    <n v="0"/>
    <n v="1"/>
    <n v="17"/>
    <n v="13"/>
    <n v="2"/>
    <n v="1"/>
    <n v="1"/>
    <n v="0"/>
    <n v="0"/>
    <n v="0"/>
    <n v="0"/>
    <n v="1"/>
    <n v="0"/>
    <n v="0"/>
    <n v="0"/>
    <n v="0"/>
    <n v="0"/>
    <n v="0"/>
  </r>
  <r>
    <x v="1"/>
    <x v="2"/>
    <x v="7"/>
    <n v="2"/>
    <n v="1"/>
    <n v="0"/>
    <n v="0"/>
    <n v="0"/>
    <n v="0"/>
    <n v="0"/>
    <n v="0"/>
    <n v="0"/>
    <n v="0"/>
    <n v="0"/>
    <n v="0"/>
    <n v="0"/>
    <n v="0"/>
    <n v="0"/>
    <n v="0"/>
    <n v="0"/>
    <n v="0"/>
    <n v="0"/>
    <n v="0"/>
    <n v="0"/>
    <n v="0"/>
    <n v="0"/>
    <n v="0"/>
    <n v="0"/>
    <n v="0"/>
    <n v="2"/>
  </r>
  <r>
    <x v="1"/>
    <x v="3"/>
    <x v="7"/>
    <n v="2"/>
    <n v="2"/>
    <n v="0"/>
    <n v="0"/>
    <n v="0"/>
    <n v="0"/>
    <n v="0"/>
    <n v="0"/>
    <n v="0"/>
    <n v="0"/>
    <n v="0"/>
    <n v="22"/>
    <n v="13"/>
    <n v="5"/>
    <n v="2"/>
    <n v="2"/>
    <n v="2"/>
    <n v="0"/>
    <n v="0"/>
    <n v="0"/>
    <n v="2"/>
    <n v="0"/>
    <n v="0"/>
    <n v="0"/>
    <n v="0"/>
    <n v="0"/>
    <n v="2"/>
  </r>
  <r>
    <x v="2"/>
    <x v="0"/>
    <x v="7"/>
    <n v="0"/>
    <n v="0"/>
    <n v="0"/>
    <n v="0"/>
    <n v="0"/>
    <n v="0"/>
    <n v="0"/>
    <n v="0"/>
    <n v="0"/>
    <n v="0"/>
    <n v="0"/>
    <n v="0"/>
    <n v="0"/>
    <n v="0"/>
    <n v="0"/>
    <n v="0"/>
    <n v="0"/>
    <n v="0"/>
    <n v="0"/>
    <n v="0"/>
    <n v="0"/>
    <n v="0"/>
    <n v="0"/>
    <n v="0"/>
    <n v="0"/>
    <n v="0"/>
    <n v="0"/>
  </r>
  <r>
    <x v="2"/>
    <x v="1"/>
    <x v="7"/>
    <n v="5"/>
    <n v="5"/>
    <n v="0"/>
    <n v="0"/>
    <n v="0"/>
    <n v="0"/>
    <n v="0"/>
    <n v="0"/>
    <n v="0"/>
    <n v="6"/>
    <n v="0"/>
    <n v="0"/>
    <n v="0"/>
    <n v="6"/>
    <n v="0"/>
    <n v="1"/>
    <n v="0"/>
    <n v="0"/>
    <n v="0"/>
    <n v="0"/>
    <n v="1"/>
    <n v="0"/>
    <n v="0"/>
    <n v="0"/>
    <n v="0"/>
    <n v="0"/>
    <n v="5"/>
  </r>
  <r>
    <x v="2"/>
    <x v="2"/>
    <x v="7"/>
    <n v="0"/>
    <n v="0"/>
    <n v="0"/>
    <n v="0"/>
    <n v="0"/>
    <n v="0"/>
    <n v="0"/>
    <n v="0"/>
    <n v="0"/>
    <n v="0"/>
    <n v="0"/>
    <n v="0"/>
    <n v="0"/>
    <n v="0"/>
    <n v="0"/>
    <n v="0"/>
    <n v="0"/>
    <n v="0"/>
    <n v="0"/>
    <n v="0"/>
    <n v="0"/>
    <n v="0"/>
    <n v="0"/>
    <n v="0"/>
    <n v="0"/>
    <n v="0"/>
    <n v="0"/>
  </r>
  <r>
    <x v="2"/>
    <x v="3"/>
    <x v="7"/>
    <n v="8"/>
    <n v="8"/>
    <n v="0"/>
    <n v="0"/>
    <n v="0"/>
    <n v="0"/>
    <n v="0"/>
    <n v="0"/>
    <n v="0"/>
    <n v="15"/>
    <n v="0"/>
    <n v="0"/>
    <n v="0"/>
    <n v="18"/>
    <n v="0"/>
    <n v="4"/>
    <n v="0"/>
    <n v="0"/>
    <n v="0"/>
    <n v="0"/>
    <n v="4"/>
    <n v="0"/>
    <n v="0"/>
    <n v="0"/>
    <n v="0"/>
    <n v="0"/>
    <n v="8"/>
  </r>
  <r>
    <x v="3"/>
    <x v="0"/>
    <x v="7"/>
    <n v="0"/>
    <n v="0"/>
    <n v="0"/>
    <n v="0"/>
    <n v="0"/>
    <n v="0"/>
    <n v="0"/>
    <n v="0"/>
    <n v="0"/>
    <n v="0"/>
    <n v="0"/>
    <n v="0"/>
    <n v="0"/>
    <n v="0"/>
    <n v="0"/>
    <n v="0"/>
    <n v="0"/>
    <n v="0"/>
    <n v="0"/>
    <n v="0"/>
    <n v="0"/>
    <n v="0"/>
    <n v="0"/>
    <n v="0"/>
    <n v="0"/>
    <n v="0"/>
    <n v="0"/>
  </r>
  <r>
    <x v="3"/>
    <x v="1"/>
    <x v="7"/>
    <n v="2"/>
    <n v="3"/>
    <n v="1"/>
    <n v="0"/>
    <n v="0"/>
    <n v="1"/>
    <n v="0"/>
    <n v="0"/>
    <n v="1"/>
    <n v="2"/>
    <n v="0"/>
    <n v="0"/>
    <n v="0"/>
    <n v="0"/>
    <n v="0"/>
    <n v="4"/>
    <n v="10"/>
    <n v="0"/>
    <n v="0"/>
    <n v="0"/>
    <n v="0"/>
    <n v="0"/>
    <n v="0"/>
    <n v="0"/>
    <n v="0"/>
    <n v="0"/>
    <n v="2"/>
  </r>
  <r>
    <x v="3"/>
    <x v="2"/>
    <x v="7"/>
    <n v="0"/>
    <n v="0"/>
    <n v="0"/>
    <n v="0"/>
    <n v="0"/>
    <n v="0"/>
    <n v="0"/>
    <n v="0"/>
    <n v="0"/>
    <n v="0"/>
    <n v="0"/>
    <n v="0"/>
    <n v="0"/>
    <n v="0"/>
    <n v="0"/>
    <n v="3"/>
    <n v="0"/>
    <n v="0"/>
    <n v="0"/>
    <n v="0"/>
    <n v="0"/>
    <n v="0"/>
    <n v="0"/>
    <n v="0"/>
    <n v="0"/>
    <n v="0"/>
    <n v="0"/>
  </r>
  <r>
    <x v="3"/>
    <x v="3"/>
    <x v="7"/>
    <n v="4"/>
    <n v="18"/>
    <n v="1"/>
    <n v="0"/>
    <n v="0"/>
    <n v="1"/>
    <n v="0"/>
    <n v="0"/>
    <n v="1"/>
    <n v="4"/>
    <n v="0"/>
    <n v="0"/>
    <n v="0"/>
    <n v="0"/>
    <n v="0"/>
    <n v="8"/>
    <n v="17"/>
    <n v="0"/>
    <n v="0"/>
    <n v="0"/>
    <n v="0"/>
    <n v="0"/>
    <n v="0"/>
    <n v="0"/>
    <n v="0"/>
    <n v="0"/>
    <n v="4"/>
  </r>
  <r>
    <x v="4"/>
    <x v="0"/>
    <x v="7"/>
    <n v="2"/>
    <n v="2"/>
    <n v="0"/>
    <n v="0"/>
    <n v="0"/>
    <n v="0"/>
    <n v="0"/>
    <n v="0"/>
    <n v="0"/>
    <n v="0"/>
    <n v="0"/>
    <n v="4"/>
    <n v="2"/>
    <n v="0"/>
    <n v="0"/>
    <n v="0"/>
    <n v="0"/>
    <n v="0"/>
    <n v="0"/>
    <n v="0"/>
    <n v="0"/>
    <n v="0"/>
    <n v="0"/>
    <n v="0"/>
    <n v="0"/>
    <n v="0"/>
    <n v="2"/>
  </r>
  <r>
    <x v="4"/>
    <x v="1"/>
    <x v="7"/>
    <n v="3"/>
    <n v="3"/>
    <n v="0"/>
    <n v="0"/>
    <n v="0"/>
    <n v="0"/>
    <n v="1"/>
    <n v="1"/>
    <n v="0"/>
    <n v="67"/>
    <n v="0"/>
    <n v="130"/>
    <n v="89"/>
    <n v="1"/>
    <n v="0"/>
    <n v="1"/>
    <n v="1"/>
    <n v="0"/>
    <n v="0"/>
    <n v="0"/>
    <n v="1"/>
    <n v="0"/>
    <n v="0"/>
    <n v="0"/>
    <n v="0"/>
    <n v="0"/>
    <n v="3"/>
  </r>
  <r>
    <x v="4"/>
    <x v="2"/>
    <x v="7"/>
    <n v="2"/>
    <n v="2"/>
    <n v="0"/>
    <n v="0"/>
    <n v="0"/>
    <n v="0"/>
    <n v="0"/>
    <n v="0"/>
    <n v="0"/>
    <n v="1"/>
    <n v="0"/>
    <n v="5"/>
    <n v="3"/>
    <n v="0"/>
    <n v="0"/>
    <n v="0"/>
    <n v="0"/>
    <n v="0"/>
    <n v="0"/>
    <n v="0"/>
    <n v="0"/>
    <n v="0"/>
    <n v="0"/>
    <n v="0"/>
    <n v="0"/>
    <n v="0"/>
    <n v="2"/>
  </r>
  <r>
    <x v="4"/>
    <x v="3"/>
    <x v="7"/>
    <n v="6"/>
    <n v="6"/>
    <n v="0"/>
    <n v="0"/>
    <n v="0"/>
    <n v="0"/>
    <n v="1"/>
    <n v="1"/>
    <n v="0"/>
    <n v="163"/>
    <n v="0"/>
    <n v="379"/>
    <n v="282"/>
    <n v="4"/>
    <n v="0"/>
    <n v="1"/>
    <n v="1"/>
    <n v="0"/>
    <n v="0"/>
    <n v="0"/>
    <n v="1"/>
    <n v="0"/>
    <n v="0"/>
    <n v="0"/>
    <n v="0"/>
    <n v="0"/>
    <n v="6"/>
  </r>
  <r>
    <x v="5"/>
    <x v="0"/>
    <x v="7"/>
    <n v="0"/>
    <n v="0"/>
    <n v="0"/>
    <n v="0"/>
    <n v="0"/>
    <n v="0"/>
    <n v="0"/>
    <n v="0"/>
    <n v="0"/>
    <n v="0"/>
    <n v="0"/>
    <n v="0"/>
    <n v="0"/>
    <n v="0"/>
    <n v="0"/>
    <n v="1"/>
    <n v="1"/>
    <n v="0"/>
    <n v="0"/>
    <n v="0"/>
    <n v="0"/>
    <n v="0"/>
    <n v="0"/>
    <n v="0"/>
    <n v="0"/>
    <n v="0"/>
    <n v="0"/>
  </r>
  <r>
    <x v="5"/>
    <x v="1"/>
    <x v="7"/>
    <n v="2"/>
    <n v="2"/>
    <n v="0"/>
    <n v="0"/>
    <n v="0"/>
    <n v="0"/>
    <n v="0"/>
    <n v="0"/>
    <n v="0"/>
    <n v="0"/>
    <n v="1"/>
    <n v="12"/>
    <n v="11"/>
    <n v="0"/>
    <n v="0"/>
    <n v="0"/>
    <n v="0"/>
    <n v="0"/>
    <n v="0"/>
    <n v="0"/>
    <n v="0"/>
    <n v="0"/>
    <n v="0"/>
    <n v="0"/>
    <n v="0"/>
    <n v="0"/>
    <n v="2"/>
  </r>
  <r>
    <x v="5"/>
    <x v="2"/>
    <x v="7"/>
    <n v="0"/>
    <n v="0"/>
    <n v="0"/>
    <n v="0"/>
    <n v="0"/>
    <n v="0"/>
    <n v="0"/>
    <n v="0"/>
    <n v="0"/>
    <n v="0"/>
    <n v="0"/>
    <n v="0"/>
    <n v="0"/>
    <n v="0"/>
    <n v="0"/>
    <n v="0"/>
    <n v="0"/>
    <n v="0"/>
    <n v="0"/>
    <n v="0"/>
    <n v="0"/>
    <n v="0"/>
    <n v="0"/>
    <n v="0"/>
    <n v="0"/>
    <n v="0"/>
    <n v="0"/>
  </r>
  <r>
    <x v="5"/>
    <x v="3"/>
    <x v="7"/>
    <n v="2"/>
    <n v="3"/>
    <n v="0"/>
    <n v="0"/>
    <n v="0"/>
    <n v="0"/>
    <n v="0"/>
    <n v="0"/>
    <n v="0"/>
    <n v="2"/>
    <n v="6"/>
    <n v="21"/>
    <n v="15"/>
    <n v="0"/>
    <n v="0"/>
    <n v="3"/>
    <n v="3"/>
    <n v="0"/>
    <n v="0"/>
    <n v="0"/>
    <n v="0"/>
    <n v="0"/>
    <n v="0"/>
    <n v="0"/>
    <n v="0"/>
    <n v="0"/>
    <n v="2"/>
  </r>
  <r>
    <x v="6"/>
    <x v="0"/>
    <x v="7"/>
    <n v="4"/>
    <n v="0"/>
    <n v="0"/>
    <n v="0"/>
    <n v="0"/>
    <n v="0"/>
    <n v="0"/>
    <n v="0"/>
    <n v="0"/>
    <n v="0"/>
    <n v="0"/>
    <n v="0"/>
    <n v="0"/>
    <n v="0"/>
    <n v="0"/>
    <n v="0"/>
    <n v="0"/>
    <n v="0"/>
    <n v="0"/>
    <n v="0"/>
    <n v="0"/>
    <n v="0"/>
    <n v="0"/>
    <n v="0"/>
    <n v="0"/>
    <n v="0"/>
    <n v="4"/>
  </r>
  <r>
    <x v="6"/>
    <x v="1"/>
    <x v="7"/>
    <n v="3"/>
    <n v="4"/>
    <n v="1"/>
    <n v="1"/>
    <n v="0"/>
    <n v="1"/>
    <n v="1"/>
    <n v="1"/>
    <n v="1"/>
    <n v="0"/>
    <n v="0"/>
    <n v="13"/>
    <n v="12"/>
    <n v="1"/>
    <n v="0"/>
    <n v="0"/>
    <n v="0"/>
    <n v="0"/>
    <n v="0"/>
    <n v="0"/>
    <n v="0"/>
    <n v="0"/>
    <n v="0"/>
    <n v="0"/>
    <n v="0"/>
    <n v="0"/>
    <n v="3"/>
  </r>
  <r>
    <x v="6"/>
    <x v="2"/>
    <x v="7"/>
    <n v="1"/>
    <n v="0"/>
    <n v="0"/>
    <n v="0"/>
    <n v="0"/>
    <n v="0"/>
    <n v="0"/>
    <n v="0"/>
    <n v="0"/>
    <n v="0"/>
    <n v="0"/>
    <n v="0"/>
    <n v="0"/>
    <n v="0"/>
    <n v="0"/>
    <n v="0"/>
    <n v="0"/>
    <n v="0"/>
    <n v="0"/>
    <n v="0"/>
    <n v="0"/>
    <n v="0"/>
    <n v="0"/>
    <n v="0"/>
    <n v="0"/>
    <n v="0"/>
    <n v="1"/>
  </r>
  <r>
    <x v="6"/>
    <x v="3"/>
    <x v="7"/>
    <n v="1"/>
    <n v="3"/>
    <n v="1"/>
    <n v="2"/>
    <n v="1"/>
    <n v="1"/>
    <n v="1"/>
    <n v="1"/>
    <n v="1"/>
    <n v="1"/>
    <n v="0"/>
    <n v="10"/>
    <n v="8"/>
    <n v="2"/>
    <n v="0"/>
    <n v="0"/>
    <n v="0"/>
    <n v="0"/>
    <n v="0"/>
    <n v="0"/>
    <n v="0"/>
    <n v="0"/>
    <n v="0"/>
    <n v="0"/>
    <n v="0"/>
    <n v="0"/>
    <n v="1"/>
  </r>
  <r>
    <x v="7"/>
    <x v="0"/>
    <x v="7"/>
    <n v="4"/>
    <n v="2"/>
    <n v="0"/>
    <n v="0"/>
    <n v="0"/>
    <n v="0"/>
    <n v="0"/>
    <n v="0"/>
    <n v="0"/>
    <n v="0"/>
    <n v="0"/>
    <n v="0"/>
    <n v="0"/>
    <n v="0"/>
    <n v="0"/>
    <n v="0"/>
    <n v="0"/>
    <n v="0"/>
    <n v="0"/>
    <n v="0"/>
    <n v="0"/>
    <n v="0"/>
    <n v="0"/>
    <n v="0"/>
    <n v="0"/>
    <n v="0"/>
    <n v="4"/>
  </r>
  <r>
    <x v="7"/>
    <x v="1"/>
    <x v="7"/>
    <n v="2"/>
    <n v="3"/>
    <n v="0"/>
    <n v="1"/>
    <n v="0"/>
    <n v="0"/>
    <n v="0"/>
    <n v="0"/>
    <n v="0"/>
    <n v="0"/>
    <n v="2"/>
    <n v="6"/>
    <n v="1"/>
    <n v="3"/>
    <n v="1"/>
    <n v="8"/>
    <n v="1"/>
    <n v="0"/>
    <n v="0"/>
    <n v="2"/>
    <n v="4"/>
    <n v="0"/>
    <n v="0"/>
    <n v="0"/>
    <n v="0"/>
    <n v="0"/>
    <n v="2"/>
  </r>
  <r>
    <x v="7"/>
    <x v="2"/>
    <x v="7"/>
    <n v="3"/>
    <n v="0"/>
    <n v="0"/>
    <n v="0"/>
    <n v="0"/>
    <n v="0"/>
    <n v="0"/>
    <n v="0"/>
    <n v="0"/>
    <n v="0"/>
    <n v="0"/>
    <n v="0"/>
    <n v="0"/>
    <n v="0"/>
    <n v="0"/>
    <n v="0"/>
    <n v="0"/>
    <n v="0"/>
    <n v="0"/>
    <n v="0"/>
    <n v="0"/>
    <n v="0"/>
    <n v="0"/>
    <n v="0"/>
    <n v="0"/>
    <n v="0"/>
    <n v="3"/>
  </r>
  <r>
    <x v="7"/>
    <x v="3"/>
    <x v="7"/>
    <n v="4"/>
    <n v="6"/>
    <n v="0"/>
    <n v="2"/>
    <n v="0"/>
    <n v="0"/>
    <n v="0"/>
    <n v="0"/>
    <n v="0"/>
    <n v="0"/>
    <n v="4"/>
    <n v="30"/>
    <n v="21"/>
    <n v="4"/>
    <n v="3"/>
    <n v="10"/>
    <n v="3"/>
    <n v="1"/>
    <n v="3"/>
    <n v="0"/>
    <n v="3"/>
    <n v="0"/>
    <n v="0"/>
    <n v="0"/>
    <n v="0"/>
    <n v="0"/>
    <n v="4"/>
  </r>
  <r>
    <x v="8"/>
    <x v="0"/>
    <x v="7"/>
    <n v="0"/>
    <n v="0"/>
    <n v="0"/>
    <n v="0"/>
    <n v="0"/>
    <n v="0"/>
    <n v="0"/>
    <n v="0"/>
    <n v="0"/>
    <n v="0"/>
    <n v="0"/>
    <n v="0"/>
    <n v="0"/>
    <n v="0"/>
    <n v="0"/>
    <n v="0"/>
    <n v="0"/>
    <n v="0"/>
    <n v="0"/>
    <n v="0"/>
    <n v="0"/>
    <n v="0"/>
    <n v="0"/>
    <n v="0"/>
    <n v="0"/>
    <n v="0"/>
    <n v="0"/>
  </r>
  <r>
    <x v="8"/>
    <x v="1"/>
    <x v="7"/>
    <n v="6"/>
    <n v="4"/>
    <n v="0"/>
    <n v="0"/>
    <n v="0"/>
    <n v="0"/>
    <n v="0"/>
    <n v="0"/>
    <n v="0"/>
    <n v="0"/>
    <n v="2"/>
    <n v="0"/>
    <n v="0"/>
    <n v="0"/>
    <n v="0"/>
    <n v="0"/>
    <n v="0"/>
    <n v="0"/>
    <n v="0"/>
    <n v="0"/>
    <n v="0"/>
    <n v="0"/>
    <n v="0"/>
    <n v="0"/>
    <n v="0"/>
    <n v="0"/>
    <n v="6"/>
  </r>
  <r>
    <x v="8"/>
    <x v="2"/>
    <x v="7"/>
    <n v="0"/>
    <n v="0"/>
    <n v="0"/>
    <n v="0"/>
    <n v="0"/>
    <n v="0"/>
    <n v="0"/>
    <n v="0"/>
    <n v="0"/>
    <n v="0"/>
    <n v="1"/>
    <n v="0"/>
    <n v="0"/>
    <n v="0"/>
    <n v="0"/>
    <n v="0"/>
    <n v="0"/>
    <n v="0"/>
    <n v="0"/>
    <n v="0"/>
    <n v="0"/>
    <n v="0"/>
    <n v="0"/>
    <n v="0"/>
    <n v="0"/>
    <n v="0"/>
    <n v="0"/>
  </r>
  <r>
    <x v="8"/>
    <x v="3"/>
    <x v="7"/>
    <n v="9"/>
    <n v="8"/>
    <n v="0"/>
    <n v="0"/>
    <n v="0"/>
    <n v="0"/>
    <n v="0"/>
    <n v="0"/>
    <n v="0"/>
    <n v="0"/>
    <n v="3"/>
    <n v="0"/>
    <n v="0"/>
    <n v="2"/>
    <n v="0"/>
    <n v="0"/>
    <n v="0"/>
    <n v="0"/>
    <n v="0"/>
    <n v="0"/>
    <n v="0"/>
    <n v="0"/>
    <n v="0"/>
    <n v="0"/>
    <n v="0"/>
    <n v="0"/>
    <n v="9"/>
  </r>
  <r>
    <x v="9"/>
    <x v="0"/>
    <x v="7"/>
    <n v="3"/>
    <n v="2"/>
    <n v="0"/>
    <n v="0"/>
    <n v="0"/>
    <n v="0"/>
    <n v="0"/>
    <n v="0"/>
    <n v="0"/>
    <n v="16"/>
    <n v="0"/>
    <n v="49"/>
    <n v="23"/>
    <n v="0"/>
    <n v="0"/>
    <n v="2"/>
    <n v="0"/>
    <n v="0"/>
    <n v="0"/>
    <n v="2"/>
    <n v="0"/>
    <n v="0"/>
    <n v="0"/>
    <n v="0"/>
    <n v="0"/>
    <n v="0"/>
    <n v="4"/>
  </r>
  <r>
    <x v="9"/>
    <x v="1"/>
    <x v="7"/>
    <n v="12"/>
    <n v="8"/>
    <n v="0"/>
    <n v="1"/>
    <n v="0"/>
    <n v="0"/>
    <n v="1"/>
    <n v="1"/>
    <n v="0"/>
    <n v="417"/>
    <n v="0"/>
    <n v="582"/>
    <n v="490"/>
    <n v="0"/>
    <n v="0"/>
    <n v="15"/>
    <n v="2"/>
    <n v="0"/>
    <n v="0"/>
    <n v="2"/>
    <n v="13"/>
    <n v="0"/>
    <n v="0"/>
    <n v="0"/>
    <n v="0"/>
    <n v="0"/>
    <n v="12"/>
  </r>
  <r>
    <x v="9"/>
    <x v="2"/>
    <x v="7"/>
    <n v="3"/>
    <n v="1"/>
    <n v="0"/>
    <n v="0"/>
    <n v="0"/>
    <n v="0"/>
    <n v="0"/>
    <n v="0"/>
    <n v="0"/>
    <n v="11"/>
    <n v="0"/>
    <n v="40"/>
    <n v="0"/>
    <n v="0"/>
    <n v="0"/>
    <n v="3"/>
    <n v="0"/>
    <n v="0"/>
    <n v="0"/>
    <n v="3"/>
    <n v="0"/>
    <n v="0"/>
    <n v="0"/>
    <n v="0"/>
    <n v="0"/>
    <n v="0"/>
    <n v="3"/>
  </r>
  <r>
    <x v="9"/>
    <x v="3"/>
    <x v="7"/>
    <n v="25"/>
    <n v="15"/>
    <n v="0"/>
    <n v="1"/>
    <n v="0"/>
    <n v="0"/>
    <n v="1"/>
    <n v="1"/>
    <n v="0"/>
    <n v="1027"/>
    <n v="3"/>
    <n v="1402"/>
    <n v="1268"/>
    <n v="0"/>
    <n v="0"/>
    <n v="20"/>
    <n v="12"/>
    <n v="0"/>
    <n v="0"/>
    <n v="0"/>
    <n v="20"/>
    <n v="0"/>
    <n v="0"/>
    <n v="0"/>
    <n v="0"/>
    <n v="0"/>
    <n v="25"/>
  </r>
  <r>
    <x v="10"/>
    <x v="0"/>
    <x v="7"/>
    <n v="0"/>
    <n v="0"/>
    <n v="0"/>
    <n v="0"/>
    <n v="0"/>
    <n v="0"/>
    <n v="0"/>
    <n v="0"/>
    <n v="0"/>
    <n v="0"/>
    <n v="0"/>
    <n v="0"/>
    <n v="0"/>
    <n v="0"/>
    <n v="0"/>
    <n v="0"/>
    <n v="0"/>
    <n v="0"/>
    <n v="0"/>
    <n v="0"/>
    <n v="0"/>
    <n v="0"/>
    <n v="0"/>
    <n v="0"/>
    <n v="0"/>
    <n v="0"/>
    <n v="0"/>
  </r>
  <r>
    <x v="10"/>
    <x v="1"/>
    <x v="7"/>
    <n v="0"/>
    <n v="0"/>
    <n v="0"/>
    <n v="0"/>
    <n v="0"/>
    <n v="0"/>
    <n v="0"/>
    <n v="0"/>
    <n v="0"/>
    <n v="0"/>
    <n v="0"/>
    <n v="0"/>
    <n v="0"/>
    <n v="0"/>
    <n v="0"/>
    <n v="20"/>
    <n v="0"/>
    <n v="0"/>
    <n v="0"/>
    <n v="6"/>
    <n v="16"/>
    <n v="0"/>
    <n v="0"/>
    <n v="0"/>
    <n v="0"/>
    <n v="0"/>
    <n v="0"/>
  </r>
  <r>
    <x v="10"/>
    <x v="2"/>
    <x v="7"/>
    <n v="2"/>
    <n v="2"/>
    <n v="0"/>
    <n v="0"/>
    <n v="0"/>
    <n v="0"/>
    <n v="0"/>
    <n v="0"/>
    <n v="0"/>
    <n v="0"/>
    <n v="0"/>
    <n v="0"/>
    <n v="0"/>
    <n v="0"/>
    <n v="0"/>
    <n v="0"/>
    <n v="0"/>
    <n v="0"/>
    <n v="0"/>
    <n v="0"/>
    <n v="0"/>
    <n v="0"/>
    <n v="0"/>
    <n v="0"/>
    <n v="0"/>
    <n v="0"/>
    <n v="2"/>
  </r>
  <r>
    <x v="10"/>
    <x v="3"/>
    <x v="7"/>
    <n v="3"/>
    <n v="3"/>
    <n v="0"/>
    <n v="0"/>
    <n v="0"/>
    <n v="0"/>
    <n v="0"/>
    <n v="0"/>
    <n v="0"/>
    <n v="0"/>
    <n v="0"/>
    <n v="0"/>
    <n v="0"/>
    <n v="0"/>
    <n v="0"/>
    <n v="43"/>
    <n v="0"/>
    <n v="0"/>
    <n v="1"/>
    <n v="18"/>
    <n v="23"/>
    <n v="0"/>
    <n v="0"/>
    <n v="0"/>
    <n v="0"/>
    <n v="0"/>
    <n v="3"/>
  </r>
  <r>
    <x v="11"/>
    <x v="0"/>
    <x v="7"/>
    <n v="0"/>
    <n v="0"/>
    <n v="0"/>
    <n v="0"/>
    <n v="0"/>
    <n v="0"/>
    <n v="0"/>
    <n v="0"/>
    <n v="0"/>
    <n v="0"/>
    <n v="0"/>
    <n v="0"/>
    <n v="0"/>
    <n v="0"/>
    <n v="0"/>
    <n v="0"/>
    <n v="0"/>
    <n v="0"/>
    <n v="0"/>
    <n v="0"/>
    <n v="0"/>
    <n v="0"/>
    <n v="0"/>
    <n v="0"/>
    <n v="0"/>
    <n v="0"/>
    <n v="0"/>
  </r>
  <r>
    <x v="11"/>
    <x v="1"/>
    <x v="7"/>
    <n v="1"/>
    <n v="1"/>
    <n v="0"/>
    <n v="0"/>
    <n v="0"/>
    <n v="0"/>
    <n v="0"/>
    <n v="0"/>
    <n v="0"/>
    <n v="0"/>
    <n v="1"/>
    <n v="0"/>
    <n v="0"/>
    <n v="0"/>
    <n v="0"/>
    <n v="0"/>
    <n v="0"/>
    <n v="0"/>
    <n v="0"/>
    <n v="0"/>
    <n v="0"/>
    <n v="0"/>
    <n v="0"/>
    <n v="0"/>
    <n v="0"/>
    <n v="0"/>
    <n v="1"/>
  </r>
  <r>
    <x v="11"/>
    <x v="2"/>
    <x v="7"/>
    <n v="1"/>
    <n v="1"/>
    <n v="0"/>
    <n v="0"/>
    <n v="0"/>
    <n v="0"/>
    <n v="0"/>
    <n v="0"/>
    <n v="0"/>
    <n v="0"/>
    <n v="0"/>
    <n v="0"/>
    <n v="0"/>
    <n v="0"/>
    <n v="0"/>
    <n v="0"/>
    <n v="0"/>
    <n v="0"/>
    <n v="0"/>
    <n v="0"/>
    <n v="0"/>
    <n v="0"/>
    <n v="0"/>
    <n v="0"/>
    <n v="0"/>
    <n v="0"/>
    <n v="1"/>
  </r>
  <r>
    <x v="11"/>
    <x v="3"/>
    <x v="7"/>
    <n v="0"/>
    <n v="0"/>
    <n v="0"/>
    <n v="0"/>
    <n v="0"/>
    <n v="0"/>
    <n v="2"/>
    <n v="0"/>
    <n v="0"/>
    <n v="1"/>
    <n v="1"/>
    <n v="0"/>
    <n v="0"/>
    <n v="0"/>
    <n v="0"/>
    <n v="0"/>
    <n v="0"/>
    <n v="0"/>
    <n v="0"/>
    <n v="0"/>
    <n v="0"/>
    <n v="0"/>
    <n v="0"/>
    <n v="0"/>
    <n v="0"/>
    <n v="0"/>
    <n v="0"/>
  </r>
  <r>
    <x v="12"/>
    <x v="0"/>
    <x v="7"/>
    <n v="0"/>
    <n v="0"/>
    <n v="0"/>
    <n v="0"/>
    <n v="0"/>
    <n v="0"/>
    <n v="0"/>
    <n v="0"/>
    <n v="0"/>
    <n v="0"/>
    <n v="0"/>
    <n v="0"/>
    <n v="0"/>
    <n v="0"/>
    <n v="0"/>
    <n v="0"/>
    <n v="0"/>
    <n v="0"/>
    <n v="0"/>
    <n v="0"/>
    <n v="0"/>
    <n v="0"/>
    <n v="0"/>
    <n v="0"/>
    <n v="0"/>
    <n v="0"/>
    <n v="0"/>
  </r>
  <r>
    <x v="12"/>
    <x v="1"/>
    <x v="7"/>
    <n v="0"/>
    <n v="0"/>
    <n v="0"/>
    <n v="0"/>
    <n v="0"/>
    <n v="0"/>
    <n v="0"/>
    <n v="0"/>
    <n v="0"/>
    <n v="0"/>
    <n v="0"/>
    <n v="0"/>
    <n v="0"/>
    <n v="1"/>
    <n v="0"/>
    <n v="0"/>
    <n v="0"/>
    <n v="0"/>
    <n v="0"/>
    <n v="0"/>
    <n v="0"/>
    <n v="0"/>
    <n v="0"/>
    <n v="0"/>
    <n v="0"/>
    <n v="0"/>
    <n v="0"/>
  </r>
  <r>
    <x v="12"/>
    <x v="2"/>
    <x v="7"/>
    <n v="0"/>
    <n v="0"/>
    <n v="0"/>
    <n v="0"/>
    <n v="0"/>
    <n v="0"/>
    <n v="0"/>
    <n v="0"/>
    <n v="0"/>
    <n v="0"/>
    <n v="0"/>
    <n v="0"/>
    <n v="0"/>
    <n v="0"/>
    <n v="0"/>
    <n v="0"/>
    <n v="1"/>
    <n v="0"/>
    <n v="0"/>
    <n v="0"/>
    <n v="0"/>
    <n v="0"/>
    <n v="0"/>
    <n v="0"/>
    <n v="0"/>
    <n v="0"/>
    <n v="0"/>
  </r>
  <r>
    <x v="12"/>
    <x v="3"/>
    <x v="7"/>
    <n v="0"/>
    <n v="0"/>
    <n v="0"/>
    <n v="0"/>
    <n v="0"/>
    <n v="0"/>
    <n v="0"/>
    <n v="0"/>
    <n v="0"/>
    <n v="4"/>
    <n v="2"/>
    <n v="0"/>
    <n v="0"/>
    <n v="5"/>
    <n v="3"/>
    <n v="0"/>
    <n v="3"/>
    <n v="0"/>
    <n v="0"/>
    <n v="0"/>
    <n v="3"/>
    <n v="0"/>
    <n v="0"/>
    <n v="0"/>
    <n v="0"/>
    <n v="0"/>
    <n v="0"/>
  </r>
  <r>
    <x v="13"/>
    <x v="0"/>
    <x v="7"/>
    <n v="1"/>
    <n v="0"/>
    <n v="0"/>
    <n v="0"/>
    <n v="0"/>
    <n v="0"/>
    <n v="0"/>
    <n v="0"/>
    <n v="0"/>
    <n v="3"/>
    <n v="0"/>
    <n v="18"/>
    <n v="9"/>
    <n v="5"/>
    <n v="1"/>
    <n v="0"/>
    <n v="0"/>
    <n v="0"/>
    <n v="0"/>
    <n v="0"/>
    <n v="0"/>
    <n v="0"/>
    <n v="0"/>
    <n v="0"/>
    <n v="0"/>
    <n v="0"/>
    <n v="1"/>
  </r>
  <r>
    <x v="13"/>
    <x v="1"/>
    <x v="7"/>
    <n v="0"/>
    <n v="1"/>
    <n v="0"/>
    <n v="1"/>
    <n v="0"/>
    <n v="1"/>
    <n v="0"/>
    <n v="0"/>
    <n v="1"/>
    <n v="183"/>
    <n v="0"/>
    <n v="230"/>
    <n v="200"/>
    <n v="2"/>
    <n v="1"/>
    <n v="0"/>
    <n v="0"/>
    <n v="0"/>
    <n v="0"/>
    <n v="0"/>
    <n v="0"/>
    <n v="0"/>
    <n v="0"/>
    <n v="0"/>
    <n v="0"/>
    <n v="0"/>
    <n v="0"/>
  </r>
  <r>
    <x v="13"/>
    <x v="2"/>
    <x v="7"/>
    <n v="2"/>
    <n v="0"/>
    <n v="0"/>
    <n v="0"/>
    <n v="0"/>
    <n v="0"/>
    <n v="2"/>
    <n v="0"/>
    <n v="0"/>
    <n v="5"/>
    <n v="2"/>
    <n v="21"/>
    <n v="8"/>
    <n v="3"/>
    <n v="0"/>
    <n v="0"/>
    <n v="0"/>
    <n v="0"/>
    <n v="0"/>
    <n v="0"/>
    <n v="0"/>
    <n v="0"/>
    <n v="0"/>
    <n v="0"/>
    <n v="0"/>
    <n v="0"/>
    <n v="2"/>
  </r>
  <r>
    <x v="13"/>
    <x v="3"/>
    <x v="7"/>
    <n v="2"/>
    <n v="2"/>
    <n v="0"/>
    <n v="2"/>
    <n v="0"/>
    <n v="0"/>
    <n v="0"/>
    <n v="0"/>
    <n v="0"/>
    <n v="445"/>
    <n v="0"/>
    <n v="557"/>
    <n v="478"/>
    <n v="4"/>
    <n v="0"/>
    <n v="0"/>
    <n v="0"/>
    <n v="0"/>
    <n v="0"/>
    <n v="0"/>
    <n v="0"/>
    <n v="0"/>
    <n v="0"/>
    <n v="0"/>
    <n v="0"/>
    <n v="0"/>
    <n v="2"/>
  </r>
  <r>
    <x v="14"/>
    <x v="0"/>
    <x v="7"/>
    <n v="0"/>
    <n v="0"/>
    <n v="0"/>
    <n v="0"/>
    <n v="0"/>
    <n v="0"/>
    <n v="0"/>
    <n v="0"/>
    <n v="0"/>
    <n v="21"/>
    <n v="0"/>
    <n v="68"/>
    <n v="53"/>
    <n v="0"/>
    <n v="0"/>
    <n v="0"/>
    <n v="0"/>
    <n v="0"/>
    <n v="0"/>
    <n v="0"/>
    <n v="0"/>
    <n v="0"/>
    <n v="0"/>
    <n v="0"/>
    <n v="0"/>
    <n v="0"/>
    <n v="0"/>
  </r>
  <r>
    <x v="14"/>
    <x v="1"/>
    <x v="7"/>
    <n v="0"/>
    <n v="4"/>
    <n v="0"/>
    <n v="4"/>
    <n v="0"/>
    <n v="0"/>
    <n v="0"/>
    <n v="0"/>
    <n v="0"/>
    <n v="254"/>
    <n v="0"/>
    <n v="418"/>
    <n v="330"/>
    <n v="2"/>
    <n v="0"/>
    <n v="0"/>
    <n v="0"/>
    <n v="0"/>
    <n v="0"/>
    <n v="0"/>
    <n v="0"/>
    <n v="0"/>
    <n v="0"/>
    <n v="0"/>
    <n v="0"/>
    <n v="0"/>
    <n v="0"/>
  </r>
  <r>
    <x v="14"/>
    <x v="2"/>
    <x v="7"/>
    <n v="2"/>
    <n v="2"/>
    <n v="0"/>
    <n v="0"/>
    <n v="0"/>
    <n v="0"/>
    <n v="0"/>
    <n v="0"/>
    <n v="0"/>
    <n v="32"/>
    <n v="0"/>
    <n v="66"/>
    <n v="53"/>
    <n v="1"/>
    <n v="0"/>
    <n v="0"/>
    <n v="0"/>
    <n v="0"/>
    <n v="0"/>
    <n v="0"/>
    <n v="0"/>
    <n v="0"/>
    <n v="0"/>
    <n v="0"/>
    <n v="0"/>
    <n v="0"/>
    <n v="2"/>
  </r>
  <r>
    <x v="14"/>
    <x v="3"/>
    <x v="7"/>
    <n v="0"/>
    <n v="0"/>
    <n v="0"/>
    <n v="0"/>
    <n v="0"/>
    <n v="0"/>
    <n v="0"/>
    <n v="0"/>
    <n v="0"/>
    <n v="459"/>
    <n v="0"/>
    <n v="762"/>
    <n v="623"/>
    <n v="3"/>
    <n v="0"/>
    <n v="0"/>
    <n v="0"/>
    <n v="0"/>
    <n v="0"/>
    <n v="0"/>
    <n v="0"/>
    <n v="0"/>
    <n v="0"/>
    <n v="0"/>
    <n v="0"/>
    <n v="0"/>
    <n v="0"/>
  </r>
  <r>
    <x v="15"/>
    <x v="0"/>
    <x v="7"/>
    <n v="0"/>
    <n v="0"/>
    <n v="0"/>
    <n v="0"/>
    <n v="0"/>
    <n v="0"/>
    <n v="0"/>
    <n v="0"/>
    <n v="0"/>
    <n v="0"/>
    <n v="0"/>
    <n v="0"/>
    <n v="0"/>
    <n v="0"/>
    <n v="0"/>
    <n v="0"/>
    <n v="0"/>
    <n v="0"/>
    <n v="0"/>
    <n v="0"/>
    <n v="0"/>
    <n v="0"/>
    <n v="0"/>
    <n v="0"/>
    <n v="0"/>
    <n v="0"/>
    <n v="0"/>
  </r>
  <r>
    <x v="15"/>
    <x v="1"/>
    <x v="7"/>
    <n v="0"/>
    <n v="0"/>
    <n v="0"/>
    <n v="0"/>
    <n v="0"/>
    <n v="0"/>
    <n v="0"/>
    <n v="0"/>
    <n v="0"/>
    <n v="0"/>
    <n v="0"/>
    <n v="15"/>
    <n v="11"/>
    <n v="0"/>
    <n v="0"/>
    <n v="0"/>
    <n v="0"/>
    <n v="0"/>
    <n v="0"/>
    <n v="0"/>
    <n v="0"/>
    <n v="0"/>
    <n v="0"/>
    <n v="0"/>
    <n v="0"/>
    <n v="0"/>
    <n v="0"/>
  </r>
  <r>
    <x v="15"/>
    <x v="2"/>
    <x v="7"/>
    <n v="0"/>
    <n v="0"/>
    <n v="0"/>
    <n v="0"/>
    <n v="0"/>
    <n v="0"/>
    <n v="0"/>
    <n v="0"/>
    <n v="0"/>
    <n v="0"/>
    <n v="0"/>
    <n v="1"/>
    <n v="0"/>
    <n v="0"/>
    <n v="0"/>
    <n v="0"/>
    <n v="0"/>
    <n v="0"/>
    <n v="0"/>
    <n v="0"/>
    <n v="0"/>
    <n v="0"/>
    <n v="0"/>
    <n v="0"/>
    <n v="0"/>
    <n v="0"/>
    <n v="0"/>
  </r>
  <r>
    <x v="15"/>
    <x v="3"/>
    <x v="7"/>
    <n v="3"/>
    <n v="2"/>
    <n v="0"/>
    <n v="0"/>
    <n v="0"/>
    <n v="0"/>
    <n v="0"/>
    <n v="0"/>
    <n v="0"/>
    <n v="1"/>
    <n v="0"/>
    <n v="22"/>
    <n v="20"/>
    <n v="1"/>
    <n v="0"/>
    <n v="1"/>
    <n v="1"/>
    <n v="1"/>
    <n v="0"/>
    <n v="0"/>
    <n v="1"/>
    <n v="0"/>
    <n v="0"/>
    <n v="0"/>
    <n v="0"/>
    <n v="0"/>
    <n v="3"/>
  </r>
  <r>
    <x v="16"/>
    <x v="0"/>
    <x v="7"/>
    <n v="0"/>
    <n v="0"/>
    <n v="0"/>
    <n v="0"/>
    <n v="0"/>
    <n v="0"/>
    <n v="0"/>
    <n v="0"/>
    <n v="0"/>
    <n v="0"/>
    <n v="0"/>
    <n v="0"/>
    <n v="0"/>
    <n v="2"/>
    <n v="0"/>
    <n v="0"/>
    <n v="0"/>
    <n v="0"/>
    <n v="0"/>
    <n v="0"/>
    <n v="0"/>
    <n v="0"/>
    <n v="0"/>
    <n v="0"/>
    <n v="0"/>
    <n v="0"/>
    <n v="0"/>
  </r>
  <r>
    <x v="16"/>
    <x v="1"/>
    <x v="7"/>
    <n v="6"/>
    <n v="7"/>
    <n v="0"/>
    <n v="3"/>
    <n v="0"/>
    <n v="0"/>
    <n v="1"/>
    <n v="1"/>
    <n v="0"/>
    <n v="0"/>
    <n v="2"/>
    <n v="0"/>
    <n v="0"/>
    <n v="22"/>
    <n v="5"/>
    <n v="6"/>
    <n v="1"/>
    <n v="0"/>
    <n v="0"/>
    <n v="0"/>
    <n v="5"/>
    <n v="0"/>
    <n v="0"/>
    <n v="0"/>
    <n v="0"/>
    <n v="0"/>
    <n v="6"/>
  </r>
  <r>
    <x v="16"/>
    <x v="2"/>
    <x v="7"/>
    <n v="0"/>
    <n v="0"/>
    <n v="0"/>
    <n v="0"/>
    <n v="0"/>
    <n v="0"/>
    <n v="0"/>
    <n v="0"/>
    <n v="0"/>
    <n v="0"/>
    <n v="0"/>
    <n v="0"/>
    <n v="0"/>
    <n v="2"/>
    <n v="0"/>
    <n v="0"/>
    <n v="0"/>
    <n v="0"/>
    <n v="0"/>
    <n v="0"/>
    <n v="0"/>
    <n v="0"/>
    <n v="0"/>
    <n v="0"/>
    <n v="0"/>
    <n v="0"/>
    <n v="0"/>
  </r>
  <r>
    <x v="16"/>
    <x v="3"/>
    <x v="7"/>
    <n v="3"/>
    <n v="10"/>
    <n v="1"/>
    <n v="4"/>
    <n v="0"/>
    <n v="1"/>
    <n v="0"/>
    <n v="0"/>
    <n v="1"/>
    <n v="7"/>
    <n v="8"/>
    <n v="0"/>
    <n v="0"/>
    <n v="42"/>
    <n v="11"/>
    <n v="20"/>
    <n v="1"/>
    <n v="0"/>
    <n v="0"/>
    <n v="5"/>
    <n v="14"/>
    <n v="0"/>
    <n v="0"/>
    <n v="0"/>
    <n v="0"/>
    <n v="0"/>
    <n v="3"/>
  </r>
  <r>
    <x v="17"/>
    <x v="0"/>
    <x v="7"/>
    <n v="8"/>
    <n v="0"/>
    <n v="0"/>
    <n v="0"/>
    <n v="0"/>
    <n v="0"/>
    <n v="0"/>
    <n v="0"/>
    <n v="0"/>
    <n v="5"/>
    <n v="44"/>
    <n v="17"/>
    <n v="17"/>
    <n v="0"/>
    <n v="0"/>
    <n v="0"/>
    <n v="0"/>
    <n v="0"/>
    <n v="0"/>
    <n v="0"/>
    <n v="0"/>
    <n v="0"/>
    <n v="0"/>
    <n v="0"/>
    <n v="0"/>
    <n v="0"/>
    <n v="8"/>
  </r>
  <r>
    <x v="17"/>
    <x v="1"/>
    <x v="7"/>
    <n v="1"/>
    <n v="1"/>
    <n v="0"/>
    <n v="0"/>
    <n v="0"/>
    <n v="0"/>
    <n v="0"/>
    <n v="0"/>
    <n v="0"/>
    <n v="236"/>
    <n v="323"/>
    <n v="277"/>
    <n v="214"/>
    <n v="3"/>
    <n v="0"/>
    <n v="0"/>
    <n v="0"/>
    <n v="0"/>
    <n v="0"/>
    <n v="0"/>
    <n v="0"/>
    <n v="0"/>
    <n v="0"/>
    <n v="0"/>
    <n v="0"/>
    <n v="0"/>
    <n v="1"/>
  </r>
  <r>
    <x v="17"/>
    <x v="2"/>
    <x v="7"/>
    <n v="15"/>
    <n v="0"/>
    <n v="0"/>
    <n v="0"/>
    <n v="0"/>
    <n v="0"/>
    <n v="0"/>
    <n v="0"/>
    <n v="0"/>
    <n v="2"/>
    <n v="32"/>
    <n v="26"/>
    <n v="13"/>
    <n v="1"/>
    <n v="0"/>
    <n v="0"/>
    <n v="0"/>
    <n v="0"/>
    <n v="0"/>
    <n v="0"/>
    <n v="0"/>
    <n v="0"/>
    <n v="0"/>
    <n v="0"/>
    <n v="0"/>
    <n v="0"/>
    <n v="15"/>
  </r>
  <r>
    <x v="17"/>
    <x v="3"/>
    <x v="7"/>
    <n v="8"/>
    <n v="3"/>
    <n v="0"/>
    <n v="0"/>
    <n v="0"/>
    <n v="0"/>
    <n v="1"/>
    <n v="1"/>
    <n v="0"/>
    <n v="601"/>
    <n v="758"/>
    <n v="671"/>
    <n v="558"/>
    <n v="10"/>
    <n v="0"/>
    <n v="3"/>
    <n v="0"/>
    <n v="0"/>
    <n v="0"/>
    <n v="3"/>
    <n v="0"/>
    <n v="0"/>
    <n v="0"/>
    <n v="0"/>
    <n v="0"/>
    <n v="0"/>
    <n v="8"/>
  </r>
  <r>
    <x v="18"/>
    <x v="0"/>
    <x v="7"/>
    <n v="0"/>
    <n v="0"/>
    <n v="0"/>
    <n v="0"/>
    <n v="0"/>
    <n v="0"/>
    <n v="0"/>
    <n v="0"/>
    <n v="0"/>
    <n v="1"/>
    <n v="0"/>
    <n v="6"/>
    <n v="2"/>
    <n v="0"/>
    <n v="0"/>
    <n v="0"/>
    <n v="0"/>
    <n v="0"/>
    <n v="0"/>
    <n v="0"/>
    <n v="0"/>
    <n v="0"/>
    <n v="0"/>
    <n v="0"/>
    <n v="0"/>
    <n v="0"/>
    <n v="0"/>
  </r>
  <r>
    <x v="18"/>
    <x v="1"/>
    <x v="7"/>
    <n v="4"/>
    <n v="5"/>
    <n v="0"/>
    <n v="1"/>
    <n v="0"/>
    <n v="0"/>
    <n v="3"/>
    <n v="3"/>
    <n v="0"/>
    <n v="72"/>
    <n v="1"/>
    <n v="151"/>
    <n v="113"/>
    <n v="0"/>
    <n v="0"/>
    <n v="0"/>
    <n v="0"/>
    <n v="0"/>
    <n v="0"/>
    <n v="0"/>
    <n v="0"/>
    <n v="0"/>
    <n v="0"/>
    <n v="0"/>
    <n v="0"/>
    <n v="0"/>
    <n v="4"/>
  </r>
  <r>
    <x v="18"/>
    <x v="2"/>
    <x v="7"/>
    <n v="1"/>
    <n v="1"/>
    <n v="0"/>
    <n v="0"/>
    <n v="0"/>
    <n v="0"/>
    <n v="0"/>
    <n v="0"/>
    <n v="0"/>
    <n v="3"/>
    <n v="0"/>
    <n v="2"/>
    <n v="2"/>
    <n v="0"/>
    <n v="0"/>
    <n v="0"/>
    <n v="0"/>
    <n v="0"/>
    <n v="0"/>
    <n v="0"/>
    <n v="0"/>
    <n v="0"/>
    <n v="0"/>
    <n v="0"/>
    <n v="0"/>
    <n v="0"/>
    <n v="1"/>
  </r>
  <r>
    <x v="18"/>
    <x v="3"/>
    <x v="7"/>
    <n v="3"/>
    <n v="5"/>
    <n v="0"/>
    <n v="2"/>
    <n v="0"/>
    <n v="0"/>
    <n v="2"/>
    <n v="2"/>
    <n v="0"/>
    <n v="166"/>
    <n v="0"/>
    <n v="271"/>
    <n v="271"/>
    <n v="0"/>
    <n v="0"/>
    <n v="0"/>
    <n v="0"/>
    <n v="0"/>
    <n v="0"/>
    <n v="0"/>
    <n v="0"/>
    <n v="0"/>
    <n v="0"/>
    <n v="0"/>
    <n v="0"/>
    <n v="0"/>
    <n v="3"/>
  </r>
  <r>
    <x v="19"/>
    <x v="0"/>
    <x v="7"/>
    <n v="3"/>
    <n v="0"/>
    <n v="0"/>
    <n v="0"/>
    <n v="0"/>
    <n v="0"/>
    <n v="1"/>
    <n v="1"/>
    <n v="0"/>
    <n v="26"/>
    <n v="26"/>
    <n v="54"/>
    <n v="35"/>
    <n v="1"/>
    <n v="0"/>
    <n v="1"/>
    <n v="1"/>
    <n v="0"/>
    <n v="0"/>
    <n v="1"/>
    <n v="1"/>
    <n v="0"/>
    <n v="0"/>
    <n v="0"/>
    <n v="0"/>
    <n v="0"/>
    <n v="8"/>
  </r>
  <r>
    <x v="19"/>
    <x v="1"/>
    <x v="7"/>
    <n v="10"/>
    <n v="11"/>
    <n v="0"/>
    <n v="1"/>
    <n v="0"/>
    <n v="0"/>
    <n v="6"/>
    <n v="0"/>
    <n v="0"/>
    <n v="663"/>
    <n v="517"/>
    <n v="723"/>
    <n v="661"/>
    <n v="22"/>
    <n v="11"/>
    <n v="8"/>
    <n v="5"/>
    <n v="1"/>
    <n v="3"/>
    <n v="2"/>
    <n v="2"/>
    <n v="0"/>
    <n v="0"/>
    <n v="0"/>
    <n v="0"/>
    <n v="0"/>
    <n v="16"/>
  </r>
  <r>
    <x v="19"/>
    <x v="2"/>
    <x v="7"/>
    <n v="0"/>
    <n v="0"/>
    <n v="0"/>
    <n v="0"/>
    <n v="0"/>
    <n v="0"/>
    <n v="3"/>
    <n v="1"/>
    <n v="0"/>
    <n v="28"/>
    <n v="32"/>
    <n v="53"/>
    <n v="32"/>
    <n v="3"/>
    <n v="0"/>
    <n v="2"/>
    <n v="1"/>
    <n v="0"/>
    <n v="0"/>
    <n v="2"/>
    <n v="2"/>
    <n v="0"/>
    <n v="0"/>
    <n v="0"/>
    <n v="0"/>
    <n v="0"/>
    <n v="3"/>
  </r>
  <r>
    <x v="19"/>
    <x v="3"/>
    <x v="7"/>
    <n v="7"/>
    <n v="16"/>
    <n v="1"/>
    <n v="1"/>
    <n v="0"/>
    <n v="1"/>
    <n v="18"/>
    <n v="0"/>
    <n v="1"/>
    <n v="1727"/>
    <n v="1213"/>
    <n v="1918"/>
    <n v="1749"/>
    <n v="66"/>
    <n v="25"/>
    <n v="11"/>
    <n v="8"/>
    <n v="0"/>
    <n v="1"/>
    <n v="8"/>
    <n v="8"/>
    <n v="0"/>
    <n v="0"/>
    <n v="0"/>
    <n v="0"/>
    <n v="0"/>
    <n v="19"/>
  </r>
  <r>
    <x v="20"/>
    <x v="0"/>
    <x v="7"/>
    <n v="0"/>
    <n v="0"/>
    <n v="0"/>
    <n v="0"/>
    <n v="0"/>
    <n v="0"/>
    <n v="0"/>
    <n v="0"/>
    <n v="0"/>
    <n v="41"/>
    <n v="0"/>
    <n v="80"/>
    <n v="71"/>
    <n v="0"/>
    <n v="0"/>
    <n v="0"/>
    <n v="0"/>
    <n v="0"/>
    <n v="0"/>
    <n v="0"/>
    <n v="0"/>
    <n v="0"/>
    <n v="0"/>
    <n v="0"/>
    <n v="0"/>
    <n v="0"/>
    <n v="0"/>
  </r>
  <r>
    <x v="20"/>
    <x v="1"/>
    <x v="7"/>
    <n v="17"/>
    <n v="20"/>
    <n v="0"/>
    <n v="3"/>
    <n v="0"/>
    <n v="1"/>
    <n v="1"/>
    <n v="1"/>
    <n v="1"/>
    <n v="775"/>
    <n v="10"/>
    <n v="1235"/>
    <n v="1179"/>
    <n v="24"/>
    <n v="7"/>
    <n v="7"/>
    <n v="2"/>
    <n v="0"/>
    <n v="0"/>
    <n v="0"/>
    <n v="1"/>
    <n v="0"/>
    <n v="0"/>
    <n v="0"/>
    <n v="0"/>
    <n v="0"/>
    <n v="31"/>
  </r>
  <r>
    <x v="20"/>
    <x v="2"/>
    <x v="7"/>
    <n v="0"/>
    <n v="0"/>
    <n v="0"/>
    <n v="0"/>
    <n v="0"/>
    <n v="0"/>
    <n v="0"/>
    <n v="0"/>
    <n v="0"/>
    <n v="32"/>
    <n v="0"/>
    <n v="57"/>
    <n v="50"/>
    <n v="0"/>
    <n v="0"/>
    <n v="0"/>
    <n v="0"/>
    <n v="0"/>
    <n v="0"/>
    <n v="0"/>
    <n v="0"/>
    <n v="0"/>
    <n v="0"/>
    <n v="0"/>
    <n v="0"/>
    <n v="0"/>
    <n v="0"/>
  </r>
  <r>
    <x v="20"/>
    <x v="3"/>
    <x v="7"/>
    <n v="25"/>
    <n v="27"/>
    <n v="1"/>
    <n v="3"/>
    <n v="1"/>
    <n v="2"/>
    <n v="0"/>
    <n v="0"/>
    <n v="2"/>
    <n v="1450"/>
    <n v="13"/>
    <n v="2396"/>
    <n v="2299"/>
    <n v="37"/>
    <n v="8"/>
    <n v="6"/>
    <n v="5"/>
    <n v="0"/>
    <n v="0"/>
    <n v="0"/>
    <n v="0"/>
    <n v="0"/>
    <n v="0"/>
    <n v="0"/>
    <n v="0"/>
    <n v="0"/>
    <n v="42"/>
  </r>
  <r>
    <x v="21"/>
    <x v="0"/>
    <x v="7"/>
    <n v="23"/>
    <n v="4"/>
    <n v="1"/>
    <n v="1"/>
    <n v="1"/>
    <n v="1"/>
    <n v="0"/>
    <n v="0"/>
    <n v="0"/>
    <n v="0"/>
    <n v="0"/>
    <n v="0"/>
    <n v="0"/>
    <n v="1"/>
    <n v="1"/>
    <n v="3"/>
    <n v="1"/>
    <n v="0"/>
    <n v="0"/>
    <n v="2"/>
    <n v="1"/>
    <n v="0"/>
    <n v="0"/>
    <n v="0"/>
    <n v="0"/>
    <n v="0"/>
    <n v="0"/>
  </r>
  <r>
    <x v="21"/>
    <x v="1"/>
    <x v="7"/>
    <n v="1"/>
    <n v="6"/>
    <n v="0"/>
    <n v="3"/>
    <n v="0"/>
    <n v="0"/>
    <n v="0"/>
    <n v="0"/>
    <n v="0"/>
    <n v="4"/>
    <n v="3"/>
    <n v="0"/>
    <n v="0"/>
    <n v="2"/>
    <n v="2"/>
    <n v="3"/>
    <n v="2"/>
    <n v="0"/>
    <n v="0"/>
    <n v="6"/>
    <n v="2"/>
    <n v="0"/>
    <n v="0"/>
    <n v="0"/>
    <n v="0"/>
    <n v="0"/>
    <n v="0"/>
  </r>
  <r>
    <x v="21"/>
    <x v="2"/>
    <x v="7"/>
    <n v="18"/>
    <n v="6"/>
    <n v="0"/>
    <n v="0"/>
    <n v="0"/>
    <n v="0"/>
    <n v="0"/>
    <n v="0"/>
    <n v="0"/>
    <n v="0"/>
    <n v="0"/>
    <n v="0"/>
    <n v="0"/>
    <n v="1"/>
    <n v="1"/>
    <n v="2"/>
    <n v="1"/>
    <n v="0"/>
    <n v="0"/>
    <n v="1"/>
    <n v="1"/>
    <n v="0"/>
    <n v="0"/>
    <n v="0"/>
    <n v="0"/>
    <n v="0"/>
    <n v="0"/>
  </r>
  <r>
    <x v="21"/>
    <x v="3"/>
    <x v="7"/>
    <n v="5"/>
    <n v="19"/>
    <n v="5"/>
    <n v="4"/>
    <n v="3"/>
    <n v="5"/>
    <n v="0"/>
    <n v="0"/>
    <n v="5"/>
    <n v="6"/>
    <n v="6"/>
    <n v="0"/>
    <n v="0"/>
    <n v="3"/>
    <n v="2"/>
    <n v="4"/>
    <n v="2"/>
    <n v="0"/>
    <n v="0"/>
    <n v="2"/>
    <n v="2"/>
    <n v="0"/>
    <n v="0"/>
    <n v="0"/>
    <n v="0"/>
    <n v="0"/>
    <n v="0"/>
  </r>
  <r>
    <x v="0"/>
    <x v="0"/>
    <x v="8"/>
    <n v="0"/>
    <n v="0"/>
    <n v="0"/>
    <n v="0"/>
    <n v="0"/>
    <n v="0"/>
    <n v="0"/>
    <n v="0"/>
    <n v="0"/>
    <n v="5"/>
    <n v="15"/>
    <n v="20"/>
    <n v="8"/>
    <n v="0"/>
    <n v="0"/>
    <n v="0"/>
    <n v="0"/>
    <n v="0"/>
    <n v="0"/>
    <n v="0"/>
    <n v="0"/>
    <n v="0"/>
    <n v="0"/>
    <n v="0"/>
    <n v="0"/>
    <n v="0"/>
    <n v="0"/>
  </r>
  <r>
    <x v="0"/>
    <x v="1"/>
    <x v="8"/>
    <n v="1"/>
    <n v="4"/>
    <n v="0"/>
    <n v="3"/>
    <n v="0"/>
    <n v="0"/>
    <n v="0"/>
    <n v="0"/>
    <n v="0"/>
    <n v="100"/>
    <n v="84"/>
    <n v="184"/>
    <n v="149"/>
    <n v="2"/>
    <n v="0"/>
    <n v="0"/>
    <n v="1"/>
    <n v="0"/>
    <n v="0"/>
    <n v="0"/>
    <n v="0"/>
    <n v="0"/>
    <n v="0"/>
    <n v="0"/>
    <n v="0"/>
    <n v="0"/>
    <n v="0"/>
  </r>
  <r>
    <x v="0"/>
    <x v="2"/>
    <x v="8"/>
    <n v="0"/>
    <n v="0"/>
    <n v="0"/>
    <n v="0"/>
    <n v="0"/>
    <n v="0"/>
    <n v="0"/>
    <n v="0"/>
    <n v="0"/>
    <n v="2"/>
    <n v="16"/>
    <n v="20"/>
    <n v="11"/>
    <n v="0"/>
    <n v="0"/>
    <n v="0"/>
    <n v="0"/>
    <n v="0"/>
    <n v="0"/>
    <n v="0"/>
    <n v="0"/>
    <n v="0"/>
    <n v="0"/>
    <n v="0"/>
    <n v="0"/>
    <n v="0"/>
    <n v="0"/>
  </r>
  <r>
    <x v="0"/>
    <x v="3"/>
    <x v="8"/>
    <n v="1"/>
    <n v="1"/>
    <n v="0"/>
    <n v="0"/>
    <n v="0"/>
    <n v="0"/>
    <n v="0"/>
    <n v="0"/>
    <n v="0"/>
    <n v="227"/>
    <n v="195"/>
    <n v="410"/>
    <n v="325"/>
    <n v="1"/>
    <n v="0"/>
    <n v="0"/>
    <n v="2"/>
    <n v="0"/>
    <n v="0"/>
    <n v="0"/>
    <n v="0"/>
    <n v="0"/>
    <n v="0"/>
    <n v="0"/>
    <n v="0"/>
    <n v="0"/>
    <n v="0"/>
  </r>
  <r>
    <x v="1"/>
    <x v="0"/>
    <x v="8"/>
    <n v="1"/>
    <n v="0"/>
    <n v="0"/>
    <n v="0"/>
    <n v="0"/>
    <n v="0"/>
    <n v="0"/>
    <n v="0"/>
    <n v="0"/>
    <n v="0"/>
    <n v="0"/>
    <n v="0"/>
    <n v="0"/>
    <n v="0"/>
    <n v="0"/>
    <n v="0"/>
    <n v="0"/>
    <n v="0"/>
    <n v="0"/>
    <n v="0"/>
    <n v="0"/>
    <n v="0"/>
    <n v="0"/>
    <n v="0"/>
    <n v="0"/>
    <n v="0"/>
    <n v="0"/>
  </r>
  <r>
    <x v="1"/>
    <x v="1"/>
    <x v="8"/>
    <n v="2"/>
    <n v="4"/>
    <n v="1"/>
    <n v="2"/>
    <n v="1"/>
    <n v="1"/>
    <n v="1"/>
    <n v="0"/>
    <n v="1"/>
    <n v="0"/>
    <n v="0"/>
    <n v="25"/>
    <n v="24"/>
    <n v="4"/>
    <n v="2"/>
    <n v="2"/>
    <n v="2"/>
    <n v="0"/>
    <n v="0"/>
    <n v="0"/>
    <n v="2"/>
    <n v="0"/>
    <n v="0"/>
    <n v="0"/>
    <n v="0"/>
    <n v="0"/>
    <n v="0"/>
  </r>
  <r>
    <x v="1"/>
    <x v="2"/>
    <x v="8"/>
    <n v="3"/>
    <n v="0"/>
    <n v="0"/>
    <n v="0"/>
    <n v="0"/>
    <n v="0"/>
    <n v="0"/>
    <n v="0"/>
    <n v="0"/>
    <n v="0"/>
    <n v="0"/>
    <n v="0"/>
    <n v="0"/>
    <n v="0"/>
    <n v="0"/>
    <n v="0"/>
    <n v="0"/>
    <n v="0"/>
    <n v="0"/>
    <n v="0"/>
    <n v="0"/>
    <n v="0"/>
    <n v="0"/>
    <n v="0"/>
    <n v="0"/>
    <n v="0"/>
    <n v="0"/>
  </r>
  <r>
    <x v="1"/>
    <x v="3"/>
    <x v="8"/>
    <n v="2"/>
    <n v="3"/>
    <n v="0"/>
    <n v="1"/>
    <n v="0"/>
    <n v="0"/>
    <n v="0"/>
    <n v="0"/>
    <n v="0"/>
    <n v="0"/>
    <n v="0"/>
    <n v="27"/>
    <n v="20"/>
    <n v="2"/>
    <n v="1"/>
    <n v="1"/>
    <n v="2"/>
    <n v="0"/>
    <n v="0"/>
    <n v="0"/>
    <n v="1"/>
    <n v="0"/>
    <n v="0"/>
    <n v="0"/>
    <n v="0"/>
    <n v="0"/>
    <n v="0"/>
  </r>
  <r>
    <x v="2"/>
    <x v="0"/>
    <x v="8"/>
    <n v="0"/>
    <n v="0"/>
    <n v="0"/>
    <n v="0"/>
    <n v="0"/>
    <n v="0"/>
    <n v="0"/>
    <n v="0"/>
    <n v="0"/>
    <n v="0"/>
    <n v="0"/>
    <n v="0"/>
    <n v="0"/>
    <n v="0"/>
    <n v="0"/>
    <n v="0"/>
    <n v="0"/>
    <n v="0"/>
    <n v="0"/>
    <n v="0"/>
    <n v="0"/>
    <n v="0"/>
    <n v="0"/>
    <n v="0"/>
    <n v="0"/>
    <n v="0"/>
    <n v="0"/>
  </r>
  <r>
    <x v="2"/>
    <x v="1"/>
    <x v="8"/>
    <n v="3"/>
    <n v="4"/>
    <n v="1"/>
    <n v="1"/>
    <n v="1"/>
    <n v="1"/>
    <n v="1"/>
    <n v="1"/>
    <n v="1"/>
    <n v="4"/>
    <n v="0"/>
    <n v="0"/>
    <n v="0"/>
    <n v="12"/>
    <n v="0"/>
    <n v="4"/>
    <n v="0"/>
    <n v="0"/>
    <n v="0"/>
    <n v="0"/>
    <n v="4"/>
    <n v="0"/>
    <n v="0"/>
    <n v="0"/>
    <n v="0"/>
    <n v="0"/>
    <n v="0"/>
  </r>
  <r>
    <x v="2"/>
    <x v="2"/>
    <x v="8"/>
    <n v="0"/>
    <n v="0"/>
    <n v="0"/>
    <n v="0"/>
    <n v="0"/>
    <n v="0"/>
    <n v="0"/>
    <n v="0"/>
    <n v="0"/>
    <n v="0"/>
    <n v="0"/>
    <n v="0"/>
    <n v="0"/>
    <n v="0"/>
    <n v="0"/>
    <n v="0"/>
    <n v="0"/>
    <n v="0"/>
    <n v="0"/>
    <n v="0"/>
    <n v="0"/>
    <n v="0"/>
    <n v="0"/>
    <n v="0"/>
    <n v="0"/>
    <n v="0"/>
    <n v="0"/>
  </r>
  <r>
    <x v="2"/>
    <x v="3"/>
    <x v="8"/>
    <n v="7"/>
    <n v="7"/>
    <n v="0"/>
    <n v="0"/>
    <n v="0"/>
    <n v="0"/>
    <n v="0"/>
    <n v="0"/>
    <n v="0"/>
    <n v="24"/>
    <n v="0"/>
    <n v="0"/>
    <n v="0"/>
    <n v="30"/>
    <n v="0"/>
    <n v="6"/>
    <n v="0"/>
    <n v="0"/>
    <n v="0"/>
    <n v="0"/>
    <n v="6"/>
    <n v="0"/>
    <n v="0"/>
    <n v="0"/>
    <n v="0"/>
    <n v="0"/>
    <n v="0"/>
  </r>
  <r>
    <x v="3"/>
    <x v="0"/>
    <x v="8"/>
    <n v="0"/>
    <n v="0"/>
    <n v="0"/>
    <n v="0"/>
    <n v="0"/>
    <n v="0"/>
    <n v="0"/>
    <n v="0"/>
    <n v="0"/>
    <n v="0"/>
    <n v="0"/>
    <n v="0"/>
    <n v="0"/>
    <n v="0"/>
    <n v="0"/>
    <n v="0"/>
    <n v="0"/>
    <n v="0"/>
    <n v="0"/>
    <n v="0"/>
    <n v="0"/>
    <n v="0"/>
    <n v="0"/>
    <n v="0"/>
    <n v="0"/>
    <n v="0"/>
    <n v="0"/>
  </r>
  <r>
    <x v="3"/>
    <x v="1"/>
    <x v="8"/>
    <n v="0"/>
    <n v="1"/>
    <n v="0"/>
    <n v="1"/>
    <n v="0"/>
    <n v="0"/>
    <n v="0"/>
    <n v="0"/>
    <n v="0"/>
    <n v="2"/>
    <n v="5"/>
    <n v="0"/>
    <n v="0"/>
    <n v="18"/>
    <n v="10"/>
    <n v="3"/>
    <n v="3"/>
    <n v="0"/>
    <n v="0"/>
    <n v="0"/>
    <n v="2"/>
    <n v="0"/>
    <n v="0"/>
    <n v="0"/>
    <n v="0"/>
    <n v="0"/>
    <n v="0"/>
  </r>
  <r>
    <x v="3"/>
    <x v="2"/>
    <x v="8"/>
    <n v="0"/>
    <n v="0"/>
    <n v="0"/>
    <n v="0"/>
    <n v="0"/>
    <n v="0"/>
    <n v="0"/>
    <n v="0"/>
    <n v="0"/>
    <n v="0"/>
    <n v="1"/>
    <n v="0"/>
    <n v="0"/>
    <n v="2"/>
    <n v="0"/>
    <n v="0"/>
    <n v="0"/>
    <n v="0"/>
    <n v="0"/>
    <n v="0"/>
    <n v="0"/>
    <n v="0"/>
    <n v="0"/>
    <n v="0"/>
    <n v="0"/>
    <n v="0"/>
    <n v="0"/>
  </r>
  <r>
    <x v="3"/>
    <x v="3"/>
    <x v="8"/>
    <n v="6"/>
    <n v="6"/>
    <n v="0"/>
    <n v="0"/>
    <n v="0"/>
    <n v="0"/>
    <n v="1"/>
    <n v="1"/>
    <n v="0"/>
    <n v="1"/>
    <n v="11"/>
    <n v="0"/>
    <n v="0"/>
    <n v="40"/>
    <n v="22"/>
    <n v="8"/>
    <n v="6"/>
    <n v="0"/>
    <n v="0"/>
    <n v="0"/>
    <n v="5"/>
    <n v="0"/>
    <n v="0"/>
    <n v="0"/>
    <n v="0"/>
    <n v="0"/>
    <n v="0"/>
  </r>
  <r>
    <x v="4"/>
    <x v="0"/>
    <x v="8"/>
    <n v="2"/>
    <n v="2"/>
    <n v="0"/>
    <n v="0"/>
    <n v="0"/>
    <n v="0"/>
    <n v="0"/>
    <n v="0"/>
    <n v="0"/>
    <n v="0"/>
    <n v="10"/>
    <n v="5"/>
    <n v="3"/>
    <n v="0"/>
    <n v="0"/>
    <n v="0"/>
    <n v="0"/>
    <n v="0"/>
    <n v="0"/>
    <n v="0"/>
    <n v="0"/>
    <n v="0"/>
    <n v="0"/>
    <n v="0"/>
    <n v="0"/>
    <n v="0"/>
    <n v="0"/>
  </r>
  <r>
    <x v="4"/>
    <x v="1"/>
    <x v="8"/>
    <n v="1"/>
    <n v="1"/>
    <n v="0"/>
    <n v="0"/>
    <n v="0"/>
    <n v="0"/>
    <n v="0"/>
    <n v="0"/>
    <n v="0"/>
    <n v="69"/>
    <n v="0"/>
    <n v="148"/>
    <n v="103"/>
    <n v="0"/>
    <n v="0"/>
    <n v="1"/>
    <n v="0"/>
    <n v="0"/>
    <n v="0"/>
    <n v="0"/>
    <n v="1"/>
    <n v="0"/>
    <n v="0"/>
    <n v="0"/>
    <n v="0"/>
    <n v="0"/>
    <n v="0"/>
  </r>
  <r>
    <x v="4"/>
    <x v="2"/>
    <x v="8"/>
    <n v="3"/>
    <n v="3"/>
    <n v="0"/>
    <n v="0"/>
    <n v="0"/>
    <n v="0"/>
    <n v="0"/>
    <n v="0"/>
    <n v="0"/>
    <n v="1"/>
    <n v="2"/>
    <n v="5"/>
    <n v="3"/>
    <n v="0"/>
    <n v="0"/>
    <n v="0"/>
    <n v="0"/>
    <n v="0"/>
    <n v="0"/>
    <n v="0"/>
    <n v="0"/>
    <n v="0"/>
    <n v="0"/>
    <n v="0"/>
    <n v="0"/>
    <n v="0"/>
    <n v="0"/>
  </r>
  <r>
    <x v="4"/>
    <x v="3"/>
    <x v="8"/>
    <n v="7"/>
    <n v="8"/>
    <n v="1"/>
    <n v="0"/>
    <n v="0"/>
    <n v="1"/>
    <n v="1"/>
    <n v="1"/>
    <n v="1"/>
    <n v="170"/>
    <n v="0"/>
    <n v="434"/>
    <n v="332"/>
    <n v="2"/>
    <n v="0"/>
    <n v="1"/>
    <n v="1"/>
    <n v="0"/>
    <n v="0"/>
    <n v="0"/>
    <n v="1"/>
    <n v="0"/>
    <n v="0"/>
    <n v="0"/>
    <n v="0"/>
    <n v="0"/>
    <n v="0"/>
  </r>
  <r>
    <x v="5"/>
    <x v="0"/>
    <x v="8"/>
    <n v="0"/>
    <n v="0"/>
    <n v="0"/>
    <n v="0"/>
    <n v="0"/>
    <n v="0"/>
    <n v="0"/>
    <n v="0"/>
    <n v="0"/>
    <n v="0"/>
    <n v="0"/>
    <n v="0"/>
    <n v="0"/>
    <n v="2"/>
    <n v="2"/>
    <n v="0"/>
    <n v="0"/>
    <n v="0"/>
    <n v="0"/>
    <n v="1"/>
    <n v="1"/>
    <n v="0"/>
    <n v="0"/>
    <n v="0"/>
    <n v="0"/>
    <n v="0"/>
    <n v="0"/>
  </r>
  <r>
    <x v="5"/>
    <x v="1"/>
    <x v="8"/>
    <n v="2"/>
    <n v="4"/>
    <n v="1"/>
    <n v="0"/>
    <n v="0"/>
    <n v="1"/>
    <n v="0"/>
    <n v="0"/>
    <n v="1"/>
    <n v="2"/>
    <n v="3"/>
    <n v="0"/>
    <n v="0"/>
    <n v="10"/>
    <n v="8"/>
    <n v="0"/>
    <n v="0"/>
    <n v="0"/>
    <n v="1"/>
    <n v="2"/>
    <n v="6"/>
    <n v="0"/>
    <n v="0"/>
    <n v="0"/>
    <n v="0"/>
    <n v="0"/>
    <n v="0"/>
  </r>
  <r>
    <x v="5"/>
    <x v="2"/>
    <x v="8"/>
    <n v="0"/>
    <n v="0"/>
    <n v="0"/>
    <n v="0"/>
    <n v="0"/>
    <n v="0"/>
    <n v="0"/>
    <n v="0"/>
    <n v="0"/>
    <n v="0"/>
    <n v="0"/>
    <n v="0"/>
    <n v="0"/>
    <n v="3"/>
    <n v="3"/>
    <n v="0"/>
    <n v="0"/>
    <n v="0"/>
    <n v="0"/>
    <n v="0"/>
    <n v="3"/>
    <n v="0"/>
    <n v="0"/>
    <n v="0"/>
    <n v="0"/>
    <n v="0"/>
    <n v="0"/>
  </r>
  <r>
    <x v="5"/>
    <x v="3"/>
    <x v="8"/>
    <n v="3"/>
    <n v="5"/>
    <n v="1"/>
    <n v="0"/>
    <n v="0"/>
    <n v="1"/>
    <n v="0"/>
    <n v="0"/>
    <n v="1"/>
    <n v="1"/>
    <n v="8"/>
    <n v="0"/>
    <n v="0"/>
    <n v="7"/>
    <n v="5"/>
    <n v="0"/>
    <n v="0"/>
    <n v="0"/>
    <n v="0"/>
    <n v="1"/>
    <n v="4"/>
    <n v="0"/>
    <n v="0"/>
    <n v="0"/>
    <n v="0"/>
    <n v="0"/>
    <n v="0"/>
  </r>
  <r>
    <x v="6"/>
    <x v="0"/>
    <x v="8"/>
    <n v="0"/>
    <n v="0"/>
    <n v="0"/>
    <n v="0"/>
    <n v="0"/>
    <n v="0"/>
    <n v="0"/>
    <n v="0"/>
    <n v="0"/>
    <n v="0"/>
    <n v="0"/>
    <n v="0"/>
    <n v="0"/>
    <n v="0"/>
    <n v="0"/>
    <n v="0"/>
    <n v="0"/>
    <n v="0"/>
    <n v="0"/>
    <n v="0"/>
    <n v="0"/>
    <n v="0"/>
    <n v="0"/>
    <n v="0"/>
    <n v="0"/>
    <n v="0"/>
    <n v="0"/>
  </r>
  <r>
    <x v="6"/>
    <x v="1"/>
    <x v="8"/>
    <n v="3"/>
    <n v="3"/>
    <n v="0"/>
    <n v="1"/>
    <n v="0"/>
    <n v="0"/>
    <n v="1"/>
    <n v="1"/>
    <n v="0"/>
    <n v="3"/>
    <n v="4"/>
    <n v="11"/>
    <n v="11"/>
    <n v="7"/>
    <n v="2"/>
    <n v="4"/>
    <n v="2"/>
    <n v="0"/>
    <n v="0"/>
    <n v="0"/>
    <n v="2"/>
    <n v="0"/>
    <n v="0"/>
    <n v="0"/>
    <n v="0"/>
    <n v="0"/>
    <n v="0"/>
  </r>
  <r>
    <x v="6"/>
    <x v="2"/>
    <x v="8"/>
    <n v="0"/>
    <n v="0"/>
    <n v="0"/>
    <n v="0"/>
    <n v="0"/>
    <n v="0"/>
    <n v="0"/>
    <n v="0"/>
    <n v="0"/>
    <n v="0"/>
    <n v="0"/>
    <n v="0"/>
    <n v="0"/>
    <n v="0"/>
    <n v="0"/>
    <n v="0"/>
    <n v="0"/>
    <n v="0"/>
    <n v="0"/>
    <n v="0"/>
    <n v="0"/>
    <n v="0"/>
    <n v="0"/>
    <n v="0"/>
    <n v="0"/>
    <n v="0"/>
    <n v="0"/>
  </r>
  <r>
    <x v="6"/>
    <x v="3"/>
    <x v="8"/>
    <n v="3"/>
    <n v="3"/>
    <n v="0"/>
    <n v="1"/>
    <n v="0"/>
    <n v="0"/>
    <n v="0"/>
    <n v="0"/>
    <n v="0"/>
    <n v="12"/>
    <n v="7"/>
    <n v="16"/>
    <n v="16"/>
    <n v="16"/>
    <n v="2"/>
    <n v="6"/>
    <n v="4"/>
    <n v="0"/>
    <n v="0"/>
    <n v="0"/>
    <n v="2"/>
    <n v="0"/>
    <n v="0"/>
    <n v="0"/>
    <n v="0"/>
    <n v="0"/>
    <n v="0"/>
  </r>
  <r>
    <x v="7"/>
    <x v="0"/>
    <x v="8"/>
    <n v="4"/>
    <n v="2"/>
    <n v="0"/>
    <n v="0"/>
    <n v="0"/>
    <n v="0"/>
    <n v="0"/>
    <n v="0"/>
    <n v="0"/>
    <n v="0"/>
    <n v="0"/>
    <n v="0"/>
    <n v="0"/>
    <n v="0"/>
    <n v="0"/>
    <n v="0"/>
    <n v="0"/>
    <n v="0"/>
    <n v="0"/>
    <n v="0"/>
    <n v="0"/>
    <n v="0"/>
    <n v="0"/>
    <n v="0"/>
    <n v="0"/>
    <n v="0"/>
    <n v="0"/>
  </r>
  <r>
    <x v="7"/>
    <x v="1"/>
    <x v="8"/>
    <n v="0"/>
    <n v="0"/>
    <n v="0"/>
    <n v="0"/>
    <n v="0"/>
    <n v="0"/>
    <n v="0"/>
    <n v="0"/>
    <n v="0"/>
    <n v="0"/>
    <n v="1"/>
    <n v="0"/>
    <n v="0"/>
    <n v="0"/>
    <n v="0"/>
    <n v="0"/>
    <n v="0"/>
    <n v="0"/>
    <n v="0"/>
    <n v="0"/>
    <n v="0"/>
    <n v="0"/>
    <n v="0"/>
    <n v="0"/>
    <n v="0"/>
    <n v="0"/>
    <n v="0"/>
  </r>
  <r>
    <x v="7"/>
    <x v="2"/>
    <x v="8"/>
    <n v="0"/>
    <n v="0"/>
    <n v="0"/>
    <n v="0"/>
    <n v="0"/>
    <n v="0"/>
    <n v="0"/>
    <n v="0"/>
    <n v="0"/>
    <n v="0"/>
    <n v="0"/>
    <n v="0"/>
    <n v="0"/>
    <n v="0"/>
    <n v="0"/>
    <n v="0"/>
    <n v="0"/>
    <n v="0"/>
    <n v="0"/>
    <n v="0"/>
    <n v="0"/>
    <n v="0"/>
    <n v="0"/>
    <n v="0"/>
    <n v="0"/>
    <n v="0"/>
    <n v="0"/>
  </r>
  <r>
    <x v="7"/>
    <x v="3"/>
    <x v="8"/>
    <n v="3"/>
    <n v="6"/>
    <n v="1"/>
    <n v="0"/>
    <n v="0"/>
    <n v="1"/>
    <n v="1"/>
    <n v="1"/>
    <n v="1"/>
    <n v="0"/>
    <n v="2"/>
    <n v="0"/>
    <n v="0"/>
    <n v="2"/>
    <n v="2"/>
    <n v="0"/>
    <n v="4"/>
    <n v="0"/>
    <n v="0"/>
    <n v="0"/>
    <n v="0"/>
    <n v="0"/>
    <n v="0"/>
    <n v="0"/>
    <n v="0"/>
    <n v="0"/>
    <n v="0"/>
  </r>
  <r>
    <x v="8"/>
    <x v="0"/>
    <x v="8"/>
    <n v="0"/>
    <n v="0"/>
    <n v="0"/>
    <n v="0"/>
    <n v="0"/>
    <n v="0"/>
    <n v="0"/>
    <n v="0"/>
    <n v="0"/>
    <n v="0"/>
    <n v="0"/>
    <n v="0"/>
    <n v="0"/>
    <n v="1"/>
    <n v="0"/>
    <n v="0"/>
    <n v="0"/>
    <n v="0"/>
    <n v="0"/>
    <n v="0"/>
    <n v="0"/>
    <n v="0"/>
    <n v="0"/>
    <n v="0"/>
    <n v="0"/>
    <n v="0"/>
    <n v="0"/>
  </r>
  <r>
    <x v="8"/>
    <x v="1"/>
    <x v="8"/>
    <n v="8"/>
    <n v="6"/>
    <n v="0"/>
    <n v="0"/>
    <n v="0"/>
    <n v="0"/>
    <n v="0"/>
    <n v="0"/>
    <n v="0"/>
    <n v="5"/>
    <n v="2"/>
    <n v="0"/>
    <n v="0"/>
    <n v="7"/>
    <n v="0"/>
    <n v="3"/>
    <n v="0"/>
    <n v="0"/>
    <n v="0"/>
    <n v="3"/>
    <n v="0"/>
    <n v="0"/>
    <n v="0"/>
    <n v="0"/>
    <n v="0"/>
    <n v="0"/>
    <n v="0"/>
  </r>
  <r>
    <x v="8"/>
    <x v="2"/>
    <x v="8"/>
    <n v="1"/>
    <n v="1"/>
    <n v="0"/>
    <n v="0"/>
    <n v="0"/>
    <n v="0"/>
    <n v="0"/>
    <n v="0"/>
    <n v="0"/>
    <n v="0"/>
    <n v="0"/>
    <n v="0"/>
    <n v="0"/>
    <n v="0"/>
    <n v="0"/>
    <n v="0"/>
    <n v="0"/>
    <n v="0"/>
    <n v="0"/>
    <n v="0"/>
    <n v="0"/>
    <n v="0"/>
    <n v="0"/>
    <n v="0"/>
    <n v="0"/>
    <n v="0"/>
    <n v="0"/>
  </r>
  <r>
    <x v="8"/>
    <x v="3"/>
    <x v="8"/>
    <n v="11"/>
    <n v="6"/>
    <n v="1"/>
    <n v="0"/>
    <n v="0"/>
    <n v="1"/>
    <n v="1"/>
    <n v="1"/>
    <n v="1"/>
    <n v="10"/>
    <n v="3"/>
    <n v="0"/>
    <n v="0"/>
    <n v="16"/>
    <n v="3"/>
    <n v="8"/>
    <n v="0"/>
    <n v="0"/>
    <n v="0"/>
    <n v="6"/>
    <n v="2"/>
    <n v="0"/>
    <n v="0"/>
    <n v="0"/>
    <n v="0"/>
    <n v="0"/>
    <n v="0"/>
  </r>
  <r>
    <x v="9"/>
    <x v="0"/>
    <x v="8"/>
    <n v="3"/>
    <n v="2"/>
    <n v="0"/>
    <n v="0"/>
    <n v="0"/>
    <n v="0"/>
    <n v="0"/>
    <n v="0"/>
    <n v="0"/>
    <n v="16"/>
    <n v="1"/>
    <n v="50"/>
    <n v="23"/>
    <n v="1"/>
    <n v="0"/>
    <n v="1"/>
    <n v="2"/>
    <n v="0"/>
    <n v="0"/>
    <n v="0"/>
    <n v="0"/>
    <n v="0"/>
    <n v="0"/>
    <n v="0"/>
    <n v="0"/>
    <n v="0"/>
    <n v="0"/>
  </r>
  <r>
    <x v="9"/>
    <x v="1"/>
    <x v="8"/>
    <n v="10"/>
    <n v="12"/>
    <n v="0"/>
    <n v="2"/>
    <n v="0"/>
    <n v="0"/>
    <n v="6"/>
    <n v="5"/>
    <n v="0"/>
    <n v="418"/>
    <n v="6"/>
    <n v="582"/>
    <n v="490"/>
    <n v="33"/>
    <n v="23"/>
    <n v="27"/>
    <n v="2"/>
    <n v="0"/>
    <n v="0"/>
    <n v="10"/>
    <n v="13"/>
    <n v="0"/>
    <n v="0"/>
    <n v="0"/>
    <n v="0"/>
    <n v="0"/>
    <n v="0"/>
  </r>
  <r>
    <x v="9"/>
    <x v="2"/>
    <x v="8"/>
    <n v="4"/>
    <n v="1"/>
    <n v="0"/>
    <n v="0"/>
    <n v="0"/>
    <n v="0"/>
    <n v="1"/>
    <n v="0"/>
    <n v="0"/>
    <n v="11"/>
    <n v="0"/>
    <n v="40"/>
    <n v="23"/>
    <n v="1"/>
    <n v="0"/>
    <n v="3"/>
    <n v="0"/>
    <n v="0"/>
    <n v="0"/>
    <n v="0"/>
    <n v="0"/>
    <n v="0"/>
    <n v="0"/>
    <n v="0"/>
    <n v="0"/>
    <n v="0"/>
    <n v="0"/>
  </r>
  <r>
    <x v="9"/>
    <x v="3"/>
    <x v="8"/>
    <n v="32"/>
    <n v="18"/>
    <n v="0"/>
    <n v="0"/>
    <n v="0"/>
    <n v="0"/>
    <n v="28"/>
    <n v="24"/>
    <n v="0"/>
    <n v="1035"/>
    <n v="14"/>
    <n v="1407"/>
    <n v="1273"/>
    <n v="79"/>
    <n v="37"/>
    <n v="49"/>
    <n v="22"/>
    <n v="0"/>
    <n v="0"/>
    <n v="20"/>
    <n v="17"/>
    <n v="0"/>
    <n v="0"/>
    <n v="0"/>
    <n v="0"/>
    <n v="0"/>
    <n v="0"/>
  </r>
  <r>
    <x v="10"/>
    <x v="0"/>
    <x v="8"/>
    <n v="0"/>
    <n v="0"/>
    <n v="0"/>
    <n v="0"/>
    <n v="0"/>
    <n v="0"/>
    <n v="0"/>
    <n v="0"/>
    <n v="0"/>
    <n v="0"/>
    <n v="0"/>
    <n v="0"/>
    <n v="0"/>
    <n v="2"/>
    <n v="2"/>
    <n v="0"/>
    <n v="0"/>
    <n v="0"/>
    <n v="0"/>
    <n v="0"/>
    <n v="0"/>
    <n v="0"/>
    <n v="0"/>
    <n v="0"/>
    <n v="0"/>
    <n v="0"/>
    <n v="0"/>
  </r>
  <r>
    <x v="10"/>
    <x v="1"/>
    <x v="8"/>
    <n v="8"/>
    <n v="8"/>
    <n v="0"/>
    <n v="0"/>
    <n v="0"/>
    <n v="0"/>
    <n v="0"/>
    <n v="0"/>
    <n v="0"/>
    <n v="9"/>
    <n v="0"/>
    <n v="0"/>
    <n v="0"/>
    <n v="22"/>
    <n v="10"/>
    <n v="8"/>
    <n v="2"/>
    <n v="0"/>
    <n v="0"/>
    <n v="2"/>
    <n v="4"/>
    <n v="0"/>
    <n v="0"/>
    <n v="0"/>
    <n v="0"/>
    <n v="0"/>
    <n v="0"/>
  </r>
  <r>
    <x v="10"/>
    <x v="2"/>
    <x v="8"/>
    <n v="0"/>
    <n v="1"/>
    <n v="1"/>
    <n v="1"/>
    <n v="1"/>
    <n v="1"/>
    <n v="0"/>
    <n v="0"/>
    <n v="0"/>
    <n v="0"/>
    <n v="0"/>
    <n v="0"/>
    <n v="0"/>
    <n v="0"/>
    <n v="0"/>
    <n v="0"/>
    <n v="0"/>
    <n v="0"/>
    <n v="0"/>
    <n v="0"/>
    <n v="0"/>
    <n v="0"/>
    <n v="0"/>
    <n v="0"/>
    <n v="0"/>
    <n v="0"/>
    <n v="0"/>
  </r>
  <r>
    <x v="10"/>
    <x v="3"/>
    <x v="8"/>
    <n v="4"/>
    <n v="4"/>
    <n v="0"/>
    <n v="0"/>
    <n v="0"/>
    <n v="0"/>
    <n v="1"/>
    <n v="1"/>
    <n v="0"/>
    <n v="41"/>
    <n v="0"/>
    <n v="0"/>
    <n v="0"/>
    <n v="61"/>
    <n v="30"/>
    <n v="16"/>
    <n v="7"/>
    <n v="0"/>
    <n v="2"/>
    <n v="4"/>
    <n v="7"/>
    <n v="0"/>
    <n v="0"/>
    <n v="0"/>
    <n v="0"/>
    <n v="0"/>
    <n v="0"/>
  </r>
  <r>
    <x v="11"/>
    <x v="0"/>
    <x v="8"/>
    <n v="0"/>
    <n v="0"/>
    <n v="0"/>
    <n v="0"/>
    <n v="0"/>
    <n v="0"/>
    <n v="0"/>
    <n v="0"/>
    <n v="0"/>
    <n v="0"/>
    <n v="0"/>
    <n v="1"/>
    <n v="1"/>
    <n v="2"/>
    <n v="0"/>
    <n v="0"/>
    <n v="0"/>
    <n v="0"/>
    <n v="0"/>
    <n v="0"/>
    <n v="0"/>
    <n v="0"/>
    <n v="0"/>
    <n v="0"/>
    <n v="0"/>
    <n v="0"/>
    <n v="0"/>
  </r>
  <r>
    <x v="11"/>
    <x v="1"/>
    <x v="8"/>
    <n v="0"/>
    <n v="0"/>
    <n v="0"/>
    <n v="0"/>
    <n v="0"/>
    <n v="0"/>
    <n v="0"/>
    <n v="0"/>
    <n v="0"/>
    <n v="2"/>
    <n v="2"/>
    <n v="20"/>
    <n v="14"/>
    <n v="7"/>
    <n v="3"/>
    <n v="0"/>
    <n v="0"/>
    <n v="0"/>
    <n v="0"/>
    <n v="0"/>
    <n v="0"/>
    <n v="0"/>
    <n v="0"/>
    <n v="0"/>
    <n v="0"/>
    <n v="0"/>
    <n v="0"/>
  </r>
  <r>
    <x v="11"/>
    <x v="2"/>
    <x v="8"/>
    <n v="0"/>
    <n v="1"/>
    <n v="0"/>
    <n v="1"/>
    <n v="0"/>
    <n v="0"/>
    <n v="0"/>
    <n v="0"/>
    <n v="0"/>
    <n v="0"/>
    <n v="0"/>
    <n v="3"/>
    <n v="1"/>
    <n v="1"/>
    <n v="0"/>
    <n v="0"/>
    <n v="0"/>
    <n v="0"/>
    <n v="0"/>
    <n v="0"/>
    <n v="0"/>
    <n v="0"/>
    <n v="0"/>
    <n v="0"/>
    <n v="0"/>
    <n v="0"/>
    <n v="0"/>
  </r>
  <r>
    <x v="11"/>
    <x v="3"/>
    <x v="8"/>
    <n v="0"/>
    <n v="0"/>
    <n v="0"/>
    <n v="0"/>
    <n v="0"/>
    <n v="0"/>
    <n v="0"/>
    <n v="0"/>
    <n v="0"/>
    <n v="9"/>
    <n v="7"/>
    <n v="32"/>
    <n v="25"/>
    <n v="18"/>
    <n v="6"/>
    <n v="0"/>
    <n v="0"/>
    <n v="0"/>
    <n v="0"/>
    <n v="0"/>
    <n v="0"/>
    <n v="0"/>
    <n v="0"/>
    <n v="0"/>
    <n v="0"/>
    <n v="0"/>
    <n v="0"/>
  </r>
  <r>
    <x v="12"/>
    <x v="0"/>
    <x v="8"/>
    <n v="3"/>
    <n v="0"/>
    <n v="0"/>
    <n v="0"/>
    <n v="0"/>
    <n v="0"/>
    <n v="0"/>
    <n v="0"/>
    <n v="0"/>
    <n v="0"/>
    <n v="0"/>
    <n v="0"/>
    <n v="0"/>
    <n v="0"/>
    <n v="0"/>
    <n v="0"/>
    <n v="0"/>
    <n v="0"/>
    <n v="0"/>
    <n v="0"/>
    <n v="0"/>
    <n v="0"/>
    <n v="0"/>
    <n v="0"/>
    <n v="0"/>
    <n v="0"/>
    <n v="0"/>
  </r>
  <r>
    <x v="12"/>
    <x v="1"/>
    <x v="8"/>
    <n v="4"/>
    <n v="1"/>
    <n v="0"/>
    <n v="0"/>
    <n v="0"/>
    <n v="0"/>
    <n v="0"/>
    <n v="0"/>
    <n v="0"/>
    <n v="1"/>
    <n v="0"/>
    <n v="0"/>
    <n v="0"/>
    <n v="0"/>
    <n v="0"/>
    <n v="0"/>
    <n v="1"/>
    <n v="0"/>
    <n v="0"/>
    <n v="0"/>
    <n v="0"/>
    <n v="0"/>
    <n v="0"/>
    <n v="0"/>
    <n v="0"/>
    <n v="0"/>
    <n v="0"/>
  </r>
  <r>
    <x v="12"/>
    <x v="2"/>
    <x v="8"/>
    <n v="1"/>
    <n v="0"/>
    <n v="0"/>
    <n v="0"/>
    <n v="0"/>
    <n v="0"/>
    <n v="0"/>
    <n v="0"/>
    <n v="0"/>
    <n v="0"/>
    <n v="0"/>
    <n v="0"/>
    <n v="0"/>
    <n v="0"/>
    <n v="0"/>
    <n v="0"/>
    <n v="0"/>
    <n v="0"/>
    <n v="0"/>
    <n v="0"/>
    <n v="0"/>
    <n v="0"/>
    <n v="0"/>
    <n v="0"/>
    <n v="0"/>
    <n v="0"/>
    <n v="0"/>
  </r>
  <r>
    <x v="12"/>
    <x v="3"/>
    <x v="8"/>
    <n v="13"/>
    <n v="8"/>
    <n v="0"/>
    <n v="0"/>
    <n v="0"/>
    <n v="0"/>
    <n v="0"/>
    <n v="0"/>
    <n v="0"/>
    <n v="0"/>
    <n v="2"/>
    <n v="0"/>
    <n v="0"/>
    <n v="3"/>
    <n v="2"/>
    <n v="0"/>
    <n v="3"/>
    <n v="0"/>
    <n v="0"/>
    <n v="0"/>
    <n v="0"/>
    <n v="0"/>
    <n v="0"/>
    <n v="0"/>
    <n v="0"/>
    <n v="0"/>
    <n v="0"/>
  </r>
  <r>
    <x v="13"/>
    <x v="0"/>
    <x v="8"/>
    <n v="0"/>
    <n v="0"/>
    <n v="0"/>
    <n v="0"/>
    <n v="0"/>
    <n v="0"/>
    <n v="0"/>
    <n v="0"/>
    <n v="0"/>
    <n v="3"/>
    <n v="0"/>
    <n v="18"/>
    <n v="9"/>
    <n v="1"/>
    <n v="0"/>
    <n v="0"/>
    <n v="0"/>
    <n v="0"/>
    <n v="0"/>
    <n v="0"/>
    <n v="0"/>
    <n v="0"/>
    <n v="0"/>
    <n v="0"/>
    <n v="0"/>
    <n v="0"/>
    <n v="0"/>
  </r>
  <r>
    <x v="13"/>
    <x v="1"/>
    <x v="8"/>
    <n v="1"/>
    <n v="1"/>
    <n v="0"/>
    <n v="0"/>
    <n v="0"/>
    <n v="0"/>
    <n v="0"/>
    <n v="0"/>
    <n v="0"/>
    <n v="185"/>
    <n v="2"/>
    <n v="224"/>
    <n v="195"/>
    <n v="6"/>
    <n v="0"/>
    <n v="0"/>
    <n v="0"/>
    <n v="0"/>
    <n v="0"/>
    <n v="0"/>
    <n v="0"/>
    <n v="0"/>
    <n v="0"/>
    <n v="0"/>
    <n v="0"/>
    <n v="0"/>
    <n v="0"/>
  </r>
  <r>
    <x v="13"/>
    <x v="2"/>
    <x v="8"/>
    <n v="1"/>
    <n v="1"/>
    <n v="0"/>
    <n v="0"/>
    <n v="0"/>
    <n v="0"/>
    <n v="0"/>
    <n v="0"/>
    <n v="0"/>
    <n v="5"/>
    <n v="0"/>
    <n v="21"/>
    <n v="8"/>
    <n v="0"/>
    <n v="0"/>
    <n v="0"/>
    <n v="0"/>
    <n v="0"/>
    <n v="0"/>
    <n v="0"/>
    <n v="0"/>
    <n v="0"/>
    <n v="0"/>
    <n v="0"/>
    <n v="0"/>
    <n v="0"/>
    <n v="0"/>
  </r>
  <r>
    <x v="13"/>
    <x v="3"/>
    <x v="8"/>
    <n v="3"/>
    <n v="4"/>
    <n v="0"/>
    <n v="2"/>
    <n v="0"/>
    <n v="0"/>
    <n v="0"/>
    <n v="0"/>
    <n v="0"/>
    <n v="445"/>
    <n v="2"/>
    <n v="545"/>
    <n v="468"/>
    <n v="16"/>
    <n v="6"/>
    <n v="0"/>
    <n v="0"/>
    <n v="0"/>
    <n v="0"/>
    <n v="0"/>
    <n v="0"/>
    <n v="0"/>
    <n v="0"/>
    <n v="0"/>
    <n v="0"/>
    <n v="0"/>
    <n v="0"/>
  </r>
  <r>
    <x v="14"/>
    <x v="0"/>
    <x v="8"/>
    <n v="0"/>
    <n v="0"/>
    <n v="0"/>
    <n v="0"/>
    <n v="0"/>
    <n v="0"/>
    <n v="0"/>
    <n v="0"/>
    <n v="0"/>
    <n v="21"/>
    <n v="0"/>
    <n v="68"/>
    <n v="53"/>
    <n v="0"/>
    <n v="0"/>
    <n v="0"/>
    <n v="0"/>
    <n v="0"/>
    <n v="0"/>
    <n v="0"/>
    <n v="0"/>
    <n v="0"/>
    <n v="0"/>
    <n v="0"/>
    <n v="0"/>
    <n v="0"/>
    <n v="0"/>
  </r>
  <r>
    <x v="14"/>
    <x v="1"/>
    <x v="8"/>
    <n v="0"/>
    <n v="4"/>
    <n v="0"/>
    <n v="4"/>
    <n v="0"/>
    <n v="0"/>
    <n v="0"/>
    <n v="0"/>
    <n v="0"/>
    <n v="266"/>
    <n v="0"/>
    <n v="430"/>
    <n v="342"/>
    <n v="0"/>
    <n v="0"/>
    <n v="0"/>
    <n v="0"/>
    <n v="0"/>
    <n v="0"/>
    <n v="0"/>
    <n v="0"/>
    <n v="0"/>
    <n v="0"/>
    <n v="0"/>
    <n v="0"/>
    <n v="0"/>
    <n v="0"/>
  </r>
  <r>
    <x v="14"/>
    <x v="2"/>
    <x v="8"/>
    <n v="0"/>
    <n v="0"/>
    <n v="0"/>
    <n v="0"/>
    <n v="0"/>
    <n v="0"/>
    <n v="0"/>
    <n v="0"/>
    <n v="0"/>
    <n v="33"/>
    <n v="0"/>
    <n v="67"/>
    <n v="55"/>
    <n v="1"/>
    <n v="0"/>
    <n v="0"/>
    <n v="0"/>
    <n v="0"/>
    <n v="0"/>
    <n v="0"/>
    <n v="0"/>
    <n v="0"/>
    <n v="0"/>
    <n v="0"/>
    <n v="0"/>
    <n v="0"/>
    <n v="0"/>
  </r>
  <r>
    <x v="14"/>
    <x v="3"/>
    <x v="8"/>
    <n v="0"/>
    <n v="0"/>
    <n v="0"/>
    <n v="0"/>
    <n v="0"/>
    <n v="0"/>
    <n v="0"/>
    <n v="0"/>
    <n v="0"/>
    <n v="474"/>
    <n v="0"/>
    <n v="775"/>
    <n v="640"/>
    <n v="4"/>
    <n v="0"/>
    <n v="0"/>
    <n v="0"/>
    <n v="0"/>
    <n v="0"/>
    <n v="0"/>
    <n v="0"/>
    <n v="0"/>
    <n v="0"/>
    <n v="0"/>
    <n v="0"/>
    <n v="0"/>
    <n v="0"/>
  </r>
  <r>
    <x v="15"/>
    <x v="0"/>
    <x v="8"/>
    <n v="0"/>
    <n v="0"/>
    <n v="0"/>
    <n v="0"/>
    <n v="0"/>
    <n v="0"/>
    <n v="0"/>
    <n v="0"/>
    <n v="0"/>
    <n v="2"/>
    <n v="0"/>
    <n v="1"/>
    <n v="1"/>
    <n v="2"/>
    <n v="0"/>
    <n v="0"/>
    <n v="0"/>
    <n v="0"/>
    <n v="0"/>
    <n v="0"/>
    <n v="0"/>
    <n v="0"/>
    <n v="0"/>
    <n v="0"/>
    <n v="0"/>
    <n v="0"/>
    <n v="0"/>
  </r>
  <r>
    <x v="15"/>
    <x v="1"/>
    <x v="8"/>
    <n v="2"/>
    <n v="2"/>
    <n v="1"/>
    <n v="1"/>
    <n v="1"/>
    <n v="1"/>
    <n v="0"/>
    <n v="0"/>
    <n v="1"/>
    <n v="6"/>
    <n v="2"/>
    <n v="15"/>
    <n v="13"/>
    <n v="6"/>
    <n v="0"/>
    <n v="2"/>
    <n v="2"/>
    <n v="0"/>
    <n v="0"/>
    <n v="0"/>
    <n v="2"/>
    <n v="0"/>
    <n v="0"/>
    <n v="0"/>
    <n v="0"/>
    <n v="0"/>
    <n v="0"/>
  </r>
  <r>
    <x v="15"/>
    <x v="2"/>
    <x v="8"/>
    <n v="0"/>
    <n v="0"/>
    <n v="0"/>
    <n v="0"/>
    <n v="0"/>
    <n v="0"/>
    <n v="0"/>
    <n v="0"/>
    <n v="0"/>
    <n v="0"/>
    <n v="0"/>
    <n v="0"/>
    <n v="0"/>
    <n v="0"/>
    <n v="0"/>
    <n v="0"/>
    <n v="0"/>
    <n v="0"/>
    <n v="0"/>
    <n v="0"/>
    <n v="0"/>
    <n v="0"/>
    <n v="0"/>
    <n v="0"/>
    <n v="0"/>
    <n v="0"/>
    <n v="0"/>
  </r>
  <r>
    <x v="15"/>
    <x v="3"/>
    <x v="8"/>
    <n v="0"/>
    <n v="0"/>
    <n v="0"/>
    <n v="0"/>
    <n v="0"/>
    <n v="0"/>
    <n v="0"/>
    <n v="0"/>
    <n v="0"/>
    <n v="11"/>
    <n v="4"/>
    <n v="15"/>
    <n v="12"/>
    <n v="11"/>
    <n v="0"/>
    <n v="4"/>
    <n v="4"/>
    <n v="0"/>
    <n v="0"/>
    <n v="0"/>
    <n v="4"/>
    <n v="0"/>
    <n v="0"/>
    <n v="0"/>
    <n v="0"/>
    <n v="0"/>
    <n v="0"/>
  </r>
  <r>
    <x v="16"/>
    <x v="0"/>
    <x v="8"/>
    <n v="0"/>
    <n v="0"/>
    <n v="0"/>
    <n v="0"/>
    <n v="0"/>
    <n v="0"/>
    <n v="0"/>
    <n v="0"/>
    <n v="0"/>
    <n v="0"/>
    <n v="1"/>
    <n v="0"/>
    <n v="0"/>
    <n v="3"/>
    <n v="2"/>
    <n v="0"/>
    <n v="0"/>
    <n v="0"/>
    <n v="0"/>
    <n v="0"/>
    <n v="0"/>
    <n v="0"/>
    <n v="0"/>
    <n v="0"/>
    <n v="0"/>
    <n v="0"/>
    <n v="0"/>
  </r>
  <r>
    <x v="16"/>
    <x v="1"/>
    <x v="8"/>
    <n v="17"/>
    <n v="9"/>
    <n v="1"/>
    <n v="4"/>
    <n v="1"/>
    <n v="1"/>
    <n v="0"/>
    <n v="0"/>
    <n v="1"/>
    <n v="3"/>
    <n v="5"/>
    <n v="0"/>
    <n v="0"/>
    <n v="13"/>
    <n v="3"/>
    <n v="7"/>
    <n v="2"/>
    <n v="0"/>
    <n v="0"/>
    <n v="2"/>
    <n v="3"/>
    <n v="0"/>
    <n v="0"/>
    <n v="0"/>
    <n v="0"/>
    <n v="0"/>
    <n v="0"/>
  </r>
  <r>
    <x v="16"/>
    <x v="2"/>
    <x v="8"/>
    <n v="0"/>
    <n v="0"/>
    <n v="0"/>
    <n v="0"/>
    <n v="0"/>
    <n v="0"/>
    <n v="0"/>
    <n v="0"/>
    <n v="0"/>
    <n v="0"/>
    <n v="0"/>
    <n v="0"/>
    <n v="0"/>
    <n v="1"/>
    <n v="0"/>
    <n v="0"/>
    <n v="0"/>
    <n v="0"/>
    <n v="0"/>
    <n v="0"/>
    <n v="0"/>
    <n v="0"/>
    <n v="0"/>
    <n v="0"/>
    <n v="0"/>
    <n v="0"/>
    <n v="0"/>
  </r>
  <r>
    <x v="16"/>
    <x v="3"/>
    <x v="8"/>
    <n v="14"/>
    <n v="13"/>
    <n v="1"/>
    <n v="4"/>
    <n v="0"/>
    <n v="1"/>
    <n v="1"/>
    <n v="1"/>
    <n v="1"/>
    <n v="6"/>
    <n v="5"/>
    <n v="0"/>
    <n v="0"/>
    <n v="46"/>
    <n v="15"/>
    <n v="12"/>
    <n v="2"/>
    <n v="0"/>
    <n v="0"/>
    <n v="4"/>
    <n v="6"/>
    <n v="0"/>
    <n v="0"/>
    <n v="0"/>
    <n v="0"/>
    <n v="0"/>
    <n v="0"/>
  </r>
  <r>
    <x v="17"/>
    <x v="0"/>
    <x v="8"/>
    <n v="13"/>
    <n v="1"/>
    <n v="0"/>
    <n v="0"/>
    <n v="0"/>
    <n v="0"/>
    <n v="0"/>
    <n v="0"/>
    <n v="0"/>
    <n v="5"/>
    <n v="44"/>
    <n v="17"/>
    <n v="17"/>
    <n v="2"/>
    <n v="0"/>
    <n v="0"/>
    <n v="0"/>
    <n v="0"/>
    <n v="0"/>
    <n v="0"/>
    <n v="0"/>
    <n v="0"/>
    <n v="0"/>
    <n v="0"/>
    <n v="0"/>
    <n v="0"/>
    <n v="0"/>
  </r>
  <r>
    <x v="17"/>
    <x v="1"/>
    <x v="8"/>
    <n v="0"/>
    <n v="0"/>
    <n v="0"/>
    <n v="0"/>
    <n v="0"/>
    <n v="0"/>
    <n v="0"/>
    <n v="0"/>
    <n v="0"/>
    <n v="237"/>
    <n v="323"/>
    <n v="277"/>
    <n v="214"/>
    <n v="8"/>
    <n v="0"/>
    <n v="0"/>
    <n v="0"/>
    <n v="0"/>
    <n v="0"/>
    <n v="0"/>
    <n v="0"/>
    <n v="0"/>
    <n v="0"/>
    <n v="0"/>
    <n v="0"/>
    <n v="0"/>
    <n v="0"/>
  </r>
  <r>
    <x v="17"/>
    <x v="2"/>
    <x v="8"/>
    <n v="8"/>
    <n v="0"/>
    <n v="0"/>
    <n v="0"/>
    <n v="0"/>
    <n v="0"/>
    <n v="0"/>
    <n v="0"/>
    <n v="0"/>
    <n v="2"/>
    <n v="32"/>
    <n v="26"/>
    <n v="13"/>
    <n v="4"/>
    <n v="0"/>
    <n v="0"/>
    <n v="0"/>
    <n v="0"/>
    <n v="0"/>
    <n v="0"/>
    <n v="0"/>
    <n v="0"/>
    <n v="0"/>
    <n v="0"/>
    <n v="0"/>
    <n v="0"/>
    <n v="0"/>
  </r>
  <r>
    <x v="17"/>
    <x v="3"/>
    <x v="8"/>
    <n v="4"/>
    <n v="5"/>
    <n v="0"/>
    <n v="1"/>
    <n v="0"/>
    <n v="0"/>
    <n v="2"/>
    <n v="2"/>
    <n v="0"/>
    <n v="602"/>
    <n v="759"/>
    <n v="671"/>
    <n v="558"/>
    <n v="27"/>
    <n v="0"/>
    <n v="3"/>
    <n v="0"/>
    <n v="0"/>
    <n v="0"/>
    <n v="0"/>
    <n v="0"/>
    <n v="0"/>
    <n v="0"/>
    <n v="0"/>
    <n v="0"/>
    <n v="0"/>
    <n v="0"/>
  </r>
  <r>
    <x v="18"/>
    <x v="0"/>
    <x v="8"/>
    <n v="0"/>
    <n v="0"/>
    <n v="0"/>
    <n v="0"/>
    <n v="0"/>
    <n v="0"/>
    <n v="0"/>
    <n v="0"/>
    <n v="0"/>
    <n v="0"/>
    <n v="0"/>
    <n v="6"/>
    <n v="2"/>
    <n v="0"/>
    <n v="0"/>
    <n v="0"/>
    <n v="0"/>
    <n v="0"/>
    <n v="0"/>
    <n v="0"/>
    <n v="0"/>
    <n v="0"/>
    <n v="0"/>
    <n v="0"/>
    <n v="0"/>
    <n v="0"/>
    <n v="0"/>
  </r>
  <r>
    <x v="18"/>
    <x v="1"/>
    <x v="8"/>
    <n v="2"/>
    <n v="0"/>
    <n v="0"/>
    <n v="0"/>
    <n v="0"/>
    <n v="0"/>
    <n v="0"/>
    <n v="0"/>
    <n v="0"/>
    <n v="79"/>
    <n v="0"/>
    <n v="161"/>
    <n v="120"/>
    <n v="0"/>
    <n v="0"/>
    <n v="0"/>
    <n v="0"/>
    <n v="0"/>
    <n v="0"/>
    <n v="0"/>
    <n v="0"/>
    <n v="0"/>
    <n v="0"/>
    <n v="0"/>
    <n v="0"/>
    <n v="0"/>
    <n v="0"/>
  </r>
  <r>
    <x v="18"/>
    <x v="2"/>
    <x v="8"/>
    <n v="0"/>
    <n v="0"/>
    <n v="0"/>
    <n v="0"/>
    <n v="0"/>
    <n v="0"/>
    <n v="0"/>
    <n v="0"/>
    <n v="0"/>
    <n v="3"/>
    <n v="0"/>
    <n v="3"/>
    <n v="2"/>
    <n v="0"/>
    <n v="0"/>
    <n v="0"/>
    <n v="0"/>
    <n v="0"/>
    <n v="0"/>
    <n v="0"/>
    <n v="0"/>
    <n v="0"/>
    <n v="0"/>
    <n v="0"/>
    <n v="0"/>
    <n v="0"/>
    <n v="0"/>
  </r>
  <r>
    <x v="18"/>
    <x v="3"/>
    <x v="8"/>
    <n v="3"/>
    <n v="4"/>
    <n v="0"/>
    <n v="1"/>
    <n v="0"/>
    <n v="0"/>
    <n v="0"/>
    <n v="0"/>
    <n v="0"/>
    <n v="178"/>
    <n v="0"/>
    <n v="347"/>
    <n v="285"/>
    <n v="0"/>
    <n v="0"/>
    <n v="0"/>
    <n v="0"/>
    <n v="0"/>
    <n v="0"/>
    <n v="0"/>
    <n v="0"/>
    <n v="0"/>
    <n v="0"/>
    <n v="0"/>
    <n v="0"/>
    <n v="0"/>
    <n v="0"/>
  </r>
  <r>
    <x v="19"/>
    <x v="0"/>
    <x v="8"/>
    <n v="0"/>
    <n v="1"/>
    <n v="0"/>
    <n v="1"/>
    <n v="0"/>
    <n v="0"/>
    <n v="0"/>
    <n v="0"/>
    <n v="0"/>
    <n v="28"/>
    <n v="26"/>
    <n v="54"/>
    <n v="35"/>
    <n v="6"/>
    <n v="3"/>
    <n v="3"/>
    <n v="1"/>
    <n v="0"/>
    <n v="0"/>
    <n v="3"/>
    <n v="0"/>
    <n v="0"/>
    <n v="0"/>
    <n v="0"/>
    <n v="0"/>
    <n v="0"/>
    <n v="0"/>
  </r>
  <r>
    <x v="19"/>
    <x v="1"/>
    <x v="8"/>
    <n v="7"/>
    <n v="13"/>
    <n v="0"/>
    <n v="1"/>
    <n v="0"/>
    <n v="0"/>
    <n v="12"/>
    <n v="5"/>
    <n v="0"/>
    <n v="685"/>
    <n v="521"/>
    <n v="723"/>
    <n v="661"/>
    <n v="32"/>
    <n v="11"/>
    <n v="11"/>
    <n v="6"/>
    <n v="0"/>
    <n v="0"/>
    <n v="9"/>
    <n v="2"/>
    <n v="0"/>
    <n v="0"/>
    <n v="0"/>
    <n v="0"/>
    <n v="0"/>
    <n v="0"/>
  </r>
  <r>
    <x v="19"/>
    <x v="2"/>
    <x v="8"/>
    <n v="0"/>
    <n v="0"/>
    <n v="0"/>
    <n v="0"/>
    <n v="0"/>
    <n v="0"/>
    <n v="1"/>
    <n v="1"/>
    <n v="0"/>
    <n v="30"/>
    <n v="32"/>
    <n v="53"/>
    <n v="32"/>
    <n v="5"/>
    <n v="3"/>
    <n v="0"/>
    <n v="1"/>
    <n v="0"/>
    <n v="0"/>
    <n v="0"/>
    <n v="0"/>
    <n v="0"/>
    <n v="0"/>
    <n v="0"/>
    <n v="0"/>
    <n v="0"/>
    <n v="0"/>
  </r>
  <r>
    <x v="19"/>
    <x v="3"/>
    <x v="8"/>
    <n v="16"/>
    <n v="61"/>
    <n v="4"/>
    <n v="1"/>
    <n v="1"/>
    <n v="4"/>
    <n v="25"/>
    <n v="22"/>
    <n v="4"/>
    <n v="1784"/>
    <n v="1221"/>
    <n v="1918"/>
    <n v="1749"/>
    <n v="87"/>
    <n v="36"/>
    <n v="14"/>
    <n v="10"/>
    <n v="1"/>
    <n v="4"/>
    <n v="3"/>
    <n v="6"/>
    <n v="0"/>
    <n v="0"/>
    <n v="0"/>
    <n v="0"/>
    <n v="0"/>
    <n v="0"/>
  </r>
  <r>
    <x v="20"/>
    <x v="0"/>
    <x v="8"/>
    <n v="4"/>
    <n v="4"/>
    <n v="0"/>
    <n v="0"/>
    <n v="0"/>
    <n v="0"/>
    <n v="0"/>
    <n v="0"/>
    <n v="0"/>
    <n v="41"/>
    <n v="0"/>
    <n v="80"/>
    <n v="71"/>
    <n v="0"/>
    <n v="0"/>
    <n v="0"/>
    <n v="0"/>
    <n v="0"/>
    <n v="0"/>
    <n v="0"/>
    <n v="0"/>
    <n v="0"/>
    <n v="0"/>
    <n v="0"/>
    <n v="0"/>
    <n v="0"/>
    <n v="0"/>
  </r>
  <r>
    <x v="20"/>
    <x v="1"/>
    <x v="8"/>
    <n v="12"/>
    <n v="10"/>
    <n v="1"/>
    <n v="2"/>
    <n v="1"/>
    <n v="1"/>
    <n v="5"/>
    <n v="5"/>
    <n v="1"/>
    <n v="755"/>
    <n v="4"/>
    <n v="1241"/>
    <n v="1180"/>
    <n v="22"/>
    <n v="5"/>
    <n v="10"/>
    <n v="4"/>
    <n v="0"/>
    <n v="0"/>
    <n v="0"/>
    <n v="4"/>
    <n v="0"/>
    <n v="0"/>
    <n v="0"/>
    <n v="0"/>
    <n v="0"/>
    <n v="0"/>
  </r>
  <r>
    <x v="20"/>
    <x v="2"/>
    <x v="8"/>
    <n v="2"/>
    <n v="2"/>
    <n v="0"/>
    <n v="0"/>
    <n v="0"/>
    <n v="0"/>
    <n v="0"/>
    <n v="0"/>
    <n v="0"/>
    <n v="32"/>
    <n v="0"/>
    <n v="57"/>
    <n v="50"/>
    <n v="0"/>
    <n v="0"/>
    <n v="0"/>
    <n v="0"/>
    <n v="0"/>
    <n v="0"/>
    <n v="0"/>
    <n v="0"/>
    <n v="0"/>
    <n v="0"/>
    <n v="0"/>
    <n v="0"/>
    <n v="0"/>
    <n v="0"/>
  </r>
  <r>
    <x v="20"/>
    <x v="3"/>
    <x v="8"/>
    <n v="10"/>
    <n v="12"/>
    <n v="0"/>
    <n v="2"/>
    <n v="0"/>
    <n v="0"/>
    <n v="2"/>
    <n v="2"/>
    <n v="0"/>
    <n v="1455"/>
    <n v="15"/>
    <n v="2403"/>
    <n v="2309"/>
    <n v="41"/>
    <n v="4"/>
    <n v="17"/>
    <n v="12"/>
    <n v="1"/>
    <n v="0"/>
    <n v="0"/>
    <n v="4"/>
    <n v="0"/>
    <n v="0"/>
    <n v="0"/>
    <n v="0"/>
    <n v="0"/>
    <n v="0"/>
  </r>
  <r>
    <x v="21"/>
    <x v="0"/>
    <x v="8"/>
    <n v="20"/>
    <n v="10"/>
    <n v="0"/>
    <n v="0"/>
    <n v="0"/>
    <n v="0"/>
    <n v="0"/>
    <n v="0"/>
    <n v="0"/>
    <n v="0"/>
    <n v="0"/>
    <n v="0"/>
    <n v="0"/>
    <n v="1"/>
    <n v="1"/>
    <n v="2"/>
    <n v="1"/>
    <n v="0"/>
    <n v="0"/>
    <n v="4"/>
    <n v="1"/>
    <n v="0"/>
    <n v="0"/>
    <n v="0"/>
    <n v="0"/>
    <n v="0"/>
    <n v="0"/>
  </r>
  <r>
    <x v="21"/>
    <x v="1"/>
    <x v="8"/>
    <n v="1"/>
    <n v="3"/>
    <n v="0"/>
    <n v="2"/>
    <n v="0"/>
    <n v="0"/>
    <n v="0"/>
    <n v="0"/>
    <n v="0"/>
    <n v="4"/>
    <n v="2"/>
    <n v="0"/>
    <n v="0"/>
    <n v="3"/>
    <n v="1"/>
    <n v="8"/>
    <n v="1"/>
    <n v="0"/>
    <n v="0"/>
    <n v="2"/>
    <n v="1"/>
    <n v="0"/>
    <n v="0"/>
    <n v="0"/>
    <n v="0"/>
    <n v="0"/>
    <n v="0"/>
  </r>
  <r>
    <x v="21"/>
    <x v="2"/>
    <x v="8"/>
    <n v="21"/>
    <n v="19"/>
    <n v="0"/>
    <n v="0"/>
    <n v="0"/>
    <n v="0"/>
    <n v="3"/>
    <n v="3"/>
    <n v="0"/>
    <n v="0"/>
    <n v="0"/>
    <n v="0"/>
    <n v="0"/>
    <n v="0"/>
    <n v="0"/>
    <n v="0"/>
    <n v="0"/>
    <n v="0"/>
    <n v="0"/>
    <n v="0"/>
    <n v="0"/>
    <n v="0"/>
    <n v="0"/>
    <n v="0"/>
    <n v="0"/>
    <n v="0"/>
    <n v="0"/>
  </r>
  <r>
    <x v="21"/>
    <x v="3"/>
    <x v="8"/>
    <n v="5"/>
    <n v="13"/>
    <n v="0"/>
    <n v="2"/>
    <n v="0"/>
    <n v="0"/>
    <n v="0"/>
    <n v="0"/>
    <n v="0"/>
    <n v="17"/>
    <n v="6"/>
    <n v="0"/>
    <n v="0"/>
    <n v="8"/>
    <n v="2"/>
    <n v="20"/>
    <n v="2"/>
    <n v="0"/>
    <n v="0"/>
    <n v="8"/>
    <n v="2"/>
    <n v="0"/>
    <n v="0"/>
    <n v="0"/>
    <n v="0"/>
    <n v="0"/>
    <n v="0"/>
  </r>
  <r>
    <x v="0"/>
    <x v="0"/>
    <x v="9"/>
    <n v="0"/>
    <n v="0"/>
    <n v="0"/>
    <n v="0"/>
    <n v="0"/>
    <n v="0"/>
    <n v="0"/>
    <n v="0"/>
    <n v="0"/>
    <n v="5"/>
    <n v="15"/>
    <n v="20"/>
    <n v="8"/>
    <n v="0"/>
    <n v="0"/>
    <n v="0"/>
    <n v="0"/>
    <n v="0"/>
    <n v="0"/>
    <n v="0"/>
    <n v="0"/>
    <n v="0"/>
    <n v="0"/>
    <n v="0"/>
    <n v="0"/>
    <n v="0"/>
    <n v="0"/>
  </r>
  <r>
    <x v="0"/>
    <x v="1"/>
    <x v="9"/>
    <n v="1"/>
    <n v="4"/>
    <n v="0"/>
    <n v="3"/>
    <n v="0"/>
    <n v="0"/>
    <n v="0"/>
    <n v="0"/>
    <n v="0"/>
    <n v="100"/>
    <n v="84"/>
    <n v="184"/>
    <n v="149"/>
    <n v="4"/>
    <n v="0"/>
    <n v="0"/>
    <n v="0"/>
    <n v="0"/>
    <n v="0"/>
    <n v="0"/>
    <n v="0"/>
    <n v="0"/>
    <n v="0"/>
    <n v="0"/>
    <n v="0"/>
    <n v="0"/>
    <n v="1"/>
  </r>
  <r>
    <x v="0"/>
    <x v="2"/>
    <x v="9"/>
    <n v="0"/>
    <n v="0"/>
    <n v="0"/>
    <n v="0"/>
    <n v="0"/>
    <n v="0"/>
    <n v="0"/>
    <n v="0"/>
    <n v="0"/>
    <n v="2"/>
    <n v="16"/>
    <n v="20"/>
    <n v="11"/>
    <n v="0"/>
    <n v="0"/>
    <n v="0"/>
    <n v="0"/>
    <n v="0"/>
    <n v="0"/>
    <n v="0"/>
    <n v="0"/>
    <n v="0"/>
    <n v="0"/>
    <n v="0"/>
    <n v="0"/>
    <n v="0"/>
    <n v="0"/>
  </r>
  <r>
    <x v="0"/>
    <x v="3"/>
    <x v="9"/>
    <n v="0"/>
    <n v="3"/>
    <n v="0"/>
    <n v="3"/>
    <n v="0"/>
    <n v="0"/>
    <n v="0"/>
    <n v="0"/>
    <n v="0"/>
    <n v="227"/>
    <n v="195"/>
    <n v="410"/>
    <n v="325"/>
    <n v="7"/>
    <n v="0"/>
    <n v="0"/>
    <n v="0"/>
    <n v="0"/>
    <n v="0"/>
    <n v="0"/>
    <n v="0"/>
    <n v="0"/>
    <n v="0"/>
    <n v="0"/>
    <n v="0"/>
    <n v="0"/>
    <n v="0"/>
  </r>
  <r>
    <x v="1"/>
    <x v="0"/>
    <x v="9"/>
    <n v="1"/>
    <n v="0"/>
    <n v="0"/>
    <n v="0"/>
    <n v="0"/>
    <n v="0"/>
    <n v="0"/>
    <n v="0"/>
    <n v="0"/>
    <n v="0"/>
    <n v="0"/>
    <n v="0"/>
    <n v="0"/>
    <n v="1"/>
    <n v="0"/>
    <n v="0"/>
    <n v="1"/>
    <n v="0"/>
    <n v="0"/>
    <n v="0"/>
    <n v="0"/>
    <n v="0"/>
    <n v="0"/>
    <n v="0"/>
    <n v="0"/>
    <n v="0"/>
    <n v="1"/>
  </r>
  <r>
    <x v="1"/>
    <x v="1"/>
    <x v="9"/>
    <n v="1"/>
    <n v="2"/>
    <n v="0"/>
    <n v="1"/>
    <n v="0"/>
    <n v="0"/>
    <n v="0"/>
    <n v="0"/>
    <n v="0"/>
    <n v="0"/>
    <n v="0"/>
    <n v="0"/>
    <n v="0"/>
    <n v="0"/>
    <n v="0"/>
    <n v="0"/>
    <n v="0"/>
    <n v="0"/>
    <n v="0"/>
    <n v="0"/>
    <n v="0"/>
    <n v="0"/>
    <n v="0"/>
    <n v="0"/>
    <n v="0"/>
    <n v="0"/>
    <n v="1"/>
  </r>
  <r>
    <x v="1"/>
    <x v="2"/>
    <x v="9"/>
    <n v="3"/>
    <n v="0"/>
    <n v="0"/>
    <n v="0"/>
    <n v="0"/>
    <n v="0"/>
    <n v="0"/>
    <n v="0"/>
    <n v="0"/>
    <n v="0"/>
    <n v="0"/>
    <n v="0"/>
    <n v="0"/>
    <n v="0"/>
    <n v="0"/>
    <n v="0"/>
    <n v="0"/>
    <n v="0"/>
    <n v="0"/>
    <n v="0"/>
    <n v="0"/>
    <n v="0"/>
    <n v="0"/>
    <n v="0"/>
    <n v="0"/>
    <n v="0"/>
    <n v="3"/>
  </r>
  <r>
    <x v="1"/>
    <x v="3"/>
    <x v="9"/>
    <n v="2"/>
    <n v="2"/>
    <n v="0"/>
    <n v="1"/>
    <n v="0"/>
    <n v="0"/>
    <n v="0"/>
    <n v="0"/>
    <n v="0"/>
    <n v="0"/>
    <n v="0"/>
    <n v="0"/>
    <n v="0"/>
    <n v="5"/>
    <n v="2"/>
    <n v="0"/>
    <n v="0"/>
    <n v="0"/>
    <n v="0"/>
    <n v="0"/>
    <n v="0"/>
    <n v="0"/>
    <n v="0"/>
    <n v="0"/>
    <n v="0"/>
    <n v="0"/>
    <n v="2"/>
  </r>
  <r>
    <x v="2"/>
    <x v="0"/>
    <x v="9"/>
    <n v="0"/>
    <n v="0"/>
    <n v="0"/>
    <n v="0"/>
    <n v="0"/>
    <n v="0"/>
    <n v="0"/>
    <n v="0"/>
    <n v="0"/>
    <n v="0"/>
    <n v="0"/>
    <n v="0"/>
    <n v="0"/>
    <n v="0"/>
    <n v="0"/>
    <n v="0"/>
    <n v="0"/>
    <n v="0"/>
    <n v="0"/>
    <n v="0"/>
    <n v="0"/>
    <n v="0"/>
    <n v="0"/>
    <n v="0"/>
    <n v="0"/>
    <n v="0"/>
    <n v="0"/>
  </r>
  <r>
    <x v="2"/>
    <x v="1"/>
    <x v="9"/>
    <n v="2"/>
    <n v="2"/>
    <n v="0"/>
    <n v="0"/>
    <n v="0"/>
    <n v="0"/>
    <n v="0"/>
    <n v="0"/>
    <n v="0"/>
    <n v="3"/>
    <n v="0"/>
    <n v="0"/>
    <n v="0"/>
    <n v="3"/>
    <n v="0"/>
    <n v="1"/>
    <n v="0"/>
    <n v="0"/>
    <n v="0"/>
    <n v="0"/>
    <n v="0"/>
    <n v="0"/>
    <n v="0"/>
    <n v="0"/>
    <n v="0"/>
    <n v="0"/>
    <n v="2"/>
  </r>
  <r>
    <x v="2"/>
    <x v="2"/>
    <x v="9"/>
    <n v="0"/>
    <n v="0"/>
    <n v="0"/>
    <n v="0"/>
    <n v="0"/>
    <n v="0"/>
    <n v="0"/>
    <n v="0"/>
    <n v="0"/>
    <n v="0"/>
    <n v="0"/>
    <n v="0"/>
    <n v="0"/>
    <n v="0"/>
    <n v="0"/>
    <n v="0"/>
    <n v="0"/>
    <n v="0"/>
    <n v="0"/>
    <n v="0"/>
    <n v="0"/>
    <n v="0"/>
    <n v="0"/>
    <n v="0"/>
    <n v="0"/>
    <n v="0"/>
    <n v="0"/>
  </r>
  <r>
    <x v="2"/>
    <x v="3"/>
    <x v="9"/>
    <n v="5"/>
    <n v="5"/>
    <n v="0"/>
    <n v="0"/>
    <n v="0"/>
    <n v="0"/>
    <n v="0"/>
    <n v="0"/>
    <n v="0"/>
    <n v="4"/>
    <n v="0"/>
    <n v="0"/>
    <n v="0"/>
    <n v="4"/>
    <n v="0"/>
    <n v="2"/>
    <n v="0"/>
    <n v="0"/>
    <n v="0"/>
    <n v="0"/>
    <n v="0"/>
    <n v="0"/>
    <n v="0"/>
    <n v="0"/>
    <n v="0"/>
    <n v="0"/>
    <n v="5"/>
  </r>
  <r>
    <x v="3"/>
    <x v="0"/>
    <x v="9"/>
    <n v="1"/>
    <n v="1"/>
    <n v="0"/>
    <n v="0"/>
    <n v="0"/>
    <n v="0"/>
    <n v="0"/>
    <n v="0"/>
    <n v="0"/>
    <n v="0"/>
    <n v="0"/>
    <n v="1"/>
    <n v="0"/>
    <n v="0"/>
    <n v="0"/>
    <n v="0"/>
    <n v="0"/>
    <n v="0"/>
    <n v="0"/>
    <n v="0"/>
    <n v="0"/>
    <n v="0"/>
    <n v="0"/>
    <n v="0"/>
    <n v="0"/>
    <n v="0"/>
    <n v="1"/>
  </r>
  <r>
    <x v="3"/>
    <x v="1"/>
    <x v="9"/>
    <n v="2"/>
    <n v="2"/>
    <n v="0"/>
    <n v="0"/>
    <n v="0"/>
    <n v="0"/>
    <n v="0"/>
    <n v="0"/>
    <n v="0"/>
    <n v="0"/>
    <n v="0"/>
    <n v="14"/>
    <n v="0"/>
    <n v="0"/>
    <n v="0"/>
    <n v="15"/>
    <n v="0"/>
    <n v="0"/>
    <n v="0"/>
    <n v="6"/>
    <n v="9"/>
    <n v="0"/>
    <n v="0"/>
    <n v="0"/>
    <n v="0"/>
    <n v="0"/>
    <n v="2"/>
  </r>
  <r>
    <x v="3"/>
    <x v="2"/>
    <x v="9"/>
    <n v="0"/>
    <n v="0"/>
    <n v="0"/>
    <n v="0"/>
    <n v="0"/>
    <n v="0"/>
    <n v="0"/>
    <n v="0"/>
    <n v="0"/>
    <n v="0"/>
    <n v="0"/>
    <n v="0"/>
    <n v="0"/>
    <n v="0"/>
    <n v="0"/>
    <n v="0"/>
    <n v="0"/>
    <n v="0"/>
    <n v="0"/>
    <n v="0"/>
    <n v="0"/>
    <n v="0"/>
    <n v="0"/>
    <n v="0"/>
    <n v="0"/>
    <n v="0"/>
    <n v="0"/>
  </r>
  <r>
    <x v="3"/>
    <x v="3"/>
    <x v="9"/>
    <n v="6"/>
    <n v="6"/>
    <n v="0"/>
    <n v="0"/>
    <n v="0"/>
    <n v="0"/>
    <n v="0"/>
    <n v="0"/>
    <n v="0"/>
    <n v="0"/>
    <n v="0"/>
    <n v="21"/>
    <n v="0"/>
    <n v="0"/>
    <n v="0"/>
    <n v="16"/>
    <n v="1"/>
    <n v="1"/>
    <n v="0"/>
    <n v="5"/>
    <n v="11"/>
    <n v="0"/>
    <n v="0"/>
    <n v="0"/>
    <n v="0"/>
    <n v="0"/>
    <n v="6"/>
  </r>
  <r>
    <x v="4"/>
    <x v="0"/>
    <x v="9"/>
    <n v="0"/>
    <n v="0"/>
    <n v="0"/>
    <n v="0"/>
    <n v="0"/>
    <n v="0"/>
    <n v="0"/>
    <n v="0"/>
    <n v="0"/>
    <n v="0"/>
    <n v="0"/>
    <n v="5"/>
    <n v="3"/>
    <n v="0"/>
    <n v="0"/>
    <n v="0"/>
    <n v="0"/>
    <n v="0"/>
    <n v="0"/>
    <n v="0"/>
    <n v="0"/>
    <n v="0"/>
    <n v="0"/>
    <n v="0"/>
    <n v="0"/>
    <n v="0"/>
    <n v="0"/>
  </r>
  <r>
    <x v="4"/>
    <x v="1"/>
    <x v="9"/>
    <n v="1"/>
    <n v="1"/>
    <n v="0"/>
    <n v="0"/>
    <n v="0"/>
    <n v="0"/>
    <n v="0"/>
    <n v="0"/>
    <n v="0"/>
    <n v="71"/>
    <n v="0"/>
    <n v="148"/>
    <n v="103"/>
    <n v="0"/>
    <n v="0"/>
    <n v="0"/>
    <n v="0"/>
    <n v="0"/>
    <n v="0"/>
    <n v="0"/>
    <n v="0"/>
    <n v="0"/>
    <n v="0"/>
    <n v="0"/>
    <n v="0"/>
    <n v="0"/>
    <n v="1"/>
  </r>
  <r>
    <x v="4"/>
    <x v="2"/>
    <x v="9"/>
    <n v="0"/>
    <n v="0"/>
    <n v="0"/>
    <n v="0"/>
    <n v="0"/>
    <n v="0"/>
    <n v="0"/>
    <n v="0"/>
    <n v="0"/>
    <n v="1"/>
    <n v="0"/>
    <n v="5"/>
    <n v="3"/>
    <n v="0"/>
    <n v="0"/>
    <n v="0"/>
    <n v="0"/>
    <n v="0"/>
    <n v="0"/>
    <n v="0"/>
    <n v="0"/>
    <n v="0"/>
    <n v="0"/>
    <n v="0"/>
    <n v="0"/>
    <n v="0"/>
    <n v="0"/>
  </r>
  <r>
    <x v="4"/>
    <x v="3"/>
    <x v="9"/>
    <n v="4"/>
    <n v="4"/>
    <n v="0"/>
    <n v="0"/>
    <n v="0"/>
    <n v="0"/>
    <n v="0"/>
    <n v="0"/>
    <n v="0"/>
    <n v="179"/>
    <n v="0"/>
    <n v="436"/>
    <n v="334"/>
    <n v="0"/>
    <n v="0"/>
    <n v="0"/>
    <n v="1"/>
    <n v="0"/>
    <n v="0"/>
    <n v="0"/>
    <n v="0"/>
    <n v="0"/>
    <n v="0"/>
    <n v="0"/>
    <n v="0"/>
    <n v="0"/>
    <n v="4"/>
  </r>
  <r>
    <x v="5"/>
    <x v="0"/>
    <x v="9"/>
    <n v="0"/>
    <n v="0"/>
    <n v="0"/>
    <n v="0"/>
    <n v="0"/>
    <n v="0"/>
    <n v="0"/>
    <n v="0"/>
    <n v="0"/>
    <n v="0"/>
    <n v="0"/>
    <n v="0"/>
    <n v="0"/>
    <n v="0"/>
    <n v="0"/>
    <n v="0"/>
    <n v="0"/>
    <n v="0"/>
    <n v="0"/>
    <n v="0"/>
    <n v="0"/>
    <n v="0"/>
    <n v="0"/>
    <n v="0"/>
    <n v="0"/>
    <n v="0"/>
    <n v="0"/>
  </r>
  <r>
    <x v="5"/>
    <x v="1"/>
    <x v="9"/>
    <n v="0"/>
    <n v="2"/>
    <n v="0"/>
    <n v="2"/>
    <n v="0"/>
    <n v="0"/>
    <n v="0"/>
    <n v="0"/>
    <n v="0"/>
    <n v="0"/>
    <n v="0"/>
    <n v="0"/>
    <n v="0"/>
    <n v="0"/>
    <n v="0"/>
    <n v="0"/>
    <n v="0"/>
    <n v="0"/>
    <n v="0"/>
    <n v="0"/>
    <n v="0"/>
    <n v="0"/>
    <n v="0"/>
    <n v="0"/>
    <n v="0"/>
    <n v="0"/>
    <n v="0"/>
  </r>
  <r>
    <x v="5"/>
    <x v="2"/>
    <x v="9"/>
    <n v="0"/>
    <n v="0"/>
    <n v="0"/>
    <n v="0"/>
    <n v="0"/>
    <n v="0"/>
    <n v="0"/>
    <n v="0"/>
    <n v="0"/>
    <n v="0"/>
    <n v="0"/>
    <n v="0"/>
    <n v="0"/>
    <n v="1"/>
    <n v="0"/>
    <n v="0"/>
    <n v="1"/>
    <n v="0"/>
    <n v="0"/>
    <n v="0"/>
    <n v="0"/>
    <n v="0"/>
    <n v="0"/>
    <n v="0"/>
    <n v="0"/>
    <n v="0"/>
    <n v="0"/>
  </r>
  <r>
    <x v="5"/>
    <x v="3"/>
    <x v="9"/>
    <n v="2"/>
    <n v="5"/>
    <n v="0"/>
    <n v="3"/>
    <n v="0"/>
    <n v="0"/>
    <n v="0"/>
    <n v="0"/>
    <n v="0"/>
    <n v="1"/>
    <n v="0"/>
    <n v="0"/>
    <n v="0"/>
    <n v="4"/>
    <n v="0"/>
    <n v="0"/>
    <n v="4"/>
    <n v="0"/>
    <n v="0"/>
    <n v="0"/>
    <n v="0"/>
    <n v="0"/>
    <n v="0"/>
    <n v="0"/>
    <n v="0"/>
    <n v="0"/>
    <n v="2"/>
  </r>
  <r>
    <x v="6"/>
    <x v="0"/>
    <x v="9"/>
    <n v="0"/>
    <n v="0"/>
    <n v="0"/>
    <n v="0"/>
    <n v="0"/>
    <n v="0"/>
    <n v="0"/>
    <n v="0"/>
    <n v="0"/>
    <n v="0"/>
    <n v="0"/>
    <n v="0"/>
    <n v="0"/>
    <n v="0"/>
    <n v="0"/>
    <n v="0"/>
    <n v="0"/>
    <n v="0"/>
    <n v="0"/>
    <n v="0"/>
    <n v="0"/>
    <n v="0"/>
    <n v="0"/>
    <n v="0"/>
    <n v="0"/>
    <n v="0"/>
    <n v="0"/>
  </r>
  <r>
    <x v="6"/>
    <x v="1"/>
    <x v="9"/>
    <n v="1"/>
    <n v="1"/>
    <n v="0"/>
    <n v="0"/>
    <n v="0"/>
    <n v="0"/>
    <n v="0"/>
    <n v="0"/>
    <n v="0"/>
    <n v="3"/>
    <n v="0"/>
    <n v="0"/>
    <n v="0"/>
    <n v="7"/>
    <n v="1"/>
    <n v="1"/>
    <n v="0"/>
    <n v="0"/>
    <n v="0"/>
    <n v="0"/>
    <n v="1"/>
    <n v="0"/>
    <n v="0"/>
    <n v="0"/>
    <n v="0"/>
    <n v="0"/>
    <n v="1"/>
  </r>
  <r>
    <x v="6"/>
    <x v="2"/>
    <x v="9"/>
    <n v="1"/>
    <n v="1"/>
    <n v="0"/>
    <n v="0"/>
    <n v="0"/>
    <n v="0"/>
    <n v="0"/>
    <n v="0"/>
    <n v="0"/>
    <n v="0"/>
    <n v="0"/>
    <n v="0"/>
    <n v="0"/>
    <n v="0"/>
    <n v="0"/>
    <n v="0"/>
    <n v="0"/>
    <n v="0"/>
    <n v="0"/>
    <n v="0"/>
    <n v="0"/>
    <n v="0"/>
    <n v="0"/>
    <n v="0"/>
    <n v="0"/>
    <n v="0"/>
    <n v="1"/>
  </r>
  <r>
    <x v="6"/>
    <x v="3"/>
    <x v="9"/>
    <n v="1"/>
    <n v="1"/>
    <n v="0"/>
    <n v="0"/>
    <n v="0"/>
    <n v="0"/>
    <n v="0"/>
    <n v="0"/>
    <n v="0"/>
    <n v="9"/>
    <n v="0"/>
    <n v="0"/>
    <n v="0"/>
    <n v="18"/>
    <n v="1"/>
    <n v="1"/>
    <n v="0"/>
    <n v="0"/>
    <n v="0"/>
    <n v="0"/>
    <n v="1"/>
    <n v="0"/>
    <n v="0"/>
    <n v="0"/>
    <n v="0"/>
    <n v="0"/>
    <n v="1"/>
  </r>
  <r>
    <x v="7"/>
    <x v="0"/>
    <x v="9"/>
    <n v="5"/>
    <n v="0"/>
    <n v="0"/>
    <n v="0"/>
    <n v="0"/>
    <n v="0"/>
    <n v="0"/>
    <n v="0"/>
    <n v="0"/>
    <n v="0"/>
    <n v="0"/>
    <n v="0"/>
    <n v="0"/>
    <n v="0"/>
    <n v="0"/>
    <n v="0"/>
    <n v="0"/>
    <n v="0"/>
    <n v="0"/>
    <n v="0"/>
    <n v="0"/>
    <n v="0"/>
    <n v="0"/>
    <n v="0"/>
    <n v="0"/>
    <n v="0"/>
    <n v="5"/>
  </r>
  <r>
    <x v="7"/>
    <x v="1"/>
    <x v="9"/>
    <n v="1"/>
    <n v="2"/>
    <n v="1"/>
    <n v="1"/>
    <n v="1"/>
    <n v="1"/>
    <n v="1"/>
    <n v="1"/>
    <n v="1"/>
    <n v="0"/>
    <n v="2"/>
    <n v="0"/>
    <n v="0"/>
    <n v="0"/>
    <n v="0"/>
    <n v="0"/>
    <n v="1"/>
    <n v="0"/>
    <n v="0"/>
    <n v="0"/>
    <n v="0"/>
    <n v="0"/>
    <n v="0"/>
    <n v="0"/>
    <n v="0"/>
    <n v="0"/>
    <n v="1"/>
  </r>
  <r>
    <x v="7"/>
    <x v="2"/>
    <x v="9"/>
    <n v="3"/>
    <n v="0"/>
    <n v="0"/>
    <n v="0"/>
    <n v="0"/>
    <n v="0"/>
    <n v="0"/>
    <n v="0"/>
    <n v="0"/>
    <n v="0"/>
    <n v="0"/>
    <n v="0"/>
    <n v="0"/>
    <n v="0"/>
    <n v="0"/>
    <n v="0"/>
    <n v="0"/>
    <n v="0"/>
    <n v="0"/>
    <n v="0"/>
    <n v="0"/>
    <n v="0"/>
    <n v="0"/>
    <n v="0"/>
    <n v="0"/>
    <n v="0"/>
    <n v="3"/>
  </r>
  <r>
    <x v="7"/>
    <x v="3"/>
    <x v="9"/>
    <n v="1"/>
    <n v="3"/>
    <n v="0"/>
    <n v="2"/>
    <n v="0"/>
    <n v="0"/>
    <n v="1"/>
    <n v="1"/>
    <n v="0"/>
    <n v="0"/>
    <n v="5"/>
    <n v="0"/>
    <n v="0"/>
    <n v="0"/>
    <n v="0"/>
    <n v="0"/>
    <n v="2"/>
    <n v="0"/>
    <n v="0"/>
    <n v="0"/>
    <n v="0"/>
    <n v="0"/>
    <n v="0"/>
    <n v="0"/>
    <n v="0"/>
    <n v="0"/>
    <n v="1"/>
  </r>
  <r>
    <x v="8"/>
    <x v="0"/>
    <x v="9"/>
    <n v="0"/>
    <n v="0"/>
    <n v="0"/>
    <n v="0"/>
    <n v="0"/>
    <n v="0"/>
    <n v="0"/>
    <n v="0"/>
    <n v="0"/>
    <n v="0"/>
    <n v="0"/>
    <n v="0"/>
    <n v="0"/>
    <n v="0"/>
    <n v="0"/>
    <n v="0"/>
    <n v="0"/>
    <n v="0"/>
    <n v="0"/>
    <n v="0"/>
    <n v="0"/>
    <n v="0"/>
    <n v="0"/>
    <n v="0"/>
    <n v="0"/>
    <n v="0"/>
    <n v="0"/>
  </r>
  <r>
    <x v="8"/>
    <x v="1"/>
    <x v="9"/>
    <n v="4"/>
    <n v="2"/>
    <n v="0"/>
    <n v="0"/>
    <n v="0"/>
    <n v="0"/>
    <n v="0"/>
    <n v="0"/>
    <n v="0"/>
    <n v="0"/>
    <n v="0"/>
    <n v="0"/>
    <n v="0"/>
    <n v="0"/>
    <n v="0"/>
    <n v="5"/>
    <n v="0"/>
    <n v="0"/>
    <n v="0"/>
    <n v="5"/>
    <n v="0"/>
    <n v="0"/>
    <n v="0"/>
    <n v="0"/>
    <n v="0"/>
    <n v="0"/>
    <n v="4"/>
  </r>
  <r>
    <x v="8"/>
    <x v="2"/>
    <x v="9"/>
    <n v="0"/>
    <n v="0"/>
    <n v="0"/>
    <n v="0"/>
    <n v="0"/>
    <n v="0"/>
    <n v="0"/>
    <n v="0"/>
    <n v="0"/>
    <n v="0"/>
    <n v="0"/>
    <n v="0"/>
    <n v="0"/>
    <n v="0"/>
    <n v="0"/>
    <n v="0"/>
    <n v="0"/>
    <n v="0"/>
    <n v="0"/>
    <n v="0"/>
    <n v="0"/>
    <n v="0"/>
    <n v="0"/>
    <n v="0"/>
    <n v="0"/>
    <n v="0"/>
    <n v="0"/>
  </r>
  <r>
    <x v="8"/>
    <x v="3"/>
    <x v="9"/>
    <n v="6"/>
    <n v="4"/>
    <n v="0"/>
    <n v="0"/>
    <n v="0"/>
    <n v="0"/>
    <n v="0"/>
    <n v="0"/>
    <n v="0"/>
    <n v="0"/>
    <n v="0"/>
    <n v="0"/>
    <n v="0"/>
    <n v="0"/>
    <n v="0"/>
    <n v="5"/>
    <n v="0"/>
    <n v="0"/>
    <n v="0"/>
    <n v="1"/>
    <n v="4"/>
    <n v="0"/>
    <n v="0"/>
    <n v="0"/>
    <n v="0"/>
    <n v="0"/>
    <n v="6"/>
  </r>
  <r>
    <x v="9"/>
    <x v="0"/>
    <x v="9"/>
    <n v="4"/>
    <n v="0"/>
    <n v="0"/>
    <n v="0"/>
    <n v="0"/>
    <n v="0"/>
    <n v="0"/>
    <n v="0"/>
    <n v="0"/>
    <n v="16"/>
    <n v="0"/>
    <n v="50"/>
    <n v="0"/>
    <n v="0"/>
    <n v="0"/>
    <n v="2"/>
    <n v="0"/>
    <n v="0"/>
    <n v="0"/>
    <n v="1"/>
    <n v="1"/>
    <n v="0"/>
    <n v="0"/>
    <n v="0"/>
    <n v="0"/>
    <n v="0"/>
    <n v="8"/>
  </r>
  <r>
    <x v="9"/>
    <x v="1"/>
    <x v="9"/>
    <n v="12"/>
    <n v="9"/>
    <n v="0"/>
    <n v="1"/>
    <n v="0"/>
    <n v="0"/>
    <n v="3"/>
    <n v="3"/>
    <n v="0"/>
    <n v="417"/>
    <n v="1"/>
    <n v="583"/>
    <n v="0"/>
    <n v="2"/>
    <n v="0"/>
    <n v="26"/>
    <n v="7"/>
    <n v="0"/>
    <n v="0"/>
    <n v="10"/>
    <n v="16"/>
    <n v="0"/>
    <n v="0"/>
    <n v="0"/>
    <n v="0"/>
    <n v="0"/>
    <n v="12"/>
  </r>
  <r>
    <x v="9"/>
    <x v="2"/>
    <x v="9"/>
    <n v="4"/>
    <n v="1"/>
    <n v="0"/>
    <n v="0"/>
    <n v="0"/>
    <n v="0"/>
    <n v="0"/>
    <n v="0"/>
    <n v="0"/>
    <n v="11"/>
    <n v="1"/>
    <n v="40"/>
    <n v="0"/>
    <n v="1"/>
    <n v="0"/>
    <n v="1"/>
    <n v="1"/>
    <n v="0"/>
    <n v="0"/>
    <n v="0"/>
    <n v="1"/>
    <n v="0"/>
    <n v="0"/>
    <n v="0"/>
    <n v="0"/>
    <n v="0"/>
    <n v="9"/>
  </r>
  <r>
    <x v="9"/>
    <x v="3"/>
    <x v="9"/>
    <n v="9"/>
    <n v="8"/>
    <n v="0"/>
    <n v="1"/>
    <n v="0"/>
    <n v="0"/>
    <n v="1"/>
    <n v="1"/>
    <n v="0"/>
    <n v="1037"/>
    <n v="2"/>
    <n v="1412"/>
    <n v="0"/>
    <n v="4"/>
    <n v="0"/>
    <n v="28"/>
    <n v="8"/>
    <n v="0"/>
    <n v="0"/>
    <n v="10"/>
    <n v="18"/>
    <n v="0"/>
    <n v="0"/>
    <n v="0"/>
    <n v="0"/>
    <n v="0"/>
    <n v="9"/>
  </r>
  <r>
    <x v="10"/>
    <x v="0"/>
    <x v="9"/>
    <n v="0"/>
    <n v="0"/>
    <n v="0"/>
    <n v="0"/>
    <n v="0"/>
    <n v="0"/>
    <n v="0"/>
    <n v="0"/>
    <n v="0"/>
    <n v="0"/>
    <n v="0"/>
    <n v="0"/>
    <n v="0"/>
    <n v="0"/>
    <n v="0"/>
    <n v="0"/>
    <n v="0"/>
    <n v="0"/>
    <n v="0"/>
    <n v="0"/>
    <n v="0"/>
    <n v="0"/>
    <n v="0"/>
    <n v="0"/>
    <n v="0"/>
    <n v="0"/>
    <n v="0"/>
  </r>
  <r>
    <x v="10"/>
    <x v="1"/>
    <x v="9"/>
    <n v="0"/>
    <n v="0"/>
    <n v="0"/>
    <n v="0"/>
    <n v="0"/>
    <n v="0"/>
    <n v="0"/>
    <n v="0"/>
    <n v="0"/>
    <n v="0"/>
    <n v="0"/>
    <n v="0"/>
    <n v="0"/>
    <n v="0"/>
    <n v="0"/>
    <n v="10"/>
    <n v="1"/>
    <n v="0"/>
    <n v="0"/>
    <n v="4"/>
    <n v="6"/>
    <n v="0"/>
    <n v="0"/>
    <n v="0"/>
    <n v="0"/>
    <n v="0"/>
    <n v="0"/>
  </r>
  <r>
    <x v="10"/>
    <x v="2"/>
    <x v="9"/>
    <n v="0"/>
    <n v="0"/>
    <n v="0"/>
    <n v="0"/>
    <n v="0"/>
    <n v="0"/>
    <n v="0"/>
    <n v="0"/>
    <n v="0"/>
    <n v="0"/>
    <n v="0"/>
    <n v="0"/>
    <n v="0"/>
    <n v="0"/>
    <n v="0"/>
    <n v="0"/>
    <n v="0"/>
    <n v="0"/>
    <n v="0"/>
    <n v="0"/>
    <n v="0"/>
    <n v="0"/>
    <n v="0"/>
    <n v="0"/>
    <n v="0"/>
    <n v="0"/>
    <n v="0"/>
  </r>
  <r>
    <x v="10"/>
    <x v="3"/>
    <x v="9"/>
    <n v="0"/>
    <n v="1"/>
    <n v="1"/>
    <n v="1"/>
    <n v="1"/>
    <n v="1"/>
    <n v="0"/>
    <n v="0"/>
    <n v="1"/>
    <n v="0"/>
    <n v="0"/>
    <n v="0"/>
    <n v="0"/>
    <n v="0"/>
    <n v="0"/>
    <n v="20"/>
    <n v="2"/>
    <n v="0"/>
    <n v="0"/>
    <n v="6"/>
    <n v="14"/>
    <n v="0"/>
    <n v="0"/>
    <n v="0"/>
    <n v="0"/>
    <n v="0"/>
    <n v="0"/>
  </r>
  <r>
    <x v="11"/>
    <x v="0"/>
    <x v="9"/>
    <n v="0"/>
    <n v="0"/>
    <n v="0"/>
    <n v="0"/>
    <n v="0"/>
    <n v="0"/>
    <n v="0"/>
    <n v="0"/>
    <n v="0"/>
    <n v="0"/>
    <n v="0"/>
    <n v="0"/>
    <n v="0"/>
    <n v="0"/>
    <n v="0"/>
    <n v="0"/>
    <n v="0"/>
    <n v="0"/>
    <n v="0"/>
    <n v="0"/>
    <n v="0"/>
    <n v="0"/>
    <n v="0"/>
    <n v="0"/>
    <n v="0"/>
    <n v="0"/>
    <n v="0"/>
  </r>
  <r>
    <x v="11"/>
    <x v="1"/>
    <x v="9"/>
    <n v="2"/>
    <n v="2"/>
    <n v="0"/>
    <n v="0"/>
    <n v="0"/>
    <n v="0"/>
    <n v="0"/>
    <n v="0"/>
    <n v="0"/>
    <n v="0"/>
    <n v="1"/>
    <n v="0"/>
    <n v="0"/>
    <n v="0"/>
    <n v="0"/>
    <n v="0"/>
    <n v="0"/>
    <n v="0"/>
    <n v="0"/>
    <n v="0"/>
    <n v="0"/>
    <n v="0"/>
    <n v="0"/>
    <n v="0"/>
    <n v="0"/>
    <n v="0"/>
    <n v="2"/>
  </r>
  <r>
    <x v="11"/>
    <x v="2"/>
    <x v="9"/>
    <n v="0"/>
    <n v="0"/>
    <n v="0"/>
    <n v="0"/>
    <n v="0"/>
    <n v="0"/>
    <n v="0"/>
    <n v="0"/>
    <n v="0"/>
    <n v="0"/>
    <n v="0"/>
    <n v="0"/>
    <n v="0"/>
    <n v="0"/>
    <n v="0"/>
    <n v="0"/>
    <n v="0"/>
    <n v="0"/>
    <n v="0"/>
    <n v="0"/>
    <n v="0"/>
    <n v="0"/>
    <n v="0"/>
    <n v="0"/>
    <n v="0"/>
    <n v="0"/>
    <n v="0"/>
  </r>
  <r>
    <x v="11"/>
    <x v="3"/>
    <x v="9"/>
    <n v="5"/>
    <n v="5"/>
    <n v="0"/>
    <n v="0"/>
    <n v="0"/>
    <n v="0"/>
    <n v="2"/>
    <n v="0"/>
    <n v="0"/>
    <n v="0"/>
    <n v="1"/>
    <n v="0"/>
    <n v="0"/>
    <n v="0"/>
    <n v="0"/>
    <n v="0"/>
    <n v="0"/>
    <n v="0"/>
    <n v="0"/>
    <n v="0"/>
    <n v="0"/>
    <n v="0"/>
    <n v="0"/>
    <n v="0"/>
    <n v="0"/>
    <n v="0"/>
    <n v="5"/>
  </r>
  <r>
    <x v="12"/>
    <x v="0"/>
    <x v="9"/>
    <n v="3"/>
    <n v="2"/>
    <n v="0"/>
    <n v="2"/>
    <n v="0"/>
    <n v="0"/>
    <n v="0"/>
    <n v="0"/>
    <n v="0"/>
    <n v="0"/>
    <n v="0"/>
    <n v="0"/>
    <n v="0"/>
    <n v="2"/>
    <n v="2"/>
    <n v="0"/>
    <n v="0"/>
    <n v="0"/>
    <n v="0"/>
    <n v="0"/>
    <n v="2"/>
    <n v="0"/>
    <n v="0"/>
    <n v="0"/>
    <n v="0"/>
    <n v="0"/>
    <n v="3"/>
  </r>
  <r>
    <x v="12"/>
    <x v="1"/>
    <x v="9"/>
    <n v="2"/>
    <n v="2"/>
    <n v="0"/>
    <n v="0"/>
    <n v="0"/>
    <n v="0"/>
    <n v="0"/>
    <n v="0"/>
    <n v="0"/>
    <n v="0"/>
    <n v="0"/>
    <n v="0"/>
    <n v="0"/>
    <n v="7"/>
    <n v="7"/>
    <n v="0"/>
    <n v="0"/>
    <n v="0"/>
    <n v="0"/>
    <n v="0"/>
    <n v="7"/>
    <n v="0"/>
    <n v="0"/>
    <n v="0"/>
    <n v="0"/>
    <n v="0"/>
    <n v="2"/>
  </r>
  <r>
    <x v="12"/>
    <x v="2"/>
    <x v="9"/>
    <n v="0"/>
    <n v="1"/>
    <n v="0"/>
    <n v="1"/>
    <n v="0"/>
    <n v="0"/>
    <n v="0"/>
    <n v="0"/>
    <n v="0"/>
    <n v="0"/>
    <n v="0"/>
    <n v="0"/>
    <n v="0"/>
    <n v="0"/>
    <n v="0"/>
    <n v="0"/>
    <n v="0"/>
    <n v="0"/>
    <n v="0"/>
    <n v="0"/>
    <n v="0"/>
    <n v="0"/>
    <n v="0"/>
    <n v="0"/>
    <n v="0"/>
    <n v="0"/>
    <n v="0"/>
  </r>
  <r>
    <x v="12"/>
    <x v="3"/>
    <x v="9"/>
    <n v="1"/>
    <n v="1"/>
    <n v="0"/>
    <n v="0"/>
    <n v="0"/>
    <n v="0"/>
    <n v="0"/>
    <n v="0"/>
    <n v="0"/>
    <n v="1"/>
    <n v="1"/>
    <n v="0"/>
    <n v="0"/>
    <n v="12"/>
    <n v="11"/>
    <n v="0"/>
    <n v="1"/>
    <n v="0"/>
    <n v="0"/>
    <n v="0"/>
    <n v="20"/>
    <n v="0"/>
    <n v="0"/>
    <n v="0"/>
    <n v="0"/>
    <n v="0"/>
    <n v="1"/>
  </r>
  <r>
    <x v="13"/>
    <x v="0"/>
    <x v="9"/>
    <n v="0"/>
    <n v="0"/>
    <n v="0"/>
    <n v="0"/>
    <n v="0"/>
    <n v="0"/>
    <n v="0"/>
    <n v="0"/>
    <n v="0"/>
    <n v="3"/>
    <n v="0"/>
    <n v="18"/>
    <n v="9"/>
    <n v="0"/>
    <n v="0"/>
    <n v="0"/>
    <n v="0"/>
    <n v="0"/>
    <n v="0"/>
    <n v="0"/>
    <n v="0"/>
    <n v="0"/>
    <n v="0"/>
    <n v="0"/>
    <n v="0"/>
    <n v="0"/>
    <n v="0"/>
  </r>
  <r>
    <x v="13"/>
    <x v="1"/>
    <x v="9"/>
    <n v="0"/>
    <n v="1"/>
    <n v="0"/>
    <n v="1"/>
    <n v="0"/>
    <n v="0"/>
    <n v="1"/>
    <n v="1"/>
    <n v="0"/>
    <n v="185"/>
    <n v="0"/>
    <n v="224"/>
    <n v="195"/>
    <n v="5"/>
    <n v="0"/>
    <n v="0"/>
    <n v="0"/>
    <n v="0"/>
    <n v="0"/>
    <n v="0"/>
    <n v="0"/>
    <n v="0"/>
    <n v="0"/>
    <n v="0"/>
    <n v="0"/>
    <n v="0"/>
    <n v="0"/>
  </r>
  <r>
    <x v="13"/>
    <x v="2"/>
    <x v="9"/>
    <n v="1"/>
    <n v="0"/>
    <n v="0"/>
    <n v="0"/>
    <n v="0"/>
    <n v="0"/>
    <n v="0"/>
    <n v="0"/>
    <n v="0"/>
    <n v="5"/>
    <n v="0"/>
    <n v="21"/>
    <n v="8"/>
    <n v="1"/>
    <n v="0"/>
    <n v="0"/>
    <n v="0"/>
    <n v="0"/>
    <n v="0"/>
    <n v="0"/>
    <n v="0"/>
    <n v="0"/>
    <n v="0"/>
    <n v="0"/>
    <n v="0"/>
    <n v="0"/>
    <n v="1"/>
  </r>
  <r>
    <x v="13"/>
    <x v="3"/>
    <x v="9"/>
    <n v="2"/>
    <n v="2"/>
    <n v="0"/>
    <n v="2"/>
    <n v="0"/>
    <n v="0"/>
    <n v="1"/>
    <n v="1"/>
    <n v="0"/>
    <n v="448"/>
    <n v="0"/>
    <n v="545"/>
    <n v="468"/>
    <n v="10"/>
    <n v="0"/>
    <n v="0"/>
    <n v="0"/>
    <n v="0"/>
    <n v="0"/>
    <n v="0"/>
    <n v="0"/>
    <n v="0"/>
    <n v="0"/>
    <n v="0"/>
    <n v="0"/>
    <n v="0"/>
    <n v="2"/>
  </r>
  <r>
    <x v="14"/>
    <x v="0"/>
    <x v="9"/>
    <n v="0"/>
    <n v="0"/>
    <n v="0"/>
    <n v="0"/>
    <n v="0"/>
    <n v="0"/>
    <n v="0"/>
    <n v="0"/>
    <n v="0"/>
    <n v="21"/>
    <n v="1"/>
    <n v="68"/>
    <n v="53"/>
    <n v="0"/>
    <n v="0"/>
    <n v="0"/>
    <n v="0"/>
    <n v="0"/>
    <n v="0"/>
    <n v="0"/>
    <n v="0"/>
    <n v="0"/>
    <n v="0"/>
    <n v="0"/>
    <n v="0"/>
    <n v="0"/>
    <n v="0"/>
  </r>
  <r>
    <x v="14"/>
    <x v="1"/>
    <x v="9"/>
    <n v="0"/>
    <n v="0"/>
    <n v="0"/>
    <n v="0"/>
    <n v="0"/>
    <n v="0"/>
    <n v="0"/>
    <n v="0"/>
    <n v="0"/>
    <n v="290"/>
    <n v="1"/>
    <n v="429"/>
    <n v="340"/>
    <n v="1"/>
    <n v="0"/>
    <n v="0"/>
    <n v="2"/>
    <n v="0"/>
    <n v="0"/>
    <n v="0"/>
    <n v="0"/>
    <n v="0"/>
    <n v="0"/>
    <n v="0"/>
    <n v="0"/>
    <n v="0"/>
    <n v="0"/>
  </r>
  <r>
    <x v="14"/>
    <x v="2"/>
    <x v="9"/>
    <n v="0"/>
    <n v="0"/>
    <n v="0"/>
    <n v="0"/>
    <n v="0"/>
    <n v="0"/>
    <n v="0"/>
    <n v="0"/>
    <n v="0"/>
    <n v="35"/>
    <n v="0"/>
    <n v="67"/>
    <n v="55"/>
    <n v="1"/>
    <n v="0"/>
    <n v="0"/>
    <n v="2"/>
    <n v="0"/>
    <n v="0"/>
    <n v="0"/>
    <n v="0"/>
    <n v="0"/>
    <n v="0"/>
    <n v="0"/>
    <n v="0"/>
    <n v="0"/>
    <n v="0"/>
  </r>
  <r>
    <x v="14"/>
    <x v="3"/>
    <x v="9"/>
    <n v="0"/>
    <n v="3"/>
    <n v="0"/>
    <n v="3"/>
    <n v="0"/>
    <n v="0"/>
    <n v="0"/>
    <n v="0"/>
    <n v="0"/>
    <n v="508"/>
    <n v="0"/>
    <n v="775"/>
    <n v="640"/>
    <n v="0"/>
    <n v="0"/>
    <n v="0"/>
    <n v="2"/>
    <n v="0"/>
    <n v="0"/>
    <n v="0"/>
    <n v="0"/>
    <n v="0"/>
    <n v="0"/>
    <n v="0"/>
    <n v="0"/>
    <n v="0"/>
    <n v="0"/>
  </r>
  <r>
    <x v="15"/>
    <x v="0"/>
    <x v="9"/>
    <n v="0"/>
    <n v="0"/>
    <n v="0"/>
    <n v="0"/>
    <n v="0"/>
    <n v="0"/>
    <n v="0"/>
    <n v="0"/>
    <n v="0"/>
    <n v="0"/>
    <n v="0"/>
    <n v="0"/>
    <n v="0"/>
    <n v="0"/>
    <n v="0"/>
    <n v="0"/>
    <n v="0"/>
    <n v="0"/>
    <n v="0"/>
    <n v="0"/>
    <n v="0"/>
    <n v="0"/>
    <n v="0"/>
    <n v="0"/>
    <n v="0"/>
    <n v="0"/>
    <n v="0"/>
  </r>
  <r>
    <x v="15"/>
    <x v="1"/>
    <x v="9"/>
    <n v="3"/>
    <n v="1"/>
    <n v="0"/>
    <n v="0"/>
    <n v="0"/>
    <n v="0"/>
    <n v="0"/>
    <n v="0"/>
    <n v="0"/>
    <n v="1"/>
    <n v="0"/>
    <n v="0"/>
    <n v="0"/>
    <n v="1"/>
    <n v="0"/>
    <n v="1"/>
    <n v="1"/>
    <n v="0"/>
    <n v="0"/>
    <n v="0"/>
    <n v="1"/>
    <n v="0"/>
    <n v="0"/>
    <n v="0"/>
    <n v="0"/>
    <n v="0"/>
    <n v="3"/>
  </r>
  <r>
    <x v="15"/>
    <x v="2"/>
    <x v="9"/>
    <n v="0"/>
    <n v="0"/>
    <n v="0"/>
    <n v="0"/>
    <n v="0"/>
    <n v="0"/>
    <n v="0"/>
    <n v="0"/>
    <n v="0"/>
    <n v="0"/>
    <n v="0"/>
    <n v="0"/>
    <n v="0"/>
    <n v="0"/>
    <n v="0"/>
    <n v="0"/>
    <n v="0"/>
    <n v="0"/>
    <n v="0"/>
    <n v="0"/>
    <n v="0"/>
    <n v="0"/>
    <n v="0"/>
    <n v="0"/>
    <n v="0"/>
    <n v="0"/>
    <n v="0"/>
  </r>
  <r>
    <x v="15"/>
    <x v="3"/>
    <x v="9"/>
    <n v="4"/>
    <n v="2"/>
    <n v="0"/>
    <n v="0"/>
    <n v="0"/>
    <n v="0"/>
    <n v="0"/>
    <n v="0"/>
    <n v="0"/>
    <n v="2"/>
    <n v="1"/>
    <n v="0"/>
    <n v="0"/>
    <n v="2"/>
    <n v="0"/>
    <n v="2"/>
    <n v="2"/>
    <n v="0"/>
    <n v="0"/>
    <n v="0"/>
    <n v="2"/>
    <n v="0"/>
    <n v="0"/>
    <n v="0"/>
    <n v="0"/>
    <n v="0"/>
    <n v="4"/>
  </r>
  <r>
    <x v="16"/>
    <x v="0"/>
    <x v="9"/>
    <n v="0"/>
    <n v="0"/>
    <n v="0"/>
    <n v="0"/>
    <n v="0"/>
    <n v="0"/>
    <n v="0"/>
    <n v="0"/>
    <n v="0"/>
    <n v="0"/>
    <n v="2"/>
    <n v="0"/>
    <n v="0"/>
    <n v="6"/>
    <n v="2"/>
    <n v="2"/>
    <n v="1"/>
    <n v="0"/>
    <n v="0"/>
    <n v="0"/>
    <n v="1"/>
    <n v="0"/>
    <n v="0"/>
    <n v="0"/>
    <n v="0"/>
    <n v="0"/>
    <n v="0"/>
  </r>
  <r>
    <x v="16"/>
    <x v="1"/>
    <x v="9"/>
    <n v="7"/>
    <n v="8"/>
    <n v="0"/>
    <n v="5"/>
    <n v="0"/>
    <n v="0"/>
    <n v="2"/>
    <n v="2"/>
    <n v="0"/>
    <n v="0"/>
    <n v="2"/>
    <n v="0"/>
    <n v="0"/>
    <n v="4"/>
    <n v="2"/>
    <n v="4"/>
    <n v="1"/>
    <n v="0"/>
    <n v="0"/>
    <n v="1"/>
    <n v="2"/>
    <n v="0"/>
    <n v="0"/>
    <n v="0"/>
    <n v="0"/>
    <n v="0"/>
    <n v="7"/>
  </r>
  <r>
    <x v="16"/>
    <x v="2"/>
    <x v="9"/>
    <n v="0"/>
    <n v="2"/>
    <n v="2"/>
    <n v="2"/>
    <n v="2"/>
    <n v="2"/>
    <n v="0"/>
    <n v="0"/>
    <n v="0"/>
    <n v="0"/>
    <n v="3"/>
    <n v="0"/>
    <n v="0"/>
    <n v="2"/>
    <n v="0"/>
    <n v="2"/>
    <n v="1"/>
    <n v="0"/>
    <n v="0"/>
    <n v="0"/>
    <n v="1"/>
    <n v="0"/>
    <n v="0"/>
    <n v="0"/>
    <n v="0"/>
    <n v="0"/>
    <n v="0"/>
  </r>
  <r>
    <x v="16"/>
    <x v="3"/>
    <x v="9"/>
    <n v="8"/>
    <n v="18"/>
    <n v="0"/>
    <n v="4"/>
    <n v="0"/>
    <n v="0"/>
    <n v="2"/>
    <n v="2"/>
    <n v="0"/>
    <n v="2"/>
    <n v="2"/>
    <n v="0"/>
    <n v="0"/>
    <n v="39"/>
    <n v="27"/>
    <n v="5"/>
    <n v="1"/>
    <n v="0"/>
    <n v="0"/>
    <n v="2"/>
    <n v="2"/>
    <n v="0"/>
    <n v="0"/>
    <n v="0"/>
    <n v="0"/>
    <n v="0"/>
    <n v="8"/>
  </r>
  <r>
    <x v="17"/>
    <x v="0"/>
    <x v="9"/>
    <n v="9"/>
    <n v="2"/>
    <n v="0"/>
    <n v="1"/>
    <n v="0"/>
    <n v="0"/>
    <n v="0"/>
    <n v="0"/>
    <n v="0"/>
    <n v="5"/>
    <n v="44"/>
    <n v="17"/>
    <n v="17"/>
    <n v="2"/>
    <n v="0"/>
    <n v="0"/>
    <n v="0"/>
    <n v="0"/>
    <n v="0"/>
    <n v="0"/>
    <n v="0"/>
    <n v="0"/>
    <n v="0"/>
    <n v="0"/>
    <n v="0"/>
    <n v="0"/>
    <n v="9"/>
  </r>
  <r>
    <x v="17"/>
    <x v="1"/>
    <x v="9"/>
    <n v="2"/>
    <n v="2"/>
    <n v="0"/>
    <n v="0"/>
    <n v="0"/>
    <n v="0"/>
    <n v="1"/>
    <n v="1"/>
    <n v="0"/>
    <n v="237"/>
    <n v="323"/>
    <n v="277"/>
    <n v="214"/>
    <n v="3"/>
    <n v="0"/>
    <n v="0"/>
    <n v="0"/>
    <n v="0"/>
    <n v="0"/>
    <n v="0"/>
    <n v="0"/>
    <n v="0"/>
    <n v="0"/>
    <n v="0"/>
    <n v="0"/>
    <n v="0"/>
    <n v="2"/>
  </r>
  <r>
    <x v="17"/>
    <x v="2"/>
    <x v="9"/>
    <n v="18"/>
    <n v="1"/>
    <n v="0"/>
    <n v="0"/>
    <n v="0"/>
    <n v="0"/>
    <n v="0"/>
    <n v="0"/>
    <n v="0"/>
    <n v="2"/>
    <n v="32"/>
    <n v="26"/>
    <n v="13"/>
    <n v="0"/>
    <n v="0"/>
    <n v="0"/>
    <n v="0"/>
    <n v="0"/>
    <n v="0"/>
    <n v="0"/>
    <n v="0"/>
    <n v="0"/>
    <n v="0"/>
    <n v="0"/>
    <n v="0"/>
    <n v="0"/>
    <n v="18"/>
  </r>
  <r>
    <x v="17"/>
    <x v="3"/>
    <x v="9"/>
    <n v="2"/>
    <n v="3"/>
    <n v="0"/>
    <n v="1"/>
    <n v="0"/>
    <n v="0"/>
    <n v="0"/>
    <n v="0"/>
    <n v="0"/>
    <n v="602"/>
    <n v="762"/>
    <n v="671"/>
    <n v="558"/>
    <n v="8"/>
    <n v="0"/>
    <n v="3"/>
    <n v="0"/>
    <n v="0"/>
    <n v="0"/>
    <n v="3"/>
    <n v="0"/>
    <n v="0"/>
    <n v="0"/>
    <n v="0"/>
    <n v="0"/>
    <n v="0"/>
    <n v="2"/>
  </r>
  <r>
    <x v="18"/>
    <x v="0"/>
    <x v="9"/>
    <n v="0"/>
    <n v="0"/>
    <n v="0"/>
    <n v="0"/>
    <n v="0"/>
    <n v="0"/>
    <n v="0"/>
    <n v="0"/>
    <n v="0"/>
    <n v="0"/>
    <n v="0"/>
    <n v="6"/>
    <n v="1"/>
    <n v="0"/>
    <n v="0"/>
    <n v="0"/>
    <n v="0"/>
    <n v="0"/>
    <n v="0"/>
    <n v="0"/>
    <n v="0"/>
    <n v="0"/>
    <n v="0"/>
    <n v="0"/>
    <n v="0"/>
    <n v="0"/>
    <n v="0"/>
  </r>
  <r>
    <x v="18"/>
    <x v="1"/>
    <x v="9"/>
    <n v="0"/>
    <n v="0"/>
    <n v="0"/>
    <n v="0"/>
    <n v="0"/>
    <n v="0"/>
    <n v="0"/>
    <n v="0"/>
    <n v="0"/>
    <n v="82"/>
    <n v="1"/>
    <n v="162"/>
    <n v="120"/>
    <n v="0"/>
    <n v="0"/>
    <n v="0"/>
    <n v="0"/>
    <n v="0"/>
    <n v="0"/>
    <n v="0"/>
    <n v="0"/>
    <n v="0"/>
    <n v="0"/>
    <n v="0"/>
    <n v="0"/>
    <n v="0"/>
    <n v="0"/>
  </r>
  <r>
    <x v="18"/>
    <x v="2"/>
    <x v="9"/>
    <n v="0"/>
    <n v="0"/>
    <n v="0"/>
    <n v="0"/>
    <n v="0"/>
    <n v="0"/>
    <n v="0"/>
    <n v="0"/>
    <n v="0"/>
    <n v="3"/>
    <n v="0"/>
    <n v="3"/>
    <n v="2"/>
    <n v="0"/>
    <n v="0"/>
    <n v="0"/>
    <n v="0"/>
    <n v="0"/>
    <n v="0"/>
    <n v="0"/>
    <n v="0"/>
    <n v="0"/>
    <n v="0"/>
    <n v="0"/>
    <n v="0"/>
    <n v="0"/>
    <n v="0"/>
  </r>
  <r>
    <x v="18"/>
    <x v="3"/>
    <x v="9"/>
    <n v="0"/>
    <n v="0"/>
    <n v="0"/>
    <n v="0"/>
    <n v="0"/>
    <n v="0"/>
    <n v="0"/>
    <n v="0"/>
    <n v="0"/>
    <n v="187"/>
    <n v="4"/>
    <n v="345"/>
    <n v="283"/>
    <n v="0"/>
    <n v="0"/>
    <n v="0"/>
    <n v="0"/>
    <n v="0"/>
    <n v="0"/>
    <n v="0"/>
    <n v="0"/>
    <n v="0"/>
    <n v="0"/>
    <n v="0"/>
    <n v="0"/>
    <n v="0"/>
    <n v="0"/>
  </r>
  <r>
    <x v="19"/>
    <x v="0"/>
    <x v="9"/>
    <n v="3"/>
    <n v="2"/>
    <n v="0"/>
    <n v="1"/>
    <n v="0"/>
    <n v="0"/>
    <n v="0"/>
    <n v="0"/>
    <n v="0"/>
    <n v="28"/>
    <n v="26"/>
    <n v="54"/>
    <n v="35"/>
    <n v="0"/>
    <n v="0"/>
    <n v="0"/>
    <n v="0"/>
    <n v="0"/>
    <n v="0"/>
    <n v="0"/>
    <n v="0"/>
    <n v="0"/>
    <n v="0"/>
    <n v="0"/>
    <n v="0"/>
    <n v="0"/>
    <n v="3"/>
  </r>
  <r>
    <x v="19"/>
    <x v="1"/>
    <x v="9"/>
    <n v="8"/>
    <n v="11"/>
    <n v="1"/>
    <n v="1"/>
    <n v="1"/>
    <n v="1"/>
    <n v="4"/>
    <n v="0"/>
    <n v="1"/>
    <n v="687"/>
    <n v="522"/>
    <n v="723"/>
    <n v="661"/>
    <n v="4"/>
    <n v="3"/>
    <n v="6"/>
    <n v="2"/>
    <n v="1"/>
    <n v="2"/>
    <n v="3"/>
    <n v="0"/>
    <n v="0"/>
    <n v="0"/>
    <n v="0"/>
    <n v="0"/>
    <n v="0"/>
    <n v="4"/>
  </r>
  <r>
    <x v="19"/>
    <x v="2"/>
    <x v="9"/>
    <n v="3"/>
    <n v="0"/>
    <n v="0"/>
    <n v="0"/>
    <n v="0"/>
    <n v="0"/>
    <n v="0"/>
    <n v="0"/>
    <n v="0"/>
    <n v="30"/>
    <n v="32"/>
    <n v="53"/>
    <n v="32"/>
    <n v="1"/>
    <n v="0"/>
    <n v="1"/>
    <n v="0"/>
    <n v="0"/>
    <n v="0"/>
    <n v="1"/>
    <n v="0"/>
    <n v="0"/>
    <n v="0"/>
    <n v="0"/>
    <n v="0"/>
    <n v="0"/>
    <n v="6"/>
  </r>
  <r>
    <x v="19"/>
    <x v="3"/>
    <x v="9"/>
    <n v="11"/>
    <n v="12"/>
    <n v="0"/>
    <n v="0"/>
    <n v="0"/>
    <n v="0"/>
    <n v="4"/>
    <n v="0"/>
    <n v="0"/>
    <n v="1791"/>
    <n v="1222"/>
    <n v="1918"/>
    <n v="1749"/>
    <n v="7"/>
    <n v="2"/>
    <n v="9"/>
    <n v="5"/>
    <n v="0"/>
    <n v="1"/>
    <n v="7"/>
    <n v="0"/>
    <n v="0"/>
    <n v="0"/>
    <n v="0"/>
    <n v="0"/>
    <n v="0"/>
    <n v="16"/>
  </r>
  <r>
    <x v="20"/>
    <x v="0"/>
    <x v="9"/>
    <n v="0"/>
    <n v="0"/>
    <n v="0"/>
    <n v="0"/>
    <n v="0"/>
    <n v="0"/>
    <n v="0"/>
    <n v="0"/>
    <n v="0"/>
    <n v="43"/>
    <n v="0"/>
    <n v="82"/>
    <n v="71"/>
    <n v="0"/>
    <n v="0"/>
    <n v="0"/>
    <n v="0"/>
    <n v="0"/>
    <n v="0"/>
    <n v="0"/>
    <n v="0"/>
    <n v="0"/>
    <n v="0"/>
    <n v="0"/>
    <n v="0"/>
    <n v="0"/>
    <n v="0"/>
  </r>
  <r>
    <x v="20"/>
    <x v="1"/>
    <x v="9"/>
    <n v="20"/>
    <n v="20"/>
    <n v="1"/>
    <n v="1"/>
    <n v="1"/>
    <n v="1"/>
    <n v="0"/>
    <n v="0"/>
    <n v="1"/>
    <n v="775"/>
    <n v="3"/>
    <n v="1157"/>
    <n v="1110"/>
    <n v="14"/>
    <n v="4"/>
    <n v="6"/>
    <n v="3"/>
    <n v="0"/>
    <n v="0"/>
    <n v="0"/>
    <n v="0"/>
    <n v="0"/>
    <n v="0"/>
    <n v="0"/>
    <n v="0"/>
    <n v="0"/>
    <n v="27"/>
  </r>
  <r>
    <x v="20"/>
    <x v="2"/>
    <x v="9"/>
    <n v="0"/>
    <n v="0"/>
    <n v="0"/>
    <n v="0"/>
    <n v="0"/>
    <n v="0"/>
    <n v="0"/>
    <n v="0"/>
    <n v="0"/>
    <n v="33"/>
    <n v="0"/>
    <n v="56"/>
    <n v="49"/>
    <n v="0"/>
    <n v="0"/>
    <n v="0"/>
    <n v="0"/>
    <n v="0"/>
    <n v="0"/>
    <n v="0"/>
    <n v="0"/>
    <n v="0"/>
    <n v="0"/>
    <n v="0"/>
    <n v="0"/>
    <n v="0"/>
    <n v="0"/>
  </r>
  <r>
    <x v="20"/>
    <x v="3"/>
    <x v="9"/>
    <n v="23"/>
    <n v="24"/>
    <n v="2"/>
    <n v="2"/>
    <n v="0"/>
    <n v="3"/>
    <n v="0"/>
    <n v="0"/>
    <n v="2"/>
    <n v="1455"/>
    <n v="10"/>
    <n v="2418"/>
    <n v="2201"/>
    <n v="44"/>
    <n v="7"/>
    <n v="17"/>
    <n v="8"/>
    <n v="1"/>
    <n v="0"/>
    <n v="0"/>
    <n v="0"/>
    <n v="0"/>
    <n v="0"/>
    <n v="0"/>
    <n v="0"/>
    <n v="0"/>
    <n v="33"/>
  </r>
  <r>
    <x v="21"/>
    <x v="0"/>
    <x v="9"/>
    <n v="9"/>
    <n v="7"/>
    <n v="0"/>
    <n v="0"/>
    <n v="0"/>
    <n v="0"/>
    <n v="0"/>
    <n v="0"/>
    <n v="0"/>
    <n v="5"/>
    <n v="0"/>
    <n v="0"/>
    <n v="0"/>
    <n v="1"/>
    <n v="0"/>
    <n v="3"/>
    <n v="0"/>
    <n v="0"/>
    <n v="0"/>
    <n v="0"/>
    <n v="0"/>
    <n v="0"/>
    <n v="0"/>
    <n v="0"/>
    <n v="0"/>
    <n v="0"/>
    <n v="9"/>
  </r>
  <r>
    <x v="21"/>
    <x v="1"/>
    <x v="9"/>
    <n v="0"/>
    <n v="3"/>
    <n v="0"/>
    <n v="3"/>
    <n v="0"/>
    <n v="0"/>
    <n v="0"/>
    <n v="0"/>
    <n v="0"/>
    <n v="11"/>
    <n v="4"/>
    <n v="0"/>
    <n v="0"/>
    <n v="5"/>
    <n v="1"/>
    <n v="8"/>
    <n v="1"/>
    <n v="0"/>
    <n v="0"/>
    <n v="3"/>
    <n v="1"/>
    <n v="0"/>
    <n v="0"/>
    <n v="0"/>
    <n v="0"/>
    <n v="0"/>
    <n v="0"/>
  </r>
  <r>
    <x v="21"/>
    <x v="2"/>
    <x v="9"/>
    <n v="16"/>
    <n v="13"/>
    <n v="0"/>
    <n v="0"/>
    <n v="0"/>
    <n v="0"/>
    <n v="0"/>
    <n v="0"/>
    <n v="0"/>
    <n v="2"/>
    <n v="0"/>
    <n v="0"/>
    <n v="0"/>
    <n v="1"/>
    <n v="0"/>
    <n v="1"/>
    <n v="0"/>
    <n v="0"/>
    <n v="0"/>
    <n v="0"/>
    <n v="0"/>
    <n v="0"/>
    <n v="0"/>
    <n v="0"/>
    <n v="0"/>
    <n v="0"/>
    <n v="16"/>
  </r>
  <r>
    <x v="21"/>
    <x v="3"/>
    <x v="9"/>
    <n v="5"/>
    <n v="9"/>
    <n v="0"/>
    <n v="2"/>
    <n v="0"/>
    <n v="0"/>
    <n v="0"/>
    <n v="0"/>
    <n v="0"/>
    <n v="36"/>
    <n v="3"/>
    <n v="1"/>
    <n v="1"/>
    <n v="12"/>
    <n v="4"/>
    <n v="12"/>
    <n v="4"/>
    <n v="0"/>
    <n v="0"/>
    <n v="2"/>
    <n v="4"/>
    <n v="0"/>
    <n v="0"/>
    <n v="0"/>
    <n v="0"/>
    <n v="0"/>
    <n v="5"/>
  </r>
  <r>
    <x v="0"/>
    <x v="0"/>
    <x v="10"/>
    <n v="0"/>
    <n v="0"/>
    <n v="0"/>
    <n v="0"/>
    <n v="0"/>
    <n v="0"/>
    <n v="0"/>
    <n v="0"/>
    <n v="0"/>
    <n v="5"/>
    <n v="15"/>
    <n v="20"/>
    <n v="8"/>
    <n v="1"/>
    <n v="0"/>
    <n v="0"/>
    <n v="0"/>
    <n v="0"/>
    <n v="0"/>
    <n v="0"/>
    <n v="0"/>
    <n v="0"/>
    <n v="0"/>
    <n v="0"/>
    <n v="0"/>
    <n v="0"/>
    <n v="0"/>
  </r>
  <r>
    <x v="0"/>
    <x v="1"/>
    <x v="10"/>
    <n v="2"/>
    <n v="2"/>
    <n v="0"/>
    <n v="0"/>
    <n v="0"/>
    <n v="0"/>
    <n v="0"/>
    <n v="0"/>
    <n v="0"/>
    <n v="100"/>
    <n v="84"/>
    <n v="184"/>
    <n v="149"/>
    <n v="1"/>
    <n v="0"/>
    <n v="0"/>
    <n v="1"/>
    <n v="0"/>
    <n v="0"/>
    <n v="0"/>
    <n v="0"/>
    <n v="0"/>
    <n v="0"/>
    <n v="0"/>
    <n v="0"/>
    <n v="0"/>
    <n v="2"/>
  </r>
  <r>
    <x v="0"/>
    <x v="2"/>
    <x v="10"/>
    <n v="0"/>
    <n v="0"/>
    <n v="0"/>
    <n v="0"/>
    <n v="0"/>
    <n v="0"/>
    <n v="0"/>
    <n v="0"/>
    <n v="0"/>
    <n v="2"/>
    <n v="16"/>
    <n v="20"/>
    <n v="11"/>
    <n v="1"/>
    <n v="1"/>
    <n v="0"/>
    <n v="0"/>
    <n v="0"/>
    <n v="0"/>
    <n v="0"/>
    <n v="0"/>
    <n v="0"/>
    <n v="0"/>
    <n v="0"/>
    <n v="0"/>
    <n v="0"/>
    <n v="0"/>
  </r>
  <r>
    <x v="0"/>
    <x v="3"/>
    <x v="10"/>
    <n v="1"/>
    <n v="7"/>
    <n v="1"/>
    <n v="6"/>
    <n v="1"/>
    <n v="1"/>
    <n v="0"/>
    <n v="0"/>
    <n v="1"/>
    <n v="227"/>
    <n v="195"/>
    <n v="410"/>
    <n v="325"/>
    <n v="5"/>
    <n v="0"/>
    <n v="0"/>
    <n v="5"/>
    <n v="0"/>
    <n v="0"/>
    <n v="0"/>
    <n v="0"/>
    <n v="0"/>
    <n v="0"/>
    <n v="0"/>
    <n v="0"/>
    <n v="0"/>
    <n v="1"/>
  </r>
  <r>
    <x v="1"/>
    <x v="0"/>
    <x v="10"/>
    <n v="5"/>
    <n v="0"/>
    <n v="0"/>
    <n v="0"/>
    <n v="0"/>
    <n v="0"/>
    <n v="0"/>
    <n v="0"/>
    <n v="0"/>
    <n v="0"/>
    <n v="0"/>
    <n v="0"/>
    <n v="0"/>
    <n v="0"/>
    <n v="0"/>
    <n v="0"/>
    <n v="0"/>
    <n v="0"/>
    <n v="0"/>
    <n v="0"/>
    <n v="0"/>
    <n v="0"/>
    <n v="0"/>
    <n v="0"/>
    <n v="0"/>
    <n v="0"/>
    <n v="5"/>
  </r>
  <r>
    <x v="1"/>
    <x v="1"/>
    <x v="10"/>
    <n v="1"/>
    <n v="2"/>
    <n v="0"/>
    <n v="1"/>
    <n v="0"/>
    <n v="0"/>
    <n v="1"/>
    <n v="1"/>
    <n v="0"/>
    <n v="0"/>
    <n v="0"/>
    <n v="0"/>
    <n v="0"/>
    <n v="0"/>
    <n v="0"/>
    <n v="0"/>
    <n v="1"/>
    <n v="0"/>
    <n v="0"/>
    <n v="0"/>
    <n v="0"/>
    <n v="0"/>
    <n v="0"/>
    <n v="0"/>
    <n v="0"/>
    <n v="0"/>
    <n v="1"/>
  </r>
  <r>
    <x v="1"/>
    <x v="2"/>
    <x v="10"/>
    <n v="1"/>
    <n v="0"/>
    <n v="0"/>
    <n v="0"/>
    <n v="0"/>
    <n v="0"/>
    <n v="0"/>
    <n v="0"/>
    <n v="0"/>
    <n v="0"/>
    <n v="0"/>
    <n v="0"/>
    <n v="0"/>
    <n v="0"/>
    <n v="0"/>
    <n v="0"/>
    <n v="0"/>
    <n v="0"/>
    <n v="0"/>
    <n v="0"/>
    <n v="0"/>
    <n v="0"/>
    <n v="0"/>
    <n v="0"/>
    <n v="0"/>
    <n v="0"/>
    <n v="1"/>
  </r>
  <r>
    <x v="1"/>
    <x v="3"/>
    <x v="10"/>
    <n v="3"/>
    <n v="4"/>
    <n v="0"/>
    <n v="1"/>
    <n v="0"/>
    <n v="0"/>
    <n v="0"/>
    <n v="0"/>
    <n v="0"/>
    <n v="0"/>
    <n v="1"/>
    <n v="0"/>
    <n v="0"/>
    <n v="7"/>
    <n v="3"/>
    <n v="0"/>
    <n v="1"/>
    <n v="0"/>
    <n v="0"/>
    <n v="0"/>
    <n v="0"/>
    <n v="0"/>
    <n v="0"/>
    <n v="0"/>
    <n v="0"/>
    <n v="0"/>
    <n v="3"/>
  </r>
  <r>
    <x v="2"/>
    <x v="0"/>
    <x v="10"/>
    <n v="0"/>
    <n v="0"/>
    <n v="0"/>
    <n v="0"/>
    <n v="0"/>
    <n v="0"/>
    <n v="0"/>
    <n v="0"/>
    <n v="0"/>
    <n v="0"/>
    <n v="0"/>
    <n v="0"/>
    <n v="0"/>
    <n v="0"/>
    <n v="0"/>
    <n v="0"/>
    <n v="0"/>
    <n v="0"/>
    <n v="0"/>
    <n v="0"/>
    <n v="0"/>
    <n v="0"/>
    <n v="0"/>
    <n v="0"/>
    <n v="0"/>
    <n v="0"/>
    <n v="0"/>
  </r>
  <r>
    <x v="2"/>
    <x v="1"/>
    <x v="10"/>
    <n v="7"/>
    <n v="7"/>
    <n v="0"/>
    <n v="0"/>
    <n v="0"/>
    <n v="0"/>
    <n v="0"/>
    <n v="0"/>
    <n v="0"/>
    <n v="12"/>
    <n v="3"/>
    <n v="0"/>
    <n v="0"/>
    <n v="1"/>
    <n v="0"/>
    <n v="15"/>
    <n v="0"/>
    <n v="0"/>
    <n v="0"/>
    <n v="0"/>
    <n v="15"/>
    <n v="0"/>
    <n v="0"/>
    <n v="0"/>
    <n v="0"/>
    <n v="0"/>
    <n v="7"/>
  </r>
  <r>
    <x v="2"/>
    <x v="2"/>
    <x v="10"/>
    <n v="0"/>
    <n v="0"/>
    <n v="0"/>
    <n v="0"/>
    <n v="0"/>
    <n v="0"/>
    <n v="0"/>
    <n v="0"/>
    <n v="0"/>
    <n v="0"/>
    <n v="0"/>
    <n v="0"/>
    <n v="0"/>
    <n v="0"/>
    <n v="0"/>
    <n v="0"/>
    <n v="0"/>
    <n v="0"/>
    <n v="0"/>
    <n v="0"/>
    <n v="0"/>
    <n v="0"/>
    <n v="0"/>
    <n v="0"/>
    <n v="0"/>
    <n v="0"/>
    <n v="0"/>
  </r>
  <r>
    <x v="2"/>
    <x v="3"/>
    <x v="10"/>
    <n v="10"/>
    <n v="10"/>
    <n v="0"/>
    <n v="0"/>
    <n v="0"/>
    <n v="0"/>
    <n v="0"/>
    <n v="0"/>
    <n v="0"/>
    <n v="27"/>
    <n v="22"/>
    <n v="0"/>
    <n v="0"/>
    <n v="3"/>
    <n v="0"/>
    <n v="30"/>
    <n v="0"/>
    <n v="0"/>
    <n v="0"/>
    <n v="0"/>
    <n v="30"/>
    <n v="0"/>
    <n v="0"/>
    <n v="0"/>
    <n v="0"/>
    <n v="0"/>
    <n v="10"/>
  </r>
  <r>
    <x v="3"/>
    <x v="0"/>
    <x v="10"/>
    <n v="1"/>
    <n v="1"/>
    <n v="0"/>
    <n v="0"/>
    <n v="0"/>
    <n v="0"/>
    <n v="2"/>
    <n v="0"/>
    <n v="0"/>
    <n v="0"/>
    <n v="1"/>
    <n v="0"/>
    <n v="0"/>
    <n v="4"/>
    <n v="4"/>
    <n v="0"/>
    <n v="0"/>
    <n v="0"/>
    <n v="0"/>
    <n v="0"/>
    <n v="0"/>
    <n v="0"/>
    <n v="0"/>
    <n v="0"/>
    <n v="0"/>
    <n v="0"/>
    <n v="1"/>
  </r>
  <r>
    <x v="3"/>
    <x v="1"/>
    <x v="10"/>
    <n v="6"/>
    <n v="6"/>
    <n v="0"/>
    <n v="0"/>
    <n v="0"/>
    <n v="0"/>
    <n v="0"/>
    <n v="0"/>
    <n v="0"/>
    <n v="2"/>
    <n v="1"/>
    <n v="0"/>
    <n v="0"/>
    <n v="4"/>
    <n v="0"/>
    <n v="0"/>
    <n v="0"/>
    <n v="0"/>
    <n v="0"/>
    <n v="0"/>
    <n v="0"/>
    <n v="0"/>
    <n v="0"/>
    <n v="0"/>
    <n v="0"/>
    <n v="0"/>
    <n v="6"/>
  </r>
  <r>
    <x v="3"/>
    <x v="2"/>
    <x v="10"/>
    <n v="2"/>
    <n v="2"/>
    <n v="0"/>
    <n v="0"/>
    <n v="0"/>
    <n v="0"/>
    <n v="1"/>
    <n v="0"/>
    <n v="0"/>
    <n v="0"/>
    <n v="0"/>
    <n v="0"/>
    <n v="0"/>
    <n v="7"/>
    <n v="0"/>
    <n v="0"/>
    <n v="0"/>
    <n v="0"/>
    <n v="0"/>
    <n v="0"/>
    <n v="0"/>
    <n v="0"/>
    <n v="0"/>
    <n v="0"/>
    <n v="0"/>
    <n v="0"/>
    <n v="2"/>
  </r>
  <r>
    <x v="3"/>
    <x v="3"/>
    <x v="10"/>
    <n v="2"/>
    <n v="3"/>
    <n v="1"/>
    <n v="0"/>
    <n v="0"/>
    <n v="1"/>
    <n v="1"/>
    <n v="0"/>
    <n v="1"/>
    <n v="2"/>
    <n v="2"/>
    <n v="0"/>
    <n v="0"/>
    <n v="11"/>
    <n v="0"/>
    <n v="0"/>
    <n v="0"/>
    <n v="0"/>
    <n v="0"/>
    <n v="0"/>
    <n v="0"/>
    <n v="0"/>
    <n v="0"/>
    <n v="0"/>
    <n v="0"/>
    <n v="0"/>
    <n v="2"/>
  </r>
  <r>
    <x v="4"/>
    <x v="0"/>
    <x v="10"/>
    <n v="2"/>
    <n v="2"/>
    <n v="0"/>
    <n v="0"/>
    <n v="0"/>
    <n v="0"/>
    <n v="0"/>
    <n v="0"/>
    <n v="0"/>
    <n v="0"/>
    <n v="0"/>
    <n v="5"/>
    <n v="3"/>
    <n v="0"/>
    <n v="0"/>
    <n v="0"/>
    <n v="0"/>
    <n v="0"/>
    <n v="0"/>
    <n v="0"/>
    <n v="0"/>
    <n v="0"/>
    <n v="0"/>
    <n v="0"/>
    <n v="0"/>
    <n v="0"/>
    <n v="2"/>
  </r>
  <r>
    <x v="4"/>
    <x v="1"/>
    <x v="10"/>
    <n v="1"/>
    <n v="2"/>
    <n v="0"/>
    <n v="1"/>
    <n v="0"/>
    <n v="0"/>
    <n v="0"/>
    <n v="0"/>
    <n v="0"/>
    <n v="72"/>
    <n v="0"/>
    <n v="144"/>
    <n v="99"/>
    <n v="0"/>
    <n v="0"/>
    <n v="0"/>
    <n v="0"/>
    <n v="0"/>
    <n v="0"/>
    <n v="0"/>
    <n v="0"/>
    <n v="0"/>
    <n v="0"/>
    <n v="0"/>
    <n v="0"/>
    <n v="0"/>
    <n v="1"/>
  </r>
  <r>
    <x v="4"/>
    <x v="2"/>
    <x v="10"/>
    <n v="0"/>
    <n v="0"/>
    <n v="0"/>
    <n v="0"/>
    <n v="0"/>
    <n v="0"/>
    <n v="0"/>
    <n v="0"/>
    <n v="0"/>
    <n v="1"/>
    <n v="0"/>
    <n v="5"/>
    <n v="3"/>
    <n v="0"/>
    <n v="0"/>
    <n v="0"/>
    <n v="0"/>
    <n v="0"/>
    <n v="0"/>
    <n v="0"/>
    <n v="0"/>
    <n v="0"/>
    <n v="0"/>
    <n v="0"/>
    <n v="0"/>
    <n v="0"/>
    <n v="0"/>
  </r>
  <r>
    <x v="4"/>
    <x v="3"/>
    <x v="10"/>
    <n v="4"/>
    <n v="4"/>
    <n v="0"/>
    <n v="0"/>
    <n v="0"/>
    <n v="0"/>
    <n v="1"/>
    <n v="1"/>
    <n v="0"/>
    <n v="188"/>
    <n v="0"/>
    <n v="426"/>
    <n v="327"/>
    <n v="3"/>
    <n v="2"/>
    <n v="2"/>
    <n v="1"/>
    <n v="0"/>
    <n v="0"/>
    <n v="0"/>
    <n v="1"/>
    <n v="0"/>
    <n v="0"/>
    <n v="0"/>
    <n v="0"/>
    <n v="0"/>
    <n v="4"/>
  </r>
  <r>
    <x v="5"/>
    <x v="0"/>
    <x v="10"/>
    <n v="0"/>
    <n v="0"/>
    <n v="0"/>
    <n v="0"/>
    <n v="0"/>
    <n v="0"/>
    <n v="0"/>
    <n v="0"/>
    <n v="0"/>
    <n v="0"/>
    <n v="0"/>
    <n v="0"/>
    <n v="0"/>
    <n v="0"/>
    <n v="0"/>
    <n v="0"/>
    <n v="0"/>
    <n v="0"/>
    <n v="0"/>
    <n v="0"/>
    <n v="0"/>
    <n v="0"/>
    <n v="0"/>
    <n v="0"/>
    <n v="0"/>
    <n v="0"/>
    <n v="0"/>
  </r>
  <r>
    <x v="5"/>
    <x v="1"/>
    <x v="10"/>
    <n v="0"/>
    <n v="2"/>
    <n v="0"/>
    <n v="2"/>
    <n v="0"/>
    <n v="0"/>
    <n v="0"/>
    <n v="0"/>
    <n v="0"/>
    <n v="1"/>
    <n v="5"/>
    <n v="0"/>
    <n v="0"/>
    <n v="3"/>
    <n v="0"/>
    <n v="0"/>
    <n v="3"/>
    <n v="0"/>
    <n v="0"/>
    <n v="0"/>
    <n v="0"/>
    <n v="0"/>
    <n v="0"/>
    <n v="0"/>
    <n v="0"/>
    <n v="0"/>
    <n v="0"/>
  </r>
  <r>
    <x v="5"/>
    <x v="2"/>
    <x v="10"/>
    <n v="0"/>
    <n v="0"/>
    <n v="0"/>
    <n v="0"/>
    <n v="0"/>
    <n v="0"/>
    <n v="0"/>
    <n v="0"/>
    <n v="0"/>
    <n v="0"/>
    <n v="0"/>
    <n v="0"/>
    <n v="0"/>
    <n v="0"/>
    <n v="0"/>
    <n v="0"/>
    <n v="0"/>
    <n v="0"/>
    <n v="0"/>
    <n v="0"/>
    <n v="0"/>
    <n v="0"/>
    <n v="0"/>
    <n v="0"/>
    <n v="0"/>
    <n v="0"/>
    <n v="0"/>
  </r>
  <r>
    <x v="5"/>
    <x v="3"/>
    <x v="10"/>
    <n v="0"/>
    <n v="6"/>
    <n v="0"/>
    <n v="3"/>
    <n v="0"/>
    <n v="0"/>
    <n v="0"/>
    <n v="0"/>
    <n v="0"/>
    <n v="2"/>
    <n v="3"/>
    <n v="0"/>
    <n v="0"/>
    <n v="3"/>
    <n v="0"/>
    <n v="0"/>
    <n v="3"/>
    <n v="0"/>
    <n v="0"/>
    <n v="0"/>
    <n v="0"/>
    <n v="0"/>
    <n v="0"/>
    <n v="0"/>
    <n v="0"/>
    <n v="0"/>
    <n v="0"/>
  </r>
  <r>
    <x v="6"/>
    <x v="0"/>
    <x v="10"/>
    <n v="3"/>
    <n v="0"/>
    <n v="0"/>
    <n v="0"/>
    <n v="0"/>
    <n v="0"/>
    <n v="0"/>
    <n v="0"/>
    <n v="0"/>
    <n v="0"/>
    <n v="0"/>
    <n v="0"/>
    <n v="0"/>
    <n v="0"/>
    <n v="0"/>
    <n v="0"/>
    <n v="0"/>
    <n v="0"/>
    <n v="0"/>
    <n v="0"/>
    <n v="0"/>
    <n v="0"/>
    <n v="0"/>
    <n v="0"/>
    <n v="0"/>
    <n v="0"/>
    <n v="3"/>
  </r>
  <r>
    <x v="6"/>
    <x v="1"/>
    <x v="10"/>
    <n v="1"/>
    <n v="0"/>
    <n v="0"/>
    <n v="0"/>
    <n v="0"/>
    <n v="0"/>
    <n v="0"/>
    <n v="0"/>
    <n v="0"/>
    <n v="1"/>
    <n v="1"/>
    <n v="0"/>
    <n v="0"/>
    <n v="7"/>
    <n v="2"/>
    <n v="2"/>
    <n v="0"/>
    <n v="0"/>
    <n v="0"/>
    <n v="0"/>
    <n v="2"/>
    <n v="0"/>
    <n v="0"/>
    <n v="0"/>
    <n v="0"/>
    <n v="0"/>
    <n v="1"/>
  </r>
  <r>
    <x v="6"/>
    <x v="2"/>
    <x v="10"/>
    <n v="0"/>
    <n v="0"/>
    <n v="0"/>
    <n v="0"/>
    <n v="0"/>
    <n v="0"/>
    <n v="0"/>
    <n v="0"/>
    <n v="0"/>
    <n v="0"/>
    <n v="0"/>
    <n v="0"/>
    <n v="0"/>
    <n v="0"/>
    <n v="0"/>
    <n v="0"/>
    <n v="0"/>
    <n v="0"/>
    <n v="0"/>
    <n v="0"/>
    <n v="0"/>
    <n v="0"/>
    <n v="0"/>
    <n v="0"/>
    <n v="0"/>
    <n v="0"/>
    <n v="0"/>
  </r>
  <r>
    <x v="6"/>
    <x v="3"/>
    <x v="10"/>
    <n v="8"/>
    <n v="5"/>
    <n v="0"/>
    <n v="0"/>
    <n v="0"/>
    <n v="0"/>
    <n v="0"/>
    <n v="0"/>
    <n v="0"/>
    <n v="0"/>
    <n v="1"/>
    <n v="0"/>
    <n v="0"/>
    <n v="1"/>
    <n v="1"/>
    <n v="1"/>
    <n v="0"/>
    <n v="0"/>
    <n v="0"/>
    <n v="0"/>
    <n v="1"/>
    <n v="0"/>
    <n v="0"/>
    <n v="0"/>
    <n v="0"/>
    <n v="0"/>
    <n v="8"/>
  </r>
  <r>
    <x v="7"/>
    <x v="0"/>
    <x v="10"/>
    <n v="4"/>
    <n v="0"/>
    <n v="0"/>
    <n v="0"/>
    <n v="0"/>
    <n v="0"/>
    <n v="0"/>
    <n v="0"/>
    <n v="0"/>
    <n v="0"/>
    <n v="0"/>
    <n v="0"/>
    <n v="0"/>
    <n v="0"/>
    <n v="0"/>
    <n v="0"/>
    <n v="0"/>
    <n v="0"/>
    <n v="0"/>
    <n v="0"/>
    <n v="0"/>
    <n v="0"/>
    <n v="0"/>
    <n v="0"/>
    <n v="0"/>
    <n v="0"/>
    <n v="4"/>
  </r>
  <r>
    <x v="7"/>
    <x v="1"/>
    <x v="10"/>
    <n v="5"/>
    <n v="3"/>
    <n v="2"/>
    <n v="2"/>
    <n v="2"/>
    <n v="2"/>
    <n v="1"/>
    <n v="1"/>
    <n v="2"/>
    <n v="0"/>
    <n v="1"/>
    <n v="0"/>
    <n v="0"/>
    <n v="0"/>
    <n v="0"/>
    <n v="0"/>
    <n v="3"/>
    <n v="0"/>
    <n v="0"/>
    <n v="0"/>
    <n v="0"/>
    <n v="0"/>
    <n v="0"/>
    <n v="0"/>
    <n v="0"/>
    <n v="0"/>
    <n v="5"/>
  </r>
  <r>
    <x v="7"/>
    <x v="2"/>
    <x v="10"/>
    <n v="5"/>
    <n v="1"/>
    <n v="0"/>
    <n v="0"/>
    <n v="0"/>
    <n v="0"/>
    <n v="0"/>
    <n v="0"/>
    <n v="0"/>
    <n v="0"/>
    <n v="0"/>
    <n v="0"/>
    <n v="0"/>
    <n v="0"/>
    <n v="0"/>
    <n v="0"/>
    <n v="0"/>
    <n v="0"/>
    <n v="0"/>
    <n v="0"/>
    <n v="0"/>
    <n v="0"/>
    <n v="0"/>
    <n v="0"/>
    <n v="0"/>
    <n v="0"/>
    <n v="5"/>
  </r>
  <r>
    <x v="7"/>
    <x v="3"/>
    <x v="10"/>
    <n v="5"/>
    <n v="3"/>
    <n v="0"/>
    <n v="1"/>
    <n v="0"/>
    <n v="0"/>
    <n v="0"/>
    <n v="0"/>
    <n v="0"/>
    <n v="0"/>
    <n v="3"/>
    <n v="0"/>
    <n v="0"/>
    <n v="0"/>
    <n v="0"/>
    <n v="0"/>
    <n v="4"/>
    <n v="0"/>
    <n v="0"/>
    <n v="0"/>
    <n v="0"/>
    <n v="0"/>
    <n v="0"/>
    <n v="0"/>
    <n v="0"/>
    <n v="0"/>
    <n v="5"/>
  </r>
  <r>
    <x v="8"/>
    <x v="0"/>
    <x v="10"/>
    <n v="2"/>
    <n v="2"/>
    <n v="0"/>
    <n v="0"/>
    <n v="0"/>
    <n v="0"/>
    <n v="0"/>
    <n v="0"/>
    <n v="0"/>
    <n v="0"/>
    <n v="0"/>
    <n v="0"/>
    <n v="0"/>
    <n v="0"/>
    <n v="0"/>
    <n v="0"/>
    <n v="0"/>
    <n v="0"/>
    <n v="0"/>
    <n v="0"/>
    <n v="0"/>
    <n v="0"/>
    <n v="0"/>
    <n v="0"/>
    <n v="0"/>
    <n v="0"/>
    <n v="2"/>
  </r>
  <r>
    <x v="8"/>
    <x v="1"/>
    <x v="10"/>
    <n v="7"/>
    <n v="5"/>
    <n v="0"/>
    <n v="0"/>
    <n v="0"/>
    <n v="0"/>
    <n v="0"/>
    <n v="0"/>
    <n v="0"/>
    <n v="0"/>
    <n v="2"/>
    <n v="0"/>
    <n v="0"/>
    <n v="15"/>
    <n v="4"/>
    <n v="3"/>
    <n v="0"/>
    <n v="0"/>
    <n v="0"/>
    <n v="3"/>
    <n v="0"/>
    <n v="0"/>
    <n v="0"/>
    <n v="0"/>
    <n v="0"/>
    <n v="0"/>
    <n v="7"/>
  </r>
  <r>
    <x v="8"/>
    <x v="2"/>
    <x v="10"/>
    <n v="0"/>
    <n v="0"/>
    <n v="0"/>
    <n v="0"/>
    <n v="0"/>
    <n v="0"/>
    <n v="0"/>
    <n v="0"/>
    <n v="0"/>
    <n v="0"/>
    <n v="0"/>
    <n v="0"/>
    <n v="0"/>
    <n v="0"/>
    <n v="0"/>
    <n v="0"/>
    <n v="0"/>
    <n v="0"/>
    <n v="0"/>
    <n v="0"/>
    <n v="0"/>
    <n v="0"/>
    <n v="0"/>
    <n v="0"/>
    <n v="0"/>
    <n v="0"/>
    <n v="0"/>
  </r>
  <r>
    <x v="8"/>
    <x v="3"/>
    <x v="10"/>
    <n v="6"/>
    <n v="4"/>
    <n v="0"/>
    <n v="0"/>
    <n v="0"/>
    <n v="0"/>
    <n v="0"/>
    <n v="0"/>
    <n v="0"/>
    <n v="0"/>
    <n v="3"/>
    <n v="0"/>
    <n v="0"/>
    <n v="20"/>
    <n v="4"/>
    <n v="4"/>
    <n v="0"/>
    <n v="0"/>
    <n v="0"/>
    <n v="3"/>
    <n v="1"/>
    <n v="0"/>
    <n v="0"/>
    <n v="0"/>
    <n v="0"/>
    <n v="0"/>
    <n v="6"/>
  </r>
  <r>
    <x v="9"/>
    <x v="0"/>
    <x v="10"/>
    <n v="4"/>
    <n v="0"/>
    <n v="0"/>
    <n v="0"/>
    <n v="0"/>
    <n v="0"/>
    <n v="0"/>
    <n v="0"/>
    <n v="0"/>
    <n v="17"/>
    <n v="1"/>
    <n v="50"/>
    <n v="23"/>
    <n v="2"/>
    <n v="0"/>
    <n v="2"/>
    <n v="2"/>
    <n v="0"/>
    <n v="0"/>
    <n v="2"/>
    <n v="0"/>
    <n v="0"/>
    <n v="0"/>
    <n v="0"/>
    <n v="0"/>
    <n v="0"/>
    <n v="10"/>
  </r>
  <r>
    <x v="9"/>
    <x v="1"/>
    <x v="10"/>
    <n v="19"/>
    <n v="21"/>
    <n v="0"/>
    <n v="2"/>
    <n v="0"/>
    <n v="0"/>
    <n v="7"/>
    <n v="7"/>
    <n v="0"/>
    <n v="420"/>
    <n v="1"/>
    <n v="583"/>
    <n v="493"/>
    <n v="12"/>
    <n v="6"/>
    <n v="16"/>
    <n v="13"/>
    <n v="0"/>
    <n v="0"/>
    <n v="3"/>
    <n v="13"/>
    <n v="0"/>
    <n v="0"/>
    <n v="0"/>
    <n v="0"/>
    <n v="0"/>
    <n v="19"/>
  </r>
  <r>
    <x v="9"/>
    <x v="2"/>
    <x v="10"/>
    <n v="2"/>
    <n v="0"/>
    <n v="0"/>
    <n v="0"/>
    <n v="0"/>
    <n v="0"/>
    <n v="1"/>
    <n v="0"/>
    <n v="0"/>
    <n v="11"/>
    <n v="0"/>
    <n v="40"/>
    <n v="24"/>
    <n v="0"/>
    <n v="0"/>
    <n v="2"/>
    <n v="2"/>
    <n v="0"/>
    <n v="0"/>
    <n v="1"/>
    <n v="1"/>
    <n v="0"/>
    <n v="0"/>
    <n v="0"/>
    <n v="0"/>
    <n v="0"/>
    <n v="6"/>
  </r>
  <r>
    <x v="9"/>
    <x v="3"/>
    <x v="10"/>
    <n v="44"/>
    <n v="60"/>
    <n v="0"/>
    <n v="0"/>
    <n v="0"/>
    <n v="0"/>
    <n v="14"/>
    <n v="9"/>
    <n v="0"/>
    <n v="1041"/>
    <n v="8"/>
    <n v="1405"/>
    <n v="1283"/>
    <n v="34"/>
    <n v="18"/>
    <n v="33"/>
    <n v="12"/>
    <n v="0"/>
    <n v="1"/>
    <n v="5"/>
    <n v="28"/>
    <n v="0"/>
    <n v="0"/>
    <n v="0"/>
    <n v="0"/>
    <n v="0"/>
    <n v="44"/>
  </r>
  <r>
    <x v="10"/>
    <x v="0"/>
    <x v="10"/>
    <n v="1"/>
    <n v="1"/>
    <n v="0"/>
    <n v="0"/>
    <n v="0"/>
    <n v="0"/>
    <n v="0"/>
    <n v="0"/>
    <n v="0"/>
    <n v="0"/>
    <n v="0"/>
    <n v="0"/>
    <n v="0"/>
    <n v="0"/>
    <n v="0"/>
    <n v="0"/>
    <n v="0"/>
    <n v="0"/>
    <n v="0"/>
    <n v="0"/>
    <n v="0"/>
    <n v="0"/>
    <n v="0"/>
    <n v="0"/>
    <n v="0"/>
    <n v="0"/>
    <n v="1"/>
  </r>
  <r>
    <x v="10"/>
    <x v="1"/>
    <x v="10"/>
    <n v="5"/>
    <n v="6"/>
    <n v="1"/>
    <n v="1"/>
    <n v="1"/>
    <n v="1"/>
    <n v="1"/>
    <n v="1"/>
    <n v="1"/>
    <n v="0"/>
    <n v="0"/>
    <n v="0"/>
    <n v="0"/>
    <n v="0"/>
    <n v="0"/>
    <n v="16"/>
    <n v="0"/>
    <n v="0"/>
    <n v="0"/>
    <n v="0"/>
    <n v="10"/>
    <n v="0"/>
    <n v="0"/>
    <n v="0"/>
    <n v="0"/>
    <n v="0"/>
    <n v="6"/>
  </r>
  <r>
    <x v="10"/>
    <x v="2"/>
    <x v="10"/>
    <n v="2"/>
    <n v="3"/>
    <n v="0"/>
    <n v="1"/>
    <n v="0"/>
    <n v="0"/>
    <n v="0"/>
    <n v="0"/>
    <n v="0"/>
    <n v="0"/>
    <n v="0"/>
    <n v="0"/>
    <n v="0"/>
    <n v="0"/>
    <n v="0"/>
    <n v="0"/>
    <n v="0"/>
    <n v="0"/>
    <n v="0"/>
    <n v="0"/>
    <n v="0"/>
    <n v="0"/>
    <n v="0"/>
    <n v="0"/>
    <n v="0"/>
    <n v="0"/>
    <n v="2"/>
  </r>
  <r>
    <x v="10"/>
    <x v="3"/>
    <x v="10"/>
    <n v="6"/>
    <n v="42"/>
    <n v="2"/>
    <n v="0"/>
    <n v="0"/>
    <n v="2"/>
    <n v="1"/>
    <n v="1"/>
    <n v="2"/>
    <n v="0"/>
    <n v="0"/>
    <n v="0"/>
    <n v="0"/>
    <n v="0"/>
    <n v="0"/>
    <n v="26"/>
    <n v="2"/>
    <n v="0"/>
    <n v="0"/>
    <n v="0"/>
    <n v="20"/>
    <n v="0"/>
    <n v="0"/>
    <n v="0"/>
    <n v="0"/>
    <n v="0"/>
    <n v="8"/>
  </r>
  <r>
    <x v="11"/>
    <x v="0"/>
    <x v="10"/>
    <n v="0"/>
    <n v="0"/>
    <n v="0"/>
    <n v="0"/>
    <n v="0"/>
    <n v="0"/>
    <n v="0"/>
    <n v="0"/>
    <n v="0"/>
    <n v="0"/>
    <n v="0"/>
    <n v="1"/>
    <n v="1"/>
    <n v="0"/>
    <n v="0"/>
    <n v="0"/>
    <n v="0"/>
    <n v="0"/>
    <n v="0"/>
    <n v="0"/>
    <n v="0"/>
    <n v="0"/>
    <n v="0"/>
    <n v="0"/>
    <n v="0"/>
    <n v="0"/>
    <n v="0"/>
  </r>
  <r>
    <x v="11"/>
    <x v="1"/>
    <x v="10"/>
    <n v="3"/>
    <n v="4"/>
    <n v="0"/>
    <n v="1"/>
    <n v="0"/>
    <n v="0"/>
    <n v="0"/>
    <n v="0"/>
    <n v="0"/>
    <n v="0"/>
    <n v="0"/>
    <n v="8"/>
    <n v="6"/>
    <n v="6"/>
    <n v="3"/>
    <n v="0"/>
    <n v="0"/>
    <n v="0"/>
    <n v="0"/>
    <n v="0"/>
    <n v="0"/>
    <n v="0"/>
    <n v="0"/>
    <n v="0"/>
    <n v="0"/>
    <n v="0"/>
    <n v="3"/>
  </r>
  <r>
    <x v="11"/>
    <x v="2"/>
    <x v="10"/>
    <n v="0"/>
    <n v="0"/>
    <n v="0"/>
    <n v="0"/>
    <n v="0"/>
    <n v="0"/>
    <n v="0"/>
    <n v="0"/>
    <n v="0"/>
    <n v="0"/>
    <n v="0"/>
    <n v="1"/>
    <n v="0"/>
    <n v="0"/>
    <n v="0"/>
    <n v="0"/>
    <n v="0"/>
    <n v="0"/>
    <n v="0"/>
    <n v="0"/>
    <n v="0"/>
    <n v="0"/>
    <n v="0"/>
    <n v="0"/>
    <n v="0"/>
    <n v="0"/>
    <n v="0"/>
  </r>
  <r>
    <x v="11"/>
    <x v="3"/>
    <x v="10"/>
    <n v="5"/>
    <n v="6"/>
    <n v="0"/>
    <n v="1"/>
    <n v="0"/>
    <n v="0"/>
    <n v="0"/>
    <n v="0"/>
    <n v="0"/>
    <n v="3"/>
    <n v="3"/>
    <n v="7"/>
    <n v="6"/>
    <n v="23"/>
    <n v="7"/>
    <n v="0"/>
    <n v="0"/>
    <n v="0"/>
    <n v="0"/>
    <n v="0"/>
    <n v="0"/>
    <n v="0"/>
    <n v="0"/>
    <n v="0"/>
    <n v="0"/>
    <n v="0"/>
    <n v="5"/>
  </r>
  <r>
    <x v="12"/>
    <x v="0"/>
    <x v="10"/>
    <n v="1"/>
    <n v="0"/>
    <n v="0"/>
    <n v="0"/>
    <n v="0"/>
    <n v="0"/>
    <n v="0"/>
    <n v="0"/>
    <n v="0"/>
    <n v="0"/>
    <n v="0"/>
    <n v="0"/>
    <n v="0"/>
    <n v="2"/>
    <n v="2"/>
    <n v="0"/>
    <n v="0"/>
    <n v="0"/>
    <n v="0"/>
    <n v="0"/>
    <n v="2"/>
    <n v="0"/>
    <n v="0"/>
    <n v="0"/>
    <n v="0"/>
    <n v="0"/>
    <n v="1"/>
  </r>
  <r>
    <x v="12"/>
    <x v="1"/>
    <x v="10"/>
    <n v="7"/>
    <n v="3"/>
    <n v="0"/>
    <n v="0"/>
    <n v="0"/>
    <n v="0"/>
    <n v="0"/>
    <n v="0"/>
    <n v="0"/>
    <n v="1"/>
    <n v="2"/>
    <n v="0"/>
    <n v="0"/>
    <n v="3"/>
    <n v="2"/>
    <n v="0"/>
    <n v="2"/>
    <n v="0"/>
    <n v="0"/>
    <n v="0"/>
    <n v="2"/>
    <n v="0"/>
    <n v="0"/>
    <n v="0"/>
    <n v="0"/>
    <n v="0"/>
    <n v="7"/>
  </r>
  <r>
    <x v="12"/>
    <x v="2"/>
    <x v="10"/>
    <n v="3"/>
    <n v="1"/>
    <n v="0"/>
    <n v="0"/>
    <n v="0"/>
    <n v="0"/>
    <n v="0"/>
    <n v="0"/>
    <n v="0"/>
    <n v="0"/>
    <n v="0"/>
    <n v="0"/>
    <n v="0"/>
    <n v="1"/>
    <n v="0"/>
    <n v="1"/>
    <n v="1"/>
    <n v="0"/>
    <n v="0"/>
    <n v="0"/>
    <n v="0"/>
    <n v="0"/>
    <n v="0"/>
    <n v="0"/>
    <n v="0"/>
    <n v="0"/>
    <n v="3"/>
  </r>
  <r>
    <x v="12"/>
    <x v="3"/>
    <x v="10"/>
    <n v="8"/>
    <n v="16"/>
    <n v="0"/>
    <n v="0"/>
    <n v="0"/>
    <n v="0"/>
    <n v="0"/>
    <n v="0"/>
    <n v="0"/>
    <n v="4"/>
    <n v="1"/>
    <n v="0"/>
    <n v="0"/>
    <n v="7"/>
    <n v="5"/>
    <n v="0"/>
    <n v="1"/>
    <n v="0"/>
    <n v="0"/>
    <n v="0"/>
    <n v="5"/>
    <n v="0"/>
    <n v="0"/>
    <n v="0"/>
    <n v="0"/>
    <n v="0"/>
    <n v="8"/>
  </r>
  <r>
    <x v="13"/>
    <x v="0"/>
    <x v="10"/>
    <n v="0"/>
    <n v="4"/>
    <n v="0"/>
    <n v="4"/>
    <n v="0"/>
    <n v="0"/>
    <n v="0"/>
    <n v="0"/>
    <n v="0"/>
    <n v="2"/>
    <n v="0"/>
    <n v="18"/>
    <n v="9"/>
    <n v="0"/>
    <n v="0"/>
    <n v="0"/>
    <n v="0"/>
    <n v="0"/>
    <n v="0"/>
    <n v="0"/>
    <n v="0"/>
    <n v="0"/>
    <n v="0"/>
    <n v="0"/>
    <n v="0"/>
    <n v="0"/>
    <n v="0"/>
  </r>
  <r>
    <x v="13"/>
    <x v="1"/>
    <x v="10"/>
    <n v="2"/>
    <n v="3"/>
    <n v="0"/>
    <n v="1"/>
    <n v="0"/>
    <n v="0"/>
    <n v="0"/>
    <n v="0"/>
    <n v="0"/>
    <n v="186"/>
    <n v="10"/>
    <n v="224"/>
    <n v="194"/>
    <n v="0"/>
    <n v="0"/>
    <n v="0"/>
    <n v="0"/>
    <n v="0"/>
    <n v="0"/>
    <n v="0"/>
    <n v="0"/>
    <n v="0"/>
    <n v="0"/>
    <n v="0"/>
    <n v="0"/>
    <n v="0"/>
    <n v="2"/>
  </r>
  <r>
    <x v="13"/>
    <x v="2"/>
    <x v="10"/>
    <n v="0"/>
    <n v="0"/>
    <n v="0"/>
    <n v="0"/>
    <n v="0"/>
    <n v="0"/>
    <n v="0"/>
    <n v="0"/>
    <n v="0"/>
    <n v="6"/>
    <n v="0"/>
    <n v="21"/>
    <n v="8"/>
    <n v="0"/>
    <n v="0"/>
    <n v="0"/>
    <n v="0"/>
    <n v="0"/>
    <n v="0"/>
    <n v="0"/>
    <n v="0"/>
    <n v="0"/>
    <n v="0"/>
    <n v="0"/>
    <n v="0"/>
    <n v="0"/>
    <n v="0"/>
  </r>
  <r>
    <x v="13"/>
    <x v="3"/>
    <x v="10"/>
    <n v="2"/>
    <n v="3"/>
    <n v="1"/>
    <n v="1"/>
    <n v="1"/>
    <n v="1"/>
    <n v="1"/>
    <n v="1"/>
    <n v="1"/>
    <n v="451"/>
    <n v="23"/>
    <n v="545"/>
    <n v="468"/>
    <n v="0"/>
    <n v="0"/>
    <n v="0"/>
    <n v="0"/>
    <n v="0"/>
    <n v="0"/>
    <n v="0"/>
    <n v="0"/>
    <n v="0"/>
    <n v="0"/>
    <n v="0"/>
    <n v="0"/>
    <n v="0"/>
    <n v="2"/>
  </r>
  <r>
    <x v="14"/>
    <x v="0"/>
    <x v="10"/>
    <n v="2"/>
    <n v="0"/>
    <n v="0"/>
    <n v="0"/>
    <n v="0"/>
    <n v="0"/>
    <n v="0"/>
    <n v="0"/>
    <n v="0"/>
    <n v="21"/>
    <n v="0"/>
    <n v="67"/>
    <n v="52"/>
    <n v="0"/>
    <n v="0"/>
    <n v="0"/>
    <n v="0"/>
    <n v="0"/>
    <n v="0"/>
    <n v="0"/>
    <n v="0"/>
    <n v="0"/>
    <n v="0"/>
    <n v="0"/>
    <n v="0"/>
    <n v="0"/>
    <n v="2"/>
  </r>
  <r>
    <x v="14"/>
    <x v="1"/>
    <x v="10"/>
    <n v="0"/>
    <n v="0"/>
    <n v="0"/>
    <n v="0"/>
    <n v="0"/>
    <n v="0"/>
    <n v="0"/>
    <n v="0"/>
    <n v="0"/>
    <n v="311"/>
    <n v="0"/>
    <n v="428"/>
    <n v="339"/>
    <n v="3"/>
    <n v="0"/>
    <n v="0"/>
    <n v="0"/>
    <n v="0"/>
    <n v="0"/>
    <n v="0"/>
    <n v="0"/>
    <n v="0"/>
    <n v="0"/>
    <n v="0"/>
    <n v="0"/>
    <n v="0"/>
    <n v="0"/>
  </r>
  <r>
    <x v="14"/>
    <x v="2"/>
    <x v="10"/>
    <n v="1"/>
    <n v="1"/>
    <n v="0"/>
    <n v="0"/>
    <n v="0"/>
    <n v="0"/>
    <n v="0"/>
    <n v="0"/>
    <n v="0"/>
    <n v="36"/>
    <n v="0"/>
    <n v="66"/>
    <n v="54"/>
    <n v="0"/>
    <n v="0"/>
    <n v="0"/>
    <n v="0"/>
    <n v="0"/>
    <n v="0"/>
    <n v="0"/>
    <n v="0"/>
    <n v="0"/>
    <n v="0"/>
    <n v="0"/>
    <n v="0"/>
    <n v="0"/>
    <n v="1"/>
  </r>
  <r>
    <x v="14"/>
    <x v="3"/>
    <x v="10"/>
    <n v="2"/>
    <n v="6"/>
    <n v="0"/>
    <n v="4"/>
    <n v="0"/>
    <n v="0"/>
    <n v="0"/>
    <n v="0"/>
    <n v="0"/>
    <n v="533"/>
    <n v="3"/>
    <n v="771"/>
    <n v="636"/>
    <n v="3"/>
    <n v="1"/>
    <n v="1"/>
    <n v="0"/>
    <n v="0"/>
    <n v="0"/>
    <n v="0"/>
    <n v="1"/>
    <n v="0"/>
    <n v="0"/>
    <n v="0"/>
    <n v="0"/>
    <n v="0"/>
    <n v="2"/>
  </r>
  <r>
    <x v="15"/>
    <x v="0"/>
    <x v="10"/>
    <n v="0"/>
    <n v="0"/>
    <n v="0"/>
    <n v="0"/>
    <n v="0"/>
    <n v="0"/>
    <n v="0"/>
    <n v="0"/>
    <n v="0"/>
    <n v="0"/>
    <n v="0"/>
    <n v="0"/>
    <n v="0"/>
    <n v="0"/>
    <n v="0"/>
    <n v="0"/>
    <n v="0"/>
    <n v="0"/>
    <n v="0"/>
    <n v="0"/>
    <n v="0"/>
    <n v="0"/>
    <n v="0"/>
    <n v="0"/>
    <n v="0"/>
    <n v="0"/>
    <n v="0"/>
  </r>
  <r>
    <x v="15"/>
    <x v="1"/>
    <x v="10"/>
    <n v="4"/>
    <n v="2"/>
    <n v="0"/>
    <n v="0"/>
    <n v="0"/>
    <n v="0"/>
    <n v="0"/>
    <n v="0"/>
    <n v="0"/>
    <n v="7"/>
    <n v="2"/>
    <n v="0"/>
    <n v="0"/>
    <n v="2"/>
    <n v="0"/>
    <n v="2"/>
    <n v="2"/>
    <n v="0"/>
    <n v="0"/>
    <n v="0"/>
    <n v="2"/>
    <n v="0"/>
    <n v="0"/>
    <n v="0"/>
    <n v="0"/>
    <n v="0"/>
    <n v="4"/>
  </r>
  <r>
    <x v="15"/>
    <x v="2"/>
    <x v="10"/>
    <n v="2"/>
    <n v="1"/>
    <n v="0"/>
    <n v="0"/>
    <n v="0"/>
    <n v="0"/>
    <n v="0"/>
    <n v="0"/>
    <n v="0"/>
    <n v="0"/>
    <n v="0"/>
    <n v="0"/>
    <n v="0"/>
    <n v="0"/>
    <n v="0"/>
    <n v="0"/>
    <n v="0"/>
    <n v="0"/>
    <n v="0"/>
    <n v="0"/>
    <n v="0"/>
    <n v="0"/>
    <n v="0"/>
    <n v="0"/>
    <n v="0"/>
    <n v="0"/>
    <n v="2"/>
  </r>
  <r>
    <x v="15"/>
    <x v="3"/>
    <x v="10"/>
    <n v="6"/>
    <n v="4"/>
    <n v="0"/>
    <n v="0"/>
    <n v="0"/>
    <n v="0"/>
    <n v="0"/>
    <n v="0"/>
    <n v="0"/>
    <n v="0"/>
    <n v="5"/>
    <n v="0"/>
    <n v="0"/>
    <n v="1"/>
    <n v="0"/>
    <n v="1"/>
    <n v="1"/>
    <n v="0"/>
    <n v="0"/>
    <n v="0"/>
    <n v="1"/>
    <n v="0"/>
    <n v="0"/>
    <n v="0"/>
    <n v="0"/>
    <n v="0"/>
    <n v="6"/>
  </r>
  <r>
    <x v="16"/>
    <x v="0"/>
    <x v="10"/>
    <n v="0"/>
    <n v="0"/>
    <n v="0"/>
    <n v="0"/>
    <n v="0"/>
    <n v="0"/>
    <n v="0"/>
    <n v="0"/>
    <n v="0"/>
    <n v="0"/>
    <n v="1"/>
    <n v="7"/>
    <n v="2"/>
    <n v="1"/>
    <n v="1"/>
    <n v="1"/>
    <n v="1"/>
    <n v="0"/>
    <n v="0"/>
    <n v="0"/>
    <n v="0"/>
    <n v="0"/>
    <n v="0"/>
    <n v="0"/>
    <n v="0"/>
    <n v="0"/>
    <n v="0"/>
  </r>
  <r>
    <x v="16"/>
    <x v="1"/>
    <x v="10"/>
    <n v="18"/>
    <n v="5"/>
    <n v="1"/>
    <n v="4"/>
    <n v="1"/>
    <n v="1"/>
    <n v="0"/>
    <n v="0"/>
    <n v="1"/>
    <n v="2"/>
    <n v="7"/>
    <n v="20"/>
    <n v="16"/>
    <n v="25"/>
    <n v="2"/>
    <n v="8"/>
    <n v="2"/>
    <n v="0"/>
    <n v="0"/>
    <n v="2"/>
    <n v="4"/>
    <n v="0"/>
    <n v="0"/>
    <n v="0"/>
    <n v="0"/>
    <n v="0"/>
    <n v="18"/>
  </r>
  <r>
    <x v="16"/>
    <x v="2"/>
    <x v="10"/>
    <n v="0"/>
    <n v="0"/>
    <n v="0"/>
    <n v="0"/>
    <n v="0"/>
    <n v="0"/>
    <n v="0"/>
    <n v="0"/>
    <n v="0"/>
    <n v="0"/>
    <n v="0"/>
    <n v="0"/>
    <n v="0"/>
    <n v="1"/>
    <n v="0"/>
    <n v="1"/>
    <n v="1"/>
    <n v="0"/>
    <n v="0"/>
    <n v="0"/>
    <n v="0"/>
    <n v="0"/>
    <n v="0"/>
    <n v="0"/>
    <n v="0"/>
    <n v="0"/>
    <n v="0"/>
  </r>
  <r>
    <x v="16"/>
    <x v="3"/>
    <x v="10"/>
    <n v="29"/>
    <n v="8"/>
    <n v="1"/>
    <n v="4"/>
    <n v="0"/>
    <n v="1"/>
    <n v="4"/>
    <n v="4"/>
    <n v="1"/>
    <n v="11"/>
    <n v="11"/>
    <n v="52"/>
    <n v="45"/>
    <n v="54"/>
    <n v="17"/>
    <n v="10"/>
    <n v="3"/>
    <n v="0"/>
    <n v="0"/>
    <n v="2"/>
    <n v="5"/>
    <n v="0"/>
    <n v="0"/>
    <n v="0"/>
    <n v="0"/>
    <n v="0"/>
    <n v="29"/>
  </r>
  <r>
    <x v="17"/>
    <x v="0"/>
    <x v="10"/>
    <n v="28"/>
    <n v="3"/>
    <n v="0"/>
    <n v="0"/>
    <n v="0"/>
    <n v="0"/>
    <n v="0"/>
    <n v="0"/>
    <n v="0"/>
    <n v="5"/>
    <n v="44"/>
    <n v="17"/>
    <n v="17"/>
    <n v="1"/>
    <n v="0"/>
    <n v="0"/>
    <n v="0"/>
    <n v="0"/>
    <n v="0"/>
    <n v="0"/>
    <n v="0"/>
    <n v="0"/>
    <n v="0"/>
    <n v="0"/>
    <n v="0"/>
    <n v="0"/>
    <n v="28"/>
  </r>
  <r>
    <x v="17"/>
    <x v="1"/>
    <x v="10"/>
    <n v="0"/>
    <n v="2"/>
    <n v="0"/>
    <n v="2"/>
    <n v="0"/>
    <n v="0"/>
    <n v="0"/>
    <n v="0"/>
    <n v="0"/>
    <n v="237"/>
    <n v="323"/>
    <n v="277"/>
    <n v="214"/>
    <n v="7"/>
    <n v="0"/>
    <n v="0"/>
    <n v="0"/>
    <n v="0"/>
    <n v="0"/>
    <n v="0"/>
    <n v="0"/>
    <n v="0"/>
    <n v="0"/>
    <n v="0"/>
    <n v="0"/>
    <n v="0"/>
    <n v="0"/>
  </r>
  <r>
    <x v="17"/>
    <x v="2"/>
    <x v="10"/>
    <n v="21"/>
    <n v="0"/>
    <n v="0"/>
    <n v="0"/>
    <n v="0"/>
    <n v="0"/>
    <n v="0"/>
    <n v="0"/>
    <n v="0"/>
    <n v="2"/>
    <n v="32"/>
    <n v="26"/>
    <n v="13"/>
    <n v="2"/>
    <n v="0"/>
    <n v="0"/>
    <n v="0"/>
    <n v="0"/>
    <n v="0"/>
    <n v="0"/>
    <n v="0"/>
    <n v="0"/>
    <n v="0"/>
    <n v="0"/>
    <n v="0"/>
    <n v="0"/>
    <n v="21"/>
  </r>
  <r>
    <x v="17"/>
    <x v="3"/>
    <x v="10"/>
    <n v="4"/>
    <n v="2"/>
    <n v="0"/>
    <n v="0"/>
    <n v="0"/>
    <n v="0"/>
    <n v="1"/>
    <n v="1"/>
    <n v="0"/>
    <n v="604"/>
    <n v="764"/>
    <n v="671"/>
    <n v="558"/>
    <n v="24"/>
    <n v="0"/>
    <n v="3"/>
    <n v="0"/>
    <n v="0"/>
    <n v="0"/>
    <n v="3"/>
    <n v="0"/>
    <n v="0"/>
    <n v="0"/>
    <n v="0"/>
    <n v="0"/>
    <n v="0"/>
    <n v="4"/>
  </r>
  <r>
    <x v="18"/>
    <x v="0"/>
    <x v="10"/>
    <n v="1"/>
    <n v="1"/>
    <n v="0"/>
    <n v="0"/>
    <n v="0"/>
    <n v="0"/>
    <n v="0"/>
    <n v="0"/>
    <n v="0"/>
    <n v="0"/>
    <n v="5"/>
    <n v="5"/>
    <n v="2"/>
    <n v="0"/>
    <n v="0"/>
    <n v="0"/>
    <n v="0"/>
    <n v="0"/>
    <n v="0"/>
    <n v="0"/>
    <n v="0"/>
    <n v="0"/>
    <n v="0"/>
    <n v="0"/>
    <n v="0"/>
    <n v="0"/>
    <n v="1"/>
  </r>
  <r>
    <x v="18"/>
    <x v="1"/>
    <x v="10"/>
    <n v="4"/>
    <n v="4"/>
    <n v="1"/>
    <n v="0"/>
    <n v="0"/>
    <n v="1"/>
    <n v="0"/>
    <n v="0"/>
    <n v="1"/>
    <n v="83"/>
    <n v="232"/>
    <n v="163"/>
    <n v="120"/>
    <n v="0"/>
    <n v="0"/>
    <n v="0"/>
    <n v="0"/>
    <n v="0"/>
    <n v="0"/>
    <n v="0"/>
    <n v="0"/>
    <n v="0"/>
    <n v="0"/>
    <n v="0"/>
    <n v="0"/>
    <n v="0"/>
    <n v="4"/>
  </r>
  <r>
    <x v="18"/>
    <x v="2"/>
    <x v="10"/>
    <n v="1"/>
    <n v="1"/>
    <n v="0"/>
    <n v="0"/>
    <n v="0"/>
    <n v="0"/>
    <n v="0"/>
    <n v="0"/>
    <n v="0"/>
    <n v="3"/>
    <n v="5"/>
    <n v="3"/>
    <n v="2"/>
    <n v="0"/>
    <n v="0"/>
    <n v="0"/>
    <n v="0"/>
    <n v="0"/>
    <n v="0"/>
    <n v="0"/>
    <n v="0"/>
    <n v="0"/>
    <n v="0"/>
    <n v="0"/>
    <n v="0"/>
    <n v="0"/>
    <n v="1"/>
  </r>
  <r>
    <x v="18"/>
    <x v="3"/>
    <x v="10"/>
    <n v="12"/>
    <n v="13"/>
    <n v="1"/>
    <n v="0"/>
    <n v="0"/>
    <n v="1"/>
    <n v="0"/>
    <n v="0"/>
    <n v="1"/>
    <n v="185"/>
    <n v="473"/>
    <n v="344"/>
    <n v="281"/>
    <n v="0"/>
    <n v="0"/>
    <n v="0"/>
    <n v="0"/>
    <n v="0"/>
    <n v="0"/>
    <n v="0"/>
    <n v="0"/>
    <n v="0"/>
    <n v="0"/>
    <n v="0"/>
    <n v="0"/>
    <n v="0"/>
    <n v="12"/>
  </r>
  <r>
    <x v="19"/>
    <x v="0"/>
    <x v="10"/>
    <n v="4"/>
    <n v="1"/>
    <n v="0"/>
    <n v="0"/>
    <n v="0"/>
    <n v="0"/>
    <n v="0"/>
    <n v="0"/>
    <n v="0"/>
    <n v="27"/>
    <n v="26"/>
    <n v="54"/>
    <n v="35"/>
    <n v="1"/>
    <n v="0"/>
    <n v="2"/>
    <n v="0"/>
    <n v="0"/>
    <n v="0"/>
    <n v="2"/>
    <n v="0"/>
    <n v="0"/>
    <n v="0"/>
    <n v="0"/>
    <n v="0"/>
    <n v="0"/>
    <n v="9"/>
  </r>
  <r>
    <x v="19"/>
    <x v="1"/>
    <x v="10"/>
    <n v="6"/>
    <n v="12"/>
    <n v="1"/>
    <n v="1"/>
    <n v="0"/>
    <n v="1"/>
    <n v="12"/>
    <n v="0"/>
    <n v="1"/>
    <n v="668"/>
    <n v="524"/>
    <n v="721"/>
    <n v="660"/>
    <n v="31"/>
    <n v="16"/>
    <n v="6"/>
    <n v="3"/>
    <n v="0"/>
    <n v="1"/>
    <n v="5"/>
    <n v="0"/>
    <n v="0"/>
    <n v="0"/>
    <n v="0"/>
    <n v="0"/>
    <n v="0"/>
    <n v="15"/>
  </r>
  <r>
    <x v="19"/>
    <x v="2"/>
    <x v="10"/>
    <n v="2"/>
    <n v="2"/>
    <n v="0"/>
    <n v="0"/>
    <n v="0"/>
    <n v="0"/>
    <n v="1"/>
    <n v="0"/>
    <n v="0"/>
    <n v="28"/>
    <n v="32"/>
    <n v="53"/>
    <n v="32"/>
    <n v="2"/>
    <n v="0"/>
    <n v="3"/>
    <n v="0"/>
    <n v="0"/>
    <n v="0"/>
    <n v="2"/>
    <n v="1"/>
    <n v="0"/>
    <n v="0"/>
    <n v="0"/>
    <n v="0"/>
    <n v="0"/>
    <n v="2"/>
  </r>
  <r>
    <x v="19"/>
    <x v="3"/>
    <x v="10"/>
    <n v="16"/>
    <n v="10"/>
    <n v="1"/>
    <n v="1"/>
    <n v="1"/>
    <n v="1"/>
    <n v="47"/>
    <n v="0"/>
    <n v="1"/>
    <n v="1747"/>
    <n v="1233"/>
    <n v="1921"/>
    <n v="1752"/>
    <n v="102"/>
    <n v="39"/>
    <n v="13"/>
    <n v="11"/>
    <n v="2"/>
    <n v="0"/>
    <n v="8"/>
    <n v="3"/>
    <n v="0"/>
    <n v="0"/>
    <n v="0"/>
    <n v="0"/>
    <n v="0"/>
    <n v="26"/>
  </r>
  <r>
    <x v="20"/>
    <x v="0"/>
    <x v="10"/>
    <n v="0"/>
    <n v="0"/>
    <n v="0"/>
    <n v="0"/>
    <n v="0"/>
    <n v="0"/>
    <n v="0"/>
    <n v="0"/>
    <n v="0"/>
    <n v="47"/>
    <n v="0"/>
    <n v="81"/>
    <n v="69"/>
    <n v="0"/>
    <n v="0"/>
    <n v="0"/>
    <n v="0"/>
    <n v="0"/>
    <n v="0"/>
    <n v="0"/>
    <n v="0"/>
    <n v="0"/>
    <n v="0"/>
    <n v="0"/>
    <n v="0"/>
    <n v="0"/>
    <n v="0"/>
  </r>
  <r>
    <x v="20"/>
    <x v="1"/>
    <x v="10"/>
    <n v="16"/>
    <n v="16"/>
    <n v="2"/>
    <n v="2"/>
    <n v="0"/>
    <n v="2"/>
    <n v="0"/>
    <n v="0"/>
    <n v="2"/>
    <n v="866"/>
    <n v="12"/>
    <n v="1161"/>
    <n v="1121"/>
    <n v="33"/>
    <n v="3"/>
    <n v="11"/>
    <n v="4"/>
    <n v="0"/>
    <n v="0"/>
    <n v="2"/>
    <n v="5"/>
    <n v="0"/>
    <n v="0"/>
    <n v="0"/>
    <n v="0"/>
    <n v="0"/>
    <n v="29"/>
  </r>
  <r>
    <x v="20"/>
    <x v="2"/>
    <x v="10"/>
    <n v="0"/>
    <n v="0"/>
    <n v="0"/>
    <n v="0"/>
    <n v="0"/>
    <n v="0"/>
    <n v="0"/>
    <n v="0"/>
    <n v="0"/>
    <n v="30"/>
    <n v="0"/>
    <n v="53"/>
    <n v="51"/>
    <n v="0"/>
    <n v="0"/>
    <n v="0"/>
    <n v="0"/>
    <n v="0"/>
    <n v="0"/>
    <n v="0"/>
    <n v="0"/>
    <n v="0"/>
    <n v="0"/>
    <n v="0"/>
    <n v="0"/>
    <n v="0"/>
    <n v="0"/>
  </r>
  <r>
    <x v="20"/>
    <x v="3"/>
    <x v="10"/>
    <n v="20"/>
    <n v="20"/>
    <n v="3"/>
    <n v="4"/>
    <n v="1"/>
    <n v="3"/>
    <n v="0"/>
    <n v="0"/>
    <n v="3"/>
    <n v="1802"/>
    <n v="12"/>
    <n v="2310"/>
    <n v="2223"/>
    <n v="46"/>
    <n v="4"/>
    <n v="15"/>
    <n v="4"/>
    <n v="1"/>
    <n v="1"/>
    <n v="1"/>
    <n v="3"/>
    <n v="0"/>
    <n v="0"/>
    <n v="0"/>
    <n v="0"/>
    <n v="0"/>
    <n v="37"/>
  </r>
  <r>
    <x v="21"/>
    <x v="0"/>
    <x v="10"/>
    <n v="28"/>
    <n v="6"/>
    <n v="0"/>
    <n v="0"/>
    <n v="0"/>
    <n v="0"/>
    <n v="0"/>
    <n v="0"/>
    <n v="0"/>
    <n v="0"/>
    <n v="0"/>
    <n v="0"/>
    <n v="0"/>
    <n v="2"/>
    <n v="0"/>
    <n v="4"/>
    <n v="0"/>
    <n v="0"/>
    <n v="0"/>
    <n v="0"/>
    <n v="0"/>
    <n v="0"/>
    <n v="0"/>
    <n v="0"/>
    <n v="0"/>
    <n v="0"/>
    <n v="28"/>
  </r>
  <r>
    <x v="21"/>
    <x v="1"/>
    <x v="10"/>
    <n v="4"/>
    <n v="3"/>
    <n v="0"/>
    <n v="2"/>
    <n v="0"/>
    <n v="0"/>
    <n v="1"/>
    <n v="1"/>
    <n v="0"/>
    <n v="4"/>
    <n v="1"/>
    <n v="22"/>
    <n v="15"/>
    <n v="6"/>
    <n v="4"/>
    <n v="12"/>
    <n v="4"/>
    <n v="0"/>
    <n v="0"/>
    <n v="4"/>
    <n v="4"/>
    <n v="0"/>
    <n v="0"/>
    <n v="0"/>
    <n v="0"/>
    <n v="0"/>
    <n v="4"/>
  </r>
  <r>
    <x v="21"/>
    <x v="2"/>
    <x v="10"/>
    <n v="17"/>
    <n v="3"/>
    <n v="0"/>
    <n v="0"/>
    <n v="0"/>
    <n v="0"/>
    <n v="0"/>
    <n v="0"/>
    <n v="0"/>
    <n v="0"/>
    <n v="0"/>
    <n v="0"/>
    <n v="0"/>
    <n v="1"/>
    <n v="0"/>
    <n v="2"/>
    <n v="0"/>
    <n v="0"/>
    <n v="0"/>
    <n v="0"/>
    <n v="0"/>
    <n v="0"/>
    <n v="0"/>
    <n v="0"/>
    <n v="0"/>
    <n v="0"/>
    <n v="17"/>
  </r>
  <r>
    <x v="21"/>
    <x v="3"/>
    <x v="10"/>
    <n v="10"/>
    <n v="19"/>
    <n v="1"/>
    <n v="2"/>
    <n v="0"/>
    <n v="1"/>
    <n v="5"/>
    <n v="5"/>
    <n v="1"/>
    <n v="18"/>
    <n v="6"/>
    <n v="32"/>
    <n v="28"/>
    <n v="22"/>
    <n v="8"/>
    <n v="22"/>
    <n v="8"/>
    <n v="0"/>
    <n v="0"/>
    <n v="8"/>
    <n v="8"/>
    <n v="0"/>
    <n v="0"/>
    <n v="0"/>
    <n v="0"/>
    <n v="0"/>
    <n v="10"/>
  </r>
  <r>
    <x v="0"/>
    <x v="0"/>
    <x v="11"/>
    <n v="0"/>
    <n v="0"/>
    <n v="0"/>
    <n v="0"/>
    <n v="0"/>
    <n v="0"/>
    <n v="0"/>
    <n v="0"/>
    <n v="0"/>
    <n v="5"/>
    <n v="15"/>
    <n v="20"/>
    <n v="8"/>
    <n v="2"/>
    <n v="0"/>
    <n v="0"/>
    <n v="0"/>
    <n v="0"/>
    <n v="0"/>
    <n v="0"/>
    <n v="0"/>
    <n v="0"/>
    <n v="0"/>
    <n v="0"/>
    <n v="0"/>
    <n v="0"/>
    <n v="1"/>
  </r>
  <r>
    <x v="0"/>
    <x v="1"/>
    <x v="11"/>
    <n v="1"/>
    <n v="1"/>
    <n v="0"/>
    <n v="0"/>
    <n v="0"/>
    <n v="0"/>
    <n v="0"/>
    <n v="0"/>
    <n v="0"/>
    <n v="119"/>
    <n v="85"/>
    <n v="192"/>
    <n v="156"/>
    <n v="1"/>
    <n v="0"/>
    <n v="0"/>
    <n v="0"/>
    <n v="0"/>
    <n v="0"/>
    <n v="0"/>
    <n v="0"/>
    <n v="0"/>
    <n v="0"/>
    <n v="0"/>
    <n v="0"/>
    <n v="0"/>
    <n v="1"/>
  </r>
  <r>
    <x v="0"/>
    <x v="2"/>
    <x v="11"/>
    <n v="0"/>
    <n v="0"/>
    <n v="0"/>
    <n v="0"/>
    <n v="0"/>
    <n v="0"/>
    <n v="0"/>
    <n v="0"/>
    <n v="0"/>
    <n v="2"/>
    <n v="16"/>
    <n v="20"/>
    <n v="11"/>
    <n v="0"/>
    <n v="0"/>
    <n v="0"/>
    <n v="0"/>
    <n v="0"/>
    <n v="0"/>
    <n v="0"/>
    <n v="0"/>
    <n v="0"/>
    <n v="0"/>
    <n v="0"/>
    <n v="0"/>
    <n v="0"/>
    <n v="0"/>
  </r>
  <r>
    <x v="0"/>
    <x v="3"/>
    <x v="11"/>
    <n v="2"/>
    <n v="7"/>
    <n v="1"/>
    <n v="5"/>
    <n v="1"/>
    <n v="1"/>
    <n v="0"/>
    <n v="0"/>
    <n v="1"/>
    <n v="264"/>
    <n v="198"/>
    <n v="427"/>
    <n v="336"/>
    <n v="3"/>
    <n v="0"/>
    <n v="0"/>
    <n v="1"/>
    <n v="0"/>
    <n v="0"/>
    <n v="0"/>
    <n v="0"/>
    <n v="0"/>
    <n v="0"/>
    <n v="0"/>
    <n v="0"/>
    <n v="0"/>
    <n v="3"/>
  </r>
  <r>
    <x v="1"/>
    <x v="0"/>
    <x v="11"/>
    <n v="3"/>
    <n v="0"/>
    <n v="0"/>
    <n v="0"/>
    <n v="0"/>
    <n v="0"/>
    <n v="0"/>
    <n v="0"/>
    <n v="0"/>
    <n v="0"/>
    <n v="0"/>
    <n v="0"/>
    <n v="0"/>
    <n v="0"/>
    <n v="0"/>
    <n v="0"/>
    <n v="0"/>
    <n v="0"/>
    <n v="0"/>
    <n v="0"/>
    <n v="0"/>
    <n v="0"/>
    <n v="0"/>
    <n v="0"/>
    <n v="0"/>
    <n v="0"/>
    <n v="3"/>
  </r>
  <r>
    <x v="1"/>
    <x v="1"/>
    <x v="11"/>
    <n v="1"/>
    <n v="2"/>
    <n v="0"/>
    <n v="2"/>
    <n v="0"/>
    <n v="0"/>
    <n v="0"/>
    <n v="0"/>
    <n v="0"/>
    <n v="0"/>
    <n v="0"/>
    <n v="0"/>
    <n v="0"/>
    <n v="3"/>
    <n v="2"/>
    <n v="0"/>
    <n v="1"/>
    <n v="0"/>
    <n v="0"/>
    <n v="0"/>
    <n v="0"/>
    <n v="0"/>
    <n v="0"/>
    <n v="0"/>
    <n v="0"/>
    <n v="0"/>
    <n v="1"/>
  </r>
  <r>
    <x v="1"/>
    <x v="2"/>
    <x v="11"/>
    <n v="1"/>
    <n v="0"/>
    <n v="0"/>
    <n v="0"/>
    <n v="0"/>
    <n v="0"/>
    <n v="0"/>
    <n v="0"/>
    <n v="0"/>
    <n v="0"/>
    <n v="0"/>
    <n v="0"/>
    <n v="0"/>
    <n v="0"/>
    <n v="0"/>
    <n v="0"/>
    <n v="0"/>
    <n v="0"/>
    <n v="0"/>
    <n v="0"/>
    <n v="0"/>
    <n v="0"/>
    <n v="0"/>
    <n v="0"/>
    <n v="0"/>
    <n v="0"/>
    <n v="1"/>
  </r>
  <r>
    <x v="1"/>
    <x v="3"/>
    <x v="11"/>
    <n v="3"/>
    <n v="2"/>
    <n v="1"/>
    <n v="1"/>
    <n v="1"/>
    <n v="1"/>
    <n v="1"/>
    <n v="1"/>
    <n v="1"/>
    <n v="0"/>
    <n v="0"/>
    <n v="0"/>
    <n v="0"/>
    <n v="2"/>
    <n v="0"/>
    <n v="0"/>
    <n v="1"/>
    <n v="0"/>
    <n v="0"/>
    <n v="0"/>
    <n v="0"/>
    <n v="0"/>
    <n v="0"/>
    <n v="0"/>
    <n v="0"/>
    <n v="0"/>
    <n v="3"/>
  </r>
  <r>
    <x v="2"/>
    <x v="0"/>
    <x v="11"/>
    <n v="0"/>
    <n v="0"/>
    <n v="0"/>
    <n v="0"/>
    <n v="0"/>
    <n v="0"/>
    <n v="0"/>
    <n v="0"/>
    <n v="0"/>
    <n v="0"/>
    <n v="0"/>
    <n v="0"/>
    <n v="0"/>
    <n v="0"/>
    <n v="0"/>
    <n v="0"/>
    <n v="0"/>
    <n v="0"/>
    <n v="0"/>
    <n v="0"/>
    <n v="0"/>
    <n v="0"/>
    <n v="0"/>
    <n v="0"/>
    <n v="0"/>
    <n v="0"/>
    <n v="0"/>
  </r>
  <r>
    <x v="2"/>
    <x v="1"/>
    <x v="11"/>
    <n v="4"/>
    <n v="4"/>
    <n v="0"/>
    <n v="0"/>
    <n v="0"/>
    <n v="0"/>
    <n v="1"/>
    <n v="0"/>
    <n v="0"/>
    <n v="11"/>
    <n v="0"/>
    <n v="0"/>
    <n v="0"/>
    <n v="12"/>
    <n v="0"/>
    <n v="1"/>
    <n v="1"/>
    <n v="0"/>
    <n v="0"/>
    <n v="0"/>
    <n v="0"/>
    <n v="0"/>
    <n v="0"/>
    <n v="0"/>
    <n v="0"/>
    <n v="0"/>
    <n v="4"/>
  </r>
  <r>
    <x v="2"/>
    <x v="2"/>
    <x v="11"/>
    <n v="0"/>
    <n v="0"/>
    <n v="0"/>
    <n v="0"/>
    <n v="0"/>
    <n v="0"/>
    <n v="0"/>
    <n v="0"/>
    <n v="0"/>
    <n v="0"/>
    <n v="0"/>
    <n v="0"/>
    <n v="0"/>
    <n v="0"/>
    <n v="0"/>
    <n v="0"/>
    <n v="0"/>
    <n v="0"/>
    <n v="0"/>
    <n v="0"/>
    <n v="0"/>
    <n v="0"/>
    <n v="0"/>
    <n v="0"/>
    <n v="0"/>
    <n v="0"/>
    <n v="0"/>
  </r>
  <r>
    <x v="2"/>
    <x v="3"/>
    <x v="11"/>
    <n v="9"/>
    <n v="9"/>
    <n v="0"/>
    <n v="0"/>
    <n v="0"/>
    <n v="0"/>
    <n v="0"/>
    <n v="0"/>
    <n v="0"/>
    <n v="27"/>
    <n v="0"/>
    <n v="0"/>
    <n v="0"/>
    <n v="32"/>
    <n v="0"/>
    <n v="3"/>
    <n v="3"/>
    <n v="0"/>
    <n v="0"/>
    <n v="0"/>
    <n v="0"/>
    <n v="0"/>
    <n v="0"/>
    <n v="0"/>
    <n v="0"/>
    <n v="0"/>
    <n v="9"/>
  </r>
  <r>
    <x v="3"/>
    <x v="0"/>
    <x v="11"/>
    <n v="0"/>
    <n v="0"/>
    <n v="0"/>
    <n v="0"/>
    <n v="0"/>
    <n v="0"/>
    <n v="0"/>
    <n v="0"/>
    <n v="0"/>
    <n v="0"/>
    <n v="0"/>
    <n v="1"/>
    <n v="1"/>
    <n v="4"/>
    <n v="0"/>
    <n v="4"/>
    <n v="3"/>
    <n v="0"/>
    <n v="0"/>
    <n v="0"/>
    <n v="4"/>
    <n v="0"/>
    <n v="0"/>
    <n v="0"/>
    <n v="0"/>
    <n v="0"/>
    <n v="0"/>
  </r>
  <r>
    <x v="3"/>
    <x v="1"/>
    <x v="11"/>
    <n v="6"/>
    <n v="3"/>
    <n v="1"/>
    <n v="0"/>
    <n v="0"/>
    <n v="1"/>
    <n v="0"/>
    <n v="0"/>
    <n v="1"/>
    <n v="2"/>
    <n v="0"/>
    <n v="6"/>
    <n v="6"/>
    <n v="23"/>
    <n v="17"/>
    <n v="16"/>
    <n v="12"/>
    <n v="0"/>
    <n v="1"/>
    <n v="7"/>
    <n v="8"/>
    <n v="0"/>
    <n v="0"/>
    <n v="0"/>
    <n v="0"/>
    <n v="0"/>
    <n v="6"/>
  </r>
  <r>
    <x v="3"/>
    <x v="2"/>
    <x v="11"/>
    <n v="1"/>
    <n v="1"/>
    <n v="0"/>
    <n v="0"/>
    <n v="0"/>
    <n v="0"/>
    <n v="0"/>
    <n v="0"/>
    <n v="0"/>
    <n v="0"/>
    <n v="3"/>
    <n v="0"/>
    <n v="0"/>
    <n v="0"/>
    <n v="0"/>
    <n v="0"/>
    <n v="3"/>
    <n v="0"/>
    <n v="0"/>
    <n v="0"/>
    <n v="0"/>
    <n v="0"/>
    <n v="0"/>
    <n v="0"/>
    <n v="0"/>
    <n v="0"/>
    <n v="1"/>
  </r>
  <r>
    <x v="3"/>
    <x v="3"/>
    <x v="11"/>
    <n v="11"/>
    <n v="6"/>
    <n v="0"/>
    <n v="0"/>
    <n v="0"/>
    <n v="0"/>
    <n v="0"/>
    <n v="0"/>
    <n v="0"/>
    <n v="1"/>
    <n v="2"/>
    <n v="12"/>
    <n v="12"/>
    <n v="41"/>
    <n v="24"/>
    <n v="16"/>
    <n v="11"/>
    <n v="0"/>
    <n v="0"/>
    <n v="5"/>
    <n v="11"/>
    <n v="0"/>
    <n v="0"/>
    <n v="0"/>
    <n v="0"/>
    <n v="0"/>
    <n v="11"/>
  </r>
  <r>
    <x v="4"/>
    <x v="0"/>
    <x v="11"/>
    <n v="2"/>
    <n v="4"/>
    <n v="0"/>
    <n v="2"/>
    <n v="0"/>
    <n v="0"/>
    <n v="0"/>
    <n v="0"/>
    <n v="0"/>
    <n v="0"/>
    <n v="0"/>
    <n v="5"/>
    <n v="3"/>
    <n v="0"/>
    <n v="0"/>
    <n v="0"/>
    <n v="0"/>
    <n v="0"/>
    <n v="0"/>
    <n v="0"/>
    <n v="0"/>
    <n v="0"/>
    <n v="0"/>
    <n v="0"/>
    <n v="0"/>
    <n v="0"/>
    <n v="2"/>
  </r>
  <r>
    <x v="4"/>
    <x v="1"/>
    <x v="11"/>
    <n v="0"/>
    <n v="1"/>
    <n v="0"/>
    <n v="1"/>
    <n v="0"/>
    <n v="0"/>
    <n v="0"/>
    <n v="0"/>
    <n v="0"/>
    <n v="73"/>
    <n v="0"/>
    <n v="146"/>
    <n v="100"/>
    <n v="2"/>
    <n v="1"/>
    <n v="0"/>
    <n v="0"/>
    <n v="0"/>
    <n v="0"/>
    <n v="0"/>
    <n v="0"/>
    <n v="0"/>
    <n v="0"/>
    <n v="0"/>
    <n v="0"/>
    <n v="0"/>
    <n v="0"/>
  </r>
  <r>
    <x v="4"/>
    <x v="2"/>
    <x v="11"/>
    <n v="1"/>
    <n v="1"/>
    <n v="0"/>
    <n v="0"/>
    <n v="0"/>
    <n v="0"/>
    <n v="0"/>
    <n v="0"/>
    <n v="0"/>
    <n v="1"/>
    <n v="0"/>
    <n v="5"/>
    <n v="3"/>
    <n v="0"/>
    <n v="0"/>
    <n v="0"/>
    <n v="0"/>
    <n v="0"/>
    <n v="0"/>
    <n v="0"/>
    <n v="0"/>
    <n v="0"/>
    <n v="0"/>
    <n v="0"/>
    <n v="0"/>
    <n v="0"/>
    <n v="1"/>
  </r>
  <r>
    <x v="4"/>
    <x v="3"/>
    <x v="11"/>
    <n v="2"/>
    <n v="3"/>
    <n v="1"/>
    <n v="0"/>
    <n v="0"/>
    <n v="1"/>
    <n v="1"/>
    <n v="1"/>
    <n v="1"/>
    <n v="194"/>
    <n v="0"/>
    <n v="429"/>
    <n v="329"/>
    <n v="2"/>
    <n v="1"/>
    <n v="0"/>
    <n v="2"/>
    <n v="0"/>
    <n v="0"/>
    <n v="0"/>
    <n v="0"/>
    <n v="0"/>
    <n v="0"/>
    <n v="0"/>
    <n v="0"/>
    <n v="0"/>
    <n v="2"/>
  </r>
  <r>
    <x v="5"/>
    <x v="0"/>
    <x v="11"/>
    <n v="0"/>
    <n v="0"/>
    <n v="0"/>
    <n v="0"/>
    <n v="0"/>
    <n v="0"/>
    <n v="0"/>
    <n v="0"/>
    <n v="0"/>
    <n v="0"/>
    <n v="0"/>
    <n v="0"/>
    <n v="0"/>
    <n v="1"/>
    <n v="1"/>
    <n v="0"/>
    <n v="0"/>
    <n v="0"/>
    <n v="0"/>
    <n v="0"/>
    <n v="1"/>
    <n v="0"/>
    <n v="0"/>
    <n v="0"/>
    <n v="0"/>
    <n v="0"/>
    <n v="0"/>
  </r>
  <r>
    <x v="5"/>
    <x v="1"/>
    <x v="11"/>
    <n v="2"/>
    <n v="6"/>
    <n v="0"/>
    <n v="4"/>
    <n v="0"/>
    <n v="0"/>
    <n v="0"/>
    <n v="0"/>
    <n v="0"/>
    <n v="5"/>
    <n v="5"/>
    <n v="0"/>
    <n v="0"/>
    <n v="9"/>
    <n v="4"/>
    <n v="0"/>
    <n v="1"/>
    <n v="0"/>
    <n v="0"/>
    <n v="2"/>
    <n v="3"/>
    <n v="0"/>
    <n v="0"/>
    <n v="0"/>
    <n v="0"/>
    <n v="0"/>
    <n v="2"/>
  </r>
  <r>
    <x v="5"/>
    <x v="2"/>
    <x v="11"/>
    <n v="0"/>
    <n v="0"/>
    <n v="0"/>
    <n v="0"/>
    <n v="0"/>
    <n v="0"/>
    <n v="0"/>
    <n v="0"/>
    <n v="0"/>
    <n v="0"/>
    <n v="0"/>
    <n v="0"/>
    <n v="0"/>
    <n v="1"/>
    <n v="1"/>
    <n v="0"/>
    <n v="0"/>
    <n v="0"/>
    <n v="0"/>
    <n v="0"/>
    <n v="1"/>
    <n v="0"/>
    <n v="0"/>
    <n v="0"/>
    <n v="0"/>
    <n v="0"/>
    <n v="0"/>
  </r>
  <r>
    <x v="5"/>
    <x v="3"/>
    <x v="11"/>
    <n v="3"/>
    <n v="6"/>
    <n v="0"/>
    <n v="3"/>
    <n v="0"/>
    <n v="0"/>
    <n v="0"/>
    <n v="0"/>
    <n v="0"/>
    <n v="6"/>
    <n v="16"/>
    <n v="0"/>
    <n v="0"/>
    <n v="20"/>
    <n v="9"/>
    <n v="0"/>
    <n v="2"/>
    <n v="0"/>
    <n v="0"/>
    <n v="3"/>
    <n v="6"/>
    <n v="0"/>
    <n v="0"/>
    <n v="0"/>
    <n v="0"/>
    <n v="0"/>
    <n v="3"/>
  </r>
  <r>
    <x v="6"/>
    <x v="0"/>
    <x v="11"/>
    <n v="1"/>
    <n v="0"/>
    <n v="0"/>
    <n v="0"/>
    <n v="0"/>
    <n v="0"/>
    <n v="0"/>
    <n v="0"/>
    <n v="0"/>
    <n v="1"/>
    <n v="0"/>
    <n v="0"/>
    <n v="0"/>
    <n v="1"/>
    <n v="0"/>
    <n v="0"/>
    <n v="0"/>
    <n v="0"/>
    <n v="0"/>
    <n v="0"/>
    <n v="0"/>
    <n v="0"/>
    <n v="0"/>
    <n v="0"/>
    <n v="0"/>
    <n v="0"/>
    <n v="1"/>
  </r>
  <r>
    <x v="6"/>
    <x v="1"/>
    <x v="11"/>
    <n v="5"/>
    <n v="4"/>
    <n v="0"/>
    <n v="0"/>
    <n v="0"/>
    <n v="0"/>
    <n v="4"/>
    <n v="3"/>
    <n v="0"/>
    <n v="7"/>
    <n v="0"/>
    <n v="0"/>
    <n v="0"/>
    <n v="20"/>
    <n v="6"/>
    <n v="10"/>
    <n v="4"/>
    <n v="0"/>
    <n v="0"/>
    <n v="0"/>
    <n v="6"/>
    <n v="0"/>
    <n v="0"/>
    <n v="0"/>
    <n v="0"/>
    <n v="0"/>
    <n v="5"/>
  </r>
  <r>
    <x v="6"/>
    <x v="2"/>
    <x v="11"/>
    <n v="2"/>
    <n v="1"/>
    <n v="0"/>
    <n v="0"/>
    <n v="0"/>
    <n v="0"/>
    <n v="0"/>
    <n v="0"/>
    <n v="0"/>
    <n v="0"/>
    <n v="0"/>
    <n v="0"/>
    <n v="0"/>
    <n v="2"/>
    <n v="0"/>
    <n v="0"/>
    <n v="0"/>
    <n v="0"/>
    <n v="0"/>
    <n v="0"/>
    <n v="0"/>
    <n v="0"/>
    <n v="0"/>
    <n v="0"/>
    <n v="0"/>
    <n v="0"/>
    <n v="2"/>
  </r>
  <r>
    <x v="6"/>
    <x v="3"/>
    <x v="11"/>
    <n v="5"/>
    <n v="7"/>
    <n v="0"/>
    <n v="2"/>
    <n v="0"/>
    <n v="0"/>
    <n v="3"/>
    <n v="2"/>
    <n v="0"/>
    <n v="14"/>
    <n v="6"/>
    <n v="0"/>
    <n v="0"/>
    <n v="25"/>
    <n v="2"/>
    <n v="9"/>
    <n v="7"/>
    <n v="0"/>
    <n v="0"/>
    <n v="0"/>
    <n v="2"/>
    <n v="0"/>
    <n v="0"/>
    <n v="0"/>
    <n v="0"/>
    <n v="0"/>
    <n v="5"/>
  </r>
  <r>
    <x v="7"/>
    <x v="0"/>
    <x v="11"/>
    <n v="5"/>
    <n v="3"/>
    <n v="0"/>
    <n v="0"/>
    <n v="0"/>
    <n v="0"/>
    <n v="0"/>
    <n v="0"/>
    <n v="0"/>
    <n v="0"/>
    <n v="0"/>
    <n v="0"/>
    <n v="0"/>
    <n v="0"/>
    <n v="0"/>
    <n v="0"/>
    <n v="0"/>
    <n v="0"/>
    <n v="0"/>
    <n v="0"/>
    <n v="0"/>
    <n v="0"/>
    <n v="0"/>
    <n v="0"/>
    <n v="0"/>
    <n v="0"/>
    <n v="5"/>
  </r>
  <r>
    <x v="7"/>
    <x v="1"/>
    <x v="11"/>
    <n v="3"/>
    <n v="4"/>
    <n v="0"/>
    <n v="2"/>
    <n v="0"/>
    <n v="0"/>
    <n v="0"/>
    <n v="0"/>
    <n v="0"/>
    <n v="1"/>
    <n v="15"/>
    <n v="0"/>
    <n v="0"/>
    <n v="5"/>
    <n v="5"/>
    <n v="8"/>
    <n v="3"/>
    <n v="0"/>
    <n v="2"/>
    <n v="0"/>
    <n v="4"/>
    <n v="0"/>
    <n v="0"/>
    <n v="0"/>
    <n v="0"/>
    <n v="0"/>
    <n v="3"/>
  </r>
  <r>
    <x v="7"/>
    <x v="2"/>
    <x v="11"/>
    <n v="5"/>
    <n v="4"/>
    <n v="0"/>
    <n v="0"/>
    <n v="0"/>
    <n v="0"/>
    <n v="0"/>
    <n v="0"/>
    <n v="0"/>
    <n v="0"/>
    <n v="0"/>
    <n v="0"/>
    <n v="0"/>
    <n v="0"/>
    <n v="0"/>
    <n v="0"/>
    <n v="0"/>
    <n v="0"/>
    <n v="0"/>
    <n v="0"/>
    <n v="0"/>
    <n v="0"/>
    <n v="0"/>
    <n v="0"/>
    <n v="0"/>
    <n v="0"/>
    <n v="5"/>
  </r>
  <r>
    <x v="7"/>
    <x v="3"/>
    <x v="11"/>
    <n v="35"/>
    <n v="6"/>
    <n v="1"/>
    <n v="1"/>
    <n v="1"/>
    <n v="1"/>
    <n v="0"/>
    <n v="0"/>
    <n v="1"/>
    <n v="4"/>
    <n v="21"/>
    <n v="0"/>
    <n v="0"/>
    <n v="10"/>
    <n v="7"/>
    <n v="5"/>
    <n v="3"/>
    <n v="0"/>
    <n v="1"/>
    <n v="0"/>
    <n v="4"/>
    <n v="0"/>
    <n v="0"/>
    <n v="0"/>
    <n v="0"/>
    <n v="0"/>
    <n v="35"/>
  </r>
  <r>
    <x v="8"/>
    <x v="0"/>
    <x v="11"/>
    <n v="0"/>
    <n v="0"/>
    <n v="0"/>
    <n v="0"/>
    <n v="0"/>
    <n v="0"/>
    <n v="0"/>
    <n v="0"/>
    <n v="0"/>
    <n v="0"/>
    <n v="0"/>
    <n v="0"/>
    <n v="0"/>
    <n v="0"/>
    <n v="0"/>
    <n v="0"/>
    <n v="0"/>
    <n v="0"/>
    <n v="0"/>
    <n v="0"/>
    <n v="0"/>
    <n v="0"/>
    <n v="0"/>
    <n v="0"/>
    <n v="0"/>
    <n v="0"/>
    <n v="0"/>
  </r>
  <r>
    <x v="8"/>
    <x v="1"/>
    <x v="11"/>
    <n v="3"/>
    <n v="1"/>
    <n v="0"/>
    <n v="0"/>
    <n v="0"/>
    <n v="0"/>
    <n v="0"/>
    <n v="0"/>
    <n v="0"/>
    <n v="1"/>
    <n v="1"/>
    <n v="32"/>
    <n v="32"/>
    <n v="5"/>
    <n v="2"/>
    <n v="0"/>
    <n v="0"/>
    <n v="0"/>
    <n v="0"/>
    <n v="0"/>
    <n v="0"/>
    <n v="0"/>
    <n v="0"/>
    <n v="0"/>
    <n v="0"/>
    <n v="0"/>
    <n v="3"/>
  </r>
  <r>
    <x v="8"/>
    <x v="2"/>
    <x v="11"/>
    <n v="0"/>
    <n v="0"/>
    <n v="0"/>
    <n v="0"/>
    <n v="0"/>
    <n v="0"/>
    <n v="0"/>
    <n v="0"/>
    <n v="0"/>
    <n v="0"/>
    <n v="0"/>
    <n v="0"/>
    <n v="0"/>
    <n v="0"/>
    <n v="0"/>
    <n v="0"/>
    <n v="0"/>
    <n v="0"/>
    <n v="0"/>
    <n v="0"/>
    <n v="0"/>
    <n v="0"/>
    <n v="0"/>
    <n v="0"/>
    <n v="0"/>
    <n v="0"/>
    <n v="0"/>
  </r>
  <r>
    <x v="8"/>
    <x v="3"/>
    <x v="11"/>
    <n v="7"/>
    <n v="4"/>
    <n v="0"/>
    <n v="0"/>
    <n v="0"/>
    <n v="0"/>
    <n v="0"/>
    <n v="0"/>
    <n v="0"/>
    <n v="7"/>
    <n v="2"/>
    <n v="45"/>
    <n v="41"/>
    <n v="7"/>
    <n v="1"/>
    <n v="0"/>
    <n v="0"/>
    <n v="0"/>
    <n v="0"/>
    <n v="0"/>
    <n v="0"/>
    <n v="0"/>
    <n v="0"/>
    <n v="0"/>
    <n v="0"/>
    <n v="0"/>
    <n v="7"/>
  </r>
  <r>
    <x v="9"/>
    <x v="0"/>
    <x v="11"/>
    <n v="3"/>
    <n v="1"/>
    <n v="0"/>
    <n v="0"/>
    <n v="0"/>
    <n v="0"/>
    <n v="0"/>
    <n v="0"/>
    <n v="0"/>
    <n v="17"/>
    <n v="2"/>
    <n v="50"/>
    <n v="23"/>
    <n v="0"/>
    <n v="0"/>
    <n v="0"/>
    <n v="1"/>
    <n v="0"/>
    <n v="0"/>
    <n v="0"/>
    <n v="0"/>
    <n v="0"/>
    <n v="0"/>
    <n v="0"/>
    <n v="0"/>
    <n v="0"/>
    <n v="9"/>
  </r>
  <r>
    <x v="9"/>
    <x v="1"/>
    <x v="11"/>
    <n v="21"/>
    <n v="17"/>
    <n v="2"/>
    <n v="3"/>
    <n v="2"/>
    <n v="2"/>
    <n v="4"/>
    <n v="1"/>
    <n v="2"/>
    <n v="422"/>
    <n v="11"/>
    <n v="582"/>
    <n v="492"/>
    <n v="31"/>
    <n v="20"/>
    <n v="26"/>
    <n v="6"/>
    <n v="0"/>
    <n v="0"/>
    <n v="3"/>
    <n v="17"/>
    <n v="0"/>
    <n v="0"/>
    <n v="0"/>
    <n v="0"/>
    <n v="0"/>
    <n v="21"/>
  </r>
  <r>
    <x v="9"/>
    <x v="2"/>
    <x v="11"/>
    <n v="4"/>
    <n v="5"/>
    <n v="0"/>
    <n v="2"/>
    <n v="0"/>
    <n v="0"/>
    <n v="2"/>
    <n v="0"/>
    <n v="0"/>
    <n v="14"/>
    <n v="2"/>
    <n v="40"/>
    <n v="24"/>
    <n v="3"/>
    <n v="0"/>
    <n v="0"/>
    <n v="2"/>
    <n v="0"/>
    <n v="0"/>
    <n v="0"/>
    <n v="0"/>
    <n v="0"/>
    <n v="0"/>
    <n v="0"/>
    <n v="0"/>
    <n v="0"/>
    <n v="9"/>
  </r>
  <r>
    <x v="9"/>
    <x v="3"/>
    <x v="11"/>
    <n v="38"/>
    <n v="20"/>
    <n v="0"/>
    <n v="3"/>
    <n v="0"/>
    <n v="0"/>
    <n v="20"/>
    <n v="2"/>
    <n v="0"/>
    <n v="1057"/>
    <n v="22"/>
    <n v="1409"/>
    <n v="1287"/>
    <n v="76"/>
    <n v="36"/>
    <n v="39"/>
    <n v="18"/>
    <n v="0"/>
    <n v="1"/>
    <n v="5"/>
    <n v="30"/>
    <n v="0"/>
    <n v="0"/>
    <n v="0"/>
    <n v="0"/>
    <n v="0"/>
    <n v="38"/>
  </r>
  <r>
    <x v="10"/>
    <x v="0"/>
    <x v="11"/>
    <n v="1"/>
    <n v="1"/>
    <n v="0"/>
    <n v="0"/>
    <n v="0"/>
    <n v="0"/>
    <n v="0"/>
    <n v="0"/>
    <n v="0"/>
    <n v="0"/>
    <n v="0"/>
    <n v="0"/>
    <n v="0"/>
    <n v="4"/>
    <n v="2"/>
    <n v="0"/>
    <n v="0"/>
    <n v="0"/>
    <n v="0"/>
    <n v="0"/>
    <n v="0"/>
    <n v="0"/>
    <n v="0"/>
    <n v="0"/>
    <n v="0"/>
    <n v="0"/>
    <n v="1"/>
  </r>
  <r>
    <x v="10"/>
    <x v="1"/>
    <x v="11"/>
    <n v="4"/>
    <n v="4"/>
    <n v="0"/>
    <n v="0"/>
    <n v="0"/>
    <n v="0"/>
    <n v="0"/>
    <n v="0"/>
    <n v="0"/>
    <n v="1"/>
    <n v="0"/>
    <n v="0"/>
    <n v="0"/>
    <n v="20"/>
    <n v="14"/>
    <n v="20"/>
    <n v="4"/>
    <n v="0"/>
    <n v="0"/>
    <n v="16"/>
    <n v="4"/>
    <n v="0"/>
    <n v="0"/>
    <n v="0"/>
    <n v="0"/>
    <n v="0"/>
    <n v="4"/>
  </r>
  <r>
    <x v="10"/>
    <x v="2"/>
    <x v="11"/>
    <n v="0"/>
    <n v="0"/>
    <n v="0"/>
    <n v="0"/>
    <n v="0"/>
    <n v="0"/>
    <n v="0"/>
    <n v="0"/>
    <n v="0"/>
    <n v="0"/>
    <n v="0"/>
    <n v="0"/>
    <n v="0"/>
    <n v="2"/>
    <n v="1"/>
    <n v="0"/>
    <n v="0"/>
    <n v="0"/>
    <n v="0"/>
    <n v="0"/>
    <n v="0"/>
    <n v="0"/>
    <n v="0"/>
    <n v="0"/>
    <n v="0"/>
    <n v="0"/>
    <n v="0"/>
  </r>
  <r>
    <x v="10"/>
    <x v="3"/>
    <x v="11"/>
    <n v="10"/>
    <n v="11"/>
    <n v="2"/>
    <n v="1"/>
    <n v="1"/>
    <n v="2"/>
    <n v="6"/>
    <n v="6"/>
    <n v="2"/>
    <n v="15"/>
    <n v="0"/>
    <n v="0"/>
    <n v="0"/>
    <n v="51"/>
    <n v="19"/>
    <n v="45"/>
    <n v="9"/>
    <n v="0"/>
    <n v="0"/>
    <n v="36"/>
    <n v="9"/>
    <n v="0"/>
    <n v="0"/>
    <n v="0"/>
    <n v="0"/>
    <n v="0"/>
    <n v="10"/>
  </r>
  <r>
    <x v="11"/>
    <x v="0"/>
    <x v="11"/>
    <n v="2"/>
    <n v="3"/>
    <n v="0"/>
    <n v="1"/>
    <n v="0"/>
    <n v="0"/>
    <n v="0"/>
    <n v="0"/>
    <n v="0"/>
    <n v="0"/>
    <n v="0"/>
    <n v="0"/>
    <n v="0"/>
    <n v="0"/>
    <n v="0"/>
    <n v="0"/>
    <n v="0"/>
    <n v="0"/>
    <n v="0"/>
    <n v="0"/>
    <n v="0"/>
    <n v="0"/>
    <n v="0"/>
    <n v="0"/>
    <n v="0"/>
    <n v="0"/>
    <n v="2"/>
  </r>
  <r>
    <x v="11"/>
    <x v="1"/>
    <x v="11"/>
    <n v="2"/>
    <n v="2"/>
    <n v="0"/>
    <n v="0"/>
    <n v="0"/>
    <n v="0"/>
    <n v="0"/>
    <n v="0"/>
    <n v="0"/>
    <n v="0"/>
    <n v="2"/>
    <n v="0"/>
    <n v="0"/>
    <n v="0"/>
    <n v="0"/>
    <n v="0"/>
    <n v="0"/>
    <n v="0"/>
    <n v="0"/>
    <n v="0"/>
    <n v="0"/>
    <n v="0"/>
    <n v="0"/>
    <n v="0"/>
    <n v="0"/>
    <n v="0"/>
    <n v="2"/>
  </r>
  <r>
    <x v="11"/>
    <x v="2"/>
    <x v="11"/>
    <n v="0"/>
    <n v="2"/>
    <n v="0"/>
    <n v="2"/>
    <n v="0"/>
    <n v="0"/>
    <n v="0"/>
    <n v="0"/>
    <n v="0"/>
    <n v="0"/>
    <n v="0"/>
    <n v="0"/>
    <n v="0"/>
    <n v="0"/>
    <n v="0"/>
    <n v="0"/>
    <n v="0"/>
    <n v="0"/>
    <n v="0"/>
    <n v="0"/>
    <n v="0"/>
    <n v="0"/>
    <n v="0"/>
    <n v="0"/>
    <n v="0"/>
    <n v="0"/>
    <n v="0"/>
  </r>
  <r>
    <x v="11"/>
    <x v="3"/>
    <x v="11"/>
    <n v="2"/>
    <n v="2"/>
    <n v="0"/>
    <n v="0"/>
    <n v="0"/>
    <n v="0"/>
    <n v="0"/>
    <n v="0"/>
    <n v="0"/>
    <n v="0"/>
    <n v="0"/>
    <n v="0"/>
    <n v="0"/>
    <n v="0"/>
    <n v="0"/>
    <n v="0"/>
    <n v="0"/>
    <n v="0"/>
    <n v="0"/>
    <n v="0"/>
    <n v="0"/>
    <n v="0"/>
    <n v="0"/>
    <n v="0"/>
    <n v="0"/>
    <n v="0"/>
    <n v="2"/>
  </r>
  <r>
    <x v="12"/>
    <x v="0"/>
    <x v="11"/>
    <n v="0"/>
    <n v="0"/>
    <n v="0"/>
    <n v="0"/>
    <n v="0"/>
    <n v="0"/>
    <n v="0"/>
    <n v="0"/>
    <n v="0"/>
    <n v="0"/>
    <n v="0"/>
    <n v="0"/>
    <n v="0"/>
    <n v="1"/>
    <n v="1"/>
    <n v="0"/>
    <n v="0"/>
    <n v="0"/>
    <n v="0"/>
    <n v="0"/>
    <n v="1"/>
    <n v="0"/>
    <n v="0"/>
    <n v="0"/>
    <n v="0"/>
    <n v="0"/>
    <n v="0"/>
  </r>
  <r>
    <x v="12"/>
    <x v="1"/>
    <x v="11"/>
    <n v="2"/>
    <n v="2"/>
    <n v="0"/>
    <n v="0"/>
    <n v="0"/>
    <n v="0"/>
    <n v="0"/>
    <n v="0"/>
    <n v="0"/>
    <n v="0"/>
    <n v="1"/>
    <n v="0"/>
    <n v="0"/>
    <n v="3"/>
    <n v="3"/>
    <n v="0"/>
    <n v="1"/>
    <n v="0"/>
    <n v="0"/>
    <n v="0"/>
    <n v="3"/>
    <n v="0"/>
    <n v="0"/>
    <n v="0"/>
    <n v="0"/>
    <n v="0"/>
    <n v="2"/>
  </r>
  <r>
    <x v="12"/>
    <x v="2"/>
    <x v="11"/>
    <n v="1"/>
    <n v="1"/>
    <n v="1"/>
    <n v="1"/>
    <n v="1"/>
    <n v="1"/>
    <n v="0"/>
    <n v="0"/>
    <n v="1"/>
    <n v="0"/>
    <n v="0"/>
    <n v="0"/>
    <n v="0"/>
    <n v="1"/>
    <n v="1"/>
    <n v="0"/>
    <n v="1"/>
    <n v="0"/>
    <n v="0"/>
    <n v="0"/>
    <n v="1"/>
    <n v="0"/>
    <n v="0"/>
    <n v="0"/>
    <n v="0"/>
    <n v="0"/>
    <n v="1"/>
  </r>
  <r>
    <x v="12"/>
    <x v="3"/>
    <x v="11"/>
    <n v="3"/>
    <n v="3"/>
    <n v="1"/>
    <n v="0"/>
    <n v="0"/>
    <n v="1"/>
    <n v="1"/>
    <n v="1"/>
    <n v="1"/>
    <n v="3"/>
    <n v="2"/>
    <n v="0"/>
    <n v="0"/>
    <n v="4"/>
    <n v="3"/>
    <n v="0"/>
    <n v="3"/>
    <n v="0"/>
    <n v="0"/>
    <n v="0"/>
    <n v="4"/>
    <n v="0"/>
    <n v="0"/>
    <n v="0"/>
    <n v="0"/>
    <n v="0"/>
    <n v="3"/>
  </r>
  <r>
    <x v="13"/>
    <x v="0"/>
    <x v="11"/>
    <n v="0"/>
    <n v="0"/>
    <n v="0"/>
    <n v="0"/>
    <n v="0"/>
    <n v="0"/>
    <n v="1"/>
    <n v="0"/>
    <n v="0"/>
    <n v="2"/>
    <n v="0"/>
    <n v="16"/>
    <n v="9"/>
    <n v="1"/>
    <n v="0"/>
    <n v="0"/>
    <n v="0"/>
    <n v="0"/>
    <n v="0"/>
    <n v="0"/>
    <n v="0"/>
    <n v="0"/>
    <n v="0"/>
    <n v="0"/>
    <n v="0"/>
    <n v="0"/>
    <n v="0"/>
  </r>
  <r>
    <x v="13"/>
    <x v="1"/>
    <x v="11"/>
    <n v="2"/>
    <n v="3"/>
    <n v="0"/>
    <n v="2"/>
    <n v="0"/>
    <n v="0"/>
    <n v="0"/>
    <n v="0"/>
    <n v="0"/>
    <n v="188"/>
    <n v="0"/>
    <n v="222"/>
    <n v="194"/>
    <n v="9"/>
    <n v="0"/>
    <n v="0"/>
    <n v="0"/>
    <n v="0"/>
    <n v="0"/>
    <n v="0"/>
    <n v="0"/>
    <n v="0"/>
    <n v="0"/>
    <n v="0"/>
    <n v="0"/>
    <n v="0"/>
    <n v="2"/>
  </r>
  <r>
    <x v="13"/>
    <x v="2"/>
    <x v="11"/>
    <n v="0"/>
    <n v="0"/>
    <n v="0"/>
    <n v="0"/>
    <n v="0"/>
    <n v="0"/>
    <n v="0"/>
    <n v="0"/>
    <n v="0"/>
    <n v="6"/>
    <n v="0"/>
    <n v="21"/>
    <n v="8"/>
    <n v="0"/>
    <n v="0"/>
    <n v="0"/>
    <n v="0"/>
    <n v="0"/>
    <n v="0"/>
    <n v="0"/>
    <n v="0"/>
    <n v="0"/>
    <n v="0"/>
    <n v="0"/>
    <n v="0"/>
    <n v="0"/>
    <n v="0"/>
  </r>
  <r>
    <x v="13"/>
    <x v="3"/>
    <x v="11"/>
    <n v="1"/>
    <n v="2"/>
    <n v="0"/>
    <n v="0"/>
    <n v="0"/>
    <n v="0"/>
    <n v="0"/>
    <n v="0"/>
    <n v="0"/>
    <n v="454"/>
    <n v="0"/>
    <n v="543"/>
    <n v="468"/>
    <n v="24"/>
    <n v="0"/>
    <n v="0"/>
    <n v="0"/>
    <n v="0"/>
    <n v="0"/>
    <n v="0"/>
    <n v="0"/>
    <n v="0"/>
    <n v="0"/>
    <n v="0"/>
    <n v="0"/>
    <n v="0"/>
    <n v="1"/>
  </r>
  <r>
    <x v="14"/>
    <x v="0"/>
    <x v="11"/>
    <n v="0"/>
    <n v="0"/>
    <n v="0"/>
    <n v="0"/>
    <n v="0"/>
    <n v="0"/>
    <n v="0"/>
    <n v="0"/>
    <n v="0"/>
    <n v="21"/>
    <n v="0"/>
    <n v="66"/>
    <n v="52"/>
    <n v="0"/>
    <n v="0"/>
    <n v="0"/>
    <n v="0"/>
    <n v="0"/>
    <n v="0"/>
    <n v="0"/>
    <n v="0"/>
    <n v="0"/>
    <n v="0"/>
    <n v="0"/>
    <n v="0"/>
    <n v="0"/>
    <n v="0"/>
  </r>
  <r>
    <x v="14"/>
    <x v="1"/>
    <x v="11"/>
    <n v="1"/>
    <n v="3"/>
    <n v="0"/>
    <n v="2"/>
    <n v="0"/>
    <n v="0"/>
    <n v="0"/>
    <n v="0"/>
    <n v="0"/>
    <n v="325"/>
    <n v="0"/>
    <n v="410"/>
    <n v="336"/>
    <n v="2"/>
    <n v="0"/>
    <n v="0"/>
    <n v="0"/>
    <n v="0"/>
    <n v="0"/>
    <n v="0"/>
    <n v="0"/>
    <n v="0"/>
    <n v="0"/>
    <n v="0"/>
    <n v="0"/>
    <n v="0"/>
    <n v="1"/>
  </r>
  <r>
    <x v="14"/>
    <x v="2"/>
    <x v="11"/>
    <n v="2"/>
    <n v="1"/>
    <n v="0"/>
    <n v="0"/>
    <n v="0"/>
    <n v="0"/>
    <n v="0"/>
    <n v="0"/>
    <n v="0"/>
    <n v="36"/>
    <n v="0"/>
    <n v="62"/>
    <n v="54"/>
    <n v="0"/>
    <n v="0"/>
    <n v="0"/>
    <n v="0"/>
    <n v="0"/>
    <n v="0"/>
    <n v="0"/>
    <n v="0"/>
    <n v="0"/>
    <n v="0"/>
    <n v="0"/>
    <n v="0"/>
    <n v="0"/>
    <n v="2"/>
  </r>
  <r>
    <x v="14"/>
    <x v="3"/>
    <x v="11"/>
    <n v="1"/>
    <n v="2"/>
    <n v="0"/>
    <n v="1"/>
    <n v="0"/>
    <n v="0"/>
    <n v="0"/>
    <n v="0"/>
    <n v="0"/>
    <n v="555"/>
    <n v="0"/>
    <n v="750"/>
    <n v="630"/>
    <n v="5"/>
    <n v="0"/>
    <n v="0"/>
    <n v="0"/>
    <n v="0"/>
    <n v="0"/>
    <n v="0"/>
    <n v="0"/>
    <n v="0"/>
    <n v="0"/>
    <n v="0"/>
    <n v="0"/>
    <n v="0"/>
    <n v="1"/>
  </r>
  <r>
    <x v="15"/>
    <x v="0"/>
    <x v="11"/>
    <n v="3"/>
    <n v="2"/>
    <n v="0"/>
    <n v="0"/>
    <n v="0"/>
    <n v="0"/>
    <n v="0"/>
    <n v="0"/>
    <n v="0"/>
    <n v="0"/>
    <n v="0"/>
    <n v="0"/>
    <n v="0"/>
    <n v="1"/>
    <n v="0"/>
    <n v="0"/>
    <n v="0"/>
    <n v="0"/>
    <n v="0"/>
    <n v="0"/>
    <n v="0"/>
    <n v="0"/>
    <n v="0"/>
    <n v="0"/>
    <n v="0"/>
    <n v="0"/>
    <n v="3"/>
  </r>
  <r>
    <x v="15"/>
    <x v="1"/>
    <x v="11"/>
    <n v="4"/>
    <n v="2"/>
    <n v="0"/>
    <n v="0"/>
    <n v="0"/>
    <n v="0"/>
    <n v="0"/>
    <n v="0"/>
    <n v="0"/>
    <n v="4"/>
    <n v="6"/>
    <n v="0"/>
    <n v="0"/>
    <n v="6"/>
    <n v="0"/>
    <n v="0"/>
    <n v="0"/>
    <n v="0"/>
    <n v="0"/>
    <n v="0"/>
    <n v="0"/>
    <n v="0"/>
    <n v="0"/>
    <n v="0"/>
    <n v="0"/>
    <n v="0"/>
    <n v="4"/>
  </r>
  <r>
    <x v="15"/>
    <x v="2"/>
    <x v="11"/>
    <n v="0"/>
    <n v="0"/>
    <n v="0"/>
    <n v="0"/>
    <n v="0"/>
    <n v="0"/>
    <n v="0"/>
    <n v="0"/>
    <n v="0"/>
    <n v="0"/>
    <n v="0"/>
    <n v="0"/>
    <n v="0"/>
    <n v="0"/>
    <n v="0"/>
    <n v="0"/>
    <n v="0"/>
    <n v="0"/>
    <n v="0"/>
    <n v="0"/>
    <n v="0"/>
    <n v="0"/>
    <n v="0"/>
    <n v="0"/>
    <n v="0"/>
    <n v="0"/>
    <n v="0"/>
  </r>
  <r>
    <x v="15"/>
    <x v="3"/>
    <x v="11"/>
    <n v="3"/>
    <n v="1"/>
    <n v="1"/>
    <n v="0"/>
    <n v="0"/>
    <n v="1"/>
    <n v="0"/>
    <n v="0"/>
    <n v="1"/>
    <n v="11"/>
    <n v="10"/>
    <n v="0"/>
    <n v="0"/>
    <n v="11"/>
    <n v="0"/>
    <n v="0"/>
    <n v="0"/>
    <n v="0"/>
    <n v="0"/>
    <n v="0"/>
    <n v="0"/>
    <n v="0"/>
    <n v="0"/>
    <n v="0"/>
    <n v="0"/>
    <n v="0"/>
    <n v="3"/>
  </r>
  <r>
    <x v="16"/>
    <x v="0"/>
    <x v="11"/>
    <n v="0"/>
    <n v="0"/>
    <n v="0"/>
    <n v="0"/>
    <n v="0"/>
    <n v="0"/>
    <n v="0"/>
    <n v="0"/>
    <n v="0"/>
    <n v="0"/>
    <n v="0"/>
    <n v="0"/>
    <n v="0"/>
    <n v="0"/>
    <n v="0"/>
    <n v="0"/>
    <n v="0"/>
    <n v="0"/>
    <n v="0"/>
    <n v="0"/>
    <n v="0"/>
    <n v="0"/>
    <n v="0"/>
    <n v="0"/>
    <n v="0"/>
    <n v="0"/>
    <n v="0"/>
  </r>
  <r>
    <x v="16"/>
    <x v="1"/>
    <x v="11"/>
    <n v="13"/>
    <n v="4"/>
    <n v="0"/>
    <n v="2"/>
    <n v="0"/>
    <n v="0"/>
    <n v="0"/>
    <n v="0"/>
    <n v="0"/>
    <n v="2"/>
    <n v="0"/>
    <n v="0"/>
    <n v="0"/>
    <n v="13"/>
    <n v="2"/>
    <n v="10"/>
    <n v="1"/>
    <n v="0"/>
    <n v="0"/>
    <n v="4"/>
    <n v="5"/>
    <n v="0"/>
    <n v="0"/>
    <n v="0"/>
    <n v="0"/>
    <n v="0"/>
    <n v="13"/>
  </r>
  <r>
    <x v="16"/>
    <x v="2"/>
    <x v="11"/>
    <n v="0"/>
    <n v="0"/>
    <n v="0"/>
    <n v="0"/>
    <n v="0"/>
    <n v="0"/>
    <n v="0"/>
    <n v="0"/>
    <n v="0"/>
    <n v="0"/>
    <n v="0"/>
    <n v="0"/>
    <n v="0"/>
    <n v="2"/>
    <n v="0"/>
    <n v="0"/>
    <n v="0"/>
    <n v="0"/>
    <n v="0"/>
    <n v="0"/>
    <n v="0"/>
    <n v="0"/>
    <n v="0"/>
    <n v="0"/>
    <n v="0"/>
    <n v="0"/>
    <n v="0"/>
  </r>
  <r>
    <x v="16"/>
    <x v="3"/>
    <x v="11"/>
    <n v="15"/>
    <n v="44"/>
    <n v="1"/>
    <n v="3"/>
    <n v="0"/>
    <n v="1"/>
    <n v="2"/>
    <n v="2"/>
    <n v="1"/>
    <n v="10"/>
    <n v="7"/>
    <n v="0"/>
    <n v="0"/>
    <n v="31"/>
    <n v="8"/>
    <n v="17"/>
    <n v="4"/>
    <n v="0"/>
    <n v="0"/>
    <n v="4"/>
    <n v="9"/>
    <n v="0"/>
    <n v="0"/>
    <n v="0"/>
    <n v="0"/>
    <n v="0"/>
    <n v="15"/>
  </r>
  <r>
    <x v="17"/>
    <x v="0"/>
    <x v="11"/>
    <n v="14"/>
    <n v="0"/>
    <n v="0"/>
    <n v="0"/>
    <n v="0"/>
    <n v="0"/>
    <n v="0"/>
    <n v="0"/>
    <n v="0"/>
    <n v="5"/>
    <n v="44"/>
    <n v="17"/>
    <n v="17"/>
    <n v="0"/>
    <n v="0"/>
    <n v="0"/>
    <n v="0"/>
    <n v="0"/>
    <n v="0"/>
    <n v="0"/>
    <n v="0"/>
    <n v="0"/>
    <n v="0"/>
    <n v="0"/>
    <n v="0"/>
    <n v="0"/>
    <n v="14"/>
  </r>
  <r>
    <x v="17"/>
    <x v="1"/>
    <x v="11"/>
    <n v="0"/>
    <n v="2"/>
    <n v="0"/>
    <n v="2"/>
    <n v="0"/>
    <n v="0"/>
    <n v="1"/>
    <n v="1"/>
    <n v="0"/>
    <n v="238"/>
    <n v="323"/>
    <n v="277"/>
    <n v="214"/>
    <n v="9"/>
    <n v="0"/>
    <n v="0"/>
    <n v="0"/>
    <n v="0"/>
    <n v="0"/>
    <n v="0"/>
    <n v="0"/>
    <n v="0"/>
    <n v="0"/>
    <n v="0"/>
    <n v="0"/>
    <n v="0"/>
    <n v="0"/>
  </r>
  <r>
    <x v="17"/>
    <x v="2"/>
    <x v="11"/>
    <n v="10"/>
    <n v="1"/>
    <n v="0"/>
    <n v="1"/>
    <n v="0"/>
    <n v="0"/>
    <n v="0"/>
    <n v="0"/>
    <n v="0"/>
    <n v="2"/>
    <n v="32"/>
    <n v="26"/>
    <n v="13"/>
    <n v="2"/>
    <n v="0"/>
    <n v="0"/>
    <n v="0"/>
    <n v="0"/>
    <n v="0"/>
    <n v="0"/>
    <n v="0"/>
    <n v="0"/>
    <n v="0"/>
    <n v="0"/>
    <n v="0"/>
    <n v="0"/>
    <n v="10"/>
  </r>
  <r>
    <x v="17"/>
    <x v="3"/>
    <x v="11"/>
    <n v="1"/>
    <n v="1"/>
    <n v="0"/>
    <n v="0"/>
    <n v="0"/>
    <n v="0"/>
    <n v="3"/>
    <n v="3"/>
    <n v="0"/>
    <n v="605"/>
    <n v="765"/>
    <n v="671"/>
    <n v="558"/>
    <n v="23"/>
    <n v="0"/>
    <n v="3"/>
    <n v="0"/>
    <n v="0"/>
    <n v="0"/>
    <n v="3"/>
    <n v="0"/>
    <n v="0"/>
    <n v="0"/>
    <n v="0"/>
    <n v="0"/>
    <n v="0"/>
    <n v="1"/>
  </r>
  <r>
    <x v="18"/>
    <x v="0"/>
    <x v="11"/>
    <n v="0"/>
    <n v="0"/>
    <n v="0"/>
    <n v="0"/>
    <n v="0"/>
    <n v="0"/>
    <n v="0"/>
    <n v="0"/>
    <n v="0"/>
    <n v="0"/>
    <n v="0"/>
    <n v="0"/>
    <n v="0"/>
    <n v="0"/>
    <n v="0"/>
    <n v="0"/>
    <n v="0"/>
    <n v="0"/>
    <n v="0"/>
    <n v="0"/>
    <n v="0"/>
    <n v="0"/>
    <n v="0"/>
    <n v="0"/>
    <n v="0"/>
    <n v="0"/>
    <n v="0"/>
  </r>
  <r>
    <x v="18"/>
    <x v="1"/>
    <x v="11"/>
    <n v="0"/>
    <n v="0"/>
    <n v="0"/>
    <n v="0"/>
    <n v="0"/>
    <n v="0"/>
    <n v="0"/>
    <n v="0"/>
    <n v="0"/>
    <n v="0"/>
    <n v="0"/>
    <n v="0"/>
    <n v="0"/>
    <n v="0"/>
    <n v="0"/>
    <n v="0"/>
    <n v="0"/>
    <n v="0"/>
    <n v="0"/>
    <n v="0"/>
    <n v="0"/>
    <n v="0"/>
    <n v="0"/>
    <n v="0"/>
    <n v="0"/>
    <n v="0"/>
    <n v="0"/>
  </r>
  <r>
    <x v="18"/>
    <x v="2"/>
    <x v="11"/>
    <n v="0"/>
    <n v="0"/>
    <n v="0"/>
    <n v="0"/>
    <n v="0"/>
    <n v="0"/>
    <n v="0"/>
    <n v="0"/>
    <n v="0"/>
    <n v="0"/>
    <n v="0"/>
    <n v="0"/>
    <n v="0"/>
    <n v="0"/>
    <n v="0"/>
    <n v="0"/>
    <n v="0"/>
    <n v="0"/>
    <n v="0"/>
    <n v="0"/>
    <n v="0"/>
    <n v="0"/>
    <n v="0"/>
    <n v="0"/>
    <n v="0"/>
    <n v="0"/>
    <n v="0"/>
  </r>
  <r>
    <x v="18"/>
    <x v="3"/>
    <x v="11"/>
    <n v="0"/>
    <n v="0"/>
    <n v="0"/>
    <n v="0"/>
    <n v="0"/>
    <n v="0"/>
    <n v="0"/>
    <n v="0"/>
    <n v="0"/>
    <n v="0"/>
    <n v="0"/>
    <n v="0"/>
    <n v="0"/>
    <n v="0"/>
    <n v="0"/>
    <n v="0"/>
    <n v="0"/>
    <n v="0"/>
    <n v="0"/>
    <n v="0"/>
    <n v="0"/>
    <n v="0"/>
    <n v="0"/>
    <n v="0"/>
    <n v="0"/>
    <n v="0"/>
    <n v="0"/>
  </r>
  <r>
    <x v="19"/>
    <x v="0"/>
    <x v="11"/>
    <n v="0"/>
    <n v="2"/>
    <n v="1"/>
    <n v="2"/>
    <n v="1"/>
    <n v="1"/>
    <n v="0"/>
    <n v="0"/>
    <n v="1"/>
    <n v="27"/>
    <n v="26"/>
    <n v="55"/>
    <n v="37"/>
    <n v="0"/>
    <n v="0"/>
    <n v="0"/>
    <n v="0"/>
    <n v="0"/>
    <n v="0"/>
    <n v="0"/>
    <n v="0"/>
    <n v="0"/>
    <n v="0"/>
    <n v="0"/>
    <n v="0"/>
    <n v="0"/>
    <n v="6"/>
  </r>
  <r>
    <x v="19"/>
    <x v="1"/>
    <x v="11"/>
    <n v="7"/>
    <n v="7"/>
    <n v="0"/>
    <n v="0"/>
    <n v="0"/>
    <n v="0"/>
    <n v="2"/>
    <n v="0"/>
    <n v="0"/>
    <n v="669"/>
    <n v="524"/>
    <n v="724"/>
    <n v="665"/>
    <n v="11"/>
    <n v="7"/>
    <n v="2"/>
    <n v="5"/>
    <n v="0"/>
    <n v="1"/>
    <n v="0"/>
    <n v="1"/>
    <n v="0"/>
    <n v="0"/>
    <n v="0"/>
    <n v="0"/>
    <n v="0"/>
    <n v="7"/>
  </r>
  <r>
    <x v="19"/>
    <x v="2"/>
    <x v="11"/>
    <n v="0"/>
    <n v="0"/>
    <n v="0"/>
    <n v="0"/>
    <n v="0"/>
    <n v="0"/>
    <n v="0"/>
    <n v="0"/>
    <n v="0"/>
    <n v="28"/>
    <n v="32"/>
    <n v="54"/>
    <n v="32"/>
    <n v="0"/>
    <n v="0"/>
    <n v="1"/>
    <n v="0"/>
    <n v="0"/>
    <n v="0"/>
    <n v="1"/>
    <n v="0"/>
    <n v="0"/>
    <n v="0"/>
    <n v="0"/>
    <n v="0"/>
    <n v="0"/>
    <n v="6"/>
  </r>
  <r>
    <x v="19"/>
    <x v="3"/>
    <x v="11"/>
    <n v="18"/>
    <n v="21"/>
    <n v="1"/>
    <n v="0"/>
    <n v="0"/>
    <n v="1"/>
    <n v="10"/>
    <n v="3"/>
    <n v="1"/>
    <n v="1754"/>
    <n v="1236"/>
    <n v="1930"/>
    <n v="1767"/>
    <n v="15"/>
    <n v="9"/>
    <n v="6"/>
    <n v="8"/>
    <n v="0"/>
    <n v="0"/>
    <n v="6"/>
    <n v="0"/>
    <n v="0"/>
    <n v="0"/>
    <n v="0"/>
    <n v="0"/>
    <n v="0"/>
    <n v="24"/>
  </r>
  <r>
    <x v="20"/>
    <x v="0"/>
    <x v="11"/>
    <n v="0"/>
    <n v="0"/>
    <n v="0"/>
    <n v="0"/>
    <n v="0"/>
    <n v="0"/>
    <n v="0"/>
    <n v="0"/>
    <n v="0"/>
    <n v="47"/>
    <n v="0"/>
    <n v="81"/>
    <n v="69"/>
    <n v="0"/>
    <n v="0"/>
    <n v="0"/>
    <n v="0"/>
    <n v="0"/>
    <n v="0"/>
    <n v="0"/>
    <n v="0"/>
    <n v="0"/>
    <n v="0"/>
    <n v="0"/>
    <n v="0"/>
    <n v="0"/>
    <n v="0"/>
  </r>
  <r>
    <x v="20"/>
    <x v="1"/>
    <x v="11"/>
    <n v="22"/>
    <n v="20"/>
    <n v="1"/>
    <n v="2"/>
    <n v="0"/>
    <n v="1"/>
    <n v="0"/>
    <n v="0"/>
    <n v="1"/>
    <n v="866"/>
    <n v="6"/>
    <n v="1170"/>
    <n v="1122"/>
    <n v="18"/>
    <n v="2"/>
    <n v="8"/>
    <n v="3"/>
    <n v="0"/>
    <n v="0"/>
    <n v="0"/>
    <n v="1"/>
    <n v="0"/>
    <n v="0"/>
    <n v="0"/>
    <n v="0"/>
    <n v="0"/>
    <n v="35"/>
  </r>
  <r>
    <x v="20"/>
    <x v="2"/>
    <x v="11"/>
    <n v="0"/>
    <n v="0"/>
    <n v="0"/>
    <n v="0"/>
    <n v="0"/>
    <n v="0"/>
    <n v="0"/>
    <n v="0"/>
    <n v="0"/>
    <n v="31"/>
    <n v="0"/>
    <n v="54"/>
    <n v="51"/>
    <n v="0"/>
    <n v="0"/>
    <n v="0"/>
    <n v="0"/>
    <n v="0"/>
    <n v="0"/>
    <n v="0"/>
    <n v="0"/>
    <n v="0"/>
    <n v="0"/>
    <n v="0"/>
    <n v="0"/>
    <n v="0"/>
    <n v="0"/>
  </r>
  <r>
    <x v="20"/>
    <x v="3"/>
    <x v="11"/>
    <n v="46"/>
    <n v="31"/>
    <n v="0"/>
    <n v="0"/>
    <n v="0"/>
    <n v="0"/>
    <n v="9"/>
    <n v="9"/>
    <n v="0"/>
    <n v="1804"/>
    <n v="18"/>
    <n v="2316"/>
    <n v="2228"/>
    <n v="38"/>
    <n v="9"/>
    <n v="11"/>
    <n v="4"/>
    <n v="0"/>
    <n v="0"/>
    <n v="0"/>
    <n v="0"/>
    <n v="0"/>
    <n v="0"/>
    <n v="0"/>
    <n v="0"/>
    <n v="0"/>
    <n v="57"/>
  </r>
  <r>
    <x v="21"/>
    <x v="0"/>
    <x v="11"/>
    <n v="17"/>
    <n v="1"/>
    <n v="0"/>
    <n v="0"/>
    <n v="0"/>
    <n v="0"/>
    <n v="0"/>
    <n v="0"/>
    <n v="0"/>
    <n v="0"/>
    <n v="0"/>
    <n v="1"/>
    <n v="0"/>
    <n v="3"/>
    <n v="2"/>
    <n v="9"/>
    <n v="2"/>
    <n v="0"/>
    <n v="0"/>
    <n v="1"/>
    <n v="2"/>
    <n v="0"/>
    <n v="0"/>
    <n v="0"/>
    <n v="0"/>
    <n v="0"/>
    <n v="17"/>
  </r>
  <r>
    <x v="21"/>
    <x v="1"/>
    <x v="11"/>
    <n v="6"/>
    <n v="11"/>
    <n v="1"/>
    <n v="4"/>
    <n v="1"/>
    <n v="1"/>
    <n v="3"/>
    <n v="3"/>
    <n v="1"/>
    <n v="11"/>
    <n v="3"/>
    <n v="1"/>
    <n v="0"/>
    <n v="9"/>
    <n v="3"/>
    <n v="24"/>
    <n v="3"/>
    <n v="0"/>
    <n v="0"/>
    <n v="3"/>
    <n v="3"/>
    <n v="0"/>
    <n v="0"/>
    <n v="0"/>
    <n v="0"/>
    <n v="0"/>
    <n v="6"/>
  </r>
  <r>
    <x v="21"/>
    <x v="2"/>
    <x v="11"/>
    <n v="15"/>
    <n v="3"/>
    <n v="0"/>
    <n v="0"/>
    <n v="0"/>
    <n v="0"/>
    <n v="0"/>
    <n v="0"/>
    <n v="0"/>
    <n v="0"/>
    <n v="2"/>
    <n v="0"/>
    <n v="0"/>
    <n v="1"/>
    <n v="1"/>
    <n v="3"/>
    <n v="1"/>
    <n v="0"/>
    <n v="0"/>
    <n v="1"/>
    <n v="1"/>
    <n v="0"/>
    <n v="0"/>
    <n v="0"/>
    <n v="0"/>
    <n v="0"/>
    <n v="15"/>
  </r>
  <r>
    <x v="21"/>
    <x v="3"/>
    <x v="11"/>
    <n v="4"/>
    <n v="16"/>
    <n v="1"/>
    <n v="3"/>
    <n v="0"/>
    <n v="1"/>
    <n v="1"/>
    <n v="1"/>
    <n v="1"/>
    <n v="10"/>
    <n v="7"/>
    <n v="0"/>
    <n v="0"/>
    <n v="9"/>
    <n v="6"/>
    <n v="22"/>
    <n v="6"/>
    <n v="0"/>
    <n v="0"/>
    <n v="1"/>
    <n v="6"/>
    <n v="0"/>
    <n v="0"/>
    <n v="0"/>
    <n v="0"/>
    <n v="0"/>
    <n v="4"/>
  </r>
  <r>
    <x v="0"/>
    <x v="0"/>
    <x v="12"/>
    <n v="0"/>
    <n v="0"/>
    <n v="0"/>
    <n v="0"/>
    <n v="0"/>
    <n v="0"/>
    <n v="0"/>
    <n v="0"/>
    <n v="0"/>
    <n v="0"/>
    <n v="0"/>
    <n v="0"/>
    <n v="0"/>
    <n v="0"/>
    <n v="0"/>
    <n v="0"/>
    <n v="0"/>
    <n v="0"/>
    <n v="0"/>
    <n v="0"/>
    <n v="0"/>
    <n v="0"/>
    <n v="0"/>
    <n v="0"/>
    <n v="0"/>
    <n v="0"/>
    <n v="0"/>
  </r>
  <r>
    <x v="0"/>
    <x v="1"/>
    <x v="12"/>
    <n v="0"/>
    <n v="0"/>
    <n v="0"/>
    <n v="0"/>
    <n v="0"/>
    <n v="0"/>
    <n v="0"/>
    <n v="0"/>
    <n v="0"/>
    <n v="0"/>
    <n v="0"/>
    <n v="0"/>
    <n v="0"/>
    <n v="0"/>
    <n v="0"/>
    <n v="0"/>
    <n v="0"/>
    <n v="0"/>
    <n v="0"/>
    <n v="0"/>
    <n v="0"/>
    <n v="0"/>
    <n v="0"/>
    <n v="0"/>
    <n v="0"/>
    <n v="0"/>
    <n v="0"/>
  </r>
  <r>
    <x v="0"/>
    <x v="2"/>
    <x v="12"/>
    <n v="0"/>
    <n v="0"/>
    <n v="0"/>
    <n v="0"/>
    <n v="0"/>
    <n v="0"/>
    <n v="0"/>
    <n v="0"/>
    <n v="0"/>
    <n v="0"/>
    <n v="0"/>
    <n v="0"/>
    <n v="0"/>
    <n v="0"/>
    <n v="0"/>
    <n v="0"/>
    <n v="0"/>
    <n v="0"/>
    <n v="0"/>
    <n v="0"/>
    <n v="0"/>
    <n v="0"/>
    <n v="0"/>
    <n v="0"/>
    <n v="0"/>
    <n v="0"/>
    <n v="0"/>
  </r>
  <r>
    <x v="0"/>
    <x v="3"/>
    <x v="12"/>
    <n v="0"/>
    <n v="0"/>
    <n v="0"/>
    <n v="0"/>
    <n v="0"/>
    <n v="0"/>
    <n v="0"/>
    <n v="0"/>
    <n v="0"/>
    <n v="0"/>
    <n v="0"/>
    <n v="0"/>
    <n v="0"/>
    <n v="0"/>
    <n v="0"/>
    <n v="0"/>
    <n v="0"/>
    <n v="0"/>
    <n v="0"/>
    <n v="0"/>
    <n v="0"/>
    <n v="0"/>
    <n v="0"/>
    <n v="0"/>
    <n v="0"/>
    <n v="0"/>
    <n v="0"/>
  </r>
  <r>
    <x v="1"/>
    <x v="0"/>
    <x v="12"/>
    <n v="0"/>
    <n v="0"/>
    <n v="0"/>
    <n v="0"/>
    <n v="0"/>
    <n v="0"/>
    <n v="0"/>
    <n v="0"/>
    <n v="0"/>
    <n v="0"/>
    <n v="0"/>
    <n v="0"/>
    <n v="0"/>
    <n v="0"/>
    <n v="0"/>
    <n v="0"/>
    <n v="0"/>
    <n v="0"/>
    <n v="0"/>
    <n v="0"/>
    <n v="0"/>
    <n v="0"/>
    <n v="0"/>
    <n v="0"/>
    <n v="0"/>
    <n v="0"/>
    <n v="0"/>
  </r>
  <r>
    <x v="1"/>
    <x v="1"/>
    <x v="12"/>
    <n v="0"/>
    <n v="0"/>
    <n v="0"/>
    <n v="0"/>
    <n v="0"/>
    <n v="0"/>
    <n v="0"/>
    <n v="0"/>
    <n v="0"/>
    <n v="0"/>
    <n v="0"/>
    <n v="0"/>
    <n v="0"/>
    <n v="0"/>
    <n v="0"/>
    <n v="0"/>
    <n v="0"/>
    <n v="0"/>
    <n v="0"/>
    <n v="0"/>
    <n v="0"/>
    <n v="0"/>
    <n v="0"/>
    <n v="0"/>
    <n v="0"/>
    <n v="0"/>
    <n v="0"/>
  </r>
  <r>
    <x v="1"/>
    <x v="2"/>
    <x v="12"/>
    <n v="0"/>
    <n v="0"/>
    <n v="0"/>
    <n v="0"/>
    <n v="0"/>
    <n v="0"/>
    <n v="0"/>
    <n v="0"/>
    <n v="0"/>
    <n v="0"/>
    <n v="0"/>
    <n v="0"/>
    <n v="0"/>
    <n v="0"/>
    <n v="0"/>
    <n v="0"/>
    <n v="0"/>
    <n v="0"/>
    <n v="0"/>
    <n v="0"/>
    <n v="0"/>
    <n v="0"/>
    <n v="0"/>
    <n v="0"/>
    <n v="0"/>
    <n v="0"/>
    <n v="0"/>
  </r>
  <r>
    <x v="1"/>
    <x v="3"/>
    <x v="12"/>
    <n v="0"/>
    <n v="0"/>
    <n v="0"/>
    <n v="0"/>
    <n v="0"/>
    <n v="0"/>
    <n v="0"/>
    <n v="0"/>
    <n v="0"/>
    <n v="0"/>
    <n v="0"/>
    <n v="0"/>
    <n v="0"/>
    <n v="0"/>
    <n v="0"/>
    <n v="0"/>
    <n v="0"/>
    <n v="0"/>
    <n v="0"/>
    <n v="0"/>
    <n v="0"/>
    <n v="0"/>
    <n v="0"/>
    <n v="0"/>
    <n v="0"/>
    <n v="0"/>
    <n v="0"/>
  </r>
  <r>
    <x v="2"/>
    <x v="0"/>
    <x v="12"/>
    <n v="0"/>
    <n v="0"/>
    <n v="0"/>
    <n v="0"/>
    <n v="0"/>
    <n v="0"/>
    <n v="0"/>
    <n v="0"/>
    <n v="0"/>
    <n v="0"/>
    <n v="0"/>
    <n v="0"/>
    <n v="0"/>
    <n v="0"/>
    <n v="0"/>
    <n v="0"/>
    <n v="0"/>
    <n v="0"/>
    <n v="0"/>
    <n v="0"/>
    <n v="0"/>
    <n v="0"/>
    <n v="0"/>
    <n v="0"/>
    <n v="0"/>
    <n v="0"/>
    <n v="0"/>
  </r>
  <r>
    <x v="2"/>
    <x v="1"/>
    <x v="12"/>
    <n v="0"/>
    <n v="0"/>
    <n v="0"/>
    <n v="0"/>
    <n v="0"/>
    <n v="0"/>
    <n v="0"/>
    <n v="0"/>
    <n v="0"/>
    <n v="0"/>
    <n v="0"/>
    <n v="0"/>
    <n v="0"/>
    <n v="0"/>
    <n v="0"/>
    <n v="0"/>
    <n v="0"/>
    <n v="0"/>
    <n v="0"/>
    <n v="0"/>
    <n v="0"/>
    <n v="0"/>
    <n v="0"/>
    <n v="0"/>
    <n v="0"/>
    <n v="0"/>
    <n v="0"/>
  </r>
  <r>
    <x v="2"/>
    <x v="2"/>
    <x v="12"/>
    <n v="0"/>
    <n v="0"/>
    <n v="0"/>
    <n v="0"/>
    <n v="0"/>
    <n v="0"/>
    <n v="0"/>
    <n v="0"/>
    <n v="0"/>
    <n v="0"/>
    <n v="0"/>
    <n v="0"/>
    <n v="0"/>
    <n v="0"/>
    <n v="0"/>
    <n v="0"/>
    <n v="0"/>
    <n v="0"/>
    <n v="0"/>
    <n v="0"/>
    <n v="0"/>
    <n v="0"/>
    <n v="0"/>
    <n v="0"/>
    <n v="0"/>
    <n v="0"/>
    <n v="0"/>
  </r>
  <r>
    <x v="2"/>
    <x v="3"/>
    <x v="12"/>
    <n v="0"/>
    <n v="0"/>
    <n v="0"/>
    <n v="0"/>
    <n v="0"/>
    <n v="0"/>
    <n v="0"/>
    <n v="0"/>
    <n v="0"/>
    <n v="0"/>
    <n v="0"/>
    <n v="0"/>
    <n v="0"/>
    <n v="0"/>
    <n v="0"/>
    <n v="0"/>
    <n v="0"/>
    <n v="0"/>
    <n v="0"/>
    <n v="0"/>
    <n v="0"/>
    <n v="0"/>
    <n v="0"/>
    <n v="0"/>
    <n v="0"/>
    <n v="0"/>
    <n v="0"/>
  </r>
  <r>
    <x v="3"/>
    <x v="0"/>
    <x v="12"/>
    <n v="0"/>
    <n v="0"/>
    <n v="0"/>
    <n v="0"/>
    <n v="0"/>
    <n v="0"/>
    <n v="0"/>
    <n v="0"/>
    <n v="0"/>
    <n v="0"/>
    <n v="0"/>
    <n v="0"/>
    <n v="0"/>
    <n v="0"/>
    <n v="0"/>
    <n v="0"/>
    <n v="0"/>
    <n v="0"/>
    <n v="0"/>
    <n v="0"/>
    <n v="0"/>
    <n v="0"/>
    <n v="0"/>
    <n v="0"/>
    <n v="0"/>
    <n v="0"/>
    <n v="0"/>
  </r>
  <r>
    <x v="3"/>
    <x v="1"/>
    <x v="12"/>
    <n v="0"/>
    <n v="0"/>
    <n v="0"/>
    <n v="0"/>
    <n v="0"/>
    <n v="0"/>
    <n v="0"/>
    <n v="0"/>
    <n v="0"/>
    <n v="0"/>
    <n v="0"/>
    <n v="0"/>
    <n v="0"/>
    <n v="0"/>
    <n v="0"/>
    <n v="0"/>
    <n v="0"/>
    <n v="0"/>
    <n v="0"/>
    <n v="0"/>
    <n v="0"/>
    <n v="0"/>
    <n v="0"/>
    <n v="0"/>
    <n v="0"/>
    <n v="0"/>
    <n v="0"/>
  </r>
  <r>
    <x v="3"/>
    <x v="2"/>
    <x v="12"/>
    <n v="0"/>
    <n v="0"/>
    <n v="0"/>
    <n v="0"/>
    <n v="0"/>
    <n v="0"/>
    <n v="0"/>
    <n v="0"/>
    <n v="0"/>
    <n v="0"/>
    <n v="0"/>
    <n v="0"/>
    <n v="0"/>
    <n v="0"/>
    <n v="0"/>
    <n v="0"/>
    <n v="0"/>
    <n v="0"/>
    <n v="0"/>
    <n v="0"/>
    <n v="0"/>
    <n v="0"/>
    <n v="0"/>
    <n v="0"/>
    <n v="0"/>
    <n v="0"/>
    <n v="0"/>
  </r>
  <r>
    <x v="3"/>
    <x v="3"/>
    <x v="12"/>
    <n v="0"/>
    <n v="0"/>
    <n v="0"/>
    <n v="0"/>
    <n v="0"/>
    <n v="0"/>
    <n v="0"/>
    <n v="0"/>
    <n v="0"/>
    <n v="0"/>
    <n v="0"/>
    <n v="0"/>
    <n v="0"/>
    <n v="0"/>
    <n v="0"/>
    <n v="0"/>
    <n v="0"/>
    <n v="0"/>
    <n v="0"/>
    <n v="0"/>
    <n v="0"/>
    <n v="0"/>
    <n v="0"/>
    <n v="0"/>
    <n v="0"/>
    <n v="0"/>
    <n v="0"/>
  </r>
  <r>
    <x v="4"/>
    <x v="0"/>
    <x v="12"/>
    <n v="0"/>
    <n v="0"/>
    <n v="0"/>
    <n v="0"/>
    <n v="0"/>
    <n v="0"/>
    <n v="0"/>
    <n v="0"/>
    <n v="0"/>
    <n v="0"/>
    <n v="0"/>
    <n v="0"/>
    <n v="0"/>
    <n v="0"/>
    <n v="0"/>
    <n v="0"/>
    <n v="0"/>
    <n v="0"/>
    <n v="0"/>
    <n v="0"/>
    <n v="0"/>
    <n v="0"/>
    <n v="0"/>
    <n v="0"/>
    <n v="0"/>
    <n v="0"/>
    <n v="0"/>
  </r>
  <r>
    <x v="4"/>
    <x v="1"/>
    <x v="12"/>
    <n v="0"/>
    <n v="0"/>
    <n v="0"/>
    <n v="0"/>
    <n v="0"/>
    <n v="0"/>
    <n v="0"/>
    <n v="0"/>
    <n v="0"/>
    <n v="0"/>
    <n v="0"/>
    <n v="0"/>
    <n v="0"/>
    <n v="0"/>
    <n v="0"/>
    <n v="0"/>
    <n v="0"/>
    <n v="0"/>
    <n v="0"/>
    <n v="0"/>
    <n v="0"/>
    <n v="0"/>
    <n v="0"/>
    <n v="0"/>
    <n v="0"/>
    <n v="0"/>
    <n v="0"/>
  </r>
  <r>
    <x v="4"/>
    <x v="2"/>
    <x v="12"/>
    <n v="0"/>
    <n v="0"/>
    <n v="0"/>
    <n v="0"/>
    <n v="0"/>
    <n v="0"/>
    <n v="0"/>
    <n v="0"/>
    <n v="0"/>
    <n v="0"/>
    <n v="0"/>
    <n v="0"/>
    <n v="0"/>
    <n v="0"/>
    <n v="0"/>
    <n v="0"/>
    <n v="0"/>
    <n v="0"/>
    <n v="0"/>
    <n v="0"/>
    <n v="0"/>
    <n v="0"/>
    <n v="0"/>
    <n v="0"/>
    <n v="0"/>
    <n v="0"/>
    <n v="0"/>
  </r>
  <r>
    <x v="4"/>
    <x v="3"/>
    <x v="12"/>
    <n v="0"/>
    <n v="0"/>
    <n v="0"/>
    <n v="0"/>
    <n v="0"/>
    <n v="0"/>
    <n v="0"/>
    <n v="0"/>
    <n v="0"/>
    <n v="0"/>
    <n v="0"/>
    <n v="0"/>
    <n v="0"/>
    <n v="0"/>
    <n v="0"/>
    <n v="0"/>
    <n v="0"/>
    <n v="0"/>
    <n v="0"/>
    <n v="0"/>
    <n v="0"/>
    <n v="0"/>
    <n v="0"/>
    <n v="0"/>
    <n v="0"/>
    <n v="0"/>
    <n v="0"/>
  </r>
  <r>
    <x v="5"/>
    <x v="0"/>
    <x v="12"/>
    <n v="0"/>
    <n v="0"/>
    <n v="0"/>
    <n v="0"/>
    <n v="0"/>
    <n v="0"/>
    <n v="0"/>
    <n v="0"/>
    <n v="0"/>
    <n v="0"/>
    <n v="0"/>
    <n v="0"/>
    <n v="0"/>
    <n v="0"/>
    <n v="0"/>
    <n v="0"/>
    <n v="0"/>
    <n v="0"/>
    <n v="0"/>
    <n v="0"/>
    <n v="0"/>
    <n v="0"/>
    <n v="0"/>
    <n v="0"/>
    <n v="0"/>
    <n v="0"/>
    <n v="0"/>
  </r>
  <r>
    <x v="5"/>
    <x v="1"/>
    <x v="12"/>
    <n v="0"/>
    <n v="0"/>
    <n v="0"/>
    <n v="0"/>
    <n v="0"/>
    <n v="0"/>
    <n v="0"/>
    <n v="0"/>
    <n v="0"/>
    <n v="0"/>
    <n v="0"/>
    <n v="0"/>
    <n v="0"/>
    <n v="0"/>
    <n v="0"/>
    <n v="0"/>
    <n v="0"/>
    <n v="0"/>
    <n v="0"/>
    <n v="0"/>
    <n v="0"/>
    <n v="0"/>
    <n v="0"/>
    <n v="0"/>
    <n v="0"/>
    <n v="0"/>
    <n v="0"/>
  </r>
  <r>
    <x v="5"/>
    <x v="2"/>
    <x v="12"/>
    <n v="0"/>
    <n v="0"/>
    <n v="0"/>
    <n v="0"/>
    <n v="0"/>
    <n v="0"/>
    <n v="0"/>
    <n v="0"/>
    <n v="0"/>
    <n v="0"/>
    <n v="0"/>
    <n v="0"/>
    <n v="0"/>
    <n v="0"/>
    <n v="0"/>
    <n v="0"/>
    <n v="0"/>
    <n v="0"/>
    <n v="0"/>
    <n v="0"/>
    <n v="0"/>
    <n v="0"/>
    <n v="0"/>
    <n v="0"/>
    <n v="0"/>
    <n v="0"/>
    <n v="0"/>
  </r>
  <r>
    <x v="5"/>
    <x v="3"/>
    <x v="12"/>
    <n v="0"/>
    <n v="0"/>
    <n v="0"/>
    <n v="0"/>
    <n v="0"/>
    <n v="0"/>
    <n v="0"/>
    <n v="0"/>
    <n v="0"/>
    <n v="0"/>
    <n v="0"/>
    <n v="0"/>
    <n v="0"/>
    <n v="0"/>
    <n v="0"/>
    <n v="0"/>
    <n v="0"/>
    <n v="0"/>
    <n v="0"/>
    <n v="0"/>
    <n v="0"/>
    <n v="0"/>
    <n v="0"/>
    <n v="0"/>
    <n v="0"/>
    <n v="0"/>
    <n v="0"/>
  </r>
  <r>
    <x v="6"/>
    <x v="0"/>
    <x v="12"/>
    <n v="0"/>
    <n v="0"/>
    <n v="0"/>
    <n v="0"/>
    <n v="0"/>
    <n v="0"/>
    <n v="0"/>
    <n v="0"/>
    <n v="0"/>
    <n v="0"/>
    <n v="0"/>
    <n v="0"/>
    <n v="0"/>
    <n v="0"/>
    <n v="0"/>
    <n v="0"/>
    <n v="0"/>
    <n v="0"/>
    <n v="0"/>
    <n v="0"/>
    <n v="0"/>
    <n v="0"/>
    <n v="0"/>
    <n v="0"/>
    <n v="0"/>
    <n v="0"/>
    <n v="0"/>
  </r>
  <r>
    <x v="6"/>
    <x v="1"/>
    <x v="12"/>
    <n v="0"/>
    <n v="0"/>
    <n v="0"/>
    <n v="0"/>
    <n v="0"/>
    <n v="0"/>
    <n v="0"/>
    <n v="0"/>
    <n v="0"/>
    <n v="0"/>
    <n v="0"/>
    <n v="0"/>
    <n v="0"/>
    <n v="0"/>
    <n v="0"/>
    <n v="0"/>
    <n v="0"/>
    <n v="0"/>
    <n v="0"/>
    <n v="0"/>
    <n v="0"/>
    <n v="0"/>
    <n v="0"/>
    <n v="0"/>
    <n v="0"/>
    <n v="0"/>
    <n v="0"/>
  </r>
  <r>
    <x v="6"/>
    <x v="2"/>
    <x v="12"/>
    <n v="0"/>
    <n v="0"/>
    <n v="0"/>
    <n v="0"/>
    <n v="0"/>
    <n v="0"/>
    <n v="0"/>
    <n v="0"/>
    <n v="0"/>
    <n v="0"/>
    <n v="0"/>
    <n v="0"/>
    <n v="0"/>
    <n v="0"/>
    <n v="0"/>
    <n v="0"/>
    <n v="0"/>
    <n v="0"/>
    <n v="0"/>
    <n v="0"/>
    <n v="0"/>
    <n v="0"/>
    <n v="0"/>
    <n v="0"/>
    <n v="0"/>
    <n v="0"/>
    <n v="0"/>
  </r>
  <r>
    <x v="6"/>
    <x v="3"/>
    <x v="12"/>
    <n v="0"/>
    <n v="0"/>
    <n v="0"/>
    <n v="0"/>
    <n v="0"/>
    <n v="0"/>
    <n v="0"/>
    <n v="0"/>
    <n v="0"/>
    <n v="0"/>
    <n v="0"/>
    <n v="0"/>
    <n v="0"/>
    <n v="0"/>
    <n v="0"/>
    <n v="0"/>
    <n v="0"/>
    <n v="0"/>
    <n v="0"/>
    <n v="0"/>
    <n v="0"/>
    <n v="0"/>
    <n v="0"/>
    <n v="0"/>
    <n v="0"/>
    <n v="0"/>
    <n v="0"/>
  </r>
  <r>
    <x v="7"/>
    <x v="0"/>
    <x v="12"/>
    <n v="0"/>
    <n v="0"/>
    <n v="0"/>
    <n v="0"/>
    <n v="0"/>
    <n v="0"/>
    <n v="0"/>
    <n v="0"/>
    <n v="0"/>
    <n v="0"/>
    <n v="0"/>
    <n v="0"/>
    <n v="0"/>
    <n v="0"/>
    <n v="0"/>
    <n v="0"/>
    <n v="0"/>
    <n v="0"/>
    <n v="0"/>
    <n v="0"/>
    <n v="0"/>
    <n v="0"/>
    <n v="0"/>
    <n v="0"/>
    <n v="0"/>
    <n v="0"/>
    <n v="0"/>
  </r>
  <r>
    <x v="7"/>
    <x v="1"/>
    <x v="12"/>
    <n v="0"/>
    <n v="0"/>
    <n v="0"/>
    <n v="0"/>
    <n v="0"/>
    <n v="0"/>
    <n v="0"/>
    <n v="0"/>
    <n v="0"/>
    <n v="0"/>
    <n v="0"/>
    <n v="0"/>
    <n v="0"/>
    <n v="0"/>
    <n v="0"/>
    <n v="0"/>
    <n v="0"/>
    <n v="0"/>
    <n v="0"/>
    <n v="0"/>
    <n v="0"/>
    <n v="0"/>
    <n v="0"/>
    <n v="0"/>
    <n v="0"/>
    <n v="0"/>
    <n v="0"/>
  </r>
  <r>
    <x v="7"/>
    <x v="2"/>
    <x v="12"/>
    <n v="0"/>
    <n v="0"/>
    <n v="0"/>
    <n v="0"/>
    <n v="0"/>
    <n v="0"/>
    <n v="0"/>
    <n v="0"/>
    <n v="0"/>
    <n v="0"/>
    <n v="0"/>
    <n v="0"/>
    <n v="0"/>
    <n v="0"/>
    <n v="0"/>
    <n v="0"/>
    <n v="0"/>
    <n v="0"/>
    <n v="0"/>
    <n v="0"/>
    <n v="0"/>
    <n v="0"/>
    <n v="0"/>
    <n v="0"/>
    <n v="0"/>
    <n v="0"/>
    <n v="0"/>
  </r>
  <r>
    <x v="7"/>
    <x v="3"/>
    <x v="12"/>
    <n v="0"/>
    <n v="0"/>
    <n v="0"/>
    <n v="0"/>
    <n v="0"/>
    <n v="0"/>
    <n v="0"/>
    <n v="0"/>
    <n v="0"/>
    <n v="0"/>
    <n v="0"/>
    <n v="0"/>
    <n v="0"/>
    <n v="0"/>
    <n v="0"/>
    <n v="0"/>
    <n v="0"/>
    <n v="0"/>
    <n v="0"/>
    <n v="0"/>
    <n v="0"/>
    <n v="0"/>
    <n v="0"/>
    <n v="0"/>
    <n v="0"/>
    <n v="0"/>
    <n v="0"/>
  </r>
  <r>
    <x v="8"/>
    <x v="0"/>
    <x v="12"/>
    <n v="0"/>
    <n v="0"/>
    <n v="0"/>
    <n v="0"/>
    <n v="0"/>
    <n v="0"/>
    <n v="0"/>
    <n v="0"/>
    <n v="0"/>
    <n v="0"/>
    <n v="0"/>
    <n v="0"/>
    <n v="0"/>
    <n v="0"/>
    <n v="0"/>
    <n v="0"/>
    <n v="0"/>
    <n v="0"/>
    <n v="0"/>
    <n v="0"/>
    <n v="0"/>
    <n v="0"/>
    <n v="0"/>
    <n v="0"/>
    <n v="0"/>
    <n v="0"/>
    <n v="0"/>
  </r>
  <r>
    <x v="8"/>
    <x v="1"/>
    <x v="12"/>
    <n v="0"/>
    <n v="0"/>
    <n v="0"/>
    <n v="0"/>
    <n v="0"/>
    <n v="0"/>
    <n v="0"/>
    <n v="0"/>
    <n v="0"/>
    <n v="0"/>
    <n v="0"/>
    <n v="0"/>
    <n v="0"/>
    <n v="0"/>
    <n v="0"/>
    <n v="0"/>
    <n v="0"/>
    <n v="0"/>
    <n v="0"/>
    <n v="0"/>
    <n v="0"/>
    <n v="0"/>
    <n v="0"/>
    <n v="0"/>
    <n v="0"/>
    <n v="0"/>
    <n v="0"/>
  </r>
  <r>
    <x v="8"/>
    <x v="2"/>
    <x v="12"/>
    <n v="0"/>
    <n v="0"/>
    <n v="0"/>
    <n v="0"/>
    <n v="0"/>
    <n v="0"/>
    <n v="0"/>
    <n v="0"/>
    <n v="0"/>
    <n v="0"/>
    <n v="0"/>
    <n v="0"/>
    <n v="0"/>
    <n v="0"/>
    <n v="0"/>
    <n v="0"/>
    <n v="0"/>
    <n v="0"/>
    <n v="0"/>
    <n v="0"/>
    <n v="0"/>
    <n v="0"/>
    <n v="0"/>
    <n v="0"/>
    <n v="0"/>
    <n v="0"/>
    <n v="0"/>
  </r>
  <r>
    <x v="8"/>
    <x v="3"/>
    <x v="12"/>
    <n v="0"/>
    <n v="0"/>
    <n v="0"/>
    <n v="0"/>
    <n v="0"/>
    <n v="0"/>
    <n v="0"/>
    <n v="0"/>
    <n v="0"/>
    <n v="0"/>
    <n v="0"/>
    <n v="0"/>
    <n v="0"/>
    <n v="0"/>
    <n v="0"/>
    <n v="0"/>
    <n v="0"/>
    <n v="0"/>
    <n v="0"/>
    <n v="0"/>
    <n v="0"/>
    <n v="0"/>
    <n v="0"/>
    <n v="0"/>
    <n v="0"/>
    <n v="0"/>
    <n v="0"/>
  </r>
  <r>
    <x v="9"/>
    <x v="0"/>
    <x v="12"/>
    <n v="0"/>
    <n v="0"/>
    <n v="0"/>
    <n v="0"/>
    <n v="0"/>
    <n v="0"/>
    <n v="0"/>
    <n v="0"/>
    <n v="0"/>
    <n v="0"/>
    <n v="0"/>
    <n v="0"/>
    <n v="0"/>
    <n v="0"/>
    <n v="0"/>
    <n v="0"/>
    <n v="0"/>
    <n v="0"/>
    <n v="0"/>
    <n v="0"/>
    <n v="0"/>
    <n v="0"/>
    <n v="0"/>
    <n v="0"/>
    <n v="0"/>
    <n v="0"/>
    <n v="0"/>
  </r>
  <r>
    <x v="9"/>
    <x v="1"/>
    <x v="12"/>
    <n v="0"/>
    <n v="0"/>
    <n v="0"/>
    <n v="0"/>
    <n v="0"/>
    <n v="0"/>
    <n v="0"/>
    <n v="0"/>
    <n v="0"/>
    <n v="0"/>
    <n v="0"/>
    <n v="0"/>
    <n v="0"/>
    <n v="0"/>
    <n v="0"/>
    <n v="0"/>
    <n v="0"/>
    <n v="0"/>
    <n v="0"/>
    <n v="0"/>
    <n v="0"/>
    <n v="0"/>
    <n v="0"/>
    <n v="0"/>
    <n v="0"/>
    <n v="0"/>
    <n v="0"/>
  </r>
  <r>
    <x v="9"/>
    <x v="2"/>
    <x v="12"/>
    <n v="0"/>
    <n v="0"/>
    <n v="0"/>
    <n v="0"/>
    <n v="0"/>
    <n v="0"/>
    <n v="0"/>
    <n v="0"/>
    <n v="0"/>
    <n v="0"/>
    <n v="0"/>
    <n v="0"/>
    <n v="0"/>
    <n v="0"/>
    <n v="0"/>
    <n v="0"/>
    <n v="0"/>
    <n v="0"/>
    <n v="0"/>
    <n v="0"/>
    <n v="0"/>
    <n v="0"/>
    <n v="0"/>
    <n v="0"/>
    <n v="0"/>
    <n v="0"/>
    <n v="0"/>
  </r>
  <r>
    <x v="9"/>
    <x v="3"/>
    <x v="12"/>
    <n v="0"/>
    <n v="0"/>
    <n v="0"/>
    <n v="0"/>
    <n v="0"/>
    <n v="0"/>
    <n v="0"/>
    <n v="0"/>
    <n v="0"/>
    <n v="0"/>
    <n v="0"/>
    <n v="0"/>
    <n v="0"/>
    <n v="0"/>
    <n v="0"/>
    <n v="0"/>
    <n v="0"/>
    <n v="0"/>
    <n v="0"/>
    <n v="0"/>
    <n v="0"/>
    <n v="0"/>
    <n v="0"/>
    <n v="0"/>
    <n v="0"/>
    <n v="0"/>
    <n v="0"/>
  </r>
  <r>
    <x v="10"/>
    <x v="0"/>
    <x v="12"/>
    <n v="0"/>
    <n v="0"/>
    <n v="0"/>
    <n v="0"/>
    <n v="0"/>
    <n v="0"/>
    <n v="0"/>
    <n v="0"/>
    <n v="0"/>
    <n v="0"/>
    <n v="0"/>
    <n v="0"/>
    <n v="0"/>
    <n v="0"/>
    <n v="0"/>
    <n v="0"/>
    <n v="0"/>
    <n v="0"/>
    <n v="0"/>
    <n v="0"/>
    <n v="0"/>
    <n v="0"/>
    <n v="0"/>
    <n v="0"/>
    <n v="0"/>
    <n v="0"/>
    <n v="0"/>
  </r>
  <r>
    <x v="10"/>
    <x v="1"/>
    <x v="12"/>
    <n v="0"/>
    <n v="0"/>
    <n v="0"/>
    <n v="0"/>
    <n v="0"/>
    <n v="0"/>
    <n v="0"/>
    <n v="0"/>
    <n v="0"/>
    <n v="0"/>
    <n v="0"/>
    <n v="0"/>
    <n v="0"/>
    <n v="0"/>
    <n v="0"/>
    <n v="0"/>
    <n v="0"/>
    <n v="0"/>
    <n v="0"/>
    <n v="0"/>
    <n v="0"/>
    <n v="0"/>
    <n v="0"/>
    <n v="0"/>
    <n v="0"/>
    <n v="0"/>
    <n v="0"/>
  </r>
  <r>
    <x v="10"/>
    <x v="2"/>
    <x v="12"/>
    <n v="0"/>
    <n v="0"/>
    <n v="0"/>
    <n v="0"/>
    <n v="0"/>
    <n v="0"/>
    <n v="0"/>
    <n v="0"/>
    <n v="0"/>
    <n v="0"/>
    <n v="0"/>
    <n v="0"/>
    <n v="0"/>
    <n v="0"/>
    <n v="0"/>
    <n v="0"/>
    <n v="0"/>
    <n v="0"/>
    <n v="0"/>
    <n v="0"/>
    <n v="0"/>
    <n v="0"/>
    <n v="0"/>
    <n v="0"/>
    <n v="0"/>
    <n v="0"/>
    <n v="0"/>
  </r>
  <r>
    <x v="10"/>
    <x v="3"/>
    <x v="12"/>
    <n v="0"/>
    <n v="0"/>
    <n v="0"/>
    <n v="0"/>
    <n v="0"/>
    <n v="0"/>
    <n v="0"/>
    <n v="0"/>
    <n v="0"/>
    <n v="0"/>
    <n v="0"/>
    <n v="0"/>
    <n v="0"/>
    <n v="0"/>
    <n v="0"/>
    <n v="0"/>
    <n v="0"/>
    <n v="0"/>
    <n v="0"/>
    <n v="0"/>
    <n v="0"/>
    <n v="0"/>
    <n v="0"/>
    <n v="0"/>
    <n v="0"/>
    <n v="0"/>
    <n v="0"/>
  </r>
  <r>
    <x v="11"/>
    <x v="0"/>
    <x v="12"/>
    <n v="0"/>
    <n v="0"/>
    <n v="0"/>
    <n v="0"/>
    <n v="0"/>
    <n v="0"/>
    <n v="0"/>
    <n v="0"/>
    <n v="0"/>
    <n v="0"/>
    <n v="0"/>
    <n v="0"/>
    <n v="0"/>
    <n v="0"/>
    <n v="0"/>
    <n v="0"/>
    <n v="0"/>
    <n v="0"/>
    <n v="0"/>
    <n v="0"/>
    <n v="0"/>
    <n v="0"/>
    <n v="0"/>
    <n v="0"/>
    <n v="0"/>
    <n v="0"/>
    <n v="0"/>
  </r>
  <r>
    <x v="11"/>
    <x v="1"/>
    <x v="12"/>
    <n v="0"/>
    <n v="0"/>
    <n v="0"/>
    <n v="0"/>
    <n v="0"/>
    <n v="0"/>
    <n v="0"/>
    <n v="0"/>
    <n v="0"/>
    <n v="0"/>
    <n v="0"/>
    <n v="0"/>
    <n v="0"/>
    <n v="0"/>
    <n v="0"/>
    <n v="0"/>
    <n v="0"/>
    <n v="0"/>
    <n v="0"/>
    <n v="0"/>
    <n v="0"/>
    <n v="0"/>
    <n v="0"/>
    <n v="0"/>
    <n v="0"/>
    <n v="0"/>
    <n v="0"/>
  </r>
  <r>
    <x v="11"/>
    <x v="2"/>
    <x v="12"/>
    <n v="0"/>
    <n v="0"/>
    <n v="0"/>
    <n v="0"/>
    <n v="0"/>
    <n v="0"/>
    <n v="0"/>
    <n v="0"/>
    <n v="0"/>
    <n v="0"/>
    <n v="0"/>
    <n v="0"/>
    <n v="0"/>
    <n v="0"/>
    <n v="0"/>
    <n v="0"/>
    <n v="0"/>
    <n v="0"/>
    <n v="0"/>
    <n v="0"/>
    <n v="0"/>
    <n v="0"/>
    <n v="0"/>
    <n v="0"/>
    <n v="0"/>
    <n v="0"/>
    <n v="0"/>
  </r>
  <r>
    <x v="11"/>
    <x v="3"/>
    <x v="12"/>
    <n v="0"/>
    <n v="0"/>
    <n v="0"/>
    <n v="0"/>
    <n v="0"/>
    <n v="0"/>
    <n v="0"/>
    <n v="0"/>
    <n v="0"/>
    <n v="0"/>
    <n v="0"/>
    <n v="0"/>
    <n v="0"/>
    <n v="0"/>
    <n v="0"/>
    <n v="0"/>
    <n v="0"/>
    <n v="0"/>
    <n v="0"/>
    <n v="0"/>
    <n v="0"/>
    <n v="0"/>
    <n v="0"/>
    <n v="0"/>
    <n v="0"/>
    <n v="0"/>
    <n v="0"/>
  </r>
  <r>
    <x v="12"/>
    <x v="0"/>
    <x v="12"/>
    <n v="0"/>
    <n v="0"/>
    <n v="0"/>
    <n v="0"/>
    <n v="0"/>
    <n v="0"/>
    <n v="0"/>
    <n v="0"/>
    <n v="0"/>
    <n v="0"/>
    <n v="0"/>
    <n v="0"/>
    <n v="0"/>
    <n v="0"/>
    <n v="0"/>
    <n v="0"/>
    <n v="0"/>
    <n v="0"/>
    <n v="0"/>
    <n v="0"/>
    <n v="0"/>
    <n v="0"/>
    <n v="0"/>
    <n v="0"/>
    <n v="0"/>
    <n v="0"/>
    <n v="0"/>
  </r>
  <r>
    <x v="12"/>
    <x v="1"/>
    <x v="12"/>
    <n v="0"/>
    <n v="0"/>
    <n v="0"/>
    <n v="0"/>
    <n v="0"/>
    <n v="0"/>
    <n v="0"/>
    <n v="0"/>
    <n v="0"/>
    <n v="0"/>
    <n v="0"/>
    <n v="0"/>
    <n v="0"/>
    <n v="0"/>
    <n v="0"/>
    <n v="0"/>
    <n v="0"/>
    <n v="0"/>
    <n v="0"/>
    <n v="0"/>
    <n v="0"/>
    <n v="0"/>
    <n v="0"/>
    <n v="0"/>
    <n v="0"/>
    <n v="0"/>
    <n v="0"/>
  </r>
  <r>
    <x v="12"/>
    <x v="2"/>
    <x v="12"/>
    <n v="0"/>
    <n v="0"/>
    <n v="0"/>
    <n v="0"/>
    <n v="0"/>
    <n v="0"/>
    <n v="0"/>
    <n v="0"/>
    <n v="0"/>
    <n v="0"/>
    <n v="0"/>
    <n v="0"/>
    <n v="0"/>
    <n v="0"/>
    <n v="0"/>
    <n v="0"/>
    <n v="0"/>
    <n v="0"/>
    <n v="0"/>
    <n v="0"/>
    <n v="0"/>
    <n v="0"/>
    <n v="0"/>
    <n v="0"/>
    <n v="0"/>
    <n v="0"/>
    <n v="0"/>
  </r>
  <r>
    <x v="12"/>
    <x v="3"/>
    <x v="12"/>
    <n v="0"/>
    <n v="0"/>
    <n v="0"/>
    <n v="0"/>
    <n v="0"/>
    <n v="0"/>
    <n v="0"/>
    <n v="0"/>
    <n v="0"/>
    <n v="0"/>
    <n v="0"/>
    <n v="0"/>
    <n v="0"/>
    <n v="0"/>
    <n v="0"/>
    <n v="0"/>
    <n v="0"/>
    <n v="0"/>
    <n v="0"/>
    <n v="0"/>
    <n v="0"/>
    <n v="0"/>
    <n v="0"/>
    <n v="0"/>
    <n v="0"/>
    <n v="0"/>
    <n v="0"/>
  </r>
  <r>
    <x v="13"/>
    <x v="0"/>
    <x v="12"/>
    <n v="0"/>
    <n v="0"/>
    <n v="0"/>
    <n v="0"/>
    <n v="0"/>
    <n v="0"/>
    <n v="0"/>
    <n v="0"/>
    <n v="0"/>
    <n v="0"/>
    <n v="0"/>
    <n v="0"/>
    <n v="0"/>
    <n v="0"/>
    <n v="0"/>
    <n v="0"/>
    <n v="0"/>
    <n v="0"/>
    <n v="0"/>
    <n v="0"/>
    <n v="0"/>
    <n v="0"/>
    <n v="0"/>
    <n v="0"/>
    <n v="0"/>
    <n v="0"/>
    <n v="0"/>
  </r>
  <r>
    <x v="13"/>
    <x v="1"/>
    <x v="12"/>
    <n v="0"/>
    <n v="0"/>
    <n v="0"/>
    <n v="0"/>
    <n v="0"/>
    <n v="0"/>
    <n v="0"/>
    <n v="0"/>
    <n v="0"/>
    <n v="0"/>
    <n v="0"/>
    <n v="0"/>
    <n v="0"/>
    <n v="0"/>
    <n v="0"/>
    <n v="0"/>
    <n v="0"/>
    <n v="0"/>
    <n v="0"/>
    <n v="0"/>
    <n v="0"/>
    <n v="0"/>
    <n v="0"/>
    <n v="0"/>
    <n v="0"/>
    <n v="0"/>
    <n v="0"/>
  </r>
  <r>
    <x v="13"/>
    <x v="2"/>
    <x v="12"/>
    <n v="0"/>
    <n v="0"/>
    <n v="0"/>
    <n v="0"/>
    <n v="0"/>
    <n v="0"/>
    <n v="0"/>
    <n v="0"/>
    <n v="0"/>
    <n v="0"/>
    <n v="0"/>
    <n v="0"/>
    <n v="0"/>
    <n v="0"/>
    <n v="0"/>
    <n v="0"/>
    <n v="0"/>
    <n v="0"/>
    <n v="0"/>
    <n v="0"/>
    <n v="0"/>
    <n v="0"/>
    <n v="0"/>
    <n v="0"/>
    <n v="0"/>
    <n v="0"/>
    <n v="0"/>
  </r>
  <r>
    <x v="13"/>
    <x v="3"/>
    <x v="12"/>
    <n v="0"/>
    <n v="0"/>
    <n v="0"/>
    <n v="0"/>
    <n v="0"/>
    <n v="0"/>
    <n v="0"/>
    <n v="0"/>
    <n v="0"/>
    <n v="0"/>
    <n v="0"/>
    <n v="0"/>
    <n v="0"/>
    <n v="0"/>
    <n v="0"/>
    <n v="0"/>
    <n v="0"/>
    <n v="0"/>
    <n v="0"/>
    <n v="0"/>
    <n v="0"/>
    <n v="0"/>
    <n v="0"/>
    <n v="0"/>
    <n v="0"/>
    <n v="0"/>
    <n v="0"/>
  </r>
  <r>
    <x v="14"/>
    <x v="0"/>
    <x v="12"/>
    <n v="0"/>
    <n v="0"/>
    <n v="0"/>
    <n v="0"/>
    <n v="0"/>
    <n v="0"/>
    <n v="0"/>
    <n v="0"/>
    <n v="0"/>
    <n v="0"/>
    <n v="0"/>
    <n v="0"/>
    <n v="0"/>
    <n v="0"/>
    <n v="0"/>
    <n v="0"/>
    <n v="0"/>
    <n v="0"/>
    <n v="0"/>
    <n v="0"/>
    <n v="0"/>
    <n v="0"/>
    <n v="0"/>
    <n v="0"/>
    <n v="0"/>
    <n v="0"/>
    <n v="0"/>
  </r>
  <r>
    <x v="14"/>
    <x v="1"/>
    <x v="12"/>
    <n v="0"/>
    <n v="0"/>
    <n v="0"/>
    <n v="0"/>
    <n v="0"/>
    <n v="0"/>
    <n v="0"/>
    <n v="0"/>
    <n v="0"/>
    <n v="0"/>
    <n v="0"/>
    <n v="0"/>
    <n v="0"/>
    <n v="0"/>
    <n v="0"/>
    <n v="0"/>
    <n v="0"/>
    <n v="0"/>
    <n v="0"/>
    <n v="0"/>
    <n v="0"/>
    <n v="0"/>
    <n v="0"/>
    <n v="0"/>
    <n v="0"/>
    <n v="0"/>
    <n v="0"/>
  </r>
  <r>
    <x v="14"/>
    <x v="2"/>
    <x v="12"/>
    <n v="0"/>
    <n v="0"/>
    <n v="0"/>
    <n v="0"/>
    <n v="0"/>
    <n v="0"/>
    <n v="0"/>
    <n v="0"/>
    <n v="0"/>
    <n v="0"/>
    <n v="0"/>
    <n v="0"/>
    <n v="0"/>
    <n v="0"/>
    <n v="0"/>
    <n v="0"/>
    <n v="0"/>
    <n v="0"/>
    <n v="0"/>
    <n v="0"/>
    <n v="0"/>
    <n v="0"/>
    <n v="0"/>
    <n v="0"/>
    <n v="0"/>
    <n v="0"/>
    <n v="0"/>
  </r>
  <r>
    <x v="14"/>
    <x v="3"/>
    <x v="12"/>
    <n v="0"/>
    <n v="0"/>
    <n v="0"/>
    <n v="0"/>
    <n v="0"/>
    <n v="0"/>
    <n v="0"/>
    <n v="0"/>
    <n v="0"/>
    <n v="0"/>
    <n v="0"/>
    <n v="0"/>
    <n v="0"/>
    <n v="0"/>
    <n v="0"/>
    <n v="0"/>
    <n v="0"/>
    <n v="0"/>
    <n v="0"/>
    <n v="0"/>
    <n v="0"/>
    <n v="0"/>
    <n v="0"/>
    <n v="0"/>
    <n v="0"/>
    <n v="0"/>
    <n v="0"/>
  </r>
  <r>
    <x v="15"/>
    <x v="0"/>
    <x v="12"/>
    <n v="0"/>
    <n v="0"/>
    <n v="0"/>
    <n v="0"/>
    <n v="0"/>
    <n v="0"/>
    <n v="0"/>
    <n v="0"/>
    <n v="0"/>
    <n v="0"/>
    <n v="0"/>
    <n v="0"/>
    <n v="0"/>
    <n v="0"/>
    <n v="0"/>
    <n v="0"/>
    <n v="0"/>
    <n v="0"/>
    <n v="0"/>
    <n v="0"/>
    <n v="0"/>
    <n v="0"/>
    <n v="0"/>
    <n v="0"/>
    <n v="0"/>
    <n v="0"/>
    <n v="0"/>
  </r>
  <r>
    <x v="15"/>
    <x v="1"/>
    <x v="12"/>
    <n v="0"/>
    <n v="0"/>
    <n v="0"/>
    <n v="0"/>
    <n v="0"/>
    <n v="0"/>
    <n v="0"/>
    <n v="0"/>
    <n v="0"/>
    <n v="0"/>
    <n v="0"/>
    <n v="0"/>
    <n v="0"/>
    <n v="0"/>
    <n v="0"/>
    <n v="0"/>
    <n v="0"/>
    <n v="0"/>
    <n v="0"/>
    <n v="0"/>
    <n v="0"/>
    <n v="0"/>
    <n v="0"/>
    <n v="0"/>
    <n v="0"/>
    <n v="0"/>
    <n v="0"/>
  </r>
  <r>
    <x v="15"/>
    <x v="2"/>
    <x v="12"/>
    <n v="0"/>
    <n v="0"/>
    <n v="0"/>
    <n v="0"/>
    <n v="0"/>
    <n v="0"/>
    <n v="0"/>
    <n v="0"/>
    <n v="0"/>
    <n v="0"/>
    <n v="0"/>
    <n v="0"/>
    <n v="0"/>
    <n v="0"/>
    <n v="0"/>
    <n v="0"/>
    <n v="0"/>
    <n v="0"/>
    <n v="0"/>
    <n v="0"/>
    <n v="0"/>
    <n v="0"/>
    <n v="0"/>
    <n v="0"/>
    <n v="0"/>
    <n v="0"/>
    <n v="0"/>
  </r>
  <r>
    <x v="15"/>
    <x v="3"/>
    <x v="12"/>
    <n v="0"/>
    <n v="0"/>
    <n v="0"/>
    <n v="0"/>
    <n v="0"/>
    <n v="0"/>
    <n v="0"/>
    <n v="0"/>
    <n v="0"/>
    <n v="0"/>
    <n v="0"/>
    <n v="0"/>
    <n v="0"/>
    <n v="0"/>
    <n v="0"/>
    <n v="0"/>
    <n v="0"/>
    <n v="0"/>
    <n v="0"/>
    <n v="0"/>
    <n v="0"/>
    <n v="0"/>
    <n v="0"/>
    <n v="0"/>
    <n v="0"/>
    <n v="0"/>
    <n v="0"/>
  </r>
  <r>
    <x v="16"/>
    <x v="0"/>
    <x v="12"/>
    <n v="0"/>
    <n v="0"/>
    <n v="0"/>
    <n v="0"/>
    <n v="0"/>
    <n v="0"/>
    <n v="0"/>
    <n v="0"/>
    <n v="0"/>
    <n v="0"/>
    <n v="0"/>
    <n v="0"/>
    <n v="0"/>
    <n v="0"/>
    <n v="0"/>
    <n v="0"/>
    <n v="0"/>
    <n v="0"/>
    <n v="0"/>
    <n v="0"/>
    <n v="0"/>
    <n v="0"/>
    <n v="0"/>
    <n v="0"/>
    <n v="0"/>
    <n v="0"/>
    <n v="0"/>
  </r>
  <r>
    <x v="16"/>
    <x v="1"/>
    <x v="12"/>
    <n v="0"/>
    <n v="0"/>
    <n v="0"/>
    <n v="0"/>
    <n v="0"/>
    <n v="0"/>
    <n v="0"/>
    <n v="0"/>
    <n v="0"/>
    <n v="0"/>
    <n v="0"/>
    <n v="0"/>
    <n v="0"/>
    <n v="0"/>
    <n v="0"/>
    <n v="0"/>
    <n v="0"/>
    <n v="0"/>
    <n v="0"/>
    <n v="0"/>
    <n v="0"/>
    <n v="0"/>
    <n v="0"/>
    <n v="0"/>
    <n v="0"/>
    <n v="0"/>
    <n v="0"/>
  </r>
  <r>
    <x v="16"/>
    <x v="2"/>
    <x v="12"/>
    <n v="0"/>
    <n v="0"/>
    <n v="0"/>
    <n v="0"/>
    <n v="0"/>
    <n v="0"/>
    <n v="0"/>
    <n v="0"/>
    <n v="0"/>
    <n v="0"/>
    <n v="0"/>
    <n v="0"/>
    <n v="0"/>
    <n v="0"/>
    <n v="0"/>
    <n v="0"/>
    <n v="0"/>
    <n v="0"/>
    <n v="0"/>
    <n v="0"/>
    <n v="0"/>
    <n v="0"/>
    <n v="0"/>
    <n v="0"/>
    <n v="0"/>
    <n v="0"/>
    <n v="0"/>
  </r>
  <r>
    <x v="16"/>
    <x v="3"/>
    <x v="12"/>
    <n v="0"/>
    <n v="0"/>
    <n v="0"/>
    <n v="0"/>
    <n v="0"/>
    <n v="0"/>
    <n v="0"/>
    <n v="0"/>
    <n v="0"/>
    <n v="0"/>
    <n v="0"/>
    <n v="0"/>
    <n v="0"/>
    <n v="0"/>
    <n v="0"/>
    <n v="0"/>
    <n v="0"/>
    <n v="0"/>
    <n v="0"/>
    <n v="0"/>
    <n v="0"/>
    <n v="0"/>
    <n v="0"/>
    <n v="0"/>
    <n v="0"/>
    <n v="0"/>
    <n v="0"/>
  </r>
  <r>
    <x v="17"/>
    <x v="0"/>
    <x v="12"/>
    <n v="0"/>
    <n v="0"/>
    <n v="0"/>
    <n v="0"/>
    <n v="0"/>
    <n v="0"/>
    <n v="0"/>
    <n v="0"/>
    <n v="0"/>
    <n v="0"/>
    <n v="0"/>
    <n v="0"/>
    <n v="0"/>
    <n v="0"/>
    <n v="0"/>
    <n v="0"/>
    <n v="0"/>
    <n v="0"/>
    <n v="0"/>
    <n v="0"/>
    <n v="0"/>
    <n v="0"/>
    <n v="0"/>
    <n v="0"/>
    <n v="0"/>
    <n v="0"/>
    <n v="0"/>
  </r>
  <r>
    <x v="17"/>
    <x v="1"/>
    <x v="12"/>
    <n v="0"/>
    <n v="0"/>
    <n v="0"/>
    <n v="0"/>
    <n v="0"/>
    <n v="0"/>
    <n v="0"/>
    <n v="0"/>
    <n v="0"/>
    <n v="0"/>
    <n v="0"/>
    <n v="0"/>
    <n v="0"/>
    <n v="0"/>
    <n v="0"/>
    <n v="0"/>
    <n v="0"/>
    <n v="0"/>
    <n v="0"/>
    <n v="0"/>
    <n v="0"/>
    <n v="0"/>
    <n v="0"/>
    <n v="0"/>
    <n v="0"/>
    <n v="0"/>
    <n v="0"/>
  </r>
  <r>
    <x v="17"/>
    <x v="2"/>
    <x v="12"/>
    <n v="0"/>
    <n v="0"/>
    <n v="0"/>
    <n v="0"/>
    <n v="0"/>
    <n v="0"/>
    <n v="0"/>
    <n v="0"/>
    <n v="0"/>
    <n v="0"/>
    <n v="0"/>
    <n v="0"/>
    <n v="0"/>
    <n v="0"/>
    <n v="0"/>
    <n v="0"/>
    <n v="0"/>
    <n v="0"/>
    <n v="0"/>
    <n v="0"/>
    <n v="0"/>
    <n v="0"/>
    <n v="0"/>
    <n v="0"/>
    <n v="0"/>
    <n v="0"/>
    <n v="0"/>
  </r>
  <r>
    <x v="17"/>
    <x v="3"/>
    <x v="12"/>
    <n v="0"/>
    <n v="0"/>
    <n v="0"/>
    <n v="0"/>
    <n v="0"/>
    <n v="0"/>
    <n v="0"/>
    <n v="0"/>
    <n v="0"/>
    <n v="0"/>
    <n v="0"/>
    <n v="0"/>
    <n v="0"/>
    <n v="0"/>
    <n v="0"/>
    <n v="0"/>
    <n v="0"/>
    <n v="0"/>
    <n v="0"/>
    <n v="0"/>
    <n v="0"/>
    <n v="0"/>
    <n v="0"/>
    <n v="0"/>
    <n v="0"/>
    <n v="0"/>
    <n v="0"/>
  </r>
  <r>
    <x v="18"/>
    <x v="0"/>
    <x v="12"/>
    <n v="0"/>
    <n v="0"/>
    <n v="0"/>
    <n v="0"/>
    <n v="0"/>
    <n v="0"/>
    <n v="0"/>
    <n v="0"/>
    <n v="0"/>
    <n v="0"/>
    <n v="0"/>
    <n v="0"/>
    <n v="0"/>
    <n v="0"/>
    <n v="0"/>
    <n v="0"/>
    <n v="0"/>
    <n v="0"/>
    <n v="0"/>
    <n v="0"/>
    <n v="0"/>
    <n v="0"/>
    <n v="0"/>
    <n v="0"/>
    <n v="0"/>
    <n v="0"/>
    <n v="0"/>
  </r>
  <r>
    <x v="18"/>
    <x v="1"/>
    <x v="12"/>
    <n v="0"/>
    <n v="0"/>
    <n v="0"/>
    <n v="0"/>
    <n v="0"/>
    <n v="0"/>
    <n v="0"/>
    <n v="0"/>
    <n v="0"/>
    <n v="0"/>
    <n v="0"/>
    <n v="0"/>
    <n v="0"/>
    <n v="0"/>
    <n v="0"/>
    <n v="0"/>
    <n v="0"/>
    <n v="0"/>
    <n v="0"/>
    <n v="0"/>
    <n v="0"/>
    <n v="0"/>
    <n v="0"/>
    <n v="0"/>
    <n v="0"/>
    <n v="0"/>
    <n v="0"/>
  </r>
  <r>
    <x v="18"/>
    <x v="2"/>
    <x v="12"/>
    <n v="0"/>
    <n v="0"/>
    <n v="0"/>
    <n v="0"/>
    <n v="0"/>
    <n v="0"/>
    <n v="0"/>
    <n v="0"/>
    <n v="0"/>
    <n v="0"/>
    <n v="0"/>
    <n v="0"/>
    <n v="0"/>
    <n v="0"/>
    <n v="0"/>
    <n v="0"/>
    <n v="0"/>
    <n v="0"/>
    <n v="0"/>
    <n v="0"/>
    <n v="0"/>
    <n v="0"/>
    <n v="0"/>
    <n v="0"/>
    <n v="0"/>
    <n v="0"/>
    <n v="0"/>
  </r>
  <r>
    <x v="18"/>
    <x v="3"/>
    <x v="12"/>
    <n v="0"/>
    <n v="0"/>
    <n v="0"/>
    <n v="0"/>
    <n v="0"/>
    <n v="0"/>
    <n v="0"/>
    <n v="0"/>
    <n v="0"/>
    <n v="0"/>
    <n v="0"/>
    <n v="0"/>
    <n v="0"/>
    <n v="0"/>
    <n v="0"/>
    <n v="0"/>
    <n v="0"/>
    <n v="0"/>
    <n v="0"/>
    <n v="0"/>
    <n v="0"/>
    <n v="0"/>
    <n v="0"/>
    <n v="0"/>
    <n v="0"/>
    <n v="0"/>
    <n v="0"/>
  </r>
  <r>
    <x v="19"/>
    <x v="0"/>
    <x v="12"/>
    <n v="0"/>
    <n v="0"/>
    <n v="0"/>
    <n v="0"/>
    <n v="0"/>
    <n v="0"/>
    <n v="0"/>
    <n v="0"/>
    <n v="0"/>
    <n v="0"/>
    <n v="0"/>
    <n v="0"/>
    <n v="0"/>
    <n v="0"/>
    <n v="0"/>
    <n v="0"/>
    <n v="0"/>
    <n v="0"/>
    <n v="0"/>
    <n v="0"/>
    <n v="0"/>
    <n v="0"/>
    <n v="0"/>
    <n v="0"/>
    <n v="0"/>
    <n v="0"/>
    <n v="0"/>
  </r>
  <r>
    <x v="19"/>
    <x v="1"/>
    <x v="12"/>
    <n v="0"/>
    <n v="0"/>
    <n v="0"/>
    <n v="0"/>
    <n v="0"/>
    <n v="0"/>
    <n v="0"/>
    <n v="0"/>
    <n v="0"/>
    <n v="0"/>
    <n v="0"/>
    <n v="0"/>
    <n v="0"/>
    <n v="0"/>
    <n v="0"/>
    <n v="0"/>
    <n v="0"/>
    <n v="0"/>
    <n v="0"/>
    <n v="0"/>
    <n v="0"/>
    <n v="0"/>
    <n v="0"/>
    <n v="0"/>
    <n v="0"/>
    <n v="0"/>
    <n v="0"/>
  </r>
  <r>
    <x v="19"/>
    <x v="2"/>
    <x v="12"/>
    <n v="0"/>
    <n v="0"/>
    <n v="0"/>
    <n v="0"/>
    <n v="0"/>
    <n v="0"/>
    <n v="0"/>
    <n v="0"/>
    <n v="0"/>
    <n v="0"/>
    <n v="0"/>
    <n v="0"/>
    <n v="0"/>
    <n v="0"/>
    <n v="0"/>
    <n v="0"/>
    <n v="0"/>
    <n v="0"/>
    <n v="0"/>
    <n v="0"/>
    <n v="0"/>
    <n v="0"/>
    <n v="0"/>
    <n v="0"/>
    <n v="0"/>
    <n v="0"/>
    <n v="0"/>
  </r>
  <r>
    <x v="19"/>
    <x v="3"/>
    <x v="12"/>
    <n v="0"/>
    <n v="0"/>
    <n v="0"/>
    <n v="0"/>
    <n v="0"/>
    <n v="0"/>
    <n v="0"/>
    <n v="0"/>
    <n v="0"/>
    <n v="0"/>
    <n v="0"/>
    <n v="0"/>
    <n v="0"/>
    <n v="0"/>
    <n v="0"/>
    <n v="0"/>
    <n v="0"/>
    <n v="0"/>
    <n v="0"/>
    <n v="0"/>
    <n v="0"/>
    <n v="0"/>
    <n v="0"/>
    <n v="0"/>
    <n v="0"/>
    <n v="0"/>
    <n v="0"/>
  </r>
  <r>
    <x v="20"/>
    <x v="0"/>
    <x v="12"/>
    <n v="0"/>
    <n v="0"/>
    <n v="0"/>
    <n v="0"/>
    <n v="0"/>
    <n v="0"/>
    <n v="0"/>
    <n v="0"/>
    <n v="0"/>
    <n v="0"/>
    <n v="0"/>
    <n v="0"/>
    <n v="0"/>
    <n v="0"/>
    <n v="0"/>
    <n v="0"/>
    <n v="0"/>
    <n v="0"/>
    <n v="0"/>
    <n v="0"/>
    <n v="0"/>
    <n v="0"/>
    <n v="0"/>
    <n v="0"/>
    <n v="0"/>
    <n v="0"/>
    <n v="0"/>
  </r>
  <r>
    <x v="20"/>
    <x v="1"/>
    <x v="12"/>
    <n v="0"/>
    <n v="0"/>
    <n v="0"/>
    <n v="0"/>
    <n v="0"/>
    <n v="0"/>
    <n v="0"/>
    <n v="0"/>
    <n v="0"/>
    <n v="0"/>
    <n v="0"/>
    <n v="0"/>
    <n v="0"/>
    <n v="0"/>
    <n v="0"/>
    <n v="0"/>
    <n v="0"/>
    <n v="0"/>
    <n v="0"/>
    <n v="0"/>
    <n v="0"/>
    <n v="0"/>
    <n v="0"/>
    <n v="0"/>
    <n v="0"/>
    <n v="0"/>
    <n v="0"/>
  </r>
  <r>
    <x v="20"/>
    <x v="2"/>
    <x v="12"/>
    <n v="0"/>
    <n v="0"/>
    <n v="0"/>
    <n v="0"/>
    <n v="0"/>
    <n v="0"/>
    <n v="0"/>
    <n v="0"/>
    <n v="0"/>
    <n v="0"/>
    <n v="0"/>
    <n v="0"/>
    <n v="0"/>
    <n v="0"/>
    <n v="0"/>
    <n v="0"/>
    <n v="0"/>
    <n v="0"/>
    <n v="0"/>
    <n v="0"/>
    <n v="0"/>
    <n v="0"/>
    <n v="0"/>
    <n v="0"/>
    <n v="0"/>
    <n v="0"/>
    <n v="0"/>
  </r>
  <r>
    <x v="20"/>
    <x v="3"/>
    <x v="12"/>
    <n v="0"/>
    <n v="0"/>
    <n v="0"/>
    <n v="0"/>
    <n v="0"/>
    <n v="0"/>
    <n v="0"/>
    <n v="0"/>
    <n v="0"/>
    <n v="0"/>
    <n v="0"/>
    <n v="0"/>
    <n v="0"/>
    <n v="0"/>
    <n v="0"/>
    <n v="0"/>
    <n v="0"/>
    <n v="0"/>
    <n v="0"/>
    <n v="0"/>
    <n v="0"/>
    <n v="0"/>
    <n v="0"/>
    <n v="0"/>
    <n v="0"/>
    <n v="0"/>
    <n v="0"/>
  </r>
  <r>
    <x v="21"/>
    <x v="0"/>
    <x v="12"/>
    <n v="0"/>
    <n v="0"/>
    <n v="0"/>
    <n v="0"/>
    <n v="0"/>
    <n v="0"/>
    <n v="0"/>
    <n v="0"/>
    <n v="0"/>
    <n v="0"/>
    <n v="0"/>
    <n v="0"/>
    <n v="0"/>
    <n v="0"/>
    <n v="0"/>
    <n v="0"/>
    <n v="0"/>
    <n v="0"/>
    <n v="0"/>
    <n v="0"/>
    <n v="0"/>
    <n v="0"/>
    <n v="0"/>
    <n v="0"/>
    <n v="0"/>
    <n v="0"/>
    <n v="0"/>
  </r>
  <r>
    <x v="21"/>
    <x v="1"/>
    <x v="12"/>
    <n v="0"/>
    <n v="0"/>
    <n v="0"/>
    <n v="0"/>
    <n v="0"/>
    <n v="0"/>
    <n v="0"/>
    <n v="0"/>
    <n v="0"/>
    <n v="0"/>
    <n v="0"/>
    <n v="0"/>
    <n v="0"/>
    <n v="0"/>
    <n v="0"/>
    <n v="0"/>
    <n v="0"/>
    <n v="0"/>
    <n v="0"/>
    <n v="0"/>
    <n v="0"/>
    <n v="0"/>
    <n v="0"/>
    <n v="0"/>
    <n v="0"/>
    <n v="0"/>
    <n v="0"/>
  </r>
  <r>
    <x v="21"/>
    <x v="2"/>
    <x v="12"/>
    <n v="0"/>
    <n v="0"/>
    <n v="0"/>
    <n v="0"/>
    <n v="0"/>
    <n v="0"/>
    <n v="0"/>
    <n v="0"/>
    <n v="0"/>
    <n v="0"/>
    <n v="0"/>
    <n v="0"/>
    <n v="0"/>
    <n v="0"/>
    <n v="0"/>
    <n v="0"/>
    <n v="0"/>
    <n v="0"/>
    <n v="0"/>
    <n v="0"/>
    <n v="0"/>
    <n v="0"/>
    <n v="0"/>
    <n v="0"/>
    <n v="0"/>
    <n v="0"/>
    <n v="0"/>
  </r>
  <r>
    <x v="21"/>
    <x v="3"/>
    <x v="12"/>
    <n v="0"/>
    <n v="0"/>
    <n v="0"/>
    <n v="0"/>
    <n v="0"/>
    <n v="0"/>
    <n v="0"/>
    <n v="0"/>
    <n v="0"/>
    <n v="0"/>
    <n v="0"/>
    <n v="0"/>
    <n v="0"/>
    <n v="0"/>
    <n v="0"/>
    <n v="0"/>
    <n v="0"/>
    <n v="0"/>
    <n v="0"/>
    <n v="0"/>
    <n v="0"/>
    <n v="0"/>
    <n v="0"/>
    <n v="0"/>
    <n v="0"/>
    <n v="0"/>
    <n v="0"/>
  </r>
  <r>
    <x v="0"/>
    <x v="0"/>
    <x v="13"/>
    <n v="0"/>
    <n v="0"/>
    <n v="0"/>
    <n v="0"/>
    <n v="0"/>
    <n v="0"/>
    <n v="0"/>
    <n v="0"/>
    <n v="0"/>
    <n v="0"/>
    <n v="0"/>
    <n v="0"/>
    <n v="0"/>
    <n v="0"/>
    <n v="0"/>
    <n v="0"/>
    <n v="0"/>
    <n v="0"/>
    <n v="0"/>
    <n v="0"/>
    <n v="0"/>
    <n v="0"/>
    <n v="0"/>
    <n v="0"/>
    <n v="0"/>
    <n v="0"/>
    <n v="0"/>
  </r>
  <r>
    <x v="0"/>
    <x v="1"/>
    <x v="13"/>
    <n v="0"/>
    <n v="0"/>
    <n v="0"/>
    <n v="0"/>
    <n v="0"/>
    <n v="0"/>
    <n v="0"/>
    <n v="0"/>
    <n v="0"/>
    <n v="0"/>
    <n v="0"/>
    <n v="0"/>
    <n v="0"/>
    <n v="0"/>
    <n v="0"/>
    <n v="0"/>
    <n v="0"/>
    <n v="0"/>
    <n v="0"/>
    <n v="0"/>
    <n v="0"/>
    <n v="0"/>
    <n v="0"/>
    <n v="0"/>
    <n v="0"/>
    <n v="0"/>
    <n v="0"/>
  </r>
  <r>
    <x v="0"/>
    <x v="2"/>
    <x v="13"/>
    <n v="0"/>
    <n v="0"/>
    <n v="0"/>
    <n v="0"/>
    <n v="0"/>
    <n v="0"/>
    <n v="0"/>
    <n v="0"/>
    <n v="0"/>
    <n v="0"/>
    <n v="0"/>
    <n v="0"/>
    <n v="0"/>
    <n v="0"/>
    <n v="0"/>
    <n v="0"/>
    <n v="0"/>
    <n v="0"/>
    <n v="0"/>
    <n v="0"/>
    <n v="0"/>
    <n v="0"/>
    <n v="0"/>
    <n v="0"/>
    <n v="0"/>
    <n v="0"/>
    <n v="0"/>
  </r>
  <r>
    <x v="0"/>
    <x v="3"/>
    <x v="13"/>
    <n v="0"/>
    <n v="0"/>
    <n v="0"/>
    <n v="0"/>
    <n v="0"/>
    <n v="0"/>
    <n v="0"/>
    <n v="0"/>
    <n v="0"/>
    <n v="0"/>
    <n v="0"/>
    <n v="0"/>
    <n v="0"/>
    <n v="0"/>
    <n v="0"/>
    <n v="0"/>
    <n v="0"/>
    <n v="0"/>
    <n v="0"/>
    <n v="0"/>
    <n v="0"/>
    <n v="0"/>
    <n v="0"/>
    <n v="0"/>
    <n v="0"/>
    <n v="0"/>
    <n v="0"/>
  </r>
  <r>
    <x v="1"/>
    <x v="0"/>
    <x v="13"/>
    <n v="0"/>
    <n v="0"/>
    <n v="0"/>
    <n v="0"/>
    <n v="0"/>
    <n v="0"/>
    <n v="0"/>
    <n v="0"/>
    <n v="0"/>
    <n v="0"/>
    <n v="0"/>
    <n v="0"/>
    <n v="0"/>
    <n v="0"/>
    <n v="0"/>
    <n v="0"/>
    <n v="0"/>
    <n v="0"/>
    <n v="0"/>
    <n v="0"/>
    <n v="0"/>
    <n v="0"/>
    <n v="0"/>
    <n v="0"/>
    <n v="0"/>
    <n v="0"/>
    <n v="0"/>
  </r>
  <r>
    <x v="1"/>
    <x v="1"/>
    <x v="13"/>
    <n v="0"/>
    <n v="0"/>
    <n v="0"/>
    <n v="0"/>
    <n v="0"/>
    <n v="0"/>
    <n v="0"/>
    <n v="0"/>
    <n v="0"/>
    <n v="0"/>
    <n v="0"/>
    <n v="0"/>
    <n v="0"/>
    <n v="0"/>
    <n v="0"/>
    <n v="0"/>
    <n v="0"/>
    <n v="0"/>
    <n v="0"/>
    <n v="0"/>
    <n v="0"/>
    <n v="0"/>
    <n v="0"/>
    <n v="0"/>
    <n v="0"/>
    <n v="0"/>
    <n v="0"/>
  </r>
  <r>
    <x v="1"/>
    <x v="2"/>
    <x v="13"/>
    <n v="0"/>
    <n v="0"/>
    <n v="0"/>
    <n v="0"/>
    <n v="0"/>
    <n v="0"/>
    <n v="0"/>
    <n v="0"/>
    <n v="0"/>
    <n v="0"/>
    <n v="0"/>
    <n v="0"/>
    <n v="0"/>
    <n v="0"/>
    <n v="0"/>
    <n v="0"/>
    <n v="0"/>
    <n v="0"/>
    <n v="0"/>
    <n v="0"/>
    <n v="0"/>
    <n v="0"/>
    <n v="0"/>
    <n v="0"/>
    <n v="0"/>
    <n v="0"/>
    <n v="0"/>
  </r>
  <r>
    <x v="1"/>
    <x v="3"/>
    <x v="13"/>
    <n v="0"/>
    <n v="0"/>
    <n v="0"/>
    <n v="0"/>
    <n v="0"/>
    <n v="0"/>
    <n v="0"/>
    <n v="0"/>
    <n v="0"/>
    <n v="0"/>
    <n v="0"/>
    <n v="0"/>
    <n v="0"/>
    <n v="0"/>
    <n v="0"/>
    <n v="0"/>
    <n v="0"/>
    <n v="0"/>
    <n v="0"/>
    <n v="0"/>
    <n v="0"/>
    <n v="0"/>
    <n v="0"/>
    <n v="0"/>
    <n v="0"/>
    <n v="0"/>
    <n v="0"/>
  </r>
  <r>
    <x v="2"/>
    <x v="0"/>
    <x v="13"/>
    <n v="0"/>
    <n v="0"/>
    <n v="0"/>
    <n v="0"/>
    <n v="0"/>
    <n v="0"/>
    <n v="0"/>
    <n v="0"/>
    <n v="0"/>
    <n v="0"/>
    <n v="0"/>
    <n v="0"/>
    <n v="0"/>
    <n v="0"/>
    <n v="0"/>
    <n v="0"/>
    <n v="0"/>
    <n v="0"/>
    <n v="0"/>
    <n v="0"/>
    <n v="0"/>
    <n v="0"/>
    <n v="0"/>
    <n v="0"/>
    <n v="0"/>
    <n v="0"/>
    <n v="0"/>
  </r>
  <r>
    <x v="2"/>
    <x v="1"/>
    <x v="13"/>
    <n v="0"/>
    <n v="0"/>
    <n v="0"/>
    <n v="0"/>
    <n v="0"/>
    <n v="0"/>
    <n v="0"/>
    <n v="0"/>
    <n v="0"/>
    <n v="0"/>
    <n v="0"/>
    <n v="0"/>
    <n v="0"/>
    <n v="0"/>
    <n v="0"/>
    <n v="0"/>
    <n v="0"/>
    <n v="0"/>
    <n v="0"/>
    <n v="0"/>
    <n v="0"/>
    <n v="0"/>
    <n v="0"/>
    <n v="0"/>
    <n v="0"/>
    <n v="0"/>
    <n v="0"/>
  </r>
  <r>
    <x v="2"/>
    <x v="2"/>
    <x v="13"/>
    <n v="0"/>
    <n v="0"/>
    <n v="0"/>
    <n v="0"/>
    <n v="0"/>
    <n v="0"/>
    <n v="0"/>
    <n v="0"/>
    <n v="0"/>
    <n v="0"/>
    <n v="0"/>
    <n v="0"/>
    <n v="0"/>
    <n v="0"/>
    <n v="0"/>
    <n v="0"/>
    <n v="0"/>
    <n v="0"/>
    <n v="0"/>
    <n v="0"/>
    <n v="0"/>
    <n v="0"/>
    <n v="0"/>
    <n v="0"/>
    <n v="0"/>
    <n v="0"/>
    <n v="0"/>
  </r>
  <r>
    <x v="2"/>
    <x v="3"/>
    <x v="13"/>
    <n v="0"/>
    <n v="0"/>
    <n v="0"/>
    <n v="0"/>
    <n v="0"/>
    <n v="0"/>
    <n v="0"/>
    <n v="0"/>
    <n v="0"/>
    <n v="0"/>
    <n v="0"/>
    <n v="0"/>
    <n v="0"/>
    <n v="0"/>
    <n v="0"/>
    <n v="0"/>
    <n v="0"/>
    <n v="0"/>
    <n v="0"/>
    <n v="0"/>
    <n v="0"/>
    <n v="0"/>
    <n v="0"/>
    <n v="0"/>
    <n v="0"/>
    <n v="0"/>
    <n v="0"/>
  </r>
  <r>
    <x v="3"/>
    <x v="0"/>
    <x v="13"/>
    <n v="0"/>
    <n v="0"/>
    <n v="0"/>
    <n v="0"/>
    <n v="0"/>
    <n v="0"/>
    <n v="0"/>
    <n v="0"/>
    <n v="0"/>
    <n v="0"/>
    <n v="0"/>
    <n v="0"/>
    <n v="0"/>
    <n v="0"/>
    <n v="0"/>
    <n v="0"/>
    <n v="0"/>
    <n v="0"/>
    <n v="0"/>
    <n v="0"/>
    <n v="0"/>
    <n v="0"/>
    <n v="0"/>
    <n v="0"/>
    <n v="0"/>
    <n v="0"/>
    <n v="0"/>
  </r>
  <r>
    <x v="3"/>
    <x v="1"/>
    <x v="13"/>
    <n v="0"/>
    <n v="0"/>
    <n v="0"/>
    <n v="0"/>
    <n v="0"/>
    <n v="0"/>
    <n v="0"/>
    <n v="0"/>
    <n v="0"/>
    <n v="0"/>
    <n v="0"/>
    <n v="0"/>
    <n v="0"/>
    <n v="0"/>
    <n v="0"/>
    <n v="0"/>
    <n v="0"/>
    <n v="0"/>
    <n v="0"/>
    <n v="0"/>
    <n v="0"/>
    <n v="0"/>
    <n v="0"/>
    <n v="0"/>
    <n v="0"/>
    <n v="0"/>
    <n v="0"/>
  </r>
  <r>
    <x v="3"/>
    <x v="2"/>
    <x v="13"/>
    <n v="0"/>
    <n v="0"/>
    <n v="0"/>
    <n v="0"/>
    <n v="0"/>
    <n v="0"/>
    <n v="0"/>
    <n v="0"/>
    <n v="0"/>
    <n v="0"/>
    <n v="0"/>
    <n v="0"/>
    <n v="0"/>
    <n v="0"/>
    <n v="0"/>
    <n v="0"/>
    <n v="0"/>
    <n v="0"/>
    <n v="0"/>
    <n v="0"/>
    <n v="0"/>
    <n v="0"/>
    <n v="0"/>
    <n v="0"/>
    <n v="0"/>
    <n v="0"/>
    <n v="0"/>
  </r>
  <r>
    <x v="3"/>
    <x v="3"/>
    <x v="13"/>
    <n v="0"/>
    <n v="0"/>
    <n v="0"/>
    <n v="0"/>
    <n v="0"/>
    <n v="0"/>
    <n v="0"/>
    <n v="0"/>
    <n v="0"/>
    <n v="0"/>
    <n v="0"/>
    <n v="0"/>
    <n v="0"/>
    <n v="0"/>
    <n v="0"/>
    <n v="0"/>
    <n v="0"/>
    <n v="0"/>
    <n v="0"/>
    <n v="0"/>
    <n v="0"/>
    <n v="0"/>
    <n v="0"/>
    <n v="0"/>
    <n v="0"/>
    <n v="0"/>
    <n v="0"/>
  </r>
  <r>
    <x v="4"/>
    <x v="0"/>
    <x v="13"/>
    <n v="0"/>
    <n v="0"/>
    <n v="0"/>
    <n v="0"/>
    <n v="0"/>
    <n v="0"/>
    <n v="0"/>
    <n v="0"/>
    <n v="0"/>
    <n v="0"/>
    <n v="0"/>
    <n v="0"/>
    <n v="0"/>
    <n v="0"/>
    <n v="0"/>
    <n v="0"/>
    <n v="0"/>
    <n v="0"/>
    <n v="0"/>
    <n v="0"/>
    <n v="0"/>
    <n v="0"/>
    <n v="0"/>
    <n v="0"/>
    <n v="0"/>
    <n v="0"/>
    <n v="0"/>
  </r>
  <r>
    <x v="4"/>
    <x v="1"/>
    <x v="13"/>
    <n v="0"/>
    <n v="0"/>
    <n v="0"/>
    <n v="0"/>
    <n v="0"/>
    <n v="0"/>
    <n v="0"/>
    <n v="0"/>
    <n v="0"/>
    <n v="0"/>
    <n v="0"/>
    <n v="0"/>
    <n v="0"/>
    <n v="0"/>
    <n v="0"/>
    <n v="0"/>
    <n v="0"/>
    <n v="0"/>
    <n v="0"/>
    <n v="0"/>
    <n v="0"/>
    <n v="0"/>
    <n v="0"/>
    <n v="0"/>
    <n v="0"/>
    <n v="0"/>
    <n v="0"/>
  </r>
  <r>
    <x v="4"/>
    <x v="2"/>
    <x v="13"/>
    <n v="0"/>
    <n v="0"/>
    <n v="0"/>
    <n v="0"/>
    <n v="0"/>
    <n v="0"/>
    <n v="0"/>
    <n v="0"/>
    <n v="0"/>
    <n v="0"/>
    <n v="0"/>
    <n v="0"/>
    <n v="0"/>
    <n v="0"/>
    <n v="0"/>
    <n v="0"/>
    <n v="0"/>
    <n v="0"/>
    <n v="0"/>
    <n v="0"/>
    <n v="0"/>
    <n v="0"/>
    <n v="0"/>
    <n v="0"/>
    <n v="0"/>
    <n v="0"/>
    <n v="0"/>
  </r>
  <r>
    <x v="4"/>
    <x v="3"/>
    <x v="13"/>
    <n v="0"/>
    <n v="0"/>
    <n v="0"/>
    <n v="0"/>
    <n v="0"/>
    <n v="0"/>
    <n v="0"/>
    <n v="0"/>
    <n v="0"/>
    <n v="0"/>
    <n v="0"/>
    <n v="0"/>
    <n v="0"/>
    <n v="0"/>
    <n v="0"/>
    <n v="0"/>
    <n v="0"/>
    <n v="0"/>
    <n v="0"/>
    <n v="0"/>
    <n v="0"/>
    <n v="0"/>
    <n v="0"/>
    <n v="0"/>
    <n v="0"/>
    <n v="0"/>
    <n v="0"/>
  </r>
  <r>
    <x v="5"/>
    <x v="0"/>
    <x v="13"/>
    <n v="0"/>
    <n v="0"/>
    <n v="0"/>
    <n v="0"/>
    <n v="0"/>
    <n v="0"/>
    <n v="0"/>
    <n v="0"/>
    <n v="0"/>
    <n v="0"/>
    <n v="0"/>
    <n v="0"/>
    <n v="0"/>
    <n v="0"/>
    <n v="0"/>
    <n v="0"/>
    <n v="0"/>
    <n v="0"/>
    <n v="0"/>
    <n v="0"/>
    <n v="0"/>
    <n v="0"/>
    <n v="0"/>
    <n v="0"/>
    <n v="0"/>
    <n v="0"/>
    <n v="0"/>
  </r>
  <r>
    <x v="5"/>
    <x v="1"/>
    <x v="13"/>
    <n v="0"/>
    <n v="0"/>
    <n v="0"/>
    <n v="0"/>
    <n v="0"/>
    <n v="0"/>
    <n v="0"/>
    <n v="0"/>
    <n v="0"/>
    <n v="0"/>
    <n v="0"/>
    <n v="0"/>
    <n v="0"/>
    <n v="0"/>
    <n v="0"/>
    <n v="0"/>
    <n v="0"/>
    <n v="0"/>
    <n v="0"/>
    <n v="0"/>
    <n v="0"/>
    <n v="0"/>
    <n v="0"/>
    <n v="0"/>
    <n v="0"/>
    <n v="0"/>
    <n v="0"/>
  </r>
  <r>
    <x v="5"/>
    <x v="2"/>
    <x v="13"/>
    <n v="0"/>
    <n v="0"/>
    <n v="0"/>
    <n v="0"/>
    <n v="0"/>
    <n v="0"/>
    <n v="0"/>
    <n v="0"/>
    <n v="0"/>
    <n v="0"/>
    <n v="0"/>
    <n v="0"/>
    <n v="0"/>
    <n v="0"/>
    <n v="0"/>
    <n v="0"/>
    <n v="0"/>
    <n v="0"/>
    <n v="0"/>
    <n v="0"/>
    <n v="0"/>
    <n v="0"/>
    <n v="0"/>
    <n v="0"/>
    <n v="0"/>
    <n v="0"/>
    <n v="0"/>
  </r>
  <r>
    <x v="5"/>
    <x v="3"/>
    <x v="13"/>
    <n v="0"/>
    <n v="0"/>
    <n v="0"/>
    <n v="0"/>
    <n v="0"/>
    <n v="0"/>
    <n v="0"/>
    <n v="0"/>
    <n v="0"/>
    <n v="0"/>
    <n v="0"/>
    <n v="0"/>
    <n v="0"/>
    <n v="0"/>
    <n v="0"/>
    <n v="0"/>
    <n v="0"/>
    <n v="0"/>
    <n v="0"/>
    <n v="0"/>
    <n v="0"/>
    <n v="0"/>
    <n v="0"/>
    <n v="0"/>
    <n v="0"/>
    <n v="0"/>
    <n v="0"/>
  </r>
  <r>
    <x v="6"/>
    <x v="0"/>
    <x v="13"/>
    <n v="0"/>
    <n v="0"/>
    <n v="0"/>
    <n v="0"/>
    <n v="0"/>
    <n v="0"/>
    <n v="0"/>
    <n v="0"/>
    <n v="0"/>
    <n v="0"/>
    <n v="0"/>
    <n v="0"/>
    <n v="0"/>
    <n v="0"/>
    <n v="0"/>
    <n v="0"/>
    <n v="0"/>
    <n v="0"/>
    <n v="0"/>
    <n v="0"/>
    <n v="0"/>
    <n v="0"/>
    <n v="0"/>
    <n v="0"/>
    <n v="0"/>
    <n v="0"/>
    <n v="0"/>
  </r>
  <r>
    <x v="6"/>
    <x v="1"/>
    <x v="13"/>
    <n v="0"/>
    <n v="0"/>
    <n v="0"/>
    <n v="0"/>
    <n v="0"/>
    <n v="0"/>
    <n v="0"/>
    <n v="0"/>
    <n v="0"/>
    <n v="0"/>
    <n v="0"/>
    <n v="0"/>
    <n v="0"/>
    <n v="0"/>
    <n v="0"/>
    <n v="0"/>
    <n v="0"/>
    <n v="0"/>
    <n v="0"/>
    <n v="0"/>
    <n v="0"/>
    <n v="0"/>
    <n v="0"/>
    <n v="0"/>
    <n v="0"/>
    <n v="0"/>
    <n v="0"/>
  </r>
  <r>
    <x v="6"/>
    <x v="2"/>
    <x v="13"/>
    <n v="0"/>
    <n v="0"/>
    <n v="0"/>
    <n v="0"/>
    <n v="0"/>
    <n v="0"/>
    <n v="0"/>
    <n v="0"/>
    <n v="0"/>
    <n v="0"/>
    <n v="0"/>
    <n v="0"/>
    <n v="0"/>
    <n v="0"/>
    <n v="0"/>
    <n v="0"/>
    <n v="0"/>
    <n v="0"/>
    <n v="0"/>
    <n v="0"/>
    <n v="0"/>
    <n v="0"/>
    <n v="0"/>
    <n v="0"/>
    <n v="0"/>
    <n v="0"/>
    <n v="0"/>
  </r>
  <r>
    <x v="6"/>
    <x v="3"/>
    <x v="13"/>
    <n v="0"/>
    <n v="0"/>
    <n v="0"/>
    <n v="0"/>
    <n v="0"/>
    <n v="0"/>
    <n v="0"/>
    <n v="0"/>
    <n v="0"/>
    <n v="0"/>
    <n v="0"/>
    <n v="0"/>
    <n v="0"/>
    <n v="0"/>
    <n v="0"/>
    <n v="0"/>
    <n v="0"/>
    <n v="0"/>
    <n v="0"/>
    <n v="0"/>
    <n v="0"/>
    <n v="0"/>
    <n v="0"/>
    <n v="0"/>
    <n v="0"/>
    <n v="0"/>
    <n v="0"/>
  </r>
  <r>
    <x v="7"/>
    <x v="0"/>
    <x v="13"/>
    <n v="0"/>
    <n v="0"/>
    <n v="0"/>
    <n v="0"/>
    <n v="0"/>
    <n v="0"/>
    <n v="0"/>
    <n v="0"/>
    <n v="0"/>
    <n v="0"/>
    <n v="0"/>
    <n v="0"/>
    <n v="0"/>
    <n v="0"/>
    <n v="0"/>
    <n v="0"/>
    <n v="0"/>
    <n v="0"/>
    <n v="0"/>
    <n v="0"/>
    <n v="0"/>
    <n v="0"/>
    <n v="0"/>
    <n v="0"/>
    <n v="0"/>
    <n v="0"/>
    <n v="0"/>
  </r>
  <r>
    <x v="7"/>
    <x v="1"/>
    <x v="13"/>
    <n v="0"/>
    <n v="0"/>
    <n v="0"/>
    <n v="0"/>
    <n v="0"/>
    <n v="0"/>
    <n v="0"/>
    <n v="0"/>
    <n v="0"/>
    <n v="0"/>
    <n v="0"/>
    <n v="0"/>
    <n v="0"/>
    <n v="0"/>
    <n v="0"/>
    <n v="0"/>
    <n v="0"/>
    <n v="0"/>
    <n v="0"/>
    <n v="0"/>
    <n v="0"/>
    <n v="0"/>
    <n v="0"/>
    <n v="0"/>
    <n v="0"/>
    <n v="0"/>
    <n v="0"/>
  </r>
  <r>
    <x v="7"/>
    <x v="2"/>
    <x v="13"/>
    <n v="0"/>
    <n v="0"/>
    <n v="0"/>
    <n v="0"/>
    <n v="0"/>
    <n v="0"/>
    <n v="0"/>
    <n v="0"/>
    <n v="0"/>
    <n v="0"/>
    <n v="0"/>
    <n v="0"/>
    <n v="0"/>
    <n v="0"/>
    <n v="0"/>
    <n v="0"/>
    <n v="0"/>
    <n v="0"/>
    <n v="0"/>
    <n v="0"/>
    <n v="0"/>
    <n v="0"/>
    <n v="0"/>
    <n v="0"/>
    <n v="0"/>
    <n v="0"/>
    <n v="0"/>
  </r>
  <r>
    <x v="7"/>
    <x v="3"/>
    <x v="13"/>
    <n v="0"/>
    <n v="0"/>
    <n v="0"/>
    <n v="0"/>
    <n v="0"/>
    <n v="0"/>
    <n v="0"/>
    <n v="0"/>
    <n v="0"/>
    <n v="0"/>
    <n v="0"/>
    <n v="0"/>
    <n v="0"/>
    <n v="0"/>
    <n v="0"/>
    <n v="0"/>
    <n v="0"/>
    <n v="0"/>
    <n v="0"/>
    <n v="0"/>
    <n v="0"/>
    <n v="0"/>
    <n v="0"/>
    <n v="0"/>
    <n v="0"/>
    <n v="0"/>
    <n v="0"/>
  </r>
  <r>
    <x v="8"/>
    <x v="0"/>
    <x v="13"/>
    <n v="0"/>
    <n v="0"/>
    <n v="0"/>
    <n v="0"/>
    <n v="0"/>
    <n v="0"/>
    <n v="0"/>
    <n v="0"/>
    <n v="0"/>
    <n v="0"/>
    <n v="0"/>
    <n v="0"/>
    <n v="0"/>
    <n v="0"/>
    <n v="0"/>
    <n v="0"/>
    <n v="0"/>
    <n v="0"/>
    <n v="0"/>
    <n v="0"/>
    <n v="0"/>
    <n v="0"/>
    <n v="0"/>
    <n v="0"/>
    <n v="0"/>
    <n v="0"/>
    <n v="0"/>
  </r>
  <r>
    <x v="8"/>
    <x v="1"/>
    <x v="13"/>
    <n v="0"/>
    <n v="0"/>
    <n v="0"/>
    <n v="0"/>
    <n v="0"/>
    <n v="0"/>
    <n v="0"/>
    <n v="0"/>
    <n v="0"/>
    <n v="0"/>
    <n v="0"/>
    <n v="0"/>
    <n v="0"/>
    <n v="0"/>
    <n v="0"/>
    <n v="0"/>
    <n v="0"/>
    <n v="0"/>
    <n v="0"/>
    <n v="0"/>
    <n v="0"/>
    <n v="0"/>
    <n v="0"/>
    <n v="0"/>
    <n v="0"/>
    <n v="0"/>
    <n v="0"/>
  </r>
  <r>
    <x v="8"/>
    <x v="2"/>
    <x v="13"/>
    <n v="0"/>
    <n v="0"/>
    <n v="0"/>
    <n v="0"/>
    <n v="0"/>
    <n v="0"/>
    <n v="0"/>
    <n v="0"/>
    <n v="0"/>
    <n v="0"/>
    <n v="0"/>
    <n v="0"/>
    <n v="0"/>
    <n v="0"/>
    <n v="0"/>
    <n v="0"/>
    <n v="0"/>
    <n v="0"/>
    <n v="0"/>
    <n v="0"/>
    <n v="0"/>
    <n v="0"/>
    <n v="0"/>
    <n v="0"/>
    <n v="0"/>
    <n v="0"/>
    <n v="0"/>
  </r>
  <r>
    <x v="8"/>
    <x v="3"/>
    <x v="13"/>
    <n v="0"/>
    <n v="0"/>
    <n v="0"/>
    <n v="0"/>
    <n v="0"/>
    <n v="0"/>
    <n v="0"/>
    <n v="0"/>
    <n v="0"/>
    <n v="0"/>
    <n v="0"/>
    <n v="0"/>
    <n v="0"/>
    <n v="0"/>
    <n v="0"/>
    <n v="0"/>
    <n v="0"/>
    <n v="0"/>
    <n v="0"/>
    <n v="0"/>
    <n v="0"/>
    <n v="0"/>
    <n v="0"/>
    <n v="0"/>
    <n v="0"/>
    <n v="0"/>
    <n v="0"/>
  </r>
  <r>
    <x v="9"/>
    <x v="0"/>
    <x v="13"/>
    <n v="0"/>
    <n v="0"/>
    <n v="0"/>
    <n v="0"/>
    <n v="0"/>
    <n v="0"/>
    <n v="0"/>
    <n v="0"/>
    <n v="0"/>
    <n v="0"/>
    <n v="0"/>
    <n v="0"/>
    <n v="0"/>
    <n v="0"/>
    <n v="0"/>
    <n v="0"/>
    <n v="0"/>
    <n v="0"/>
    <n v="0"/>
    <n v="0"/>
    <n v="0"/>
    <n v="0"/>
    <n v="0"/>
    <n v="0"/>
    <n v="0"/>
    <n v="0"/>
    <n v="0"/>
  </r>
  <r>
    <x v="9"/>
    <x v="1"/>
    <x v="13"/>
    <n v="0"/>
    <n v="0"/>
    <n v="0"/>
    <n v="0"/>
    <n v="0"/>
    <n v="0"/>
    <n v="0"/>
    <n v="0"/>
    <n v="0"/>
    <n v="0"/>
    <n v="0"/>
    <n v="0"/>
    <n v="0"/>
    <n v="0"/>
    <n v="0"/>
    <n v="0"/>
    <n v="0"/>
    <n v="0"/>
    <n v="0"/>
    <n v="0"/>
    <n v="0"/>
    <n v="0"/>
    <n v="0"/>
    <n v="0"/>
    <n v="0"/>
    <n v="0"/>
    <n v="0"/>
  </r>
  <r>
    <x v="9"/>
    <x v="2"/>
    <x v="13"/>
    <n v="0"/>
    <n v="0"/>
    <n v="0"/>
    <n v="0"/>
    <n v="0"/>
    <n v="0"/>
    <n v="0"/>
    <n v="0"/>
    <n v="0"/>
    <n v="0"/>
    <n v="0"/>
    <n v="0"/>
    <n v="0"/>
    <n v="0"/>
    <n v="0"/>
    <n v="0"/>
    <n v="0"/>
    <n v="0"/>
    <n v="0"/>
    <n v="0"/>
    <n v="0"/>
    <n v="0"/>
    <n v="0"/>
    <n v="0"/>
    <n v="0"/>
    <n v="0"/>
    <n v="0"/>
  </r>
  <r>
    <x v="9"/>
    <x v="3"/>
    <x v="13"/>
    <n v="0"/>
    <n v="0"/>
    <n v="0"/>
    <n v="0"/>
    <n v="0"/>
    <n v="0"/>
    <n v="0"/>
    <n v="0"/>
    <n v="0"/>
    <n v="0"/>
    <n v="0"/>
    <n v="0"/>
    <n v="0"/>
    <n v="0"/>
    <n v="0"/>
    <n v="0"/>
    <n v="0"/>
    <n v="0"/>
    <n v="0"/>
    <n v="0"/>
    <n v="0"/>
    <n v="0"/>
    <n v="0"/>
    <n v="0"/>
    <n v="0"/>
    <n v="0"/>
    <n v="0"/>
  </r>
  <r>
    <x v="10"/>
    <x v="0"/>
    <x v="13"/>
    <n v="0"/>
    <n v="0"/>
    <n v="0"/>
    <n v="0"/>
    <n v="0"/>
    <n v="0"/>
    <n v="0"/>
    <n v="0"/>
    <n v="0"/>
    <n v="0"/>
    <n v="0"/>
    <n v="0"/>
    <n v="0"/>
    <n v="0"/>
    <n v="0"/>
    <n v="0"/>
    <n v="0"/>
    <n v="0"/>
    <n v="0"/>
    <n v="0"/>
    <n v="0"/>
    <n v="0"/>
    <n v="0"/>
    <n v="0"/>
    <n v="0"/>
    <n v="0"/>
    <n v="0"/>
  </r>
  <r>
    <x v="10"/>
    <x v="1"/>
    <x v="13"/>
    <n v="0"/>
    <n v="0"/>
    <n v="0"/>
    <n v="0"/>
    <n v="0"/>
    <n v="0"/>
    <n v="0"/>
    <n v="0"/>
    <n v="0"/>
    <n v="0"/>
    <n v="0"/>
    <n v="0"/>
    <n v="0"/>
    <n v="0"/>
    <n v="0"/>
    <n v="0"/>
    <n v="0"/>
    <n v="0"/>
    <n v="0"/>
    <n v="0"/>
    <n v="0"/>
    <n v="0"/>
    <n v="0"/>
    <n v="0"/>
    <n v="0"/>
    <n v="0"/>
    <n v="0"/>
  </r>
  <r>
    <x v="10"/>
    <x v="2"/>
    <x v="13"/>
    <n v="0"/>
    <n v="0"/>
    <n v="0"/>
    <n v="0"/>
    <n v="0"/>
    <n v="0"/>
    <n v="0"/>
    <n v="0"/>
    <n v="0"/>
    <n v="0"/>
    <n v="0"/>
    <n v="0"/>
    <n v="0"/>
    <n v="0"/>
    <n v="0"/>
    <n v="0"/>
    <n v="0"/>
    <n v="0"/>
    <n v="0"/>
    <n v="0"/>
    <n v="0"/>
    <n v="0"/>
    <n v="0"/>
    <n v="0"/>
    <n v="0"/>
    <n v="0"/>
    <n v="0"/>
  </r>
  <r>
    <x v="10"/>
    <x v="3"/>
    <x v="13"/>
    <n v="0"/>
    <n v="0"/>
    <n v="0"/>
    <n v="0"/>
    <n v="0"/>
    <n v="0"/>
    <n v="0"/>
    <n v="0"/>
    <n v="0"/>
    <n v="0"/>
    <n v="0"/>
    <n v="0"/>
    <n v="0"/>
    <n v="0"/>
    <n v="0"/>
    <n v="0"/>
    <n v="0"/>
    <n v="0"/>
    <n v="0"/>
    <n v="0"/>
    <n v="0"/>
    <n v="0"/>
    <n v="0"/>
    <n v="0"/>
    <n v="0"/>
    <n v="0"/>
    <n v="0"/>
  </r>
  <r>
    <x v="11"/>
    <x v="0"/>
    <x v="13"/>
    <n v="0"/>
    <n v="0"/>
    <n v="0"/>
    <n v="0"/>
    <n v="0"/>
    <n v="0"/>
    <n v="0"/>
    <n v="0"/>
    <n v="0"/>
    <n v="0"/>
    <n v="0"/>
    <n v="0"/>
    <n v="0"/>
    <n v="0"/>
    <n v="0"/>
    <n v="0"/>
    <n v="0"/>
    <n v="0"/>
    <n v="0"/>
    <n v="0"/>
    <n v="0"/>
    <n v="0"/>
    <n v="0"/>
    <n v="0"/>
    <n v="0"/>
    <n v="0"/>
    <n v="0"/>
  </r>
  <r>
    <x v="11"/>
    <x v="1"/>
    <x v="13"/>
    <n v="0"/>
    <n v="0"/>
    <n v="0"/>
    <n v="0"/>
    <n v="0"/>
    <n v="0"/>
    <n v="0"/>
    <n v="0"/>
    <n v="0"/>
    <n v="0"/>
    <n v="0"/>
    <n v="0"/>
    <n v="0"/>
    <n v="0"/>
    <n v="0"/>
    <n v="0"/>
    <n v="0"/>
    <n v="0"/>
    <n v="0"/>
    <n v="0"/>
    <n v="0"/>
    <n v="0"/>
    <n v="0"/>
    <n v="0"/>
    <n v="0"/>
    <n v="0"/>
    <n v="0"/>
  </r>
  <r>
    <x v="11"/>
    <x v="2"/>
    <x v="13"/>
    <n v="0"/>
    <n v="0"/>
    <n v="0"/>
    <n v="0"/>
    <n v="0"/>
    <n v="0"/>
    <n v="0"/>
    <n v="0"/>
    <n v="0"/>
    <n v="0"/>
    <n v="0"/>
    <n v="0"/>
    <n v="0"/>
    <n v="0"/>
    <n v="0"/>
    <n v="0"/>
    <n v="0"/>
    <n v="0"/>
    <n v="0"/>
    <n v="0"/>
    <n v="0"/>
    <n v="0"/>
    <n v="0"/>
    <n v="0"/>
    <n v="0"/>
    <n v="0"/>
    <n v="0"/>
  </r>
  <r>
    <x v="11"/>
    <x v="3"/>
    <x v="13"/>
    <n v="0"/>
    <n v="0"/>
    <n v="0"/>
    <n v="0"/>
    <n v="0"/>
    <n v="0"/>
    <n v="0"/>
    <n v="0"/>
    <n v="0"/>
    <n v="0"/>
    <n v="0"/>
    <n v="0"/>
    <n v="0"/>
    <n v="0"/>
    <n v="0"/>
    <n v="0"/>
    <n v="0"/>
    <n v="0"/>
    <n v="0"/>
    <n v="0"/>
    <n v="0"/>
    <n v="0"/>
    <n v="0"/>
    <n v="0"/>
    <n v="0"/>
    <n v="0"/>
    <n v="0"/>
  </r>
  <r>
    <x v="12"/>
    <x v="0"/>
    <x v="13"/>
    <n v="0"/>
    <n v="0"/>
    <n v="0"/>
    <n v="0"/>
    <n v="0"/>
    <n v="0"/>
    <n v="0"/>
    <n v="0"/>
    <n v="0"/>
    <n v="0"/>
    <n v="0"/>
    <n v="0"/>
    <n v="0"/>
    <n v="0"/>
    <n v="0"/>
    <n v="0"/>
    <n v="0"/>
    <n v="0"/>
    <n v="0"/>
    <n v="0"/>
    <n v="0"/>
    <n v="0"/>
    <n v="0"/>
    <n v="0"/>
    <n v="0"/>
    <n v="0"/>
    <n v="0"/>
  </r>
  <r>
    <x v="12"/>
    <x v="1"/>
    <x v="13"/>
    <n v="0"/>
    <n v="0"/>
    <n v="0"/>
    <n v="0"/>
    <n v="0"/>
    <n v="0"/>
    <n v="0"/>
    <n v="0"/>
    <n v="0"/>
    <n v="0"/>
    <n v="0"/>
    <n v="0"/>
    <n v="0"/>
    <n v="0"/>
    <n v="0"/>
    <n v="0"/>
    <n v="0"/>
    <n v="0"/>
    <n v="0"/>
    <n v="0"/>
    <n v="0"/>
    <n v="0"/>
    <n v="0"/>
    <n v="0"/>
    <n v="0"/>
    <n v="0"/>
    <n v="0"/>
  </r>
  <r>
    <x v="12"/>
    <x v="2"/>
    <x v="13"/>
    <n v="0"/>
    <n v="0"/>
    <n v="0"/>
    <n v="0"/>
    <n v="0"/>
    <n v="0"/>
    <n v="0"/>
    <n v="0"/>
    <n v="0"/>
    <n v="0"/>
    <n v="0"/>
    <n v="0"/>
    <n v="0"/>
    <n v="0"/>
    <n v="0"/>
    <n v="0"/>
    <n v="0"/>
    <n v="0"/>
    <n v="0"/>
    <n v="0"/>
    <n v="0"/>
    <n v="0"/>
    <n v="0"/>
    <n v="0"/>
    <n v="0"/>
    <n v="0"/>
    <n v="0"/>
  </r>
  <r>
    <x v="12"/>
    <x v="3"/>
    <x v="13"/>
    <n v="0"/>
    <n v="0"/>
    <n v="0"/>
    <n v="0"/>
    <n v="0"/>
    <n v="0"/>
    <n v="0"/>
    <n v="0"/>
    <n v="0"/>
    <n v="0"/>
    <n v="0"/>
    <n v="0"/>
    <n v="0"/>
    <n v="0"/>
    <n v="0"/>
    <n v="0"/>
    <n v="0"/>
    <n v="0"/>
    <n v="0"/>
    <n v="0"/>
    <n v="0"/>
    <n v="0"/>
    <n v="0"/>
    <n v="0"/>
    <n v="0"/>
    <n v="0"/>
    <n v="0"/>
  </r>
  <r>
    <x v="13"/>
    <x v="0"/>
    <x v="13"/>
    <n v="0"/>
    <n v="0"/>
    <n v="0"/>
    <n v="0"/>
    <n v="0"/>
    <n v="0"/>
    <n v="0"/>
    <n v="0"/>
    <n v="0"/>
    <n v="0"/>
    <n v="0"/>
    <n v="0"/>
    <n v="0"/>
    <n v="0"/>
    <n v="0"/>
    <n v="0"/>
    <n v="0"/>
    <n v="0"/>
    <n v="0"/>
    <n v="0"/>
    <n v="0"/>
    <n v="0"/>
    <n v="0"/>
    <n v="0"/>
    <n v="0"/>
    <n v="0"/>
    <n v="0"/>
  </r>
  <r>
    <x v="13"/>
    <x v="1"/>
    <x v="13"/>
    <n v="0"/>
    <n v="0"/>
    <n v="0"/>
    <n v="0"/>
    <n v="0"/>
    <n v="0"/>
    <n v="0"/>
    <n v="0"/>
    <n v="0"/>
    <n v="0"/>
    <n v="0"/>
    <n v="0"/>
    <n v="0"/>
    <n v="0"/>
    <n v="0"/>
    <n v="0"/>
    <n v="0"/>
    <n v="0"/>
    <n v="0"/>
    <n v="0"/>
    <n v="0"/>
    <n v="0"/>
    <n v="0"/>
    <n v="0"/>
    <n v="0"/>
    <n v="0"/>
    <n v="0"/>
  </r>
  <r>
    <x v="13"/>
    <x v="2"/>
    <x v="13"/>
    <n v="0"/>
    <n v="0"/>
    <n v="0"/>
    <n v="0"/>
    <n v="0"/>
    <n v="0"/>
    <n v="0"/>
    <n v="0"/>
    <n v="0"/>
    <n v="0"/>
    <n v="0"/>
    <n v="0"/>
    <n v="0"/>
    <n v="0"/>
    <n v="0"/>
    <n v="0"/>
    <n v="0"/>
    <n v="0"/>
    <n v="0"/>
    <n v="0"/>
    <n v="0"/>
    <n v="0"/>
    <n v="0"/>
    <n v="0"/>
    <n v="0"/>
    <n v="0"/>
    <n v="0"/>
  </r>
  <r>
    <x v="13"/>
    <x v="3"/>
    <x v="13"/>
    <n v="0"/>
    <n v="0"/>
    <n v="0"/>
    <n v="0"/>
    <n v="0"/>
    <n v="0"/>
    <n v="0"/>
    <n v="0"/>
    <n v="0"/>
    <n v="0"/>
    <n v="0"/>
    <n v="0"/>
    <n v="0"/>
    <n v="0"/>
    <n v="0"/>
    <n v="0"/>
    <n v="0"/>
    <n v="0"/>
    <n v="0"/>
    <n v="0"/>
    <n v="0"/>
    <n v="0"/>
    <n v="0"/>
    <n v="0"/>
    <n v="0"/>
    <n v="0"/>
    <n v="0"/>
  </r>
  <r>
    <x v="14"/>
    <x v="0"/>
    <x v="13"/>
    <n v="0"/>
    <n v="0"/>
    <n v="0"/>
    <n v="0"/>
    <n v="0"/>
    <n v="0"/>
    <n v="0"/>
    <n v="0"/>
    <n v="0"/>
    <n v="0"/>
    <n v="0"/>
    <n v="0"/>
    <n v="0"/>
    <n v="0"/>
    <n v="0"/>
    <n v="0"/>
    <n v="0"/>
    <n v="0"/>
    <n v="0"/>
    <n v="0"/>
    <n v="0"/>
    <n v="0"/>
    <n v="0"/>
    <n v="0"/>
    <n v="0"/>
    <n v="0"/>
    <n v="0"/>
  </r>
  <r>
    <x v="14"/>
    <x v="1"/>
    <x v="13"/>
    <n v="0"/>
    <n v="0"/>
    <n v="0"/>
    <n v="0"/>
    <n v="0"/>
    <n v="0"/>
    <n v="0"/>
    <n v="0"/>
    <n v="0"/>
    <n v="0"/>
    <n v="0"/>
    <n v="0"/>
    <n v="0"/>
    <n v="0"/>
    <n v="0"/>
    <n v="0"/>
    <n v="0"/>
    <n v="0"/>
    <n v="0"/>
    <n v="0"/>
    <n v="0"/>
    <n v="0"/>
    <n v="0"/>
    <n v="0"/>
    <n v="0"/>
    <n v="0"/>
    <n v="0"/>
  </r>
  <r>
    <x v="14"/>
    <x v="2"/>
    <x v="13"/>
    <n v="0"/>
    <n v="0"/>
    <n v="0"/>
    <n v="0"/>
    <n v="0"/>
    <n v="0"/>
    <n v="0"/>
    <n v="0"/>
    <n v="0"/>
    <n v="0"/>
    <n v="0"/>
    <n v="0"/>
    <n v="0"/>
    <n v="0"/>
    <n v="0"/>
    <n v="0"/>
    <n v="0"/>
    <n v="0"/>
    <n v="0"/>
    <n v="0"/>
    <n v="0"/>
    <n v="0"/>
    <n v="0"/>
    <n v="0"/>
    <n v="0"/>
    <n v="0"/>
    <n v="0"/>
  </r>
  <r>
    <x v="14"/>
    <x v="3"/>
    <x v="13"/>
    <n v="0"/>
    <n v="0"/>
    <n v="0"/>
    <n v="0"/>
    <n v="0"/>
    <n v="0"/>
    <n v="0"/>
    <n v="0"/>
    <n v="0"/>
    <n v="0"/>
    <n v="0"/>
    <n v="0"/>
    <n v="0"/>
    <n v="0"/>
    <n v="0"/>
    <n v="0"/>
    <n v="0"/>
    <n v="0"/>
    <n v="0"/>
    <n v="0"/>
    <n v="0"/>
    <n v="0"/>
    <n v="0"/>
    <n v="0"/>
    <n v="0"/>
    <n v="0"/>
    <n v="0"/>
  </r>
  <r>
    <x v="15"/>
    <x v="0"/>
    <x v="13"/>
    <n v="0"/>
    <n v="0"/>
    <n v="0"/>
    <n v="0"/>
    <n v="0"/>
    <n v="0"/>
    <n v="0"/>
    <n v="0"/>
    <n v="0"/>
    <n v="0"/>
    <n v="0"/>
    <n v="0"/>
    <n v="0"/>
    <n v="0"/>
    <n v="0"/>
    <n v="0"/>
    <n v="0"/>
    <n v="0"/>
    <n v="0"/>
    <n v="0"/>
    <n v="0"/>
    <n v="0"/>
    <n v="0"/>
    <n v="0"/>
    <n v="0"/>
    <n v="0"/>
    <n v="0"/>
  </r>
  <r>
    <x v="15"/>
    <x v="1"/>
    <x v="13"/>
    <n v="0"/>
    <n v="0"/>
    <n v="0"/>
    <n v="0"/>
    <n v="0"/>
    <n v="0"/>
    <n v="0"/>
    <n v="0"/>
    <n v="0"/>
    <n v="0"/>
    <n v="0"/>
    <n v="0"/>
    <n v="0"/>
    <n v="0"/>
    <n v="0"/>
    <n v="0"/>
    <n v="0"/>
    <n v="0"/>
    <n v="0"/>
    <n v="0"/>
    <n v="0"/>
    <n v="0"/>
    <n v="0"/>
    <n v="0"/>
    <n v="0"/>
    <n v="0"/>
    <n v="0"/>
  </r>
  <r>
    <x v="15"/>
    <x v="2"/>
    <x v="13"/>
    <n v="0"/>
    <n v="0"/>
    <n v="0"/>
    <n v="0"/>
    <n v="0"/>
    <n v="0"/>
    <n v="0"/>
    <n v="0"/>
    <n v="0"/>
    <n v="0"/>
    <n v="0"/>
    <n v="0"/>
    <n v="0"/>
    <n v="0"/>
    <n v="0"/>
    <n v="0"/>
    <n v="0"/>
    <n v="0"/>
    <n v="0"/>
    <n v="0"/>
    <n v="0"/>
    <n v="0"/>
    <n v="0"/>
    <n v="0"/>
    <n v="0"/>
    <n v="0"/>
    <n v="0"/>
  </r>
  <r>
    <x v="15"/>
    <x v="3"/>
    <x v="13"/>
    <n v="0"/>
    <n v="0"/>
    <n v="0"/>
    <n v="0"/>
    <n v="0"/>
    <n v="0"/>
    <n v="0"/>
    <n v="0"/>
    <n v="0"/>
    <n v="0"/>
    <n v="0"/>
    <n v="0"/>
    <n v="0"/>
    <n v="0"/>
    <n v="0"/>
    <n v="0"/>
    <n v="0"/>
    <n v="0"/>
    <n v="0"/>
    <n v="0"/>
    <n v="0"/>
    <n v="0"/>
    <n v="0"/>
    <n v="0"/>
    <n v="0"/>
    <n v="0"/>
    <n v="0"/>
  </r>
  <r>
    <x v="16"/>
    <x v="0"/>
    <x v="13"/>
    <n v="0"/>
    <n v="0"/>
    <n v="0"/>
    <n v="0"/>
    <n v="0"/>
    <n v="0"/>
    <n v="0"/>
    <n v="0"/>
    <n v="0"/>
    <n v="0"/>
    <n v="0"/>
    <n v="0"/>
    <n v="0"/>
    <n v="0"/>
    <n v="0"/>
    <n v="0"/>
    <n v="0"/>
    <n v="0"/>
    <n v="0"/>
    <n v="0"/>
    <n v="0"/>
    <n v="0"/>
    <n v="0"/>
    <n v="0"/>
    <n v="0"/>
    <n v="0"/>
    <n v="0"/>
  </r>
  <r>
    <x v="16"/>
    <x v="1"/>
    <x v="13"/>
    <n v="0"/>
    <n v="0"/>
    <n v="0"/>
    <n v="0"/>
    <n v="0"/>
    <n v="0"/>
    <n v="0"/>
    <n v="0"/>
    <n v="0"/>
    <n v="0"/>
    <n v="0"/>
    <n v="0"/>
    <n v="0"/>
    <n v="0"/>
    <n v="0"/>
    <n v="0"/>
    <n v="0"/>
    <n v="0"/>
    <n v="0"/>
    <n v="0"/>
    <n v="0"/>
    <n v="0"/>
    <n v="0"/>
    <n v="0"/>
    <n v="0"/>
    <n v="0"/>
    <n v="0"/>
  </r>
  <r>
    <x v="16"/>
    <x v="2"/>
    <x v="13"/>
    <n v="0"/>
    <n v="0"/>
    <n v="0"/>
    <n v="0"/>
    <n v="0"/>
    <n v="0"/>
    <n v="0"/>
    <n v="0"/>
    <n v="0"/>
    <n v="0"/>
    <n v="0"/>
    <n v="0"/>
    <n v="0"/>
    <n v="0"/>
    <n v="0"/>
    <n v="0"/>
    <n v="0"/>
    <n v="0"/>
    <n v="0"/>
    <n v="0"/>
    <n v="0"/>
    <n v="0"/>
    <n v="0"/>
    <n v="0"/>
    <n v="0"/>
    <n v="0"/>
    <n v="0"/>
  </r>
  <r>
    <x v="16"/>
    <x v="3"/>
    <x v="13"/>
    <n v="0"/>
    <n v="0"/>
    <n v="0"/>
    <n v="0"/>
    <n v="0"/>
    <n v="0"/>
    <n v="0"/>
    <n v="0"/>
    <n v="0"/>
    <n v="0"/>
    <n v="0"/>
    <n v="0"/>
    <n v="0"/>
    <n v="0"/>
    <n v="0"/>
    <n v="0"/>
    <n v="0"/>
    <n v="0"/>
    <n v="0"/>
    <n v="0"/>
    <n v="0"/>
    <n v="0"/>
    <n v="0"/>
    <n v="0"/>
    <n v="0"/>
    <n v="0"/>
    <n v="0"/>
  </r>
  <r>
    <x v="17"/>
    <x v="0"/>
    <x v="13"/>
    <n v="0"/>
    <n v="0"/>
    <n v="0"/>
    <n v="0"/>
    <n v="0"/>
    <n v="0"/>
    <n v="0"/>
    <n v="0"/>
    <n v="0"/>
    <n v="0"/>
    <n v="0"/>
    <n v="0"/>
    <n v="0"/>
    <n v="0"/>
    <n v="0"/>
    <n v="0"/>
    <n v="0"/>
    <n v="0"/>
    <n v="0"/>
    <n v="0"/>
    <n v="0"/>
    <n v="0"/>
    <n v="0"/>
    <n v="0"/>
    <n v="0"/>
    <n v="0"/>
    <n v="0"/>
  </r>
  <r>
    <x v="17"/>
    <x v="1"/>
    <x v="13"/>
    <n v="0"/>
    <n v="0"/>
    <n v="0"/>
    <n v="0"/>
    <n v="0"/>
    <n v="0"/>
    <n v="0"/>
    <n v="0"/>
    <n v="0"/>
    <n v="0"/>
    <n v="0"/>
    <n v="0"/>
    <n v="0"/>
    <n v="0"/>
    <n v="0"/>
    <n v="0"/>
    <n v="0"/>
    <n v="0"/>
    <n v="0"/>
    <n v="0"/>
    <n v="0"/>
    <n v="0"/>
    <n v="0"/>
    <n v="0"/>
    <n v="0"/>
    <n v="0"/>
    <n v="0"/>
  </r>
  <r>
    <x v="17"/>
    <x v="2"/>
    <x v="13"/>
    <n v="0"/>
    <n v="0"/>
    <n v="0"/>
    <n v="0"/>
    <n v="0"/>
    <n v="0"/>
    <n v="0"/>
    <n v="0"/>
    <n v="0"/>
    <n v="0"/>
    <n v="0"/>
    <n v="0"/>
    <n v="0"/>
    <n v="0"/>
    <n v="0"/>
    <n v="0"/>
    <n v="0"/>
    <n v="0"/>
    <n v="0"/>
    <n v="0"/>
    <n v="0"/>
    <n v="0"/>
    <n v="0"/>
    <n v="0"/>
    <n v="0"/>
    <n v="0"/>
    <n v="0"/>
  </r>
  <r>
    <x v="17"/>
    <x v="3"/>
    <x v="13"/>
    <n v="0"/>
    <n v="0"/>
    <n v="0"/>
    <n v="0"/>
    <n v="0"/>
    <n v="0"/>
    <n v="0"/>
    <n v="0"/>
    <n v="0"/>
    <n v="0"/>
    <n v="0"/>
    <n v="0"/>
    <n v="0"/>
    <n v="0"/>
    <n v="0"/>
    <n v="0"/>
    <n v="0"/>
    <n v="0"/>
    <n v="0"/>
    <n v="0"/>
    <n v="0"/>
    <n v="0"/>
    <n v="0"/>
    <n v="0"/>
    <n v="0"/>
    <n v="0"/>
    <n v="0"/>
  </r>
  <r>
    <x v="18"/>
    <x v="0"/>
    <x v="13"/>
    <n v="0"/>
    <n v="0"/>
    <n v="0"/>
    <n v="0"/>
    <n v="0"/>
    <n v="0"/>
    <n v="0"/>
    <n v="0"/>
    <n v="0"/>
    <n v="0"/>
    <n v="0"/>
    <n v="0"/>
    <n v="0"/>
    <n v="0"/>
    <n v="0"/>
    <n v="0"/>
    <n v="0"/>
    <n v="0"/>
    <n v="0"/>
    <n v="0"/>
    <n v="0"/>
    <n v="0"/>
    <n v="0"/>
    <n v="0"/>
    <n v="0"/>
    <n v="0"/>
    <n v="0"/>
  </r>
  <r>
    <x v="18"/>
    <x v="1"/>
    <x v="13"/>
    <n v="0"/>
    <n v="0"/>
    <n v="0"/>
    <n v="0"/>
    <n v="0"/>
    <n v="0"/>
    <n v="0"/>
    <n v="0"/>
    <n v="0"/>
    <n v="0"/>
    <n v="0"/>
    <n v="0"/>
    <n v="0"/>
    <n v="0"/>
    <n v="0"/>
    <n v="0"/>
    <n v="0"/>
    <n v="0"/>
    <n v="0"/>
    <n v="0"/>
    <n v="0"/>
    <n v="0"/>
    <n v="0"/>
    <n v="0"/>
    <n v="0"/>
    <n v="0"/>
    <n v="0"/>
  </r>
  <r>
    <x v="18"/>
    <x v="2"/>
    <x v="13"/>
    <n v="0"/>
    <n v="0"/>
    <n v="0"/>
    <n v="0"/>
    <n v="0"/>
    <n v="0"/>
    <n v="0"/>
    <n v="0"/>
    <n v="0"/>
    <n v="0"/>
    <n v="0"/>
    <n v="0"/>
    <n v="0"/>
    <n v="0"/>
    <n v="0"/>
    <n v="0"/>
    <n v="0"/>
    <n v="0"/>
    <n v="0"/>
    <n v="0"/>
    <n v="0"/>
    <n v="0"/>
    <n v="0"/>
    <n v="0"/>
    <n v="0"/>
    <n v="0"/>
    <n v="0"/>
  </r>
  <r>
    <x v="18"/>
    <x v="3"/>
    <x v="13"/>
    <n v="0"/>
    <n v="0"/>
    <n v="0"/>
    <n v="0"/>
    <n v="0"/>
    <n v="0"/>
    <n v="0"/>
    <n v="0"/>
    <n v="0"/>
    <n v="0"/>
    <n v="0"/>
    <n v="0"/>
    <n v="0"/>
    <n v="0"/>
    <n v="0"/>
    <n v="0"/>
    <n v="0"/>
    <n v="0"/>
    <n v="0"/>
    <n v="0"/>
    <n v="0"/>
    <n v="0"/>
    <n v="0"/>
    <n v="0"/>
    <n v="0"/>
    <n v="0"/>
    <n v="0"/>
  </r>
  <r>
    <x v="19"/>
    <x v="0"/>
    <x v="13"/>
    <n v="0"/>
    <n v="0"/>
    <n v="0"/>
    <n v="0"/>
    <n v="0"/>
    <n v="0"/>
    <n v="0"/>
    <n v="0"/>
    <n v="0"/>
    <n v="0"/>
    <n v="0"/>
    <n v="0"/>
    <n v="0"/>
    <n v="0"/>
    <n v="0"/>
    <n v="0"/>
    <n v="0"/>
    <n v="0"/>
    <n v="0"/>
    <n v="0"/>
    <n v="0"/>
    <n v="0"/>
    <n v="0"/>
    <n v="0"/>
    <n v="0"/>
    <n v="0"/>
    <n v="0"/>
  </r>
  <r>
    <x v="19"/>
    <x v="1"/>
    <x v="13"/>
    <n v="0"/>
    <n v="0"/>
    <n v="0"/>
    <n v="0"/>
    <n v="0"/>
    <n v="0"/>
    <n v="0"/>
    <n v="0"/>
    <n v="0"/>
    <n v="0"/>
    <n v="0"/>
    <n v="0"/>
    <n v="0"/>
    <n v="0"/>
    <n v="0"/>
    <n v="0"/>
    <n v="0"/>
    <n v="0"/>
    <n v="0"/>
    <n v="0"/>
    <n v="0"/>
    <n v="0"/>
    <n v="0"/>
    <n v="0"/>
    <n v="0"/>
    <n v="0"/>
    <n v="0"/>
  </r>
  <r>
    <x v="19"/>
    <x v="2"/>
    <x v="13"/>
    <n v="0"/>
    <n v="0"/>
    <n v="0"/>
    <n v="0"/>
    <n v="0"/>
    <n v="0"/>
    <n v="0"/>
    <n v="0"/>
    <n v="0"/>
    <n v="0"/>
    <n v="0"/>
    <n v="0"/>
    <n v="0"/>
    <n v="0"/>
    <n v="0"/>
    <n v="0"/>
    <n v="0"/>
    <n v="0"/>
    <n v="0"/>
    <n v="0"/>
    <n v="0"/>
    <n v="0"/>
    <n v="0"/>
    <n v="0"/>
    <n v="0"/>
    <n v="0"/>
    <n v="0"/>
  </r>
  <r>
    <x v="19"/>
    <x v="3"/>
    <x v="13"/>
    <n v="0"/>
    <n v="0"/>
    <n v="0"/>
    <n v="0"/>
    <n v="0"/>
    <n v="0"/>
    <n v="0"/>
    <n v="0"/>
    <n v="0"/>
    <n v="0"/>
    <n v="0"/>
    <n v="0"/>
    <n v="0"/>
    <n v="0"/>
    <n v="0"/>
    <n v="0"/>
    <n v="0"/>
    <n v="0"/>
    <n v="0"/>
    <n v="0"/>
    <n v="0"/>
    <n v="0"/>
    <n v="0"/>
    <n v="0"/>
    <n v="0"/>
    <n v="0"/>
    <n v="0"/>
  </r>
  <r>
    <x v="20"/>
    <x v="0"/>
    <x v="13"/>
    <n v="0"/>
    <n v="0"/>
    <n v="0"/>
    <n v="0"/>
    <n v="0"/>
    <n v="0"/>
    <n v="0"/>
    <n v="0"/>
    <n v="0"/>
    <n v="0"/>
    <n v="0"/>
    <n v="0"/>
    <n v="0"/>
    <n v="0"/>
    <n v="0"/>
    <n v="0"/>
    <n v="0"/>
    <n v="0"/>
    <n v="0"/>
    <n v="0"/>
    <n v="0"/>
    <n v="0"/>
    <n v="0"/>
    <n v="0"/>
    <n v="0"/>
    <n v="0"/>
    <n v="0"/>
  </r>
  <r>
    <x v="20"/>
    <x v="1"/>
    <x v="13"/>
    <n v="0"/>
    <n v="0"/>
    <n v="0"/>
    <n v="0"/>
    <n v="0"/>
    <n v="0"/>
    <n v="0"/>
    <n v="0"/>
    <n v="0"/>
    <n v="0"/>
    <n v="0"/>
    <n v="0"/>
    <n v="0"/>
    <n v="0"/>
    <n v="0"/>
    <n v="0"/>
    <n v="0"/>
    <n v="0"/>
    <n v="0"/>
    <n v="0"/>
    <n v="0"/>
    <n v="0"/>
    <n v="0"/>
    <n v="0"/>
    <n v="0"/>
    <n v="0"/>
    <n v="0"/>
  </r>
  <r>
    <x v="20"/>
    <x v="2"/>
    <x v="13"/>
    <n v="0"/>
    <n v="0"/>
    <n v="0"/>
    <n v="0"/>
    <n v="0"/>
    <n v="0"/>
    <n v="0"/>
    <n v="0"/>
    <n v="0"/>
    <n v="0"/>
    <n v="0"/>
    <n v="0"/>
    <n v="0"/>
    <n v="0"/>
    <n v="0"/>
    <n v="0"/>
    <n v="0"/>
    <n v="0"/>
    <n v="0"/>
    <n v="0"/>
    <n v="0"/>
    <n v="0"/>
    <n v="0"/>
    <n v="0"/>
    <n v="0"/>
    <n v="0"/>
    <n v="0"/>
  </r>
  <r>
    <x v="20"/>
    <x v="3"/>
    <x v="13"/>
    <n v="0"/>
    <n v="0"/>
    <n v="0"/>
    <n v="0"/>
    <n v="0"/>
    <n v="0"/>
    <n v="0"/>
    <n v="0"/>
    <n v="0"/>
    <n v="0"/>
    <n v="0"/>
    <n v="0"/>
    <n v="0"/>
    <n v="0"/>
    <n v="0"/>
    <n v="0"/>
    <n v="0"/>
    <n v="0"/>
    <n v="0"/>
    <n v="0"/>
    <n v="0"/>
    <n v="0"/>
    <n v="0"/>
    <n v="0"/>
    <n v="0"/>
    <n v="0"/>
    <n v="0"/>
  </r>
  <r>
    <x v="21"/>
    <x v="0"/>
    <x v="13"/>
    <n v="0"/>
    <n v="0"/>
    <n v="0"/>
    <n v="0"/>
    <n v="0"/>
    <n v="0"/>
    <n v="0"/>
    <n v="0"/>
    <n v="0"/>
    <n v="0"/>
    <n v="0"/>
    <n v="0"/>
    <n v="0"/>
    <n v="0"/>
    <n v="0"/>
    <n v="0"/>
    <n v="0"/>
    <n v="0"/>
    <n v="0"/>
    <n v="0"/>
    <n v="0"/>
    <n v="0"/>
    <n v="0"/>
    <n v="0"/>
    <n v="0"/>
    <n v="0"/>
    <n v="0"/>
  </r>
  <r>
    <x v="21"/>
    <x v="1"/>
    <x v="13"/>
    <n v="0"/>
    <n v="0"/>
    <n v="0"/>
    <n v="0"/>
    <n v="0"/>
    <n v="0"/>
    <n v="0"/>
    <n v="0"/>
    <n v="0"/>
    <n v="0"/>
    <n v="0"/>
    <n v="0"/>
    <n v="0"/>
    <n v="0"/>
    <n v="0"/>
    <n v="0"/>
    <n v="0"/>
    <n v="0"/>
    <n v="0"/>
    <n v="0"/>
    <n v="0"/>
    <n v="0"/>
    <n v="0"/>
    <n v="0"/>
    <n v="0"/>
    <n v="0"/>
    <n v="0"/>
  </r>
  <r>
    <x v="21"/>
    <x v="2"/>
    <x v="13"/>
    <n v="0"/>
    <n v="0"/>
    <n v="0"/>
    <n v="0"/>
    <n v="0"/>
    <n v="0"/>
    <n v="0"/>
    <n v="0"/>
    <n v="0"/>
    <n v="0"/>
    <n v="0"/>
    <n v="0"/>
    <n v="0"/>
    <n v="0"/>
    <n v="0"/>
    <n v="0"/>
    <n v="0"/>
    <n v="0"/>
    <n v="0"/>
    <n v="0"/>
    <n v="0"/>
    <n v="0"/>
    <n v="0"/>
    <n v="0"/>
    <n v="0"/>
    <n v="0"/>
    <n v="0"/>
  </r>
  <r>
    <x v="21"/>
    <x v="3"/>
    <x v="13"/>
    <n v="0"/>
    <n v="0"/>
    <n v="0"/>
    <n v="0"/>
    <n v="0"/>
    <n v="0"/>
    <n v="0"/>
    <n v="0"/>
    <n v="0"/>
    <n v="0"/>
    <n v="0"/>
    <n v="0"/>
    <n v="0"/>
    <n v="0"/>
    <n v="0"/>
    <n v="0"/>
    <n v="0"/>
    <n v="0"/>
    <n v="0"/>
    <n v="0"/>
    <n v="0"/>
    <n v="0"/>
    <n v="0"/>
    <n v="0"/>
    <n v="0"/>
    <n v="0"/>
    <n v="0"/>
  </r>
  <r>
    <x v="0"/>
    <x v="0"/>
    <x v="14"/>
    <n v="0"/>
    <n v="0"/>
    <n v="0"/>
    <n v="0"/>
    <n v="0"/>
    <n v="0"/>
    <n v="0"/>
    <n v="0"/>
    <n v="0"/>
    <n v="0"/>
    <n v="0"/>
    <n v="0"/>
    <n v="0"/>
    <n v="0"/>
    <n v="0"/>
    <n v="0"/>
    <n v="0"/>
    <n v="0"/>
    <n v="0"/>
    <n v="0"/>
    <n v="0"/>
    <n v="0"/>
    <n v="0"/>
    <n v="0"/>
    <n v="0"/>
    <n v="0"/>
    <n v="0"/>
  </r>
  <r>
    <x v="0"/>
    <x v="1"/>
    <x v="14"/>
    <n v="0"/>
    <n v="0"/>
    <n v="0"/>
    <n v="0"/>
    <n v="0"/>
    <n v="0"/>
    <n v="0"/>
    <n v="0"/>
    <n v="0"/>
    <n v="0"/>
    <n v="0"/>
    <n v="0"/>
    <n v="0"/>
    <n v="0"/>
    <n v="0"/>
    <n v="0"/>
    <n v="0"/>
    <n v="0"/>
    <n v="0"/>
    <n v="0"/>
    <n v="0"/>
    <n v="0"/>
    <n v="0"/>
    <n v="0"/>
    <n v="0"/>
    <n v="0"/>
    <n v="0"/>
  </r>
  <r>
    <x v="0"/>
    <x v="2"/>
    <x v="14"/>
    <n v="0"/>
    <n v="0"/>
    <n v="0"/>
    <n v="0"/>
    <n v="0"/>
    <n v="0"/>
    <n v="0"/>
    <n v="0"/>
    <n v="0"/>
    <n v="0"/>
    <n v="0"/>
    <n v="0"/>
    <n v="0"/>
    <n v="0"/>
    <n v="0"/>
    <n v="0"/>
    <n v="0"/>
    <n v="0"/>
    <n v="0"/>
    <n v="0"/>
    <n v="0"/>
    <n v="0"/>
    <n v="0"/>
    <n v="0"/>
    <n v="0"/>
    <n v="0"/>
    <n v="0"/>
  </r>
  <r>
    <x v="0"/>
    <x v="3"/>
    <x v="14"/>
    <n v="0"/>
    <n v="0"/>
    <n v="0"/>
    <n v="0"/>
    <n v="0"/>
    <n v="0"/>
    <n v="0"/>
    <n v="0"/>
    <n v="0"/>
    <n v="0"/>
    <n v="0"/>
    <n v="0"/>
    <n v="0"/>
    <n v="0"/>
    <n v="0"/>
    <n v="0"/>
    <n v="0"/>
    <n v="0"/>
    <n v="0"/>
    <n v="0"/>
    <n v="0"/>
    <n v="0"/>
    <n v="0"/>
    <n v="0"/>
    <n v="0"/>
    <n v="0"/>
    <n v="0"/>
  </r>
  <r>
    <x v="1"/>
    <x v="0"/>
    <x v="14"/>
    <n v="0"/>
    <n v="0"/>
    <n v="0"/>
    <n v="0"/>
    <n v="0"/>
    <n v="0"/>
    <n v="0"/>
    <n v="0"/>
    <n v="0"/>
    <n v="0"/>
    <n v="0"/>
    <n v="0"/>
    <n v="0"/>
    <n v="0"/>
    <n v="0"/>
    <n v="0"/>
    <n v="0"/>
    <n v="0"/>
    <n v="0"/>
    <n v="0"/>
    <n v="0"/>
    <n v="0"/>
    <n v="0"/>
    <n v="0"/>
    <n v="0"/>
    <n v="0"/>
    <n v="0"/>
  </r>
  <r>
    <x v="1"/>
    <x v="1"/>
    <x v="14"/>
    <n v="0"/>
    <n v="0"/>
    <n v="0"/>
    <n v="0"/>
    <n v="0"/>
    <n v="0"/>
    <n v="0"/>
    <n v="0"/>
    <n v="0"/>
    <n v="0"/>
    <n v="0"/>
    <n v="0"/>
    <n v="0"/>
    <n v="0"/>
    <n v="0"/>
    <n v="0"/>
    <n v="0"/>
    <n v="0"/>
    <n v="0"/>
    <n v="0"/>
    <n v="0"/>
    <n v="0"/>
    <n v="0"/>
    <n v="0"/>
    <n v="0"/>
    <n v="0"/>
    <n v="0"/>
  </r>
  <r>
    <x v="1"/>
    <x v="2"/>
    <x v="14"/>
    <n v="0"/>
    <n v="0"/>
    <n v="0"/>
    <n v="0"/>
    <n v="0"/>
    <n v="0"/>
    <n v="0"/>
    <n v="0"/>
    <n v="0"/>
    <n v="0"/>
    <n v="0"/>
    <n v="0"/>
    <n v="0"/>
    <n v="0"/>
    <n v="0"/>
    <n v="0"/>
    <n v="0"/>
    <n v="0"/>
    <n v="0"/>
    <n v="0"/>
    <n v="0"/>
    <n v="0"/>
    <n v="0"/>
    <n v="0"/>
    <n v="0"/>
    <n v="0"/>
    <n v="0"/>
  </r>
  <r>
    <x v="1"/>
    <x v="3"/>
    <x v="14"/>
    <n v="0"/>
    <n v="0"/>
    <n v="0"/>
    <n v="0"/>
    <n v="0"/>
    <n v="0"/>
    <n v="0"/>
    <n v="0"/>
    <n v="0"/>
    <n v="0"/>
    <n v="0"/>
    <n v="0"/>
    <n v="0"/>
    <n v="0"/>
    <n v="0"/>
    <n v="0"/>
    <n v="0"/>
    <n v="0"/>
    <n v="0"/>
    <n v="0"/>
    <n v="0"/>
    <n v="0"/>
    <n v="0"/>
    <n v="0"/>
    <n v="0"/>
    <n v="0"/>
    <n v="0"/>
  </r>
  <r>
    <x v="2"/>
    <x v="0"/>
    <x v="14"/>
    <n v="0"/>
    <n v="0"/>
    <n v="0"/>
    <n v="0"/>
    <n v="0"/>
    <n v="0"/>
    <n v="0"/>
    <n v="0"/>
    <n v="0"/>
    <n v="0"/>
    <n v="0"/>
    <n v="0"/>
    <n v="0"/>
    <n v="0"/>
    <n v="0"/>
    <n v="0"/>
    <n v="0"/>
    <n v="0"/>
    <n v="0"/>
    <n v="0"/>
    <n v="0"/>
    <n v="0"/>
    <n v="0"/>
    <n v="0"/>
    <n v="0"/>
    <n v="0"/>
    <n v="0"/>
  </r>
  <r>
    <x v="2"/>
    <x v="1"/>
    <x v="14"/>
    <n v="0"/>
    <n v="0"/>
    <n v="0"/>
    <n v="0"/>
    <n v="0"/>
    <n v="0"/>
    <n v="0"/>
    <n v="0"/>
    <n v="0"/>
    <n v="0"/>
    <n v="0"/>
    <n v="0"/>
    <n v="0"/>
    <n v="0"/>
    <n v="0"/>
    <n v="0"/>
    <n v="0"/>
    <n v="0"/>
    <n v="0"/>
    <n v="0"/>
    <n v="0"/>
    <n v="0"/>
    <n v="0"/>
    <n v="0"/>
    <n v="0"/>
    <n v="0"/>
    <n v="0"/>
  </r>
  <r>
    <x v="2"/>
    <x v="2"/>
    <x v="14"/>
    <n v="0"/>
    <n v="0"/>
    <n v="0"/>
    <n v="0"/>
    <n v="0"/>
    <n v="0"/>
    <n v="0"/>
    <n v="0"/>
    <n v="0"/>
    <n v="0"/>
    <n v="0"/>
    <n v="0"/>
    <n v="0"/>
    <n v="0"/>
    <n v="0"/>
    <n v="0"/>
    <n v="0"/>
    <n v="0"/>
    <n v="0"/>
    <n v="0"/>
    <n v="0"/>
    <n v="0"/>
    <n v="0"/>
    <n v="0"/>
    <n v="0"/>
    <n v="0"/>
    <n v="0"/>
  </r>
  <r>
    <x v="2"/>
    <x v="3"/>
    <x v="14"/>
    <n v="0"/>
    <n v="0"/>
    <n v="0"/>
    <n v="0"/>
    <n v="0"/>
    <n v="0"/>
    <n v="0"/>
    <n v="0"/>
    <n v="0"/>
    <n v="0"/>
    <n v="0"/>
    <n v="0"/>
    <n v="0"/>
    <n v="0"/>
    <n v="0"/>
    <n v="0"/>
    <n v="0"/>
    <n v="0"/>
    <n v="0"/>
    <n v="0"/>
    <n v="0"/>
    <n v="0"/>
    <n v="0"/>
    <n v="0"/>
    <n v="0"/>
    <n v="0"/>
    <n v="0"/>
  </r>
  <r>
    <x v="3"/>
    <x v="0"/>
    <x v="14"/>
    <n v="0"/>
    <n v="0"/>
    <n v="0"/>
    <n v="0"/>
    <n v="0"/>
    <n v="0"/>
    <n v="0"/>
    <n v="0"/>
    <n v="0"/>
    <n v="0"/>
    <n v="0"/>
    <n v="0"/>
    <n v="0"/>
    <n v="0"/>
    <n v="0"/>
    <n v="0"/>
    <n v="0"/>
    <n v="0"/>
    <n v="0"/>
    <n v="0"/>
    <n v="0"/>
    <n v="0"/>
    <n v="0"/>
    <n v="0"/>
    <n v="0"/>
    <n v="0"/>
    <n v="0"/>
  </r>
  <r>
    <x v="3"/>
    <x v="1"/>
    <x v="14"/>
    <n v="0"/>
    <n v="0"/>
    <n v="0"/>
    <n v="0"/>
    <n v="0"/>
    <n v="0"/>
    <n v="0"/>
    <n v="0"/>
    <n v="0"/>
    <n v="0"/>
    <n v="0"/>
    <n v="0"/>
    <n v="0"/>
    <n v="0"/>
    <n v="0"/>
    <n v="0"/>
    <n v="0"/>
    <n v="0"/>
    <n v="0"/>
    <n v="0"/>
    <n v="0"/>
    <n v="0"/>
    <n v="0"/>
    <n v="0"/>
    <n v="0"/>
    <n v="0"/>
    <n v="0"/>
  </r>
  <r>
    <x v="3"/>
    <x v="2"/>
    <x v="14"/>
    <n v="0"/>
    <n v="0"/>
    <n v="0"/>
    <n v="0"/>
    <n v="0"/>
    <n v="0"/>
    <n v="0"/>
    <n v="0"/>
    <n v="0"/>
    <n v="0"/>
    <n v="0"/>
    <n v="0"/>
    <n v="0"/>
    <n v="0"/>
    <n v="0"/>
    <n v="0"/>
    <n v="0"/>
    <n v="0"/>
    <n v="0"/>
    <n v="0"/>
    <n v="0"/>
    <n v="0"/>
    <n v="0"/>
    <n v="0"/>
    <n v="0"/>
    <n v="0"/>
    <n v="0"/>
  </r>
  <r>
    <x v="3"/>
    <x v="3"/>
    <x v="14"/>
    <n v="0"/>
    <n v="0"/>
    <n v="0"/>
    <n v="0"/>
    <n v="0"/>
    <n v="0"/>
    <n v="0"/>
    <n v="0"/>
    <n v="0"/>
    <n v="0"/>
    <n v="0"/>
    <n v="0"/>
    <n v="0"/>
    <n v="0"/>
    <n v="0"/>
    <n v="0"/>
    <n v="0"/>
    <n v="0"/>
    <n v="0"/>
    <n v="0"/>
    <n v="0"/>
    <n v="0"/>
    <n v="0"/>
    <n v="0"/>
    <n v="0"/>
    <n v="0"/>
    <n v="0"/>
  </r>
  <r>
    <x v="4"/>
    <x v="0"/>
    <x v="14"/>
    <n v="0"/>
    <n v="0"/>
    <n v="0"/>
    <n v="0"/>
    <n v="0"/>
    <n v="0"/>
    <n v="0"/>
    <n v="0"/>
    <n v="0"/>
    <n v="0"/>
    <n v="0"/>
    <n v="0"/>
    <n v="0"/>
    <n v="0"/>
    <n v="0"/>
    <n v="0"/>
    <n v="0"/>
    <n v="0"/>
    <n v="0"/>
    <n v="0"/>
    <n v="0"/>
    <n v="0"/>
    <n v="0"/>
    <n v="0"/>
    <n v="0"/>
    <n v="0"/>
    <n v="0"/>
  </r>
  <r>
    <x v="4"/>
    <x v="1"/>
    <x v="14"/>
    <n v="0"/>
    <n v="0"/>
    <n v="0"/>
    <n v="0"/>
    <n v="0"/>
    <n v="0"/>
    <n v="0"/>
    <n v="0"/>
    <n v="0"/>
    <n v="0"/>
    <n v="0"/>
    <n v="0"/>
    <n v="0"/>
    <n v="0"/>
    <n v="0"/>
    <n v="0"/>
    <n v="0"/>
    <n v="0"/>
    <n v="0"/>
    <n v="0"/>
    <n v="0"/>
    <n v="0"/>
    <n v="0"/>
    <n v="0"/>
    <n v="0"/>
    <n v="0"/>
    <n v="0"/>
  </r>
  <r>
    <x v="4"/>
    <x v="2"/>
    <x v="14"/>
    <n v="0"/>
    <n v="0"/>
    <n v="0"/>
    <n v="0"/>
    <n v="0"/>
    <n v="0"/>
    <n v="0"/>
    <n v="0"/>
    <n v="0"/>
    <n v="0"/>
    <n v="0"/>
    <n v="0"/>
    <n v="0"/>
    <n v="0"/>
    <n v="0"/>
    <n v="0"/>
    <n v="0"/>
    <n v="0"/>
    <n v="0"/>
    <n v="0"/>
    <n v="0"/>
    <n v="0"/>
    <n v="0"/>
    <n v="0"/>
    <n v="0"/>
    <n v="0"/>
    <n v="0"/>
  </r>
  <r>
    <x v="4"/>
    <x v="3"/>
    <x v="14"/>
    <n v="0"/>
    <n v="0"/>
    <n v="0"/>
    <n v="0"/>
    <n v="0"/>
    <n v="0"/>
    <n v="0"/>
    <n v="0"/>
    <n v="0"/>
    <n v="0"/>
    <n v="0"/>
    <n v="0"/>
    <n v="0"/>
    <n v="0"/>
    <n v="0"/>
    <n v="0"/>
    <n v="0"/>
    <n v="0"/>
    <n v="0"/>
    <n v="0"/>
    <n v="0"/>
    <n v="0"/>
    <n v="0"/>
    <n v="0"/>
    <n v="0"/>
    <n v="0"/>
    <n v="0"/>
  </r>
  <r>
    <x v="5"/>
    <x v="0"/>
    <x v="14"/>
    <n v="0"/>
    <n v="0"/>
    <n v="0"/>
    <n v="0"/>
    <n v="0"/>
    <n v="0"/>
    <n v="0"/>
    <n v="0"/>
    <n v="0"/>
    <n v="0"/>
    <n v="0"/>
    <n v="0"/>
    <n v="0"/>
    <n v="0"/>
    <n v="0"/>
    <n v="0"/>
    <n v="0"/>
    <n v="0"/>
    <n v="0"/>
    <n v="0"/>
    <n v="0"/>
    <n v="0"/>
    <n v="0"/>
    <n v="0"/>
    <n v="0"/>
    <n v="0"/>
    <n v="0"/>
  </r>
  <r>
    <x v="5"/>
    <x v="1"/>
    <x v="14"/>
    <n v="0"/>
    <n v="0"/>
    <n v="0"/>
    <n v="0"/>
    <n v="0"/>
    <n v="0"/>
    <n v="0"/>
    <n v="0"/>
    <n v="0"/>
    <n v="0"/>
    <n v="0"/>
    <n v="0"/>
    <n v="0"/>
    <n v="0"/>
    <n v="0"/>
    <n v="0"/>
    <n v="0"/>
    <n v="0"/>
    <n v="0"/>
    <n v="0"/>
    <n v="0"/>
    <n v="0"/>
    <n v="0"/>
    <n v="0"/>
    <n v="0"/>
    <n v="0"/>
    <n v="0"/>
  </r>
  <r>
    <x v="5"/>
    <x v="2"/>
    <x v="14"/>
    <n v="0"/>
    <n v="0"/>
    <n v="0"/>
    <n v="0"/>
    <n v="0"/>
    <n v="0"/>
    <n v="0"/>
    <n v="0"/>
    <n v="0"/>
    <n v="0"/>
    <n v="0"/>
    <n v="0"/>
    <n v="0"/>
    <n v="0"/>
    <n v="0"/>
    <n v="0"/>
    <n v="0"/>
    <n v="0"/>
    <n v="0"/>
    <n v="0"/>
    <n v="0"/>
    <n v="0"/>
    <n v="0"/>
    <n v="0"/>
    <n v="0"/>
    <n v="0"/>
    <n v="0"/>
  </r>
  <r>
    <x v="5"/>
    <x v="3"/>
    <x v="14"/>
    <n v="0"/>
    <n v="0"/>
    <n v="0"/>
    <n v="0"/>
    <n v="0"/>
    <n v="0"/>
    <n v="0"/>
    <n v="0"/>
    <n v="0"/>
    <n v="0"/>
    <n v="0"/>
    <n v="0"/>
    <n v="0"/>
    <n v="0"/>
    <n v="0"/>
    <n v="0"/>
    <n v="0"/>
    <n v="0"/>
    <n v="0"/>
    <n v="0"/>
    <n v="0"/>
    <n v="0"/>
    <n v="0"/>
    <n v="0"/>
    <n v="0"/>
    <n v="0"/>
    <n v="0"/>
  </r>
  <r>
    <x v="6"/>
    <x v="0"/>
    <x v="14"/>
    <n v="0"/>
    <n v="0"/>
    <n v="0"/>
    <n v="0"/>
    <n v="0"/>
    <n v="0"/>
    <n v="0"/>
    <n v="0"/>
    <n v="0"/>
    <n v="0"/>
    <n v="0"/>
    <n v="0"/>
    <n v="0"/>
    <n v="0"/>
    <n v="0"/>
    <n v="0"/>
    <n v="0"/>
    <n v="0"/>
    <n v="0"/>
    <n v="0"/>
    <n v="0"/>
    <n v="0"/>
    <n v="0"/>
    <n v="0"/>
    <n v="0"/>
    <n v="0"/>
    <n v="0"/>
  </r>
  <r>
    <x v="6"/>
    <x v="1"/>
    <x v="14"/>
    <n v="0"/>
    <n v="0"/>
    <n v="0"/>
    <n v="0"/>
    <n v="0"/>
    <n v="0"/>
    <n v="0"/>
    <n v="0"/>
    <n v="0"/>
    <n v="0"/>
    <n v="0"/>
    <n v="0"/>
    <n v="0"/>
    <n v="0"/>
    <n v="0"/>
    <n v="0"/>
    <n v="0"/>
    <n v="0"/>
    <n v="0"/>
    <n v="0"/>
    <n v="0"/>
    <n v="0"/>
    <n v="0"/>
    <n v="0"/>
    <n v="0"/>
    <n v="0"/>
    <n v="0"/>
  </r>
  <r>
    <x v="6"/>
    <x v="2"/>
    <x v="14"/>
    <n v="0"/>
    <n v="0"/>
    <n v="0"/>
    <n v="0"/>
    <n v="0"/>
    <n v="0"/>
    <n v="0"/>
    <n v="0"/>
    <n v="0"/>
    <n v="0"/>
    <n v="0"/>
    <n v="0"/>
    <n v="0"/>
    <n v="0"/>
    <n v="0"/>
    <n v="0"/>
    <n v="0"/>
    <n v="0"/>
    <n v="0"/>
    <n v="0"/>
    <n v="0"/>
    <n v="0"/>
    <n v="0"/>
    <n v="0"/>
    <n v="0"/>
    <n v="0"/>
    <n v="0"/>
  </r>
  <r>
    <x v="6"/>
    <x v="3"/>
    <x v="14"/>
    <n v="0"/>
    <n v="0"/>
    <n v="0"/>
    <n v="0"/>
    <n v="0"/>
    <n v="0"/>
    <n v="0"/>
    <n v="0"/>
    <n v="0"/>
    <n v="0"/>
    <n v="0"/>
    <n v="0"/>
    <n v="0"/>
    <n v="0"/>
    <n v="0"/>
    <n v="0"/>
    <n v="0"/>
    <n v="0"/>
    <n v="0"/>
    <n v="0"/>
    <n v="0"/>
    <n v="0"/>
    <n v="0"/>
    <n v="0"/>
    <n v="0"/>
    <n v="0"/>
    <n v="0"/>
  </r>
  <r>
    <x v="7"/>
    <x v="0"/>
    <x v="14"/>
    <n v="0"/>
    <n v="0"/>
    <n v="0"/>
    <n v="0"/>
    <n v="0"/>
    <n v="0"/>
    <n v="0"/>
    <n v="0"/>
    <n v="0"/>
    <n v="0"/>
    <n v="0"/>
    <n v="0"/>
    <n v="0"/>
    <n v="0"/>
    <n v="0"/>
    <n v="0"/>
    <n v="0"/>
    <n v="0"/>
    <n v="0"/>
    <n v="0"/>
    <n v="0"/>
    <n v="0"/>
    <n v="0"/>
    <n v="0"/>
    <n v="0"/>
    <n v="0"/>
    <n v="0"/>
  </r>
  <r>
    <x v="7"/>
    <x v="1"/>
    <x v="14"/>
    <n v="0"/>
    <n v="0"/>
    <n v="0"/>
    <n v="0"/>
    <n v="0"/>
    <n v="0"/>
    <n v="0"/>
    <n v="0"/>
    <n v="0"/>
    <n v="0"/>
    <n v="0"/>
    <n v="0"/>
    <n v="0"/>
    <n v="0"/>
    <n v="0"/>
    <n v="0"/>
    <n v="0"/>
    <n v="0"/>
    <n v="0"/>
    <n v="0"/>
    <n v="0"/>
    <n v="0"/>
    <n v="0"/>
    <n v="0"/>
    <n v="0"/>
    <n v="0"/>
    <n v="0"/>
  </r>
  <r>
    <x v="7"/>
    <x v="2"/>
    <x v="14"/>
    <n v="0"/>
    <n v="0"/>
    <n v="0"/>
    <n v="0"/>
    <n v="0"/>
    <n v="0"/>
    <n v="0"/>
    <n v="0"/>
    <n v="0"/>
    <n v="0"/>
    <n v="0"/>
    <n v="0"/>
    <n v="0"/>
    <n v="0"/>
    <n v="0"/>
    <n v="0"/>
    <n v="0"/>
    <n v="0"/>
    <n v="0"/>
    <n v="0"/>
    <n v="0"/>
    <n v="0"/>
    <n v="0"/>
    <n v="0"/>
    <n v="0"/>
    <n v="0"/>
    <n v="0"/>
  </r>
  <r>
    <x v="7"/>
    <x v="3"/>
    <x v="14"/>
    <n v="0"/>
    <n v="0"/>
    <n v="0"/>
    <n v="0"/>
    <n v="0"/>
    <n v="0"/>
    <n v="0"/>
    <n v="0"/>
    <n v="0"/>
    <n v="0"/>
    <n v="0"/>
    <n v="0"/>
    <n v="0"/>
    <n v="0"/>
    <n v="0"/>
    <n v="0"/>
    <n v="0"/>
    <n v="0"/>
    <n v="0"/>
    <n v="0"/>
    <n v="0"/>
    <n v="0"/>
    <n v="0"/>
    <n v="0"/>
    <n v="0"/>
    <n v="0"/>
    <n v="0"/>
  </r>
  <r>
    <x v="8"/>
    <x v="0"/>
    <x v="14"/>
    <n v="0"/>
    <n v="0"/>
    <n v="0"/>
    <n v="0"/>
    <n v="0"/>
    <n v="0"/>
    <n v="0"/>
    <n v="0"/>
    <n v="0"/>
    <n v="0"/>
    <n v="0"/>
    <n v="0"/>
    <n v="0"/>
    <n v="0"/>
    <n v="0"/>
    <n v="0"/>
    <n v="0"/>
    <n v="0"/>
    <n v="0"/>
    <n v="0"/>
    <n v="0"/>
    <n v="0"/>
    <n v="0"/>
    <n v="0"/>
    <n v="0"/>
    <n v="0"/>
    <n v="0"/>
  </r>
  <r>
    <x v="8"/>
    <x v="1"/>
    <x v="14"/>
    <n v="0"/>
    <n v="0"/>
    <n v="0"/>
    <n v="0"/>
    <n v="0"/>
    <n v="0"/>
    <n v="0"/>
    <n v="0"/>
    <n v="0"/>
    <n v="0"/>
    <n v="0"/>
    <n v="0"/>
    <n v="0"/>
    <n v="0"/>
    <n v="0"/>
    <n v="0"/>
    <n v="0"/>
    <n v="0"/>
    <n v="0"/>
    <n v="0"/>
    <n v="0"/>
    <n v="0"/>
    <n v="0"/>
    <n v="0"/>
    <n v="0"/>
    <n v="0"/>
    <n v="0"/>
  </r>
  <r>
    <x v="8"/>
    <x v="2"/>
    <x v="14"/>
    <n v="0"/>
    <n v="0"/>
    <n v="0"/>
    <n v="0"/>
    <n v="0"/>
    <n v="0"/>
    <n v="0"/>
    <n v="0"/>
    <n v="0"/>
    <n v="0"/>
    <n v="0"/>
    <n v="0"/>
    <n v="0"/>
    <n v="0"/>
    <n v="0"/>
    <n v="0"/>
    <n v="0"/>
    <n v="0"/>
    <n v="0"/>
    <n v="0"/>
    <n v="0"/>
    <n v="0"/>
    <n v="0"/>
    <n v="0"/>
    <n v="0"/>
    <n v="0"/>
    <n v="0"/>
  </r>
  <r>
    <x v="8"/>
    <x v="3"/>
    <x v="14"/>
    <n v="0"/>
    <n v="0"/>
    <n v="0"/>
    <n v="0"/>
    <n v="0"/>
    <n v="0"/>
    <n v="0"/>
    <n v="0"/>
    <n v="0"/>
    <n v="0"/>
    <n v="0"/>
    <n v="0"/>
    <n v="0"/>
    <n v="0"/>
    <n v="0"/>
    <n v="0"/>
    <n v="0"/>
    <n v="0"/>
    <n v="0"/>
    <n v="0"/>
    <n v="0"/>
    <n v="0"/>
    <n v="0"/>
    <n v="0"/>
    <n v="0"/>
    <n v="0"/>
    <n v="0"/>
  </r>
  <r>
    <x v="9"/>
    <x v="0"/>
    <x v="14"/>
    <n v="0"/>
    <n v="0"/>
    <n v="0"/>
    <n v="0"/>
    <n v="0"/>
    <n v="0"/>
    <n v="0"/>
    <n v="0"/>
    <n v="0"/>
    <n v="0"/>
    <n v="0"/>
    <n v="0"/>
    <n v="0"/>
    <n v="0"/>
    <n v="0"/>
    <n v="0"/>
    <n v="0"/>
    <n v="0"/>
    <n v="0"/>
    <n v="0"/>
    <n v="0"/>
    <n v="0"/>
    <n v="0"/>
    <n v="0"/>
    <n v="0"/>
    <n v="0"/>
    <n v="0"/>
  </r>
  <r>
    <x v="9"/>
    <x v="1"/>
    <x v="14"/>
    <n v="0"/>
    <n v="0"/>
    <n v="0"/>
    <n v="0"/>
    <n v="0"/>
    <n v="0"/>
    <n v="0"/>
    <n v="0"/>
    <n v="0"/>
    <n v="0"/>
    <n v="0"/>
    <n v="0"/>
    <n v="0"/>
    <n v="0"/>
    <n v="0"/>
    <n v="0"/>
    <n v="0"/>
    <n v="0"/>
    <n v="0"/>
    <n v="0"/>
    <n v="0"/>
    <n v="0"/>
    <n v="0"/>
    <n v="0"/>
    <n v="0"/>
    <n v="0"/>
    <n v="0"/>
  </r>
  <r>
    <x v="9"/>
    <x v="2"/>
    <x v="14"/>
    <n v="0"/>
    <n v="0"/>
    <n v="0"/>
    <n v="0"/>
    <n v="0"/>
    <n v="0"/>
    <n v="0"/>
    <n v="0"/>
    <n v="0"/>
    <n v="0"/>
    <n v="0"/>
    <n v="0"/>
    <n v="0"/>
    <n v="0"/>
    <n v="0"/>
    <n v="0"/>
    <n v="0"/>
    <n v="0"/>
    <n v="0"/>
    <n v="0"/>
    <n v="0"/>
    <n v="0"/>
    <n v="0"/>
    <n v="0"/>
    <n v="0"/>
    <n v="0"/>
    <n v="0"/>
  </r>
  <r>
    <x v="9"/>
    <x v="3"/>
    <x v="14"/>
    <n v="0"/>
    <n v="0"/>
    <n v="0"/>
    <n v="0"/>
    <n v="0"/>
    <n v="0"/>
    <n v="0"/>
    <n v="0"/>
    <n v="0"/>
    <n v="0"/>
    <n v="0"/>
    <n v="0"/>
    <n v="0"/>
    <n v="0"/>
    <n v="0"/>
    <n v="0"/>
    <n v="0"/>
    <n v="0"/>
    <n v="0"/>
    <n v="0"/>
    <n v="0"/>
    <n v="0"/>
    <n v="0"/>
    <n v="0"/>
    <n v="0"/>
    <n v="0"/>
    <n v="0"/>
  </r>
  <r>
    <x v="10"/>
    <x v="0"/>
    <x v="14"/>
    <n v="0"/>
    <n v="0"/>
    <n v="0"/>
    <n v="0"/>
    <n v="0"/>
    <n v="0"/>
    <n v="0"/>
    <n v="0"/>
    <n v="0"/>
    <n v="0"/>
    <n v="0"/>
    <n v="0"/>
    <n v="0"/>
    <n v="0"/>
    <n v="0"/>
    <n v="0"/>
    <n v="0"/>
    <n v="0"/>
    <n v="0"/>
    <n v="0"/>
    <n v="0"/>
    <n v="0"/>
    <n v="0"/>
    <n v="0"/>
    <n v="0"/>
    <n v="0"/>
    <n v="0"/>
  </r>
  <r>
    <x v="10"/>
    <x v="1"/>
    <x v="14"/>
    <n v="0"/>
    <n v="0"/>
    <n v="0"/>
    <n v="0"/>
    <n v="0"/>
    <n v="0"/>
    <n v="0"/>
    <n v="0"/>
    <n v="0"/>
    <n v="0"/>
    <n v="0"/>
    <n v="0"/>
    <n v="0"/>
    <n v="0"/>
    <n v="0"/>
    <n v="0"/>
    <n v="0"/>
    <n v="0"/>
    <n v="0"/>
    <n v="0"/>
    <n v="0"/>
    <n v="0"/>
    <n v="0"/>
    <n v="0"/>
    <n v="0"/>
    <n v="0"/>
    <n v="0"/>
  </r>
  <r>
    <x v="10"/>
    <x v="2"/>
    <x v="14"/>
    <n v="0"/>
    <n v="0"/>
    <n v="0"/>
    <n v="0"/>
    <n v="0"/>
    <n v="0"/>
    <n v="0"/>
    <n v="0"/>
    <n v="0"/>
    <n v="0"/>
    <n v="0"/>
    <n v="0"/>
    <n v="0"/>
    <n v="0"/>
    <n v="0"/>
    <n v="0"/>
    <n v="0"/>
    <n v="0"/>
    <n v="0"/>
    <n v="0"/>
    <n v="0"/>
    <n v="0"/>
    <n v="0"/>
    <n v="0"/>
    <n v="0"/>
    <n v="0"/>
    <n v="0"/>
  </r>
  <r>
    <x v="10"/>
    <x v="3"/>
    <x v="14"/>
    <n v="0"/>
    <n v="0"/>
    <n v="0"/>
    <n v="0"/>
    <n v="0"/>
    <n v="0"/>
    <n v="0"/>
    <n v="0"/>
    <n v="0"/>
    <n v="0"/>
    <n v="0"/>
    <n v="0"/>
    <n v="0"/>
    <n v="0"/>
    <n v="0"/>
    <n v="0"/>
    <n v="0"/>
    <n v="0"/>
    <n v="0"/>
    <n v="0"/>
    <n v="0"/>
    <n v="0"/>
    <n v="0"/>
    <n v="0"/>
    <n v="0"/>
    <n v="0"/>
    <n v="0"/>
  </r>
  <r>
    <x v="11"/>
    <x v="0"/>
    <x v="14"/>
    <n v="0"/>
    <n v="0"/>
    <n v="0"/>
    <n v="0"/>
    <n v="0"/>
    <n v="0"/>
    <n v="0"/>
    <n v="0"/>
    <n v="0"/>
    <n v="0"/>
    <n v="0"/>
    <n v="0"/>
    <n v="0"/>
    <n v="0"/>
    <n v="0"/>
    <n v="0"/>
    <n v="0"/>
    <n v="0"/>
    <n v="0"/>
    <n v="0"/>
    <n v="0"/>
    <n v="0"/>
    <n v="0"/>
    <n v="0"/>
    <n v="0"/>
    <n v="0"/>
    <n v="0"/>
  </r>
  <r>
    <x v="11"/>
    <x v="1"/>
    <x v="14"/>
    <n v="0"/>
    <n v="0"/>
    <n v="0"/>
    <n v="0"/>
    <n v="0"/>
    <n v="0"/>
    <n v="0"/>
    <n v="0"/>
    <n v="0"/>
    <n v="0"/>
    <n v="0"/>
    <n v="0"/>
    <n v="0"/>
    <n v="0"/>
    <n v="0"/>
    <n v="0"/>
    <n v="0"/>
    <n v="0"/>
    <n v="0"/>
    <n v="0"/>
    <n v="0"/>
    <n v="0"/>
    <n v="0"/>
    <n v="0"/>
    <n v="0"/>
    <n v="0"/>
    <n v="0"/>
  </r>
  <r>
    <x v="11"/>
    <x v="2"/>
    <x v="14"/>
    <n v="0"/>
    <n v="0"/>
    <n v="0"/>
    <n v="0"/>
    <n v="0"/>
    <n v="0"/>
    <n v="0"/>
    <n v="0"/>
    <n v="0"/>
    <n v="0"/>
    <n v="0"/>
    <n v="0"/>
    <n v="0"/>
    <n v="0"/>
    <n v="0"/>
    <n v="0"/>
    <n v="0"/>
    <n v="0"/>
    <n v="0"/>
    <n v="0"/>
    <n v="0"/>
    <n v="0"/>
    <n v="0"/>
    <n v="0"/>
    <n v="0"/>
    <n v="0"/>
    <n v="0"/>
  </r>
  <r>
    <x v="11"/>
    <x v="3"/>
    <x v="14"/>
    <n v="0"/>
    <n v="0"/>
    <n v="0"/>
    <n v="0"/>
    <n v="0"/>
    <n v="0"/>
    <n v="0"/>
    <n v="0"/>
    <n v="0"/>
    <n v="0"/>
    <n v="0"/>
    <n v="0"/>
    <n v="0"/>
    <n v="0"/>
    <n v="0"/>
    <n v="0"/>
    <n v="0"/>
    <n v="0"/>
    <n v="0"/>
    <n v="0"/>
    <n v="0"/>
    <n v="0"/>
    <n v="0"/>
    <n v="0"/>
    <n v="0"/>
    <n v="0"/>
    <n v="0"/>
  </r>
  <r>
    <x v="12"/>
    <x v="0"/>
    <x v="14"/>
    <n v="0"/>
    <n v="0"/>
    <n v="0"/>
    <n v="0"/>
    <n v="0"/>
    <n v="0"/>
    <n v="0"/>
    <n v="0"/>
    <n v="0"/>
    <n v="0"/>
    <n v="0"/>
    <n v="0"/>
    <n v="0"/>
    <n v="0"/>
    <n v="0"/>
    <n v="0"/>
    <n v="0"/>
    <n v="0"/>
    <n v="0"/>
    <n v="0"/>
    <n v="0"/>
    <n v="0"/>
    <n v="0"/>
    <n v="0"/>
    <n v="0"/>
    <n v="0"/>
    <n v="0"/>
  </r>
  <r>
    <x v="12"/>
    <x v="1"/>
    <x v="14"/>
    <n v="0"/>
    <n v="0"/>
    <n v="0"/>
    <n v="0"/>
    <n v="0"/>
    <n v="0"/>
    <n v="0"/>
    <n v="0"/>
    <n v="0"/>
    <n v="0"/>
    <n v="0"/>
    <n v="0"/>
    <n v="0"/>
    <n v="0"/>
    <n v="0"/>
    <n v="0"/>
    <n v="0"/>
    <n v="0"/>
    <n v="0"/>
    <n v="0"/>
    <n v="0"/>
    <n v="0"/>
    <n v="0"/>
    <n v="0"/>
    <n v="0"/>
    <n v="0"/>
    <n v="0"/>
  </r>
  <r>
    <x v="12"/>
    <x v="2"/>
    <x v="14"/>
    <n v="0"/>
    <n v="0"/>
    <n v="0"/>
    <n v="0"/>
    <n v="0"/>
    <n v="0"/>
    <n v="0"/>
    <n v="0"/>
    <n v="0"/>
    <n v="0"/>
    <n v="0"/>
    <n v="0"/>
    <n v="0"/>
    <n v="0"/>
    <n v="0"/>
    <n v="0"/>
    <n v="0"/>
    <n v="0"/>
    <n v="0"/>
    <n v="0"/>
    <n v="0"/>
    <n v="0"/>
    <n v="0"/>
    <n v="0"/>
    <n v="0"/>
    <n v="0"/>
    <n v="0"/>
  </r>
  <r>
    <x v="12"/>
    <x v="3"/>
    <x v="14"/>
    <n v="0"/>
    <n v="0"/>
    <n v="0"/>
    <n v="0"/>
    <n v="0"/>
    <n v="0"/>
    <n v="0"/>
    <n v="0"/>
    <n v="0"/>
    <n v="0"/>
    <n v="0"/>
    <n v="0"/>
    <n v="0"/>
    <n v="0"/>
    <n v="0"/>
    <n v="0"/>
    <n v="0"/>
    <n v="0"/>
    <n v="0"/>
    <n v="0"/>
    <n v="0"/>
    <n v="0"/>
    <n v="0"/>
    <n v="0"/>
    <n v="0"/>
    <n v="0"/>
    <n v="0"/>
  </r>
  <r>
    <x v="13"/>
    <x v="0"/>
    <x v="14"/>
    <n v="0"/>
    <n v="0"/>
    <n v="0"/>
    <n v="0"/>
    <n v="0"/>
    <n v="0"/>
    <n v="0"/>
    <n v="0"/>
    <n v="0"/>
    <n v="0"/>
    <n v="0"/>
    <n v="0"/>
    <n v="0"/>
    <n v="0"/>
    <n v="0"/>
    <n v="0"/>
    <n v="0"/>
    <n v="0"/>
    <n v="0"/>
    <n v="0"/>
    <n v="0"/>
    <n v="0"/>
    <n v="0"/>
    <n v="0"/>
    <n v="0"/>
    <n v="0"/>
    <n v="0"/>
  </r>
  <r>
    <x v="13"/>
    <x v="1"/>
    <x v="14"/>
    <n v="0"/>
    <n v="0"/>
    <n v="0"/>
    <n v="0"/>
    <n v="0"/>
    <n v="0"/>
    <n v="0"/>
    <n v="0"/>
    <n v="0"/>
    <n v="0"/>
    <n v="0"/>
    <n v="0"/>
    <n v="0"/>
    <n v="0"/>
    <n v="0"/>
    <n v="0"/>
    <n v="0"/>
    <n v="0"/>
    <n v="0"/>
    <n v="0"/>
    <n v="0"/>
    <n v="0"/>
    <n v="0"/>
    <n v="0"/>
    <n v="0"/>
    <n v="0"/>
    <n v="0"/>
  </r>
  <r>
    <x v="13"/>
    <x v="2"/>
    <x v="14"/>
    <n v="0"/>
    <n v="0"/>
    <n v="0"/>
    <n v="0"/>
    <n v="0"/>
    <n v="0"/>
    <n v="0"/>
    <n v="0"/>
    <n v="0"/>
    <n v="0"/>
    <n v="0"/>
    <n v="0"/>
    <n v="0"/>
    <n v="0"/>
    <n v="0"/>
    <n v="0"/>
    <n v="0"/>
    <n v="0"/>
    <n v="0"/>
    <n v="0"/>
    <n v="0"/>
    <n v="0"/>
    <n v="0"/>
    <n v="0"/>
    <n v="0"/>
    <n v="0"/>
    <n v="0"/>
  </r>
  <r>
    <x v="13"/>
    <x v="3"/>
    <x v="14"/>
    <n v="0"/>
    <n v="0"/>
    <n v="0"/>
    <n v="0"/>
    <n v="0"/>
    <n v="0"/>
    <n v="0"/>
    <n v="0"/>
    <n v="0"/>
    <n v="0"/>
    <n v="0"/>
    <n v="0"/>
    <n v="0"/>
    <n v="0"/>
    <n v="0"/>
    <n v="0"/>
    <n v="0"/>
    <n v="0"/>
    <n v="0"/>
    <n v="0"/>
    <n v="0"/>
    <n v="0"/>
    <n v="0"/>
    <n v="0"/>
    <n v="0"/>
    <n v="0"/>
    <n v="0"/>
  </r>
  <r>
    <x v="14"/>
    <x v="0"/>
    <x v="14"/>
    <n v="0"/>
    <n v="0"/>
    <n v="0"/>
    <n v="0"/>
    <n v="0"/>
    <n v="0"/>
    <n v="0"/>
    <n v="0"/>
    <n v="0"/>
    <n v="0"/>
    <n v="0"/>
    <n v="0"/>
    <n v="0"/>
    <n v="0"/>
    <n v="0"/>
    <n v="0"/>
    <n v="0"/>
    <n v="0"/>
    <n v="0"/>
    <n v="0"/>
    <n v="0"/>
    <n v="0"/>
    <n v="0"/>
    <n v="0"/>
    <n v="0"/>
    <n v="0"/>
    <n v="0"/>
  </r>
  <r>
    <x v="14"/>
    <x v="1"/>
    <x v="14"/>
    <n v="0"/>
    <n v="0"/>
    <n v="0"/>
    <n v="0"/>
    <n v="0"/>
    <n v="0"/>
    <n v="0"/>
    <n v="0"/>
    <n v="0"/>
    <n v="0"/>
    <n v="0"/>
    <n v="0"/>
    <n v="0"/>
    <n v="0"/>
    <n v="0"/>
    <n v="0"/>
    <n v="0"/>
    <n v="0"/>
    <n v="0"/>
    <n v="0"/>
    <n v="0"/>
    <n v="0"/>
    <n v="0"/>
    <n v="0"/>
    <n v="0"/>
    <n v="0"/>
    <n v="0"/>
  </r>
  <r>
    <x v="14"/>
    <x v="2"/>
    <x v="14"/>
    <n v="0"/>
    <n v="0"/>
    <n v="0"/>
    <n v="0"/>
    <n v="0"/>
    <n v="0"/>
    <n v="0"/>
    <n v="0"/>
    <n v="0"/>
    <n v="0"/>
    <n v="0"/>
    <n v="0"/>
    <n v="0"/>
    <n v="0"/>
    <n v="0"/>
    <n v="0"/>
    <n v="0"/>
    <n v="0"/>
    <n v="0"/>
    <n v="0"/>
    <n v="0"/>
    <n v="0"/>
    <n v="0"/>
    <n v="0"/>
    <n v="0"/>
    <n v="0"/>
    <n v="0"/>
  </r>
  <r>
    <x v="14"/>
    <x v="3"/>
    <x v="14"/>
    <n v="0"/>
    <n v="0"/>
    <n v="0"/>
    <n v="0"/>
    <n v="0"/>
    <n v="0"/>
    <n v="0"/>
    <n v="0"/>
    <n v="0"/>
    <n v="0"/>
    <n v="0"/>
    <n v="0"/>
    <n v="0"/>
    <n v="0"/>
    <n v="0"/>
    <n v="0"/>
    <n v="0"/>
    <n v="0"/>
    <n v="0"/>
    <n v="0"/>
    <n v="0"/>
    <n v="0"/>
    <n v="0"/>
    <n v="0"/>
    <n v="0"/>
    <n v="0"/>
    <n v="0"/>
  </r>
  <r>
    <x v="15"/>
    <x v="0"/>
    <x v="14"/>
    <n v="0"/>
    <n v="0"/>
    <n v="0"/>
    <n v="0"/>
    <n v="0"/>
    <n v="0"/>
    <n v="0"/>
    <n v="0"/>
    <n v="0"/>
    <n v="0"/>
    <n v="0"/>
    <n v="0"/>
    <n v="0"/>
    <n v="0"/>
    <n v="0"/>
    <n v="0"/>
    <n v="0"/>
    <n v="0"/>
    <n v="0"/>
    <n v="0"/>
    <n v="0"/>
    <n v="0"/>
    <n v="0"/>
    <n v="0"/>
    <n v="0"/>
    <n v="0"/>
    <n v="0"/>
  </r>
  <r>
    <x v="15"/>
    <x v="1"/>
    <x v="14"/>
    <n v="0"/>
    <n v="0"/>
    <n v="0"/>
    <n v="0"/>
    <n v="0"/>
    <n v="0"/>
    <n v="0"/>
    <n v="0"/>
    <n v="0"/>
    <n v="0"/>
    <n v="0"/>
    <n v="0"/>
    <n v="0"/>
    <n v="0"/>
    <n v="0"/>
    <n v="0"/>
    <n v="0"/>
    <n v="0"/>
    <n v="0"/>
    <n v="0"/>
    <n v="0"/>
    <n v="0"/>
    <n v="0"/>
    <n v="0"/>
    <n v="0"/>
    <n v="0"/>
    <n v="0"/>
  </r>
  <r>
    <x v="15"/>
    <x v="2"/>
    <x v="14"/>
    <n v="0"/>
    <n v="0"/>
    <n v="0"/>
    <n v="0"/>
    <n v="0"/>
    <n v="0"/>
    <n v="0"/>
    <n v="0"/>
    <n v="0"/>
    <n v="0"/>
    <n v="0"/>
    <n v="0"/>
    <n v="0"/>
    <n v="0"/>
    <n v="0"/>
    <n v="0"/>
    <n v="0"/>
    <n v="0"/>
    <n v="0"/>
    <n v="0"/>
    <n v="0"/>
    <n v="0"/>
    <n v="0"/>
    <n v="0"/>
    <n v="0"/>
    <n v="0"/>
    <n v="0"/>
  </r>
  <r>
    <x v="15"/>
    <x v="3"/>
    <x v="14"/>
    <n v="0"/>
    <n v="0"/>
    <n v="0"/>
    <n v="0"/>
    <n v="0"/>
    <n v="0"/>
    <n v="0"/>
    <n v="0"/>
    <n v="0"/>
    <n v="0"/>
    <n v="0"/>
    <n v="0"/>
    <n v="0"/>
    <n v="0"/>
    <n v="0"/>
    <n v="0"/>
    <n v="0"/>
    <n v="0"/>
    <n v="0"/>
    <n v="0"/>
    <n v="0"/>
    <n v="0"/>
    <n v="0"/>
    <n v="0"/>
    <n v="0"/>
    <n v="0"/>
    <n v="0"/>
  </r>
  <r>
    <x v="16"/>
    <x v="0"/>
    <x v="14"/>
    <n v="0"/>
    <n v="0"/>
    <n v="0"/>
    <n v="0"/>
    <n v="0"/>
    <n v="0"/>
    <n v="0"/>
    <n v="0"/>
    <n v="0"/>
    <n v="0"/>
    <n v="0"/>
    <n v="0"/>
    <n v="0"/>
    <n v="0"/>
    <n v="0"/>
    <n v="0"/>
    <n v="0"/>
    <n v="0"/>
    <n v="0"/>
    <n v="0"/>
    <n v="0"/>
    <n v="0"/>
    <n v="0"/>
    <n v="0"/>
    <n v="0"/>
    <n v="0"/>
    <n v="0"/>
  </r>
  <r>
    <x v="16"/>
    <x v="1"/>
    <x v="14"/>
    <n v="0"/>
    <n v="0"/>
    <n v="0"/>
    <n v="0"/>
    <n v="0"/>
    <n v="0"/>
    <n v="0"/>
    <n v="0"/>
    <n v="0"/>
    <n v="0"/>
    <n v="0"/>
    <n v="0"/>
    <n v="0"/>
    <n v="0"/>
    <n v="0"/>
    <n v="0"/>
    <n v="0"/>
    <n v="0"/>
    <n v="0"/>
    <n v="0"/>
    <n v="0"/>
    <n v="0"/>
    <n v="0"/>
    <n v="0"/>
    <n v="0"/>
    <n v="0"/>
    <n v="0"/>
  </r>
  <r>
    <x v="16"/>
    <x v="2"/>
    <x v="14"/>
    <n v="0"/>
    <n v="0"/>
    <n v="0"/>
    <n v="0"/>
    <n v="0"/>
    <n v="0"/>
    <n v="0"/>
    <n v="0"/>
    <n v="0"/>
    <n v="0"/>
    <n v="0"/>
    <n v="0"/>
    <n v="0"/>
    <n v="0"/>
    <n v="0"/>
    <n v="0"/>
    <n v="0"/>
    <n v="0"/>
    <n v="0"/>
    <n v="0"/>
    <n v="0"/>
    <n v="0"/>
    <n v="0"/>
    <n v="0"/>
    <n v="0"/>
    <n v="0"/>
    <n v="0"/>
  </r>
  <r>
    <x v="16"/>
    <x v="3"/>
    <x v="14"/>
    <n v="0"/>
    <n v="0"/>
    <n v="0"/>
    <n v="0"/>
    <n v="0"/>
    <n v="0"/>
    <n v="0"/>
    <n v="0"/>
    <n v="0"/>
    <n v="0"/>
    <n v="0"/>
    <n v="0"/>
    <n v="0"/>
    <n v="0"/>
    <n v="0"/>
    <n v="0"/>
    <n v="0"/>
    <n v="0"/>
    <n v="0"/>
    <n v="0"/>
    <n v="0"/>
    <n v="0"/>
    <n v="0"/>
    <n v="0"/>
    <n v="0"/>
    <n v="0"/>
    <n v="0"/>
  </r>
  <r>
    <x v="17"/>
    <x v="0"/>
    <x v="14"/>
    <n v="0"/>
    <n v="0"/>
    <n v="0"/>
    <n v="0"/>
    <n v="0"/>
    <n v="0"/>
    <n v="0"/>
    <n v="0"/>
    <n v="0"/>
    <n v="0"/>
    <n v="0"/>
    <n v="0"/>
    <n v="0"/>
    <n v="0"/>
    <n v="0"/>
    <n v="0"/>
    <n v="0"/>
    <n v="0"/>
    <n v="0"/>
    <n v="0"/>
    <n v="0"/>
    <n v="0"/>
    <n v="0"/>
    <n v="0"/>
    <n v="0"/>
    <n v="0"/>
    <n v="0"/>
  </r>
  <r>
    <x v="17"/>
    <x v="1"/>
    <x v="14"/>
    <n v="0"/>
    <n v="0"/>
    <n v="0"/>
    <n v="0"/>
    <n v="0"/>
    <n v="0"/>
    <n v="0"/>
    <n v="0"/>
    <n v="0"/>
    <n v="0"/>
    <n v="0"/>
    <n v="0"/>
    <n v="0"/>
    <n v="0"/>
    <n v="0"/>
    <n v="0"/>
    <n v="0"/>
    <n v="0"/>
    <n v="0"/>
    <n v="0"/>
    <n v="0"/>
    <n v="0"/>
    <n v="0"/>
    <n v="0"/>
    <n v="0"/>
    <n v="0"/>
    <n v="0"/>
  </r>
  <r>
    <x v="17"/>
    <x v="2"/>
    <x v="14"/>
    <n v="0"/>
    <n v="0"/>
    <n v="0"/>
    <n v="0"/>
    <n v="0"/>
    <n v="0"/>
    <n v="0"/>
    <n v="0"/>
    <n v="0"/>
    <n v="0"/>
    <n v="0"/>
    <n v="0"/>
    <n v="0"/>
    <n v="0"/>
    <n v="0"/>
    <n v="0"/>
    <n v="0"/>
    <n v="0"/>
    <n v="0"/>
    <n v="0"/>
    <n v="0"/>
    <n v="0"/>
    <n v="0"/>
    <n v="0"/>
    <n v="0"/>
    <n v="0"/>
    <n v="0"/>
  </r>
  <r>
    <x v="17"/>
    <x v="3"/>
    <x v="14"/>
    <n v="0"/>
    <n v="0"/>
    <n v="0"/>
    <n v="0"/>
    <n v="0"/>
    <n v="0"/>
    <n v="0"/>
    <n v="0"/>
    <n v="0"/>
    <n v="0"/>
    <n v="0"/>
    <n v="0"/>
    <n v="0"/>
    <n v="0"/>
    <n v="0"/>
    <n v="0"/>
    <n v="0"/>
    <n v="0"/>
    <n v="0"/>
    <n v="0"/>
    <n v="0"/>
    <n v="0"/>
    <n v="0"/>
    <n v="0"/>
    <n v="0"/>
    <n v="0"/>
    <n v="0"/>
  </r>
  <r>
    <x v="18"/>
    <x v="0"/>
    <x v="14"/>
    <n v="0"/>
    <n v="0"/>
    <n v="0"/>
    <n v="0"/>
    <n v="0"/>
    <n v="0"/>
    <n v="0"/>
    <n v="0"/>
    <n v="0"/>
    <n v="0"/>
    <n v="0"/>
    <n v="0"/>
    <n v="0"/>
    <n v="0"/>
    <n v="0"/>
    <n v="0"/>
    <n v="0"/>
    <n v="0"/>
    <n v="0"/>
    <n v="0"/>
    <n v="0"/>
    <n v="0"/>
    <n v="0"/>
    <n v="0"/>
    <n v="0"/>
    <n v="0"/>
    <n v="0"/>
  </r>
  <r>
    <x v="18"/>
    <x v="1"/>
    <x v="14"/>
    <n v="0"/>
    <n v="0"/>
    <n v="0"/>
    <n v="0"/>
    <n v="0"/>
    <n v="0"/>
    <n v="0"/>
    <n v="0"/>
    <n v="0"/>
    <n v="0"/>
    <n v="0"/>
    <n v="0"/>
    <n v="0"/>
    <n v="0"/>
    <n v="0"/>
    <n v="0"/>
    <n v="0"/>
    <n v="0"/>
    <n v="0"/>
    <n v="0"/>
    <n v="0"/>
    <n v="0"/>
    <n v="0"/>
    <n v="0"/>
    <n v="0"/>
    <n v="0"/>
    <n v="0"/>
  </r>
  <r>
    <x v="18"/>
    <x v="2"/>
    <x v="14"/>
    <n v="0"/>
    <n v="0"/>
    <n v="0"/>
    <n v="0"/>
    <n v="0"/>
    <n v="0"/>
    <n v="0"/>
    <n v="0"/>
    <n v="0"/>
    <n v="0"/>
    <n v="0"/>
    <n v="0"/>
    <n v="0"/>
    <n v="0"/>
    <n v="0"/>
    <n v="0"/>
    <n v="0"/>
    <n v="0"/>
    <n v="0"/>
    <n v="0"/>
    <n v="0"/>
    <n v="0"/>
    <n v="0"/>
    <n v="0"/>
    <n v="0"/>
    <n v="0"/>
    <n v="0"/>
  </r>
  <r>
    <x v="18"/>
    <x v="3"/>
    <x v="14"/>
    <n v="0"/>
    <n v="0"/>
    <n v="0"/>
    <n v="0"/>
    <n v="0"/>
    <n v="0"/>
    <n v="0"/>
    <n v="0"/>
    <n v="0"/>
    <n v="0"/>
    <n v="0"/>
    <n v="0"/>
    <n v="0"/>
    <n v="0"/>
    <n v="0"/>
    <n v="0"/>
    <n v="0"/>
    <n v="0"/>
    <n v="0"/>
    <n v="0"/>
    <n v="0"/>
    <n v="0"/>
    <n v="0"/>
    <n v="0"/>
    <n v="0"/>
    <n v="0"/>
    <n v="0"/>
  </r>
  <r>
    <x v="19"/>
    <x v="0"/>
    <x v="14"/>
    <n v="0"/>
    <n v="0"/>
    <n v="0"/>
    <n v="0"/>
    <n v="0"/>
    <n v="0"/>
    <n v="0"/>
    <n v="0"/>
    <n v="0"/>
    <n v="0"/>
    <n v="0"/>
    <n v="0"/>
    <n v="0"/>
    <n v="0"/>
    <n v="0"/>
    <n v="0"/>
    <n v="0"/>
    <n v="0"/>
    <n v="0"/>
    <n v="0"/>
    <n v="0"/>
    <n v="0"/>
    <n v="0"/>
    <n v="0"/>
    <n v="0"/>
    <n v="0"/>
    <n v="0"/>
  </r>
  <r>
    <x v="19"/>
    <x v="1"/>
    <x v="14"/>
    <n v="0"/>
    <n v="0"/>
    <n v="0"/>
    <n v="0"/>
    <n v="0"/>
    <n v="0"/>
    <n v="0"/>
    <n v="0"/>
    <n v="0"/>
    <n v="0"/>
    <n v="0"/>
    <n v="0"/>
    <n v="0"/>
    <n v="0"/>
    <n v="0"/>
    <n v="0"/>
    <n v="0"/>
    <n v="0"/>
    <n v="0"/>
    <n v="0"/>
    <n v="0"/>
    <n v="0"/>
    <n v="0"/>
    <n v="0"/>
    <n v="0"/>
    <n v="0"/>
    <n v="0"/>
  </r>
  <r>
    <x v="19"/>
    <x v="2"/>
    <x v="14"/>
    <n v="0"/>
    <n v="0"/>
    <n v="0"/>
    <n v="0"/>
    <n v="0"/>
    <n v="0"/>
    <n v="0"/>
    <n v="0"/>
    <n v="0"/>
    <n v="0"/>
    <n v="0"/>
    <n v="0"/>
    <n v="0"/>
    <n v="0"/>
    <n v="0"/>
    <n v="0"/>
    <n v="0"/>
    <n v="0"/>
    <n v="0"/>
    <n v="0"/>
    <n v="0"/>
    <n v="0"/>
    <n v="0"/>
    <n v="0"/>
    <n v="0"/>
    <n v="0"/>
    <n v="0"/>
  </r>
  <r>
    <x v="19"/>
    <x v="3"/>
    <x v="14"/>
    <n v="0"/>
    <n v="0"/>
    <n v="0"/>
    <n v="0"/>
    <n v="0"/>
    <n v="0"/>
    <n v="0"/>
    <n v="0"/>
    <n v="0"/>
    <n v="0"/>
    <n v="0"/>
    <n v="0"/>
    <n v="0"/>
    <n v="0"/>
    <n v="0"/>
    <n v="0"/>
    <n v="0"/>
    <n v="0"/>
    <n v="0"/>
    <n v="0"/>
    <n v="0"/>
    <n v="0"/>
    <n v="0"/>
    <n v="0"/>
    <n v="0"/>
    <n v="0"/>
    <n v="0"/>
  </r>
  <r>
    <x v="20"/>
    <x v="0"/>
    <x v="14"/>
    <n v="0"/>
    <n v="0"/>
    <n v="0"/>
    <n v="0"/>
    <n v="0"/>
    <n v="0"/>
    <n v="0"/>
    <n v="0"/>
    <n v="0"/>
    <n v="0"/>
    <n v="0"/>
    <n v="0"/>
    <n v="0"/>
    <n v="0"/>
    <n v="0"/>
    <n v="0"/>
    <n v="0"/>
    <n v="0"/>
    <n v="0"/>
    <n v="0"/>
    <n v="0"/>
    <n v="0"/>
    <n v="0"/>
    <n v="0"/>
    <n v="0"/>
    <n v="0"/>
    <n v="0"/>
  </r>
  <r>
    <x v="20"/>
    <x v="1"/>
    <x v="14"/>
    <n v="0"/>
    <n v="0"/>
    <n v="0"/>
    <n v="0"/>
    <n v="0"/>
    <n v="0"/>
    <n v="0"/>
    <n v="0"/>
    <n v="0"/>
    <n v="0"/>
    <n v="0"/>
    <n v="0"/>
    <n v="0"/>
    <n v="0"/>
    <n v="0"/>
    <n v="0"/>
    <n v="0"/>
    <n v="0"/>
    <n v="0"/>
    <n v="0"/>
    <n v="0"/>
    <n v="0"/>
    <n v="0"/>
    <n v="0"/>
    <n v="0"/>
    <n v="0"/>
    <n v="0"/>
  </r>
  <r>
    <x v="20"/>
    <x v="2"/>
    <x v="14"/>
    <n v="0"/>
    <n v="0"/>
    <n v="0"/>
    <n v="0"/>
    <n v="0"/>
    <n v="0"/>
    <n v="0"/>
    <n v="0"/>
    <n v="0"/>
    <n v="0"/>
    <n v="0"/>
    <n v="0"/>
    <n v="0"/>
    <n v="0"/>
    <n v="0"/>
    <n v="0"/>
    <n v="0"/>
    <n v="0"/>
    <n v="0"/>
    <n v="0"/>
    <n v="0"/>
    <n v="0"/>
    <n v="0"/>
    <n v="0"/>
    <n v="0"/>
    <n v="0"/>
    <n v="0"/>
  </r>
  <r>
    <x v="20"/>
    <x v="3"/>
    <x v="14"/>
    <n v="0"/>
    <n v="0"/>
    <n v="0"/>
    <n v="0"/>
    <n v="0"/>
    <n v="0"/>
    <n v="0"/>
    <n v="0"/>
    <n v="0"/>
    <n v="0"/>
    <n v="0"/>
    <n v="0"/>
    <n v="0"/>
    <n v="0"/>
    <n v="0"/>
    <n v="0"/>
    <n v="0"/>
    <n v="0"/>
    <n v="0"/>
    <n v="0"/>
    <n v="0"/>
    <n v="0"/>
    <n v="0"/>
    <n v="0"/>
    <n v="0"/>
    <n v="0"/>
    <n v="0"/>
  </r>
  <r>
    <x v="21"/>
    <x v="0"/>
    <x v="14"/>
    <n v="0"/>
    <n v="0"/>
    <n v="0"/>
    <n v="0"/>
    <n v="0"/>
    <n v="0"/>
    <n v="0"/>
    <n v="0"/>
    <n v="0"/>
    <n v="0"/>
    <n v="0"/>
    <n v="0"/>
    <n v="0"/>
    <n v="0"/>
    <n v="0"/>
    <n v="0"/>
    <n v="0"/>
    <n v="0"/>
    <n v="0"/>
    <n v="0"/>
    <n v="0"/>
    <n v="0"/>
    <n v="0"/>
    <n v="0"/>
    <n v="0"/>
    <n v="0"/>
    <n v="0"/>
  </r>
  <r>
    <x v="21"/>
    <x v="1"/>
    <x v="14"/>
    <n v="0"/>
    <n v="0"/>
    <n v="0"/>
    <n v="0"/>
    <n v="0"/>
    <n v="0"/>
    <n v="0"/>
    <n v="0"/>
    <n v="0"/>
    <n v="0"/>
    <n v="0"/>
    <n v="0"/>
    <n v="0"/>
    <n v="0"/>
    <n v="0"/>
    <n v="0"/>
    <n v="0"/>
    <n v="0"/>
    <n v="0"/>
    <n v="0"/>
    <n v="0"/>
    <n v="0"/>
    <n v="0"/>
    <n v="0"/>
    <n v="0"/>
    <n v="0"/>
    <n v="0"/>
  </r>
  <r>
    <x v="21"/>
    <x v="2"/>
    <x v="14"/>
    <n v="0"/>
    <n v="0"/>
    <n v="0"/>
    <n v="0"/>
    <n v="0"/>
    <n v="0"/>
    <n v="0"/>
    <n v="0"/>
    <n v="0"/>
    <n v="0"/>
    <n v="0"/>
    <n v="0"/>
    <n v="0"/>
    <n v="0"/>
    <n v="0"/>
    <n v="0"/>
    <n v="0"/>
    <n v="0"/>
    <n v="0"/>
    <n v="0"/>
    <n v="0"/>
    <n v="0"/>
    <n v="0"/>
    <n v="0"/>
    <n v="0"/>
    <n v="0"/>
    <n v="0"/>
  </r>
  <r>
    <x v="21"/>
    <x v="3"/>
    <x v="14"/>
    <n v="0"/>
    <n v="0"/>
    <n v="0"/>
    <n v="0"/>
    <n v="0"/>
    <n v="0"/>
    <n v="0"/>
    <n v="0"/>
    <n v="0"/>
    <n v="0"/>
    <n v="0"/>
    <n v="0"/>
    <n v="0"/>
    <n v="0"/>
    <n v="0"/>
    <n v="0"/>
    <n v="0"/>
    <n v="0"/>
    <n v="0"/>
    <n v="0"/>
    <n v="0"/>
    <n v="0"/>
    <n v="0"/>
    <n v="0"/>
    <n v="0"/>
    <n v="0"/>
    <n v="0"/>
  </r>
  <r>
    <x v="0"/>
    <x v="0"/>
    <x v="15"/>
    <n v="0"/>
    <n v="0"/>
    <n v="0"/>
    <n v="0"/>
    <n v="0"/>
    <n v="0"/>
    <n v="0"/>
    <n v="0"/>
    <n v="0"/>
    <n v="0"/>
    <n v="0"/>
    <n v="0"/>
    <n v="0"/>
    <n v="0"/>
    <n v="0"/>
    <n v="0"/>
    <n v="0"/>
    <n v="0"/>
    <n v="0"/>
    <n v="0"/>
    <n v="0"/>
    <n v="0"/>
    <n v="0"/>
    <n v="0"/>
    <n v="0"/>
    <n v="0"/>
    <n v="0"/>
  </r>
  <r>
    <x v="0"/>
    <x v="1"/>
    <x v="15"/>
    <n v="0"/>
    <n v="0"/>
    <n v="0"/>
    <n v="0"/>
    <n v="0"/>
    <n v="0"/>
    <n v="0"/>
    <n v="0"/>
    <n v="0"/>
    <n v="0"/>
    <n v="0"/>
    <n v="0"/>
    <n v="0"/>
    <n v="0"/>
    <n v="0"/>
    <n v="0"/>
    <n v="0"/>
    <n v="0"/>
    <n v="0"/>
    <n v="0"/>
    <n v="0"/>
    <n v="0"/>
    <n v="0"/>
    <n v="0"/>
    <n v="0"/>
    <n v="0"/>
    <n v="0"/>
  </r>
  <r>
    <x v="0"/>
    <x v="2"/>
    <x v="15"/>
    <n v="0"/>
    <n v="0"/>
    <n v="0"/>
    <n v="0"/>
    <n v="0"/>
    <n v="0"/>
    <n v="0"/>
    <n v="0"/>
    <n v="0"/>
    <n v="0"/>
    <n v="0"/>
    <n v="0"/>
    <n v="0"/>
    <n v="0"/>
    <n v="0"/>
    <n v="0"/>
    <n v="0"/>
    <n v="0"/>
    <n v="0"/>
    <n v="0"/>
    <n v="0"/>
    <n v="0"/>
    <n v="0"/>
    <n v="0"/>
    <n v="0"/>
    <n v="0"/>
    <n v="0"/>
  </r>
  <r>
    <x v="0"/>
    <x v="3"/>
    <x v="15"/>
    <n v="0"/>
    <n v="0"/>
    <n v="0"/>
    <n v="0"/>
    <n v="0"/>
    <n v="0"/>
    <n v="0"/>
    <n v="0"/>
    <n v="0"/>
    <n v="0"/>
    <n v="0"/>
    <n v="0"/>
    <n v="0"/>
    <n v="0"/>
    <n v="0"/>
    <n v="0"/>
    <n v="0"/>
    <n v="0"/>
    <n v="0"/>
    <n v="0"/>
    <n v="0"/>
    <n v="0"/>
    <n v="0"/>
    <n v="0"/>
    <n v="0"/>
    <n v="0"/>
    <n v="0"/>
  </r>
  <r>
    <x v="1"/>
    <x v="0"/>
    <x v="15"/>
    <n v="0"/>
    <n v="0"/>
    <n v="0"/>
    <n v="0"/>
    <n v="0"/>
    <n v="0"/>
    <n v="0"/>
    <n v="0"/>
    <n v="0"/>
    <n v="0"/>
    <n v="0"/>
    <n v="0"/>
    <n v="0"/>
    <n v="0"/>
    <n v="0"/>
    <n v="0"/>
    <n v="0"/>
    <n v="0"/>
    <n v="0"/>
    <n v="0"/>
    <n v="0"/>
    <n v="0"/>
    <n v="0"/>
    <n v="0"/>
    <n v="0"/>
    <n v="0"/>
    <n v="0"/>
  </r>
  <r>
    <x v="1"/>
    <x v="1"/>
    <x v="15"/>
    <n v="0"/>
    <n v="0"/>
    <n v="0"/>
    <n v="0"/>
    <n v="0"/>
    <n v="0"/>
    <n v="0"/>
    <n v="0"/>
    <n v="0"/>
    <n v="0"/>
    <n v="0"/>
    <n v="0"/>
    <n v="0"/>
    <n v="0"/>
    <n v="0"/>
    <n v="0"/>
    <n v="0"/>
    <n v="0"/>
    <n v="0"/>
    <n v="0"/>
    <n v="0"/>
    <n v="0"/>
    <n v="0"/>
    <n v="0"/>
    <n v="0"/>
    <n v="0"/>
    <n v="0"/>
  </r>
  <r>
    <x v="1"/>
    <x v="2"/>
    <x v="15"/>
    <n v="0"/>
    <n v="0"/>
    <n v="0"/>
    <n v="0"/>
    <n v="0"/>
    <n v="0"/>
    <n v="0"/>
    <n v="0"/>
    <n v="0"/>
    <n v="0"/>
    <n v="0"/>
    <n v="0"/>
    <n v="0"/>
    <n v="0"/>
    <n v="0"/>
    <n v="0"/>
    <n v="0"/>
    <n v="0"/>
    <n v="0"/>
    <n v="0"/>
    <n v="0"/>
    <n v="0"/>
    <n v="0"/>
    <n v="0"/>
    <n v="0"/>
    <n v="0"/>
    <n v="0"/>
  </r>
  <r>
    <x v="1"/>
    <x v="3"/>
    <x v="15"/>
    <n v="0"/>
    <n v="0"/>
    <n v="0"/>
    <n v="0"/>
    <n v="0"/>
    <n v="0"/>
    <n v="0"/>
    <n v="0"/>
    <n v="0"/>
    <n v="0"/>
    <n v="0"/>
    <n v="0"/>
    <n v="0"/>
    <n v="0"/>
    <n v="0"/>
    <n v="0"/>
    <n v="0"/>
    <n v="0"/>
    <n v="0"/>
    <n v="0"/>
    <n v="0"/>
    <n v="0"/>
    <n v="0"/>
    <n v="0"/>
    <n v="0"/>
    <n v="0"/>
    <n v="0"/>
  </r>
  <r>
    <x v="2"/>
    <x v="0"/>
    <x v="15"/>
    <n v="0"/>
    <n v="0"/>
    <n v="0"/>
    <n v="0"/>
    <n v="0"/>
    <n v="0"/>
    <n v="0"/>
    <n v="0"/>
    <n v="0"/>
    <n v="0"/>
    <n v="0"/>
    <n v="0"/>
    <n v="0"/>
    <n v="0"/>
    <n v="0"/>
    <n v="0"/>
    <n v="0"/>
    <n v="0"/>
    <n v="0"/>
    <n v="0"/>
    <n v="0"/>
    <n v="0"/>
    <n v="0"/>
    <n v="0"/>
    <n v="0"/>
    <n v="0"/>
    <n v="0"/>
  </r>
  <r>
    <x v="2"/>
    <x v="1"/>
    <x v="15"/>
    <n v="0"/>
    <n v="0"/>
    <n v="0"/>
    <n v="0"/>
    <n v="0"/>
    <n v="0"/>
    <n v="0"/>
    <n v="0"/>
    <n v="0"/>
    <n v="0"/>
    <n v="0"/>
    <n v="0"/>
    <n v="0"/>
    <n v="0"/>
    <n v="0"/>
    <n v="0"/>
    <n v="0"/>
    <n v="0"/>
    <n v="0"/>
    <n v="0"/>
    <n v="0"/>
    <n v="0"/>
    <n v="0"/>
    <n v="0"/>
    <n v="0"/>
    <n v="0"/>
    <n v="0"/>
  </r>
  <r>
    <x v="2"/>
    <x v="2"/>
    <x v="15"/>
    <n v="0"/>
    <n v="0"/>
    <n v="0"/>
    <n v="0"/>
    <n v="0"/>
    <n v="0"/>
    <n v="0"/>
    <n v="0"/>
    <n v="0"/>
    <n v="0"/>
    <n v="0"/>
    <n v="0"/>
    <n v="0"/>
    <n v="0"/>
    <n v="0"/>
    <n v="0"/>
    <n v="0"/>
    <n v="0"/>
    <n v="0"/>
    <n v="0"/>
    <n v="0"/>
    <n v="0"/>
    <n v="0"/>
    <n v="0"/>
    <n v="0"/>
    <n v="0"/>
    <n v="0"/>
  </r>
  <r>
    <x v="2"/>
    <x v="3"/>
    <x v="15"/>
    <n v="0"/>
    <n v="0"/>
    <n v="0"/>
    <n v="0"/>
    <n v="0"/>
    <n v="0"/>
    <n v="0"/>
    <n v="0"/>
    <n v="0"/>
    <n v="0"/>
    <n v="0"/>
    <n v="0"/>
    <n v="0"/>
    <n v="0"/>
    <n v="0"/>
    <n v="0"/>
    <n v="0"/>
    <n v="0"/>
    <n v="0"/>
    <n v="0"/>
    <n v="0"/>
    <n v="0"/>
    <n v="0"/>
    <n v="0"/>
    <n v="0"/>
    <n v="0"/>
    <n v="0"/>
  </r>
  <r>
    <x v="3"/>
    <x v="0"/>
    <x v="15"/>
    <n v="0"/>
    <n v="0"/>
    <n v="0"/>
    <n v="0"/>
    <n v="0"/>
    <n v="0"/>
    <n v="0"/>
    <n v="0"/>
    <n v="0"/>
    <n v="0"/>
    <n v="0"/>
    <n v="0"/>
    <n v="0"/>
    <n v="0"/>
    <n v="0"/>
    <n v="0"/>
    <n v="0"/>
    <n v="0"/>
    <n v="0"/>
    <n v="0"/>
    <n v="0"/>
    <n v="0"/>
    <n v="0"/>
    <n v="0"/>
    <n v="0"/>
    <n v="0"/>
    <n v="0"/>
  </r>
  <r>
    <x v="3"/>
    <x v="1"/>
    <x v="15"/>
    <n v="0"/>
    <n v="0"/>
    <n v="0"/>
    <n v="0"/>
    <n v="0"/>
    <n v="0"/>
    <n v="0"/>
    <n v="0"/>
    <n v="0"/>
    <n v="0"/>
    <n v="0"/>
    <n v="0"/>
    <n v="0"/>
    <n v="0"/>
    <n v="0"/>
    <n v="0"/>
    <n v="0"/>
    <n v="0"/>
    <n v="0"/>
    <n v="0"/>
    <n v="0"/>
    <n v="0"/>
    <n v="0"/>
    <n v="0"/>
    <n v="0"/>
    <n v="0"/>
    <n v="0"/>
  </r>
  <r>
    <x v="3"/>
    <x v="2"/>
    <x v="15"/>
    <n v="0"/>
    <n v="0"/>
    <n v="0"/>
    <n v="0"/>
    <n v="0"/>
    <n v="0"/>
    <n v="0"/>
    <n v="0"/>
    <n v="0"/>
    <n v="0"/>
    <n v="0"/>
    <n v="0"/>
    <n v="0"/>
    <n v="0"/>
    <n v="0"/>
    <n v="0"/>
    <n v="0"/>
    <n v="0"/>
    <n v="0"/>
    <n v="0"/>
    <n v="0"/>
    <n v="0"/>
    <n v="0"/>
    <n v="0"/>
    <n v="0"/>
    <n v="0"/>
    <n v="0"/>
  </r>
  <r>
    <x v="3"/>
    <x v="3"/>
    <x v="15"/>
    <n v="0"/>
    <n v="0"/>
    <n v="0"/>
    <n v="0"/>
    <n v="0"/>
    <n v="0"/>
    <n v="0"/>
    <n v="0"/>
    <n v="0"/>
    <n v="0"/>
    <n v="0"/>
    <n v="0"/>
    <n v="0"/>
    <n v="0"/>
    <n v="0"/>
    <n v="0"/>
    <n v="0"/>
    <n v="0"/>
    <n v="0"/>
    <n v="0"/>
    <n v="0"/>
    <n v="0"/>
    <n v="0"/>
    <n v="0"/>
    <n v="0"/>
    <n v="0"/>
    <n v="0"/>
  </r>
  <r>
    <x v="4"/>
    <x v="0"/>
    <x v="15"/>
    <n v="0"/>
    <n v="0"/>
    <n v="0"/>
    <n v="0"/>
    <n v="0"/>
    <n v="0"/>
    <n v="0"/>
    <n v="0"/>
    <n v="0"/>
    <n v="0"/>
    <n v="0"/>
    <n v="0"/>
    <n v="0"/>
    <n v="0"/>
    <n v="0"/>
    <n v="0"/>
    <n v="0"/>
    <n v="0"/>
    <n v="0"/>
    <n v="0"/>
    <n v="0"/>
    <n v="0"/>
    <n v="0"/>
    <n v="0"/>
    <n v="0"/>
    <n v="0"/>
    <n v="0"/>
  </r>
  <r>
    <x v="4"/>
    <x v="1"/>
    <x v="15"/>
    <n v="0"/>
    <n v="0"/>
    <n v="0"/>
    <n v="0"/>
    <n v="0"/>
    <n v="0"/>
    <n v="0"/>
    <n v="0"/>
    <n v="0"/>
    <n v="0"/>
    <n v="0"/>
    <n v="0"/>
    <n v="0"/>
    <n v="0"/>
    <n v="0"/>
    <n v="0"/>
    <n v="0"/>
    <n v="0"/>
    <n v="0"/>
    <n v="0"/>
    <n v="0"/>
    <n v="0"/>
    <n v="0"/>
    <n v="0"/>
    <n v="0"/>
    <n v="0"/>
    <n v="0"/>
  </r>
  <r>
    <x v="4"/>
    <x v="2"/>
    <x v="15"/>
    <n v="0"/>
    <n v="0"/>
    <n v="0"/>
    <n v="0"/>
    <n v="0"/>
    <n v="0"/>
    <n v="0"/>
    <n v="0"/>
    <n v="0"/>
    <n v="0"/>
    <n v="0"/>
    <n v="0"/>
    <n v="0"/>
    <n v="0"/>
    <n v="0"/>
    <n v="0"/>
    <n v="0"/>
    <n v="0"/>
    <n v="0"/>
    <n v="0"/>
    <n v="0"/>
    <n v="0"/>
    <n v="0"/>
    <n v="0"/>
    <n v="0"/>
    <n v="0"/>
    <n v="0"/>
  </r>
  <r>
    <x v="4"/>
    <x v="3"/>
    <x v="15"/>
    <n v="0"/>
    <n v="0"/>
    <n v="0"/>
    <n v="0"/>
    <n v="0"/>
    <n v="0"/>
    <n v="0"/>
    <n v="0"/>
    <n v="0"/>
    <n v="0"/>
    <n v="0"/>
    <n v="0"/>
    <n v="0"/>
    <n v="0"/>
    <n v="0"/>
    <n v="0"/>
    <n v="0"/>
    <n v="0"/>
    <n v="0"/>
    <n v="0"/>
    <n v="0"/>
    <n v="0"/>
    <n v="0"/>
    <n v="0"/>
    <n v="0"/>
    <n v="0"/>
    <n v="0"/>
  </r>
  <r>
    <x v="5"/>
    <x v="0"/>
    <x v="15"/>
    <n v="0"/>
    <n v="0"/>
    <n v="0"/>
    <n v="0"/>
    <n v="0"/>
    <n v="0"/>
    <n v="0"/>
    <n v="0"/>
    <n v="0"/>
    <n v="0"/>
    <n v="0"/>
    <n v="0"/>
    <n v="0"/>
    <n v="0"/>
    <n v="0"/>
    <n v="0"/>
    <n v="0"/>
    <n v="0"/>
    <n v="0"/>
    <n v="0"/>
    <n v="0"/>
    <n v="0"/>
    <n v="0"/>
    <n v="0"/>
    <n v="0"/>
    <n v="0"/>
    <n v="0"/>
  </r>
  <r>
    <x v="5"/>
    <x v="1"/>
    <x v="15"/>
    <n v="0"/>
    <n v="0"/>
    <n v="0"/>
    <n v="0"/>
    <n v="0"/>
    <n v="0"/>
    <n v="0"/>
    <n v="0"/>
    <n v="0"/>
    <n v="0"/>
    <n v="0"/>
    <n v="0"/>
    <n v="0"/>
    <n v="0"/>
    <n v="0"/>
    <n v="0"/>
    <n v="0"/>
    <n v="0"/>
    <n v="0"/>
    <n v="0"/>
    <n v="0"/>
    <n v="0"/>
    <n v="0"/>
    <n v="0"/>
    <n v="0"/>
    <n v="0"/>
    <n v="0"/>
  </r>
  <r>
    <x v="5"/>
    <x v="2"/>
    <x v="15"/>
    <n v="0"/>
    <n v="0"/>
    <n v="0"/>
    <n v="0"/>
    <n v="0"/>
    <n v="0"/>
    <n v="0"/>
    <n v="0"/>
    <n v="0"/>
    <n v="0"/>
    <n v="0"/>
    <n v="0"/>
    <n v="0"/>
    <n v="0"/>
    <n v="0"/>
    <n v="0"/>
    <n v="0"/>
    <n v="0"/>
    <n v="0"/>
    <n v="0"/>
    <n v="0"/>
    <n v="0"/>
    <n v="0"/>
    <n v="0"/>
    <n v="0"/>
    <n v="0"/>
    <n v="0"/>
  </r>
  <r>
    <x v="5"/>
    <x v="3"/>
    <x v="15"/>
    <n v="0"/>
    <n v="0"/>
    <n v="0"/>
    <n v="0"/>
    <n v="0"/>
    <n v="0"/>
    <n v="0"/>
    <n v="0"/>
    <n v="0"/>
    <n v="0"/>
    <n v="0"/>
    <n v="0"/>
    <n v="0"/>
    <n v="0"/>
    <n v="0"/>
    <n v="0"/>
    <n v="0"/>
    <n v="0"/>
    <n v="0"/>
    <n v="0"/>
    <n v="0"/>
    <n v="0"/>
    <n v="0"/>
    <n v="0"/>
    <n v="0"/>
    <n v="0"/>
    <n v="0"/>
  </r>
  <r>
    <x v="6"/>
    <x v="0"/>
    <x v="15"/>
    <n v="0"/>
    <n v="0"/>
    <n v="0"/>
    <n v="0"/>
    <n v="0"/>
    <n v="0"/>
    <n v="0"/>
    <n v="0"/>
    <n v="0"/>
    <n v="0"/>
    <n v="0"/>
    <n v="0"/>
    <n v="0"/>
    <n v="0"/>
    <n v="0"/>
    <n v="0"/>
    <n v="0"/>
    <n v="0"/>
    <n v="0"/>
    <n v="0"/>
    <n v="0"/>
    <n v="0"/>
    <n v="0"/>
    <n v="0"/>
    <n v="0"/>
    <n v="0"/>
    <n v="0"/>
  </r>
  <r>
    <x v="6"/>
    <x v="1"/>
    <x v="15"/>
    <n v="0"/>
    <n v="0"/>
    <n v="0"/>
    <n v="0"/>
    <n v="0"/>
    <n v="0"/>
    <n v="0"/>
    <n v="0"/>
    <n v="0"/>
    <n v="0"/>
    <n v="0"/>
    <n v="0"/>
    <n v="0"/>
    <n v="0"/>
    <n v="0"/>
    <n v="0"/>
    <n v="0"/>
    <n v="0"/>
    <n v="0"/>
    <n v="0"/>
    <n v="0"/>
    <n v="0"/>
    <n v="0"/>
    <n v="0"/>
    <n v="0"/>
    <n v="0"/>
    <n v="0"/>
  </r>
  <r>
    <x v="6"/>
    <x v="2"/>
    <x v="15"/>
    <n v="0"/>
    <n v="0"/>
    <n v="0"/>
    <n v="0"/>
    <n v="0"/>
    <n v="0"/>
    <n v="0"/>
    <n v="0"/>
    <n v="0"/>
    <n v="0"/>
    <n v="0"/>
    <n v="0"/>
    <n v="0"/>
    <n v="0"/>
    <n v="0"/>
    <n v="0"/>
    <n v="0"/>
    <n v="0"/>
    <n v="0"/>
    <n v="0"/>
    <n v="0"/>
    <n v="0"/>
    <n v="0"/>
    <n v="0"/>
    <n v="0"/>
    <n v="0"/>
    <n v="0"/>
  </r>
  <r>
    <x v="6"/>
    <x v="3"/>
    <x v="15"/>
    <n v="0"/>
    <n v="0"/>
    <n v="0"/>
    <n v="0"/>
    <n v="0"/>
    <n v="0"/>
    <n v="0"/>
    <n v="0"/>
    <n v="0"/>
    <n v="0"/>
    <n v="0"/>
    <n v="0"/>
    <n v="0"/>
    <n v="0"/>
    <n v="0"/>
    <n v="0"/>
    <n v="0"/>
    <n v="0"/>
    <n v="0"/>
    <n v="0"/>
    <n v="0"/>
    <n v="0"/>
    <n v="0"/>
    <n v="0"/>
    <n v="0"/>
    <n v="0"/>
    <n v="0"/>
  </r>
  <r>
    <x v="7"/>
    <x v="0"/>
    <x v="15"/>
    <n v="0"/>
    <n v="0"/>
    <n v="0"/>
    <n v="0"/>
    <n v="0"/>
    <n v="0"/>
    <n v="0"/>
    <n v="0"/>
    <n v="0"/>
    <n v="0"/>
    <n v="0"/>
    <n v="0"/>
    <n v="0"/>
    <n v="0"/>
    <n v="0"/>
    <n v="0"/>
    <n v="0"/>
    <n v="0"/>
    <n v="0"/>
    <n v="0"/>
    <n v="0"/>
    <n v="0"/>
    <n v="0"/>
    <n v="0"/>
    <n v="0"/>
    <n v="0"/>
    <n v="0"/>
  </r>
  <r>
    <x v="7"/>
    <x v="1"/>
    <x v="15"/>
    <n v="0"/>
    <n v="0"/>
    <n v="0"/>
    <n v="0"/>
    <n v="0"/>
    <n v="0"/>
    <n v="0"/>
    <n v="0"/>
    <n v="0"/>
    <n v="0"/>
    <n v="0"/>
    <n v="0"/>
    <n v="0"/>
    <n v="0"/>
    <n v="0"/>
    <n v="0"/>
    <n v="0"/>
    <n v="0"/>
    <n v="0"/>
    <n v="0"/>
    <n v="0"/>
    <n v="0"/>
    <n v="0"/>
    <n v="0"/>
    <n v="0"/>
    <n v="0"/>
    <n v="0"/>
  </r>
  <r>
    <x v="7"/>
    <x v="2"/>
    <x v="15"/>
    <n v="0"/>
    <n v="0"/>
    <n v="0"/>
    <n v="0"/>
    <n v="0"/>
    <n v="0"/>
    <n v="0"/>
    <n v="0"/>
    <n v="0"/>
    <n v="0"/>
    <n v="0"/>
    <n v="0"/>
    <n v="0"/>
    <n v="0"/>
    <n v="0"/>
    <n v="0"/>
    <n v="0"/>
    <n v="0"/>
    <n v="0"/>
    <n v="0"/>
    <n v="0"/>
    <n v="0"/>
    <n v="0"/>
    <n v="0"/>
    <n v="0"/>
    <n v="0"/>
    <n v="0"/>
  </r>
  <r>
    <x v="7"/>
    <x v="3"/>
    <x v="15"/>
    <n v="0"/>
    <n v="0"/>
    <n v="0"/>
    <n v="0"/>
    <n v="0"/>
    <n v="0"/>
    <n v="0"/>
    <n v="0"/>
    <n v="0"/>
    <n v="0"/>
    <n v="0"/>
    <n v="0"/>
    <n v="0"/>
    <n v="0"/>
    <n v="0"/>
    <n v="0"/>
    <n v="0"/>
    <n v="0"/>
    <n v="0"/>
    <n v="0"/>
    <n v="0"/>
    <n v="0"/>
    <n v="0"/>
    <n v="0"/>
    <n v="0"/>
    <n v="0"/>
    <n v="0"/>
  </r>
  <r>
    <x v="8"/>
    <x v="0"/>
    <x v="15"/>
    <n v="0"/>
    <n v="0"/>
    <n v="0"/>
    <n v="0"/>
    <n v="0"/>
    <n v="0"/>
    <n v="0"/>
    <n v="0"/>
    <n v="0"/>
    <n v="0"/>
    <n v="0"/>
    <n v="0"/>
    <n v="0"/>
    <n v="0"/>
    <n v="0"/>
    <n v="0"/>
    <n v="0"/>
    <n v="0"/>
    <n v="0"/>
    <n v="0"/>
    <n v="0"/>
    <n v="0"/>
    <n v="0"/>
    <n v="0"/>
    <n v="0"/>
    <n v="0"/>
    <n v="0"/>
  </r>
  <r>
    <x v="8"/>
    <x v="1"/>
    <x v="15"/>
    <n v="0"/>
    <n v="0"/>
    <n v="0"/>
    <n v="0"/>
    <n v="0"/>
    <n v="0"/>
    <n v="0"/>
    <n v="0"/>
    <n v="0"/>
    <n v="0"/>
    <n v="0"/>
    <n v="0"/>
    <n v="0"/>
    <n v="0"/>
    <n v="0"/>
    <n v="0"/>
    <n v="0"/>
    <n v="0"/>
    <n v="0"/>
    <n v="0"/>
    <n v="0"/>
    <n v="0"/>
    <n v="0"/>
    <n v="0"/>
    <n v="0"/>
    <n v="0"/>
    <n v="0"/>
  </r>
  <r>
    <x v="8"/>
    <x v="2"/>
    <x v="15"/>
    <n v="0"/>
    <n v="0"/>
    <n v="0"/>
    <n v="0"/>
    <n v="0"/>
    <n v="0"/>
    <n v="0"/>
    <n v="0"/>
    <n v="0"/>
    <n v="0"/>
    <n v="0"/>
    <n v="0"/>
    <n v="0"/>
    <n v="0"/>
    <n v="0"/>
    <n v="0"/>
    <n v="0"/>
    <n v="0"/>
    <n v="0"/>
    <n v="0"/>
    <n v="0"/>
    <n v="0"/>
    <n v="0"/>
    <n v="0"/>
    <n v="0"/>
    <n v="0"/>
    <n v="0"/>
  </r>
  <r>
    <x v="8"/>
    <x v="3"/>
    <x v="15"/>
    <n v="0"/>
    <n v="0"/>
    <n v="0"/>
    <n v="0"/>
    <n v="0"/>
    <n v="0"/>
    <n v="0"/>
    <n v="0"/>
    <n v="0"/>
    <n v="0"/>
    <n v="0"/>
    <n v="0"/>
    <n v="0"/>
    <n v="0"/>
    <n v="0"/>
    <n v="0"/>
    <n v="0"/>
    <n v="0"/>
    <n v="0"/>
    <n v="0"/>
    <n v="0"/>
    <n v="0"/>
    <n v="0"/>
    <n v="0"/>
    <n v="0"/>
    <n v="0"/>
    <n v="0"/>
  </r>
  <r>
    <x v="9"/>
    <x v="0"/>
    <x v="15"/>
    <n v="0"/>
    <n v="0"/>
    <n v="0"/>
    <n v="0"/>
    <n v="0"/>
    <n v="0"/>
    <n v="0"/>
    <n v="0"/>
    <n v="0"/>
    <n v="0"/>
    <n v="0"/>
    <n v="0"/>
    <n v="0"/>
    <n v="0"/>
    <n v="0"/>
    <n v="0"/>
    <n v="0"/>
    <n v="0"/>
    <n v="0"/>
    <n v="0"/>
    <n v="0"/>
    <n v="0"/>
    <n v="0"/>
    <n v="0"/>
    <n v="0"/>
    <n v="0"/>
    <n v="0"/>
  </r>
  <r>
    <x v="9"/>
    <x v="1"/>
    <x v="15"/>
    <n v="0"/>
    <n v="0"/>
    <n v="0"/>
    <n v="0"/>
    <n v="0"/>
    <n v="0"/>
    <n v="0"/>
    <n v="0"/>
    <n v="0"/>
    <n v="0"/>
    <n v="0"/>
    <n v="0"/>
    <n v="0"/>
    <n v="0"/>
    <n v="0"/>
    <n v="0"/>
    <n v="0"/>
    <n v="0"/>
    <n v="0"/>
    <n v="0"/>
    <n v="0"/>
    <n v="0"/>
    <n v="0"/>
    <n v="0"/>
    <n v="0"/>
    <n v="0"/>
    <n v="0"/>
  </r>
  <r>
    <x v="9"/>
    <x v="2"/>
    <x v="15"/>
    <n v="0"/>
    <n v="0"/>
    <n v="0"/>
    <n v="0"/>
    <n v="0"/>
    <n v="0"/>
    <n v="0"/>
    <n v="0"/>
    <n v="0"/>
    <n v="0"/>
    <n v="0"/>
    <n v="0"/>
    <n v="0"/>
    <n v="0"/>
    <n v="0"/>
    <n v="0"/>
    <n v="0"/>
    <n v="0"/>
    <n v="0"/>
    <n v="0"/>
    <n v="0"/>
    <n v="0"/>
    <n v="0"/>
    <n v="0"/>
    <n v="0"/>
    <n v="0"/>
    <n v="0"/>
  </r>
  <r>
    <x v="9"/>
    <x v="3"/>
    <x v="15"/>
    <n v="0"/>
    <n v="0"/>
    <n v="0"/>
    <n v="0"/>
    <n v="0"/>
    <n v="0"/>
    <n v="0"/>
    <n v="0"/>
    <n v="0"/>
    <n v="0"/>
    <n v="0"/>
    <n v="0"/>
    <n v="0"/>
    <n v="0"/>
    <n v="0"/>
    <n v="0"/>
    <n v="0"/>
    <n v="0"/>
    <n v="0"/>
    <n v="0"/>
    <n v="0"/>
    <n v="0"/>
    <n v="0"/>
    <n v="0"/>
    <n v="0"/>
    <n v="0"/>
    <n v="0"/>
  </r>
  <r>
    <x v="10"/>
    <x v="0"/>
    <x v="15"/>
    <n v="0"/>
    <n v="0"/>
    <n v="0"/>
    <n v="0"/>
    <n v="0"/>
    <n v="0"/>
    <n v="0"/>
    <n v="0"/>
    <n v="0"/>
    <n v="0"/>
    <n v="0"/>
    <n v="0"/>
    <n v="0"/>
    <n v="0"/>
    <n v="0"/>
    <n v="0"/>
    <n v="0"/>
    <n v="0"/>
    <n v="0"/>
    <n v="0"/>
    <n v="0"/>
    <n v="0"/>
    <n v="0"/>
    <n v="0"/>
    <n v="0"/>
    <n v="0"/>
    <n v="0"/>
  </r>
  <r>
    <x v="10"/>
    <x v="1"/>
    <x v="15"/>
    <n v="0"/>
    <n v="0"/>
    <n v="0"/>
    <n v="0"/>
    <n v="0"/>
    <n v="0"/>
    <n v="0"/>
    <n v="0"/>
    <n v="0"/>
    <n v="0"/>
    <n v="0"/>
    <n v="0"/>
    <n v="0"/>
    <n v="0"/>
    <n v="0"/>
    <n v="0"/>
    <n v="0"/>
    <n v="0"/>
    <n v="0"/>
    <n v="0"/>
    <n v="0"/>
    <n v="0"/>
    <n v="0"/>
    <n v="0"/>
    <n v="0"/>
    <n v="0"/>
    <n v="0"/>
  </r>
  <r>
    <x v="10"/>
    <x v="2"/>
    <x v="15"/>
    <n v="0"/>
    <n v="0"/>
    <n v="0"/>
    <n v="0"/>
    <n v="0"/>
    <n v="0"/>
    <n v="0"/>
    <n v="0"/>
    <n v="0"/>
    <n v="0"/>
    <n v="0"/>
    <n v="0"/>
    <n v="0"/>
    <n v="0"/>
    <n v="0"/>
    <n v="0"/>
    <n v="0"/>
    <n v="0"/>
    <n v="0"/>
    <n v="0"/>
    <n v="0"/>
    <n v="0"/>
    <n v="0"/>
    <n v="0"/>
    <n v="0"/>
    <n v="0"/>
    <n v="0"/>
  </r>
  <r>
    <x v="10"/>
    <x v="3"/>
    <x v="15"/>
    <n v="0"/>
    <n v="0"/>
    <n v="0"/>
    <n v="0"/>
    <n v="0"/>
    <n v="0"/>
    <n v="0"/>
    <n v="0"/>
    <n v="0"/>
    <n v="0"/>
    <n v="0"/>
    <n v="0"/>
    <n v="0"/>
    <n v="0"/>
    <n v="0"/>
    <n v="0"/>
    <n v="0"/>
    <n v="0"/>
    <n v="0"/>
    <n v="0"/>
    <n v="0"/>
    <n v="0"/>
    <n v="0"/>
    <n v="0"/>
    <n v="0"/>
    <n v="0"/>
    <n v="0"/>
  </r>
  <r>
    <x v="11"/>
    <x v="0"/>
    <x v="15"/>
    <n v="0"/>
    <n v="0"/>
    <n v="0"/>
    <n v="0"/>
    <n v="0"/>
    <n v="0"/>
    <n v="0"/>
    <n v="0"/>
    <n v="0"/>
    <n v="0"/>
    <n v="0"/>
    <n v="0"/>
    <n v="0"/>
    <n v="0"/>
    <n v="0"/>
    <n v="0"/>
    <n v="0"/>
    <n v="0"/>
    <n v="0"/>
    <n v="0"/>
    <n v="0"/>
    <n v="0"/>
    <n v="0"/>
    <n v="0"/>
    <n v="0"/>
    <n v="0"/>
    <n v="0"/>
  </r>
  <r>
    <x v="11"/>
    <x v="1"/>
    <x v="15"/>
    <n v="0"/>
    <n v="0"/>
    <n v="0"/>
    <n v="0"/>
    <n v="0"/>
    <n v="0"/>
    <n v="0"/>
    <n v="0"/>
    <n v="0"/>
    <n v="0"/>
    <n v="0"/>
    <n v="0"/>
    <n v="0"/>
    <n v="0"/>
    <n v="0"/>
    <n v="0"/>
    <n v="0"/>
    <n v="0"/>
    <n v="0"/>
    <n v="0"/>
    <n v="0"/>
    <n v="0"/>
    <n v="0"/>
    <n v="0"/>
    <n v="0"/>
    <n v="0"/>
    <n v="0"/>
  </r>
  <r>
    <x v="11"/>
    <x v="2"/>
    <x v="15"/>
    <n v="0"/>
    <n v="0"/>
    <n v="0"/>
    <n v="0"/>
    <n v="0"/>
    <n v="0"/>
    <n v="0"/>
    <n v="0"/>
    <n v="0"/>
    <n v="0"/>
    <n v="0"/>
    <n v="0"/>
    <n v="0"/>
    <n v="0"/>
    <n v="0"/>
    <n v="0"/>
    <n v="0"/>
    <n v="0"/>
    <n v="0"/>
    <n v="0"/>
    <n v="0"/>
    <n v="0"/>
    <n v="0"/>
    <n v="0"/>
    <n v="0"/>
    <n v="0"/>
    <n v="0"/>
  </r>
  <r>
    <x v="11"/>
    <x v="3"/>
    <x v="15"/>
    <n v="0"/>
    <n v="0"/>
    <n v="0"/>
    <n v="0"/>
    <n v="0"/>
    <n v="0"/>
    <n v="0"/>
    <n v="0"/>
    <n v="0"/>
    <n v="0"/>
    <n v="0"/>
    <n v="0"/>
    <n v="0"/>
    <n v="0"/>
    <n v="0"/>
    <n v="0"/>
    <n v="0"/>
    <n v="0"/>
    <n v="0"/>
    <n v="0"/>
    <n v="0"/>
    <n v="0"/>
    <n v="0"/>
    <n v="0"/>
    <n v="0"/>
    <n v="0"/>
    <n v="0"/>
  </r>
  <r>
    <x v="12"/>
    <x v="0"/>
    <x v="15"/>
    <n v="0"/>
    <n v="0"/>
    <n v="0"/>
    <n v="0"/>
    <n v="0"/>
    <n v="0"/>
    <n v="0"/>
    <n v="0"/>
    <n v="0"/>
    <n v="0"/>
    <n v="0"/>
    <n v="0"/>
    <n v="0"/>
    <n v="0"/>
    <n v="0"/>
    <n v="0"/>
    <n v="0"/>
    <n v="0"/>
    <n v="0"/>
    <n v="0"/>
    <n v="0"/>
    <n v="0"/>
    <n v="0"/>
    <n v="0"/>
    <n v="0"/>
    <n v="0"/>
    <n v="0"/>
  </r>
  <r>
    <x v="12"/>
    <x v="1"/>
    <x v="15"/>
    <n v="0"/>
    <n v="0"/>
    <n v="0"/>
    <n v="0"/>
    <n v="0"/>
    <n v="0"/>
    <n v="0"/>
    <n v="0"/>
    <n v="0"/>
    <n v="0"/>
    <n v="0"/>
    <n v="0"/>
    <n v="0"/>
    <n v="0"/>
    <n v="0"/>
    <n v="0"/>
    <n v="0"/>
    <n v="0"/>
    <n v="0"/>
    <n v="0"/>
    <n v="0"/>
    <n v="0"/>
    <n v="0"/>
    <n v="0"/>
    <n v="0"/>
    <n v="0"/>
    <n v="0"/>
  </r>
  <r>
    <x v="12"/>
    <x v="2"/>
    <x v="15"/>
    <n v="0"/>
    <n v="0"/>
    <n v="0"/>
    <n v="0"/>
    <n v="0"/>
    <n v="0"/>
    <n v="0"/>
    <n v="0"/>
    <n v="0"/>
    <n v="0"/>
    <n v="0"/>
    <n v="0"/>
    <n v="0"/>
    <n v="0"/>
    <n v="0"/>
    <n v="0"/>
    <n v="0"/>
    <n v="0"/>
    <n v="0"/>
    <n v="0"/>
    <n v="0"/>
    <n v="0"/>
    <n v="0"/>
    <n v="0"/>
    <n v="0"/>
    <n v="0"/>
    <n v="0"/>
  </r>
  <r>
    <x v="12"/>
    <x v="3"/>
    <x v="15"/>
    <n v="0"/>
    <n v="0"/>
    <n v="0"/>
    <n v="0"/>
    <n v="0"/>
    <n v="0"/>
    <n v="0"/>
    <n v="0"/>
    <n v="0"/>
    <n v="0"/>
    <n v="0"/>
    <n v="0"/>
    <n v="0"/>
    <n v="0"/>
    <n v="0"/>
    <n v="0"/>
    <n v="0"/>
    <n v="0"/>
    <n v="0"/>
    <n v="0"/>
    <n v="0"/>
    <n v="0"/>
    <n v="0"/>
    <n v="0"/>
    <n v="0"/>
    <n v="0"/>
    <n v="0"/>
  </r>
  <r>
    <x v="13"/>
    <x v="0"/>
    <x v="15"/>
    <n v="0"/>
    <n v="0"/>
    <n v="0"/>
    <n v="0"/>
    <n v="0"/>
    <n v="0"/>
    <n v="0"/>
    <n v="0"/>
    <n v="0"/>
    <n v="0"/>
    <n v="0"/>
    <n v="0"/>
    <n v="0"/>
    <n v="0"/>
    <n v="0"/>
    <n v="0"/>
    <n v="0"/>
    <n v="0"/>
    <n v="0"/>
    <n v="0"/>
    <n v="0"/>
    <n v="0"/>
    <n v="0"/>
    <n v="0"/>
    <n v="0"/>
    <n v="0"/>
    <n v="0"/>
  </r>
  <r>
    <x v="13"/>
    <x v="1"/>
    <x v="15"/>
    <n v="0"/>
    <n v="0"/>
    <n v="0"/>
    <n v="0"/>
    <n v="0"/>
    <n v="0"/>
    <n v="0"/>
    <n v="0"/>
    <n v="0"/>
    <n v="0"/>
    <n v="0"/>
    <n v="0"/>
    <n v="0"/>
    <n v="0"/>
    <n v="0"/>
    <n v="0"/>
    <n v="0"/>
    <n v="0"/>
    <n v="0"/>
    <n v="0"/>
    <n v="0"/>
    <n v="0"/>
    <n v="0"/>
    <n v="0"/>
    <n v="0"/>
    <n v="0"/>
    <n v="0"/>
  </r>
  <r>
    <x v="13"/>
    <x v="2"/>
    <x v="15"/>
    <n v="0"/>
    <n v="0"/>
    <n v="0"/>
    <n v="0"/>
    <n v="0"/>
    <n v="0"/>
    <n v="0"/>
    <n v="0"/>
    <n v="0"/>
    <n v="0"/>
    <n v="0"/>
    <n v="0"/>
    <n v="0"/>
    <n v="0"/>
    <n v="0"/>
    <n v="0"/>
    <n v="0"/>
    <n v="0"/>
    <n v="0"/>
    <n v="0"/>
    <n v="0"/>
    <n v="0"/>
    <n v="0"/>
    <n v="0"/>
    <n v="0"/>
    <n v="0"/>
    <n v="0"/>
  </r>
  <r>
    <x v="13"/>
    <x v="3"/>
    <x v="15"/>
    <n v="0"/>
    <n v="0"/>
    <n v="0"/>
    <n v="0"/>
    <n v="0"/>
    <n v="0"/>
    <n v="0"/>
    <n v="0"/>
    <n v="0"/>
    <n v="0"/>
    <n v="0"/>
    <n v="0"/>
    <n v="0"/>
    <n v="0"/>
    <n v="0"/>
    <n v="0"/>
    <n v="0"/>
    <n v="0"/>
    <n v="0"/>
    <n v="0"/>
    <n v="0"/>
    <n v="0"/>
    <n v="0"/>
    <n v="0"/>
    <n v="0"/>
    <n v="0"/>
    <n v="0"/>
  </r>
  <r>
    <x v="14"/>
    <x v="0"/>
    <x v="15"/>
    <n v="0"/>
    <n v="0"/>
    <n v="0"/>
    <n v="0"/>
    <n v="0"/>
    <n v="0"/>
    <n v="0"/>
    <n v="0"/>
    <n v="0"/>
    <n v="0"/>
    <n v="0"/>
    <n v="0"/>
    <n v="0"/>
    <n v="0"/>
    <n v="0"/>
    <n v="0"/>
    <n v="0"/>
    <n v="0"/>
    <n v="0"/>
    <n v="0"/>
    <n v="0"/>
    <n v="0"/>
    <n v="0"/>
    <n v="0"/>
    <n v="0"/>
    <n v="0"/>
    <n v="0"/>
  </r>
  <r>
    <x v="14"/>
    <x v="1"/>
    <x v="15"/>
    <n v="0"/>
    <n v="0"/>
    <n v="0"/>
    <n v="0"/>
    <n v="0"/>
    <n v="0"/>
    <n v="0"/>
    <n v="0"/>
    <n v="0"/>
    <n v="0"/>
    <n v="0"/>
    <n v="0"/>
    <n v="0"/>
    <n v="0"/>
    <n v="0"/>
    <n v="0"/>
    <n v="0"/>
    <n v="0"/>
    <n v="0"/>
    <n v="0"/>
    <n v="0"/>
    <n v="0"/>
    <n v="0"/>
    <n v="0"/>
    <n v="0"/>
    <n v="0"/>
    <n v="0"/>
  </r>
  <r>
    <x v="14"/>
    <x v="2"/>
    <x v="15"/>
    <n v="0"/>
    <n v="0"/>
    <n v="0"/>
    <n v="0"/>
    <n v="0"/>
    <n v="0"/>
    <n v="0"/>
    <n v="0"/>
    <n v="0"/>
    <n v="0"/>
    <n v="0"/>
    <n v="0"/>
    <n v="0"/>
    <n v="0"/>
    <n v="0"/>
    <n v="0"/>
    <n v="0"/>
    <n v="0"/>
    <n v="0"/>
    <n v="0"/>
    <n v="0"/>
    <n v="0"/>
    <n v="0"/>
    <n v="0"/>
    <n v="0"/>
    <n v="0"/>
    <n v="0"/>
  </r>
  <r>
    <x v="14"/>
    <x v="3"/>
    <x v="15"/>
    <n v="0"/>
    <n v="0"/>
    <n v="0"/>
    <n v="0"/>
    <n v="0"/>
    <n v="0"/>
    <n v="0"/>
    <n v="0"/>
    <n v="0"/>
    <n v="0"/>
    <n v="0"/>
    <n v="0"/>
    <n v="0"/>
    <n v="0"/>
    <n v="0"/>
    <n v="0"/>
    <n v="0"/>
    <n v="0"/>
    <n v="0"/>
    <n v="0"/>
    <n v="0"/>
    <n v="0"/>
    <n v="0"/>
    <n v="0"/>
    <n v="0"/>
    <n v="0"/>
    <n v="0"/>
  </r>
  <r>
    <x v="15"/>
    <x v="0"/>
    <x v="15"/>
    <n v="0"/>
    <n v="0"/>
    <n v="0"/>
    <n v="0"/>
    <n v="0"/>
    <n v="0"/>
    <n v="0"/>
    <n v="0"/>
    <n v="0"/>
    <n v="0"/>
    <n v="0"/>
    <n v="0"/>
    <n v="0"/>
    <n v="0"/>
    <n v="0"/>
    <n v="0"/>
    <n v="0"/>
    <n v="0"/>
    <n v="0"/>
    <n v="0"/>
    <n v="0"/>
    <n v="0"/>
    <n v="0"/>
    <n v="0"/>
    <n v="0"/>
    <n v="0"/>
    <n v="0"/>
  </r>
  <r>
    <x v="15"/>
    <x v="1"/>
    <x v="15"/>
    <n v="0"/>
    <n v="0"/>
    <n v="0"/>
    <n v="0"/>
    <n v="0"/>
    <n v="0"/>
    <n v="0"/>
    <n v="0"/>
    <n v="0"/>
    <n v="0"/>
    <n v="0"/>
    <n v="0"/>
    <n v="0"/>
    <n v="0"/>
    <n v="0"/>
    <n v="0"/>
    <n v="0"/>
    <n v="0"/>
    <n v="0"/>
    <n v="0"/>
    <n v="0"/>
    <n v="0"/>
    <n v="0"/>
    <n v="0"/>
    <n v="0"/>
    <n v="0"/>
    <n v="0"/>
  </r>
  <r>
    <x v="15"/>
    <x v="2"/>
    <x v="15"/>
    <n v="0"/>
    <n v="0"/>
    <n v="0"/>
    <n v="0"/>
    <n v="0"/>
    <n v="0"/>
    <n v="0"/>
    <n v="0"/>
    <n v="0"/>
    <n v="0"/>
    <n v="0"/>
    <n v="0"/>
    <n v="0"/>
    <n v="0"/>
    <n v="0"/>
    <n v="0"/>
    <n v="0"/>
    <n v="0"/>
    <n v="0"/>
    <n v="0"/>
    <n v="0"/>
    <n v="0"/>
    <n v="0"/>
    <n v="0"/>
    <n v="0"/>
    <n v="0"/>
    <n v="0"/>
  </r>
  <r>
    <x v="15"/>
    <x v="3"/>
    <x v="15"/>
    <n v="0"/>
    <n v="0"/>
    <n v="0"/>
    <n v="0"/>
    <n v="0"/>
    <n v="0"/>
    <n v="0"/>
    <n v="0"/>
    <n v="0"/>
    <n v="0"/>
    <n v="0"/>
    <n v="0"/>
    <n v="0"/>
    <n v="0"/>
    <n v="0"/>
    <n v="0"/>
    <n v="0"/>
    <n v="0"/>
    <n v="0"/>
    <n v="0"/>
    <n v="0"/>
    <n v="0"/>
    <n v="0"/>
    <n v="0"/>
    <n v="0"/>
    <n v="0"/>
    <n v="0"/>
  </r>
  <r>
    <x v="16"/>
    <x v="0"/>
    <x v="15"/>
    <n v="0"/>
    <n v="0"/>
    <n v="0"/>
    <n v="0"/>
    <n v="0"/>
    <n v="0"/>
    <n v="0"/>
    <n v="0"/>
    <n v="0"/>
    <n v="0"/>
    <n v="0"/>
    <n v="0"/>
    <n v="0"/>
    <n v="0"/>
    <n v="0"/>
    <n v="0"/>
    <n v="0"/>
    <n v="0"/>
    <n v="0"/>
    <n v="0"/>
    <n v="0"/>
    <n v="0"/>
    <n v="0"/>
    <n v="0"/>
    <n v="0"/>
    <n v="0"/>
    <n v="0"/>
  </r>
  <r>
    <x v="16"/>
    <x v="1"/>
    <x v="15"/>
    <n v="0"/>
    <n v="0"/>
    <n v="0"/>
    <n v="0"/>
    <n v="0"/>
    <n v="0"/>
    <n v="0"/>
    <n v="0"/>
    <n v="0"/>
    <n v="0"/>
    <n v="0"/>
    <n v="0"/>
    <n v="0"/>
    <n v="0"/>
    <n v="0"/>
    <n v="0"/>
    <n v="0"/>
    <n v="0"/>
    <n v="0"/>
    <n v="0"/>
    <n v="0"/>
    <n v="0"/>
    <n v="0"/>
    <n v="0"/>
    <n v="0"/>
    <n v="0"/>
    <n v="0"/>
  </r>
  <r>
    <x v="16"/>
    <x v="2"/>
    <x v="15"/>
    <n v="0"/>
    <n v="0"/>
    <n v="0"/>
    <n v="0"/>
    <n v="0"/>
    <n v="0"/>
    <n v="0"/>
    <n v="0"/>
    <n v="0"/>
    <n v="0"/>
    <n v="0"/>
    <n v="0"/>
    <n v="0"/>
    <n v="0"/>
    <n v="0"/>
    <n v="0"/>
    <n v="0"/>
    <n v="0"/>
    <n v="0"/>
    <n v="0"/>
    <n v="0"/>
    <n v="0"/>
    <n v="0"/>
    <n v="0"/>
    <n v="0"/>
    <n v="0"/>
    <n v="0"/>
  </r>
  <r>
    <x v="16"/>
    <x v="3"/>
    <x v="15"/>
    <n v="0"/>
    <n v="0"/>
    <n v="0"/>
    <n v="0"/>
    <n v="0"/>
    <n v="0"/>
    <n v="0"/>
    <n v="0"/>
    <n v="0"/>
    <n v="0"/>
    <n v="0"/>
    <n v="0"/>
    <n v="0"/>
    <n v="0"/>
    <n v="0"/>
    <n v="0"/>
    <n v="0"/>
    <n v="0"/>
    <n v="0"/>
    <n v="0"/>
    <n v="0"/>
    <n v="0"/>
    <n v="0"/>
    <n v="0"/>
    <n v="0"/>
    <n v="0"/>
    <n v="0"/>
  </r>
  <r>
    <x v="17"/>
    <x v="0"/>
    <x v="15"/>
    <n v="0"/>
    <n v="0"/>
    <n v="0"/>
    <n v="0"/>
    <n v="0"/>
    <n v="0"/>
    <n v="0"/>
    <n v="0"/>
    <n v="0"/>
    <n v="0"/>
    <n v="0"/>
    <n v="0"/>
    <n v="0"/>
    <n v="0"/>
    <n v="0"/>
    <n v="0"/>
    <n v="0"/>
    <n v="0"/>
    <n v="0"/>
    <n v="0"/>
    <n v="0"/>
    <n v="0"/>
    <n v="0"/>
    <n v="0"/>
    <n v="0"/>
    <n v="0"/>
    <n v="0"/>
  </r>
  <r>
    <x v="17"/>
    <x v="1"/>
    <x v="15"/>
    <n v="0"/>
    <n v="0"/>
    <n v="0"/>
    <n v="0"/>
    <n v="0"/>
    <n v="0"/>
    <n v="0"/>
    <n v="0"/>
    <n v="0"/>
    <n v="0"/>
    <n v="0"/>
    <n v="0"/>
    <n v="0"/>
    <n v="0"/>
    <n v="0"/>
    <n v="0"/>
    <n v="0"/>
    <n v="0"/>
    <n v="0"/>
    <n v="0"/>
    <n v="0"/>
    <n v="0"/>
    <n v="0"/>
    <n v="0"/>
    <n v="0"/>
    <n v="0"/>
    <n v="0"/>
  </r>
  <r>
    <x v="17"/>
    <x v="2"/>
    <x v="15"/>
    <n v="0"/>
    <n v="0"/>
    <n v="0"/>
    <n v="0"/>
    <n v="0"/>
    <n v="0"/>
    <n v="0"/>
    <n v="0"/>
    <n v="0"/>
    <n v="0"/>
    <n v="0"/>
    <n v="0"/>
    <n v="0"/>
    <n v="0"/>
    <n v="0"/>
    <n v="0"/>
    <n v="0"/>
    <n v="0"/>
    <n v="0"/>
    <n v="0"/>
    <n v="0"/>
    <n v="0"/>
    <n v="0"/>
    <n v="0"/>
    <n v="0"/>
    <n v="0"/>
    <n v="0"/>
  </r>
  <r>
    <x v="17"/>
    <x v="3"/>
    <x v="15"/>
    <n v="0"/>
    <n v="0"/>
    <n v="0"/>
    <n v="0"/>
    <n v="0"/>
    <n v="0"/>
    <n v="0"/>
    <n v="0"/>
    <n v="0"/>
    <n v="0"/>
    <n v="0"/>
    <n v="0"/>
    <n v="0"/>
    <n v="0"/>
    <n v="0"/>
    <n v="0"/>
    <n v="0"/>
    <n v="0"/>
    <n v="0"/>
    <n v="0"/>
    <n v="0"/>
    <n v="0"/>
    <n v="0"/>
    <n v="0"/>
    <n v="0"/>
    <n v="0"/>
    <n v="0"/>
  </r>
  <r>
    <x v="18"/>
    <x v="0"/>
    <x v="15"/>
    <n v="0"/>
    <n v="0"/>
    <n v="0"/>
    <n v="0"/>
    <n v="0"/>
    <n v="0"/>
    <n v="0"/>
    <n v="0"/>
    <n v="0"/>
    <n v="0"/>
    <n v="0"/>
    <n v="0"/>
    <n v="0"/>
    <n v="0"/>
    <n v="0"/>
    <n v="0"/>
    <n v="0"/>
    <n v="0"/>
    <n v="0"/>
    <n v="0"/>
    <n v="0"/>
    <n v="0"/>
    <n v="0"/>
    <n v="0"/>
    <n v="0"/>
    <n v="0"/>
    <n v="0"/>
  </r>
  <r>
    <x v="18"/>
    <x v="1"/>
    <x v="15"/>
    <n v="0"/>
    <n v="0"/>
    <n v="0"/>
    <n v="0"/>
    <n v="0"/>
    <n v="0"/>
    <n v="0"/>
    <n v="0"/>
    <n v="0"/>
    <n v="0"/>
    <n v="0"/>
    <n v="0"/>
    <n v="0"/>
    <n v="0"/>
    <n v="0"/>
    <n v="0"/>
    <n v="0"/>
    <n v="0"/>
    <n v="0"/>
    <n v="0"/>
    <n v="0"/>
    <n v="0"/>
    <n v="0"/>
    <n v="0"/>
    <n v="0"/>
    <n v="0"/>
    <n v="0"/>
  </r>
  <r>
    <x v="18"/>
    <x v="2"/>
    <x v="15"/>
    <n v="0"/>
    <n v="0"/>
    <n v="0"/>
    <n v="0"/>
    <n v="0"/>
    <n v="0"/>
    <n v="0"/>
    <n v="0"/>
    <n v="0"/>
    <n v="0"/>
    <n v="0"/>
    <n v="0"/>
    <n v="0"/>
    <n v="0"/>
    <n v="0"/>
    <n v="0"/>
    <n v="0"/>
    <n v="0"/>
    <n v="0"/>
    <n v="0"/>
    <n v="0"/>
    <n v="0"/>
    <n v="0"/>
    <n v="0"/>
    <n v="0"/>
    <n v="0"/>
    <n v="0"/>
  </r>
  <r>
    <x v="18"/>
    <x v="3"/>
    <x v="15"/>
    <n v="0"/>
    <n v="0"/>
    <n v="0"/>
    <n v="0"/>
    <n v="0"/>
    <n v="0"/>
    <n v="0"/>
    <n v="0"/>
    <n v="0"/>
    <n v="0"/>
    <n v="0"/>
    <n v="0"/>
    <n v="0"/>
    <n v="0"/>
    <n v="0"/>
    <n v="0"/>
    <n v="0"/>
    <n v="0"/>
    <n v="0"/>
    <n v="0"/>
    <n v="0"/>
    <n v="0"/>
    <n v="0"/>
    <n v="0"/>
    <n v="0"/>
    <n v="0"/>
    <n v="0"/>
  </r>
  <r>
    <x v="19"/>
    <x v="0"/>
    <x v="15"/>
    <n v="0"/>
    <n v="0"/>
    <n v="0"/>
    <n v="0"/>
    <n v="0"/>
    <n v="0"/>
    <n v="0"/>
    <n v="0"/>
    <n v="0"/>
    <n v="0"/>
    <n v="0"/>
    <n v="0"/>
    <n v="0"/>
    <n v="0"/>
    <n v="0"/>
    <n v="0"/>
    <n v="0"/>
    <n v="0"/>
    <n v="0"/>
    <n v="0"/>
    <n v="0"/>
    <n v="0"/>
    <n v="0"/>
    <n v="0"/>
    <n v="0"/>
    <n v="0"/>
    <n v="0"/>
  </r>
  <r>
    <x v="19"/>
    <x v="1"/>
    <x v="15"/>
    <n v="0"/>
    <n v="0"/>
    <n v="0"/>
    <n v="0"/>
    <n v="0"/>
    <n v="0"/>
    <n v="0"/>
    <n v="0"/>
    <n v="0"/>
    <n v="0"/>
    <n v="0"/>
    <n v="0"/>
    <n v="0"/>
    <n v="0"/>
    <n v="0"/>
    <n v="0"/>
    <n v="0"/>
    <n v="0"/>
    <n v="0"/>
    <n v="0"/>
    <n v="0"/>
    <n v="0"/>
    <n v="0"/>
    <n v="0"/>
    <n v="0"/>
    <n v="0"/>
    <n v="0"/>
  </r>
  <r>
    <x v="19"/>
    <x v="2"/>
    <x v="15"/>
    <n v="0"/>
    <n v="0"/>
    <n v="0"/>
    <n v="0"/>
    <n v="0"/>
    <n v="0"/>
    <n v="0"/>
    <n v="0"/>
    <n v="0"/>
    <n v="0"/>
    <n v="0"/>
    <n v="0"/>
    <n v="0"/>
    <n v="0"/>
    <n v="0"/>
    <n v="0"/>
    <n v="0"/>
    <n v="0"/>
    <n v="0"/>
    <n v="0"/>
    <n v="0"/>
    <n v="0"/>
    <n v="0"/>
    <n v="0"/>
    <n v="0"/>
    <n v="0"/>
    <n v="0"/>
  </r>
  <r>
    <x v="19"/>
    <x v="3"/>
    <x v="15"/>
    <n v="0"/>
    <n v="0"/>
    <n v="0"/>
    <n v="0"/>
    <n v="0"/>
    <n v="0"/>
    <n v="0"/>
    <n v="0"/>
    <n v="0"/>
    <n v="0"/>
    <n v="0"/>
    <n v="0"/>
    <n v="0"/>
    <n v="0"/>
    <n v="0"/>
    <n v="0"/>
    <n v="0"/>
    <n v="0"/>
    <n v="0"/>
    <n v="0"/>
    <n v="0"/>
    <n v="0"/>
    <n v="0"/>
    <n v="0"/>
    <n v="0"/>
    <n v="0"/>
    <n v="0"/>
  </r>
  <r>
    <x v="20"/>
    <x v="0"/>
    <x v="15"/>
    <n v="0"/>
    <n v="0"/>
    <n v="0"/>
    <n v="0"/>
    <n v="0"/>
    <n v="0"/>
    <n v="0"/>
    <n v="0"/>
    <n v="0"/>
    <n v="0"/>
    <n v="0"/>
    <n v="0"/>
    <n v="0"/>
    <n v="0"/>
    <n v="0"/>
    <n v="0"/>
    <n v="0"/>
    <n v="0"/>
    <n v="0"/>
    <n v="0"/>
    <n v="0"/>
    <n v="0"/>
    <n v="0"/>
    <n v="0"/>
    <n v="0"/>
    <n v="0"/>
    <n v="0"/>
  </r>
  <r>
    <x v="20"/>
    <x v="1"/>
    <x v="15"/>
    <n v="0"/>
    <n v="0"/>
    <n v="0"/>
    <n v="0"/>
    <n v="0"/>
    <n v="0"/>
    <n v="0"/>
    <n v="0"/>
    <n v="0"/>
    <n v="0"/>
    <n v="0"/>
    <n v="0"/>
    <n v="0"/>
    <n v="0"/>
    <n v="0"/>
    <n v="0"/>
    <n v="0"/>
    <n v="0"/>
    <n v="0"/>
    <n v="0"/>
    <n v="0"/>
    <n v="0"/>
    <n v="0"/>
    <n v="0"/>
    <n v="0"/>
    <n v="0"/>
    <n v="0"/>
  </r>
  <r>
    <x v="20"/>
    <x v="2"/>
    <x v="15"/>
    <n v="0"/>
    <n v="0"/>
    <n v="0"/>
    <n v="0"/>
    <n v="0"/>
    <n v="0"/>
    <n v="0"/>
    <n v="0"/>
    <n v="0"/>
    <n v="0"/>
    <n v="0"/>
    <n v="0"/>
    <n v="0"/>
    <n v="0"/>
    <n v="0"/>
    <n v="0"/>
    <n v="0"/>
    <n v="0"/>
    <n v="0"/>
    <n v="0"/>
    <n v="0"/>
    <n v="0"/>
    <n v="0"/>
    <n v="0"/>
    <n v="0"/>
    <n v="0"/>
    <n v="0"/>
  </r>
  <r>
    <x v="20"/>
    <x v="3"/>
    <x v="15"/>
    <n v="0"/>
    <n v="0"/>
    <n v="0"/>
    <n v="0"/>
    <n v="0"/>
    <n v="0"/>
    <n v="0"/>
    <n v="0"/>
    <n v="0"/>
    <n v="0"/>
    <n v="0"/>
    <n v="0"/>
    <n v="0"/>
    <n v="0"/>
    <n v="0"/>
    <n v="0"/>
    <n v="0"/>
    <n v="0"/>
    <n v="0"/>
    <n v="0"/>
    <n v="0"/>
    <n v="0"/>
    <n v="0"/>
    <n v="0"/>
    <n v="0"/>
    <n v="0"/>
    <n v="0"/>
  </r>
  <r>
    <x v="21"/>
    <x v="0"/>
    <x v="15"/>
    <n v="0"/>
    <n v="0"/>
    <n v="0"/>
    <n v="0"/>
    <n v="0"/>
    <n v="0"/>
    <n v="0"/>
    <n v="0"/>
    <n v="0"/>
    <n v="0"/>
    <n v="0"/>
    <n v="0"/>
    <n v="0"/>
    <n v="0"/>
    <n v="0"/>
    <n v="0"/>
    <n v="0"/>
    <n v="0"/>
    <n v="0"/>
    <n v="0"/>
    <n v="0"/>
    <n v="0"/>
    <n v="0"/>
    <n v="0"/>
    <n v="0"/>
    <n v="0"/>
    <n v="0"/>
  </r>
  <r>
    <x v="21"/>
    <x v="1"/>
    <x v="15"/>
    <n v="0"/>
    <n v="0"/>
    <n v="0"/>
    <n v="0"/>
    <n v="0"/>
    <n v="0"/>
    <n v="0"/>
    <n v="0"/>
    <n v="0"/>
    <n v="0"/>
    <n v="0"/>
    <n v="0"/>
    <n v="0"/>
    <n v="0"/>
    <n v="0"/>
    <n v="0"/>
    <n v="0"/>
    <n v="0"/>
    <n v="0"/>
    <n v="0"/>
    <n v="0"/>
    <n v="0"/>
    <n v="0"/>
    <n v="0"/>
    <n v="0"/>
    <n v="0"/>
    <n v="0"/>
  </r>
  <r>
    <x v="21"/>
    <x v="2"/>
    <x v="15"/>
    <n v="0"/>
    <n v="0"/>
    <n v="0"/>
    <n v="0"/>
    <n v="0"/>
    <n v="0"/>
    <n v="0"/>
    <n v="0"/>
    <n v="0"/>
    <n v="0"/>
    <n v="0"/>
    <n v="0"/>
    <n v="0"/>
    <n v="0"/>
    <n v="0"/>
    <n v="0"/>
    <n v="0"/>
    <n v="0"/>
    <n v="0"/>
    <n v="0"/>
    <n v="0"/>
    <n v="0"/>
    <n v="0"/>
    <n v="0"/>
    <n v="0"/>
    <n v="0"/>
    <n v="0"/>
  </r>
  <r>
    <x v="21"/>
    <x v="3"/>
    <x v="15"/>
    <n v="0"/>
    <n v="0"/>
    <n v="0"/>
    <n v="0"/>
    <n v="0"/>
    <n v="0"/>
    <n v="0"/>
    <n v="0"/>
    <n v="0"/>
    <n v="0"/>
    <n v="0"/>
    <n v="0"/>
    <n v="0"/>
    <n v="0"/>
    <n v="0"/>
    <n v="0"/>
    <n v="0"/>
    <n v="0"/>
    <n v="0"/>
    <n v="0"/>
    <n v="0"/>
    <n v="0"/>
    <n v="0"/>
    <n v="0"/>
    <n v="0"/>
    <n v="0"/>
    <n v="0"/>
  </r>
  <r>
    <x v="0"/>
    <x v="0"/>
    <x v="16"/>
    <n v="0"/>
    <n v="0"/>
    <n v="0"/>
    <n v="0"/>
    <n v="0"/>
    <n v="0"/>
    <n v="0"/>
    <n v="0"/>
    <n v="0"/>
    <n v="0"/>
    <n v="0"/>
    <n v="0"/>
    <n v="0"/>
    <n v="0"/>
    <n v="0"/>
    <n v="0"/>
    <n v="0"/>
    <n v="0"/>
    <n v="0"/>
    <n v="0"/>
    <n v="0"/>
    <n v="0"/>
    <n v="0"/>
    <n v="0"/>
    <n v="0"/>
    <n v="0"/>
    <n v="0"/>
  </r>
  <r>
    <x v="0"/>
    <x v="1"/>
    <x v="16"/>
    <n v="0"/>
    <n v="0"/>
    <n v="0"/>
    <n v="0"/>
    <n v="0"/>
    <n v="0"/>
    <n v="0"/>
    <n v="0"/>
    <n v="0"/>
    <n v="0"/>
    <n v="0"/>
    <n v="0"/>
    <n v="0"/>
    <n v="0"/>
    <n v="0"/>
    <n v="0"/>
    <n v="0"/>
    <n v="0"/>
    <n v="0"/>
    <n v="0"/>
    <n v="0"/>
    <n v="0"/>
    <n v="0"/>
    <n v="0"/>
    <n v="0"/>
    <n v="0"/>
    <n v="0"/>
  </r>
  <r>
    <x v="0"/>
    <x v="2"/>
    <x v="16"/>
    <n v="0"/>
    <n v="0"/>
    <n v="0"/>
    <n v="0"/>
    <n v="0"/>
    <n v="0"/>
    <n v="0"/>
    <n v="0"/>
    <n v="0"/>
    <n v="0"/>
    <n v="0"/>
    <n v="0"/>
    <n v="0"/>
    <n v="0"/>
    <n v="0"/>
    <n v="0"/>
    <n v="0"/>
    <n v="0"/>
    <n v="0"/>
    <n v="0"/>
    <n v="0"/>
    <n v="0"/>
    <n v="0"/>
    <n v="0"/>
    <n v="0"/>
    <n v="0"/>
    <n v="0"/>
  </r>
  <r>
    <x v="0"/>
    <x v="3"/>
    <x v="16"/>
    <n v="0"/>
    <n v="0"/>
    <n v="0"/>
    <n v="0"/>
    <n v="0"/>
    <n v="0"/>
    <n v="0"/>
    <n v="0"/>
    <n v="0"/>
    <n v="0"/>
    <n v="0"/>
    <n v="0"/>
    <n v="0"/>
    <n v="0"/>
    <n v="0"/>
    <n v="0"/>
    <n v="0"/>
    <n v="0"/>
    <n v="0"/>
    <n v="0"/>
    <n v="0"/>
    <n v="0"/>
    <n v="0"/>
    <n v="0"/>
    <n v="0"/>
    <n v="0"/>
    <n v="0"/>
  </r>
  <r>
    <x v="1"/>
    <x v="0"/>
    <x v="16"/>
    <n v="0"/>
    <n v="0"/>
    <n v="0"/>
    <n v="0"/>
    <n v="0"/>
    <n v="0"/>
    <n v="0"/>
    <n v="0"/>
    <n v="0"/>
    <n v="0"/>
    <n v="0"/>
    <n v="0"/>
    <n v="0"/>
    <n v="0"/>
    <n v="0"/>
    <n v="0"/>
    <n v="0"/>
    <n v="0"/>
    <n v="0"/>
    <n v="0"/>
    <n v="0"/>
    <n v="0"/>
    <n v="0"/>
    <n v="0"/>
    <n v="0"/>
    <n v="0"/>
    <n v="0"/>
  </r>
  <r>
    <x v="1"/>
    <x v="1"/>
    <x v="16"/>
    <n v="0"/>
    <n v="0"/>
    <n v="0"/>
    <n v="0"/>
    <n v="0"/>
    <n v="0"/>
    <n v="0"/>
    <n v="0"/>
    <n v="0"/>
    <n v="0"/>
    <n v="0"/>
    <n v="0"/>
    <n v="0"/>
    <n v="0"/>
    <n v="0"/>
    <n v="0"/>
    <n v="0"/>
    <n v="0"/>
    <n v="0"/>
    <n v="0"/>
    <n v="0"/>
    <n v="0"/>
    <n v="0"/>
    <n v="0"/>
    <n v="0"/>
    <n v="0"/>
    <n v="0"/>
  </r>
  <r>
    <x v="1"/>
    <x v="2"/>
    <x v="16"/>
    <n v="0"/>
    <n v="0"/>
    <n v="0"/>
    <n v="0"/>
    <n v="0"/>
    <n v="0"/>
    <n v="0"/>
    <n v="0"/>
    <n v="0"/>
    <n v="0"/>
    <n v="0"/>
    <n v="0"/>
    <n v="0"/>
    <n v="0"/>
    <n v="0"/>
    <n v="0"/>
    <n v="0"/>
    <n v="0"/>
    <n v="0"/>
    <n v="0"/>
    <n v="0"/>
    <n v="0"/>
    <n v="0"/>
    <n v="0"/>
    <n v="0"/>
    <n v="0"/>
    <n v="0"/>
  </r>
  <r>
    <x v="1"/>
    <x v="3"/>
    <x v="16"/>
    <n v="0"/>
    <n v="0"/>
    <n v="0"/>
    <n v="0"/>
    <n v="0"/>
    <n v="0"/>
    <n v="0"/>
    <n v="0"/>
    <n v="0"/>
    <n v="0"/>
    <n v="0"/>
    <n v="0"/>
    <n v="0"/>
    <n v="0"/>
    <n v="0"/>
    <n v="0"/>
    <n v="0"/>
    <n v="0"/>
    <n v="0"/>
    <n v="0"/>
    <n v="0"/>
    <n v="0"/>
    <n v="0"/>
    <n v="0"/>
    <n v="0"/>
    <n v="0"/>
    <n v="0"/>
  </r>
  <r>
    <x v="2"/>
    <x v="0"/>
    <x v="16"/>
    <n v="0"/>
    <n v="0"/>
    <n v="0"/>
    <n v="0"/>
    <n v="0"/>
    <n v="0"/>
    <n v="0"/>
    <n v="0"/>
    <n v="0"/>
    <n v="0"/>
    <n v="0"/>
    <n v="0"/>
    <n v="0"/>
    <n v="0"/>
    <n v="0"/>
    <n v="0"/>
    <n v="0"/>
    <n v="0"/>
    <n v="0"/>
    <n v="0"/>
    <n v="0"/>
    <n v="0"/>
    <n v="0"/>
    <n v="0"/>
    <n v="0"/>
    <n v="0"/>
    <n v="0"/>
  </r>
  <r>
    <x v="2"/>
    <x v="1"/>
    <x v="16"/>
    <n v="0"/>
    <n v="0"/>
    <n v="0"/>
    <n v="0"/>
    <n v="0"/>
    <n v="0"/>
    <n v="0"/>
    <n v="0"/>
    <n v="0"/>
    <n v="0"/>
    <n v="0"/>
    <n v="0"/>
    <n v="0"/>
    <n v="0"/>
    <n v="0"/>
    <n v="0"/>
    <n v="0"/>
    <n v="0"/>
    <n v="0"/>
    <n v="0"/>
    <n v="0"/>
    <n v="0"/>
    <n v="0"/>
    <n v="0"/>
    <n v="0"/>
    <n v="0"/>
    <n v="0"/>
  </r>
  <r>
    <x v="2"/>
    <x v="2"/>
    <x v="16"/>
    <n v="0"/>
    <n v="0"/>
    <n v="0"/>
    <n v="0"/>
    <n v="0"/>
    <n v="0"/>
    <n v="0"/>
    <n v="0"/>
    <n v="0"/>
    <n v="0"/>
    <n v="0"/>
    <n v="0"/>
    <n v="0"/>
    <n v="0"/>
    <n v="0"/>
    <n v="0"/>
    <n v="0"/>
    <n v="0"/>
    <n v="0"/>
    <n v="0"/>
    <n v="0"/>
    <n v="0"/>
    <n v="0"/>
    <n v="0"/>
    <n v="0"/>
    <n v="0"/>
    <n v="0"/>
  </r>
  <r>
    <x v="2"/>
    <x v="3"/>
    <x v="16"/>
    <n v="0"/>
    <n v="0"/>
    <n v="0"/>
    <n v="0"/>
    <n v="0"/>
    <n v="0"/>
    <n v="0"/>
    <n v="0"/>
    <n v="0"/>
    <n v="0"/>
    <n v="0"/>
    <n v="0"/>
    <n v="0"/>
    <n v="0"/>
    <n v="0"/>
    <n v="0"/>
    <n v="0"/>
    <n v="0"/>
    <n v="0"/>
    <n v="0"/>
    <n v="0"/>
    <n v="0"/>
    <n v="0"/>
    <n v="0"/>
    <n v="0"/>
    <n v="0"/>
    <n v="0"/>
  </r>
  <r>
    <x v="3"/>
    <x v="0"/>
    <x v="16"/>
    <n v="0"/>
    <n v="0"/>
    <n v="0"/>
    <n v="0"/>
    <n v="0"/>
    <n v="0"/>
    <n v="0"/>
    <n v="0"/>
    <n v="0"/>
    <n v="0"/>
    <n v="0"/>
    <n v="0"/>
    <n v="0"/>
    <n v="0"/>
    <n v="0"/>
    <n v="0"/>
    <n v="0"/>
    <n v="0"/>
    <n v="0"/>
    <n v="0"/>
    <n v="0"/>
    <n v="0"/>
    <n v="0"/>
    <n v="0"/>
    <n v="0"/>
    <n v="0"/>
    <n v="0"/>
  </r>
  <r>
    <x v="3"/>
    <x v="1"/>
    <x v="16"/>
    <n v="0"/>
    <n v="0"/>
    <n v="0"/>
    <n v="0"/>
    <n v="0"/>
    <n v="0"/>
    <n v="0"/>
    <n v="0"/>
    <n v="0"/>
    <n v="0"/>
    <n v="0"/>
    <n v="0"/>
    <n v="0"/>
    <n v="0"/>
    <n v="0"/>
    <n v="0"/>
    <n v="0"/>
    <n v="0"/>
    <n v="0"/>
    <n v="0"/>
    <n v="0"/>
    <n v="0"/>
    <n v="0"/>
    <n v="0"/>
    <n v="0"/>
    <n v="0"/>
    <n v="0"/>
  </r>
  <r>
    <x v="3"/>
    <x v="2"/>
    <x v="16"/>
    <n v="0"/>
    <n v="0"/>
    <n v="0"/>
    <n v="0"/>
    <n v="0"/>
    <n v="0"/>
    <n v="0"/>
    <n v="0"/>
    <n v="0"/>
    <n v="0"/>
    <n v="0"/>
    <n v="0"/>
    <n v="0"/>
    <n v="0"/>
    <n v="0"/>
    <n v="0"/>
    <n v="0"/>
    <n v="0"/>
    <n v="0"/>
    <n v="0"/>
    <n v="0"/>
    <n v="0"/>
    <n v="0"/>
    <n v="0"/>
    <n v="0"/>
    <n v="0"/>
    <n v="0"/>
  </r>
  <r>
    <x v="3"/>
    <x v="3"/>
    <x v="16"/>
    <n v="0"/>
    <n v="0"/>
    <n v="0"/>
    <n v="0"/>
    <n v="0"/>
    <n v="0"/>
    <n v="0"/>
    <n v="0"/>
    <n v="0"/>
    <n v="0"/>
    <n v="0"/>
    <n v="0"/>
    <n v="0"/>
    <n v="0"/>
    <n v="0"/>
    <n v="0"/>
    <n v="0"/>
    <n v="0"/>
    <n v="0"/>
    <n v="0"/>
    <n v="0"/>
    <n v="0"/>
    <n v="0"/>
    <n v="0"/>
    <n v="0"/>
    <n v="0"/>
    <n v="0"/>
  </r>
  <r>
    <x v="4"/>
    <x v="0"/>
    <x v="16"/>
    <n v="0"/>
    <n v="0"/>
    <n v="0"/>
    <n v="0"/>
    <n v="0"/>
    <n v="0"/>
    <n v="0"/>
    <n v="0"/>
    <n v="0"/>
    <n v="0"/>
    <n v="0"/>
    <n v="0"/>
    <n v="0"/>
    <n v="0"/>
    <n v="0"/>
    <n v="0"/>
    <n v="0"/>
    <n v="0"/>
    <n v="0"/>
    <n v="0"/>
    <n v="0"/>
    <n v="0"/>
    <n v="0"/>
    <n v="0"/>
    <n v="0"/>
    <n v="0"/>
    <n v="0"/>
  </r>
  <r>
    <x v="4"/>
    <x v="1"/>
    <x v="16"/>
    <n v="0"/>
    <n v="0"/>
    <n v="0"/>
    <n v="0"/>
    <n v="0"/>
    <n v="0"/>
    <n v="0"/>
    <n v="0"/>
    <n v="0"/>
    <n v="0"/>
    <n v="0"/>
    <n v="0"/>
    <n v="0"/>
    <n v="0"/>
    <n v="0"/>
    <n v="0"/>
    <n v="0"/>
    <n v="0"/>
    <n v="0"/>
    <n v="0"/>
    <n v="0"/>
    <n v="0"/>
    <n v="0"/>
    <n v="0"/>
    <n v="0"/>
    <n v="0"/>
    <n v="0"/>
  </r>
  <r>
    <x v="4"/>
    <x v="2"/>
    <x v="16"/>
    <n v="0"/>
    <n v="0"/>
    <n v="0"/>
    <n v="0"/>
    <n v="0"/>
    <n v="0"/>
    <n v="0"/>
    <n v="0"/>
    <n v="0"/>
    <n v="0"/>
    <n v="0"/>
    <n v="0"/>
    <n v="0"/>
    <n v="0"/>
    <n v="0"/>
    <n v="0"/>
    <n v="0"/>
    <n v="0"/>
    <n v="0"/>
    <n v="0"/>
    <n v="0"/>
    <n v="0"/>
    <n v="0"/>
    <n v="0"/>
    <n v="0"/>
    <n v="0"/>
    <n v="0"/>
  </r>
  <r>
    <x v="4"/>
    <x v="3"/>
    <x v="16"/>
    <n v="0"/>
    <n v="0"/>
    <n v="0"/>
    <n v="0"/>
    <n v="0"/>
    <n v="0"/>
    <n v="0"/>
    <n v="0"/>
    <n v="0"/>
    <n v="0"/>
    <n v="0"/>
    <n v="0"/>
    <n v="0"/>
    <n v="0"/>
    <n v="0"/>
    <n v="0"/>
    <n v="0"/>
    <n v="0"/>
    <n v="0"/>
    <n v="0"/>
    <n v="0"/>
    <n v="0"/>
    <n v="0"/>
    <n v="0"/>
    <n v="0"/>
    <n v="0"/>
    <n v="0"/>
  </r>
  <r>
    <x v="5"/>
    <x v="0"/>
    <x v="16"/>
    <n v="0"/>
    <n v="0"/>
    <n v="0"/>
    <n v="0"/>
    <n v="0"/>
    <n v="0"/>
    <n v="0"/>
    <n v="0"/>
    <n v="0"/>
    <n v="0"/>
    <n v="0"/>
    <n v="0"/>
    <n v="0"/>
    <n v="0"/>
    <n v="0"/>
    <n v="0"/>
    <n v="0"/>
    <n v="0"/>
    <n v="0"/>
    <n v="0"/>
    <n v="0"/>
    <n v="0"/>
    <n v="0"/>
    <n v="0"/>
    <n v="0"/>
    <n v="0"/>
    <n v="0"/>
  </r>
  <r>
    <x v="5"/>
    <x v="1"/>
    <x v="16"/>
    <n v="0"/>
    <n v="0"/>
    <n v="0"/>
    <n v="0"/>
    <n v="0"/>
    <n v="0"/>
    <n v="0"/>
    <n v="0"/>
    <n v="0"/>
    <n v="0"/>
    <n v="0"/>
    <n v="0"/>
    <n v="0"/>
    <n v="0"/>
    <n v="0"/>
    <n v="0"/>
    <n v="0"/>
    <n v="0"/>
    <n v="0"/>
    <n v="0"/>
    <n v="0"/>
    <n v="0"/>
    <n v="0"/>
    <n v="0"/>
    <n v="0"/>
    <n v="0"/>
    <n v="0"/>
  </r>
  <r>
    <x v="5"/>
    <x v="2"/>
    <x v="16"/>
    <n v="0"/>
    <n v="0"/>
    <n v="0"/>
    <n v="0"/>
    <n v="0"/>
    <n v="0"/>
    <n v="0"/>
    <n v="0"/>
    <n v="0"/>
    <n v="0"/>
    <n v="0"/>
    <n v="0"/>
    <n v="0"/>
    <n v="0"/>
    <n v="0"/>
    <n v="0"/>
    <n v="0"/>
    <n v="0"/>
    <n v="0"/>
    <n v="0"/>
    <n v="0"/>
    <n v="0"/>
    <n v="0"/>
    <n v="0"/>
    <n v="0"/>
    <n v="0"/>
    <n v="0"/>
  </r>
  <r>
    <x v="5"/>
    <x v="3"/>
    <x v="16"/>
    <n v="0"/>
    <n v="0"/>
    <n v="0"/>
    <n v="0"/>
    <n v="0"/>
    <n v="0"/>
    <n v="0"/>
    <n v="0"/>
    <n v="0"/>
    <n v="0"/>
    <n v="0"/>
    <n v="0"/>
    <n v="0"/>
    <n v="0"/>
    <n v="0"/>
    <n v="0"/>
    <n v="0"/>
    <n v="0"/>
    <n v="0"/>
    <n v="0"/>
    <n v="0"/>
    <n v="0"/>
    <n v="0"/>
    <n v="0"/>
    <n v="0"/>
    <n v="0"/>
    <n v="0"/>
  </r>
  <r>
    <x v="6"/>
    <x v="0"/>
    <x v="16"/>
    <n v="0"/>
    <n v="0"/>
    <n v="0"/>
    <n v="0"/>
    <n v="0"/>
    <n v="0"/>
    <n v="0"/>
    <n v="0"/>
    <n v="0"/>
    <n v="0"/>
    <n v="0"/>
    <n v="0"/>
    <n v="0"/>
    <n v="0"/>
    <n v="0"/>
    <n v="0"/>
    <n v="0"/>
    <n v="0"/>
    <n v="0"/>
    <n v="0"/>
    <n v="0"/>
    <n v="0"/>
    <n v="0"/>
    <n v="0"/>
    <n v="0"/>
    <n v="0"/>
    <n v="0"/>
  </r>
  <r>
    <x v="6"/>
    <x v="1"/>
    <x v="16"/>
    <n v="0"/>
    <n v="0"/>
    <n v="0"/>
    <n v="0"/>
    <n v="0"/>
    <n v="0"/>
    <n v="0"/>
    <n v="0"/>
    <n v="0"/>
    <n v="0"/>
    <n v="0"/>
    <n v="0"/>
    <n v="0"/>
    <n v="0"/>
    <n v="0"/>
    <n v="0"/>
    <n v="0"/>
    <n v="0"/>
    <n v="0"/>
    <n v="0"/>
    <n v="0"/>
    <n v="0"/>
    <n v="0"/>
    <n v="0"/>
    <n v="0"/>
    <n v="0"/>
    <n v="0"/>
  </r>
  <r>
    <x v="6"/>
    <x v="2"/>
    <x v="16"/>
    <n v="0"/>
    <n v="0"/>
    <n v="0"/>
    <n v="0"/>
    <n v="0"/>
    <n v="0"/>
    <n v="0"/>
    <n v="0"/>
    <n v="0"/>
    <n v="0"/>
    <n v="0"/>
    <n v="0"/>
    <n v="0"/>
    <n v="0"/>
    <n v="0"/>
    <n v="0"/>
    <n v="0"/>
    <n v="0"/>
    <n v="0"/>
    <n v="0"/>
    <n v="0"/>
    <n v="0"/>
    <n v="0"/>
    <n v="0"/>
    <n v="0"/>
    <n v="0"/>
    <n v="0"/>
  </r>
  <r>
    <x v="6"/>
    <x v="3"/>
    <x v="16"/>
    <n v="0"/>
    <n v="0"/>
    <n v="0"/>
    <n v="0"/>
    <n v="0"/>
    <n v="0"/>
    <n v="0"/>
    <n v="0"/>
    <n v="0"/>
    <n v="0"/>
    <n v="0"/>
    <n v="0"/>
    <n v="0"/>
    <n v="0"/>
    <n v="0"/>
    <n v="0"/>
    <n v="0"/>
    <n v="0"/>
    <n v="0"/>
    <n v="0"/>
    <n v="0"/>
    <n v="0"/>
    <n v="0"/>
    <n v="0"/>
    <n v="0"/>
    <n v="0"/>
    <n v="0"/>
  </r>
  <r>
    <x v="7"/>
    <x v="0"/>
    <x v="16"/>
    <n v="0"/>
    <n v="0"/>
    <n v="0"/>
    <n v="0"/>
    <n v="0"/>
    <n v="0"/>
    <n v="0"/>
    <n v="0"/>
    <n v="0"/>
    <n v="0"/>
    <n v="0"/>
    <n v="0"/>
    <n v="0"/>
    <n v="0"/>
    <n v="0"/>
    <n v="0"/>
    <n v="0"/>
    <n v="0"/>
    <n v="0"/>
    <n v="0"/>
    <n v="0"/>
    <n v="0"/>
    <n v="0"/>
    <n v="0"/>
    <n v="0"/>
    <n v="0"/>
    <n v="0"/>
  </r>
  <r>
    <x v="7"/>
    <x v="1"/>
    <x v="16"/>
    <n v="0"/>
    <n v="0"/>
    <n v="0"/>
    <n v="0"/>
    <n v="0"/>
    <n v="0"/>
    <n v="0"/>
    <n v="0"/>
    <n v="0"/>
    <n v="0"/>
    <n v="0"/>
    <n v="0"/>
    <n v="0"/>
    <n v="0"/>
    <n v="0"/>
    <n v="0"/>
    <n v="0"/>
    <n v="0"/>
    <n v="0"/>
    <n v="0"/>
    <n v="0"/>
    <n v="0"/>
    <n v="0"/>
    <n v="0"/>
    <n v="0"/>
    <n v="0"/>
    <n v="0"/>
  </r>
  <r>
    <x v="7"/>
    <x v="2"/>
    <x v="16"/>
    <n v="0"/>
    <n v="0"/>
    <n v="0"/>
    <n v="0"/>
    <n v="0"/>
    <n v="0"/>
    <n v="0"/>
    <n v="0"/>
    <n v="0"/>
    <n v="0"/>
    <n v="0"/>
    <n v="0"/>
    <n v="0"/>
    <n v="0"/>
    <n v="0"/>
    <n v="0"/>
    <n v="0"/>
    <n v="0"/>
    <n v="0"/>
    <n v="0"/>
    <n v="0"/>
    <n v="0"/>
    <n v="0"/>
    <n v="0"/>
    <n v="0"/>
    <n v="0"/>
    <n v="0"/>
  </r>
  <r>
    <x v="7"/>
    <x v="3"/>
    <x v="16"/>
    <n v="0"/>
    <n v="0"/>
    <n v="0"/>
    <n v="0"/>
    <n v="0"/>
    <n v="0"/>
    <n v="0"/>
    <n v="0"/>
    <n v="0"/>
    <n v="0"/>
    <n v="0"/>
    <n v="0"/>
    <n v="0"/>
    <n v="0"/>
    <n v="0"/>
    <n v="0"/>
    <n v="0"/>
    <n v="0"/>
    <n v="0"/>
    <n v="0"/>
    <n v="0"/>
    <n v="0"/>
    <n v="0"/>
    <n v="0"/>
    <n v="0"/>
    <n v="0"/>
    <n v="0"/>
  </r>
  <r>
    <x v="8"/>
    <x v="0"/>
    <x v="16"/>
    <n v="0"/>
    <n v="0"/>
    <n v="0"/>
    <n v="0"/>
    <n v="0"/>
    <n v="0"/>
    <n v="0"/>
    <n v="0"/>
    <n v="0"/>
    <n v="0"/>
    <n v="0"/>
    <n v="0"/>
    <n v="0"/>
    <n v="0"/>
    <n v="0"/>
    <n v="0"/>
    <n v="0"/>
    <n v="0"/>
    <n v="0"/>
    <n v="0"/>
    <n v="0"/>
    <n v="0"/>
    <n v="0"/>
    <n v="0"/>
    <n v="0"/>
    <n v="0"/>
    <n v="0"/>
  </r>
  <r>
    <x v="8"/>
    <x v="1"/>
    <x v="16"/>
    <n v="0"/>
    <n v="0"/>
    <n v="0"/>
    <n v="0"/>
    <n v="0"/>
    <n v="0"/>
    <n v="0"/>
    <n v="0"/>
    <n v="0"/>
    <n v="0"/>
    <n v="0"/>
    <n v="0"/>
    <n v="0"/>
    <n v="0"/>
    <n v="0"/>
    <n v="0"/>
    <n v="0"/>
    <n v="0"/>
    <n v="0"/>
    <n v="0"/>
    <n v="0"/>
    <n v="0"/>
    <n v="0"/>
    <n v="0"/>
    <n v="0"/>
    <n v="0"/>
    <n v="0"/>
  </r>
  <r>
    <x v="8"/>
    <x v="2"/>
    <x v="16"/>
    <n v="0"/>
    <n v="0"/>
    <n v="0"/>
    <n v="0"/>
    <n v="0"/>
    <n v="0"/>
    <n v="0"/>
    <n v="0"/>
    <n v="0"/>
    <n v="0"/>
    <n v="0"/>
    <n v="0"/>
    <n v="0"/>
    <n v="0"/>
    <n v="0"/>
    <n v="0"/>
    <n v="0"/>
    <n v="0"/>
    <n v="0"/>
    <n v="0"/>
    <n v="0"/>
    <n v="0"/>
    <n v="0"/>
    <n v="0"/>
    <n v="0"/>
    <n v="0"/>
    <n v="0"/>
  </r>
  <r>
    <x v="8"/>
    <x v="3"/>
    <x v="16"/>
    <n v="0"/>
    <n v="0"/>
    <n v="0"/>
    <n v="0"/>
    <n v="0"/>
    <n v="0"/>
    <n v="0"/>
    <n v="0"/>
    <n v="0"/>
    <n v="0"/>
    <n v="0"/>
    <n v="0"/>
    <n v="0"/>
    <n v="0"/>
    <n v="0"/>
    <n v="0"/>
    <n v="0"/>
    <n v="0"/>
    <n v="0"/>
    <n v="0"/>
    <n v="0"/>
    <n v="0"/>
    <n v="0"/>
    <n v="0"/>
    <n v="0"/>
    <n v="0"/>
    <n v="0"/>
  </r>
  <r>
    <x v="9"/>
    <x v="0"/>
    <x v="16"/>
    <n v="0"/>
    <n v="0"/>
    <n v="0"/>
    <n v="0"/>
    <n v="0"/>
    <n v="0"/>
    <n v="0"/>
    <n v="0"/>
    <n v="0"/>
    <n v="0"/>
    <n v="0"/>
    <n v="0"/>
    <n v="0"/>
    <n v="0"/>
    <n v="0"/>
    <n v="0"/>
    <n v="0"/>
    <n v="0"/>
    <n v="0"/>
    <n v="0"/>
    <n v="0"/>
    <n v="0"/>
    <n v="0"/>
    <n v="0"/>
    <n v="0"/>
    <n v="0"/>
    <n v="0"/>
  </r>
  <r>
    <x v="9"/>
    <x v="1"/>
    <x v="16"/>
    <n v="0"/>
    <n v="0"/>
    <n v="0"/>
    <n v="0"/>
    <n v="0"/>
    <n v="0"/>
    <n v="0"/>
    <n v="0"/>
    <n v="0"/>
    <n v="0"/>
    <n v="0"/>
    <n v="0"/>
    <n v="0"/>
    <n v="0"/>
    <n v="0"/>
    <n v="0"/>
    <n v="0"/>
    <n v="0"/>
    <n v="0"/>
    <n v="0"/>
    <n v="0"/>
    <n v="0"/>
    <n v="0"/>
    <n v="0"/>
    <n v="0"/>
    <n v="0"/>
    <n v="0"/>
  </r>
  <r>
    <x v="9"/>
    <x v="2"/>
    <x v="16"/>
    <n v="0"/>
    <n v="0"/>
    <n v="0"/>
    <n v="0"/>
    <n v="0"/>
    <n v="0"/>
    <n v="0"/>
    <n v="0"/>
    <n v="0"/>
    <n v="0"/>
    <n v="0"/>
    <n v="0"/>
    <n v="0"/>
    <n v="0"/>
    <n v="0"/>
    <n v="0"/>
    <n v="0"/>
    <n v="0"/>
    <n v="0"/>
    <n v="0"/>
    <n v="0"/>
    <n v="0"/>
    <n v="0"/>
    <n v="0"/>
    <n v="0"/>
    <n v="0"/>
    <n v="0"/>
  </r>
  <r>
    <x v="9"/>
    <x v="3"/>
    <x v="16"/>
    <n v="0"/>
    <n v="0"/>
    <n v="0"/>
    <n v="0"/>
    <n v="0"/>
    <n v="0"/>
    <n v="0"/>
    <n v="0"/>
    <n v="0"/>
    <n v="0"/>
    <n v="0"/>
    <n v="0"/>
    <n v="0"/>
    <n v="0"/>
    <n v="0"/>
    <n v="0"/>
    <n v="0"/>
    <n v="0"/>
    <n v="0"/>
    <n v="0"/>
    <n v="0"/>
    <n v="0"/>
    <n v="0"/>
    <n v="0"/>
    <n v="0"/>
    <n v="0"/>
    <n v="0"/>
  </r>
  <r>
    <x v="10"/>
    <x v="0"/>
    <x v="16"/>
    <n v="0"/>
    <n v="0"/>
    <n v="0"/>
    <n v="0"/>
    <n v="0"/>
    <n v="0"/>
    <n v="0"/>
    <n v="0"/>
    <n v="0"/>
    <n v="0"/>
    <n v="0"/>
    <n v="0"/>
    <n v="0"/>
    <n v="0"/>
    <n v="0"/>
    <n v="0"/>
    <n v="0"/>
    <n v="0"/>
    <n v="0"/>
    <n v="0"/>
    <n v="0"/>
    <n v="0"/>
    <n v="0"/>
    <n v="0"/>
    <n v="0"/>
    <n v="0"/>
    <n v="0"/>
  </r>
  <r>
    <x v="10"/>
    <x v="1"/>
    <x v="16"/>
    <n v="0"/>
    <n v="0"/>
    <n v="0"/>
    <n v="0"/>
    <n v="0"/>
    <n v="0"/>
    <n v="0"/>
    <n v="0"/>
    <n v="0"/>
    <n v="0"/>
    <n v="0"/>
    <n v="0"/>
    <n v="0"/>
    <n v="0"/>
    <n v="0"/>
    <n v="0"/>
    <n v="0"/>
    <n v="0"/>
    <n v="0"/>
    <n v="0"/>
    <n v="0"/>
    <n v="0"/>
    <n v="0"/>
    <n v="0"/>
    <n v="0"/>
    <n v="0"/>
    <n v="0"/>
  </r>
  <r>
    <x v="10"/>
    <x v="2"/>
    <x v="16"/>
    <n v="0"/>
    <n v="0"/>
    <n v="0"/>
    <n v="0"/>
    <n v="0"/>
    <n v="0"/>
    <n v="0"/>
    <n v="0"/>
    <n v="0"/>
    <n v="0"/>
    <n v="0"/>
    <n v="0"/>
    <n v="0"/>
    <n v="0"/>
    <n v="0"/>
    <n v="0"/>
    <n v="0"/>
    <n v="0"/>
    <n v="0"/>
    <n v="0"/>
    <n v="0"/>
    <n v="0"/>
    <n v="0"/>
    <n v="0"/>
    <n v="0"/>
    <n v="0"/>
    <n v="0"/>
  </r>
  <r>
    <x v="10"/>
    <x v="3"/>
    <x v="16"/>
    <n v="0"/>
    <n v="0"/>
    <n v="0"/>
    <n v="0"/>
    <n v="0"/>
    <n v="0"/>
    <n v="0"/>
    <n v="0"/>
    <n v="0"/>
    <n v="0"/>
    <n v="0"/>
    <n v="0"/>
    <n v="0"/>
    <n v="0"/>
    <n v="0"/>
    <n v="0"/>
    <n v="0"/>
    <n v="0"/>
    <n v="0"/>
    <n v="0"/>
    <n v="0"/>
    <n v="0"/>
    <n v="0"/>
    <n v="0"/>
    <n v="0"/>
    <n v="0"/>
    <n v="0"/>
  </r>
  <r>
    <x v="11"/>
    <x v="0"/>
    <x v="16"/>
    <n v="0"/>
    <n v="0"/>
    <n v="0"/>
    <n v="0"/>
    <n v="0"/>
    <n v="0"/>
    <n v="0"/>
    <n v="0"/>
    <n v="0"/>
    <n v="0"/>
    <n v="0"/>
    <n v="0"/>
    <n v="0"/>
    <n v="0"/>
    <n v="0"/>
    <n v="0"/>
    <n v="0"/>
    <n v="0"/>
    <n v="0"/>
    <n v="0"/>
    <n v="0"/>
    <n v="0"/>
    <n v="0"/>
    <n v="0"/>
    <n v="0"/>
    <n v="0"/>
    <n v="0"/>
  </r>
  <r>
    <x v="11"/>
    <x v="1"/>
    <x v="16"/>
    <n v="0"/>
    <n v="0"/>
    <n v="0"/>
    <n v="0"/>
    <n v="0"/>
    <n v="0"/>
    <n v="0"/>
    <n v="0"/>
    <n v="0"/>
    <n v="0"/>
    <n v="0"/>
    <n v="0"/>
    <n v="0"/>
    <n v="0"/>
    <n v="0"/>
    <n v="0"/>
    <n v="0"/>
    <n v="0"/>
    <n v="0"/>
    <n v="0"/>
    <n v="0"/>
    <n v="0"/>
    <n v="0"/>
    <n v="0"/>
    <n v="0"/>
    <n v="0"/>
    <n v="0"/>
  </r>
  <r>
    <x v="11"/>
    <x v="2"/>
    <x v="16"/>
    <n v="0"/>
    <n v="0"/>
    <n v="0"/>
    <n v="0"/>
    <n v="0"/>
    <n v="0"/>
    <n v="0"/>
    <n v="0"/>
    <n v="0"/>
    <n v="0"/>
    <n v="0"/>
    <n v="0"/>
    <n v="0"/>
    <n v="0"/>
    <n v="0"/>
    <n v="0"/>
    <n v="0"/>
    <n v="0"/>
    <n v="0"/>
    <n v="0"/>
    <n v="0"/>
    <n v="0"/>
    <n v="0"/>
    <n v="0"/>
    <n v="0"/>
    <n v="0"/>
    <n v="0"/>
  </r>
  <r>
    <x v="11"/>
    <x v="3"/>
    <x v="16"/>
    <n v="0"/>
    <n v="0"/>
    <n v="0"/>
    <n v="0"/>
    <n v="0"/>
    <n v="0"/>
    <n v="0"/>
    <n v="0"/>
    <n v="0"/>
    <n v="0"/>
    <n v="0"/>
    <n v="0"/>
    <n v="0"/>
    <n v="0"/>
    <n v="0"/>
    <n v="0"/>
    <n v="0"/>
    <n v="0"/>
    <n v="0"/>
    <n v="0"/>
    <n v="0"/>
    <n v="0"/>
    <n v="0"/>
    <n v="0"/>
    <n v="0"/>
    <n v="0"/>
    <n v="0"/>
  </r>
  <r>
    <x v="12"/>
    <x v="0"/>
    <x v="16"/>
    <n v="0"/>
    <n v="0"/>
    <n v="0"/>
    <n v="0"/>
    <n v="0"/>
    <n v="0"/>
    <n v="0"/>
    <n v="0"/>
    <n v="0"/>
    <n v="0"/>
    <n v="0"/>
    <n v="0"/>
    <n v="0"/>
    <n v="0"/>
    <n v="0"/>
    <n v="0"/>
    <n v="0"/>
    <n v="0"/>
    <n v="0"/>
    <n v="0"/>
    <n v="0"/>
    <n v="0"/>
    <n v="0"/>
    <n v="0"/>
    <n v="0"/>
    <n v="0"/>
    <n v="0"/>
  </r>
  <r>
    <x v="12"/>
    <x v="1"/>
    <x v="16"/>
    <n v="0"/>
    <n v="0"/>
    <n v="0"/>
    <n v="0"/>
    <n v="0"/>
    <n v="0"/>
    <n v="0"/>
    <n v="0"/>
    <n v="0"/>
    <n v="0"/>
    <n v="0"/>
    <n v="0"/>
    <n v="0"/>
    <n v="0"/>
    <n v="0"/>
    <n v="0"/>
    <n v="0"/>
    <n v="0"/>
    <n v="0"/>
    <n v="0"/>
    <n v="0"/>
    <n v="0"/>
    <n v="0"/>
    <n v="0"/>
    <n v="0"/>
    <n v="0"/>
    <n v="0"/>
  </r>
  <r>
    <x v="12"/>
    <x v="2"/>
    <x v="16"/>
    <n v="0"/>
    <n v="0"/>
    <n v="0"/>
    <n v="0"/>
    <n v="0"/>
    <n v="0"/>
    <n v="0"/>
    <n v="0"/>
    <n v="0"/>
    <n v="0"/>
    <n v="0"/>
    <n v="0"/>
    <n v="0"/>
    <n v="0"/>
    <n v="0"/>
    <n v="0"/>
    <n v="0"/>
    <n v="0"/>
    <n v="0"/>
    <n v="0"/>
    <n v="0"/>
    <n v="0"/>
    <n v="0"/>
    <n v="0"/>
    <n v="0"/>
    <n v="0"/>
    <n v="0"/>
  </r>
  <r>
    <x v="12"/>
    <x v="3"/>
    <x v="16"/>
    <n v="0"/>
    <n v="0"/>
    <n v="0"/>
    <n v="0"/>
    <n v="0"/>
    <n v="0"/>
    <n v="0"/>
    <n v="0"/>
    <n v="0"/>
    <n v="0"/>
    <n v="0"/>
    <n v="0"/>
    <n v="0"/>
    <n v="0"/>
    <n v="0"/>
    <n v="0"/>
    <n v="0"/>
    <n v="0"/>
    <n v="0"/>
    <n v="0"/>
    <n v="0"/>
    <n v="0"/>
    <n v="0"/>
    <n v="0"/>
    <n v="0"/>
    <n v="0"/>
    <n v="0"/>
  </r>
  <r>
    <x v="13"/>
    <x v="0"/>
    <x v="16"/>
    <n v="0"/>
    <n v="0"/>
    <n v="0"/>
    <n v="0"/>
    <n v="0"/>
    <n v="0"/>
    <n v="0"/>
    <n v="0"/>
    <n v="0"/>
    <n v="0"/>
    <n v="0"/>
    <n v="0"/>
    <n v="0"/>
    <n v="0"/>
    <n v="0"/>
    <n v="0"/>
    <n v="0"/>
    <n v="0"/>
    <n v="0"/>
    <n v="0"/>
    <n v="0"/>
    <n v="0"/>
    <n v="0"/>
    <n v="0"/>
    <n v="0"/>
    <n v="0"/>
    <n v="0"/>
  </r>
  <r>
    <x v="13"/>
    <x v="1"/>
    <x v="16"/>
    <n v="0"/>
    <n v="0"/>
    <n v="0"/>
    <n v="0"/>
    <n v="0"/>
    <n v="0"/>
    <n v="0"/>
    <n v="0"/>
    <n v="0"/>
    <n v="0"/>
    <n v="0"/>
    <n v="0"/>
    <n v="0"/>
    <n v="0"/>
    <n v="0"/>
    <n v="0"/>
    <n v="0"/>
    <n v="0"/>
    <n v="0"/>
    <n v="0"/>
    <n v="0"/>
    <n v="0"/>
    <n v="0"/>
    <n v="0"/>
    <n v="0"/>
    <n v="0"/>
    <n v="0"/>
  </r>
  <r>
    <x v="13"/>
    <x v="2"/>
    <x v="16"/>
    <n v="0"/>
    <n v="0"/>
    <n v="0"/>
    <n v="0"/>
    <n v="0"/>
    <n v="0"/>
    <n v="0"/>
    <n v="0"/>
    <n v="0"/>
    <n v="0"/>
    <n v="0"/>
    <n v="0"/>
    <n v="0"/>
    <n v="0"/>
    <n v="0"/>
    <n v="0"/>
    <n v="0"/>
    <n v="0"/>
    <n v="0"/>
    <n v="0"/>
    <n v="0"/>
    <n v="0"/>
    <n v="0"/>
    <n v="0"/>
    <n v="0"/>
    <n v="0"/>
    <n v="0"/>
  </r>
  <r>
    <x v="13"/>
    <x v="3"/>
    <x v="16"/>
    <n v="0"/>
    <n v="0"/>
    <n v="0"/>
    <n v="0"/>
    <n v="0"/>
    <n v="0"/>
    <n v="0"/>
    <n v="0"/>
    <n v="0"/>
    <n v="0"/>
    <n v="0"/>
    <n v="0"/>
    <n v="0"/>
    <n v="0"/>
    <n v="0"/>
    <n v="0"/>
    <n v="0"/>
    <n v="0"/>
    <n v="0"/>
    <n v="0"/>
    <n v="0"/>
    <n v="0"/>
    <n v="0"/>
    <n v="0"/>
    <n v="0"/>
    <n v="0"/>
    <n v="0"/>
  </r>
  <r>
    <x v="14"/>
    <x v="0"/>
    <x v="16"/>
    <n v="0"/>
    <n v="0"/>
    <n v="0"/>
    <n v="0"/>
    <n v="0"/>
    <n v="0"/>
    <n v="0"/>
    <n v="0"/>
    <n v="0"/>
    <n v="0"/>
    <n v="0"/>
    <n v="0"/>
    <n v="0"/>
    <n v="0"/>
    <n v="0"/>
    <n v="0"/>
    <n v="0"/>
    <n v="0"/>
    <n v="0"/>
    <n v="0"/>
    <n v="0"/>
    <n v="0"/>
    <n v="0"/>
    <n v="0"/>
    <n v="0"/>
    <n v="0"/>
    <n v="0"/>
  </r>
  <r>
    <x v="14"/>
    <x v="1"/>
    <x v="16"/>
    <n v="0"/>
    <n v="0"/>
    <n v="0"/>
    <n v="0"/>
    <n v="0"/>
    <n v="0"/>
    <n v="0"/>
    <n v="0"/>
    <n v="0"/>
    <n v="0"/>
    <n v="0"/>
    <n v="0"/>
    <n v="0"/>
    <n v="0"/>
    <n v="0"/>
    <n v="0"/>
    <n v="0"/>
    <n v="0"/>
    <n v="0"/>
    <n v="0"/>
    <n v="0"/>
    <n v="0"/>
    <n v="0"/>
    <n v="0"/>
    <n v="0"/>
    <n v="0"/>
    <n v="0"/>
  </r>
  <r>
    <x v="14"/>
    <x v="2"/>
    <x v="16"/>
    <n v="0"/>
    <n v="0"/>
    <n v="0"/>
    <n v="0"/>
    <n v="0"/>
    <n v="0"/>
    <n v="0"/>
    <n v="0"/>
    <n v="0"/>
    <n v="0"/>
    <n v="0"/>
    <n v="0"/>
    <n v="0"/>
    <n v="0"/>
    <n v="0"/>
    <n v="0"/>
    <n v="0"/>
    <n v="0"/>
    <n v="0"/>
    <n v="0"/>
    <n v="0"/>
    <n v="0"/>
    <n v="0"/>
    <n v="0"/>
    <n v="0"/>
    <n v="0"/>
    <n v="0"/>
  </r>
  <r>
    <x v="14"/>
    <x v="3"/>
    <x v="16"/>
    <n v="0"/>
    <n v="0"/>
    <n v="0"/>
    <n v="0"/>
    <n v="0"/>
    <n v="0"/>
    <n v="0"/>
    <n v="0"/>
    <n v="0"/>
    <n v="0"/>
    <n v="0"/>
    <n v="0"/>
    <n v="0"/>
    <n v="0"/>
    <n v="0"/>
    <n v="0"/>
    <n v="0"/>
    <n v="0"/>
    <n v="0"/>
    <n v="0"/>
    <n v="0"/>
    <n v="0"/>
    <n v="0"/>
    <n v="0"/>
    <n v="0"/>
    <n v="0"/>
    <n v="0"/>
  </r>
  <r>
    <x v="15"/>
    <x v="0"/>
    <x v="16"/>
    <n v="0"/>
    <n v="0"/>
    <n v="0"/>
    <n v="0"/>
    <n v="0"/>
    <n v="0"/>
    <n v="0"/>
    <n v="0"/>
    <n v="0"/>
    <n v="0"/>
    <n v="0"/>
    <n v="0"/>
    <n v="0"/>
    <n v="0"/>
    <n v="0"/>
    <n v="0"/>
    <n v="0"/>
    <n v="0"/>
    <n v="0"/>
    <n v="0"/>
    <n v="0"/>
    <n v="0"/>
    <n v="0"/>
    <n v="0"/>
    <n v="0"/>
    <n v="0"/>
    <n v="0"/>
  </r>
  <r>
    <x v="15"/>
    <x v="1"/>
    <x v="16"/>
    <n v="0"/>
    <n v="0"/>
    <n v="0"/>
    <n v="0"/>
    <n v="0"/>
    <n v="0"/>
    <n v="0"/>
    <n v="0"/>
    <n v="0"/>
    <n v="0"/>
    <n v="0"/>
    <n v="0"/>
    <n v="0"/>
    <n v="0"/>
    <n v="0"/>
    <n v="0"/>
    <n v="0"/>
    <n v="0"/>
    <n v="0"/>
    <n v="0"/>
    <n v="0"/>
    <n v="0"/>
    <n v="0"/>
    <n v="0"/>
    <n v="0"/>
    <n v="0"/>
    <n v="0"/>
  </r>
  <r>
    <x v="15"/>
    <x v="2"/>
    <x v="16"/>
    <n v="0"/>
    <n v="0"/>
    <n v="0"/>
    <n v="0"/>
    <n v="0"/>
    <n v="0"/>
    <n v="0"/>
    <n v="0"/>
    <n v="0"/>
    <n v="0"/>
    <n v="0"/>
    <n v="0"/>
    <n v="0"/>
    <n v="0"/>
    <n v="0"/>
    <n v="0"/>
    <n v="0"/>
    <n v="0"/>
    <n v="0"/>
    <n v="0"/>
    <n v="0"/>
    <n v="0"/>
    <n v="0"/>
    <n v="0"/>
    <n v="0"/>
    <n v="0"/>
    <n v="0"/>
  </r>
  <r>
    <x v="15"/>
    <x v="3"/>
    <x v="16"/>
    <n v="0"/>
    <n v="0"/>
    <n v="0"/>
    <n v="0"/>
    <n v="0"/>
    <n v="0"/>
    <n v="0"/>
    <n v="0"/>
    <n v="0"/>
    <n v="0"/>
    <n v="0"/>
    <n v="0"/>
    <n v="0"/>
    <n v="0"/>
    <n v="0"/>
    <n v="0"/>
    <n v="0"/>
    <n v="0"/>
    <n v="0"/>
    <n v="0"/>
    <n v="0"/>
    <n v="0"/>
    <n v="0"/>
    <n v="0"/>
    <n v="0"/>
    <n v="0"/>
    <n v="0"/>
  </r>
  <r>
    <x v="16"/>
    <x v="0"/>
    <x v="16"/>
    <n v="0"/>
    <n v="0"/>
    <n v="0"/>
    <n v="0"/>
    <n v="0"/>
    <n v="0"/>
    <n v="0"/>
    <n v="0"/>
    <n v="0"/>
    <n v="0"/>
    <n v="0"/>
    <n v="0"/>
    <n v="0"/>
    <n v="0"/>
    <n v="0"/>
    <n v="0"/>
    <n v="0"/>
    <n v="0"/>
    <n v="0"/>
    <n v="0"/>
    <n v="0"/>
    <n v="0"/>
    <n v="0"/>
    <n v="0"/>
    <n v="0"/>
    <n v="0"/>
    <n v="0"/>
  </r>
  <r>
    <x v="16"/>
    <x v="1"/>
    <x v="16"/>
    <n v="0"/>
    <n v="0"/>
    <n v="0"/>
    <n v="0"/>
    <n v="0"/>
    <n v="0"/>
    <n v="0"/>
    <n v="0"/>
    <n v="0"/>
    <n v="0"/>
    <n v="0"/>
    <n v="0"/>
    <n v="0"/>
    <n v="0"/>
    <n v="0"/>
    <n v="0"/>
    <n v="0"/>
    <n v="0"/>
    <n v="0"/>
    <n v="0"/>
    <n v="0"/>
    <n v="0"/>
    <n v="0"/>
    <n v="0"/>
    <n v="0"/>
    <n v="0"/>
    <n v="0"/>
  </r>
  <r>
    <x v="16"/>
    <x v="2"/>
    <x v="16"/>
    <n v="0"/>
    <n v="0"/>
    <n v="0"/>
    <n v="0"/>
    <n v="0"/>
    <n v="0"/>
    <n v="0"/>
    <n v="0"/>
    <n v="0"/>
    <n v="0"/>
    <n v="0"/>
    <n v="0"/>
    <n v="0"/>
    <n v="0"/>
    <n v="0"/>
    <n v="0"/>
    <n v="0"/>
    <n v="0"/>
    <n v="0"/>
    <n v="0"/>
    <n v="0"/>
    <n v="0"/>
    <n v="0"/>
    <n v="0"/>
    <n v="0"/>
    <n v="0"/>
    <n v="0"/>
  </r>
  <r>
    <x v="16"/>
    <x v="3"/>
    <x v="16"/>
    <n v="0"/>
    <n v="0"/>
    <n v="0"/>
    <n v="0"/>
    <n v="0"/>
    <n v="0"/>
    <n v="0"/>
    <n v="0"/>
    <n v="0"/>
    <n v="0"/>
    <n v="0"/>
    <n v="0"/>
    <n v="0"/>
    <n v="0"/>
    <n v="0"/>
    <n v="0"/>
    <n v="0"/>
    <n v="0"/>
    <n v="0"/>
    <n v="0"/>
    <n v="0"/>
    <n v="0"/>
    <n v="0"/>
    <n v="0"/>
    <n v="0"/>
    <n v="0"/>
    <n v="0"/>
  </r>
  <r>
    <x v="17"/>
    <x v="0"/>
    <x v="16"/>
    <n v="0"/>
    <n v="0"/>
    <n v="0"/>
    <n v="0"/>
    <n v="0"/>
    <n v="0"/>
    <n v="0"/>
    <n v="0"/>
    <n v="0"/>
    <n v="0"/>
    <n v="0"/>
    <n v="0"/>
    <n v="0"/>
    <n v="0"/>
    <n v="0"/>
    <n v="0"/>
    <n v="0"/>
    <n v="0"/>
    <n v="0"/>
    <n v="0"/>
    <n v="0"/>
    <n v="0"/>
    <n v="0"/>
    <n v="0"/>
    <n v="0"/>
    <n v="0"/>
    <n v="0"/>
  </r>
  <r>
    <x v="17"/>
    <x v="1"/>
    <x v="16"/>
    <n v="0"/>
    <n v="0"/>
    <n v="0"/>
    <n v="0"/>
    <n v="0"/>
    <n v="0"/>
    <n v="0"/>
    <n v="0"/>
    <n v="0"/>
    <n v="0"/>
    <n v="0"/>
    <n v="0"/>
    <n v="0"/>
    <n v="0"/>
    <n v="0"/>
    <n v="0"/>
    <n v="0"/>
    <n v="0"/>
    <n v="0"/>
    <n v="0"/>
    <n v="0"/>
    <n v="0"/>
    <n v="0"/>
    <n v="0"/>
    <n v="0"/>
    <n v="0"/>
    <n v="0"/>
  </r>
  <r>
    <x v="17"/>
    <x v="2"/>
    <x v="16"/>
    <n v="0"/>
    <n v="0"/>
    <n v="0"/>
    <n v="0"/>
    <n v="0"/>
    <n v="0"/>
    <n v="0"/>
    <n v="0"/>
    <n v="0"/>
    <n v="0"/>
    <n v="0"/>
    <n v="0"/>
    <n v="0"/>
    <n v="0"/>
    <n v="0"/>
    <n v="0"/>
    <n v="0"/>
    <n v="0"/>
    <n v="0"/>
    <n v="0"/>
    <n v="0"/>
    <n v="0"/>
    <n v="0"/>
    <n v="0"/>
    <n v="0"/>
    <n v="0"/>
    <n v="0"/>
  </r>
  <r>
    <x v="17"/>
    <x v="3"/>
    <x v="16"/>
    <n v="0"/>
    <n v="0"/>
    <n v="0"/>
    <n v="0"/>
    <n v="0"/>
    <n v="0"/>
    <n v="0"/>
    <n v="0"/>
    <n v="0"/>
    <n v="0"/>
    <n v="0"/>
    <n v="0"/>
    <n v="0"/>
    <n v="0"/>
    <n v="0"/>
    <n v="0"/>
    <n v="0"/>
    <n v="0"/>
    <n v="0"/>
    <n v="0"/>
    <n v="0"/>
    <n v="0"/>
    <n v="0"/>
    <n v="0"/>
    <n v="0"/>
    <n v="0"/>
    <n v="0"/>
  </r>
  <r>
    <x v="18"/>
    <x v="0"/>
    <x v="16"/>
    <n v="0"/>
    <n v="0"/>
    <n v="0"/>
    <n v="0"/>
    <n v="0"/>
    <n v="0"/>
    <n v="0"/>
    <n v="0"/>
    <n v="0"/>
    <n v="0"/>
    <n v="0"/>
    <n v="0"/>
    <n v="0"/>
    <n v="0"/>
    <n v="0"/>
    <n v="0"/>
    <n v="0"/>
    <n v="0"/>
    <n v="0"/>
    <n v="0"/>
    <n v="0"/>
    <n v="0"/>
    <n v="0"/>
    <n v="0"/>
    <n v="0"/>
    <n v="0"/>
    <n v="0"/>
  </r>
  <r>
    <x v="18"/>
    <x v="1"/>
    <x v="16"/>
    <n v="0"/>
    <n v="0"/>
    <n v="0"/>
    <n v="0"/>
    <n v="0"/>
    <n v="0"/>
    <n v="0"/>
    <n v="0"/>
    <n v="0"/>
    <n v="0"/>
    <n v="0"/>
    <n v="0"/>
    <n v="0"/>
    <n v="0"/>
    <n v="0"/>
    <n v="0"/>
    <n v="0"/>
    <n v="0"/>
    <n v="0"/>
    <n v="0"/>
    <n v="0"/>
    <n v="0"/>
    <n v="0"/>
    <n v="0"/>
    <n v="0"/>
    <n v="0"/>
    <n v="0"/>
  </r>
  <r>
    <x v="18"/>
    <x v="2"/>
    <x v="16"/>
    <n v="0"/>
    <n v="0"/>
    <n v="0"/>
    <n v="0"/>
    <n v="0"/>
    <n v="0"/>
    <n v="0"/>
    <n v="0"/>
    <n v="0"/>
    <n v="0"/>
    <n v="0"/>
    <n v="0"/>
    <n v="0"/>
    <n v="0"/>
    <n v="0"/>
    <n v="0"/>
    <n v="0"/>
    <n v="0"/>
    <n v="0"/>
    <n v="0"/>
    <n v="0"/>
    <n v="0"/>
    <n v="0"/>
    <n v="0"/>
    <n v="0"/>
    <n v="0"/>
    <n v="0"/>
  </r>
  <r>
    <x v="18"/>
    <x v="3"/>
    <x v="16"/>
    <n v="0"/>
    <n v="0"/>
    <n v="0"/>
    <n v="0"/>
    <n v="0"/>
    <n v="0"/>
    <n v="0"/>
    <n v="0"/>
    <n v="0"/>
    <n v="0"/>
    <n v="0"/>
    <n v="0"/>
    <n v="0"/>
    <n v="0"/>
    <n v="0"/>
    <n v="0"/>
    <n v="0"/>
    <n v="0"/>
    <n v="0"/>
    <n v="0"/>
    <n v="0"/>
    <n v="0"/>
    <n v="0"/>
    <n v="0"/>
    <n v="0"/>
    <n v="0"/>
    <n v="0"/>
  </r>
  <r>
    <x v="19"/>
    <x v="0"/>
    <x v="16"/>
    <n v="0"/>
    <n v="0"/>
    <n v="0"/>
    <n v="0"/>
    <n v="0"/>
    <n v="0"/>
    <n v="0"/>
    <n v="0"/>
    <n v="0"/>
    <n v="0"/>
    <n v="0"/>
    <n v="0"/>
    <n v="0"/>
    <n v="0"/>
    <n v="0"/>
    <n v="0"/>
    <n v="0"/>
    <n v="0"/>
    <n v="0"/>
    <n v="0"/>
    <n v="0"/>
    <n v="0"/>
    <n v="0"/>
    <n v="0"/>
    <n v="0"/>
    <n v="0"/>
    <n v="0"/>
  </r>
  <r>
    <x v="19"/>
    <x v="1"/>
    <x v="16"/>
    <n v="0"/>
    <n v="0"/>
    <n v="0"/>
    <n v="0"/>
    <n v="0"/>
    <n v="0"/>
    <n v="0"/>
    <n v="0"/>
    <n v="0"/>
    <n v="0"/>
    <n v="0"/>
    <n v="0"/>
    <n v="0"/>
    <n v="0"/>
    <n v="0"/>
    <n v="0"/>
    <n v="0"/>
    <n v="0"/>
    <n v="0"/>
    <n v="0"/>
    <n v="0"/>
    <n v="0"/>
    <n v="0"/>
    <n v="0"/>
    <n v="0"/>
    <n v="0"/>
    <n v="0"/>
  </r>
  <r>
    <x v="19"/>
    <x v="2"/>
    <x v="16"/>
    <n v="0"/>
    <n v="0"/>
    <n v="0"/>
    <n v="0"/>
    <n v="0"/>
    <n v="0"/>
    <n v="0"/>
    <n v="0"/>
    <n v="0"/>
    <n v="0"/>
    <n v="0"/>
    <n v="0"/>
    <n v="0"/>
    <n v="0"/>
    <n v="0"/>
    <n v="0"/>
    <n v="0"/>
    <n v="0"/>
    <n v="0"/>
    <n v="0"/>
    <n v="0"/>
    <n v="0"/>
    <n v="0"/>
    <n v="0"/>
    <n v="0"/>
    <n v="0"/>
    <n v="0"/>
  </r>
  <r>
    <x v="19"/>
    <x v="3"/>
    <x v="16"/>
    <n v="0"/>
    <n v="0"/>
    <n v="0"/>
    <n v="0"/>
    <n v="0"/>
    <n v="0"/>
    <n v="0"/>
    <n v="0"/>
    <n v="0"/>
    <n v="0"/>
    <n v="0"/>
    <n v="0"/>
    <n v="0"/>
    <n v="0"/>
    <n v="0"/>
    <n v="0"/>
    <n v="0"/>
    <n v="0"/>
    <n v="0"/>
    <n v="0"/>
    <n v="0"/>
    <n v="0"/>
    <n v="0"/>
    <n v="0"/>
    <n v="0"/>
    <n v="0"/>
    <n v="0"/>
  </r>
  <r>
    <x v="20"/>
    <x v="0"/>
    <x v="16"/>
    <n v="0"/>
    <n v="0"/>
    <n v="0"/>
    <n v="0"/>
    <n v="0"/>
    <n v="0"/>
    <n v="0"/>
    <n v="0"/>
    <n v="0"/>
    <n v="0"/>
    <n v="0"/>
    <n v="0"/>
    <n v="0"/>
    <n v="0"/>
    <n v="0"/>
    <n v="0"/>
    <n v="0"/>
    <n v="0"/>
    <n v="0"/>
    <n v="0"/>
    <n v="0"/>
    <n v="0"/>
    <n v="0"/>
    <n v="0"/>
    <n v="0"/>
    <n v="0"/>
    <n v="0"/>
  </r>
  <r>
    <x v="20"/>
    <x v="1"/>
    <x v="16"/>
    <n v="0"/>
    <n v="0"/>
    <n v="0"/>
    <n v="0"/>
    <n v="0"/>
    <n v="0"/>
    <n v="0"/>
    <n v="0"/>
    <n v="0"/>
    <n v="0"/>
    <n v="0"/>
    <n v="0"/>
    <n v="0"/>
    <n v="0"/>
    <n v="0"/>
    <n v="0"/>
    <n v="0"/>
    <n v="0"/>
    <n v="0"/>
    <n v="0"/>
    <n v="0"/>
    <n v="0"/>
    <n v="0"/>
    <n v="0"/>
    <n v="0"/>
    <n v="0"/>
    <n v="0"/>
  </r>
  <r>
    <x v="20"/>
    <x v="2"/>
    <x v="16"/>
    <n v="0"/>
    <n v="0"/>
    <n v="0"/>
    <n v="0"/>
    <n v="0"/>
    <n v="0"/>
    <n v="0"/>
    <n v="0"/>
    <n v="0"/>
    <n v="0"/>
    <n v="0"/>
    <n v="0"/>
    <n v="0"/>
    <n v="0"/>
    <n v="0"/>
    <n v="0"/>
    <n v="0"/>
    <n v="0"/>
    <n v="0"/>
    <n v="0"/>
    <n v="0"/>
    <n v="0"/>
    <n v="0"/>
    <n v="0"/>
    <n v="0"/>
    <n v="0"/>
    <n v="0"/>
  </r>
  <r>
    <x v="20"/>
    <x v="3"/>
    <x v="16"/>
    <n v="0"/>
    <n v="0"/>
    <n v="0"/>
    <n v="0"/>
    <n v="0"/>
    <n v="0"/>
    <n v="0"/>
    <n v="0"/>
    <n v="0"/>
    <n v="0"/>
    <n v="0"/>
    <n v="0"/>
    <n v="0"/>
    <n v="0"/>
    <n v="0"/>
    <n v="0"/>
    <n v="0"/>
    <n v="0"/>
    <n v="0"/>
    <n v="0"/>
    <n v="0"/>
    <n v="0"/>
    <n v="0"/>
    <n v="0"/>
    <n v="0"/>
    <n v="0"/>
    <n v="0"/>
  </r>
  <r>
    <x v="21"/>
    <x v="0"/>
    <x v="16"/>
    <n v="0"/>
    <n v="0"/>
    <n v="0"/>
    <n v="0"/>
    <n v="0"/>
    <n v="0"/>
    <n v="0"/>
    <n v="0"/>
    <n v="0"/>
    <n v="0"/>
    <n v="0"/>
    <n v="0"/>
    <n v="0"/>
    <n v="0"/>
    <n v="0"/>
    <n v="0"/>
    <n v="0"/>
    <n v="0"/>
    <n v="0"/>
    <n v="0"/>
    <n v="0"/>
    <n v="0"/>
    <n v="0"/>
    <n v="0"/>
    <n v="0"/>
    <n v="0"/>
    <n v="0"/>
  </r>
  <r>
    <x v="21"/>
    <x v="1"/>
    <x v="16"/>
    <n v="0"/>
    <n v="0"/>
    <n v="0"/>
    <n v="0"/>
    <n v="0"/>
    <n v="0"/>
    <n v="0"/>
    <n v="0"/>
    <n v="0"/>
    <n v="0"/>
    <n v="0"/>
    <n v="0"/>
    <n v="0"/>
    <n v="0"/>
    <n v="0"/>
    <n v="0"/>
    <n v="0"/>
    <n v="0"/>
    <n v="0"/>
    <n v="0"/>
    <n v="0"/>
    <n v="0"/>
    <n v="0"/>
    <n v="0"/>
    <n v="0"/>
    <n v="0"/>
    <n v="0"/>
  </r>
  <r>
    <x v="21"/>
    <x v="2"/>
    <x v="16"/>
    <n v="0"/>
    <n v="0"/>
    <n v="0"/>
    <n v="0"/>
    <n v="0"/>
    <n v="0"/>
    <n v="0"/>
    <n v="0"/>
    <n v="0"/>
    <n v="0"/>
    <n v="0"/>
    <n v="0"/>
    <n v="0"/>
    <n v="0"/>
    <n v="0"/>
    <n v="0"/>
    <n v="0"/>
    <n v="0"/>
    <n v="0"/>
    <n v="0"/>
    <n v="0"/>
    <n v="0"/>
    <n v="0"/>
    <n v="0"/>
    <n v="0"/>
    <n v="0"/>
    <n v="0"/>
  </r>
  <r>
    <x v="21"/>
    <x v="3"/>
    <x v="16"/>
    <n v="0"/>
    <n v="0"/>
    <n v="0"/>
    <n v="0"/>
    <n v="0"/>
    <n v="0"/>
    <n v="0"/>
    <n v="0"/>
    <n v="0"/>
    <n v="0"/>
    <n v="0"/>
    <n v="0"/>
    <n v="0"/>
    <n v="0"/>
    <n v="0"/>
    <n v="0"/>
    <n v="0"/>
    <n v="0"/>
    <n v="0"/>
    <n v="0"/>
    <n v="0"/>
    <n v="0"/>
    <n v="0"/>
    <n v="0"/>
    <n v="0"/>
    <n v="0"/>
    <n v="0"/>
  </r>
  <r>
    <x v="0"/>
    <x v="0"/>
    <x v="17"/>
    <n v="0"/>
    <n v="0"/>
    <n v="0"/>
    <n v="0"/>
    <n v="0"/>
    <n v="0"/>
    <n v="0"/>
    <n v="0"/>
    <n v="0"/>
    <n v="0"/>
    <n v="0"/>
    <n v="0"/>
    <n v="0"/>
    <n v="0"/>
    <n v="0"/>
    <n v="0"/>
    <n v="0"/>
    <n v="0"/>
    <n v="0"/>
    <n v="0"/>
    <n v="0"/>
    <n v="0"/>
    <n v="0"/>
    <n v="0"/>
    <n v="0"/>
    <n v="0"/>
    <n v="0"/>
  </r>
  <r>
    <x v="0"/>
    <x v="1"/>
    <x v="17"/>
    <n v="0"/>
    <n v="0"/>
    <n v="0"/>
    <n v="0"/>
    <n v="0"/>
    <n v="0"/>
    <n v="0"/>
    <n v="0"/>
    <n v="0"/>
    <n v="0"/>
    <n v="0"/>
    <n v="0"/>
    <n v="0"/>
    <n v="0"/>
    <n v="0"/>
    <n v="0"/>
    <n v="0"/>
    <n v="0"/>
    <n v="0"/>
    <n v="0"/>
    <n v="0"/>
    <n v="0"/>
    <n v="0"/>
    <n v="0"/>
    <n v="0"/>
    <n v="0"/>
    <n v="0"/>
  </r>
  <r>
    <x v="0"/>
    <x v="2"/>
    <x v="17"/>
    <n v="0"/>
    <n v="0"/>
    <n v="0"/>
    <n v="0"/>
    <n v="0"/>
    <n v="0"/>
    <n v="0"/>
    <n v="0"/>
    <n v="0"/>
    <n v="0"/>
    <n v="0"/>
    <n v="0"/>
    <n v="0"/>
    <n v="0"/>
    <n v="0"/>
    <n v="0"/>
    <n v="0"/>
    <n v="0"/>
    <n v="0"/>
    <n v="0"/>
    <n v="0"/>
    <n v="0"/>
    <n v="0"/>
    <n v="0"/>
    <n v="0"/>
    <n v="0"/>
    <n v="0"/>
  </r>
  <r>
    <x v="0"/>
    <x v="3"/>
    <x v="17"/>
    <n v="0"/>
    <n v="0"/>
    <n v="0"/>
    <n v="0"/>
    <n v="0"/>
    <n v="0"/>
    <n v="0"/>
    <n v="0"/>
    <n v="0"/>
    <n v="0"/>
    <n v="0"/>
    <n v="0"/>
    <n v="0"/>
    <n v="0"/>
    <n v="0"/>
    <n v="0"/>
    <n v="0"/>
    <n v="0"/>
    <n v="0"/>
    <n v="0"/>
    <n v="0"/>
    <n v="0"/>
    <n v="0"/>
    <n v="0"/>
    <n v="0"/>
    <n v="0"/>
    <n v="0"/>
  </r>
  <r>
    <x v="1"/>
    <x v="0"/>
    <x v="17"/>
    <n v="0"/>
    <n v="0"/>
    <n v="0"/>
    <n v="0"/>
    <n v="0"/>
    <n v="0"/>
    <n v="0"/>
    <n v="0"/>
    <n v="0"/>
    <n v="0"/>
    <n v="0"/>
    <n v="0"/>
    <n v="0"/>
    <n v="0"/>
    <n v="0"/>
    <n v="0"/>
    <n v="0"/>
    <n v="0"/>
    <n v="0"/>
    <n v="0"/>
    <n v="0"/>
    <n v="0"/>
    <n v="0"/>
    <n v="0"/>
    <n v="0"/>
    <n v="0"/>
    <n v="0"/>
  </r>
  <r>
    <x v="1"/>
    <x v="1"/>
    <x v="17"/>
    <n v="0"/>
    <n v="0"/>
    <n v="0"/>
    <n v="0"/>
    <n v="0"/>
    <n v="0"/>
    <n v="0"/>
    <n v="0"/>
    <n v="0"/>
    <n v="0"/>
    <n v="0"/>
    <n v="0"/>
    <n v="0"/>
    <n v="0"/>
    <n v="0"/>
    <n v="0"/>
    <n v="0"/>
    <n v="0"/>
    <n v="0"/>
    <n v="0"/>
    <n v="0"/>
    <n v="0"/>
    <n v="0"/>
    <n v="0"/>
    <n v="0"/>
    <n v="0"/>
    <n v="0"/>
  </r>
  <r>
    <x v="1"/>
    <x v="2"/>
    <x v="17"/>
    <n v="0"/>
    <n v="0"/>
    <n v="0"/>
    <n v="0"/>
    <n v="0"/>
    <n v="0"/>
    <n v="0"/>
    <n v="0"/>
    <n v="0"/>
    <n v="0"/>
    <n v="0"/>
    <n v="0"/>
    <n v="0"/>
    <n v="0"/>
    <n v="0"/>
    <n v="0"/>
    <n v="0"/>
    <n v="0"/>
    <n v="0"/>
    <n v="0"/>
    <n v="0"/>
    <n v="0"/>
    <n v="0"/>
    <n v="0"/>
    <n v="0"/>
    <n v="0"/>
    <n v="0"/>
  </r>
  <r>
    <x v="1"/>
    <x v="3"/>
    <x v="17"/>
    <n v="0"/>
    <n v="0"/>
    <n v="0"/>
    <n v="0"/>
    <n v="0"/>
    <n v="0"/>
    <n v="0"/>
    <n v="0"/>
    <n v="0"/>
    <n v="0"/>
    <n v="0"/>
    <n v="0"/>
    <n v="0"/>
    <n v="0"/>
    <n v="0"/>
    <n v="0"/>
    <n v="0"/>
    <n v="0"/>
    <n v="0"/>
    <n v="0"/>
    <n v="0"/>
    <n v="0"/>
    <n v="0"/>
    <n v="0"/>
    <n v="0"/>
    <n v="0"/>
    <n v="0"/>
  </r>
  <r>
    <x v="2"/>
    <x v="0"/>
    <x v="17"/>
    <n v="0"/>
    <n v="0"/>
    <n v="0"/>
    <n v="0"/>
    <n v="0"/>
    <n v="0"/>
    <n v="0"/>
    <n v="0"/>
    <n v="0"/>
    <n v="0"/>
    <n v="0"/>
    <n v="0"/>
    <n v="0"/>
    <n v="0"/>
    <n v="0"/>
    <n v="0"/>
    <n v="0"/>
    <n v="0"/>
    <n v="0"/>
    <n v="0"/>
    <n v="0"/>
    <n v="0"/>
    <n v="0"/>
    <n v="0"/>
    <n v="0"/>
    <n v="0"/>
    <n v="0"/>
  </r>
  <r>
    <x v="2"/>
    <x v="1"/>
    <x v="17"/>
    <n v="0"/>
    <n v="0"/>
    <n v="0"/>
    <n v="0"/>
    <n v="0"/>
    <n v="0"/>
    <n v="0"/>
    <n v="0"/>
    <n v="0"/>
    <n v="0"/>
    <n v="0"/>
    <n v="0"/>
    <n v="0"/>
    <n v="0"/>
    <n v="0"/>
    <n v="0"/>
    <n v="0"/>
    <n v="0"/>
    <n v="0"/>
    <n v="0"/>
    <n v="0"/>
    <n v="0"/>
    <n v="0"/>
    <n v="0"/>
    <n v="0"/>
    <n v="0"/>
    <n v="0"/>
  </r>
  <r>
    <x v="2"/>
    <x v="2"/>
    <x v="17"/>
    <n v="0"/>
    <n v="0"/>
    <n v="0"/>
    <n v="0"/>
    <n v="0"/>
    <n v="0"/>
    <n v="0"/>
    <n v="0"/>
    <n v="0"/>
    <n v="0"/>
    <n v="0"/>
    <n v="0"/>
    <n v="0"/>
    <n v="0"/>
    <n v="0"/>
    <n v="0"/>
    <n v="0"/>
    <n v="0"/>
    <n v="0"/>
    <n v="0"/>
    <n v="0"/>
    <n v="0"/>
    <n v="0"/>
    <n v="0"/>
    <n v="0"/>
    <n v="0"/>
    <n v="0"/>
  </r>
  <r>
    <x v="2"/>
    <x v="3"/>
    <x v="17"/>
    <n v="0"/>
    <n v="0"/>
    <n v="0"/>
    <n v="0"/>
    <n v="0"/>
    <n v="0"/>
    <n v="0"/>
    <n v="0"/>
    <n v="0"/>
    <n v="0"/>
    <n v="0"/>
    <n v="0"/>
    <n v="0"/>
    <n v="0"/>
    <n v="0"/>
    <n v="0"/>
    <n v="0"/>
    <n v="0"/>
    <n v="0"/>
    <n v="0"/>
    <n v="0"/>
    <n v="0"/>
    <n v="0"/>
    <n v="0"/>
    <n v="0"/>
    <n v="0"/>
    <n v="0"/>
  </r>
  <r>
    <x v="3"/>
    <x v="0"/>
    <x v="17"/>
    <n v="0"/>
    <n v="0"/>
    <n v="0"/>
    <n v="0"/>
    <n v="0"/>
    <n v="0"/>
    <n v="0"/>
    <n v="0"/>
    <n v="0"/>
    <n v="0"/>
    <n v="0"/>
    <n v="0"/>
    <n v="0"/>
    <n v="0"/>
    <n v="0"/>
    <n v="0"/>
    <n v="0"/>
    <n v="0"/>
    <n v="0"/>
    <n v="0"/>
    <n v="0"/>
    <n v="0"/>
    <n v="0"/>
    <n v="0"/>
    <n v="0"/>
    <n v="0"/>
    <n v="0"/>
  </r>
  <r>
    <x v="3"/>
    <x v="1"/>
    <x v="17"/>
    <n v="0"/>
    <n v="0"/>
    <n v="0"/>
    <n v="0"/>
    <n v="0"/>
    <n v="0"/>
    <n v="0"/>
    <n v="0"/>
    <n v="0"/>
    <n v="0"/>
    <n v="0"/>
    <n v="0"/>
    <n v="0"/>
    <n v="0"/>
    <n v="0"/>
    <n v="0"/>
    <n v="0"/>
    <n v="0"/>
    <n v="0"/>
    <n v="0"/>
    <n v="0"/>
    <n v="0"/>
    <n v="0"/>
    <n v="0"/>
    <n v="0"/>
    <n v="0"/>
    <n v="0"/>
  </r>
  <r>
    <x v="3"/>
    <x v="2"/>
    <x v="17"/>
    <n v="0"/>
    <n v="0"/>
    <n v="0"/>
    <n v="0"/>
    <n v="0"/>
    <n v="0"/>
    <n v="0"/>
    <n v="0"/>
    <n v="0"/>
    <n v="0"/>
    <n v="0"/>
    <n v="0"/>
    <n v="0"/>
    <n v="0"/>
    <n v="0"/>
    <n v="0"/>
    <n v="0"/>
    <n v="0"/>
    <n v="0"/>
    <n v="0"/>
    <n v="0"/>
    <n v="0"/>
    <n v="0"/>
    <n v="0"/>
    <n v="0"/>
    <n v="0"/>
    <n v="0"/>
  </r>
  <r>
    <x v="3"/>
    <x v="3"/>
    <x v="17"/>
    <n v="0"/>
    <n v="0"/>
    <n v="0"/>
    <n v="0"/>
    <n v="0"/>
    <n v="0"/>
    <n v="0"/>
    <n v="0"/>
    <n v="0"/>
    <n v="0"/>
    <n v="0"/>
    <n v="0"/>
    <n v="0"/>
    <n v="0"/>
    <n v="0"/>
    <n v="0"/>
    <n v="0"/>
    <n v="0"/>
    <n v="0"/>
    <n v="0"/>
    <n v="0"/>
    <n v="0"/>
    <n v="0"/>
    <n v="0"/>
    <n v="0"/>
    <n v="0"/>
    <n v="0"/>
  </r>
  <r>
    <x v="4"/>
    <x v="0"/>
    <x v="17"/>
    <n v="0"/>
    <n v="0"/>
    <n v="0"/>
    <n v="0"/>
    <n v="0"/>
    <n v="0"/>
    <n v="0"/>
    <n v="0"/>
    <n v="0"/>
    <n v="0"/>
    <n v="0"/>
    <n v="0"/>
    <n v="0"/>
    <n v="0"/>
    <n v="0"/>
    <n v="0"/>
    <n v="0"/>
    <n v="0"/>
    <n v="0"/>
    <n v="0"/>
    <n v="0"/>
    <n v="0"/>
    <n v="0"/>
    <n v="0"/>
    <n v="0"/>
    <n v="0"/>
    <n v="0"/>
  </r>
  <r>
    <x v="4"/>
    <x v="1"/>
    <x v="17"/>
    <n v="0"/>
    <n v="0"/>
    <n v="0"/>
    <n v="0"/>
    <n v="0"/>
    <n v="0"/>
    <n v="0"/>
    <n v="0"/>
    <n v="0"/>
    <n v="0"/>
    <n v="0"/>
    <n v="0"/>
    <n v="0"/>
    <n v="0"/>
    <n v="0"/>
    <n v="0"/>
    <n v="0"/>
    <n v="0"/>
    <n v="0"/>
    <n v="0"/>
    <n v="0"/>
    <n v="0"/>
    <n v="0"/>
    <n v="0"/>
    <n v="0"/>
    <n v="0"/>
    <n v="0"/>
  </r>
  <r>
    <x v="4"/>
    <x v="2"/>
    <x v="17"/>
    <n v="0"/>
    <n v="0"/>
    <n v="0"/>
    <n v="0"/>
    <n v="0"/>
    <n v="0"/>
    <n v="0"/>
    <n v="0"/>
    <n v="0"/>
    <n v="0"/>
    <n v="0"/>
    <n v="0"/>
    <n v="0"/>
    <n v="0"/>
    <n v="0"/>
    <n v="0"/>
    <n v="0"/>
    <n v="0"/>
    <n v="0"/>
    <n v="0"/>
    <n v="0"/>
    <n v="0"/>
    <n v="0"/>
    <n v="0"/>
    <n v="0"/>
    <n v="0"/>
    <n v="0"/>
  </r>
  <r>
    <x v="4"/>
    <x v="3"/>
    <x v="17"/>
    <n v="0"/>
    <n v="0"/>
    <n v="0"/>
    <n v="0"/>
    <n v="0"/>
    <n v="0"/>
    <n v="0"/>
    <n v="0"/>
    <n v="0"/>
    <n v="0"/>
    <n v="0"/>
    <n v="0"/>
    <n v="0"/>
    <n v="0"/>
    <n v="0"/>
    <n v="0"/>
    <n v="0"/>
    <n v="0"/>
    <n v="0"/>
    <n v="0"/>
    <n v="0"/>
    <n v="0"/>
    <n v="0"/>
    <n v="0"/>
    <n v="0"/>
    <n v="0"/>
    <n v="0"/>
  </r>
  <r>
    <x v="5"/>
    <x v="0"/>
    <x v="17"/>
    <n v="0"/>
    <n v="0"/>
    <n v="0"/>
    <n v="0"/>
    <n v="0"/>
    <n v="0"/>
    <n v="0"/>
    <n v="0"/>
    <n v="0"/>
    <n v="0"/>
    <n v="0"/>
    <n v="0"/>
    <n v="0"/>
    <n v="0"/>
    <n v="0"/>
    <n v="0"/>
    <n v="0"/>
    <n v="0"/>
    <n v="0"/>
    <n v="0"/>
    <n v="0"/>
    <n v="0"/>
    <n v="0"/>
    <n v="0"/>
    <n v="0"/>
    <n v="0"/>
    <n v="0"/>
  </r>
  <r>
    <x v="5"/>
    <x v="1"/>
    <x v="17"/>
    <n v="0"/>
    <n v="0"/>
    <n v="0"/>
    <n v="0"/>
    <n v="0"/>
    <n v="0"/>
    <n v="0"/>
    <n v="0"/>
    <n v="0"/>
    <n v="0"/>
    <n v="0"/>
    <n v="0"/>
    <n v="0"/>
    <n v="0"/>
    <n v="0"/>
    <n v="0"/>
    <n v="0"/>
    <n v="0"/>
    <n v="0"/>
    <n v="0"/>
    <n v="0"/>
    <n v="0"/>
    <n v="0"/>
    <n v="0"/>
    <n v="0"/>
    <n v="0"/>
    <n v="0"/>
  </r>
  <r>
    <x v="5"/>
    <x v="2"/>
    <x v="17"/>
    <n v="0"/>
    <n v="0"/>
    <n v="0"/>
    <n v="0"/>
    <n v="0"/>
    <n v="0"/>
    <n v="0"/>
    <n v="0"/>
    <n v="0"/>
    <n v="0"/>
    <n v="0"/>
    <n v="0"/>
    <n v="0"/>
    <n v="0"/>
    <n v="0"/>
    <n v="0"/>
    <n v="0"/>
    <n v="0"/>
    <n v="0"/>
    <n v="0"/>
    <n v="0"/>
    <n v="0"/>
    <n v="0"/>
    <n v="0"/>
    <n v="0"/>
    <n v="0"/>
    <n v="0"/>
  </r>
  <r>
    <x v="5"/>
    <x v="3"/>
    <x v="17"/>
    <n v="0"/>
    <n v="0"/>
    <n v="0"/>
    <n v="0"/>
    <n v="0"/>
    <n v="0"/>
    <n v="0"/>
    <n v="0"/>
    <n v="0"/>
    <n v="0"/>
    <n v="0"/>
    <n v="0"/>
    <n v="0"/>
    <n v="0"/>
    <n v="0"/>
    <n v="0"/>
    <n v="0"/>
    <n v="0"/>
    <n v="0"/>
    <n v="0"/>
    <n v="0"/>
    <n v="0"/>
    <n v="0"/>
    <n v="0"/>
    <n v="0"/>
    <n v="0"/>
    <n v="0"/>
  </r>
  <r>
    <x v="6"/>
    <x v="0"/>
    <x v="17"/>
    <n v="0"/>
    <n v="0"/>
    <n v="0"/>
    <n v="0"/>
    <n v="0"/>
    <n v="0"/>
    <n v="0"/>
    <n v="0"/>
    <n v="0"/>
    <n v="0"/>
    <n v="0"/>
    <n v="0"/>
    <n v="0"/>
    <n v="0"/>
    <n v="0"/>
    <n v="0"/>
    <n v="0"/>
    <n v="0"/>
    <n v="0"/>
    <n v="0"/>
    <n v="0"/>
    <n v="0"/>
    <n v="0"/>
    <n v="0"/>
    <n v="0"/>
    <n v="0"/>
    <n v="0"/>
  </r>
  <r>
    <x v="6"/>
    <x v="1"/>
    <x v="17"/>
    <n v="0"/>
    <n v="0"/>
    <n v="0"/>
    <n v="0"/>
    <n v="0"/>
    <n v="0"/>
    <n v="0"/>
    <n v="0"/>
    <n v="0"/>
    <n v="0"/>
    <n v="0"/>
    <n v="0"/>
    <n v="0"/>
    <n v="0"/>
    <n v="0"/>
    <n v="0"/>
    <n v="0"/>
    <n v="0"/>
    <n v="0"/>
    <n v="0"/>
    <n v="0"/>
    <n v="0"/>
    <n v="0"/>
    <n v="0"/>
    <n v="0"/>
    <n v="0"/>
    <n v="0"/>
  </r>
  <r>
    <x v="6"/>
    <x v="2"/>
    <x v="17"/>
    <n v="0"/>
    <n v="0"/>
    <n v="0"/>
    <n v="0"/>
    <n v="0"/>
    <n v="0"/>
    <n v="0"/>
    <n v="0"/>
    <n v="0"/>
    <n v="0"/>
    <n v="0"/>
    <n v="0"/>
    <n v="0"/>
    <n v="0"/>
    <n v="0"/>
    <n v="0"/>
    <n v="0"/>
    <n v="0"/>
    <n v="0"/>
    <n v="0"/>
    <n v="0"/>
    <n v="0"/>
    <n v="0"/>
    <n v="0"/>
    <n v="0"/>
    <n v="0"/>
    <n v="0"/>
  </r>
  <r>
    <x v="6"/>
    <x v="3"/>
    <x v="17"/>
    <n v="0"/>
    <n v="0"/>
    <n v="0"/>
    <n v="0"/>
    <n v="0"/>
    <n v="0"/>
    <n v="0"/>
    <n v="0"/>
    <n v="0"/>
    <n v="0"/>
    <n v="0"/>
    <n v="0"/>
    <n v="0"/>
    <n v="0"/>
    <n v="0"/>
    <n v="0"/>
    <n v="0"/>
    <n v="0"/>
    <n v="0"/>
    <n v="0"/>
    <n v="0"/>
    <n v="0"/>
    <n v="0"/>
    <n v="0"/>
    <n v="0"/>
    <n v="0"/>
    <n v="0"/>
  </r>
  <r>
    <x v="7"/>
    <x v="0"/>
    <x v="17"/>
    <n v="0"/>
    <n v="0"/>
    <n v="0"/>
    <n v="0"/>
    <n v="0"/>
    <n v="0"/>
    <n v="0"/>
    <n v="0"/>
    <n v="0"/>
    <n v="0"/>
    <n v="0"/>
    <n v="0"/>
    <n v="0"/>
    <n v="0"/>
    <n v="0"/>
    <n v="0"/>
    <n v="0"/>
    <n v="0"/>
    <n v="0"/>
    <n v="0"/>
    <n v="0"/>
    <n v="0"/>
    <n v="0"/>
    <n v="0"/>
    <n v="0"/>
    <n v="0"/>
    <n v="0"/>
  </r>
  <r>
    <x v="7"/>
    <x v="1"/>
    <x v="17"/>
    <n v="0"/>
    <n v="0"/>
    <n v="0"/>
    <n v="0"/>
    <n v="0"/>
    <n v="0"/>
    <n v="0"/>
    <n v="0"/>
    <n v="0"/>
    <n v="0"/>
    <n v="0"/>
    <n v="0"/>
    <n v="0"/>
    <n v="0"/>
    <n v="0"/>
    <n v="0"/>
    <n v="0"/>
    <n v="0"/>
    <n v="0"/>
    <n v="0"/>
    <n v="0"/>
    <n v="0"/>
    <n v="0"/>
    <n v="0"/>
    <n v="0"/>
    <n v="0"/>
    <n v="0"/>
  </r>
  <r>
    <x v="7"/>
    <x v="2"/>
    <x v="17"/>
    <n v="0"/>
    <n v="0"/>
    <n v="0"/>
    <n v="0"/>
    <n v="0"/>
    <n v="0"/>
    <n v="0"/>
    <n v="0"/>
    <n v="0"/>
    <n v="0"/>
    <n v="0"/>
    <n v="0"/>
    <n v="0"/>
    <n v="0"/>
    <n v="0"/>
    <n v="0"/>
    <n v="0"/>
    <n v="0"/>
    <n v="0"/>
    <n v="0"/>
    <n v="0"/>
    <n v="0"/>
    <n v="0"/>
    <n v="0"/>
    <n v="0"/>
    <n v="0"/>
    <n v="0"/>
  </r>
  <r>
    <x v="7"/>
    <x v="3"/>
    <x v="17"/>
    <n v="0"/>
    <n v="0"/>
    <n v="0"/>
    <n v="0"/>
    <n v="0"/>
    <n v="0"/>
    <n v="0"/>
    <n v="0"/>
    <n v="0"/>
    <n v="0"/>
    <n v="0"/>
    <n v="0"/>
    <n v="0"/>
    <n v="0"/>
    <n v="0"/>
    <n v="0"/>
    <n v="0"/>
    <n v="0"/>
    <n v="0"/>
    <n v="0"/>
    <n v="0"/>
    <n v="0"/>
    <n v="0"/>
    <n v="0"/>
    <n v="0"/>
    <n v="0"/>
    <n v="0"/>
  </r>
  <r>
    <x v="8"/>
    <x v="0"/>
    <x v="17"/>
    <n v="0"/>
    <n v="0"/>
    <n v="0"/>
    <n v="0"/>
    <n v="0"/>
    <n v="0"/>
    <n v="0"/>
    <n v="0"/>
    <n v="0"/>
    <n v="0"/>
    <n v="0"/>
    <n v="0"/>
    <n v="0"/>
    <n v="0"/>
    <n v="0"/>
    <n v="0"/>
    <n v="0"/>
    <n v="0"/>
    <n v="0"/>
    <n v="0"/>
    <n v="0"/>
    <n v="0"/>
    <n v="0"/>
    <n v="0"/>
    <n v="0"/>
    <n v="0"/>
    <n v="0"/>
  </r>
  <r>
    <x v="8"/>
    <x v="1"/>
    <x v="17"/>
    <n v="0"/>
    <n v="0"/>
    <n v="0"/>
    <n v="0"/>
    <n v="0"/>
    <n v="0"/>
    <n v="0"/>
    <n v="0"/>
    <n v="0"/>
    <n v="0"/>
    <n v="0"/>
    <n v="0"/>
    <n v="0"/>
    <n v="0"/>
    <n v="0"/>
    <n v="0"/>
    <n v="0"/>
    <n v="0"/>
    <n v="0"/>
    <n v="0"/>
    <n v="0"/>
    <n v="0"/>
    <n v="0"/>
    <n v="0"/>
    <n v="0"/>
    <n v="0"/>
    <n v="0"/>
  </r>
  <r>
    <x v="8"/>
    <x v="2"/>
    <x v="17"/>
    <n v="0"/>
    <n v="0"/>
    <n v="0"/>
    <n v="0"/>
    <n v="0"/>
    <n v="0"/>
    <n v="0"/>
    <n v="0"/>
    <n v="0"/>
    <n v="0"/>
    <n v="0"/>
    <n v="0"/>
    <n v="0"/>
    <n v="0"/>
    <n v="0"/>
    <n v="0"/>
    <n v="0"/>
    <n v="0"/>
    <n v="0"/>
    <n v="0"/>
    <n v="0"/>
    <n v="0"/>
    <n v="0"/>
    <n v="0"/>
    <n v="0"/>
    <n v="0"/>
    <n v="0"/>
  </r>
  <r>
    <x v="8"/>
    <x v="3"/>
    <x v="17"/>
    <n v="0"/>
    <n v="0"/>
    <n v="0"/>
    <n v="0"/>
    <n v="0"/>
    <n v="0"/>
    <n v="0"/>
    <n v="0"/>
    <n v="0"/>
    <n v="0"/>
    <n v="0"/>
    <n v="0"/>
    <n v="0"/>
    <n v="0"/>
    <n v="0"/>
    <n v="0"/>
    <n v="0"/>
    <n v="0"/>
    <n v="0"/>
    <n v="0"/>
    <n v="0"/>
    <n v="0"/>
    <n v="0"/>
    <n v="0"/>
    <n v="0"/>
    <n v="0"/>
    <n v="0"/>
  </r>
  <r>
    <x v="9"/>
    <x v="0"/>
    <x v="17"/>
    <n v="0"/>
    <n v="0"/>
    <n v="0"/>
    <n v="0"/>
    <n v="0"/>
    <n v="0"/>
    <n v="0"/>
    <n v="0"/>
    <n v="0"/>
    <n v="0"/>
    <n v="0"/>
    <n v="0"/>
    <n v="0"/>
    <n v="0"/>
    <n v="0"/>
    <n v="0"/>
    <n v="0"/>
    <n v="0"/>
    <n v="0"/>
    <n v="0"/>
    <n v="0"/>
    <n v="0"/>
    <n v="0"/>
    <n v="0"/>
    <n v="0"/>
    <n v="0"/>
    <n v="0"/>
  </r>
  <r>
    <x v="9"/>
    <x v="1"/>
    <x v="17"/>
    <n v="0"/>
    <n v="0"/>
    <n v="0"/>
    <n v="0"/>
    <n v="0"/>
    <n v="0"/>
    <n v="0"/>
    <n v="0"/>
    <n v="0"/>
    <n v="0"/>
    <n v="0"/>
    <n v="0"/>
    <n v="0"/>
    <n v="0"/>
    <n v="0"/>
    <n v="0"/>
    <n v="0"/>
    <n v="0"/>
    <n v="0"/>
    <n v="0"/>
    <n v="0"/>
    <n v="0"/>
    <n v="0"/>
    <n v="0"/>
    <n v="0"/>
    <n v="0"/>
    <n v="0"/>
  </r>
  <r>
    <x v="9"/>
    <x v="2"/>
    <x v="17"/>
    <n v="0"/>
    <n v="0"/>
    <n v="0"/>
    <n v="0"/>
    <n v="0"/>
    <n v="0"/>
    <n v="0"/>
    <n v="0"/>
    <n v="0"/>
    <n v="0"/>
    <n v="0"/>
    <n v="0"/>
    <n v="0"/>
    <n v="0"/>
    <n v="0"/>
    <n v="0"/>
    <n v="0"/>
    <n v="0"/>
    <n v="0"/>
    <n v="0"/>
    <n v="0"/>
    <n v="0"/>
    <n v="0"/>
    <n v="0"/>
    <n v="0"/>
    <n v="0"/>
    <n v="0"/>
  </r>
  <r>
    <x v="9"/>
    <x v="3"/>
    <x v="17"/>
    <n v="0"/>
    <n v="0"/>
    <n v="0"/>
    <n v="0"/>
    <n v="0"/>
    <n v="0"/>
    <n v="0"/>
    <n v="0"/>
    <n v="0"/>
    <n v="0"/>
    <n v="0"/>
    <n v="0"/>
    <n v="0"/>
    <n v="0"/>
    <n v="0"/>
    <n v="0"/>
    <n v="0"/>
    <n v="0"/>
    <n v="0"/>
    <n v="0"/>
    <n v="0"/>
    <n v="0"/>
    <n v="0"/>
    <n v="0"/>
    <n v="0"/>
    <n v="0"/>
    <n v="0"/>
  </r>
  <r>
    <x v="10"/>
    <x v="0"/>
    <x v="17"/>
    <n v="0"/>
    <n v="0"/>
    <n v="0"/>
    <n v="0"/>
    <n v="0"/>
    <n v="0"/>
    <n v="0"/>
    <n v="0"/>
    <n v="0"/>
    <n v="0"/>
    <n v="0"/>
    <n v="0"/>
    <n v="0"/>
    <n v="0"/>
    <n v="0"/>
    <n v="0"/>
    <n v="0"/>
    <n v="0"/>
    <n v="0"/>
    <n v="0"/>
    <n v="0"/>
    <n v="0"/>
    <n v="0"/>
    <n v="0"/>
    <n v="0"/>
    <n v="0"/>
    <n v="0"/>
  </r>
  <r>
    <x v="10"/>
    <x v="1"/>
    <x v="17"/>
    <n v="0"/>
    <n v="0"/>
    <n v="0"/>
    <n v="0"/>
    <n v="0"/>
    <n v="0"/>
    <n v="0"/>
    <n v="0"/>
    <n v="0"/>
    <n v="0"/>
    <n v="0"/>
    <n v="0"/>
    <n v="0"/>
    <n v="0"/>
    <n v="0"/>
    <n v="0"/>
    <n v="0"/>
    <n v="0"/>
    <n v="0"/>
    <n v="0"/>
    <n v="0"/>
    <n v="0"/>
    <n v="0"/>
    <n v="0"/>
    <n v="0"/>
    <n v="0"/>
    <n v="0"/>
  </r>
  <r>
    <x v="10"/>
    <x v="2"/>
    <x v="17"/>
    <n v="0"/>
    <n v="0"/>
    <n v="0"/>
    <n v="0"/>
    <n v="0"/>
    <n v="0"/>
    <n v="0"/>
    <n v="0"/>
    <n v="0"/>
    <n v="0"/>
    <n v="0"/>
    <n v="0"/>
    <n v="0"/>
    <n v="0"/>
    <n v="0"/>
    <n v="0"/>
    <n v="0"/>
    <n v="0"/>
    <n v="0"/>
    <n v="0"/>
    <n v="0"/>
    <n v="0"/>
    <n v="0"/>
    <n v="0"/>
    <n v="0"/>
    <n v="0"/>
    <n v="0"/>
  </r>
  <r>
    <x v="10"/>
    <x v="3"/>
    <x v="17"/>
    <n v="0"/>
    <n v="0"/>
    <n v="0"/>
    <n v="0"/>
    <n v="0"/>
    <n v="0"/>
    <n v="0"/>
    <n v="0"/>
    <n v="0"/>
    <n v="0"/>
    <n v="0"/>
    <n v="0"/>
    <n v="0"/>
    <n v="0"/>
    <n v="0"/>
    <n v="0"/>
    <n v="0"/>
    <n v="0"/>
    <n v="0"/>
    <n v="0"/>
    <n v="0"/>
    <n v="0"/>
    <n v="0"/>
    <n v="0"/>
    <n v="0"/>
    <n v="0"/>
    <n v="0"/>
  </r>
  <r>
    <x v="11"/>
    <x v="0"/>
    <x v="17"/>
    <n v="0"/>
    <n v="0"/>
    <n v="0"/>
    <n v="0"/>
    <n v="0"/>
    <n v="0"/>
    <n v="0"/>
    <n v="0"/>
    <n v="0"/>
    <n v="0"/>
    <n v="0"/>
    <n v="0"/>
    <n v="0"/>
    <n v="0"/>
    <n v="0"/>
    <n v="0"/>
    <n v="0"/>
    <n v="0"/>
    <n v="0"/>
    <n v="0"/>
    <n v="0"/>
    <n v="0"/>
    <n v="0"/>
    <n v="0"/>
    <n v="0"/>
    <n v="0"/>
    <n v="0"/>
  </r>
  <r>
    <x v="11"/>
    <x v="1"/>
    <x v="17"/>
    <n v="0"/>
    <n v="0"/>
    <n v="0"/>
    <n v="0"/>
    <n v="0"/>
    <n v="0"/>
    <n v="0"/>
    <n v="0"/>
    <n v="0"/>
    <n v="0"/>
    <n v="0"/>
    <n v="0"/>
    <n v="0"/>
    <n v="0"/>
    <n v="0"/>
    <n v="0"/>
    <n v="0"/>
    <n v="0"/>
    <n v="0"/>
    <n v="0"/>
    <n v="0"/>
    <n v="0"/>
    <n v="0"/>
    <n v="0"/>
    <n v="0"/>
    <n v="0"/>
    <n v="0"/>
  </r>
  <r>
    <x v="11"/>
    <x v="2"/>
    <x v="17"/>
    <n v="0"/>
    <n v="0"/>
    <n v="0"/>
    <n v="0"/>
    <n v="0"/>
    <n v="0"/>
    <n v="0"/>
    <n v="0"/>
    <n v="0"/>
    <n v="0"/>
    <n v="0"/>
    <n v="0"/>
    <n v="0"/>
    <n v="0"/>
    <n v="0"/>
    <n v="0"/>
    <n v="0"/>
    <n v="0"/>
    <n v="0"/>
    <n v="0"/>
    <n v="0"/>
    <n v="0"/>
    <n v="0"/>
    <n v="0"/>
    <n v="0"/>
    <n v="0"/>
    <n v="0"/>
  </r>
  <r>
    <x v="11"/>
    <x v="3"/>
    <x v="17"/>
    <n v="0"/>
    <n v="0"/>
    <n v="0"/>
    <n v="0"/>
    <n v="0"/>
    <n v="0"/>
    <n v="0"/>
    <n v="0"/>
    <n v="0"/>
    <n v="0"/>
    <n v="0"/>
    <n v="0"/>
    <n v="0"/>
    <n v="0"/>
    <n v="0"/>
    <n v="0"/>
    <n v="0"/>
    <n v="0"/>
    <n v="0"/>
    <n v="0"/>
    <n v="0"/>
    <n v="0"/>
    <n v="0"/>
    <n v="0"/>
    <n v="0"/>
    <n v="0"/>
    <n v="0"/>
  </r>
  <r>
    <x v="12"/>
    <x v="0"/>
    <x v="17"/>
    <n v="0"/>
    <n v="0"/>
    <n v="0"/>
    <n v="0"/>
    <n v="0"/>
    <n v="0"/>
    <n v="0"/>
    <n v="0"/>
    <n v="0"/>
    <n v="0"/>
    <n v="0"/>
    <n v="0"/>
    <n v="0"/>
    <n v="0"/>
    <n v="0"/>
    <n v="0"/>
    <n v="0"/>
    <n v="0"/>
    <n v="0"/>
    <n v="0"/>
    <n v="0"/>
    <n v="0"/>
    <n v="0"/>
    <n v="0"/>
    <n v="0"/>
    <n v="0"/>
    <n v="0"/>
  </r>
  <r>
    <x v="12"/>
    <x v="1"/>
    <x v="17"/>
    <n v="0"/>
    <n v="0"/>
    <n v="0"/>
    <n v="0"/>
    <n v="0"/>
    <n v="0"/>
    <n v="0"/>
    <n v="0"/>
    <n v="0"/>
    <n v="0"/>
    <n v="0"/>
    <n v="0"/>
    <n v="0"/>
    <n v="0"/>
    <n v="0"/>
    <n v="0"/>
    <n v="0"/>
    <n v="0"/>
    <n v="0"/>
    <n v="0"/>
    <n v="0"/>
    <n v="0"/>
    <n v="0"/>
    <n v="0"/>
    <n v="0"/>
    <n v="0"/>
    <n v="0"/>
  </r>
  <r>
    <x v="12"/>
    <x v="2"/>
    <x v="17"/>
    <n v="0"/>
    <n v="0"/>
    <n v="0"/>
    <n v="0"/>
    <n v="0"/>
    <n v="0"/>
    <n v="0"/>
    <n v="0"/>
    <n v="0"/>
    <n v="0"/>
    <n v="0"/>
    <n v="0"/>
    <n v="0"/>
    <n v="0"/>
    <n v="0"/>
    <n v="0"/>
    <n v="0"/>
    <n v="0"/>
    <n v="0"/>
    <n v="0"/>
    <n v="0"/>
    <n v="0"/>
    <n v="0"/>
    <n v="0"/>
    <n v="0"/>
    <n v="0"/>
    <n v="0"/>
  </r>
  <r>
    <x v="12"/>
    <x v="3"/>
    <x v="17"/>
    <n v="0"/>
    <n v="0"/>
    <n v="0"/>
    <n v="0"/>
    <n v="0"/>
    <n v="0"/>
    <n v="0"/>
    <n v="0"/>
    <n v="0"/>
    <n v="0"/>
    <n v="0"/>
    <n v="0"/>
    <n v="0"/>
    <n v="0"/>
    <n v="0"/>
    <n v="0"/>
    <n v="0"/>
    <n v="0"/>
    <n v="0"/>
    <n v="0"/>
    <n v="0"/>
    <n v="0"/>
    <n v="0"/>
    <n v="0"/>
    <n v="0"/>
    <n v="0"/>
    <n v="0"/>
  </r>
  <r>
    <x v="13"/>
    <x v="0"/>
    <x v="17"/>
    <n v="0"/>
    <n v="0"/>
    <n v="0"/>
    <n v="0"/>
    <n v="0"/>
    <n v="0"/>
    <n v="0"/>
    <n v="0"/>
    <n v="0"/>
    <n v="0"/>
    <n v="0"/>
    <n v="0"/>
    <n v="0"/>
    <n v="0"/>
    <n v="0"/>
    <n v="0"/>
    <n v="0"/>
    <n v="0"/>
    <n v="0"/>
    <n v="0"/>
    <n v="0"/>
    <n v="0"/>
    <n v="0"/>
    <n v="0"/>
    <n v="0"/>
    <n v="0"/>
    <n v="0"/>
  </r>
  <r>
    <x v="13"/>
    <x v="1"/>
    <x v="17"/>
    <n v="0"/>
    <n v="0"/>
    <n v="0"/>
    <n v="0"/>
    <n v="0"/>
    <n v="0"/>
    <n v="0"/>
    <n v="0"/>
    <n v="0"/>
    <n v="0"/>
    <n v="0"/>
    <n v="0"/>
    <n v="0"/>
    <n v="0"/>
    <n v="0"/>
    <n v="0"/>
    <n v="0"/>
    <n v="0"/>
    <n v="0"/>
    <n v="0"/>
    <n v="0"/>
    <n v="0"/>
    <n v="0"/>
    <n v="0"/>
    <n v="0"/>
    <n v="0"/>
    <n v="0"/>
  </r>
  <r>
    <x v="13"/>
    <x v="2"/>
    <x v="17"/>
    <n v="0"/>
    <n v="0"/>
    <n v="0"/>
    <n v="0"/>
    <n v="0"/>
    <n v="0"/>
    <n v="0"/>
    <n v="0"/>
    <n v="0"/>
    <n v="0"/>
    <n v="0"/>
    <n v="0"/>
    <n v="0"/>
    <n v="0"/>
    <n v="0"/>
    <n v="0"/>
    <n v="0"/>
    <n v="0"/>
    <n v="0"/>
    <n v="0"/>
    <n v="0"/>
    <n v="0"/>
    <n v="0"/>
    <n v="0"/>
    <n v="0"/>
    <n v="0"/>
    <n v="0"/>
  </r>
  <r>
    <x v="13"/>
    <x v="3"/>
    <x v="17"/>
    <n v="0"/>
    <n v="0"/>
    <n v="0"/>
    <n v="0"/>
    <n v="0"/>
    <n v="0"/>
    <n v="0"/>
    <n v="0"/>
    <n v="0"/>
    <n v="0"/>
    <n v="0"/>
    <n v="0"/>
    <n v="0"/>
    <n v="0"/>
    <n v="0"/>
    <n v="0"/>
    <n v="0"/>
    <n v="0"/>
    <n v="0"/>
    <n v="0"/>
    <n v="0"/>
    <n v="0"/>
    <n v="0"/>
    <n v="0"/>
    <n v="0"/>
    <n v="0"/>
    <n v="0"/>
  </r>
  <r>
    <x v="14"/>
    <x v="0"/>
    <x v="17"/>
    <n v="0"/>
    <n v="0"/>
    <n v="0"/>
    <n v="0"/>
    <n v="0"/>
    <n v="0"/>
    <n v="0"/>
    <n v="0"/>
    <n v="0"/>
    <n v="0"/>
    <n v="0"/>
    <n v="0"/>
    <n v="0"/>
    <n v="0"/>
    <n v="0"/>
    <n v="0"/>
    <n v="0"/>
    <n v="0"/>
    <n v="0"/>
    <n v="0"/>
    <n v="0"/>
    <n v="0"/>
    <n v="0"/>
    <n v="0"/>
    <n v="0"/>
    <n v="0"/>
    <n v="0"/>
  </r>
  <r>
    <x v="14"/>
    <x v="1"/>
    <x v="17"/>
    <n v="0"/>
    <n v="0"/>
    <n v="0"/>
    <n v="0"/>
    <n v="0"/>
    <n v="0"/>
    <n v="0"/>
    <n v="0"/>
    <n v="0"/>
    <n v="0"/>
    <n v="0"/>
    <n v="0"/>
    <n v="0"/>
    <n v="0"/>
    <n v="0"/>
    <n v="0"/>
    <n v="0"/>
    <n v="0"/>
    <n v="0"/>
    <n v="0"/>
    <n v="0"/>
    <n v="0"/>
    <n v="0"/>
    <n v="0"/>
    <n v="0"/>
    <n v="0"/>
    <n v="0"/>
  </r>
  <r>
    <x v="14"/>
    <x v="2"/>
    <x v="17"/>
    <n v="0"/>
    <n v="0"/>
    <n v="0"/>
    <n v="0"/>
    <n v="0"/>
    <n v="0"/>
    <n v="0"/>
    <n v="0"/>
    <n v="0"/>
    <n v="0"/>
    <n v="0"/>
    <n v="0"/>
    <n v="0"/>
    <n v="0"/>
    <n v="0"/>
    <n v="0"/>
    <n v="0"/>
    <n v="0"/>
    <n v="0"/>
    <n v="0"/>
    <n v="0"/>
    <n v="0"/>
    <n v="0"/>
    <n v="0"/>
    <n v="0"/>
    <n v="0"/>
    <n v="0"/>
  </r>
  <r>
    <x v="14"/>
    <x v="3"/>
    <x v="17"/>
    <n v="0"/>
    <n v="0"/>
    <n v="0"/>
    <n v="0"/>
    <n v="0"/>
    <n v="0"/>
    <n v="0"/>
    <n v="0"/>
    <n v="0"/>
    <n v="0"/>
    <n v="0"/>
    <n v="0"/>
    <n v="0"/>
    <n v="0"/>
    <n v="0"/>
    <n v="0"/>
    <n v="0"/>
    <n v="0"/>
    <n v="0"/>
    <n v="0"/>
    <n v="0"/>
    <n v="0"/>
    <n v="0"/>
    <n v="0"/>
    <n v="0"/>
    <n v="0"/>
    <n v="0"/>
  </r>
  <r>
    <x v="15"/>
    <x v="0"/>
    <x v="17"/>
    <n v="0"/>
    <n v="0"/>
    <n v="0"/>
    <n v="0"/>
    <n v="0"/>
    <n v="0"/>
    <n v="0"/>
    <n v="0"/>
    <n v="0"/>
    <n v="0"/>
    <n v="0"/>
    <n v="0"/>
    <n v="0"/>
    <n v="0"/>
    <n v="0"/>
    <n v="0"/>
    <n v="0"/>
    <n v="0"/>
    <n v="0"/>
    <n v="0"/>
    <n v="0"/>
    <n v="0"/>
    <n v="0"/>
    <n v="0"/>
    <n v="0"/>
    <n v="0"/>
    <n v="0"/>
  </r>
  <r>
    <x v="15"/>
    <x v="1"/>
    <x v="17"/>
    <n v="0"/>
    <n v="0"/>
    <n v="0"/>
    <n v="0"/>
    <n v="0"/>
    <n v="0"/>
    <n v="0"/>
    <n v="0"/>
    <n v="0"/>
    <n v="0"/>
    <n v="0"/>
    <n v="0"/>
    <n v="0"/>
    <n v="0"/>
    <n v="0"/>
    <n v="0"/>
    <n v="0"/>
    <n v="0"/>
    <n v="0"/>
    <n v="0"/>
    <n v="0"/>
    <n v="0"/>
    <n v="0"/>
    <n v="0"/>
    <n v="0"/>
    <n v="0"/>
    <n v="0"/>
  </r>
  <r>
    <x v="15"/>
    <x v="2"/>
    <x v="17"/>
    <n v="0"/>
    <n v="0"/>
    <n v="0"/>
    <n v="0"/>
    <n v="0"/>
    <n v="0"/>
    <n v="0"/>
    <n v="0"/>
    <n v="0"/>
    <n v="0"/>
    <n v="0"/>
    <n v="0"/>
    <n v="0"/>
    <n v="0"/>
    <n v="0"/>
    <n v="0"/>
    <n v="0"/>
    <n v="0"/>
    <n v="0"/>
    <n v="0"/>
    <n v="0"/>
    <n v="0"/>
    <n v="0"/>
    <n v="0"/>
    <n v="0"/>
    <n v="0"/>
    <n v="0"/>
  </r>
  <r>
    <x v="15"/>
    <x v="3"/>
    <x v="17"/>
    <n v="0"/>
    <n v="0"/>
    <n v="0"/>
    <n v="0"/>
    <n v="0"/>
    <n v="0"/>
    <n v="0"/>
    <n v="0"/>
    <n v="0"/>
    <n v="0"/>
    <n v="0"/>
    <n v="0"/>
    <n v="0"/>
    <n v="0"/>
    <n v="0"/>
    <n v="0"/>
    <n v="0"/>
    <n v="0"/>
    <n v="0"/>
    <n v="0"/>
    <n v="0"/>
    <n v="0"/>
    <n v="0"/>
    <n v="0"/>
    <n v="0"/>
    <n v="0"/>
    <n v="0"/>
  </r>
  <r>
    <x v="16"/>
    <x v="0"/>
    <x v="17"/>
    <n v="0"/>
    <n v="0"/>
    <n v="0"/>
    <n v="0"/>
    <n v="0"/>
    <n v="0"/>
    <n v="0"/>
    <n v="0"/>
    <n v="0"/>
    <n v="0"/>
    <n v="0"/>
    <n v="0"/>
    <n v="0"/>
    <n v="0"/>
    <n v="0"/>
    <n v="0"/>
    <n v="0"/>
    <n v="0"/>
    <n v="0"/>
    <n v="0"/>
    <n v="0"/>
    <n v="0"/>
    <n v="0"/>
    <n v="0"/>
    <n v="0"/>
    <n v="0"/>
    <n v="0"/>
  </r>
  <r>
    <x v="16"/>
    <x v="1"/>
    <x v="17"/>
    <n v="0"/>
    <n v="0"/>
    <n v="0"/>
    <n v="0"/>
    <n v="0"/>
    <n v="0"/>
    <n v="0"/>
    <n v="0"/>
    <n v="0"/>
    <n v="0"/>
    <n v="0"/>
    <n v="0"/>
    <n v="0"/>
    <n v="0"/>
    <n v="0"/>
    <n v="0"/>
    <n v="0"/>
    <n v="0"/>
    <n v="0"/>
    <n v="0"/>
    <n v="0"/>
    <n v="0"/>
    <n v="0"/>
    <n v="0"/>
    <n v="0"/>
    <n v="0"/>
    <n v="0"/>
  </r>
  <r>
    <x v="16"/>
    <x v="2"/>
    <x v="17"/>
    <n v="0"/>
    <n v="0"/>
    <n v="0"/>
    <n v="0"/>
    <n v="0"/>
    <n v="0"/>
    <n v="0"/>
    <n v="0"/>
    <n v="0"/>
    <n v="0"/>
    <n v="0"/>
    <n v="0"/>
    <n v="0"/>
    <n v="0"/>
    <n v="0"/>
    <n v="0"/>
    <n v="0"/>
    <n v="0"/>
    <n v="0"/>
    <n v="0"/>
    <n v="0"/>
    <n v="0"/>
    <n v="0"/>
    <n v="0"/>
    <n v="0"/>
    <n v="0"/>
    <n v="0"/>
  </r>
  <r>
    <x v="16"/>
    <x v="3"/>
    <x v="17"/>
    <n v="0"/>
    <n v="0"/>
    <n v="0"/>
    <n v="0"/>
    <n v="0"/>
    <n v="0"/>
    <n v="0"/>
    <n v="0"/>
    <n v="0"/>
    <n v="0"/>
    <n v="0"/>
    <n v="0"/>
    <n v="0"/>
    <n v="0"/>
    <n v="0"/>
    <n v="0"/>
    <n v="0"/>
    <n v="0"/>
    <n v="0"/>
    <n v="0"/>
    <n v="0"/>
    <n v="0"/>
    <n v="0"/>
    <n v="0"/>
    <n v="0"/>
    <n v="0"/>
    <n v="0"/>
  </r>
  <r>
    <x v="17"/>
    <x v="0"/>
    <x v="17"/>
    <n v="0"/>
    <n v="0"/>
    <n v="0"/>
    <n v="0"/>
    <n v="0"/>
    <n v="0"/>
    <n v="0"/>
    <n v="0"/>
    <n v="0"/>
    <n v="0"/>
    <n v="0"/>
    <n v="0"/>
    <n v="0"/>
    <n v="0"/>
    <n v="0"/>
    <n v="0"/>
    <n v="0"/>
    <n v="0"/>
    <n v="0"/>
    <n v="0"/>
    <n v="0"/>
    <n v="0"/>
    <n v="0"/>
    <n v="0"/>
    <n v="0"/>
    <n v="0"/>
    <n v="0"/>
  </r>
  <r>
    <x v="17"/>
    <x v="1"/>
    <x v="17"/>
    <n v="0"/>
    <n v="0"/>
    <n v="0"/>
    <n v="0"/>
    <n v="0"/>
    <n v="0"/>
    <n v="0"/>
    <n v="0"/>
    <n v="0"/>
    <n v="0"/>
    <n v="0"/>
    <n v="0"/>
    <n v="0"/>
    <n v="0"/>
    <n v="0"/>
    <n v="0"/>
    <n v="0"/>
    <n v="0"/>
    <n v="0"/>
    <n v="0"/>
    <n v="0"/>
    <n v="0"/>
    <n v="0"/>
    <n v="0"/>
    <n v="0"/>
    <n v="0"/>
    <n v="0"/>
  </r>
  <r>
    <x v="17"/>
    <x v="2"/>
    <x v="17"/>
    <n v="0"/>
    <n v="0"/>
    <n v="0"/>
    <n v="0"/>
    <n v="0"/>
    <n v="0"/>
    <n v="0"/>
    <n v="0"/>
    <n v="0"/>
    <n v="0"/>
    <n v="0"/>
    <n v="0"/>
    <n v="0"/>
    <n v="0"/>
    <n v="0"/>
    <n v="0"/>
    <n v="0"/>
    <n v="0"/>
    <n v="0"/>
    <n v="0"/>
    <n v="0"/>
    <n v="0"/>
    <n v="0"/>
    <n v="0"/>
    <n v="0"/>
    <n v="0"/>
    <n v="0"/>
  </r>
  <r>
    <x v="17"/>
    <x v="3"/>
    <x v="17"/>
    <n v="0"/>
    <n v="0"/>
    <n v="0"/>
    <n v="0"/>
    <n v="0"/>
    <n v="0"/>
    <n v="0"/>
    <n v="0"/>
    <n v="0"/>
    <n v="0"/>
    <n v="0"/>
    <n v="0"/>
    <n v="0"/>
    <n v="0"/>
    <n v="0"/>
    <n v="0"/>
    <n v="0"/>
    <n v="0"/>
    <n v="0"/>
    <n v="0"/>
    <n v="0"/>
    <n v="0"/>
    <n v="0"/>
    <n v="0"/>
    <n v="0"/>
    <n v="0"/>
    <n v="0"/>
  </r>
  <r>
    <x v="18"/>
    <x v="0"/>
    <x v="17"/>
    <n v="0"/>
    <n v="0"/>
    <n v="0"/>
    <n v="0"/>
    <n v="0"/>
    <n v="0"/>
    <n v="0"/>
    <n v="0"/>
    <n v="0"/>
    <n v="0"/>
    <n v="0"/>
    <n v="0"/>
    <n v="0"/>
    <n v="0"/>
    <n v="0"/>
    <n v="0"/>
    <n v="0"/>
    <n v="0"/>
    <n v="0"/>
    <n v="0"/>
    <n v="0"/>
    <n v="0"/>
    <n v="0"/>
    <n v="0"/>
    <n v="0"/>
    <n v="0"/>
    <n v="0"/>
  </r>
  <r>
    <x v="18"/>
    <x v="1"/>
    <x v="17"/>
    <n v="0"/>
    <n v="0"/>
    <n v="0"/>
    <n v="0"/>
    <n v="0"/>
    <n v="0"/>
    <n v="0"/>
    <n v="0"/>
    <n v="0"/>
    <n v="0"/>
    <n v="0"/>
    <n v="0"/>
    <n v="0"/>
    <n v="0"/>
    <n v="0"/>
    <n v="0"/>
    <n v="0"/>
    <n v="0"/>
    <n v="0"/>
    <n v="0"/>
    <n v="0"/>
    <n v="0"/>
    <n v="0"/>
    <n v="0"/>
    <n v="0"/>
    <n v="0"/>
    <n v="0"/>
  </r>
  <r>
    <x v="18"/>
    <x v="2"/>
    <x v="17"/>
    <n v="0"/>
    <n v="0"/>
    <n v="0"/>
    <n v="0"/>
    <n v="0"/>
    <n v="0"/>
    <n v="0"/>
    <n v="0"/>
    <n v="0"/>
    <n v="0"/>
    <n v="0"/>
    <n v="0"/>
    <n v="0"/>
    <n v="0"/>
    <n v="0"/>
    <n v="0"/>
    <n v="0"/>
    <n v="0"/>
    <n v="0"/>
    <n v="0"/>
    <n v="0"/>
    <n v="0"/>
    <n v="0"/>
    <n v="0"/>
    <n v="0"/>
    <n v="0"/>
    <n v="0"/>
  </r>
  <r>
    <x v="18"/>
    <x v="3"/>
    <x v="17"/>
    <n v="0"/>
    <n v="0"/>
    <n v="0"/>
    <n v="0"/>
    <n v="0"/>
    <n v="0"/>
    <n v="0"/>
    <n v="0"/>
    <n v="0"/>
    <n v="0"/>
    <n v="0"/>
    <n v="0"/>
    <n v="0"/>
    <n v="0"/>
    <n v="0"/>
    <n v="0"/>
    <n v="0"/>
    <n v="0"/>
    <n v="0"/>
    <n v="0"/>
    <n v="0"/>
    <n v="0"/>
    <n v="0"/>
    <n v="0"/>
    <n v="0"/>
    <n v="0"/>
    <n v="0"/>
  </r>
  <r>
    <x v="19"/>
    <x v="0"/>
    <x v="17"/>
    <n v="0"/>
    <n v="0"/>
    <n v="0"/>
    <n v="0"/>
    <n v="0"/>
    <n v="0"/>
    <n v="0"/>
    <n v="0"/>
    <n v="0"/>
    <n v="0"/>
    <n v="0"/>
    <n v="0"/>
    <n v="0"/>
    <n v="0"/>
    <n v="0"/>
    <n v="0"/>
    <n v="0"/>
    <n v="0"/>
    <n v="0"/>
    <n v="0"/>
    <n v="0"/>
    <n v="0"/>
    <n v="0"/>
    <n v="0"/>
    <n v="0"/>
    <n v="0"/>
    <n v="0"/>
  </r>
  <r>
    <x v="19"/>
    <x v="1"/>
    <x v="17"/>
    <n v="0"/>
    <n v="0"/>
    <n v="0"/>
    <n v="0"/>
    <n v="0"/>
    <n v="0"/>
    <n v="0"/>
    <n v="0"/>
    <n v="0"/>
    <n v="0"/>
    <n v="0"/>
    <n v="0"/>
    <n v="0"/>
    <n v="0"/>
    <n v="0"/>
    <n v="0"/>
    <n v="0"/>
    <n v="0"/>
    <n v="0"/>
    <n v="0"/>
    <n v="0"/>
    <n v="0"/>
    <n v="0"/>
    <n v="0"/>
    <n v="0"/>
    <n v="0"/>
    <n v="0"/>
  </r>
  <r>
    <x v="19"/>
    <x v="2"/>
    <x v="17"/>
    <n v="0"/>
    <n v="0"/>
    <n v="0"/>
    <n v="0"/>
    <n v="0"/>
    <n v="0"/>
    <n v="0"/>
    <n v="0"/>
    <n v="0"/>
    <n v="0"/>
    <n v="0"/>
    <n v="0"/>
    <n v="0"/>
    <n v="0"/>
    <n v="0"/>
    <n v="0"/>
    <n v="0"/>
    <n v="0"/>
    <n v="0"/>
    <n v="0"/>
    <n v="0"/>
    <n v="0"/>
    <n v="0"/>
    <n v="0"/>
    <n v="0"/>
    <n v="0"/>
    <n v="0"/>
  </r>
  <r>
    <x v="19"/>
    <x v="3"/>
    <x v="17"/>
    <n v="0"/>
    <n v="0"/>
    <n v="0"/>
    <n v="0"/>
    <n v="0"/>
    <n v="0"/>
    <n v="0"/>
    <n v="0"/>
    <n v="0"/>
    <n v="0"/>
    <n v="0"/>
    <n v="0"/>
    <n v="0"/>
    <n v="0"/>
    <n v="0"/>
    <n v="0"/>
    <n v="0"/>
    <n v="0"/>
    <n v="0"/>
    <n v="0"/>
    <n v="0"/>
    <n v="0"/>
    <n v="0"/>
    <n v="0"/>
    <n v="0"/>
    <n v="0"/>
    <n v="0"/>
  </r>
  <r>
    <x v="20"/>
    <x v="0"/>
    <x v="17"/>
    <n v="0"/>
    <n v="0"/>
    <n v="0"/>
    <n v="0"/>
    <n v="0"/>
    <n v="0"/>
    <n v="0"/>
    <n v="0"/>
    <n v="0"/>
    <n v="0"/>
    <n v="0"/>
    <n v="0"/>
    <n v="0"/>
    <n v="0"/>
    <n v="0"/>
    <n v="0"/>
    <n v="0"/>
    <n v="0"/>
    <n v="0"/>
    <n v="0"/>
    <n v="0"/>
    <n v="0"/>
    <n v="0"/>
    <n v="0"/>
    <n v="0"/>
    <n v="0"/>
    <n v="0"/>
  </r>
  <r>
    <x v="20"/>
    <x v="1"/>
    <x v="17"/>
    <n v="0"/>
    <n v="0"/>
    <n v="0"/>
    <n v="0"/>
    <n v="0"/>
    <n v="0"/>
    <n v="0"/>
    <n v="0"/>
    <n v="0"/>
    <n v="0"/>
    <n v="0"/>
    <n v="0"/>
    <n v="0"/>
    <n v="0"/>
    <n v="0"/>
    <n v="0"/>
    <n v="0"/>
    <n v="0"/>
    <n v="0"/>
    <n v="0"/>
    <n v="0"/>
    <n v="0"/>
    <n v="0"/>
    <n v="0"/>
    <n v="0"/>
    <n v="0"/>
    <n v="0"/>
  </r>
  <r>
    <x v="20"/>
    <x v="2"/>
    <x v="17"/>
    <n v="0"/>
    <n v="0"/>
    <n v="0"/>
    <n v="0"/>
    <n v="0"/>
    <n v="0"/>
    <n v="0"/>
    <n v="0"/>
    <n v="0"/>
    <n v="0"/>
    <n v="0"/>
    <n v="0"/>
    <n v="0"/>
    <n v="0"/>
    <n v="0"/>
    <n v="0"/>
    <n v="0"/>
    <n v="0"/>
    <n v="0"/>
    <n v="0"/>
    <n v="0"/>
    <n v="0"/>
    <n v="0"/>
    <n v="0"/>
    <n v="0"/>
    <n v="0"/>
    <n v="0"/>
  </r>
  <r>
    <x v="20"/>
    <x v="3"/>
    <x v="17"/>
    <n v="0"/>
    <n v="0"/>
    <n v="0"/>
    <n v="0"/>
    <n v="0"/>
    <n v="0"/>
    <n v="0"/>
    <n v="0"/>
    <n v="0"/>
    <n v="0"/>
    <n v="0"/>
    <n v="0"/>
    <n v="0"/>
    <n v="0"/>
    <n v="0"/>
    <n v="0"/>
    <n v="0"/>
    <n v="0"/>
    <n v="0"/>
    <n v="0"/>
    <n v="0"/>
    <n v="0"/>
    <n v="0"/>
    <n v="0"/>
    <n v="0"/>
    <n v="0"/>
    <n v="0"/>
  </r>
  <r>
    <x v="21"/>
    <x v="0"/>
    <x v="17"/>
    <n v="0"/>
    <n v="0"/>
    <n v="0"/>
    <n v="0"/>
    <n v="0"/>
    <n v="0"/>
    <n v="0"/>
    <n v="0"/>
    <n v="0"/>
    <n v="0"/>
    <n v="0"/>
    <n v="0"/>
    <n v="0"/>
    <n v="0"/>
    <n v="0"/>
    <n v="0"/>
    <n v="0"/>
    <n v="0"/>
    <n v="0"/>
    <n v="0"/>
    <n v="0"/>
    <n v="0"/>
    <n v="0"/>
    <n v="0"/>
    <n v="0"/>
    <n v="0"/>
    <n v="0"/>
  </r>
  <r>
    <x v="21"/>
    <x v="1"/>
    <x v="17"/>
    <n v="0"/>
    <n v="0"/>
    <n v="0"/>
    <n v="0"/>
    <n v="0"/>
    <n v="0"/>
    <n v="0"/>
    <n v="0"/>
    <n v="0"/>
    <n v="0"/>
    <n v="0"/>
    <n v="0"/>
    <n v="0"/>
    <n v="0"/>
    <n v="0"/>
    <n v="0"/>
    <n v="0"/>
    <n v="0"/>
    <n v="0"/>
    <n v="0"/>
    <n v="0"/>
    <n v="0"/>
    <n v="0"/>
    <n v="0"/>
    <n v="0"/>
    <n v="0"/>
    <n v="0"/>
  </r>
  <r>
    <x v="21"/>
    <x v="2"/>
    <x v="17"/>
    <n v="0"/>
    <n v="0"/>
    <n v="0"/>
    <n v="0"/>
    <n v="0"/>
    <n v="0"/>
    <n v="0"/>
    <n v="0"/>
    <n v="0"/>
    <n v="0"/>
    <n v="0"/>
    <n v="0"/>
    <n v="0"/>
    <n v="0"/>
    <n v="0"/>
    <n v="0"/>
    <n v="0"/>
    <n v="0"/>
    <n v="0"/>
    <n v="0"/>
    <n v="0"/>
    <n v="0"/>
    <n v="0"/>
    <n v="0"/>
    <n v="0"/>
    <n v="0"/>
    <n v="0"/>
  </r>
  <r>
    <x v="21"/>
    <x v="3"/>
    <x v="17"/>
    <n v="0"/>
    <n v="0"/>
    <n v="0"/>
    <n v="0"/>
    <n v="0"/>
    <n v="0"/>
    <n v="0"/>
    <n v="0"/>
    <n v="0"/>
    <n v="0"/>
    <n v="0"/>
    <n v="0"/>
    <n v="0"/>
    <n v="0"/>
    <n v="0"/>
    <n v="0"/>
    <n v="0"/>
    <n v="0"/>
    <n v="0"/>
    <n v="0"/>
    <n v="0"/>
    <n v="0"/>
    <n v="0"/>
    <n v="0"/>
    <n v="0"/>
    <n v="0"/>
    <n v="0"/>
  </r>
  <r>
    <x v="0"/>
    <x v="0"/>
    <x v="18"/>
    <n v="0"/>
    <n v="0"/>
    <n v="0"/>
    <n v="0"/>
    <n v="0"/>
    <n v="0"/>
    <n v="0"/>
    <n v="0"/>
    <n v="0"/>
    <n v="0"/>
    <n v="0"/>
    <n v="0"/>
    <n v="0"/>
    <n v="0"/>
    <n v="0"/>
    <n v="0"/>
    <n v="0"/>
    <n v="0"/>
    <n v="0"/>
    <n v="0"/>
    <n v="0"/>
    <n v="0"/>
    <n v="0"/>
    <n v="0"/>
    <n v="0"/>
    <n v="0"/>
    <n v="0"/>
  </r>
  <r>
    <x v="0"/>
    <x v="1"/>
    <x v="18"/>
    <n v="0"/>
    <n v="0"/>
    <n v="0"/>
    <n v="0"/>
    <n v="0"/>
    <n v="0"/>
    <n v="0"/>
    <n v="0"/>
    <n v="0"/>
    <n v="0"/>
    <n v="0"/>
    <n v="0"/>
    <n v="0"/>
    <n v="0"/>
    <n v="0"/>
    <n v="0"/>
    <n v="0"/>
    <n v="0"/>
    <n v="0"/>
    <n v="0"/>
    <n v="0"/>
    <n v="0"/>
    <n v="0"/>
    <n v="0"/>
    <n v="0"/>
    <n v="0"/>
    <n v="0"/>
  </r>
  <r>
    <x v="0"/>
    <x v="2"/>
    <x v="18"/>
    <n v="0"/>
    <n v="0"/>
    <n v="0"/>
    <n v="0"/>
    <n v="0"/>
    <n v="0"/>
    <n v="0"/>
    <n v="0"/>
    <n v="0"/>
    <n v="0"/>
    <n v="0"/>
    <n v="0"/>
    <n v="0"/>
    <n v="0"/>
    <n v="0"/>
    <n v="0"/>
    <n v="0"/>
    <n v="0"/>
    <n v="0"/>
    <n v="0"/>
    <n v="0"/>
    <n v="0"/>
    <n v="0"/>
    <n v="0"/>
    <n v="0"/>
    <n v="0"/>
    <n v="0"/>
  </r>
  <r>
    <x v="0"/>
    <x v="3"/>
    <x v="18"/>
    <n v="0"/>
    <n v="0"/>
    <n v="0"/>
    <n v="0"/>
    <n v="0"/>
    <n v="0"/>
    <n v="0"/>
    <n v="0"/>
    <n v="0"/>
    <n v="0"/>
    <n v="0"/>
    <n v="0"/>
    <n v="0"/>
    <n v="0"/>
    <n v="0"/>
    <n v="0"/>
    <n v="0"/>
    <n v="0"/>
    <n v="0"/>
    <n v="0"/>
    <n v="0"/>
    <n v="0"/>
    <n v="0"/>
    <n v="0"/>
    <n v="0"/>
    <n v="0"/>
    <n v="0"/>
  </r>
  <r>
    <x v="1"/>
    <x v="0"/>
    <x v="18"/>
    <n v="0"/>
    <n v="0"/>
    <n v="0"/>
    <n v="0"/>
    <n v="0"/>
    <n v="0"/>
    <n v="0"/>
    <n v="0"/>
    <n v="0"/>
    <n v="0"/>
    <n v="0"/>
    <n v="0"/>
    <n v="0"/>
    <n v="0"/>
    <n v="0"/>
    <n v="0"/>
    <n v="0"/>
    <n v="0"/>
    <n v="0"/>
    <n v="0"/>
    <n v="0"/>
    <n v="0"/>
    <n v="0"/>
    <n v="0"/>
    <n v="0"/>
    <n v="0"/>
    <n v="0"/>
  </r>
  <r>
    <x v="1"/>
    <x v="1"/>
    <x v="18"/>
    <n v="0"/>
    <n v="0"/>
    <n v="0"/>
    <n v="0"/>
    <n v="0"/>
    <n v="0"/>
    <n v="0"/>
    <n v="0"/>
    <n v="0"/>
    <n v="0"/>
    <n v="0"/>
    <n v="0"/>
    <n v="0"/>
    <n v="0"/>
    <n v="0"/>
    <n v="0"/>
    <n v="0"/>
    <n v="0"/>
    <n v="0"/>
    <n v="0"/>
    <n v="0"/>
    <n v="0"/>
    <n v="0"/>
    <n v="0"/>
    <n v="0"/>
    <n v="0"/>
    <n v="0"/>
  </r>
  <r>
    <x v="1"/>
    <x v="2"/>
    <x v="18"/>
    <n v="0"/>
    <n v="0"/>
    <n v="0"/>
    <n v="0"/>
    <n v="0"/>
    <n v="0"/>
    <n v="0"/>
    <n v="0"/>
    <n v="0"/>
    <n v="0"/>
    <n v="0"/>
    <n v="0"/>
    <n v="0"/>
    <n v="0"/>
    <n v="0"/>
    <n v="0"/>
    <n v="0"/>
    <n v="0"/>
    <n v="0"/>
    <n v="0"/>
    <n v="0"/>
    <n v="0"/>
    <n v="0"/>
    <n v="0"/>
    <n v="0"/>
    <n v="0"/>
    <n v="0"/>
  </r>
  <r>
    <x v="1"/>
    <x v="3"/>
    <x v="18"/>
    <n v="0"/>
    <n v="0"/>
    <n v="0"/>
    <n v="0"/>
    <n v="0"/>
    <n v="0"/>
    <n v="0"/>
    <n v="0"/>
    <n v="0"/>
    <n v="0"/>
    <n v="0"/>
    <n v="0"/>
    <n v="0"/>
    <n v="0"/>
    <n v="0"/>
    <n v="0"/>
    <n v="0"/>
    <n v="0"/>
    <n v="0"/>
    <n v="0"/>
    <n v="0"/>
    <n v="0"/>
    <n v="0"/>
    <n v="0"/>
    <n v="0"/>
    <n v="0"/>
    <n v="0"/>
  </r>
  <r>
    <x v="2"/>
    <x v="0"/>
    <x v="18"/>
    <n v="0"/>
    <n v="0"/>
    <n v="0"/>
    <n v="0"/>
    <n v="0"/>
    <n v="0"/>
    <n v="0"/>
    <n v="0"/>
    <n v="0"/>
    <n v="0"/>
    <n v="0"/>
    <n v="0"/>
    <n v="0"/>
    <n v="0"/>
    <n v="0"/>
    <n v="0"/>
    <n v="0"/>
    <n v="0"/>
    <n v="0"/>
    <n v="0"/>
    <n v="0"/>
    <n v="0"/>
    <n v="0"/>
    <n v="0"/>
    <n v="0"/>
    <n v="0"/>
    <n v="0"/>
  </r>
  <r>
    <x v="2"/>
    <x v="1"/>
    <x v="18"/>
    <n v="0"/>
    <n v="0"/>
    <n v="0"/>
    <n v="0"/>
    <n v="0"/>
    <n v="0"/>
    <n v="0"/>
    <n v="0"/>
    <n v="0"/>
    <n v="0"/>
    <n v="0"/>
    <n v="0"/>
    <n v="0"/>
    <n v="0"/>
    <n v="0"/>
    <n v="0"/>
    <n v="0"/>
    <n v="0"/>
    <n v="0"/>
    <n v="0"/>
    <n v="0"/>
    <n v="0"/>
    <n v="0"/>
    <n v="0"/>
    <n v="0"/>
    <n v="0"/>
    <n v="0"/>
  </r>
  <r>
    <x v="2"/>
    <x v="2"/>
    <x v="18"/>
    <n v="0"/>
    <n v="0"/>
    <n v="0"/>
    <n v="0"/>
    <n v="0"/>
    <n v="0"/>
    <n v="0"/>
    <n v="0"/>
    <n v="0"/>
    <n v="0"/>
    <n v="0"/>
    <n v="0"/>
    <n v="0"/>
    <n v="0"/>
    <n v="0"/>
    <n v="0"/>
    <n v="0"/>
    <n v="0"/>
    <n v="0"/>
    <n v="0"/>
    <n v="0"/>
    <n v="0"/>
    <n v="0"/>
    <n v="0"/>
    <n v="0"/>
    <n v="0"/>
    <n v="0"/>
  </r>
  <r>
    <x v="2"/>
    <x v="3"/>
    <x v="18"/>
    <n v="0"/>
    <n v="0"/>
    <n v="0"/>
    <n v="0"/>
    <n v="0"/>
    <n v="0"/>
    <n v="0"/>
    <n v="0"/>
    <n v="0"/>
    <n v="0"/>
    <n v="0"/>
    <n v="0"/>
    <n v="0"/>
    <n v="0"/>
    <n v="0"/>
    <n v="0"/>
    <n v="0"/>
    <n v="0"/>
    <n v="0"/>
    <n v="0"/>
    <n v="0"/>
    <n v="0"/>
    <n v="0"/>
    <n v="0"/>
    <n v="0"/>
    <n v="0"/>
    <n v="0"/>
  </r>
  <r>
    <x v="3"/>
    <x v="0"/>
    <x v="18"/>
    <n v="0"/>
    <n v="0"/>
    <n v="0"/>
    <n v="0"/>
    <n v="0"/>
    <n v="0"/>
    <n v="0"/>
    <n v="0"/>
    <n v="0"/>
    <n v="0"/>
    <n v="0"/>
    <n v="0"/>
    <n v="0"/>
    <n v="0"/>
    <n v="0"/>
    <n v="0"/>
    <n v="0"/>
    <n v="0"/>
    <n v="0"/>
    <n v="0"/>
    <n v="0"/>
    <n v="0"/>
    <n v="0"/>
    <n v="0"/>
    <n v="0"/>
    <n v="0"/>
    <n v="0"/>
  </r>
  <r>
    <x v="3"/>
    <x v="1"/>
    <x v="18"/>
    <n v="0"/>
    <n v="0"/>
    <n v="0"/>
    <n v="0"/>
    <n v="0"/>
    <n v="0"/>
    <n v="0"/>
    <n v="0"/>
    <n v="0"/>
    <n v="0"/>
    <n v="0"/>
    <n v="0"/>
    <n v="0"/>
    <n v="0"/>
    <n v="0"/>
    <n v="0"/>
    <n v="0"/>
    <n v="0"/>
    <n v="0"/>
    <n v="0"/>
    <n v="0"/>
    <n v="0"/>
    <n v="0"/>
    <n v="0"/>
    <n v="0"/>
    <n v="0"/>
    <n v="0"/>
  </r>
  <r>
    <x v="3"/>
    <x v="2"/>
    <x v="18"/>
    <n v="0"/>
    <n v="0"/>
    <n v="0"/>
    <n v="0"/>
    <n v="0"/>
    <n v="0"/>
    <n v="0"/>
    <n v="0"/>
    <n v="0"/>
    <n v="0"/>
    <n v="0"/>
    <n v="0"/>
    <n v="0"/>
    <n v="0"/>
    <n v="0"/>
    <n v="0"/>
    <n v="0"/>
    <n v="0"/>
    <n v="0"/>
    <n v="0"/>
    <n v="0"/>
    <n v="0"/>
    <n v="0"/>
    <n v="0"/>
    <n v="0"/>
    <n v="0"/>
    <n v="0"/>
  </r>
  <r>
    <x v="3"/>
    <x v="3"/>
    <x v="18"/>
    <n v="0"/>
    <n v="0"/>
    <n v="0"/>
    <n v="0"/>
    <n v="0"/>
    <n v="0"/>
    <n v="0"/>
    <n v="0"/>
    <n v="0"/>
    <n v="0"/>
    <n v="0"/>
    <n v="0"/>
    <n v="0"/>
    <n v="0"/>
    <n v="0"/>
    <n v="0"/>
    <n v="0"/>
    <n v="0"/>
    <n v="0"/>
    <n v="0"/>
    <n v="0"/>
    <n v="0"/>
    <n v="0"/>
    <n v="0"/>
    <n v="0"/>
    <n v="0"/>
    <n v="0"/>
  </r>
  <r>
    <x v="4"/>
    <x v="0"/>
    <x v="18"/>
    <n v="0"/>
    <n v="0"/>
    <n v="0"/>
    <n v="0"/>
    <n v="0"/>
    <n v="0"/>
    <n v="0"/>
    <n v="0"/>
    <n v="0"/>
    <n v="0"/>
    <n v="0"/>
    <n v="0"/>
    <n v="0"/>
    <n v="0"/>
    <n v="0"/>
    <n v="0"/>
    <n v="0"/>
    <n v="0"/>
    <n v="0"/>
    <n v="0"/>
    <n v="0"/>
    <n v="0"/>
    <n v="0"/>
    <n v="0"/>
    <n v="0"/>
    <n v="0"/>
    <n v="0"/>
  </r>
  <r>
    <x v="4"/>
    <x v="1"/>
    <x v="18"/>
    <n v="0"/>
    <n v="0"/>
    <n v="0"/>
    <n v="0"/>
    <n v="0"/>
    <n v="0"/>
    <n v="0"/>
    <n v="0"/>
    <n v="0"/>
    <n v="0"/>
    <n v="0"/>
    <n v="0"/>
    <n v="0"/>
    <n v="0"/>
    <n v="0"/>
    <n v="0"/>
    <n v="0"/>
    <n v="0"/>
    <n v="0"/>
    <n v="0"/>
    <n v="0"/>
    <n v="0"/>
    <n v="0"/>
    <n v="0"/>
    <n v="0"/>
    <n v="0"/>
    <n v="0"/>
  </r>
  <r>
    <x v="4"/>
    <x v="2"/>
    <x v="18"/>
    <n v="0"/>
    <n v="0"/>
    <n v="0"/>
    <n v="0"/>
    <n v="0"/>
    <n v="0"/>
    <n v="0"/>
    <n v="0"/>
    <n v="0"/>
    <n v="0"/>
    <n v="0"/>
    <n v="0"/>
    <n v="0"/>
    <n v="0"/>
    <n v="0"/>
    <n v="0"/>
    <n v="0"/>
    <n v="0"/>
    <n v="0"/>
    <n v="0"/>
    <n v="0"/>
    <n v="0"/>
    <n v="0"/>
    <n v="0"/>
    <n v="0"/>
    <n v="0"/>
    <n v="0"/>
  </r>
  <r>
    <x v="4"/>
    <x v="3"/>
    <x v="18"/>
    <n v="0"/>
    <n v="0"/>
    <n v="0"/>
    <n v="0"/>
    <n v="0"/>
    <n v="0"/>
    <n v="0"/>
    <n v="0"/>
    <n v="0"/>
    <n v="0"/>
    <n v="0"/>
    <n v="0"/>
    <n v="0"/>
    <n v="0"/>
    <n v="0"/>
    <n v="0"/>
    <n v="0"/>
    <n v="0"/>
    <n v="0"/>
    <n v="0"/>
    <n v="0"/>
    <n v="0"/>
    <n v="0"/>
    <n v="0"/>
    <n v="0"/>
    <n v="0"/>
    <n v="0"/>
  </r>
  <r>
    <x v="5"/>
    <x v="0"/>
    <x v="18"/>
    <n v="0"/>
    <n v="0"/>
    <n v="0"/>
    <n v="0"/>
    <n v="0"/>
    <n v="0"/>
    <n v="0"/>
    <n v="0"/>
    <n v="0"/>
    <n v="0"/>
    <n v="0"/>
    <n v="0"/>
    <n v="0"/>
    <n v="0"/>
    <n v="0"/>
    <n v="0"/>
    <n v="0"/>
    <n v="0"/>
    <n v="0"/>
    <n v="0"/>
    <n v="0"/>
    <n v="0"/>
    <n v="0"/>
    <n v="0"/>
    <n v="0"/>
    <n v="0"/>
    <n v="0"/>
  </r>
  <r>
    <x v="5"/>
    <x v="1"/>
    <x v="18"/>
    <n v="0"/>
    <n v="0"/>
    <n v="0"/>
    <n v="0"/>
    <n v="0"/>
    <n v="0"/>
    <n v="0"/>
    <n v="0"/>
    <n v="0"/>
    <n v="0"/>
    <n v="0"/>
    <n v="0"/>
    <n v="0"/>
    <n v="0"/>
    <n v="0"/>
    <n v="0"/>
    <n v="0"/>
    <n v="0"/>
    <n v="0"/>
    <n v="0"/>
    <n v="0"/>
    <n v="0"/>
    <n v="0"/>
    <n v="0"/>
    <n v="0"/>
    <n v="0"/>
    <n v="0"/>
  </r>
  <r>
    <x v="5"/>
    <x v="2"/>
    <x v="18"/>
    <n v="0"/>
    <n v="0"/>
    <n v="0"/>
    <n v="0"/>
    <n v="0"/>
    <n v="0"/>
    <n v="0"/>
    <n v="0"/>
    <n v="0"/>
    <n v="0"/>
    <n v="0"/>
    <n v="0"/>
    <n v="0"/>
    <n v="0"/>
    <n v="0"/>
    <n v="0"/>
    <n v="0"/>
    <n v="0"/>
    <n v="0"/>
    <n v="0"/>
    <n v="0"/>
    <n v="0"/>
    <n v="0"/>
    <n v="0"/>
    <n v="0"/>
    <n v="0"/>
    <n v="0"/>
  </r>
  <r>
    <x v="5"/>
    <x v="3"/>
    <x v="18"/>
    <n v="0"/>
    <n v="0"/>
    <n v="0"/>
    <n v="0"/>
    <n v="0"/>
    <n v="0"/>
    <n v="0"/>
    <n v="0"/>
    <n v="0"/>
    <n v="0"/>
    <n v="0"/>
    <n v="0"/>
    <n v="0"/>
    <n v="0"/>
    <n v="0"/>
    <n v="0"/>
    <n v="0"/>
    <n v="0"/>
    <n v="0"/>
    <n v="0"/>
    <n v="0"/>
    <n v="0"/>
    <n v="0"/>
    <n v="0"/>
    <n v="0"/>
    <n v="0"/>
    <n v="0"/>
  </r>
  <r>
    <x v="6"/>
    <x v="0"/>
    <x v="18"/>
    <n v="0"/>
    <n v="0"/>
    <n v="0"/>
    <n v="0"/>
    <n v="0"/>
    <n v="0"/>
    <n v="0"/>
    <n v="0"/>
    <n v="0"/>
    <n v="0"/>
    <n v="0"/>
    <n v="0"/>
    <n v="0"/>
    <n v="0"/>
    <n v="0"/>
    <n v="0"/>
    <n v="0"/>
    <n v="0"/>
    <n v="0"/>
    <n v="0"/>
    <n v="0"/>
    <n v="0"/>
    <n v="0"/>
    <n v="0"/>
    <n v="0"/>
    <n v="0"/>
    <n v="0"/>
  </r>
  <r>
    <x v="6"/>
    <x v="1"/>
    <x v="18"/>
    <n v="0"/>
    <n v="0"/>
    <n v="0"/>
    <n v="0"/>
    <n v="0"/>
    <n v="0"/>
    <n v="0"/>
    <n v="0"/>
    <n v="0"/>
    <n v="0"/>
    <n v="0"/>
    <n v="0"/>
    <n v="0"/>
    <n v="0"/>
    <n v="0"/>
    <n v="0"/>
    <n v="0"/>
    <n v="0"/>
    <n v="0"/>
    <n v="0"/>
    <n v="0"/>
    <n v="0"/>
    <n v="0"/>
    <n v="0"/>
    <n v="0"/>
    <n v="0"/>
    <n v="0"/>
  </r>
  <r>
    <x v="6"/>
    <x v="2"/>
    <x v="18"/>
    <n v="0"/>
    <n v="0"/>
    <n v="0"/>
    <n v="0"/>
    <n v="0"/>
    <n v="0"/>
    <n v="0"/>
    <n v="0"/>
    <n v="0"/>
    <n v="0"/>
    <n v="0"/>
    <n v="0"/>
    <n v="0"/>
    <n v="0"/>
    <n v="0"/>
    <n v="0"/>
    <n v="0"/>
    <n v="0"/>
    <n v="0"/>
    <n v="0"/>
    <n v="0"/>
    <n v="0"/>
    <n v="0"/>
    <n v="0"/>
    <n v="0"/>
    <n v="0"/>
    <n v="0"/>
  </r>
  <r>
    <x v="6"/>
    <x v="3"/>
    <x v="18"/>
    <n v="0"/>
    <n v="0"/>
    <n v="0"/>
    <n v="0"/>
    <n v="0"/>
    <n v="0"/>
    <n v="0"/>
    <n v="0"/>
    <n v="0"/>
    <n v="0"/>
    <n v="0"/>
    <n v="0"/>
    <n v="0"/>
    <n v="0"/>
    <n v="0"/>
    <n v="0"/>
    <n v="0"/>
    <n v="0"/>
    <n v="0"/>
    <n v="0"/>
    <n v="0"/>
    <n v="0"/>
    <n v="0"/>
    <n v="0"/>
    <n v="0"/>
    <n v="0"/>
    <n v="0"/>
  </r>
  <r>
    <x v="7"/>
    <x v="0"/>
    <x v="18"/>
    <n v="0"/>
    <n v="0"/>
    <n v="0"/>
    <n v="0"/>
    <n v="0"/>
    <n v="0"/>
    <n v="0"/>
    <n v="0"/>
    <n v="0"/>
    <n v="0"/>
    <n v="0"/>
    <n v="0"/>
    <n v="0"/>
    <n v="0"/>
    <n v="0"/>
    <n v="0"/>
    <n v="0"/>
    <n v="0"/>
    <n v="0"/>
    <n v="0"/>
    <n v="0"/>
    <n v="0"/>
    <n v="0"/>
    <n v="0"/>
    <n v="0"/>
    <n v="0"/>
    <n v="0"/>
  </r>
  <r>
    <x v="7"/>
    <x v="1"/>
    <x v="18"/>
    <n v="0"/>
    <n v="0"/>
    <n v="0"/>
    <n v="0"/>
    <n v="0"/>
    <n v="0"/>
    <n v="0"/>
    <n v="0"/>
    <n v="0"/>
    <n v="0"/>
    <n v="0"/>
    <n v="0"/>
    <n v="0"/>
    <n v="0"/>
    <n v="0"/>
    <n v="0"/>
    <n v="0"/>
    <n v="0"/>
    <n v="0"/>
    <n v="0"/>
    <n v="0"/>
    <n v="0"/>
    <n v="0"/>
    <n v="0"/>
    <n v="0"/>
    <n v="0"/>
    <n v="0"/>
  </r>
  <r>
    <x v="7"/>
    <x v="2"/>
    <x v="18"/>
    <n v="0"/>
    <n v="0"/>
    <n v="0"/>
    <n v="0"/>
    <n v="0"/>
    <n v="0"/>
    <n v="0"/>
    <n v="0"/>
    <n v="0"/>
    <n v="0"/>
    <n v="0"/>
    <n v="0"/>
    <n v="0"/>
    <n v="0"/>
    <n v="0"/>
    <n v="0"/>
    <n v="0"/>
    <n v="0"/>
    <n v="0"/>
    <n v="0"/>
    <n v="0"/>
    <n v="0"/>
    <n v="0"/>
    <n v="0"/>
    <n v="0"/>
    <n v="0"/>
    <n v="0"/>
  </r>
  <r>
    <x v="7"/>
    <x v="3"/>
    <x v="18"/>
    <n v="0"/>
    <n v="0"/>
    <n v="0"/>
    <n v="0"/>
    <n v="0"/>
    <n v="0"/>
    <n v="0"/>
    <n v="0"/>
    <n v="0"/>
    <n v="0"/>
    <n v="0"/>
    <n v="0"/>
    <n v="0"/>
    <n v="0"/>
    <n v="0"/>
    <n v="0"/>
    <n v="0"/>
    <n v="0"/>
    <n v="0"/>
    <n v="0"/>
    <n v="0"/>
    <n v="0"/>
    <n v="0"/>
    <n v="0"/>
    <n v="0"/>
    <n v="0"/>
    <n v="0"/>
  </r>
  <r>
    <x v="8"/>
    <x v="0"/>
    <x v="18"/>
    <n v="0"/>
    <n v="0"/>
    <n v="0"/>
    <n v="0"/>
    <n v="0"/>
    <n v="0"/>
    <n v="0"/>
    <n v="0"/>
    <n v="0"/>
    <n v="0"/>
    <n v="0"/>
    <n v="0"/>
    <n v="0"/>
    <n v="0"/>
    <n v="0"/>
    <n v="0"/>
    <n v="0"/>
    <n v="0"/>
    <n v="0"/>
    <n v="0"/>
    <n v="0"/>
    <n v="0"/>
    <n v="0"/>
    <n v="0"/>
    <n v="0"/>
    <n v="0"/>
    <n v="0"/>
  </r>
  <r>
    <x v="8"/>
    <x v="1"/>
    <x v="18"/>
    <n v="0"/>
    <n v="0"/>
    <n v="0"/>
    <n v="0"/>
    <n v="0"/>
    <n v="0"/>
    <n v="0"/>
    <n v="0"/>
    <n v="0"/>
    <n v="0"/>
    <n v="0"/>
    <n v="0"/>
    <n v="0"/>
    <n v="0"/>
    <n v="0"/>
    <n v="0"/>
    <n v="0"/>
    <n v="0"/>
    <n v="0"/>
    <n v="0"/>
    <n v="0"/>
    <n v="0"/>
    <n v="0"/>
    <n v="0"/>
    <n v="0"/>
    <n v="0"/>
    <n v="0"/>
  </r>
  <r>
    <x v="8"/>
    <x v="2"/>
    <x v="18"/>
    <n v="0"/>
    <n v="0"/>
    <n v="0"/>
    <n v="0"/>
    <n v="0"/>
    <n v="0"/>
    <n v="0"/>
    <n v="0"/>
    <n v="0"/>
    <n v="0"/>
    <n v="0"/>
    <n v="0"/>
    <n v="0"/>
    <n v="0"/>
    <n v="0"/>
    <n v="0"/>
    <n v="0"/>
    <n v="0"/>
    <n v="0"/>
    <n v="0"/>
    <n v="0"/>
    <n v="0"/>
    <n v="0"/>
    <n v="0"/>
    <n v="0"/>
    <n v="0"/>
    <n v="0"/>
  </r>
  <r>
    <x v="8"/>
    <x v="3"/>
    <x v="18"/>
    <n v="0"/>
    <n v="0"/>
    <n v="0"/>
    <n v="0"/>
    <n v="0"/>
    <n v="0"/>
    <n v="0"/>
    <n v="0"/>
    <n v="0"/>
    <n v="0"/>
    <n v="0"/>
    <n v="0"/>
    <n v="0"/>
    <n v="0"/>
    <n v="0"/>
    <n v="0"/>
    <n v="0"/>
    <n v="0"/>
    <n v="0"/>
    <n v="0"/>
    <n v="0"/>
    <n v="0"/>
    <n v="0"/>
    <n v="0"/>
    <n v="0"/>
    <n v="0"/>
    <n v="0"/>
  </r>
  <r>
    <x v="9"/>
    <x v="0"/>
    <x v="18"/>
    <n v="0"/>
    <n v="0"/>
    <n v="0"/>
    <n v="0"/>
    <n v="0"/>
    <n v="0"/>
    <n v="0"/>
    <n v="0"/>
    <n v="0"/>
    <n v="0"/>
    <n v="0"/>
    <n v="0"/>
    <n v="0"/>
    <n v="0"/>
    <n v="0"/>
    <n v="0"/>
    <n v="0"/>
    <n v="0"/>
    <n v="0"/>
    <n v="0"/>
    <n v="0"/>
    <n v="0"/>
    <n v="0"/>
    <n v="0"/>
    <n v="0"/>
    <n v="0"/>
    <n v="0"/>
  </r>
  <r>
    <x v="9"/>
    <x v="1"/>
    <x v="18"/>
    <n v="0"/>
    <n v="0"/>
    <n v="0"/>
    <n v="0"/>
    <n v="0"/>
    <n v="0"/>
    <n v="0"/>
    <n v="0"/>
    <n v="0"/>
    <n v="0"/>
    <n v="0"/>
    <n v="0"/>
    <n v="0"/>
    <n v="0"/>
    <n v="0"/>
    <n v="0"/>
    <n v="0"/>
    <n v="0"/>
    <n v="0"/>
    <n v="0"/>
    <n v="0"/>
    <n v="0"/>
    <n v="0"/>
    <n v="0"/>
    <n v="0"/>
    <n v="0"/>
    <n v="0"/>
  </r>
  <r>
    <x v="9"/>
    <x v="2"/>
    <x v="18"/>
    <n v="0"/>
    <n v="0"/>
    <n v="0"/>
    <n v="0"/>
    <n v="0"/>
    <n v="0"/>
    <n v="0"/>
    <n v="0"/>
    <n v="0"/>
    <n v="0"/>
    <n v="0"/>
    <n v="0"/>
    <n v="0"/>
    <n v="0"/>
    <n v="0"/>
    <n v="0"/>
    <n v="0"/>
    <n v="0"/>
    <n v="0"/>
    <n v="0"/>
    <n v="0"/>
    <n v="0"/>
    <n v="0"/>
    <n v="0"/>
    <n v="0"/>
    <n v="0"/>
    <n v="0"/>
  </r>
  <r>
    <x v="9"/>
    <x v="3"/>
    <x v="18"/>
    <n v="0"/>
    <n v="0"/>
    <n v="0"/>
    <n v="0"/>
    <n v="0"/>
    <n v="0"/>
    <n v="0"/>
    <n v="0"/>
    <n v="0"/>
    <n v="0"/>
    <n v="0"/>
    <n v="0"/>
    <n v="0"/>
    <n v="0"/>
    <n v="0"/>
    <n v="0"/>
    <n v="0"/>
    <n v="0"/>
    <n v="0"/>
    <n v="0"/>
    <n v="0"/>
    <n v="0"/>
    <n v="0"/>
    <n v="0"/>
    <n v="0"/>
    <n v="0"/>
    <n v="0"/>
  </r>
  <r>
    <x v="10"/>
    <x v="0"/>
    <x v="18"/>
    <n v="0"/>
    <n v="0"/>
    <n v="0"/>
    <n v="0"/>
    <n v="0"/>
    <n v="0"/>
    <n v="0"/>
    <n v="0"/>
    <n v="0"/>
    <n v="0"/>
    <n v="0"/>
    <n v="0"/>
    <n v="0"/>
    <n v="0"/>
    <n v="0"/>
    <n v="0"/>
    <n v="0"/>
    <n v="0"/>
    <n v="0"/>
    <n v="0"/>
    <n v="0"/>
    <n v="0"/>
    <n v="0"/>
    <n v="0"/>
    <n v="0"/>
    <n v="0"/>
    <n v="0"/>
  </r>
  <r>
    <x v="10"/>
    <x v="1"/>
    <x v="18"/>
    <n v="0"/>
    <n v="0"/>
    <n v="0"/>
    <n v="0"/>
    <n v="0"/>
    <n v="0"/>
    <n v="0"/>
    <n v="0"/>
    <n v="0"/>
    <n v="0"/>
    <n v="0"/>
    <n v="0"/>
    <n v="0"/>
    <n v="0"/>
    <n v="0"/>
    <n v="0"/>
    <n v="0"/>
    <n v="0"/>
    <n v="0"/>
    <n v="0"/>
    <n v="0"/>
    <n v="0"/>
    <n v="0"/>
    <n v="0"/>
    <n v="0"/>
    <n v="0"/>
    <n v="0"/>
  </r>
  <r>
    <x v="10"/>
    <x v="2"/>
    <x v="18"/>
    <n v="0"/>
    <n v="0"/>
    <n v="0"/>
    <n v="0"/>
    <n v="0"/>
    <n v="0"/>
    <n v="0"/>
    <n v="0"/>
    <n v="0"/>
    <n v="0"/>
    <n v="0"/>
    <n v="0"/>
    <n v="0"/>
    <n v="0"/>
    <n v="0"/>
    <n v="0"/>
    <n v="0"/>
    <n v="0"/>
    <n v="0"/>
    <n v="0"/>
    <n v="0"/>
    <n v="0"/>
    <n v="0"/>
    <n v="0"/>
    <n v="0"/>
    <n v="0"/>
    <n v="0"/>
  </r>
  <r>
    <x v="10"/>
    <x v="3"/>
    <x v="18"/>
    <n v="0"/>
    <n v="0"/>
    <n v="0"/>
    <n v="0"/>
    <n v="0"/>
    <n v="0"/>
    <n v="0"/>
    <n v="0"/>
    <n v="0"/>
    <n v="0"/>
    <n v="0"/>
    <n v="0"/>
    <n v="0"/>
    <n v="0"/>
    <n v="0"/>
    <n v="0"/>
    <n v="0"/>
    <n v="0"/>
    <n v="0"/>
    <n v="0"/>
    <n v="0"/>
    <n v="0"/>
    <n v="0"/>
    <n v="0"/>
    <n v="0"/>
    <n v="0"/>
    <n v="0"/>
  </r>
  <r>
    <x v="11"/>
    <x v="0"/>
    <x v="18"/>
    <n v="0"/>
    <n v="0"/>
    <n v="0"/>
    <n v="0"/>
    <n v="0"/>
    <n v="0"/>
    <n v="0"/>
    <n v="0"/>
    <n v="0"/>
    <n v="0"/>
    <n v="0"/>
    <n v="0"/>
    <n v="0"/>
    <n v="0"/>
    <n v="0"/>
    <n v="0"/>
    <n v="0"/>
    <n v="0"/>
    <n v="0"/>
    <n v="0"/>
    <n v="0"/>
    <n v="0"/>
    <n v="0"/>
    <n v="0"/>
    <n v="0"/>
    <n v="0"/>
    <n v="0"/>
  </r>
  <r>
    <x v="11"/>
    <x v="1"/>
    <x v="18"/>
    <n v="0"/>
    <n v="0"/>
    <n v="0"/>
    <n v="0"/>
    <n v="0"/>
    <n v="0"/>
    <n v="0"/>
    <n v="0"/>
    <n v="0"/>
    <n v="0"/>
    <n v="0"/>
    <n v="0"/>
    <n v="0"/>
    <n v="0"/>
    <n v="0"/>
    <n v="0"/>
    <n v="0"/>
    <n v="0"/>
    <n v="0"/>
    <n v="0"/>
    <n v="0"/>
    <n v="0"/>
    <n v="0"/>
    <n v="0"/>
    <n v="0"/>
    <n v="0"/>
    <n v="0"/>
  </r>
  <r>
    <x v="11"/>
    <x v="2"/>
    <x v="18"/>
    <n v="0"/>
    <n v="0"/>
    <n v="0"/>
    <n v="0"/>
    <n v="0"/>
    <n v="0"/>
    <n v="0"/>
    <n v="0"/>
    <n v="0"/>
    <n v="0"/>
    <n v="0"/>
    <n v="0"/>
    <n v="0"/>
    <n v="0"/>
    <n v="0"/>
    <n v="0"/>
    <n v="0"/>
    <n v="0"/>
    <n v="0"/>
    <n v="0"/>
    <n v="0"/>
    <n v="0"/>
    <n v="0"/>
    <n v="0"/>
    <n v="0"/>
    <n v="0"/>
    <n v="0"/>
  </r>
  <r>
    <x v="11"/>
    <x v="3"/>
    <x v="18"/>
    <n v="0"/>
    <n v="0"/>
    <n v="0"/>
    <n v="0"/>
    <n v="0"/>
    <n v="0"/>
    <n v="0"/>
    <n v="0"/>
    <n v="0"/>
    <n v="0"/>
    <n v="0"/>
    <n v="0"/>
    <n v="0"/>
    <n v="0"/>
    <n v="0"/>
    <n v="0"/>
    <n v="0"/>
    <n v="0"/>
    <n v="0"/>
    <n v="0"/>
    <n v="0"/>
    <n v="0"/>
    <n v="0"/>
    <n v="0"/>
    <n v="0"/>
    <n v="0"/>
    <n v="0"/>
  </r>
  <r>
    <x v="12"/>
    <x v="0"/>
    <x v="18"/>
    <n v="0"/>
    <n v="0"/>
    <n v="0"/>
    <n v="0"/>
    <n v="0"/>
    <n v="0"/>
    <n v="0"/>
    <n v="0"/>
    <n v="0"/>
    <n v="0"/>
    <n v="0"/>
    <n v="0"/>
    <n v="0"/>
    <n v="0"/>
    <n v="0"/>
    <n v="0"/>
    <n v="0"/>
    <n v="0"/>
    <n v="0"/>
    <n v="0"/>
    <n v="0"/>
    <n v="0"/>
    <n v="0"/>
    <n v="0"/>
    <n v="0"/>
    <n v="0"/>
    <n v="0"/>
  </r>
  <r>
    <x v="12"/>
    <x v="1"/>
    <x v="18"/>
    <n v="0"/>
    <n v="0"/>
    <n v="0"/>
    <n v="0"/>
    <n v="0"/>
    <n v="0"/>
    <n v="0"/>
    <n v="0"/>
    <n v="0"/>
    <n v="0"/>
    <n v="0"/>
    <n v="0"/>
    <n v="0"/>
    <n v="0"/>
    <n v="0"/>
    <n v="0"/>
    <n v="0"/>
    <n v="0"/>
    <n v="0"/>
    <n v="0"/>
    <n v="0"/>
    <n v="0"/>
    <n v="0"/>
    <n v="0"/>
    <n v="0"/>
    <n v="0"/>
    <n v="0"/>
  </r>
  <r>
    <x v="12"/>
    <x v="2"/>
    <x v="18"/>
    <n v="0"/>
    <n v="0"/>
    <n v="0"/>
    <n v="0"/>
    <n v="0"/>
    <n v="0"/>
    <n v="0"/>
    <n v="0"/>
    <n v="0"/>
    <n v="0"/>
    <n v="0"/>
    <n v="0"/>
    <n v="0"/>
    <n v="0"/>
    <n v="0"/>
    <n v="0"/>
    <n v="0"/>
    <n v="0"/>
    <n v="0"/>
    <n v="0"/>
    <n v="0"/>
    <n v="0"/>
    <n v="0"/>
    <n v="0"/>
    <n v="0"/>
    <n v="0"/>
    <n v="0"/>
  </r>
  <r>
    <x v="12"/>
    <x v="3"/>
    <x v="18"/>
    <n v="0"/>
    <n v="0"/>
    <n v="0"/>
    <n v="0"/>
    <n v="0"/>
    <n v="0"/>
    <n v="0"/>
    <n v="0"/>
    <n v="0"/>
    <n v="0"/>
    <n v="0"/>
    <n v="0"/>
    <n v="0"/>
    <n v="0"/>
    <n v="0"/>
    <n v="0"/>
    <n v="0"/>
    <n v="0"/>
    <n v="0"/>
    <n v="0"/>
    <n v="0"/>
    <n v="0"/>
    <n v="0"/>
    <n v="0"/>
    <n v="0"/>
    <n v="0"/>
    <n v="0"/>
  </r>
  <r>
    <x v="13"/>
    <x v="0"/>
    <x v="18"/>
    <n v="0"/>
    <n v="0"/>
    <n v="0"/>
    <n v="0"/>
    <n v="0"/>
    <n v="0"/>
    <n v="0"/>
    <n v="0"/>
    <n v="0"/>
    <n v="0"/>
    <n v="0"/>
    <n v="0"/>
    <n v="0"/>
    <n v="0"/>
    <n v="0"/>
    <n v="0"/>
    <n v="0"/>
    <n v="0"/>
    <n v="0"/>
    <n v="0"/>
    <n v="0"/>
    <n v="0"/>
    <n v="0"/>
    <n v="0"/>
    <n v="0"/>
    <n v="0"/>
    <n v="0"/>
  </r>
  <r>
    <x v="13"/>
    <x v="1"/>
    <x v="18"/>
    <n v="0"/>
    <n v="0"/>
    <n v="0"/>
    <n v="0"/>
    <n v="0"/>
    <n v="0"/>
    <n v="0"/>
    <n v="0"/>
    <n v="0"/>
    <n v="0"/>
    <n v="0"/>
    <n v="0"/>
    <n v="0"/>
    <n v="0"/>
    <n v="0"/>
    <n v="0"/>
    <n v="0"/>
    <n v="0"/>
    <n v="0"/>
    <n v="0"/>
    <n v="0"/>
    <n v="0"/>
    <n v="0"/>
    <n v="0"/>
    <n v="0"/>
    <n v="0"/>
    <n v="0"/>
  </r>
  <r>
    <x v="13"/>
    <x v="2"/>
    <x v="18"/>
    <n v="0"/>
    <n v="0"/>
    <n v="0"/>
    <n v="0"/>
    <n v="0"/>
    <n v="0"/>
    <n v="0"/>
    <n v="0"/>
    <n v="0"/>
    <n v="0"/>
    <n v="0"/>
    <n v="0"/>
    <n v="0"/>
    <n v="0"/>
    <n v="0"/>
    <n v="0"/>
    <n v="0"/>
    <n v="0"/>
    <n v="0"/>
    <n v="0"/>
    <n v="0"/>
    <n v="0"/>
    <n v="0"/>
    <n v="0"/>
    <n v="0"/>
    <n v="0"/>
    <n v="0"/>
  </r>
  <r>
    <x v="13"/>
    <x v="3"/>
    <x v="18"/>
    <n v="0"/>
    <n v="0"/>
    <n v="0"/>
    <n v="0"/>
    <n v="0"/>
    <n v="0"/>
    <n v="0"/>
    <n v="0"/>
    <n v="0"/>
    <n v="0"/>
    <n v="0"/>
    <n v="0"/>
    <n v="0"/>
    <n v="0"/>
    <n v="0"/>
    <n v="0"/>
    <n v="0"/>
    <n v="0"/>
    <n v="0"/>
    <n v="0"/>
    <n v="0"/>
    <n v="0"/>
    <n v="0"/>
    <n v="0"/>
    <n v="0"/>
    <n v="0"/>
    <n v="0"/>
  </r>
  <r>
    <x v="14"/>
    <x v="0"/>
    <x v="18"/>
    <n v="0"/>
    <n v="0"/>
    <n v="0"/>
    <n v="0"/>
    <n v="0"/>
    <n v="0"/>
    <n v="0"/>
    <n v="0"/>
    <n v="0"/>
    <n v="0"/>
    <n v="0"/>
    <n v="0"/>
    <n v="0"/>
    <n v="0"/>
    <n v="0"/>
    <n v="0"/>
    <n v="0"/>
    <n v="0"/>
    <n v="0"/>
    <n v="0"/>
    <n v="0"/>
    <n v="0"/>
    <n v="0"/>
    <n v="0"/>
    <n v="0"/>
    <n v="0"/>
    <n v="0"/>
  </r>
  <r>
    <x v="14"/>
    <x v="1"/>
    <x v="18"/>
    <n v="0"/>
    <n v="0"/>
    <n v="0"/>
    <n v="0"/>
    <n v="0"/>
    <n v="0"/>
    <n v="0"/>
    <n v="0"/>
    <n v="0"/>
    <n v="0"/>
    <n v="0"/>
    <n v="0"/>
    <n v="0"/>
    <n v="0"/>
    <n v="0"/>
    <n v="0"/>
    <n v="0"/>
    <n v="0"/>
    <n v="0"/>
    <n v="0"/>
    <n v="0"/>
    <n v="0"/>
    <n v="0"/>
    <n v="0"/>
    <n v="0"/>
    <n v="0"/>
    <n v="0"/>
  </r>
  <r>
    <x v="14"/>
    <x v="2"/>
    <x v="18"/>
    <n v="0"/>
    <n v="0"/>
    <n v="0"/>
    <n v="0"/>
    <n v="0"/>
    <n v="0"/>
    <n v="0"/>
    <n v="0"/>
    <n v="0"/>
    <n v="0"/>
    <n v="0"/>
    <n v="0"/>
    <n v="0"/>
    <n v="0"/>
    <n v="0"/>
    <n v="0"/>
    <n v="0"/>
    <n v="0"/>
    <n v="0"/>
    <n v="0"/>
    <n v="0"/>
    <n v="0"/>
    <n v="0"/>
    <n v="0"/>
    <n v="0"/>
    <n v="0"/>
    <n v="0"/>
  </r>
  <r>
    <x v="14"/>
    <x v="3"/>
    <x v="18"/>
    <n v="0"/>
    <n v="0"/>
    <n v="0"/>
    <n v="0"/>
    <n v="0"/>
    <n v="0"/>
    <n v="0"/>
    <n v="0"/>
    <n v="0"/>
    <n v="0"/>
    <n v="0"/>
    <n v="0"/>
    <n v="0"/>
    <n v="0"/>
    <n v="0"/>
    <n v="0"/>
    <n v="0"/>
    <n v="0"/>
    <n v="0"/>
    <n v="0"/>
    <n v="0"/>
    <n v="0"/>
    <n v="0"/>
    <n v="0"/>
    <n v="0"/>
    <n v="0"/>
    <n v="0"/>
  </r>
  <r>
    <x v="15"/>
    <x v="0"/>
    <x v="18"/>
    <n v="0"/>
    <n v="0"/>
    <n v="0"/>
    <n v="0"/>
    <n v="0"/>
    <n v="0"/>
    <n v="0"/>
    <n v="0"/>
    <n v="0"/>
    <n v="0"/>
    <n v="0"/>
    <n v="0"/>
    <n v="0"/>
    <n v="0"/>
    <n v="0"/>
    <n v="0"/>
    <n v="0"/>
    <n v="0"/>
    <n v="0"/>
    <n v="0"/>
    <n v="0"/>
    <n v="0"/>
    <n v="0"/>
    <n v="0"/>
    <n v="0"/>
    <n v="0"/>
    <n v="0"/>
  </r>
  <r>
    <x v="15"/>
    <x v="1"/>
    <x v="18"/>
    <n v="0"/>
    <n v="0"/>
    <n v="0"/>
    <n v="0"/>
    <n v="0"/>
    <n v="0"/>
    <n v="0"/>
    <n v="0"/>
    <n v="0"/>
    <n v="0"/>
    <n v="0"/>
    <n v="0"/>
    <n v="0"/>
    <n v="0"/>
    <n v="0"/>
    <n v="0"/>
    <n v="0"/>
    <n v="0"/>
    <n v="0"/>
    <n v="0"/>
    <n v="0"/>
    <n v="0"/>
    <n v="0"/>
    <n v="0"/>
    <n v="0"/>
    <n v="0"/>
    <n v="0"/>
  </r>
  <r>
    <x v="15"/>
    <x v="2"/>
    <x v="18"/>
    <n v="0"/>
    <n v="0"/>
    <n v="0"/>
    <n v="0"/>
    <n v="0"/>
    <n v="0"/>
    <n v="0"/>
    <n v="0"/>
    <n v="0"/>
    <n v="0"/>
    <n v="0"/>
    <n v="0"/>
    <n v="0"/>
    <n v="0"/>
    <n v="0"/>
    <n v="0"/>
    <n v="0"/>
    <n v="0"/>
    <n v="0"/>
    <n v="0"/>
    <n v="0"/>
    <n v="0"/>
    <n v="0"/>
    <n v="0"/>
    <n v="0"/>
    <n v="0"/>
    <n v="0"/>
  </r>
  <r>
    <x v="15"/>
    <x v="3"/>
    <x v="18"/>
    <n v="0"/>
    <n v="0"/>
    <n v="0"/>
    <n v="0"/>
    <n v="0"/>
    <n v="0"/>
    <n v="0"/>
    <n v="0"/>
    <n v="0"/>
    <n v="0"/>
    <n v="0"/>
    <n v="0"/>
    <n v="0"/>
    <n v="0"/>
    <n v="0"/>
    <n v="0"/>
    <n v="0"/>
    <n v="0"/>
    <n v="0"/>
    <n v="0"/>
    <n v="0"/>
    <n v="0"/>
    <n v="0"/>
    <n v="0"/>
    <n v="0"/>
    <n v="0"/>
    <n v="0"/>
  </r>
  <r>
    <x v="16"/>
    <x v="0"/>
    <x v="18"/>
    <n v="0"/>
    <n v="0"/>
    <n v="0"/>
    <n v="0"/>
    <n v="0"/>
    <n v="0"/>
    <n v="0"/>
    <n v="0"/>
    <n v="0"/>
    <n v="0"/>
    <n v="0"/>
    <n v="0"/>
    <n v="0"/>
    <n v="0"/>
    <n v="0"/>
    <n v="0"/>
    <n v="0"/>
    <n v="0"/>
    <n v="0"/>
    <n v="0"/>
    <n v="0"/>
    <n v="0"/>
    <n v="0"/>
    <n v="0"/>
    <n v="0"/>
    <n v="0"/>
    <n v="0"/>
  </r>
  <r>
    <x v="16"/>
    <x v="1"/>
    <x v="18"/>
    <n v="0"/>
    <n v="0"/>
    <n v="0"/>
    <n v="0"/>
    <n v="0"/>
    <n v="0"/>
    <n v="0"/>
    <n v="0"/>
    <n v="0"/>
    <n v="0"/>
    <n v="0"/>
    <n v="0"/>
    <n v="0"/>
    <n v="0"/>
    <n v="0"/>
    <n v="0"/>
    <n v="0"/>
    <n v="0"/>
    <n v="0"/>
    <n v="0"/>
    <n v="0"/>
    <n v="0"/>
    <n v="0"/>
    <n v="0"/>
    <n v="0"/>
    <n v="0"/>
    <n v="0"/>
  </r>
  <r>
    <x v="16"/>
    <x v="2"/>
    <x v="18"/>
    <n v="0"/>
    <n v="0"/>
    <n v="0"/>
    <n v="0"/>
    <n v="0"/>
    <n v="0"/>
    <n v="0"/>
    <n v="0"/>
    <n v="0"/>
    <n v="0"/>
    <n v="0"/>
    <n v="0"/>
    <n v="0"/>
    <n v="0"/>
    <n v="0"/>
    <n v="0"/>
    <n v="0"/>
    <n v="0"/>
    <n v="0"/>
    <n v="0"/>
    <n v="0"/>
    <n v="0"/>
    <n v="0"/>
    <n v="0"/>
    <n v="0"/>
    <n v="0"/>
    <n v="0"/>
  </r>
  <r>
    <x v="16"/>
    <x v="3"/>
    <x v="18"/>
    <n v="0"/>
    <n v="0"/>
    <n v="0"/>
    <n v="0"/>
    <n v="0"/>
    <n v="0"/>
    <n v="0"/>
    <n v="0"/>
    <n v="0"/>
    <n v="0"/>
    <n v="0"/>
    <n v="0"/>
    <n v="0"/>
    <n v="0"/>
    <n v="0"/>
    <n v="0"/>
    <n v="0"/>
    <n v="0"/>
    <n v="0"/>
    <n v="0"/>
    <n v="0"/>
    <n v="0"/>
    <n v="0"/>
    <n v="0"/>
    <n v="0"/>
    <n v="0"/>
    <n v="0"/>
  </r>
  <r>
    <x v="17"/>
    <x v="0"/>
    <x v="18"/>
    <n v="0"/>
    <n v="0"/>
    <n v="0"/>
    <n v="0"/>
    <n v="0"/>
    <n v="0"/>
    <n v="0"/>
    <n v="0"/>
    <n v="0"/>
    <n v="0"/>
    <n v="0"/>
    <n v="0"/>
    <n v="0"/>
    <n v="0"/>
    <n v="0"/>
    <n v="0"/>
    <n v="0"/>
    <n v="0"/>
    <n v="0"/>
    <n v="0"/>
    <n v="0"/>
    <n v="0"/>
    <n v="0"/>
    <n v="0"/>
    <n v="0"/>
    <n v="0"/>
    <n v="0"/>
  </r>
  <r>
    <x v="17"/>
    <x v="1"/>
    <x v="18"/>
    <n v="0"/>
    <n v="0"/>
    <n v="0"/>
    <n v="0"/>
    <n v="0"/>
    <n v="0"/>
    <n v="0"/>
    <n v="0"/>
    <n v="0"/>
    <n v="0"/>
    <n v="0"/>
    <n v="0"/>
    <n v="0"/>
    <n v="0"/>
    <n v="0"/>
    <n v="0"/>
    <n v="0"/>
    <n v="0"/>
    <n v="0"/>
    <n v="0"/>
    <n v="0"/>
    <n v="0"/>
    <n v="0"/>
    <n v="0"/>
    <n v="0"/>
    <n v="0"/>
    <n v="0"/>
  </r>
  <r>
    <x v="17"/>
    <x v="2"/>
    <x v="18"/>
    <n v="0"/>
    <n v="0"/>
    <n v="0"/>
    <n v="0"/>
    <n v="0"/>
    <n v="0"/>
    <n v="0"/>
    <n v="0"/>
    <n v="0"/>
    <n v="0"/>
    <n v="0"/>
    <n v="0"/>
    <n v="0"/>
    <n v="0"/>
    <n v="0"/>
    <n v="0"/>
    <n v="0"/>
    <n v="0"/>
    <n v="0"/>
    <n v="0"/>
    <n v="0"/>
    <n v="0"/>
    <n v="0"/>
    <n v="0"/>
    <n v="0"/>
    <n v="0"/>
    <n v="0"/>
  </r>
  <r>
    <x v="17"/>
    <x v="3"/>
    <x v="18"/>
    <n v="0"/>
    <n v="0"/>
    <n v="0"/>
    <n v="0"/>
    <n v="0"/>
    <n v="0"/>
    <n v="0"/>
    <n v="0"/>
    <n v="0"/>
    <n v="0"/>
    <n v="0"/>
    <n v="0"/>
    <n v="0"/>
    <n v="0"/>
    <n v="0"/>
    <n v="0"/>
    <n v="0"/>
    <n v="0"/>
    <n v="0"/>
    <n v="0"/>
    <n v="0"/>
    <n v="0"/>
    <n v="0"/>
    <n v="0"/>
    <n v="0"/>
    <n v="0"/>
    <n v="0"/>
  </r>
  <r>
    <x v="18"/>
    <x v="0"/>
    <x v="18"/>
    <n v="0"/>
    <n v="0"/>
    <n v="0"/>
    <n v="0"/>
    <n v="0"/>
    <n v="0"/>
    <n v="0"/>
    <n v="0"/>
    <n v="0"/>
    <n v="0"/>
    <n v="0"/>
    <n v="0"/>
    <n v="0"/>
    <n v="0"/>
    <n v="0"/>
    <n v="0"/>
    <n v="0"/>
    <n v="0"/>
    <n v="0"/>
    <n v="0"/>
    <n v="0"/>
    <n v="0"/>
    <n v="0"/>
    <n v="0"/>
    <n v="0"/>
    <n v="0"/>
    <n v="0"/>
  </r>
  <r>
    <x v="18"/>
    <x v="1"/>
    <x v="18"/>
    <n v="0"/>
    <n v="0"/>
    <n v="0"/>
    <n v="0"/>
    <n v="0"/>
    <n v="0"/>
    <n v="0"/>
    <n v="0"/>
    <n v="0"/>
    <n v="0"/>
    <n v="0"/>
    <n v="0"/>
    <n v="0"/>
    <n v="0"/>
    <n v="0"/>
    <n v="0"/>
    <n v="0"/>
    <n v="0"/>
    <n v="0"/>
    <n v="0"/>
    <n v="0"/>
    <n v="0"/>
    <n v="0"/>
    <n v="0"/>
    <n v="0"/>
    <n v="0"/>
    <n v="0"/>
  </r>
  <r>
    <x v="18"/>
    <x v="2"/>
    <x v="18"/>
    <n v="0"/>
    <n v="0"/>
    <n v="0"/>
    <n v="0"/>
    <n v="0"/>
    <n v="0"/>
    <n v="0"/>
    <n v="0"/>
    <n v="0"/>
    <n v="0"/>
    <n v="0"/>
    <n v="0"/>
    <n v="0"/>
    <n v="0"/>
    <n v="0"/>
    <n v="0"/>
    <n v="0"/>
    <n v="0"/>
    <n v="0"/>
    <n v="0"/>
    <n v="0"/>
    <n v="0"/>
    <n v="0"/>
    <n v="0"/>
    <n v="0"/>
    <n v="0"/>
    <n v="0"/>
  </r>
  <r>
    <x v="18"/>
    <x v="3"/>
    <x v="18"/>
    <n v="0"/>
    <n v="0"/>
    <n v="0"/>
    <n v="0"/>
    <n v="0"/>
    <n v="0"/>
    <n v="0"/>
    <n v="0"/>
    <n v="0"/>
    <n v="0"/>
    <n v="0"/>
    <n v="0"/>
    <n v="0"/>
    <n v="0"/>
    <n v="0"/>
    <n v="0"/>
    <n v="0"/>
    <n v="0"/>
    <n v="0"/>
    <n v="0"/>
    <n v="0"/>
    <n v="0"/>
    <n v="0"/>
    <n v="0"/>
    <n v="0"/>
    <n v="0"/>
    <n v="0"/>
  </r>
  <r>
    <x v="19"/>
    <x v="0"/>
    <x v="18"/>
    <n v="0"/>
    <n v="0"/>
    <n v="0"/>
    <n v="0"/>
    <n v="0"/>
    <n v="0"/>
    <n v="0"/>
    <n v="0"/>
    <n v="0"/>
    <n v="0"/>
    <n v="0"/>
    <n v="0"/>
    <n v="0"/>
    <n v="0"/>
    <n v="0"/>
    <n v="0"/>
    <n v="0"/>
    <n v="0"/>
    <n v="0"/>
    <n v="0"/>
    <n v="0"/>
    <n v="0"/>
    <n v="0"/>
    <n v="0"/>
    <n v="0"/>
    <n v="0"/>
    <n v="0"/>
  </r>
  <r>
    <x v="19"/>
    <x v="1"/>
    <x v="18"/>
    <n v="0"/>
    <n v="0"/>
    <n v="0"/>
    <n v="0"/>
    <n v="0"/>
    <n v="0"/>
    <n v="0"/>
    <n v="0"/>
    <n v="0"/>
    <n v="0"/>
    <n v="0"/>
    <n v="0"/>
    <n v="0"/>
    <n v="0"/>
    <n v="0"/>
    <n v="0"/>
    <n v="0"/>
    <n v="0"/>
    <n v="0"/>
    <n v="0"/>
    <n v="0"/>
    <n v="0"/>
    <n v="0"/>
    <n v="0"/>
    <n v="0"/>
    <n v="0"/>
    <n v="0"/>
  </r>
  <r>
    <x v="19"/>
    <x v="2"/>
    <x v="18"/>
    <n v="0"/>
    <n v="0"/>
    <n v="0"/>
    <n v="0"/>
    <n v="0"/>
    <n v="0"/>
    <n v="0"/>
    <n v="0"/>
    <n v="0"/>
    <n v="0"/>
    <n v="0"/>
    <n v="0"/>
    <n v="0"/>
    <n v="0"/>
    <n v="0"/>
    <n v="0"/>
    <n v="0"/>
    <n v="0"/>
    <n v="0"/>
    <n v="0"/>
    <n v="0"/>
    <n v="0"/>
    <n v="0"/>
    <n v="0"/>
    <n v="0"/>
    <n v="0"/>
    <n v="0"/>
  </r>
  <r>
    <x v="19"/>
    <x v="3"/>
    <x v="18"/>
    <n v="0"/>
    <n v="0"/>
    <n v="0"/>
    <n v="0"/>
    <n v="0"/>
    <n v="0"/>
    <n v="0"/>
    <n v="0"/>
    <n v="0"/>
    <n v="0"/>
    <n v="0"/>
    <n v="0"/>
    <n v="0"/>
    <n v="0"/>
    <n v="0"/>
    <n v="0"/>
    <n v="0"/>
    <n v="0"/>
    <n v="0"/>
    <n v="0"/>
    <n v="0"/>
    <n v="0"/>
    <n v="0"/>
    <n v="0"/>
    <n v="0"/>
    <n v="0"/>
    <n v="0"/>
  </r>
  <r>
    <x v="20"/>
    <x v="0"/>
    <x v="18"/>
    <n v="0"/>
    <n v="0"/>
    <n v="0"/>
    <n v="0"/>
    <n v="0"/>
    <n v="0"/>
    <n v="0"/>
    <n v="0"/>
    <n v="0"/>
    <n v="0"/>
    <n v="0"/>
    <n v="0"/>
    <n v="0"/>
    <n v="0"/>
    <n v="0"/>
    <n v="0"/>
    <n v="0"/>
    <n v="0"/>
    <n v="0"/>
    <n v="0"/>
    <n v="0"/>
    <n v="0"/>
    <n v="0"/>
    <n v="0"/>
    <n v="0"/>
    <n v="0"/>
    <n v="0"/>
  </r>
  <r>
    <x v="20"/>
    <x v="1"/>
    <x v="18"/>
    <n v="0"/>
    <n v="0"/>
    <n v="0"/>
    <n v="0"/>
    <n v="0"/>
    <n v="0"/>
    <n v="0"/>
    <n v="0"/>
    <n v="0"/>
    <n v="0"/>
    <n v="0"/>
    <n v="0"/>
    <n v="0"/>
    <n v="0"/>
    <n v="0"/>
    <n v="0"/>
    <n v="0"/>
    <n v="0"/>
    <n v="0"/>
    <n v="0"/>
    <n v="0"/>
    <n v="0"/>
    <n v="0"/>
    <n v="0"/>
    <n v="0"/>
    <n v="0"/>
    <n v="0"/>
  </r>
  <r>
    <x v="20"/>
    <x v="2"/>
    <x v="18"/>
    <n v="0"/>
    <n v="0"/>
    <n v="0"/>
    <n v="0"/>
    <n v="0"/>
    <n v="0"/>
    <n v="0"/>
    <n v="0"/>
    <n v="0"/>
    <n v="0"/>
    <n v="0"/>
    <n v="0"/>
    <n v="0"/>
    <n v="0"/>
    <n v="0"/>
    <n v="0"/>
    <n v="0"/>
    <n v="0"/>
    <n v="0"/>
    <n v="0"/>
    <n v="0"/>
    <n v="0"/>
    <n v="0"/>
    <n v="0"/>
    <n v="0"/>
    <n v="0"/>
    <n v="0"/>
  </r>
  <r>
    <x v="20"/>
    <x v="3"/>
    <x v="18"/>
    <n v="0"/>
    <n v="0"/>
    <n v="0"/>
    <n v="0"/>
    <n v="0"/>
    <n v="0"/>
    <n v="0"/>
    <n v="0"/>
    <n v="0"/>
    <n v="0"/>
    <n v="0"/>
    <n v="0"/>
    <n v="0"/>
    <n v="0"/>
    <n v="0"/>
    <n v="0"/>
    <n v="0"/>
    <n v="0"/>
    <n v="0"/>
    <n v="0"/>
    <n v="0"/>
    <n v="0"/>
    <n v="0"/>
    <n v="0"/>
    <n v="0"/>
    <n v="0"/>
    <n v="0"/>
  </r>
  <r>
    <x v="21"/>
    <x v="0"/>
    <x v="18"/>
    <n v="0"/>
    <n v="0"/>
    <n v="0"/>
    <n v="0"/>
    <n v="0"/>
    <n v="0"/>
    <n v="0"/>
    <n v="0"/>
    <n v="0"/>
    <n v="0"/>
    <n v="0"/>
    <n v="0"/>
    <n v="0"/>
    <n v="0"/>
    <n v="0"/>
    <n v="0"/>
    <n v="0"/>
    <n v="0"/>
    <n v="0"/>
    <n v="0"/>
    <n v="0"/>
    <n v="0"/>
    <n v="0"/>
    <n v="0"/>
    <n v="0"/>
    <n v="0"/>
    <n v="0"/>
  </r>
  <r>
    <x v="21"/>
    <x v="1"/>
    <x v="18"/>
    <n v="0"/>
    <n v="0"/>
    <n v="0"/>
    <n v="0"/>
    <n v="0"/>
    <n v="0"/>
    <n v="0"/>
    <n v="0"/>
    <n v="0"/>
    <n v="0"/>
    <n v="0"/>
    <n v="0"/>
    <n v="0"/>
    <n v="0"/>
    <n v="0"/>
    <n v="0"/>
    <n v="0"/>
    <n v="0"/>
    <n v="0"/>
    <n v="0"/>
    <n v="0"/>
    <n v="0"/>
    <n v="0"/>
    <n v="0"/>
    <n v="0"/>
    <n v="0"/>
    <n v="0"/>
  </r>
  <r>
    <x v="21"/>
    <x v="2"/>
    <x v="18"/>
    <n v="0"/>
    <n v="0"/>
    <n v="0"/>
    <n v="0"/>
    <n v="0"/>
    <n v="0"/>
    <n v="0"/>
    <n v="0"/>
    <n v="0"/>
    <n v="0"/>
    <n v="0"/>
    <n v="0"/>
    <n v="0"/>
    <n v="0"/>
    <n v="0"/>
    <n v="0"/>
    <n v="0"/>
    <n v="0"/>
    <n v="0"/>
    <n v="0"/>
    <n v="0"/>
    <n v="0"/>
    <n v="0"/>
    <n v="0"/>
    <n v="0"/>
    <n v="0"/>
    <n v="0"/>
  </r>
  <r>
    <x v="21"/>
    <x v="3"/>
    <x v="18"/>
    <n v="0"/>
    <n v="0"/>
    <n v="0"/>
    <n v="0"/>
    <n v="0"/>
    <n v="0"/>
    <n v="0"/>
    <n v="0"/>
    <n v="0"/>
    <n v="0"/>
    <n v="0"/>
    <n v="0"/>
    <n v="0"/>
    <n v="0"/>
    <n v="0"/>
    <n v="0"/>
    <n v="0"/>
    <n v="0"/>
    <n v="0"/>
    <n v="0"/>
    <n v="0"/>
    <n v="0"/>
    <n v="0"/>
    <n v="0"/>
    <n v="0"/>
    <n v="0"/>
    <n v="0"/>
  </r>
  <r>
    <x v="0"/>
    <x v="0"/>
    <x v="19"/>
    <n v="0"/>
    <n v="0"/>
    <n v="0"/>
    <n v="0"/>
    <n v="0"/>
    <n v="0"/>
    <n v="0"/>
    <n v="0"/>
    <n v="0"/>
    <n v="0"/>
    <n v="0"/>
    <n v="0"/>
    <n v="0"/>
    <n v="0"/>
    <n v="0"/>
    <n v="0"/>
    <n v="0"/>
    <n v="0"/>
    <n v="0"/>
    <n v="0"/>
    <n v="0"/>
    <n v="0"/>
    <n v="0"/>
    <n v="0"/>
    <n v="0"/>
    <n v="0"/>
    <n v="0"/>
  </r>
  <r>
    <x v="0"/>
    <x v="1"/>
    <x v="19"/>
    <n v="0"/>
    <n v="0"/>
    <n v="0"/>
    <n v="0"/>
    <n v="0"/>
    <n v="0"/>
    <n v="0"/>
    <n v="0"/>
    <n v="0"/>
    <n v="0"/>
    <n v="0"/>
    <n v="0"/>
    <n v="0"/>
    <n v="0"/>
    <n v="0"/>
    <n v="0"/>
    <n v="0"/>
    <n v="0"/>
    <n v="0"/>
    <n v="0"/>
    <n v="0"/>
    <n v="0"/>
    <n v="0"/>
    <n v="0"/>
    <n v="0"/>
    <n v="0"/>
    <n v="0"/>
  </r>
  <r>
    <x v="0"/>
    <x v="2"/>
    <x v="19"/>
    <n v="0"/>
    <n v="0"/>
    <n v="0"/>
    <n v="0"/>
    <n v="0"/>
    <n v="0"/>
    <n v="0"/>
    <n v="0"/>
    <n v="0"/>
    <n v="0"/>
    <n v="0"/>
    <n v="0"/>
    <n v="0"/>
    <n v="0"/>
    <n v="0"/>
    <n v="0"/>
    <n v="0"/>
    <n v="0"/>
    <n v="0"/>
    <n v="0"/>
    <n v="0"/>
    <n v="0"/>
    <n v="0"/>
    <n v="0"/>
    <n v="0"/>
    <n v="0"/>
    <n v="0"/>
  </r>
  <r>
    <x v="0"/>
    <x v="3"/>
    <x v="19"/>
    <n v="0"/>
    <n v="0"/>
    <n v="0"/>
    <n v="0"/>
    <n v="0"/>
    <n v="0"/>
    <n v="0"/>
    <n v="0"/>
    <n v="0"/>
    <n v="0"/>
    <n v="0"/>
    <n v="0"/>
    <n v="0"/>
    <n v="0"/>
    <n v="0"/>
    <n v="0"/>
    <n v="0"/>
    <n v="0"/>
    <n v="0"/>
    <n v="0"/>
    <n v="0"/>
    <n v="0"/>
    <n v="0"/>
    <n v="0"/>
    <n v="0"/>
    <n v="0"/>
    <n v="0"/>
  </r>
  <r>
    <x v="1"/>
    <x v="0"/>
    <x v="19"/>
    <n v="0"/>
    <n v="0"/>
    <n v="0"/>
    <n v="0"/>
    <n v="0"/>
    <n v="0"/>
    <n v="0"/>
    <n v="0"/>
    <n v="0"/>
    <n v="0"/>
    <n v="0"/>
    <n v="0"/>
    <n v="0"/>
    <n v="0"/>
    <n v="0"/>
    <n v="0"/>
    <n v="0"/>
    <n v="0"/>
    <n v="0"/>
    <n v="0"/>
    <n v="0"/>
    <n v="0"/>
    <n v="0"/>
    <n v="0"/>
    <n v="0"/>
    <n v="0"/>
    <n v="0"/>
  </r>
  <r>
    <x v="1"/>
    <x v="1"/>
    <x v="19"/>
    <n v="0"/>
    <n v="0"/>
    <n v="0"/>
    <n v="0"/>
    <n v="0"/>
    <n v="0"/>
    <n v="0"/>
    <n v="0"/>
    <n v="0"/>
    <n v="0"/>
    <n v="0"/>
    <n v="0"/>
    <n v="0"/>
    <n v="0"/>
    <n v="0"/>
    <n v="0"/>
    <n v="0"/>
    <n v="0"/>
    <n v="0"/>
    <n v="0"/>
    <n v="0"/>
    <n v="0"/>
    <n v="0"/>
    <n v="0"/>
    <n v="0"/>
    <n v="0"/>
    <n v="0"/>
  </r>
  <r>
    <x v="1"/>
    <x v="2"/>
    <x v="19"/>
    <n v="0"/>
    <n v="0"/>
    <n v="0"/>
    <n v="0"/>
    <n v="0"/>
    <n v="0"/>
    <n v="0"/>
    <n v="0"/>
    <n v="0"/>
    <n v="0"/>
    <n v="0"/>
    <n v="0"/>
    <n v="0"/>
    <n v="0"/>
    <n v="0"/>
    <n v="0"/>
    <n v="0"/>
    <n v="0"/>
    <n v="0"/>
    <n v="0"/>
    <n v="0"/>
    <n v="0"/>
    <n v="0"/>
    <n v="0"/>
    <n v="0"/>
    <n v="0"/>
    <n v="0"/>
  </r>
  <r>
    <x v="1"/>
    <x v="3"/>
    <x v="19"/>
    <n v="0"/>
    <n v="0"/>
    <n v="0"/>
    <n v="0"/>
    <n v="0"/>
    <n v="0"/>
    <n v="0"/>
    <n v="0"/>
    <n v="0"/>
    <n v="0"/>
    <n v="0"/>
    <n v="0"/>
    <n v="0"/>
    <n v="0"/>
    <n v="0"/>
    <n v="0"/>
    <n v="0"/>
    <n v="0"/>
    <n v="0"/>
    <n v="0"/>
    <n v="0"/>
    <n v="0"/>
    <n v="0"/>
    <n v="0"/>
    <n v="0"/>
    <n v="0"/>
    <n v="0"/>
  </r>
  <r>
    <x v="2"/>
    <x v="0"/>
    <x v="19"/>
    <n v="0"/>
    <n v="0"/>
    <n v="0"/>
    <n v="0"/>
    <n v="0"/>
    <n v="0"/>
    <n v="0"/>
    <n v="0"/>
    <n v="0"/>
    <n v="0"/>
    <n v="0"/>
    <n v="0"/>
    <n v="0"/>
    <n v="0"/>
    <n v="0"/>
    <n v="0"/>
    <n v="0"/>
    <n v="0"/>
    <n v="0"/>
    <n v="0"/>
    <n v="0"/>
    <n v="0"/>
    <n v="0"/>
    <n v="0"/>
    <n v="0"/>
    <n v="0"/>
    <n v="0"/>
  </r>
  <r>
    <x v="2"/>
    <x v="1"/>
    <x v="19"/>
    <n v="0"/>
    <n v="0"/>
    <n v="0"/>
    <n v="0"/>
    <n v="0"/>
    <n v="0"/>
    <n v="0"/>
    <n v="0"/>
    <n v="0"/>
    <n v="0"/>
    <n v="0"/>
    <n v="0"/>
    <n v="0"/>
    <n v="0"/>
    <n v="0"/>
    <n v="0"/>
    <n v="0"/>
    <n v="0"/>
    <n v="0"/>
    <n v="0"/>
    <n v="0"/>
    <n v="0"/>
    <n v="0"/>
    <n v="0"/>
    <n v="0"/>
    <n v="0"/>
    <n v="0"/>
  </r>
  <r>
    <x v="2"/>
    <x v="2"/>
    <x v="19"/>
    <n v="0"/>
    <n v="0"/>
    <n v="0"/>
    <n v="0"/>
    <n v="0"/>
    <n v="0"/>
    <n v="0"/>
    <n v="0"/>
    <n v="0"/>
    <n v="0"/>
    <n v="0"/>
    <n v="0"/>
    <n v="0"/>
    <n v="0"/>
    <n v="0"/>
    <n v="0"/>
    <n v="0"/>
    <n v="0"/>
    <n v="0"/>
    <n v="0"/>
    <n v="0"/>
    <n v="0"/>
    <n v="0"/>
    <n v="0"/>
    <n v="0"/>
    <n v="0"/>
    <n v="0"/>
  </r>
  <r>
    <x v="2"/>
    <x v="3"/>
    <x v="19"/>
    <n v="0"/>
    <n v="0"/>
    <n v="0"/>
    <n v="0"/>
    <n v="0"/>
    <n v="0"/>
    <n v="0"/>
    <n v="0"/>
    <n v="0"/>
    <n v="0"/>
    <n v="0"/>
    <n v="0"/>
    <n v="0"/>
    <n v="0"/>
    <n v="0"/>
    <n v="0"/>
    <n v="0"/>
    <n v="0"/>
    <n v="0"/>
    <n v="0"/>
    <n v="0"/>
    <n v="0"/>
    <n v="0"/>
    <n v="0"/>
    <n v="0"/>
    <n v="0"/>
    <n v="0"/>
  </r>
  <r>
    <x v="3"/>
    <x v="0"/>
    <x v="19"/>
    <n v="0"/>
    <n v="0"/>
    <n v="0"/>
    <n v="0"/>
    <n v="0"/>
    <n v="0"/>
    <n v="0"/>
    <n v="0"/>
    <n v="0"/>
    <n v="0"/>
    <n v="0"/>
    <n v="0"/>
    <n v="0"/>
    <n v="0"/>
    <n v="0"/>
    <n v="0"/>
    <n v="0"/>
    <n v="0"/>
    <n v="0"/>
    <n v="0"/>
    <n v="0"/>
    <n v="0"/>
    <n v="0"/>
    <n v="0"/>
    <n v="0"/>
    <n v="0"/>
    <n v="0"/>
  </r>
  <r>
    <x v="3"/>
    <x v="1"/>
    <x v="19"/>
    <n v="0"/>
    <n v="0"/>
    <n v="0"/>
    <n v="0"/>
    <n v="0"/>
    <n v="0"/>
    <n v="0"/>
    <n v="0"/>
    <n v="0"/>
    <n v="0"/>
    <n v="0"/>
    <n v="0"/>
    <n v="0"/>
    <n v="0"/>
    <n v="0"/>
    <n v="0"/>
    <n v="0"/>
    <n v="0"/>
    <n v="0"/>
    <n v="0"/>
    <n v="0"/>
    <n v="0"/>
    <n v="0"/>
    <n v="0"/>
    <n v="0"/>
    <n v="0"/>
    <n v="0"/>
  </r>
  <r>
    <x v="3"/>
    <x v="2"/>
    <x v="19"/>
    <n v="0"/>
    <n v="0"/>
    <n v="0"/>
    <n v="0"/>
    <n v="0"/>
    <n v="0"/>
    <n v="0"/>
    <n v="0"/>
    <n v="0"/>
    <n v="0"/>
    <n v="0"/>
    <n v="0"/>
    <n v="0"/>
    <n v="0"/>
    <n v="0"/>
    <n v="0"/>
    <n v="0"/>
    <n v="0"/>
    <n v="0"/>
    <n v="0"/>
    <n v="0"/>
    <n v="0"/>
    <n v="0"/>
    <n v="0"/>
    <n v="0"/>
    <n v="0"/>
    <n v="0"/>
  </r>
  <r>
    <x v="3"/>
    <x v="3"/>
    <x v="19"/>
    <n v="0"/>
    <n v="0"/>
    <n v="0"/>
    <n v="0"/>
    <n v="0"/>
    <n v="0"/>
    <n v="0"/>
    <n v="0"/>
    <n v="0"/>
    <n v="0"/>
    <n v="0"/>
    <n v="0"/>
    <n v="0"/>
    <n v="0"/>
    <n v="0"/>
    <n v="0"/>
    <n v="0"/>
    <n v="0"/>
    <n v="0"/>
    <n v="0"/>
    <n v="0"/>
    <n v="0"/>
    <n v="0"/>
    <n v="0"/>
    <n v="0"/>
    <n v="0"/>
    <n v="0"/>
  </r>
  <r>
    <x v="4"/>
    <x v="0"/>
    <x v="19"/>
    <n v="0"/>
    <n v="0"/>
    <n v="0"/>
    <n v="0"/>
    <n v="0"/>
    <n v="0"/>
    <n v="0"/>
    <n v="0"/>
    <n v="0"/>
    <n v="0"/>
    <n v="0"/>
    <n v="0"/>
    <n v="0"/>
    <n v="0"/>
    <n v="0"/>
    <n v="0"/>
    <n v="0"/>
    <n v="0"/>
    <n v="0"/>
    <n v="0"/>
    <n v="0"/>
    <n v="0"/>
    <n v="0"/>
    <n v="0"/>
    <n v="0"/>
    <n v="0"/>
    <n v="0"/>
  </r>
  <r>
    <x v="4"/>
    <x v="1"/>
    <x v="19"/>
    <n v="0"/>
    <n v="0"/>
    <n v="0"/>
    <n v="0"/>
    <n v="0"/>
    <n v="0"/>
    <n v="0"/>
    <n v="0"/>
    <n v="0"/>
    <n v="0"/>
    <n v="0"/>
    <n v="0"/>
    <n v="0"/>
    <n v="0"/>
    <n v="0"/>
    <n v="0"/>
    <n v="0"/>
    <n v="0"/>
    <n v="0"/>
    <n v="0"/>
    <n v="0"/>
    <n v="0"/>
    <n v="0"/>
    <n v="0"/>
    <n v="0"/>
    <n v="0"/>
    <n v="0"/>
  </r>
  <r>
    <x v="4"/>
    <x v="2"/>
    <x v="19"/>
    <n v="0"/>
    <n v="0"/>
    <n v="0"/>
    <n v="0"/>
    <n v="0"/>
    <n v="0"/>
    <n v="0"/>
    <n v="0"/>
    <n v="0"/>
    <n v="0"/>
    <n v="0"/>
    <n v="0"/>
    <n v="0"/>
    <n v="0"/>
    <n v="0"/>
    <n v="0"/>
    <n v="0"/>
    <n v="0"/>
    <n v="0"/>
    <n v="0"/>
    <n v="0"/>
    <n v="0"/>
    <n v="0"/>
    <n v="0"/>
    <n v="0"/>
    <n v="0"/>
    <n v="0"/>
  </r>
  <r>
    <x v="4"/>
    <x v="3"/>
    <x v="19"/>
    <n v="0"/>
    <n v="0"/>
    <n v="0"/>
    <n v="0"/>
    <n v="0"/>
    <n v="0"/>
    <n v="0"/>
    <n v="0"/>
    <n v="0"/>
    <n v="0"/>
    <n v="0"/>
    <n v="0"/>
    <n v="0"/>
    <n v="0"/>
    <n v="0"/>
    <n v="0"/>
    <n v="0"/>
    <n v="0"/>
    <n v="0"/>
    <n v="0"/>
    <n v="0"/>
    <n v="0"/>
    <n v="0"/>
    <n v="0"/>
    <n v="0"/>
    <n v="0"/>
    <n v="0"/>
  </r>
  <r>
    <x v="5"/>
    <x v="0"/>
    <x v="19"/>
    <n v="0"/>
    <n v="0"/>
    <n v="0"/>
    <n v="0"/>
    <n v="0"/>
    <n v="0"/>
    <n v="0"/>
    <n v="0"/>
    <n v="0"/>
    <n v="0"/>
    <n v="0"/>
    <n v="0"/>
    <n v="0"/>
    <n v="0"/>
    <n v="0"/>
    <n v="0"/>
    <n v="0"/>
    <n v="0"/>
    <n v="0"/>
    <n v="0"/>
    <n v="0"/>
    <n v="0"/>
    <n v="0"/>
    <n v="0"/>
    <n v="0"/>
    <n v="0"/>
    <n v="0"/>
  </r>
  <r>
    <x v="5"/>
    <x v="1"/>
    <x v="19"/>
    <n v="0"/>
    <n v="0"/>
    <n v="0"/>
    <n v="0"/>
    <n v="0"/>
    <n v="0"/>
    <n v="0"/>
    <n v="0"/>
    <n v="0"/>
    <n v="0"/>
    <n v="0"/>
    <n v="0"/>
    <n v="0"/>
    <n v="0"/>
    <n v="0"/>
    <n v="0"/>
    <n v="0"/>
    <n v="0"/>
    <n v="0"/>
    <n v="0"/>
    <n v="0"/>
    <n v="0"/>
    <n v="0"/>
    <n v="0"/>
    <n v="0"/>
    <n v="0"/>
    <n v="0"/>
  </r>
  <r>
    <x v="5"/>
    <x v="2"/>
    <x v="19"/>
    <n v="0"/>
    <n v="0"/>
    <n v="0"/>
    <n v="0"/>
    <n v="0"/>
    <n v="0"/>
    <n v="0"/>
    <n v="0"/>
    <n v="0"/>
    <n v="0"/>
    <n v="0"/>
    <n v="0"/>
    <n v="0"/>
    <n v="0"/>
    <n v="0"/>
    <n v="0"/>
    <n v="0"/>
    <n v="0"/>
    <n v="0"/>
    <n v="0"/>
    <n v="0"/>
    <n v="0"/>
    <n v="0"/>
    <n v="0"/>
    <n v="0"/>
    <n v="0"/>
    <n v="0"/>
  </r>
  <r>
    <x v="5"/>
    <x v="3"/>
    <x v="19"/>
    <n v="0"/>
    <n v="0"/>
    <n v="0"/>
    <n v="0"/>
    <n v="0"/>
    <n v="0"/>
    <n v="0"/>
    <n v="0"/>
    <n v="0"/>
    <n v="0"/>
    <n v="0"/>
    <n v="0"/>
    <n v="0"/>
    <n v="0"/>
    <n v="0"/>
    <n v="0"/>
    <n v="0"/>
    <n v="0"/>
    <n v="0"/>
    <n v="0"/>
    <n v="0"/>
    <n v="0"/>
    <n v="0"/>
    <n v="0"/>
    <n v="0"/>
    <n v="0"/>
    <n v="0"/>
  </r>
  <r>
    <x v="6"/>
    <x v="0"/>
    <x v="19"/>
    <n v="0"/>
    <n v="0"/>
    <n v="0"/>
    <n v="0"/>
    <n v="0"/>
    <n v="0"/>
    <n v="0"/>
    <n v="0"/>
    <n v="0"/>
    <n v="0"/>
    <n v="0"/>
    <n v="0"/>
    <n v="0"/>
    <n v="0"/>
    <n v="0"/>
    <n v="0"/>
    <n v="0"/>
    <n v="0"/>
    <n v="0"/>
    <n v="0"/>
    <n v="0"/>
    <n v="0"/>
    <n v="0"/>
    <n v="0"/>
    <n v="0"/>
    <n v="0"/>
    <n v="0"/>
  </r>
  <r>
    <x v="6"/>
    <x v="1"/>
    <x v="19"/>
    <n v="0"/>
    <n v="0"/>
    <n v="0"/>
    <n v="0"/>
    <n v="0"/>
    <n v="0"/>
    <n v="0"/>
    <n v="0"/>
    <n v="0"/>
    <n v="0"/>
    <n v="0"/>
    <n v="0"/>
    <n v="0"/>
    <n v="0"/>
    <n v="0"/>
    <n v="0"/>
    <n v="0"/>
    <n v="0"/>
    <n v="0"/>
    <n v="0"/>
    <n v="0"/>
    <n v="0"/>
    <n v="0"/>
    <n v="0"/>
    <n v="0"/>
    <n v="0"/>
    <n v="0"/>
  </r>
  <r>
    <x v="6"/>
    <x v="2"/>
    <x v="19"/>
    <n v="0"/>
    <n v="0"/>
    <n v="0"/>
    <n v="0"/>
    <n v="0"/>
    <n v="0"/>
    <n v="0"/>
    <n v="0"/>
    <n v="0"/>
    <n v="0"/>
    <n v="0"/>
    <n v="0"/>
    <n v="0"/>
    <n v="0"/>
    <n v="0"/>
    <n v="0"/>
    <n v="0"/>
    <n v="0"/>
    <n v="0"/>
    <n v="0"/>
    <n v="0"/>
    <n v="0"/>
    <n v="0"/>
    <n v="0"/>
    <n v="0"/>
    <n v="0"/>
    <n v="0"/>
  </r>
  <r>
    <x v="6"/>
    <x v="3"/>
    <x v="19"/>
    <n v="0"/>
    <n v="0"/>
    <n v="0"/>
    <n v="0"/>
    <n v="0"/>
    <n v="0"/>
    <n v="0"/>
    <n v="0"/>
    <n v="0"/>
    <n v="0"/>
    <n v="0"/>
    <n v="0"/>
    <n v="0"/>
    <n v="0"/>
    <n v="0"/>
    <n v="0"/>
    <n v="0"/>
    <n v="0"/>
    <n v="0"/>
    <n v="0"/>
    <n v="0"/>
    <n v="0"/>
    <n v="0"/>
    <n v="0"/>
    <n v="0"/>
    <n v="0"/>
    <n v="0"/>
  </r>
  <r>
    <x v="7"/>
    <x v="0"/>
    <x v="19"/>
    <n v="0"/>
    <n v="0"/>
    <n v="0"/>
    <n v="0"/>
    <n v="0"/>
    <n v="0"/>
    <n v="0"/>
    <n v="0"/>
    <n v="0"/>
    <n v="0"/>
    <n v="0"/>
    <n v="0"/>
    <n v="0"/>
    <n v="0"/>
    <n v="0"/>
    <n v="0"/>
    <n v="0"/>
    <n v="0"/>
    <n v="0"/>
    <n v="0"/>
    <n v="0"/>
    <n v="0"/>
    <n v="0"/>
    <n v="0"/>
    <n v="0"/>
    <n v="0"/>
    <n v="0"/>
  </r>
  <r>
    <x v="7"/>
    <x v="1"/>
    <x v="19"/>
    <n v="0"/>
    <n v="0"/>
    <n v="0"/>
    <n v="0"/>
    <n v="0"/>
    <n v="0"/>
    <n v="0"/>
    <n v="0"/>
    <n v="0"/>
    <n v="0"/>
    <n v="0"/>
    <n v="0"/>
    <n v="0"/>
    <n v="0"/>
    <n v="0"/>
    <n v="0"/>
    <n v="0"/>
    <n v="0"/>
    <n v="0"/>
    <n v="0"/>
    <n v="0"/>
    <n v="0"/>
    <n v="0"/>
    <n v="0"/>
    <n v="0"/>
    <n v="0"/>
    <n v="0"/>
  </r>
  <r>
    <x v="7"/>
    <x v="2"/>
    <x v="19"/>
    <n v="0"/>
    <n v="0"/>
    <n v="0"/>
    <n v="0"/>
    <n v="0"/>
    <n v="0"/>
    <n v="0"/>
    <n v="0"/>
    <n v="0"/>
    <n v="0"/>
    <n v="0"/>
    <n v="0"/>
    <n v="0"/>
    <n v="0"/>
    <n v="0"/>
    <n v="0"/>
    <n v="0"/>
    <n v="0"/>
    <n v="0"/>
    <n v="0"/>
    <n v="0"/>
    <n v="0"/>
    <n v="0"/>
    <n v="0"/>
    <n v="0"/>
    <n v="0"/>
    <n v="0"/>
  </r>
  <r>
    <x v="7"/>
    <x v="3"/>
    <x v="19"/>
    <n v="0"/>
    <n v="0"/>
    <n v="0"/>
    <n v="0"/>
    <n v="0"/>
    <n v="0"/>
    <n v="0"/>
    <n v="0"/>
    <n v="0"/>
    <n v="0"/>
    <n v="0"/>
    <n v="0"/>
    <n v="0"/>
    <n v="0"/>
    <n v="0"/>
    <n v="0"/>
    <n v="0"/>
    <n v="0"/>
    <n v="0"/>
    <n v="0"/>
    <n v="0"/>
    <n v="0"/>
    <n v="0"/>
    <n v="0"/>
    <n v="0"/>
    <n v="0"/>
    <n v="0"/>
  </r>
  <r>
    <x v="8"/>
    <x v="0"/>
    <x v="19"/>
    <n v="0"/>
    <n v="0"/>
    <n v="0"/>
    <n v="0"/>
    <n v="0"/>
    <n v="0"/>
    <n v="0"/>
    <n v="0"/>
    <n v="0"/>
    <n v="0"/>
    <n v="0"/>
    <n v="0"/>
    <n v="0"/>
    <n v="0"/>
    <n v="0"/>
    <n v="0"/>
    <n v="0"/>
    <n v="0"/>
    <n v="0"/>
    <n v="0"/>
    <n v="0"/>
    <n v="0"/>
    <n v="0"/>
    <n v="0"/>
    <n v="0"/>
    <n v="0"/>
    <n v="0"/>
  </r>
  <r>
    <x v="8"/>
    <x v="1"/>
    <x v="19"/>
    <n v="0"/>
    <n v="0"/>
    <n v="0"/>
    <n v="0"/>
    <n v="0"/>
    <n v="0"/>
    <n v="0"/>
    <n v="0"/>
    <n v="0"/>
    <n v="0"/>
    <n v="0"/>
    <n v="0"/>
    <n v="0"/>
    <n v="0"/>
    <n v="0"/>
    <n v="0"/>
    <n v="0"/>
    <n v="0"/>
    <n v="0"/>
    <n v="0"/>
    <n v="0"/>
    <n v="0"/>
    <n v="0"/>
    <n v="0"/>
    <n v="0"/>
    <n v="0"/>
    <n v="0"/>
  </r>
  <r>
    <x v="8"/>
    <x v="2"/>
    <x v="19"/>
    <n v="0"/>
    <n v="0"/>
    <n v="0"/>
    <n v="0"/>
    <n v="0"/>
    <n v="0"/>
    <n v="0"/>
    <n v="0"/>
    <n v="0"/>
    <n v="0"/>
    <n v="0"/>
    <n v="0"/>
    <n v="0"/>
    <n v="0"/>
    <n v="0"/>
    <n v="0"/>
    <n v="0"/>
    <n v="0"/>
    <n v="0"/>
    <n v="0"/>
    <n v="0"/>
    <n v="0"/>
    <n v="0"/>
    <n v="0"/>
    <n v="0"/>
    <n v="0"/>
    <n v="0"/>
  </r>
  <r>
    <x v="8"/>
    <x v="3"/>
    <x v="19"/>
    <n v="0"/>
    <n v="0"/>
    <n v="0"/>
    <n v="0"/>
    <n v="0"/>
    <n v="0"/>
    <n v="0"/>
    <n v="0"/>
    <n v="0"/>
    <n v="0"/>
    <n v="0"/>
    <n v="0"/>
    <n v="0"/>
    <n v="0"/>
    <n v="0"/>
    <n v="0"/>
    <n v="0"/>
    <n v="0"/>
    <n v="0"/>
    <n v="0"/>
    <n v="0"/>
    <n v="0"/>
    <n v="0"/>
    <n v="0"/>
    <n v="0"/>
    <n v="0"/>
    <n v="0"/>
  </r>
  <r>
    <x v="9"/>
    <x v="0"/>
    <x v="19"/>
    <n v="0"/>
    <n v="0"/>
    <n v="0"/>
    <n v="0"/>
    <n v="0"/>
    <n v="0"/>
    <n v="0"/>
    <n v="0"/>
    <n v="0"/>
    <n v="0"/>
    <n v="0"/>
    <n v="0"/>
    <n v="0"/>
    <n v="0"/>
    <n v="0"/>
    <n v="0"/>
    <n v="0"/>
    <n v="0"/>
    <n v="0"/>
    <n v="0"/>
    <n v="0"/>
    <n v="0"/>
    <n v="0"/>
    <n v="0"/>
    <n v="0"/>
    <n v="0"/>
    <n v="0"/>
  </r>
  <r>
    <x v="9"/>
    <x v="1"/>
    <x v="19"/>
    <n v="0"/>
    <n v="0"/>
    <n v="0"/>
    <n v="0"/>
    <n v="0"/>
    <n v="0"/>
    <n v="0"/>
    <n v="0"/>
    <n v="0"/>
    <n v="0"/>
    <n v="0"/>
    <n v="0"/>
    <n v="0"/>
    <n v="0"/>
    <n v="0"/>
    <n v="0"/>
    <n v="0"/>
    <n v="0"/>
    <n v="0"/>
    <n v="0"/>
    <n v="0"/>
    <n v="0"/>
    <n v="0"/>
    <n v="0"/>
    <n v="0"/>
    <n v="0"/>
    <n v="0"/>
  </r>
  <r>
    <x v="9"/>
    <x v="2"/>
    <x v="19"/>
    <n v="0"/>
    <n v="0"/>
    <n v="0"/>
    <n v="0"/>
    <n v="0"/>
    <n v="0"/>
    <n v="0"/>
    <n v="0"/>
    <n v="0"/>
    <n v="0"/>
    <n v="0"/>
    <n v="0"/>
    <n v="0"/>
    <n v="0"/>
    <n v="0"/>
    <n v="0"/>
    <n v="0"/>
    <n v="0"/>
    <n v="0"/>
    <n v="0"/>
    <n v="0"/>
    <n v="0"/>
    <n v="0"/>
    <n v="0"/>
    <n v="0"/>
    <n v="0"/>
    <n v="0"/>
  </r>
  <r>
    <x v="9"/>
    <x v="3"/>
    <x v="19"/>
    <n v="0"/>
    <n v="0"/>
    <n v="0"/>
    <n v="0"/>
    <n v="0"/>
    <n v="0"/>
    <n v="0"/>
    <n v="0"/>
    <n v="0"/>
    <n v="0"/>
    <n v="0"/>
    <n v="0"/>
    <n v="0"/>
    <n v="0"/>
    <n v="0"/>
    <n v="0"/>
    <n v="0"/>
    <n v="0"/>
    <n v="0"/>
    <n v="0"/>
    <n v="0"/>
    <n v="0"/>
    <n v="0"/>
    <n v="0"/>
    <n v="0"/>
    <n v="0"/>
    <n v="0"/>
  </r>
  <r>
    <x v="10"/>
    <x v="0"/>
    <x v="19"/>
    <n v="0"/>
    <n v="0"/>
    <n v="0"/>
    <n v="0"/>
    <n v="0"/>
    <n v="0"/>
    <n v="0"/>
    <n v="0"/>
    <n v="0"/>
    <n v="0"/>
    <n v="0"/>
    <n v="0"/>
    <n v="0"/>
    <n v="0"/>
    <n v="0"/>
    <n v="0"/>
    <n v="0"/>
    <n v="0"/>
    <n v="0"/>
    <n v="0"/>
    <n v="0"/>
    <n v="0"/>
    <n v="0"/>
    <n v="0"/>
    <n v="0"/>
    <n v="0"/>
    <n v="0"/>
  </r>
  <r>
    <x v="10"/>
    <x v="1"/>
    <x v="19"/>
    <n v="0"/>
    <n v="0"/>
    <n v="0"/>
    <n v="0"/>
    <n v="0"/>
    <n v="0"/>
    <n v="0"/>
    <n v="0"/>
    <n v="0"/>
    <n v="0"/>
    <n v="0"/>
    <n v="0"/>
    <n v="0"/>
    <n v="0"/>
    <n v="0"/>
    <n v="0"/>
    <n v="0"/>
    <n v="0"/>
    <n v="0"/>
    <n v="0"/>
    <n v="0"/>
    <n v="0"/>
    <n v="0"/>
    <n v="0"/>
    <n v="0"/>
    <n v="0"/>
    <n v="0"/>
  </r>
  <r>
    <x v="10"/>
    <x v="2"/>
    <x v="19"/>
    <n v="0"/>
    <n v="0"/>
    <n v="0"/>
    <n v="0"/>
    <n v="0"/>
    <n v="0"/>
    <n v="0"/>
    <n v="0"/>
    <n v="0"/>
    <n v="0"/>
    <n v="0"/>
    <n v="0"/>
    <n v="0"/>
    <n v="0"/>
    <n v="0"/>
    <n v="0"/>
    <n v="0"/>
    <n v="0"/>
    <n v="0"/>
    <n v="0"/>
    <n v="0"/>
    <n v="0"/>
    <n v="0"/>
    <n v="0"/>
    <n v="0"/>
    <n v="0"/>
    <n v="0"/>
  </r>
  <r>
    <x v="10"/>
    <x v="3"/>
    <x v="19"/>
    <n v="0"/>
    <n v="0"/>
    <n v="0"/>
    <n v="0"/>
    <n v="0"/>
    <n v="0"/>
    <n v="0"/>
    <n v="0"/>
    <n v="0"/>
    <n v="0"/>
    <n v="0"/>
    <n v="0"/>
    <n v="0"/>
    <n v="0"/>
    <n v="0"/>
    <n v="0"/>
    <n v="0"/>
    <n v="0"/>
    <n v="0"/>
    <n v="0"/>
    <n v="0"/>
    <n v="0"/>
    <n v="0"/>
    <n v="0"/>
    <n v="0"/>
    <n v="0"/>
    <n v="0"/>
  </r>
  <r>
    <x v="11"/>
    <x v="0"/>
    <x v="19"/>
    <n v="0"/>
    <n v="0"/>
    <n v="0"/>
    <n v="0"/>
    <n v="0"/>
    <n v="0"/>
    <n v="0"/>
    <n v="0"/>
    <n v="0"/>
    <n v="0"/>
    <n v="0"/>
    <n v="0"/>
    <n v="0"/>
    <n v="0"/>
    <n v="0"/>
    <n v="0"/>
    <n v="0"/>
    <n v="0"/>
    <n v="0"/>
    <n v="0"/>
    <n v="0"/>
    <n v="0"/>
    <n v="0"/>
    <n v="0"/>
    <n v="0"/>
    <n v="0"/>
    <n v="0"/>
  </r>
  <r>
    <x v="11"/>
    <x v="1"/>
    <x v="19"/>
    <n v="0"/>
    <n v="0"/>
    <n v="0"/>
    <n v="0"/>
    <n v="0"/>
    <n v="0"/>
    <n v="0"/>
    <n v="0"/>
    <n v="0"/>
    <n v="0"/>
    <n v="0"/>
    <n v="0"/>
    <n v="0"/>
    <n v="0"/>
    <n v="0"/>
    <n v="0"/>
    <n v="0"/>
    <n v="0"/>
    <n v="0"/>
    <n v="0"/>
    <n v="0"/>
    <n v="0"/>
    <n v="0"/>
    <n v="0"/>
    <n v="0"/>
    <n v="0"/>
    <n v="0"/>
  </r>
  <r>
    <x v="11"/>
    <x v="2"/>
    <x v="19"/>
    <n v="0"/>
    <n v="0"/>
    <n v="0"/>
    <n v="0"/>
    <n v="0"/>
    <n v="0"/>
    <n v="0"/>
    <n v="0"/>
    <n v="0"/>
    <n v="0"/>
    <n v="0"/>
    <n v="0"/>
    <n v="0"/>
    <n v="0"/>
    <n v="0"/>
    <n v="0"/>
    <n v="0"/>
    <n v="0"/>
    <n v="0"/>
    <n v="0"/>
    <n v="0"/>
    <n v="0"/>
    <n v="0"/>
    <n v="0"/>
    <n v="0"/>
    <n v="0"/>
    <n v="0"/>
  </r>
  <r>
    <x v="11"/>
    <x v="3"/>
    <x v="19"/>
    <n v="0"/>
    <n v="0"/>
    <n v="0"/>
    <n v="0"/>
    <n v="0"/>
    <n v="0"/>
    <n v="0"/>
    <n v="0"/>
    <n v="0"/>
    <n v="0"/>
    <n v="0"/>
    <n v="0"/>
    <n v="0"/>
    <n v="0"/>
    <n v="0"/>
    <n v="0"/>
    <n v="0"/>
    <n v="0"/>
    <n v="0"/>
    <n v="0"/>
    <n v="0"/>
    <n v="0"/>
    <n v="0"/>
    <n v="0"/>
    <n v="0"/>
    <n v="0"/>
    <n v="0"/>
  </r>
  <r>
    <x v="12"/>
    <x v="0"/>
    <x v="19"/>
    <n v="0"/>
    <n v="0"/>
    <n v="0"/>
    <n v="0"/>
    <n v="0"/>
    <n v="0"/>
    <n v="0"/>
    <n v="0"/>
    <n v="0"/>
    <n v="0"/>
    <n v="0"/>
    <n v="0"/>
    <n v="0"/>
    <n v="0"/>
    <n v="0"/>
    <n v="0"/>
    <n v="0"/>
    <n v="0"/>
    <n v="0"/>
    <n v="0"/>
    <n v="0"/>
    <n v="0"/>
    <n v="0"/>
    <n v="0"/>
    <n v="0"/>
    <n v="0"/>
    <n v="0"/>
  </r>
  <r>
    <x v="12"/>
    <x v="1"/>
    <x v="19"/>
    <n v="0"/>
    <n v="0"/>
    <n v="0"/>
    <n v="0"/>
    <n v="0"/>
    <n v="0"/>
    <n v="0"/>
    <n v="0"/>
    <n v="0"/>
    <n v="0"/>
    <n v="0"/>
    <n v="0"/>
    <n v="0"/>
    <n v="0"/>
    <n v="0"/>
    <n v="0"/>
    <n v="0"/>
    <n v="0"/>
    <n v="0"/>
    <n v="0"/>
    <n v="0"/>
    <n v="0"/>
    <n v="0"/>
    <n v="0"/>
    <n v="0"/>
    <n v="0"/>
    <n v="0"/>
  </r>
  <r>
    <x v="12"/>
    <x v="2"/>
    <x v="19"/>
    <n v="0"/>
    <n v="0"/>
    <n v="0"/>
    <n v="0"/>
    <n v="0"/>
    <n v="0"/>
    <n v="0"/>
    <n v="0"/>
    <n v="0"/>
    <n v="0"/>
    <n v="0"/>
    <n v="0"/>
    <n v="0"/>
    <n v="0"/>
    <n v="0"/>
    <n v="0"/>
    <n v="0"/>
    <n v="0"/>
    <n v="0"/>
    <n v="0"/>
    <n v="0"/>
    <n v="0"/>
    <n v="0"/>
    <n v="0"/>
    <n v="0"/>
    <n v="0"/>
    <n v="0"/>
  </r>
  <r>
    <x v="12"/>
    <x v="3"/>
    <x v="19"/>
    <n v="0"/>
    <n v="0"/>
    <n v="0"/>
    <n v="0"/>
    <n v="0"/>
    <n v="0"/>
    <n v="0"/>
    <n v="0"/>
    <n v="0"/>
    <n v="0"/>
    <n v="0"/>
    <n v="0"/>
    <n v="0"/>
    <n v="0"/>
    <n v="0"/>
    <n v="0"/>
    <n v="0"/>
    <n v="0"/>
    <n v="0"/>
    <n v="0"/>
    <n v="0"/>
    <n v="0"/>
    <n v="0"/>
    <n v="0"/>
    <n v="0"/>
    <n v="0"/>
    <n v="0"/>
  </r>
  <r>
    <x v="13"/>
    <x v="0"/>
    <x v="19"/>
    <n v="0"/>
    <n v="0"/>
    <n v="0"/>
    <n v="0"/>
    <n v="0"/>
    <n v="0"/>
    <n v="0"/>
    <n v="0"/>
    <n v="0"/>
    <n v="0"/>
    <n v="0"/>
    <n v="0"/>
    <n v="0"/>
    <n v="0"/>
    <n v="0"/>
    <n v="0"/>
    <n v="0"/>
    <n v="0"/>
    <n v="0"/>
    <n v="0"/>
    <n v="0"/>
    <n v="0"/>
    <n v="0"/>
    <n v="0"/>
    <n v="0"/>
    <n v="0"/>
    <n v="0"/>
  </r>
  <r>
    <x v="13"/>
    <x v="1"/>
    <x v="19"/>
    <n v="0"/>
    <n v="0"/>
    <n v="0"/>
    <n v="0"/>
    <n v="0"/>
    <n v="0"/>
    <n v="0"/>
    <n v="0"/>
    <n v="0"/>
    <n v="0"/>
    <n v="0"/>
    <n v="0"/>
    <n v="0"/>
    <n v="0"/>
    <n v="0"/>
    <n v="0"/>
    <n v="0"/>
    <n v="0"/>
    <n v="0"/>
    <n v="0"/>
    <n v="0"/>
    <n v="0"/>
    <n v="0"/>
    <n v="0"/>
    <n v="0"/>
    <n v="0"/>
    <n v="0"/>
  </r>
  <r>
    <x v="13"/>
    <x v="2"/>
    <x v="19"/>
    <n v="0"/>
    <n v="0"/>
    <n v="0"/>
    <n v="0"/>
    <n v="0"/>
    <n v="0"/>
    <n v="0"/>
    <n v="0"/>
    <n v="0"/>
    <n v="0"/>
    <n v="0"/>
    <n v="0"/>
    <n v="0"/>
    <n v="0"/>
    <n v="0"/>
    <n v="0"/>
    <n v="0"/>
    <n v="0"/>
    <n v="0"/>
    <n v="0"/>
    <n v="0"/>
    <n v="0"/>
    <n v="0"/>
    <n v="0"/>
    <n v="0"/>
    <n v="0"/>
    <n v="0"/>
  </r>
  <r>
    <x v="13"/>
    <x v="3"/>
    <x v="19"/>
    <n v="0"/>
    <n v="0"/>
    <n v="0"/>
    <n v="0"/>
    <n v="0"/>
    <n v="0"/>
    <n v="0"/>
    <n v="0"/>
    <n v="0"/>
    <n v="0"/>
    <n v="0"/>
    <n v="0"/>
    <n v="0"/>
    <n v="0"/>
    <n v="0"/>
    <n v="0"/>
    <n v="0"/>
    <n v="0"/>
    <n v="0"/>
    <n v="0"/>
    <n v="0"/>
    <n v="0"/>
    <n v="0"/>
    <n v="0"/>
    <n v="0"/>
    <n v="0"/>
    <n v="0"/>
  </r>
  <r>
    <x v="14"/>
    <x v="0"/>
    <x v="19"/>
    <n v="0"/>
    <n v="0"/>
    <n v="0"/>
    <n v="0"/>
    <n v="0"/>
    <n v="0"/>
    <n v="0"/>
    <n v="0"/>
    <n v="0"/>
    <n v="0"/>
    <n v="0"/>
    <n v="0"/>
    <n v="0"/>
    <n v="0"/>
    <n v="0"/>
    <n v="0"/>
    <n v="0"/>
    <n v="0"/>
    <n v="0"/>
    <n v="0"/>
    <n v="0"/>
    <n v="0"/>
    <n v="0"/>
    <n v="0"/>
    <n v="0"/>
    <n v="0"/>
    <n v="0"/>
  </r>
  <r>
    <x v="14"/>
    <x v="1"/>
    <x v="19"/>
    <n v="0"/>
    <n v="0"/>
    <n v="0"/>
    <n v="0"/>
    <n v="0"/>
    <n v="0"/>
    <n v="0"/>
    <n v="0"/>
    <n v="0"/>
    <n v="0"/>
    <n v="0"/>
    <n v="0"/>
    <n v="0"/>
    <n v="0"/>
    <n v="0"/>
    <n v="0"/>
    <n v="0"/>
    <n v="0"/>
    <n v="0"/>
    <n v="0"/>
    <n v="0"/>
    <n v="0"/>
    <n v="0"/>
    <n v="0"/>
    <n v="0"/>
    <n v="0"/>
    <n v="0"/>
  </r>
  <r>
    <x v="14"/>
    <x v="2"/>
    <x v="19"/>
    <n v="0"/>
    <n v="0"/>
    <n v="0"/>
    <n v="0"/>
    <n v="0"/>
    <n v="0"/>
    <n v="0"/>
    <n v="0"/>
    <n v="0"/>
    <n v="0"/>
    <n v="0"/>
    <n v="0"/>
    <n v="0"/>
    <n v="0"/>
    <n v="0"/>
    <n v="0"/>
    <n v="0"/>
    <n v="0"/>
    <n v="0"/>
    <n v="0"/>
    <n v="0"/>
    <n v="0"/>
    <n v="0"/>
    <n v="0"/>
    <n v="0"/>
    <n v="0"/>
    <n v="0"/>
  </r>
  <r>
    <x v="14"/>
    <x v="3"/>
    <x v="19"/>
    <n v="0"/>
    <n v="0"/>
    <n v="0"/>
    <n v="0"/>
    <n v="0"/>
    <n v="0"/>
    <n v="0"/>
    <n v="0"/>
    <n v="0"/>
    <n v="0"/>
    <n v="0"/>
    <n v="0"/>
    <n v="0"/>
    <n v="0"/>
    <n v="0"/>
    <n v="0"/>
    <n v="0"/>
    <n v="0"/>
    <n v="0"/>
    <n v="0"/>
    <n v="0"/>
    <n v="0"/>
    <n v="0"/>
    <n v="0"/>
    <n v="0"/>
    <n v="0"/>
    <n v="0"/>
  </r>
  <r>
    <x v="15"/>
    <x v="0"/>
    <x v="19"/>
    <n v="0"/>
    <n v="0"/>
    <n v="0"/>
    <n v="0"/>
    <n v="0"/>
    <n v="0"/>
    <n v="0"/>
    <n v="0"/>
    <n v="0"/>
    <n v="0"/>
    <n v="0"/>
    <n v="0"/>
    <n v="0"/>
    <n v="0"/>
    <n v="0"/>
    <n v="0"/>
    <n v="0"/>
    <n v="0"/>
    <n v="0"/>
    <n v="0"/>
    <n v="0"/>
    <n v="0"/>
    <n v="0"/>
    <n v="0"/>
    <n v="0"/>
    <n v="0"/>
    <n v="0"/>
  </r>
  <r>
    <x v="15"/>
    <x v="1"/>
    <x v="19"/>
    <n v="0"/>
    <n v="0"/>
    <n v="0"/>
    <n v="0"/>
    <n v="0"/>
    <n v="0"/>
    <n v="0"/>
    <n v="0"/>
    <n v="0"/>
    <n v="0"/>
    <n v="0"/>
    <n v="0"/>
    <n v="0"/>
    <n v="0"/>
    <n v="0"/>
    <n v="0"/>
    <n v="0"/>
    <n v="0"/>
    <n v="0"/>
    <n v="0"/>
    <n v="0"/>
    <n v="0"/>
    <n v="0"/>
    <n v="0"/>
    <n v="0"/>
    <n v="0"/>
    <n v="0"/>
  </r>
  <r>
    <x v="15"/>
    <x v="2"/>
    <x v="19"/>
    <n v="0"/>
    <n v="0"/>
    <n v="0"/>
    <n v="0"/>
    <n v="0"/>
    <n v="0"/>
    <n v="0"/>
    <n v="0"/>
    <n v="0"/>
    <n v="0"/>
    <n v="0"/>
    <n v="0"/>
    <n v="0"/>
    <n v="0"/>
    <n v="0"/>
    <n v="0"/>
    <n v="0"/>
    <n v="0"/>
    <n v="0"/>
    <n v="0"/>
    <n v="0"/>
    <n v="0"/>
    <n v="0"/>
    <n v="0"/>
    <n v="0"/>
    <n v="0"/>
    <n v="0"/>
  </r>
  <r>
    <x v="15"/>
    <x v="3"/>
    <x v="19"/>
    <n v="0"/>
    <n v="0"/>
    <n v="0"/>
    <n v="0"/>
    <n v="0"/>
    <n v="0"/>
    <n v="0"/>
    <n v="0"/>
    <n v="0"/>
    <n v="0"/>
    <n v="0"/>
    <n v="0"/>
    <n v="0"/>
    <n v="0"/>
    <n v="0"/>
    <n v="0"/>
    <n v="0"/>
    <n v="0"/>
    <n v="0"/>
    <n v="0"/>
    <n v="0"/>
    <n v="0"/>
    <n v="0"/>
    <n v="0"/>
    <n v="0"/>
    <n v="0"/>
    <n v="0"/>
  </r>
  <r>
    <x v="16"/>
    <x v="0"/>
    <x v="19"/>
    <n v="0"/>
    <n v="0"/>
    <n v="0"/>
    <n v="0"/>
    <n v="0"/>
    <n v="0"/>
    <n v="0"/>
    <n v="0"/>
    <n v="0"/>
    <n v="0"/>
    <n v="0"/>
    <n v="0"/>
    <n v="0"/>
    <n v="0"/>
    <n v="0"/>
    <n v="0"/>
    <n v="0"/>
    <n v="0"/>
    <n v="0"/>
    <n v="0"/>
    <n v="0"/>
    <n v="0"/>
    <n v="0"/>
    <n v="0"/>
    <n v="0"/>
    <n v="0"/>
    <n v="0"/>
  </r>
  <r>
    <x v="16"/>
    <x v="1"/>
    <x v="19"/>
    <n v="0"/>
    <n v="0"/>
    <n v="0"/>
    <n v="0"/>
    <n v="0"/>
    <n v="0"/>
    <n v="0"/>
    <n v="0"/>
    <n v="0"/>
    <n v="0"/>
    <n v="0"/>
    <n v="0"/>
    <n v="0"/>
    <n v="0"/>
    <n v="0"/>
    <n v="0"/>
    <n v="0"/>
    <n v="0"/>
    <n v="0"/>
    <n v="0"/>
    <n v="0"/>
    <n v="0"/>
    <n v="0"/>
    <n v="0"/>
    <n v="0"/>
    <n v="0"/>
    <n v="0"/>
  </r>
  <r>
    <x v="16"/>
    <x v="2"/>
    <x v="19"/>
    <n v="0"/>
    <n v="0"/>
    <n v="0"/>
    <n v="0"/>
    <n v="0"/>
    <n v="0"/>
    <n v="0"/>
    <n v="0"/>
    <n v="0"/>
    <n v="0"/>
    <n v="0"/>
    <n v="0"/>
    <n v="0"/>
    <n v="0"/>
    <n v="0"/>
    <n v="0"/>
    <n v="0"/>
    <n v="0"/>
    <n v="0"/>
    <n v="0"/>
    <n v="0"/>
    <n v="0"/>
    <n v="0"/>
    <n v="0"/>
    <n v="0"/>
    <n v="0"/>
    <n v="0"/>
  </r>
  <r>
    <x v="16"/>
    <x v="3"/>
    <x v="19"/>
    <n v="0"/>
    <n v="0"/>
    <n v="0"/>
    <n v="0"/>
    <n v="0"/>
    <n v="0"/>
    <n v="0"/>
    <n v="0"/>
    <n v="0"/>
    <n v="0"/>
    <n v="0"/>
    <n v="0"/>
    <n v="0"/>
    <n v="0"/>
    <n v="0"/>
    <n v="0"/>
    <n v="0"/>
    <n v="0"/>
    <n v="0"/>
    <n v="0"/>
    <n v="0"/>
    <n v="0"/>
    <n v="0"/>
    <n v="0"/>
    <n v="0"/>
    <n v="0"/>
    <n v="0"/>
  </r>
  <r>
    <x v="17"/>
    <x v="0"/>
    <x v="19"/>
    <n v="0"/>
    <n v="0"/>
    <n v="0"/>
    <n v="0"/>
    <n v="0"/>
    <n v="0"/>
    <n v="0"/>
    <n v="0"/>
    <n v="0"/>
    <n v="0"/>
    <n v="0"/>
    <n v="0"/>
    <n v="0"/>
    <n v="0"/>
    <n v="0"/>
    <n v="0"/>
    <n v="0"/>
    <n v="0"/>
    <n v="0"/>
    <n v="0"/>
    <n v="0"/>
    <n v="0"/>
    <n v="0"/>
    <n v="0"/>
    <n v="0"/>
    <n v="0"/>
    <n v="0"/>
  </r>
  <r>
    <x v="17"/>
    <x v="1"/>
    <x v="19"/>
    <n v="0"/>
    <n v="0"/>
    <n v="0"/>
    <n v="0"/>
    <n v="0"/>
    <n v="0"/>
    <n v="0"/>
    <n v="0"/>
    <n v="0"/>
    <n v="0"/>
    <n v="0"/>
    <n v="0"/>
    <n v="0"/>
    <n v="0"/>
    <n v="0"/>
    <n v="0"/>
    <n v="0"/>
    <n v="0"/>
    <n v="0"/>
    <n v="0"/>
    <n v="0"/>
    <n v="0"/>
    <n v="0"/>
    <n v="0"/>
    <n v="0"/>
    <n v="0"/>
    <n v="0"/>
  </r>
  <r>
    <x v="17"/>
    <x v="2"/>
    <x v="19"/>
    <n v="0"/>
    <n v="0"/>
    <n v="0"/>
    <n v="0"/>
    <n v="0"/>
    <n v="0"/>
    <n v="0"/>
    <n v="0"/>
    <n v="0"/>
    <n v="0"/>
    <n v="0"/>
    <n v="0"/>
    <n v="0"/>
    <n v="0"/>
    <n v="0"/>
    <n v="0"/>
    <n v="0"/>
    <n v="0"/>
    <n v="0"/>
    <n v="0"/>
    <n v="0"/>
    <n v="0"/>
    <n v="0"/>
    <n v="0"/>
    <n v="0"/>
    <n v="0"/>
    <n v="0"/>
  </r>
  <r>
    <x v="17"/>
    <x v="3"/>
    <x v="19"/>
    <n v="0"/>
    <n v="0"/>
    <n v="0"/>
    <n v="0"/>
    <n v="0"/>
    <n v="0"/>
    <n v="0"/>
    <n v="0"/>
    <n v="0"/>
    <n v="0"/>
    <n v="0"/>
    <n v="0"/>
    <n v="0"/>
    <n v="0"/>
    <n v="0"/>
    <n v="0"/>
    <n v="0"/>
    <n v="0"/>
    <n v="0"/>
    <n v="0"/>
    <n v="0"/>
    <n v="0"/>
    <n v="0"/>
    <n v="0"/>
    <n v="0"/>
    <n v="0"/>
    <n v="0"/>
  </r>
  <r>
    <x v="18"/>
    <x v="0"/>
    <x v="19"/>
    <n v="0"/>
    <n v="0"/>
    <n v="0"/>
    <n v="0"/>
    <n v="0"/>
    <n v="0"/>
    <n v="0"/>
    <n v="0"/>
    <n v="0"/>
    <n v="0"/>
    <n v="0"/>
    <n v="0"/>
    <n v="0"/>
    <n v="0"/>
    <n v="0"/>
    <n v="0"/>
    <n v="0"/>
    <n v="0"/>
    <n v="0"/>
    <n v="0"/>
    <n v="0"/>
    <n v="0"/>
    <n v="0"/>
    <n v="0"/>
    <n v="0"/>
    <n v="0"/>
    <n v="0"/>
  </r>
  <r>
    <x v="18"/>
    <x v="1"/>
    <x v="19"/>
    <n v="0"/>
    <n v="0"/>
    <n v="0"/>
    <n v="0"/>
    <n v="0"/>
    <n v="0"/>
    <n v="0"/>
    <n v="0"/>
    <n v="0"/>
    <n v="0"/>
    <n v="0"/>
    <n v="0"/>
    <n v="0"/>
    <n v="0"/>
    <n v="0"/>
    <n v="0"/>
    <n v="0"/>
    <n v="0"/>
    <n v="0"/>
    <n v="0"/>
    <n v="0"/>
    <n v="0"/>
    <n v="0"/>
    <n v="0"/>
    <n v="0"/>
    <n v="0"/>
    <n v="0"/>
  </r>
  <r>
    <x v="18"/>
    <x v="2"/>
    <x v="19"/>
    <n v="0"/>
    <n v="0"/>
    <n v="0"/>
    <n v="0"/>
    <n v="0"/>
    <n v="0"/>
    <n v="0"/>
    <n v="0"/>
    <n v="0"/>
    <n v="0"/>
    <n v="0"/>
    <n v="0"/>
    <n v="0"/>
    <n v="0"/>
    <n v="0"/>
    <n v="0"/>
    <n v="0"/>
    <n v="0"/>
    <n v="0"/>
    <n v="0"/>
    <n v="0"/>
    <n v="0"/>
    <n v="0"/>
    <n v="0"/>
    <n v="0"/>
    <n v="0"/>
    <n v="0"/>
  </r>
  <r>
    <x v="18"/>
    <x v="3"/>
    <x v="19"/>
    <n v="0"/>
    <n v="0"/>
    <n v="0"/>
    <n v="0"/>
    <n v="0"/>
    <n v="0"/>
    <n v="0"/>
    <n v="0"/>
    <n v="0"/>
    <n v="0"/>
    <n v="0"/>
    <n v="0"/>
    <n v="0"/>
    <n v="0"/>
    <n v="0"/>
    <n v="0"/>
    <n v="0"/>
    <n v="0"/>
    <n v="0"/>
    <n v="0"/>
    <n v="0"/>
    <n v="0"/>
    <n v="0"/>
    <n v="0"/>
    <n v="0"/>
    <n v="0"/>
    <n v="0"/>
  </r>
  <r>
    <x v="19"/>
    <x v="0"/>
    <x v="19"/>
    <n v="0"/>
    <n v="0"/>
    <n v="0"/>
    <n v="0"/>
    <n v="0"/>
    <n v="0"/>
    <n v="0"/>
    <n v="0"/>
    <n v="0"/>
    <n v="0"/>
    <n v="0"/>
    <n v="0"/>
    <n v="0"/>
    <n v="0"/>
    <n v="0"/>
    <n v="0"/>
    <n v="0"/>
    <n v="0"/>
    <n v="0"/>
    <n v="0"/>
    <n v="0"/>
    <n v="0"/>
    <n v="0"/>
    <n v="0"/>
    <n v="0"/>
    <n v="0"/>
    <n v="0"/>
  </r>
  <r>
    <x v="19"/>
    <x v="1"/>
    <x v="19"/>
    <n v="0"/>
    <n v="0"/>
    <n v="0"/>
    <n v="0"/>
    <n v="0"/>
    <n v="0"/>
    <n v="0"/>
    <n v="0"/>
    <n v="0"/>
    <n v="0"/>
    <n v="0"/>
    <n v="0"/>
    <n v="0"/>
    <n v="0"/>
    <n v="0"/>
    <n v="0"/>
    <n v="0"/>
    <n v="0"/>
    <n v="0"/>
    <n v="0"/>
    <n v="0"/>
    <n v="0"/>
    <n v="0"/>
    <n v="0"/>
    <n v="0"/>
    <n v="0"/>
    <n v="0"/>
  </r>
  <r>
    <x v="19"/>
    <x v="2"/>
    <x v="19"/>
    <n v="0"/>
    <n v="0"/>
    <n v="0"/>
    <n v="0"/>
    <n v="0"/>
    <n v="0"/>
    <n v="0"/>
    <n v="0"/>
    <n v="0"/>
    <n v="0"/>
    <n v="0"/>
    <n v="0"/>
    <n v="0"/>
    <n v="0"/>
    <n v="0"/>
    <n v="0"/>
    <n v="0"/>
    <n v="0"/>
    <n v="0"/>
    <n v="0"/>
    <n v="0"/>
    <n v="0"/>
    <n v="0"/>
    <n v="0"/>
    <n v="0"/>
    <n v="0"/>
    <n v="0"/>
  </r>
  <r>
    <x v="19"/>
    <x v="3"/>
    <x v="19"/>
    <n v="0"/>
    <n v="0"/>
    <n v="0"/>
    <n v="0"/>
    <n v="0"/>
    <n v="0"/>
    <n v="0"/>
    <n v="0"/>
    <n v="0"/>
    <n v="0"/>
    <n v="0"/>
    <n v="0"/>
    <n v="0"/>
    <n v="0"/>
    <n v="0"/>
    <n v="0"/>
    <n v="0"/>
    <n v="0"/>
    <n v="0"/>
    <n v="0"/>
    <n v="0"/>
    <n v="0"/>
    <n v="0"/>
    <n v="0"/>
    <n v="0"/>
    <n v="0"/>
    <n v="0"/>
  </r>
  <r>
    <x v="20"/>
    <x v="0"/>
    <x v="19"/>
    <n v="0"/>
    <n v="0"/>
    <n v="0"/>
    <n v="0"/>
    <n v="0"/>
    <n v="0"/>
    <n v="0"/>
    <n v="0"/>
    <n v="0"/>
    <n v="0"/>
    <n v="0"/>
    <n v="0"/>
    <n v="0"/>
    <n v="0"/>
    <n v="0"/>
    <n v="0"/>
    <n v="0"/>
    <n v="0"/>
    <n v="0"/>
    <n v="0"/>
    <n v="0"/>
    <n v="0"/>
    <n v="0"/>
    <n v="0"/>
    <n v="0"/>
    <n v="0"/>
    <n v="0"/>
  </r>
  <r>
    <x v="20"/>
    <x v="1"/>
    <x v="19"/>
    <n v="0"/>
    <n v="0"/>
    <n v="0"/>
    <n v="0"/>
    <n v="0"/>
    <n v="0"/>
    <n v="0"/>
    <n v="0"/>
    <n v="0"/>
    <n v="0"/>
    <n v="0"/>
    <n v="0"/>
    <n v="0"/>
    <n v="0"/>
    <n v="0"/>
    <n v="0"/>
    <n v="0"/>
    <n v="0"/>
    <n v="0"/>
    <n v="0"/>
    <n v="0"/>
    <n v="0"/>
    <n v="0"/>
    <n v="0"/>
    <n v="0"/>
    <n v="0"/>
    <n v="0"/>
  </r>
  <r>
    <x v="20"/>
    <x v="2"/>
    <x v="19"/>
    <n v="0"/>
    <n v="0"/>
    <n v="0"/>
    <n v="0"/>
    <n v="0"/>
    <n v="0"/>
    <n v="0"/>
    <n v="0"/>
    <n v="0"/>
    <n v="0"/>
    <n v="0"/>
    <n v="0"/>
    <n v="0"/>
    <n v="0"/>
    <n v="0"/>
    <n v="0"/>
    <n v="0"/>
    <n v="0"/>
    <n v="0"/>
    <n v="0"/>
    <n v="0"/>
    <n v="0"/>
    <n v="0"/>
    <n v="0"/>
    <n v="0"/>
    <n v="0"/>
    <n v="0"/>
  </r>
  <r>
    <x v="20"/>
    <x v="3"/>
    <x v="19"/>
    <n v="0"/>
    <n v="0"/>
    <n v="0"/>
    <n v="0"/>
    <n v="0"/>
    <n v="0"/>
    <n v="0"/>
    <n v="0"/>
    <n v="0"/>
    <n v="0"/>
    <n v="0"/>
    <n v="0"/>
    <n v="0"/>
    <n v="0"/>
    <n v="0"/>
    <n v="0"/>
    <n v="0"/>
    <n v="0"/>
    <n v="0"/>
    <n v="0"/>
    <n v="0"/>
    <n v="0"/>
    <n v="0"/>
    <n v="0"/>
    <n v="0"/>
    <n v="0"/>
    <n v="0"/>
  </r>
  <r>
    <x v="21"/>
    <x v="0"/>
    <x v="19"/>
    <n v="0"/>
    <n v="0"/>
    <n v="0"/>
    <n v="0"/>
    <n v="0"/>
    <n v="0"/>
    <n v="0"/>
    <n v="0"/>
    <n v="0"/>
    <n v="0"/>
    <n v="0"/>
    <n v="0"/>
    <n v="0"/>
    <n v="0"/>
    <n v="0"/>
    <n v="0"/>
    <n v="0"/>
    <n v="0"/>
    <n v="0"/>
    <n v="0"/>
    <n v="0"/>
    <n v="0"/>
    <n v="0"/>
    <n v="0"/>
    <n v="0"/>
    <n v="0"/>
    <n v="0"/>
  </r>
  <r>
    <x v="21"/>
    <x v="1"/>
    <x v="19"/>
    <n v="0"/>
    <n v="0"/>
    <n v="0"/>
    <n v="0"/>
    <n v="0"/>
    <n v="0"/>
    <n v="0"/>
    <n v="0"/>
    <n v="0"/>
    <n v="0"/>
    <n v="0"/>
    <n v="0"/>
    <n v="0"/>
    <n v="0"/>
    <n v="0"/>
    <n v="0"/>
    <n v="0"/>
    <n v="0"/>
    <n v="0"/>
    <n v="0"/>
    <n v="0"/>
    <n v="0"/>
    <n v="0"/>
    <n v="0"/>
    <n v="0"/>
    <n v="0"/>
    <n v="0"/>
  </r>
  <r>
    <x v="21"/>
    <x v="2"/>
    <x v="19"/>
    <n v="0"/>
    <n v="0"/>
    <n v="0"/>
    <n v="0"/>
    <n v="0"/>
    <n v="0"/>
    <n v="0"/>
    <n v="0"/>
    <n v="0"/>
    <n v="0"/>
    <n v="0"/>
    <n v="0"/>
    <n v="0"/>
    <n v="0"/>
    <n v="0"/>
    <n v="0"/>
    <n v="0"/>
    <n v="0"/>
    <n v="0"/>
    <n v="0"/>
    <n v="0"/>
    <n v="0"/>
    <n v="0"/>
    <n v="0"/>
    <n v="0"/>
    <n v="0"/>
    <n v="0"/>
  </r>
  <r>
    <x v="21"/>
    <x v="3"/>
    <x v="19"/>
    <n v="0"/>
    <n v="0"/>
    <n v="0"/>
    <n v="0"/>
    <n v="0"/>
    <n v="0"/>
    <n v="0"/>
    <n v="0"/>
    <n v="0"/>
    <n v="0"/>
    <n v="0"/>
    <n v="0"/>
    <n v="0"/>
    <n v="0"/>
    <n v="0"/>
    <n v="0"/>
    <n v="0"/>
    <n v="0"/>
    <n v="0"/>
    <n v="0"/>
    <n v="0"/>
    <n v="0"/>
    <n v="0"/>
    <n v="0"/>
    <n v="0"/>
    <n v="0"/>
    <n v="0"/>
  </r>
  <r>
    <x v="0"/>
    <x v="0"/>
    <x v="20"/>
    <n v="0"/>
    <n v="0"/>
    <n v="0"/>
    <n v="0"/>
    <n v="0"/>
    <n v="0"/>
    <n v="0"/>
    <n v="0"/>
    <n v="0"/>
    <n v="0"/>
    <n v="0"/>
    <n v="0"/>
    <n v="0"/>
    <n v="0"/>
    <n v="0"/>
    <n v="0"/>
    <n v="0"/>
    <n v="0"/>
    <n v="0"/>
    <n v="0"/>
    <n v="0"/>
    <n v="0"/>
    <n v="0"/>
    <n v="0"/>
    <n v="0"/>
    <n v="0"/>
    <n v="0"/>
  </r>
  <r>
    <x v="0"/>
    <x v="1"/>
    <x v="20"/>
    <n v="0"/>
    <n v="0"/>
    <n v="0"/>
    <n v="0"/>
    <n v="0"/>
    <n v="0"/>
    <n v="0"/>
    <n v="0"/>
    <n v="0"/>
    <n v="0"/>
    <n v="0"/>
    <n v="0"/>
    <n v="0"/>
    <n v="0"/>
    <n v="0"/>
    <n v="0"/>
    <n v="0"/>
    <n v="0"/>
    <n v="0"/>
    <n v="0"/>
    <n v="0"/>
    <n v="0"/>
    <n v="0"/>
    <n v="0"/>
    <n v="0"/>
    <n v="0"/>
    <n v="0"/>
  </r>
  <r>
    <x v="0"/>
    <x v="2"/>
    <x v="20"/>
    <n v="0"/>
    <n v="0"/>
    <n v="0"/>
    <n v="0"/>
    <n v="0"/>
    <n v="0"/>
    <n v="0"/>
    <n v="0"/>
    <n v="0"/>
    <n v="0"/>
    <n v="0"/>
    <n v="0"/>
    <n v="0"/>
    <n v="0"/>
    <n v="0"/>
    <n v="0"/>
    <n v="0"/>
    <n v="0"/>
    <n v="0"/>
    <n v="0"/>
    <n v="0"/>
    <n v="0"/>
    <n v="0"/>
    <n v="0"/>
    <n v="0"/>
    <n v="0"/>
    <n v="0"/>
  </r>
  <r>
    <x v="0"/>
    <x v="3"/>
    <x v="20"/>
    <n v="0"/>
    <n v="0"/>
    <n v="0"/>
    <n v="0"/>
    <n v="0"/>
    <n v="0"/>
    <n v="0"/>
    <n v="0"/>
    <n v="0"/>
    <n v="0"/>
    <n v="0"/>
    <n v="0"/>
    <n v="0"/>
    <n v="0"/>
    <n v="0"/>
    <n v="0"/>
    <n v="0"/>
    <n v="0"/>
    <n v="0"/>
    <n v="0"/>
    <n v="0"/>
    <n v="0"/>
    <n v="0"/>
    <n v="0"/>
    <n v="0"/>
    <n v="0"/>
    <n v="0"/>
  </r>
  <r>
    <x v="1"/>
    <x v="0"/>
    <x v="20"/>
    <n v="0"/>
    <n v="0"/>
    <n v="0"/>
    <n v="0"/>
    <n v="0"/>
    <n v="0"/>
    <n v="0"/>
    <n v="0"/>
    <n v="0"/>
    <n v="0"/>
    <n v="0"/>
    <n v="0"/>
    <n v="0"/>
    <n v="0"/>
    <n v="0"/>
    <n v="0"/>
    <n v="0"/>
    <n v="0"/>
    <n v="0"/>
    <n v="0"/>
    <n v="0"/>
    <n v="0"/>
    <n v="0"/>
    <n v="0"/>
    <n v="0"/>
    <n v="0"/>
    <n v="0"/>
  </r>
  <r>
    <x v="1"/>
    <x v="1"/>
    <x v="20"/>
    <n v="0"/>
    <n v="0"/>
    <n v="0"/>
    <n v="0"/>
    <n v="0"/>
    <n v="0"/>
    <n v="0"/>
    <n v="0"/>
    <n v="0"/>
    <n v="0"/>
    <n v="0"/>
    <n v="0"/>
    <n v="0"/>
    <n v="0"/>
    <n v="0"/>
    <n v="0"/>
    <n v="0"/>
    <n v="0"/>
    <n v="0"/>
    <n v="0"/>
    <n v="0"/>
    <n v="0"/>
    <n v="0"/>
    <n v="0"/>
    <n v="0"/>
    <n v="0"/>
    <n v="0"/>
  </r>
  <r>
    <x v="1"/>
    <x v="2"/>
    <x v="20"/>
    <n v="0"/>
    <n v="0"/>
    <n v="0"/>
    <n v="0"/>
    <n v="0"/>
    <n v="0"/>
    <n v="0"/>
    <n v="0"/>
    <n v="0"/>
    <n v="0"/>
    <n v="0"/>
    <n v="0"/>
    <n v="0"/>
    <n v="0"/>
    <n v="0"/>
    <n v="0"/>
    <n v="0"/>
    <n v="0"/>
    <n v="0"/>
    <n v="0"/>
    <n v="0"/>
    <n v="0"/>
    <n v="0"/>
    <n v="0"/>
    <n v="0"/>
    <n v="0"/>
    <n v="0"/>
  </r>
  <r>
    <x v="1"/>
    <x v="3"/>
    <x v="20"/>
    <n v="0"/>
    <n v="0"/>
    <n v="0"/>
    <n v="0"/>
    <n v="0"/>
    <n v="0"/>
    <n v="0"/>
    <n v="0"/>
    <n v="0"/>
    <n v="0"/>
    <n v="0"/>
    <n v="0"/>
    <n v="0"/>
    <n v="0"/>
    <n v="0"/>
    <n v="0"/>
    <n v="0"/>
    <n v="0"/>
    <n v="0"/>
    <n v="0"/>
    <n v="0"/>
    <n v="0"/>
    <n v="0"/>
    <n v="0"/>
    <n v="0"/>
    <n v="0"/>
    <n v="0"/>
  </r>
  <r>
    <x v="2"/>
    <x v="0"/>
    <x v="20"/>
    <n v="0"/>
    <n v="0"/>
    <n v="0"/>
    <n v="0"/>
    <n v="0"/>
    <n v="0"/>
    <n v="0"/>
    <n v="0"/>
    <n v="0"/>
    <n v="0"/>
    <n v="0"/>
    <n v="0"/>
    <n v="0"/>
    <n v="0"/>
    <n v="0"/>
    <n v="0"/>
    <n v="0"/>
    <n v="0"/>
    <n v="0"/>
    <n v="0"/>
    <n v="0"/>
    <n v="0"/>
    <n v="0"/>
    <n v="0"/>
    <n v="0"/>
    <n v="0"/>
    <n v="0"/>
  </r>
  <r>
    <x v="2"/>
    <x v="1"/>
    <x v="20"/>
    <n v="0"/>
    <n v="0"/>
    <n v="0"/>
    <n v="0"/>
    <n v="0"/>
    <n v="0"/>
    <n v="0"/>
    <n v="0"/>
    <n v="0"/>
    <n v="0"/>
    <n v="0"/>
    <n v="0"/>
    <n v="0"/>
    <n v="0"/>
    <n v="0"/>
    <n v="0"/>
    <n v="0"/>
    <n v="0"/>
    <n v="0"/>
    <n v="0"/>
    <n v="0"/>
    <n v="0"/>
    <n v="0"/>
    <n v="0"/>
    <n v="0"/>
    <n v="0"/>
    <n v="0"/>
  </r>
  <r>
    <x v="2"/>
    <x v="2"/>
    <x v="20"/>
    <n v="0"/>
    <n v="0"/>
    <n v="0"/>
    <n v="0"/>
    <n v="0"/>
    <n v="0"/>
    <n v="0"/>
    <n v="0"/>
    <n v="0"/>
    <n v="0"/>
    <n v="0"/>
    <n v="0"/>
    <n v="0"/>
    <n v="0"/>
    <n v="0"/>
    <n v="0"/>
    <n v="0"/>
    <n v="0"/>
    <n v="0"/>
    <n v="0"/>
    <n v="0"/>
    <n v="0"/>
    <n v="0"/>
    <n v="0"/>
    <n v="0"/>
    <n v="0"/>
    <n v="0"/>
  </r>
  <r>
    <x v="2"/>
    <x v="3"/>
    <x v="20"/>
    <n v="0"/>
    <n v="0"/>
    <n v="0"/>
    <n v="0"/>
    <n v="0"/>
    <n v="0"/>
    <n v="0"/>
    <n v="0"/>
    <n v="0"/>
    <n v="0"/>
    <n v="0"/>
    <n v="0"/>
    <n v="0"/>
    <n v="0"/>
    <n v="0"/>
    <n v="0"/>
    <n v="0"/>
    <n v="0"/>
    <n v="0"/>
    <n v="0"/>
    <n v="0"/>
    <n v="0"/>
    <n v="0"/>
    <n v="0"/>
    <n v="0"/>
    <n v="0"/>
    <n v="0"/>
  </r>
  <r>
    <x v="3"/>
    <x v="0"/>
    <x v="20"/>
    <n v="0"/>
    <n v="0"/>
    <n v="0"/>
    <n v="0"/>
    <n v="0"/>
    <n v="0"/>
    <n v="0"/>
    <n v="0"/>
    <n v="0"/>
    <n v="0"/>
    <n v="0"/>
    <n v="0"/>
    <n v="0"/>
    <n v="0"/>
    <n v="0"/>
    <n v="0"/>
    <n v="0"/>
    <n v="0"/>
    <n v="0"/>
    <n v="0"/>
    <n v="0"/>
    <n v="0"/>
    <n v="0"/>
    <n v="0"/>
    <n v="0"/>
    <n v="0"/>
    <n v="0"/>
  </r>
  <r>
    <x v="3"/>
    <x v="1"/>
    <x v="20"/>
    <n v="0"/>
    <n v="0"/>
    <n v="0"/>
    <n v="0"/>
    <n v="0"/>
    <n v="0"/>
    <n v="0"/>
    <n v="0"/>
    <n v="0"/>
    <n v="0"/>
    <n v="0"/>
    <n v="0"/>
    <n v="0"/>
    <n v="0"/>
    <n v="0"/>
    <n v="0"/>
    <n v="0"/>
    <n v="0"/>
    <n v="0"/>
    <n v="0"/>
    <n v="0"/>
    <n v="0"/>
    <n v="0"/>
    <n v="0"/>
    <n v="0"/>
    <n v="0"/>
    <n v="0"/>
  </r>
  <r>
    <x v="3"/>
    <x v="2"/>
    <x v="20"/>
    <n v="0"/>
    <n v="0"/>
    <n v="0"/>
    <n v="0"/>
    <n v="0"/>
    <n v="0"/>
    <n v="0"/>
    <n v="0"/>
    <n v="0"/>
    <n v="0"/>
    <n v="0"/>
    <n v="0"/>
    <n v="0"/>
    <n v="0"/>
    <n v="0"/>
    <n v="0"/>
    <n v="0"/>
    <n v="0"/>
    <n v="0"/>
    <n v="0"/>
    <n v="0"/>
    <n v="0"/>
    <n v="0"/>
    <n v="0"/>
    <n v="0"/>
    <n v="0"/>
    <n v="0"/>
  </r>
  <r>
    <x v="3"/>
    <x v="3"/>
    <x v="20"/>
    <n v="0"/>
    <n v="0"/>
    <n v="0"/>
    <n v="0"/>
    <n v="0"/>
    <n v="0"/>
    <n v="0"/>
    <n v="0"/>
    <n v="0"/>
    <n v="0"/>
    <n v="0"/>
    <n v="0"/>
    <n v="0"/>
    <n v="0"/>
    <n v="0"/>
    <n v="0"/>
    <n v="0"/>
    <n v="0"/>
    <n v="0"/>
    <n v="0"/>
    <n v="0"/>
    <n v="0"/>
    <n v="0"/>
    <n v="0"/>
    <n v="0"/>
    <n v="0"/>
    <n v="0"/>
  </r>
  <r>
    <x v="4"/>
    <x v="0"/>
    <x v="20"/>
    <n v="0"/>
    <n v="0"/>
    <n v="0"/>
    <n v="0"/>
    <n v="0"/>
    <n v="0"/>
    <n v="0"/>
    <n v="0"/>
    <n v="0"/>
    <n v="0"/>
    <n v="0"/>
    <n v="0"/>
    <n v="0"/>
    <n v="0"/>
    <n v="0"/>
    <n v="0"/>
    <n v="0"/>
    <n v="0"/>
    <n v="0"/>
    <n v="0"/>
    <n v="0"/>
    <n v="0"/>
    <n v="0"/>
    <n v="0"/>
    <n v="0"/>
    <n v="0"/>
    <n v="0"/>
  </r>
  <r>
    <x v="4"/>
    <x v="1"/>
    <x v="20"/>
    <n v="0"/>
    <n v="0"/>
    <n v="0"/>
    <n v="0"/>
    <n v="0"/>
    <n v="0"/>
    <n v="0"/>
    <n v="0"/>
    <n v="0"/>
    <n v="0"/>
    <n v="0"/>
    <n v="0"/>
    <n v="0"/>
    <n v="0"/>
    <n v="0"/>
    <n v="0"/>
    <n v="0"/>
    <n v="0"/>
    <n v="0"/>
    <n v="0"/>
    <n v="0"/>
    <n v="0"/>
    <n v="0"/>
    <n v="0"/>
    <n v="0"/>
    <n v="0"/>
    <n v="0"/>
  </r>
  <r>
    <x v="4"/>
    <x v="2"/>
    <x v="20"/>
    <n v="0"/>
    <n v="0"/>
    <n v="0"/>
    <n v="0"/>
    <n v="0"/>
    <n v="0"/>
    <n v="0"/>
    <n v="0"/>
    <n v="0"/>
    <n v="0"/>
    <n v="0"/>
    <n v="0"/>
    <n v="0"/>
    <n v="0"/>
    <n v="0"/>
    <n v="0"/>
    <n v="0"/>
    <n v="0"/>
    <n v="0"/>
    <n v="0"/>
    <n v="0"/>
    <n v="0"/>
    <n v="0"/>
    <n v="0"/>
    <n v="0"/>
    <n v="0"/>
    <n v="0"/>
  </r>
  <r>
    <x v="4"/>
    <x v="3"/>
    <x v="20"/>
    <n v="0"/>
    <n v="0"/>
    <n v="0"/>
    <n v="0"/>
    <n v="0"/>
    <n v="0"/>
    <n v="0"/>
    <n v="0"/>
    <n v="0"/>
    <n v="0"/>
    <n v="0"/>
    <n v="0"/>
    <n v="0"/>
    <n v="0"/>
    <n v="0"/>
    <n v="0"/>
    <n v="0"/>
    <n v="0"/>
    <n v="0"/>
    <n v="0"/>
    <n v="0"/>
    <n v="0"/>
    <n v="0"/>
    <n v="0"/>
    <n v="0"/>
    <n v="0"/>
    <n v="0"/>
  </r>
  <r>
    <x v="5"/>
    <x v="0"/>
    <x v="20"/>
    <n v="0"/>
    <n v="0"/>
    <n v="0"/>
    <n v="0"/>
    <n v="0"/>
    <n v="0"/>
    <n v="0"/>
    <n v="0"/>
    <n v="0"/>
    <n v="0"/>
    <n v="0"/>
    <n v="0"/>
    <n v="0"/>
    <n v="0"/>
    <n v="0"/>
    <n v="0"/>
    <n v="0"/>
    <n v="0"/>
    <n v="0"/>
    <n v="0"/>
    <n v="0"/>
    <n v="0"/>
    <n v="0"/>
    <n v="0"/>
    <n v="0"/>
    <n v="0"/>
    <n v="0"/>
  </r>
  <r>
    <x v="5"/>
    <x v="1"/>
    <x v="20"/>
    <n v="0"/>
    <n v="0"/>
    <n v="0"/>
    <n v="0"/>
    <n v="0"/>
    <n v="0"/>
    <n v="0"/>
    <n v="0"/>
    <n v="0"/>
    <n v="0"/>
    <n v="0"/>
    <n v="0"/>
    <n v="0"/>
    <n v="0"/>
    <n v="0"/>
    <n v="0"/>
    <n v="0"/>
    <n v="0"/>
    <n v="0"/>
    <n v="0"/>
    <n v="0"/>
    <n v="0"/>
    <n v="0"/>
    <n v="0"/>
    <n v="0"/>
    <n v="0"/>
    <n v="0"/>
  </r>
  <r>
    <x v="5"/>
    <x v="2"/>
    <x v="20"/>
    <n v="0"/>
    <n v="0"/>
    <n v="0"/>
    <n v="0"/>
    <n v="0"/>
    <n v="0"/>
    <n v="0"/>
    <n v="0"/>
    <n v="0"/>
    <n v="0"/>
    <n v="0"/>
    <n v="0"/>
    <n v="0"/>
    <n v="0"/>
    <n v="0"/>
    <n v="0"/>
    <n v="0"/>
    <n v="0"/>
    <n v="0"/>
    <n v="0"/>
    <n v="0"/>
    <n v="0"/>
    <n v="0"/>
    <n v="0"/>
    <n v="0"/>
    <n v="0"/>
    <n v="0"/>
  </r>
  <r>
    <x v="5"/>
    <x v="3"/>
    <x v="20"/>
    <n v="0"/>
    <n v="0"/>
    <n v="0"/>
    <n v="0"/>
    <n v="0"/>
    <n v="0"/>
    <n v="0"/>
    <n v="0"/>
    <n v="0"/>
    <n v="0"/>
    <n v="0"/>
    <n v="0"/>
    <n v="0"/>
    <n v="0"/>
    <n v="0"/>
    <n v="0"/>
    <n v="0"/>
    <n v="0"/>
    <n v="0"/>
    <n v="0"/>
    <n v="0"/>
    <n v="0"/>
    <n v="0"/>
    <n v="0"/>
    <n v="0"/>
    <n v="0"/>
    <n v="0"/>
  </r>
  <r>
    <x v="6"/>
    <x v="0"/>
    <x v="20"/>
    <n v="0"/>
    <n v="0"/>
    <n v="0"/>
    <n v="0"/>
    <n v="0"/>
    <n v="0"/>
    <n v="0"/>
    <n v="0"/>
    <n v="0"/>
    <n v="0"/>
    <n v="0"/>
    <n v="0"/>
    <n v="0"/>
    <n v="0"/>
    <n v="0"/>
    <n v="0"/>
    <n v="0"/>
    <n v="0"/>
    <n v="0"/>
    <n v="0"/>
    <n v="0"/>
    <n v="0"/>
    <n v="0"/>
    <n v="0"/>
    <n v="0"/>
    <n v="0"/>
    <n v="0"/>
  </r>
  <r>
    <x v="6"/>
    <x v="1"/>
    <x v="20"/>
    <n v="0"/>
    <n v="0"/>
    <n v="0"/>
    <n v="0"/>
    <n v="0"/>
    <n v="0"/>
    <n v="0"/>
    <n v="0"/>
    <n v="0"/>
    <n v="0"/>
    <n v="0"/>
    <n v="0"/>
    <n v="0"/>
    <n v="0"/>
    <n v="0"/>
    <n v="0"/>
    <n v="0"/>
    <n v="0"/>
    <n v="0"/>
    <n v="0"/>
    <n v="0"/>
    <n v="0"/>
    <n v="0"/>
    <n v="0"/>
    <n v="0"/>
    <n v="0"/>
    <n v="0"/>
  </r>
  <r>
    <x v="6"/>
    <x v="2"/>
    <x v="20"/>
    <n v="0"/>
    <n v="0"/>
    <n v="0"/>
    <n v="0"/>
    <n v="0"/>
    <n v="0"/>
    <n v="0"/>
    <n v="0"/>
    <n v="0"/>
    <n v="0"/>
    <n v="0"/>
    <n v="0"/>
    <n v="0"/>
    <n v="0"/>
    <n v="0"/>
    <n v="0"/>
    <n v="0"/>
    <n v="0"/>
    <n v="0"/>
    <n v="0"/>
    <n v="0"/>
    <n v="0"/>
    <n v="0"/>
    <n v="0"/>
    <n v="0"/>
    <n v="0"/>
    <n v="0"/>
  </r>
  <r>
    <x v="6"/>
    <x v="3"/>
    <x v="20"/>
    <n v="0"/>
    <n v="0"/>
    <n v="0"/>
    <n v="0"/>
    <n v="0"/>
    <n v="0"/>
    <n v="0"/>
    <n v="0"/>
    <n v="0"/>
    <n v="0"/>
    <n v="0"/>
    <n v="0"/>
    <n v="0"/>
    <n v="0"/>
    <n v="0"/>
    <n v="0"/>
    <n v="0"/>
    <n v="0"/>
    <n v="0"/>
    <n v="0"/>
    <n v="0"/>
    <n v="0"/>
    <n v="0"/>
    <n v="0"/>
    <n v="0"/>
    <n v="0"/>
    <n v="0"/>
  </r>
  <r>
    <x v="7"/>
    <x v="0"/>
    <x v="20"/>
    <n v="0"/>
    <n v="0"/>
    <n v="0"/>
    <n v="0"/>
    <n v="0"/>
    <n v="0"/>
    <n v="0"/>
    <n v="0"/>
    <n v="0"/>
    <n v="0"/>
    <n v="0"/>
    <n v="0"/>
    <n v="0"/>
    <n v="0"/>
    <n v="0"/>
    <n v="0"/>
    <n v="0"/>
    <n v="0"/>
    <n v="0"/>
    <n v="0"/>
    <n v="0"/>
    <n v="0"/>
    <n v="0"/>
    <n v="0"/>
    <n v="0"/>
    <n v="0"/>
    <n v="0"/>
  </r>
  <r>
    <x v="7"/>
    <x v="1"/>
    <x v="20"/>
    <n v="0"/>
    <n v="0"/>
    <n v="0"/>
    <n v="0"/>
    <n v="0"/>
    <n v="0"/>
    <n v="0"/>
    <n v="0"/>
    <n v="0"/>
    <n v="0"/>
    <n v="0"/>
    <n v="0"/>
    <n v="0"/>
    <n v="0"/>
    <n v="0"/>
    <n v="0"/>
    <n v="0"/>
    <n v="0"/>
    <n v="0"/>
    <n v="0"/>
    <n v="0"/>
    <n v="0"/>
    <n v="0"/>
    <n v="0"/>
    <n v="0"/>
    <n v="0"/>
    <n v="0"/>
  </r>
  <r>
    <x v="7"/>
    <x v="2"/>
    <x v="20"/>
    <n v="0"/>
    <n v="0"/>
    <n v="0"/>
    <n v="0"/>
    <n v="0"/>
    <n v="0"/>
    <n v="0"/>
    <n v="0"/>
    <n v="0"/>
    <n v="0"/>
    <n v="0"/>
    <n v="0"/>
    <n v="0"/>
    <n v="0"/>
    <n v="0"/>
    <n v="0"/>
    <n v="0"/>
    <n v="0"/>
    <n v="0"/>
    <n v="0"/>
    <n v="0"/>
    <n v="0"/>
    <n v="0"/>
    <n v="0"/>
    <n v="0"/>
    <n v="0"/>
    <n v="0"/>
  </r>
  <r>
    <x v="7"/>
    <x v="3"/>
    <x v="20"/>
    <n v="0"/>
    <n v="0"/>
    <n v="0"/>
    <n v="0"/>
    <n v="0"/>
    <n v="0"/>
    <n v="0"/>
    <n v="0"/>
    <n v="0"/>
    <n v="0"/>
    <n v="0"/>
    <n v="0"/>
    <n v="0"/>
    <n v="0"/>
    <n v="0"/>
    <n v="0"/>
    <n v="0"/>
    <n v="0"/>
    <n v="0"/>
    <n v="0"/>
    <n v="0"/>
    <n v="0"/>
    <n v="0"/>
    <n v="0"/>
    <n v="0"/>
    <n v="0"/>
    <n v="0"/>
  </r>
  <r>
    <x v="8"/>
    <x v="0"/>
    <x v="20"/>
    <n v="0"/>
    <n v="0"/>
    <n v="0"/>
    <n v="0"/>
    <n v="0"/>
    <n v="0"/>
    <n v="0"/>
    <n v="0"/>
    <n v="0"/>
    <n v="0"/>
    <n v="0"/>
    <n v="0"/>
    <n v="0"/>
    <n v="0"/>
    <n v="0"/>
    <n v="0"/>
    <n v="0"/>
    <n v="0"/>
    <n v="0"/>
    <n v="0"/>
    <n v="0"/>
    <n v="0"/>
    <n v="0"/>
    <n v="0"/>
    <n v="0"/>
    <n v="0"/>
    <n v="0"/>
  </r>
  <r>
    <x v="8"/>
    <x v="1"/>
    <x v="20"/>
    <n v="0"/>
    <n v="0"/>
    <n v="0"/>
    <n v="0"/>
    <n v="0"/>
    <n v="0"/>
    <n v="0"/>
    <n v="0"/>
    <n v="0"/>
    <n v="0"/>
    <n v="0"/>
    <n v="0"/>
    <n v="0"/>
    <n v="0"/>
    <n v="0"/>
    <n v="0"/>
    <n v="0"/>
    <n v="0"/>
    <n v="0"/>
    <n v="0"/>
    <n v="0"/>
    <n v="0"/>
    <n v="0"/>
    <n v="0"/>
    <n v="0"/>
    <n v="0"/>
    <n v="0"/>
  </r>
  <r>
    <x v="8"/>
    <x v="2"/>
    <x v="20"/>
    <n v="0"/>
    <n v="0"/>
    <n v="0"/>
    <n v="0"/>
    <n v="0"/>
    <n v="0"/>
    <n v="0"/>
    <n v="0"/>
    <n v="0"/>
    <n v="0"/>
    <n v="0"/>
    <n v="0"/>
    <n v="0"/>
    <n v="0"/>
    <n v="0"/>
    <n v="0"/>
    <n v="0"/>
    <n v="0"/>
    <n v="0"/>
    <n v="0"/>
    <n v="0"/>
    <n v="0"/>
    <n v="0"/>
    <n v="0"/>
    <n v="0"/>
    <n v="0"/>
    <n v="0"/>
  </r>
  <r>
    <x v="8"/>
    <x v="3"/>
    <x v="20"/>
    <n v="0"/>
    <n v="0"/>
    <n v="0"/>
    <n v="0"/>
    <n v="0"/>
    <n v="0"/>
    <n v="0"/>
    <n v="0"/>
    <n v="0"/>
    <n v="0"/>
    <n v="0"/>
    <n v="0"/>
    <n v="0"/>
    <n v="0"/>
    <n v="0"/>
    <n v="0"/>
    <n v="0"/>
    <n v="0"/>
    <n v="0"/>
    <n v="0"/>
    <n v="0"/>
    <n v="0"/>
    <n v="0"/>
    <n v="0"/>
    <n v="0"/>
    <n v="0"/>
    <n v="0"/>
  </r>
  <r>
    <x v="9"/>
    <x v="0"/>
    <x v="20"/>
    <n v="0"/>
    <n v="0"/>
    <n v="0"/>
    <n v="0"/>
    <n v="0"/>
    <n v="0"/>
    <n v="0"/>
    <n v="0"/>
    <n v="0"/>
    <n v="0"/>
    <n v="0"/>
    <n v="0"/>
    <n v="0"/>
    <n v="0"/>
    <n v="0"/>
    <n v="0"/>
    <n v="0"/>
    <n v="0"/>
    <n v="0"/>
    <n v="0"/>
    <n v="0"/>
    <n v="0"/>
    <n v="0"/>
    <n v="0"/>
    <n v="0"/>
    <n v="0"/>
    <n v="0"/>
  </r>
  <r>
    <x v="9"/>
    <x v="1"/>
    <x v="20"/>
    <n v="0"/>
    <n v="0"/>
    <n v="0"/>
    <n v="0"/>
    <n v="0"/>
    <n v="0"/>
    <n v="0"/>
    <n v="0"/>
    <n v="0"/>
    <n v="0"/>
    <n v="0"/>
    <n v="0"/>
    <n v="0"/>
    <n v="0"/>
    <n v="0"/>
    <n v="0"/>
    <n v="0"/>
    <n v="0"/>
    <n v="0"/>
    <n v="0"/>
    <n v="0"/>
    <n v="0"/>
    <n v="0"/>
    <n v="0"/>
    <n v="0"/>
    <n v="0"/>
    <n v="0"/>
  </r>
  <r>
    <x v="9"/>
    <x v="2"/>
    <x v="20"/>
    <n v="0"/>
    <n v="0"/>
    <n v="0"/>
    <n v="0"/>
    <n v="0"/>
    <n v="0"/>
    <n v="0"/>
    <n v="0"/>
    <n v="0"/>
    <n v="0"/>
    <n v="0"/>
    <n v="0"/>
    <n v="0"/>
    <n v="0"/>
    <n v="0"/>
    <n v="0"/>
    <n v="0"/>
    <n v="0"/>
    <n v="0"/>
    <n v="0"/>
    <n v="0"/>
    <n v="0"/>
    <n v="0"/>
    <n v="0"/>
    <n v="0"/>
    <n v="0"/>
    <n v="0"/>
  </r>
  <r>
    <x v="9"/>
    <x v="3"/>
    <x v="20"/>
    <n v="0"/>
    <n v="0"/>
    <n v="0"/>
    <n v="0"/>
    <n v="0"/>
    <n v="0"/>
    <n v="0"/>
    <n v="0"/>
    <n v="0"/>
    <n v="0"/>
    <n v="0"/>
    <n v="0"/>
    <n v="0"/>
    <n v="0"/>
    <n v="0"/>
    <n v="0"/>
    <n v="0"/>
    <n v="0"/>
    <n v="0"/>
    <n v="0"/>
    <n v="0"/>
    <n v="0"/>
    <n v="0"/>
    <n v="0"/>
    <n v="0"/>
    <n v="0"/>
    <n v="0"/>
  </r>
  <r>
    <x v="10"/>
    <x v="0"/>
    <x v="20"/>
    <n v="0"/>
    <n v="0"/>
    <n v="0"/>
    <n v="0"/>
    <n v="0"/>
    <n v="0"/>
    <n v="0"/>
    <n v="0"/>
    <n v="0"/>
    <n v="0"/>
    <n v="0"/>
    <n v="0"/>
    <n v="0"/>
    <n v="0"/>
    <n v="0"/>
    <n v="0"/>
    <n v="0"/>
    <n v="0"/>
    <n v="0"/>
    <n v="0"/>
    <n v="0"/>
    <n v="0"/>
    <n v="0"/>
    <n v="0"/>
    <n v="0"/>
    <n v="0"/>
    <n v="0"/>
  </r>
  <r>
    <x v="10"/>
    <x v="1"/>
    <x v="20"/>
    <n v="0"/>
    <n v="0"/>
    <n v="0"/>
    <n v="0"/>
    <n v="0"/>
    <n v="0"/>
    <n v="0"/>
    <n v="0"/>
    <n v="0"/>
    <n v="0"/>
    <n v="0"/>
    <n v="0"/>
    <n v="0"/>
    <n v="0"/>
    <n v="0"/>
    <n v="0"/>
    <n v="0"/>
    <n v="0"/>
    <n v="0"/>
    <n v="0"/>
    <n v="0"/>
    <n v="0"/>
    <n v="0"/>
    <n v="0"/>
    <n v="0"/>
    <n v="0"/>
    <n v="0"/>
  </r>
  <r>
    <x v="10"/>
    <x v="2"/>
    <x v="20"/>
    <n v="0"/>
    <n v="0"/>
    <n v="0"/>
    <n v="0"/>
    <n v="0"/>
    <n v="0"/>
    <n v="0"/>
    <n v="0"/>
    <n v="0"/>
    <n v="0"/>
    <n v="0"/>
    <n v="0"/>
    <n v="0"/>
    <n v="0"/>
    <n v="0"/>
    <n v="0"/>
    <n v="0"/>
    <n v="0"/>
    <n v="0"/>
    <n v="0"/>
    <n v="0"/>
    <n v="0"/>
    <n v="0"/>
    <n v="0"/>
    <n v="0"/>
    <n v="0"/>
    <n v="0"/>
  </r>
  <r>
    <x v="10"/>
    <x v="3"/>
    <x v="20"/>
    <n v="0"/>
    <n v="0"/>
    <n v="0"/>
    <n v="0"/>
    <n v="0"/>
    <n v="0"/>
    <n v="0"/>
    <n v="0"/>
    <n v="0"/>
    <n v="0"/>
    <n v="0"/>
    <n v="0"/>
    <n v="0"/>
    <n v="0"/>
    <n v="0"/>
    <n v="0"/>
    <n v="0"/>
    <n v="0"/>
    <n v="0"/>
    <n v="0"/>
    <n v="0"/>
    <n v="0"/>
    <n v="0"/>
    <n v="0"/>
    <n v="0"/>
    <n v="0"/>
    <n v="0"/>
  </r>
  <r>
    <x v="11"/>
    <x v="0"/>
    <x v="20"/>
    <n v="0"/>
    <n v="0"/>
    <n v="0"/>
    <n v="0"/>
    <n v="0"/>
    <n v="0"/>
    <n v="0"/>
    <n v="0"/>
    <n v="0"/>
    <n v="0"/>
    <n v="0"/>
    <n v="0"/>
    <n v="0"/>
    <n v="0"/>
    <n v="0"/>
    <n v="0"/>
    <n v="0"/>
    <n v="0"/>
    <n v="0"/>
    <n v="0"/>
    <n v="0"/>
    <n v="0"/>
    <n v="0"/>
    <n v="0"/>
    <n v="0"/>
    <n v="0"/>
    <n v="0"/>
  </r>
  <r>
    <x v="11"/>
    <x v="1"/>
    <x v="20"/>
    <n v="0"/>
    <n v="0"/>
    <n v="0"/>
    <n v="0"/>
    <n v="0"/>
    <n v="0"/>
    <n v="0"/>
    <n v="0"/>
    <n v="0"/>
    <n v="0"/>
    <n v="0"/>
    <n v="0"/>
    <n v="0"/>
    <n v="0"/>
    <n v="0"/>
    <n v="0"/>
    <n v="0"/>
    <n v="0"/>
    <n v="0"/>
    <n v="0"/>
    <n v="0"/>
    <n v="0"/>
    <n v="0"/>
    <n v="0"/>
    <n v="0"/>
    <n v="0"/>
    <n v="0"/>
  </r>
  <r>
    <x v="11"/>
    <x v="2"/>
    <x v="20"/>
    <n v="0"/>
    <n v="0"/>
    <n v="0"/>
    <n v="0"/>
    <n v="0"/>
    <n v="0"/>
    <n v="0"/>
    <n v="0"/>
    <n v="0"/>
    <n v="0"/>
    <n v="0"/>
    <n v="0"/>
    <n v="0"/>
    <n v="0"/>
    <n v="0"/>
    <n v="0"/>
    <n v="0"/>
    <n v="0"/>
    <n v="0"/>
    <n v="0"/>
    <n v="0"/>
    <n v="0"/>
    <n v="0"/>
    <n v="0"/>
    <n v="0"/>
    <n v="0"/>
    <n v="0"/>
  </r>
  <r>
    <x v="11"/>
    <x v="3"/>
    <x v="20"/>
    <n v="0"/>
    <n v="0"/>
    <n v="0"/>
    <n v="0"/>
    <n v="0"/>
    <n v="0"/>
    <n v="0"/>
    <n v="0"/>
    <n v="0"/>
    <n v="0"/>
    <n v="0"/>
    <n v="0"/>
    <n v="0"/>
    <n v="0"/>
    <n v="0"/>
    <n v="0"/>
    <n v="0"/>
    <n v="0"/>
    <n v="0"/>
    <n v="0"/>
    <n v="0"/>
    <n v="0"/>
    <n v="0"/>
    <n v="0"/>
    <n v="0"/>
    <n v="0"/>
    <n v="0"/>
  </r>
  <r>
    <x v="12"/>
    <x v="0"/>
    <x v="20"/>
    <n v="0"/>
    <n v="0"/>
    <n v="0"/>
    <n v="0"/>
    <n v="0"/>
    <n v="0"/>
    <n v="0"/>
    <n v="0"/>
    <n v="0"/>
    <n v="0"/>
    <n v="0"/>
    <n v="0"/>
    <n v="0"/>
    <n v="0"/>
    <n v="0"/>
    <n v="0"/>
    <n v="0"/>
    <n v="0"/>
    <n v="0"/>
    <n v="0"/>
    <n v="0"/>
    <n v="0"/>
    <n v="0"/>
    <n v="0"/>
    <n v="0"/>
    <n v="0"/>
    <n v="0"/>
  </r>
  <r>
    <x v="12"/>
    <x v="1"/>
    <x v="20"/>
    <n v="0"/>
    <n v="0"/>
    <n v="0"/>
    <n v="0"/>
    <n v="0"/>
    <n v="0"/>
    <n v="0"/>
    <n v="0"/>
    <n v="0"/>
    <n v="0"/>
    <n v="0"/>
    <n v="0"/>
    <n v="0"/>
    <n v="0"/>
    <n v="0"/>
    <n v="0"/>
    <n v="0"/>
    <n v="0"/>
    <n v="0"/>
    <n v="0"/>
    <n v="0"/>
    <n v="0"/>
    <n v="0"/>
    <n v="0"/>
    <n v="0"/>
    <n v="0"/>
    <n v="0"/>
  </r>
  <r>
    <x v="12"/>
    <x v="2"/>
    <x v="20"/>
    <n v="0"/>
    <n v="0"/>
    <n v="0"/>
    <n v="0"/>
    <n v="0"/>
    <n v="0"/>
    <n v="0"/>
    <n v="0"/>
    <n v="0"/>
    <n v="0"/>
    <n v="0"/>
    <n v="0"/>
    <n v="0"/>
    <n v="0"/>
    <n v="0"/>
    <n v="0"/>
    <n v="0"/>
    <n v="0"/>
    <n v="0"/>
    <n v="0"/>
    <n v="0"/>
    <n v="0"/>
    <n v="0"/>
    <n v="0"/>
    <n v="0"/>
    <n v="0"/>
    <n v="0"/>
  </r>
  <r>
    <x v="12"/>
    <x v="3"/>
    <x v="20"/>
    <n v="0"/>
    <n v="0"/>
    <n v="0"/>
    <n v="0"/>
    <n v="0"/>
    <n v="0"/>
    <n v="0"/>
    <n v="0"/>
    <n v="0"/>
    <n v="0"/>
    <n v="0"/>
    <n v="0"/>
    <n v="0"/>
    <n v="0"/>
    <n v="0"/>
    <n v="0"/>
    <n v="0"/>
    <n v="0"/>
    <n v="0"/>
    <n v="0"/>
    <n v="0"/>
    <n v="0"/>
    <n v="0"/>
    <n v="0"/>
    <n v="0"/>
    <n v="0"/>
    <n v="0"/>
  </r>
  <r>
    <x v="13"/>
    <x v="0"/>
    <x v="20"/>
    <n v="0"/>
    <n v="0"/>
    <n v="0"/>
    <n v="0"/>
    <n v="0"/>
    <n v="0"/>
    <n v="0"/>
    <n v="0"/>
    <n v="0"/>
    <n v="0"/>
    <n v="0"/>
    <n v="0"/>
    <n v="0"/>
    <n v="0"/>
    <n v="0"/>
    <n v="0"/>
    <n v="0"/>
    <n v="0"/>
    <n v="0"/>
    <n v="0"/>
    <n v="0"/>
    <n v="0"/>
    <n v="0"/>
    <n v="0"/>
    <n v="0"/>
    <n v="0"/>
    <n v="0"/>
  </r>
  <r>
    <x v="13"/>
    <x v="1"/>
    <x v="20"/>
    <n v="0"/>
    <n v="0"/>
    <n v="0"/>
    <n v="0"/>
    <n v="0"/>
    <n v="0"/>
    <n v="0"/>
    <n v="0"/>
    <n v="0"/>
    <n v="0"/>
    <n v="0"/>
    <n v="0"/>
    <n v="0"/>
    <n v="0"/>
    <n v="0"/>
    <n v="0"/>
    <n v="0"/>
    <n v="0"/>
    <n v="0"/>
    <n v="0"/>
    <n v="0"/>
    <n v="0"/>
    <n v="0"/>
    <n v="0"/>
    <n v="0"/>
    <n v="0"/>
    <n v="0"/>
  </r>
  <r>
    <x v="13"/>
    <x v="2"/>
    <x v="20"/>
    <n v="0"/>
    <n v="0"/>
    <n v="0"/>
    <n v="0"/>
    <n v="0"/>
    <n v="0"/>
    <n v="0"/>
    <n v="0"/>
    <n v="0"/>
    <n v="0"/>
    <n v="0"/>
    <n v="0"/>
    <n v="0"/>
    <n v="0"/>
    <n v="0"/>
    <n v="0"/>
    <n v="0"/>
    <n v="0"/>
    <n v="0"/>
    <n v="0"/>
    <n v="0"/>
    <n v="0"/>
    <n v="0"/>
    <n v="0"/>
    <n v="0"/>
    <n v="0"/>
    <n v="0"/>
  </r>
  <r>
    <x v="13"/>
    <x v="3"/>
    <x v="20"/>
    <n v="0"/>
    <n v="0"/>
    <n v="0"/>
    <n v="0"/>
    <n v="0"/>
    <n v="0"/>
    <n v="0"/>
    <n v="0"/>
    <n v="0"/>
    <n v="0"/>
    <n v="0"/>
    <n v="0"/>
    <n v="0"/>
    <n v="0"/>
    <n v="0"/>
    <n v="0"/>
    <n v="0"/>
    <n v="0"/>
    <n v="0"/>
    <n v="0"/>
    <n v="0"/>
    <n v="0"/>
    <n v="0"/>
    <n v="0"/>
    <n v="0"/>
    <n v="0"/>
    <n v="0"/>
  </r>
  <r>
    <x v="14"/>
    <x v="0"/>
    <x v="20"/>
    <n v="0"/>
    <n v="0"/>
    <n v="0"/>
    <n v="0"/>
    <n v="0"/>
    <n v="0"/>
    <n v="0"/>
    <n v="0"/>
    <n v="0"/>
    <n v="0"/>
    <n v="0"/>
    <n v="0"/>
    <n v="0"/>
    <n v="0"/>
    <n v="0"/>
    <n v="0"/>
    <n v="0"/>
    <n v="0"/>
    <n v="0"/>
    <n v="0"/>
    <n v="0"/>
    <n v="0"/>
    <n v="0"/>
    <n v="0"/>
    <n v="0"/>
    <n v="0"/>
    <n v="0"/>
  </r>
  <r>
    <x v="14"/>
    <x v="1"/>
    <x v="20"/>
    <n v="0"/>
    <n v="0"/>
    <n v="0"/>
    <n v="0"/>
    <n v="0"/>
    <n v="0"/>
    <n v="0"/>
    <n v="0"/>
    <n v="0"/>
    <n v="0"/>
    <n v="0"/>
    <n v="0"/>
    <n v="0"/>
    <n v="0"/>
    <n v="0"/>
    <n v="0"/>
    <n v="0"/>
    <n v="0"/>
    <n v="0"/>
    <n v="0"/>
    <n v="0"/>
    <n v="0"/>
    <n v="0"/>
    <n v="0"/>
    <n v="0"/>
    <n v="0"/>
    <n v="0"/>
  </r>
  <r>
    <x v="14"/>
    <x v="2"/>
    <x v="20"/>
    <n v="0"/>
    <n v="0"/>
    <n v="0"/>
    <n v="0"/>
    <n v="0"/>
    <n v="0"/>
    <n v="0"/>
    <n v="0"/>
    <n v="0"/>
    <n v="0"/>
    <n v="0"/>
    <n v="0"/>
    <n v="0"/>
    <n v="0"/>
    <n v="0"/>
    <n v="0"/>
    <n v="0"/>
    <n v="0"/>
    <n v="0"/>
    <n v="0"/>
    <n v="0"/>
    <n v="0"/>
    <n v="0"/>
    <n v="0"/>
    <n v="0"/>
    <n v="0"/>
    <n v="0"/>
  </r>
  <r>
    <x v="14"/>
    <x v="3"/>
    <x v="20"/>
    <n v="0"/>
    <n v="0"/>
    <n v="0"/>
    <n v="0"/>
    <n v="0"/>
    <n v="0"/>
    <n v="0"/>
    <n v="0"/>
    <n v="0"/>
    <n v="0"/>
    <n v="0"/>
    <n v="0"/>
    <n v="0"/>
    <n v="0"/>
    <n v="0"/>
    <n v="0"/>
    <n v="0"/>
    <n v="0"/>
    <n v="0"/>
    <n v="0"/>
    <n v="0"/>
    <n v="0"/>
    <n v="0"/>
    <n v="0"/>
    <n v="0"/>
    <n v="0"/>
    <n v="0"/>
  </r>
  <r>
    <x v="15"/>
    <x v="0"/>
    <x v="20"/>
    <n v="0"/>
    <n v="0"/>
    <n v="0"/>
    <n v="0"/>
    <n v="0"/>
    <n v="0"/>
    <n v="0"/>
    <n v="0"/>
    <n v="0"/>
    <n v="0"/>
    <n v="0"/>
    <n v="0"/>
    <n v="0"/>
    <n v="0"/>
    <n v="0"/>
    <n v="0"/>
    <n v="0"/>
    <n v="0"/>
    <n v="0"/>
    <n v="0"/>
    <n v="0"/>
    <n v="0"/>
    <n v="0"/>
    <n v="0"/>
    <n v="0"/>
    <n v="0"/>
    <n v="0"/>
  </r>
  <r>
    <x v="15"/>
    <x v="1"/>
    <x v="20"/>
    <n v="0"/>
    <n v="0"/>
    <n v="0"/>
    <n v="0"/>
    <n v="0"/>
    <n v="0"/>
    <n v="0"/>
    <n v="0"/>
    <n v="0"/>
    <n v="0"/>
    <n v="0"/>
    <n v="0"/>
    <n v="0"/>
    <n v="0"/>
    <n v="0"/>
    <n v="0"/>
    <n v="0"/>
    <n v="0"/>
    <n v="0"/>
    <n v="0"/>
    <n v="0"/>
    <n v="0"/>
    <n v="0"/>
    <n v="0"/>
    <n v="0"/>
    <n v="0"/>
    <n v="0"/>
  </r>
  <r>
    <x v="15"/>
    <x v="2"/>
    <x v="20"/>
    <n v="0"/>
    <n v="0"/>
    <n v="0"/>
    <n v="0"/>
    <n v="0"/>
    <n v="0"/>
    <n v="0"/>
    <n v="0"/>
    <n v="0"/>
    <n v="0"/>
    <n v="0"/>
    <n v="0"/>
    <n v="0"/>
    <n v="0"/>
    <n v="0"/>
    <n v="0"/>
    <n v="0"/>
    <n v="0"/>
    <n v="0"/>
    <n v="0"/>
    <n v="0"/>
    <n v="0"/>
    <n v="0"/>
    <n v="0"/>
    <n v="0"/>
    <n v="0"/>
    <n v="0"/>
  </r>
  <r>
    <x v="15"/>
    <x v="3"/>
    <x v="20"/>
    <n v="0"/>
    <n v="0"/>
    <n v="0"/>
    <n v="0"/>
    <n v="0"/>
    <n v="0"/>
    <n v="0"/>
    <n v="0"/>
    <n v="0"/>
    <n v="0"/>
    <n v="0"/>
    <n v="0"/>
    <n v="0"/>
    <n v="0"/>
    <n v="0"/>
    <n v="0"/>
    <n v="0"/>
    <n v="0"/>
    <n v="0"/>
    <n v="0"/>
    <n v="0"/>
    <n v="0"/>
    <n v="0"/>
    <n v="0"/>
    <n v="0"/>
    <n v="0"/>
    <n v="0"/>
  </r>
  <r>
    <x v="16"/>
    <x v="0"/>
    <x v="20"/>
    <n v="0"/>
    <n v="0"/>
    <n v="0"/>
    <n v="0"/>
    <n v="0"/>
    <n v="0"/>
    <n v="0"/>
    <n v="0"/>
    <n v="0"/>
    <n v="0"/>
    <n v="0"/>
    <n v="0"/>
    <n v="0"/>
    <n v="0"/>
    <n v="0"/>
    <n v="0"/>
    <n v="0"/>
    <n v="0"/>
    <n v="0"/>
    <n v="0"/>
    <n v="0"/>
    <n v="0"/>
    <n v="0"/>
    <n v="0"/>
    <n v="0"/>
    <n v="0"/>
    <n v="0"/>
  </r>
  <r>
    <x v="16"/>
    <x v="1"/>
    <x v="20"/>
    <n v="0"/>
    <n v="0"/>
    <n v="0"/>
    <n v="0"/>
    <n v="0"/>
    <n v="0"/>
    <n v="0"/>
    <n v="0"/>
    <n v="0"/>
    <n v="0"/>
    <n v="0"/>
    <n v="0"/>
    <n v="0"/>
    <n v="0"/>
    <n v="0"/>
    <n v="0"/>
    <n v="0"/>
    <n v="0"/>
    <n v="0"/>
    <n v="0"/>
    <n v="0"/>
    <n v="0"/>
    <n v="0"/>
    <n v="0"/>
    <n v="0"/>
    <n v="0"/>
    <n v="0"/>
  </r>
  <r>
    <x v="16"/>
    <x v="2"/>
    <x v="20"/>
    <n v="0"/>
    <n v="0"/>
    <n v="0"/>
    <n v="0"/>
    <n v="0"/>
    <n v="0"/>
    <n v="0"/>
    <n v="0"/>
    <n v="0"/>
    <n v="0"/>
    <n v="0"/>
    <n v="0"/>
    <n v="0"/>
    <n v="0"/>
    <n v="0"/>
    <n v="0"/>
    <n v="0"/>
    <n v="0"/>
    <n v="0"/>
    <n v="0"/>
    <n v="0"/>
    <n v="0"/>
    <n v="0"/>
    <n v="0"/>
    <n v="0"/>
    <n v="0"/>
    <n v="0"/>
  </r>
  <r>
    <x v="16"/>
    <x v="3"/>
    <x v="20"/>
    <n v="0"/>
    <n v="0"/>
    <n v="0"/>
    <n v="0"/>
    <n v="0"/>
    <n v="0"/>
    <n v="0"/>
    <n v="0"/>
    <n v="0"/>
    <n v="0"/>
    <n v="0"/>
    <n v="0"/>
    <n v="0"/>
    <n v="0"/>
    <n v="0"/>
    <n v="0"/>
    <n v="0"/>
    <n v="0"/>
    <n v="0"/>
    <n v="0"/>
    <n v="0"/>
    <n v="0"/>
    <n v="0"/>
    <n v="0"/>
    <n v="0"/>
    <n v="0"/>
    <n v="0"/>
  </r>
  <r>
    <x v="17"/>
    <x v="0"/>
    <x v="20"/>
    <n v="0"/>
    <n v="0"/>
    <n v="0"/>
    <n v="0"/>
    <n v="0"/>
    <n v="0"/>
    <n v="0"/>
    <n v="0"/>
    <n v="0"/>
    <n v="0"/>
    <n v="0"/>
    <n v="0"/>
    <n v="0"/>
    <n v="0"/>
    <n v="0"/>
    <n v="0"/>
    <n v="0"/>
    <n v="0"/>
    <n v="0"/>
    <n v="0"/>
    <n v="0"/>
    <n v="0"/>
    <n v="0"/>
    <n v="0"/>
    <n v="0"/>
    <n v="0"/>
    <n v="0"/>
  </r>
  <r>
    <x v="17"/>
    <x v="1"/>
    <x v="20"/>
    <n v="0"/>
    <n v="0"/>
    <n v="0"/>
    <n v="0"/>
    <n v="0"/>
    <n v="0"/>
    <n v="0"/>
    <n v="0"/>
    <n v="0"/>
    <n v="0"/>
    <n v="0"/>
    <n v="0"/>
    <n v="0"/>
    <n v="0"/>
    <n v="0"/>
    <n v="0"/>
    <n v="0"/>
    <n v="0"/>
    <n v="0"/>
    <n v="0"/>
    <n v="0"/>
    <n v="0"/>
    <n v="0"/>
    <n v="0"/>
    <n v="0"/>
    <n v="0"/>
    <n v="0"/>
  </r>
  <r>
    <x v="17"/>
    <x v="2"/>
    <x v="20"/>
    <n v="0"/>
    <n v="0"/>
    <n v="0"/>
    <n v="0"/>
    <n v="0"/>
    <n v="0"/>
    <n v="0"/>
    <n v="0"/>
    <n v="0"/>
    <n v="0"/>
    <n v="0"/>
    <n v="0"/>
    <n v="0"/>
    <n v="0"/>
    <n v="0"/>
    <n v="0"/>
    <n v="0"/>
    <n v="0"/>
    <n v="0"/>
    <n v="0"/>
    <n v="0"/>
    <n v="0"/>
    <n v="0"/>
    <n v="0"/>
    <n v="0"/>
    <n v="0"/>
    <n v="0"/>
  </r>
  <r>
    <x v="17"/>
    <x v="3"/>
    <x v="20"/>
    <n v="0"/>
    <n v="0"/>
    <n v="0"/>
    <n v="0"/>
    <n v="0"/>
    <n v="0"/>
    <n v="0"/>
    <n v="0"/>
    <n v="0"/>
    <n v="0"/>
    <n v="0"/>
    <n v="0"/>
    <n v="0"/>
    <n v="0"/>
    <n v="0"/>
    <n v="0"/>
    <n v="0"/>
    <n v="0"/>
    <n v="0"/>
    <n v="0"/>
    <n v="0"/>
    <n v="0"/>
    <n v="0"/>
    <n v="0"/>
    <n v="0"/>
    <n v="0"/>
    <n v="0"/>
  </r>
  <r>
    <x v="18"/>
    <x v="0"/>
    <x v="20"/>
    <n v="0"/>
    <n v="0"/>
    <n v="0"/>
    <n v="0"/>
    <n v="0"/>
    <n v="0"/>
    <n v="0"/>
    <n v="0"/>
    <n v="0"/>
    <n v="0"/>
    <n v="0"/>
    <n v="0"/>
    <n v="0"/>
    <n v="0"/>
    <n v="0"/>
    <n v="0"/>
    <n v="0"/>
    <n v="0"/>
    <n v="0"/>
    <n v="0"/>
    <n v="0"/>
    <n v="0"/>
    <n v="0"/>
    <n v="0"/>
    <n v="0"/>
    <n v="0"/>
    <n v="0"/>
  </r>
  <r>
    <x v="18"/>
    <x v="1"/>
    <x v="20"/>
    <n v="0"/>
    <n v="0"/>
    <n v="0"/>
    <n v="0"/>
    <n v="0"/>
    <n v="0"/>
    <n v="0"/>
    <n v="0"/>
    <n v="0"/>
    <n v="0"/>
    <n v="0"/>
    <n v="0"/>
    <n v="0"/>
    <n v="0"/>
    <n v="0"/>
    <n v="0"/>
    <n v="0"/>
    <n v="0"/>
    <n v="0"/>
    <n v="0"/>
    <n v="0"/>
    <n v="0"/>
    <n v="0"/>
    <n v="0"/>
    <n v="0"/>
    <n v="0"/>
    <n v="0"/>
  </r>
  <r>
    <x v="18"/>
    <x v="2"/>
    <x v="20"/>
    <n v="0"/>
    <n v="0"/>
    <n v="0"/>
    <n v="0"/>
    <n v="0"/>
    <n v="0"/>
    <n v="0"/>
    <n v="0"/>
    <n v="0"/>
    <n v="0"/>
    <n v="0"/>
    <n v="0"/>
    <n v="0"/>
    <n v="0"/>
    <n v="0"/>
    <n v="0"/>
    <n v="0"/>
    <n v="0"/>
    <n v="0"/>
    <n v="0"/>
    <n v="0"/>
    <n v="0"/>
    <n v="0"/>
    <n v="0"/>
    <n v="0"/>
    <n v="0"/>
    <n v="0"/>
  </r>
  <r>
    <x v="18"/>
    <x v="3"/>
    <x v="20"/>
    <n v="0"/>
    <n v="0"/>
    <n v="0"/>
    <n v="0"/>
    <n v="0"/>
    <n v="0"/>
    <n v="0"/>
    <n v="0"/>
    <n v="0"/>
    <n v="0"/>
    <n v="0"/>
    <n v="0"/>
    <n v="0"/>
    <n v="0"/>
    <n v="0"/>
    <n v="0"/>
    <n v="0"/>
    <n v="0"/>
    <n v="0"/>
    <n v="0"/>
    <n v="0"/>
    <n v="0"/>
    <n v="0"/>
    <n v="0"/>
    <n v="0"/>
    <n v="0"/>
    <n v="0"/>
  </r>
  <r>
    <x v="19"/>
    <x v="0"/>
    <x v="20"/>
    <n v="0"/>
    <n v="0"/>
    <n v="0"/>
    <n v="0"/>
    <n v="0"/>
    <n v="0"/>
    <n v="0"/>
    <n v="0"/>
    <n v="0"/>
    <n v="0"/>
    <n v="0"/>
    <n v="0"/>
    <n v="0"/>
    <n v="0"/>
    <n v="0"/>
    <n v="0"/>
    <n v="0"/>
    <n v="0"/>
    <n v="0"/>
    <n v="0"/>
    <n v="0"/>
    <n v="0"/>
    <n v="0"/>
    <n v="0"/>
    <n v="0"/>
    <n v="0"/>
    <n v="0"/>
  </r>
  <r>
    <x v="19"/>
    <x v="1"/>
    <x v="20"/>
    <n v="0"/>
    <n v="0"/>
    <n v="0"/>
    <n v="0"/>
    <n v="0"/>
    <n v="0"/>
    <n v="0"/>
    <n v="0"/>
    <n v="0"/>
    <n v="0"/>
    <n v="0"/>
    <n v="0"/>
    <n v="0"/>
    <n v="0"/>
    <n v="0"/>
    <n v="0"/>
    <n v="0"/>
    <n v="0"/>
    <n v="0"/>
    <n v="0"/>
    <n v="0"/>
    <n v="0"/>
    <n v="0"/>
    <n v="0"/>
    <n v="0"/>
    <n v="0"/>
    <n v="0"/>
  </r>
  <r>
    <x v="19"/>
    <x v="2"/>
    <x v="20"/>
    <n v="0"/>
    <n v="0"/>
    <n v="0"/>
    <n v="0"/>
    <n v="0"/>
    <n v="0"/>
    <n v="0"/>
    <n v="0"/>
    <n v="0"/>
    <n v="0"/>
    <n v="0"/>
    <n v="0"/>
    <n v="0"/>
    <n v="0"/>
    <n v="0"/>
    <n v="0"/>
    <n v="0"/>
    <n v="0"/>
    <n v="0"/>
    <n v="0"/>
    <n v="0"/>
    <n v="0"/>
    <n v="0"/>
    <n v="0"/>
    <n v="0"/>
    <n v="0"/>
    <n v="0"/>
  </r>
  <r>
    <x v="19"/>
    <x v="3"/>
    <x v="20"/>
    <n v="0"/>
    <n v="0"/>
    <n v="0"/>
    <n v="0"/>
    <n v="0"/>
    <n v="0"/>
    <n v="0"/>
    <n v="0"/>
    <n v="0"/>
    <n v="0"/>
    <n v="0"/>
    <n v="0"/>
    <n v="0"/>
    <n v="0"/>
    <n v="0"/>
    <n v="0"/>
    <n v="0"/>
    <n v="0"/>
    <n v="0"/>
    <n v="0"/>
    <n v="0"/>
    <n v="0"/>
    <n v="0"/>
    <n v="0"/>
    <n v="0"/>
    <n v="0"/>
    <n v="0"/>
  </r>
  <r>
    <x v="20"/>
    <x v="0"/>
    <x v="20"/>
    <n v="0"/>
    <n v="0"/>
    <n v="0"/>
    <n v="0"/>
    <n v="0"/>
    <n v="0"/>
    <n v="0"/>
    <n v="0"/>
    <n v="0"/>
    <n v="0"/>
    <n v="0"/>
    <n v="0"/>
    <n v="0"/>
    <n v="0"/>
    <n v="0"/>
    <n v="0"/>
    <n v="0"/>
    <n v="0"/>
    <n v="0"/>
    <n v="0"/>
    <n v="0"/>
    <n v="0"/>
    <n v="0"/>
    <n v="0"/>
    <n v="0"/>
    <n v="0"/>
    <n v="0"/>
  </r>
  <r>
    <x v="20"/>
    <x v="1"/>
    <x v="20"/>
    <n v="0"/>
    <n v="0"/>
    <n v="0"/>
    <n v="0"/>
    <n v="0"/>
    <n v="0"/>
    <n v="0"/>
    <n v="0"/>
    <n v="0"/>
    <n v="0"/>
    <n v="0"/>
    <n v="0"/>
    <n v="0"/>
    <n v="0"/>
    <n v="0"/>
    <n v="0"/>
    <n v="0"/>
    <n v="0"/>
    <n v="0"/>
    <n v="0"/>
    <n v="0"/>
    <n v="0"/>
    <n v="0"/>
    <n v="0"/>
    <n v="0"/>
    <n v="0"/>
    <n v="0"/>
  </r>
  <r>
    <x v="20"/>
    <x v="2"/>
    <x v="20"/>
    <n v="0"/>
    <n v="0"/>
    <n v="0"/>
    <n v="0"/>
    <n v="0"/>
    <n v="0"/>
    <n v="0"/>
    <n v="0"/>
    <n v="0"/>
    <n v="0"/>
    <n v="0"/>
    <n v="0"/>
    <n v="0"/>
    <n v="0"/>
    <n v="0"/>
    <n v="0"/>
    <n v="0"/>
    <n v="0"/>
    <n v="0"/>
    <n v="0"/>
    <n v="0"/>
    <n v="0"/>
    <n v="0"/>
    <n v="0"/>
    <n v="0"/>
    <n v="0"/>
    <n v="0"/>
  </r>
  <r>
    <x v="20"/>
    <x v="3"/>
    <x v="20"/>
    <n v="0"/>
    <n v="0"/>
    <n v="0"/>
    <n v="0"/>
    <n v="0"/>
    <n v="0"/>
    <n v="0"/>
    <n v="0"/>
    <n v="0"/>
    <n v="0"/>
    <n v="0"/>
    <n v="0"/>
    <n v="0"/>
    <n v="0"/>
    <n v="0"/>
    <n v="0"/>
    <n v="0"/>
    <n v="0"/>
    <n v="0"/>
    <n v="0"/>
    <n v="0"/>
    <n v="0"/>
    <n v="0"/>
    <n v="0"/>
    <n v="0"/>
    <n v="0"/>
    <n v="0"/>
  </r>
  <r>
    <x v="21"/>
    <x v="0"/>
    <x v="20"/>
    <n v="0"/>
    <n v="0"/>
    <n v="0"/>
    <n v="0"/>
    <n v="0"/>
    <n v="0"/>
    <n v="0"/>
    <n v="0"/>
    <n v="0"/>
    <n v="0"/>
    <n v="0"/>
    <n v="0"/>
    <n v="0"/>
    <n v="0"/>
    <n v="0"/>
    <n v="0"/>
    <n v="0"/>
    <n v="0"/>
    <n v="0"/>
    <n v="0"/>
    <n v="0"/>
    <n v="0"/>
    <n v="0"/>
    <n v="0"/>
    <n v="0"/>
    <n v="0"/>
    <n v="0"/>
  </r>
  <r>
    <x v="21"/>
    <x v="1"/>
    <x v="20"/>
    <n v="0"/>
    <n v="0"/>
    <n v="0"/>
    <n v="0"/>
    <n v="0"/>
    <n v="0"/>
    <n v="0"/>
    <n v="0"/>
    <n v="0"/>
    <n v="0"/>
    <n v="0"/>
    <n v="0"/>
    <n v="0"/>
    <n v="0"/>
    <n v="0"/>
    <n v="0"/>
    <n v="0"/>
    <n v="0"/>
    <n v="0"/>
    <n v="0"/>
    <n v="0"/>
    <n v="0"/>
    <n v="0"/>
    <n v="0"/>
    <n v="0"/>
    <n v="0"/>
    <n v="0"/>
  </r>
  <r>
    <x v="21"/>
    <x v="2"/>
    <x v="20"/>
    <n v="0"/>
    <n v="0"/>
    <n v="0"/>
    <n v="0"/>
    <n v="0"/>
    <n v="0"/>
    <n v="0"/>
    <n v="0"/>
    <n v="0"/>
    <n v="0"/>
    <n v="0"/>
    <n v="0"/>
    <n v="0"/>
    <n v="0"/>
    <n v="0"/>
    <n v="0"/>
    <n v="0"/>
    <n v="0"/>
    <n v="0"/>
    <n v="0"/>
    <n v="0"/>
    <n v="0"/>
    <n v="0"/>
    <n v="0"/>
    <n v="0"/>
    <n v="0"/>
    <n v="0"/>
  </r>
  <r>
    <x v="21"/>
    <x v="3"/>
    <x v="20"/>
    <n v="0"/>
    <n v="0"/>
    <n v="0"/>
    <n v="0"/>
    <n v="0"/>
    <n v="0"/>
    <n v="0"/>
    <n v="0"/>
    <n v="0"/>
    <n v="0"/>
    <n v="0"/>
    <n v="0"/>
    <n v="0"/>
    <n v="0"/>
    <n v="0"/>
    <n v="0"/>
    <n v="0"/>
    <n v="0"/>
    <n v="0"/>
    <n v="0"/>
    <n v="0"/>
    <n v="0"/>
    <n v="0"/>
    <n v="0"/>
    <n v="0"/>
    <n v="0"/>
    <n v="0"/>
  </r>
  <r>
    <x v="0"/>
    <x v="0"/>
    <x v="21"/>
    <n v="0"/>
    <n v="0"/>
    <n v="0"/>
    <n v="0"/>
    <n v="0"/>
    <n v="0"/>
    <n v="0"/>
    <n v="0"/>
    <n v="0"/>
    <n v="0"/>
    <n v="0"/>
    <n v="0"/>
    <n v="0"/>
    <n v="0"/>
    <n v="0"/>
    <n v="0"/>
    <n v="0"/>
    <n v="0"/>
    <n v="0"/>
    <n v="0"/>
    <n v="0"/>
    <n v="0"/>
    <n v="0"/>
    <n v="0"/>
    <n v="0"/>
    <n v="0"/>
    <n v="0"/>
  </r>
  <r>
    <x v="0"/>
    <x v="1"/>
    <x v="21"/>
    <n v="0"/>
    <n v="0"/>
    <n v="0"/>
    <n v="0"/>
    <n v="0"/>
    <n v="0"/>
    <n v="0"/>
    <n v="0"/>
    <n v="0"/>
    <n v="0"/>
    <n v="0"/>
    <n v="0"/>
    <n v="0"/>
    <n v="0"/>
    <n v="0"/>
    <n v="0"/>
    <n v="0"/>
    <n v="0"/>
    <n v="0"/>
    <n v="0"/>
    <n v="0"/>
    <n v="0"/>
    <n v="0"/>
    <n v="0"/>
    <n v="0"/>
    <n v="0"/>
    <n v="0"/>
  </r>
  <r>
    <x v="0"/>
    <x v="2"/>
    <x v="21"/>
    <n v="0"/>
    <n v="0"/>
    <n v="0"/>
    <n v="0"/>
    <n v="0"/>
    <n v="0"/>
    <n v="0"/>
    <n v="0"/>
    <n v="0"/>
    <n v="0"/>
    <n v="0"/>
    <n v="0"/>
    <n v="0"/>
    <n v="0"/>
    <n v="0"/>
    <n v="0"/>
    <n v="0"/>
    <n v="0"/>
    <n v="0"/>
    <n v="0"/>
    <n v="0"/>
    <n v="0"/>
    <n v="0"/>
    <n v="0"/>
    <n v="0"/>
    <n v="0"/>
    <n v="0"/>
  </r>
  <r>
    <x v="0"/>
    <x v="3"/>
    <x v="21"/>
    <n v="0"/>
    <n v="0"/>
    <n v="0"/>
    <n v="0"/>
    <n v="0"/>
    <n v="0"/>
    <n v="0"/>
    <n v="0"/>
    <n v="0"/>
    <n v="0"/>
    <n v="0"/>
    <n v="0"/>
    <n v="0"/>
    <n v="0"/>
    <n v="0"/>
    <n v="0"/>
    <n v="0"/>
    <n v="0"/>
    <n v="0"/>
    <n v="0"/>
    <n v="0"/>
    <n v="0"/>
    <n v="0"/>
    <n v="0"/>
    <n v="0"/>
    <n v="0"/>
    <n v="0"/>
  </r>
  <r>
    <x v="1"/>
    <x v="0"/>
    <x v="21"/>
    <n v="0"/>
    <n v="0"/>
    <n v="0"/>
    <n v="0"/>
    <n v="0"/>
    <n v="0"/>
    <n v="0"/>
    <n v="0"/>
    <n v="0"/>
    <n v="0"/>
    <n v="0"/>
    <n v="0"/>
    <n v="0"/>
    <n v="0"/>
    <n v="0"/>
    <n v="0"/>
    <n v="0"/>
    <n v="0"/>
    <n v="0"/>
    <n v="0"/>
    <n v="0"/>
    <n v="0"/>
    <n v="0"/>
    <n v="0"/>
    <n v="0"/>
    <n v="0"/>
    <n v="0"/>
  </r>
  <r>
    <x v="1"/>
    <x v="1"/>
    <x v="21"/>
    <n v="0"/>
    <n v="0"/>
    <n v="0"/>
    <n v="0"/>
    <n v="0"/>
    <n v="0"/>
    <n v="0"/>
    <n v="0"/>
    <n v="0"/>
    <n v="0"/>
    <n v="0"/>
    <n v="0"/>
    <n v="0"/>
    <n v="0"/>
    <n v="0"/>
    <n v="0"/>
    <n v="0"/>
    <n v="0"/>
    <n v="0"/>
    <n v="0"/>
    <n v="0"/>
    <n v="0"/>
    <n v="0"/>
    <n v="0"/>
    <n v="0"/>
    <n v="0"/>
    <n v="0"/>
  </r>
  <r>
    <x v="1"/>
    <x v="2"/>
    <x v="21"/>
    <n v="0"/>
    <n v="0"/>
    <n v="0"/>
    <n v="0"/>
    <n v="0"/>
    <n v="0"/>
    <n v="0"/>
    <n v="0"/>
    <n v="0"/>
    <n v="0"/>
    <n v="0"/>
    <n v="0"/>
    <n v="0"/>
    <n v="0"/>
    <n v="0"/>
    <n v="0"/>
    <n v="0"/>
    <n v="0"/>
    <n v="0"/>
    <n v="0"/>
    <n v="0"/>
    <n v="0"/>
    <n v="0"/>
    <n v="0"/>
    <n v="0"/>
    <n v="0"/>
    <n v="0"/>
  </r>
  <r>
    <x v="1"/>
    <x v="3"/>
    <x v="21"/>
    <n v="0"/>
    <n v="0"/>
    <n v="0"/>
    <n v="0"/>
    <n v="0"/>
    <n v="0"/>
    <n v="0"/>
    <n v="0"/>
    <n v="0"/>
    <n v="0"/>
    <n v="0"/>
    <n v="0"/>
    <n v="0"/>
    <n v="0"/>
    <n v="0"/>
    <n v="0"/>
    <n v="0"/>
    <n v="0"/>
    <n v="0"/>
    <n v="0"/>
    <n v="0"/>
    <n v="0"/>
    <n v="0"/>
    <n v="0"/>
    <n v="0"/>
    <n v="0"/>
    <n v="0"/>
  </r>
  <r>
    <x v="2"/>
    <x v="0"/>
    <x v="21"/>
    <n v="0"/>
    <n v="0"/>
    <n v="0"/>
    <n v="0"/>
    <n v="0"/>
    <n v="0"/>
    <n v="0"/>
    <n v="0"/>
    <n v="0"/>
    <n v="0"/>
    <n v="0"/>
    <n v="0"/>
    <n v="0"/>
    <n v="0"/>
    <n v="0"/>
    <n v="0"/>
    <n v="0"/>
    <n v="0"/>
    <n v="0"/>
    <n v="0"/>
    <n v="0"/>
    <n v="0"/>
    <n v="0"/>
    <n v="0"/>
    <n v="0"/>
    <n v="0"/>
    <n v="0"/>
  </r>
  <r>
    <x v="2"/>
    <x v="1"/>
    <x v="21"/>
    <n v="0"/>
    <n v="0"/>
    <n v="0"/>
    <n v="0"/>
    <n v="0"/>
    <n v="0"/>
    <n v="0"/>
    <n v="0"/>
    <n v="0"/>
    <n v="0"/>
    <n v="0"/>
    <n v="0"/>
    <n v="0"/>
    <n v="0"/>
    <n v="0"/>
    <n v="0"/>
    <n v="0"/>
    <n v="0"/>
    <n v="0"/>
    <n v="0"/>
    <n v="0"/>
    <n v="0"/>
    <n v="0"/>
    <n v="0"/>
    <n v="0"/>
    <n v="0"/>
    <n v="0"/>
  </r>
  <r>
    <x v="2"/>
    <x v="2"/>
    <x v="21"/>
    <n v="0"/>
    <n v="0"/>
    <n v="0"/>
    <n v="0"/>
    <n v="0"/>
    <n v="0"/>
    <n v="0"/>
    <n v="0"/>
    <n v="0"/>
    <n v="0"/>
    <n v="0"/>
    <n v="0"/>
    <n v="0"/>
    <n v="0"/>
    <n v="0"/>
    <n v="0"/>
    <n v="0"/>
    <n v="0"/>
    <n v="0"/>
    <n v="0"/>
    <n v="0"/>
    <n v="0"/>
    <n v="0"/>
    <n v="0"/>
    <n v="0"/>
    <n v="0"/>
    <n v="0"/>
  </r>
  <r>
    <x v="2"/>
    <x v="3"/>
    <x v="21"/>
    <n v="0"/>
    <n v="0"/>
    <n v="0"/>
    <n v="0"/>
    <n v="0"/>
    <n v="0"/>
    <n v="0"/>
    <n v="0"/>
    <n v="0"/>
    <n v="0"/>
    <n v="0"/>
    <n v="0"/>
    <n v="0"/>
    <n v="0"/>
    <n v="0"/>
    <n v="0"/>
    <n v="0"/>
    <n v="0"/>
    <n v="0"/>
    <n v="0"/>
    <n v="0"/>
    <n v="0"/>
    <n v="0"/>
    <n v="0"/>
    <n v="0"/>
    <n v="0"/>
    <n v="0"/>
  </r>
  <r>
    <x v="3"/>
    <x v="0"/>
    <x v="21"/>
    <n v="0"/>
    <n v="0"/>
    <n v="0"/>
    <n v="0"/>
    <n v="0"/>
    <n v="0"/>
    <n v="0"/>
    <n v="0"/>
    <n v="0"/>
    <n v="0"/>
    <n v="0"/>
    <n v="0"/>
    <n v="0"/>
    <n v="0"/>
    <n v="0"/>
    <n v="0"/>
    <n v="0"/>
    <n v="0"/>
    <n v="0"/>
    <n v="0"/>
    <n v="0"/>
    <n v="0"/>
    <n v="0"/>
    <n v="0"/>
    <n v="0"/>
    <n v="0"/>
    <n v="0"/>
  </r>
  <r>
    <x v="3"/>
    <x v="1"/>
    <x v="21"/>
    <n v="0"/>
    <n v="0"/>
    <n v="0"/>
    <n v="0"/>
    <n v="0"/>
    <n v="0"/>
    <n v="0"/>
    <n v="0"/>
    <n v="0"/>
    <n v="0"/>
    <n v="0"/>
    <n v="0"/>
    <n v="0"/>
    <n v="0"/>
    <n v="0"/>
    <n v="0"/>
    <n v="0"/>
    <n v="0"/>
    <n v="0"/>
    <n v="0"/>
    <n v="0"/>
    <n v="0"/>
    <n v="0"/>
    <n v="0"/>
    <n v="0"/>
    <n v="0"/>
    <n v="0"/>
  </r>
  <r>
    <x v="3"/>
    <x v="2"/>
    <x v="21"/>
    <n v="0"/>
    <n v="0"/>
    <n v="0"/>
    <n v="0"/>
    <n v="0"/>
    <n v="0"/>
    <n v="0"/>
    <n v="0"/>
    <n v="0"/>
    <n v="0"/>
    <n v="0"/>
    <n v="0"/>
    <n v="0"/>
    <n v="0"/>
    <n v="0"/>
    <n v="0"/>
    <n v="0"/>
    <n v="0"/>
    <n v="0"/>
    <n v="0"/>
    <n v="0"/>
    <n v="0"/>
    <n v="0"/>
    <n v="0"/>
    <n v="0"/>
    <n v="0"/>
    <n v="0"/>
  </r>
  <r>
    <x v="3"/>
    <x v="3"/>
    <x v="21"/>
    <n v="0"/>
    <n v="0"/>
    <n v="0"/>
    <n v="0"/>
    <n v="0"/>
    <n v="0"/>
    <n v="0"/>
    <n v="0"/>
    <n v="0"/>
    <n v="0"/>
    <n v="0"/>
    <n v="0"/>
    <n v="0"/>
    <n v="0"/>
    <n v="0"/>
    <n v="0"/>
    <n v="0"/>
    <n v="0"/>
    <n v="0"/>
    <n v="0"/>
    <n v="0"/>
    <n v="0"/>
    <n v="0"/>
    <n v="0"/>
    <n v="0"/>
    <n v="0"/>
    <n v="0"/>
  </r>
  <r>
    <x v="4"/>
    <x v="0"/>
    <x v="21"/>
    <n v="0"/>
    <n v="0"/>
    <n v="0"/>
    <n v="0"/>
    <n v="0"/>
    <n v="0"/>
    <n v="0"/>
    <n v="0"/>
    <n v="0"/>
    <n v="0"/>
    <n v="0"/>
    <n v="0"/>
    <n v="0"/>
    <n v="0"/>
    <n v="0"/>
    <n v="0"/>
    <n v="0"/>
    <n v="0"/>
    <n v="0"/>
    <n v="0"/>
    <n v="0"/>
    <n v="0"/>
    <n v="0"/>
    <n v="0"/>
    <n v="0"/>
    <n v="0"/>
    <n v="0"/>
  </r>
  <r>
    <x v="4"/>
    <x v="1"/>
    <x v="21"/>
    <n v="0"/>
    <n v="0"/>
    <n v="0"/>
    <n v="0"/>
    <n v="0"/>
    <n v="0"/>
    <n v="0"/>
    <n v="0"/>
    <n v="0"/>
    <n v="0"/>
    <n v="0"/>
    <n v="0"/>
    <n v="0"/>
    <n v="0"/>
    <n v="0"/>
    <n v="0"/>
    <n v="0"/>
    <n v="0"/>
    <n v="0"/>
    <n v="0"/>
    <n v="0"/>
    <n v="0"/>
    <n v="0"/>
    <n v="0"/>
    <n v="0"/>
    <n v="0"/>
    <n v="0"/>
  </r>
  <r>
    <x v="4"/>
    <x v="2"/>
    <x v="21"/>
    <n v="0"/>
    <n v="0"/>
    <n v="0"/>
    <n v="0"/>
    <n v="0"/>
    <n v="0"/>
    <n v="0"/>
    <n v="0"/>
    <n v="0"/>
    <n v="0"/>
    <n v="0"/>
    <n v="0"/>
    <n v="0"/>
    <n v="0"/>
    <n v="0"/>
    <n v="0"/>
    <n v="0"/>
    <n v="0"/>
    <n v="0"/>
    <n v="0"/>
    <n v="0"/>
    <n v="0"/>
    <n v="0"/>
    <n v="0"/>
    <n v="0"/>
    <n v="0"/>
    <n v="0"/>
  </r>
  <r>
    <x v="4"/>
    <x v="3"/>
    <x v="21"/>
    <n v="0"/>
    <n v="0"/>
    <n v="0"/>
    <n v="0"/>
    <n v="0"/>
    <n v="0"/>
    <n v="0"/>
    <n v="0"/>
    <n v="0"/>
    <n v="0"/>
    <n v="0"/>
    <n v="0"/>
    <n v="0"/>
    <n v="0"/>
    <n v="0"/>
    <n v="0"/>
    <n v="0"/>
    <n v="0"/>
    <n v="0"/>
    <n v="0"/>
    <n v="0"/>
    <n v="0"/>
    <n v="0"/>
    <n v="0"/>
    <n v="0"/>
    <n v="0"/>
    <n v="0"/>
  </r>
  <r>
    <x v="5"/>
    <x v="0"/>
    <x v="21"/>
    <n v="0"/>
    <n v="0"/>
    <n v="0"/>
    <n v="0"/>
    <n v="0"/>
    <n v="0"/>
    <n v="0"/>
    <n v="0"/>
    <n v="0"/>
    <n v="0"/>
    <n v="0"/>
    <n v="0"/>
    <n v="0"/>
    <n v="0"/>
    <n v="0"/>
    <n v="0"/>
    <n v="0"/>
    <n v="0"/>
    <n v="0"/>
    <n v="0"/>
    <n v="0"/>
    <n v="0"/>
    <n v="0"/>
    <n v="0"/>
    <n v="0"/>
    <n v="0"/>
    <n v="0"/>
  </r>
  <r>
    <x v="5"/>
    <x v="1"/>
    <x v="21"/>
    <n v="0"/>
    <n v="0"/>
    <n v="0"/>
    <n v="0"/>
    <n v="0"/>
    <n v="0"/>
    <n v="0"/>
    <n v="0"/>
    <n v="0"/>
    <n v="0"/>
    <n v="0"/>
    <n v="0"/>
    <n v="0"/>
    <n v="0"/>
    <n v="0"/>
    <n v="0"/>
    <n v="0"/>
    <n v="0"/>
    <n v="0"/>
    <n v="0"/>
    <n v="0"/>
    <n v="0"/>
    <n v="0"/>
    <n v="0"/>
    <n v="0"/>
    <n v="0"/>
    <n v="0"/>
  </r>
  <r>
    <x v="5"/>
    <x v="2"/>
    <x v="21"/>
    <n v="0"/>
    <n v="0"/>
    <n v="0"/>
    <n v="0"/>
    <n v="0"/>
    <n v="0"/>
    <n v="0"/>
    <n v="0"/>
    <n v="0"/>
    <n v="0"/>
    <n v="0"/>
    <n v="0"/>
    <n v="0"/>
    <n v="0"/>
    <n v="0"/>
    <n v="0"/>
    <n v="0"/>
    <n v="0"/>
    <n v="0"/>
    <n v="0"/>
    <n v="0"/>
    <n v="0"/>
    <n v="0"/>
    <n v="0"/>
    <n v="0"/>
    <n v="0"/>
    <n v="0"/>
  </r>
  <r>
    <x v="5"/>
    <x v="3"/>
    <x v="21"/>
    <n v="0"/>
    <n v="0"/>
    <n v="0"/>
    <n v="0"/>
    <n v="0"/>
    <n v="0"/>
    <n v="0"/>
    <n v="0"/>
    <n v="0"/>
    <n v="0"/>
    <n v="0"/>
    <n v="0"/>
    <n v="0"/>
    <n v="0"/>
    <n v="0"/>
    <n v="0"/>
    <n v="0"/>
    <n v="0"/>
    <n v="0"/>
    <n v="0"/>
    <n v="0"/>
    <n v="0"/>
    <n v="0"/>
    <n v="0"/>
    <n v="0"/>
    <n v="0"/>
    <n v="0"/>
  </r>
  <r>
    <x v="6"/>
    <x v="0"/>
    <x v="21"/>
    <n v="0"/>
    <n v="0"/>
    <n v="0"/>
    <n v="0"/>
    <n v="0"/>
    <n v="0"/>
    <n v="0"/>
    <n v="0"/>
    <n v="0"/>
    <n v="0"/>
    <n v="0"/>
    <n v="0"/>
    <n v="0"/>
    <n v="0"/>
    <n v="0"/>
    <n v="0"/>
    <n v="0"/>
    <n v="0"/>
    <n v="0"/>
    <n v="0"/>
    <n v="0"/>
    <n v="0"/>
    <n v="0"/>
    <n v="0"/>
    <n v="0"/>
    <n v="0"/>
    <n v="0"/>
  </r>
  <r>
    <x v="6"/>
    <x v="1"/>
    <x v="21"/>
    <n v="0"/>
    <n v="0"/>
    <n v="0"/>
    <n v="0"/>
    <n v="0"/>
    <n v="0"/>
    <n v="0"/>
    <n v="0"/>
    <n v="0"/>
    <n v="0"/>
    <n v="0"/>
    <n v="0"/>
    <n v="0"/>
    <n v="0"/>
    <n v="0"/>
    <n v="0"/>
    <n v="0"/>
    <n v="0"/>
    <n v="0"/>
    <n v="0"/>
    <n v="0"/>
    <n v="0"/>
    <n v="0"/>
    <n v="0"/>
    <n v="0"/>
    <n v="0"/>
    <n v="0"/>
  </r>
  <r>
    <x v="6"/>
    <x v="2"/>
    <x v="21"/>
    <n v="0"/>
    <n v="0"/>
    <n v="0"/>
    <n v="0"/>
    <n v="0"/>
    <n v="0"/>
    <n v="0"/>
    <n v="0"/>
    <n v="0"/>
    <n v="0"/>
    <n v="0"/>
    <n v="0"/>
    <n v="0"/>
    <n v="0"/>
    <n v="0"/>
    <n v="0"/>
    <n v="0"/>
    <n v="0"/>
    <n v="0"/>
    <n v="0"/>
    <n v="0"/>
    <n v="0"/>
    <n v="0"/>
    <n v="0"/>
    <n v="0"/>
    <n v="0"/>
    <n v="0"/>
  </r>
  <r>
    <x v="6"/>
    <x v="3"/>
    <x v="21"/>
    <n v="0"/>
    <n v="0"/>
    <n v="0"/>
    <n v="0"/>
    <n v="0"/>
    <n v="0"/>
    <n v="0"/>
    <n v="0"/>
    <n v="0"/>
    <n v="0"/>
    <n v="0"/>
    <n v="0"/>
    <n v="0"/>
    <n v="0"/>
    <n v="0"/>
    <n v="0"/>
    <n v="0"/>
    <n v="0"/>
    <n v="0"/>
    <n v="0"/>
    <n v="0"/>
    <n v="0"/>
    <n v="0"/>
    <n v="0"/>
    <n v="0"/>
    <n v="0"/>
    <n v="0"/>
  </r>
  <r>
    <x v="7"/>
    <x v="0"/>
    <x v="21"/>
    <n v="0"/>
    <n v="0"/>
    <n v="0"/>
    <n v="0"/>
    <n v="0"/>
    <n v="0"/>
    <n v="0"/>
    <n v="0"/>
    <n v="0"/>
    <n v="0"/>
    <n v="0"/>
    <n v="0"/>
    <n v="0"/>
    <n v="0"/>
    <n v="0"/>
    <n v="0"/>
    <n v="0"/>
    <n v="0"/>
    <n v="0"/>
    <n v="0"/>
    <n v="0"/>
    <n v="0"/>
    <n v="0"/>
    <n v="0"/>
    <n v="0"/>
    <n v="0"/>
    <n v="0"/>
  </r>
  <r>
    <x v="7"/>
    <x v="1"/>
    <x v="21"/>
    <n v="0"/>
    <n v="0"/>
    <n v="0"/>
    <n v="0"/>
    <n v="0"/>
    <n v="0"/>
    <n v="0"/>
    <n v="0"/>
    <n v="0"/>
    <n v="0"/>
    <n v="0"/>
    <n v="0"/>
    <n v="0"/>
    <n v="0"/>
    <n v="0"/>
    <n v="0"/>
    <n v="0"/>
    <n v="0"/>
    <n v="0"/>
    <n v="0"/>
    <n v="0"/>
    <n v="0"/>
    <n v="0"/>
    <n v="0"/>
    <n v="0"/>
    <n v="0"/>
    <n v="0"/>
  </r>
  <r>
    <x v="7"/>
    <x v="2"/>
    <x v="21"/>
    <n v="0"/>
    <n v="0"/>
    <n v="0"/>
    <n v="0"/>
    <n v="0"/>
    <n v="0"/>
    <n v="0"/>
    <n v="0"/>
    <n v="0"/>
    <n v="0"/>
    <n v="0"/>
    <n v="0"/>
    <n v="0"/>
    <n v="0"/>
    <n v="0"/>
    <n v="0"/>
    <n v="0"/>
    <n v="0"/>
    <n v="0"/>
    <n v="0"/>
    <n v="0"/>
    <n v="0"/>
    <n v="0"/>
    <n v="0"/>
    <n v="0"/>
    <n v="0"/>
    <n v="0"/>
  </r>
  <r>
    <x v="7"/>
    <x v="3"/>
    <x v="21"/>
    <n v="0"/>
    <n v="0"/>
    <n v="0"/>
    <n v="0"/>
    <n v="0"/>
    <n v="0"/>
    <n v="0"/>
    <n v="0"/>
    <n v="0"/>
    <n v="0"/>
    <n v="0"/>
    <n v="0"/>
    <n v="0"/>
    <n v="0"/>
    <n v="0"/>
    <n v="0"/>
    <n v="0"/>
    <n v="0"/>
    <n v="0"/>
    <n v="0"/>
    <n v="0"/>
    <n v="0"/>
    <n v="0"/>
    <n v="0"/>
    <n v="0"/>
    <n v="0"/>
    <n v="0"/>
  </r>
  <r>
    <x v="8"/>
    <x v="0"/>
    <x v="21"/>
    <n v="0"/>
    <n v="0"/>
    <n v="0"/>
    <n v="0"/>
    <n v="0"/>
    <n v="0"/>
    <n v="0"/>
    <n v="0"/>
    <n v="0"/>
    <n v="0"/>
    <n v="0"/>
    <n v="0"/>
    <n v="0"/>
    <n v="0"/>
    <n v="0"/>
    <n v="0"/>
    <n v="0"/>
    <n v="0"/>
    <n v="0"/>
    <n v="0"/>
    <n v="0"/>
    <n v="0"/>
    <n v="0"/>
    <n v="0"/>
    <n v="0"/>
    <n v="0"/>
    <n v="0"/>
  </r>
  <r>
    <x v="8"/>
    <x v="1"/>
    <x v="21"/>
    <n v="0"/>
    <n v="0"/>
    <n v="0"/>
    <n v="0"/>
    <n v="0"/>
    <n v="0"/>
    <n v="0"/>
    <n v="0"/>
    <n v="0"/>
    <n v="0"/>
    <n v="0"/>
    <n v="0"/>
    <n v="0"/>
    <n v="0"/>
    <n v="0"/>
    <n v="0"/>
    <n v="0"/>
    <n v="0"/>
    <n v="0"/>
    <n v="0"/>
    <n v="0"/>
    <n v="0"/>
    <n v="0"/>
    <n v="0"/>
    <n v="0"/>
    <n v="0"/>
    <n v="0"/>
  </r>
  <r>
    <x v="8"/>
    <x v="2"/>
    <x v="21"/>
    <n v="0"/>
    <n v="0"/>
    <n v="0"/>
    <n v="0"/>
    <n v="0"/>
    <n v="0"/>
    <n v="0"/>
    <n v="0"/>
    <n v="0"/>
    <n v="0"/>
    <n v="0"/>
    <n v="0"/>
    <n v="0"/>
    <n v="0"/>
    <n v="0"/>
    <n v="0"/>
    <n v="0"/>
    <n v="0"/>
    <n v="0"/>
    <n v="0"/>
    <n v="0"/>
    <n v="0"/>
    <n v="0"/>
    <n v="0"/>
    <n v="0"/>
    <n v="0"/>
    <n v="0"/>
  </r>
  <r>
    <x v="8"/>
    <x v="3"/>
    <x v="21"/>
    <n v="0"/>
    <n v="0"/>
    <n v="0"/>
    <n v="0"/>
    <n v="0"/>
    <n v="0"/>
    <n v="0"/>
    <n v="0"/>
    <n v="0"/>
    <n v="0"/>
    <n v="0"/>
    <n v="0"/>
    <n v="0"/>
    <n v="0"/>
    <n v="0"/>
    <n v="0"/>
    <n v="0"/>
    <n v="0"/>
    <n v="0"/>
    <n v="0"/>
    <n v="0"/>
    <n v="0"/>
    <n v="0"/>
    <n v="0"/>
    <n v="0"/>
    <n v="0"/>
    <n v="0"/>
  </r>
  <r>
    <x v="9"/>
    <x v="0"/>
    <x v="21"/>
    <n v="0"/>
    <n v="0"/>
    <n v="0"/>
    <n v="0"/>
    <n v="0"/>
    <n v="0"/>
    <n v="0"/>
    <n v="0"/>
    <n v="0"/>
    <n v="0"/>
    <n v="0"/>
    <n v="0"/>
    <n v="0"/>
    <n v="0"/>
    <n v="0"/>
    <n v="0"/>
    <n v="0"/>
    <n v="0"/>
    <n v="0"/>
    <n v="0"/>
    <n v="0"/>
    <n v="0"/>
    <n v="0"/>
    <n v="0"/>
    <n v="0"/>
    <n v="0"/>
    <n v="0"/>
  </r>
  <r>
    <x v="9"/>
    <x v="1"/>
    <x v="21"/>
    <n v="0"/>
    <n v="0"/>
    <n v="0"/>
    <n v="0"/>
    <n v="0"/>
    <n v="0"/>
    <n v="0"/>
    <n v="0"/>
    <n v="0"/>
    <n v="0"/>
    <n v="0"/>
    <n v="0"/>
    <n v="0"/>
    <n v="0"/>
    <n v="0"/>
    <n v="0"/>
    <n v="0"/>
    <n v="0"/>
    <n v="0"/>
    <n v="0"/>
    <n v="0"/>
    <n v="0"/>
    <n v="0"/>
    <n v="0"/>
    <n v="0"/>
    <n v="0"/>
    <n v="0"/>
  </r>
  <r>
    <x v="9"/>
    <x v="2"/>
    <x v="21"/>
    <n v="0"/>
    <n v="0"/>
    <n v="0"/>
    <n v="0"/>
    <n v="0"/>
    <n v="0"/>
    <n v="0"/>
    <n v="0"/>
    <n v="0"/>
    <n v="0"/>
    <n v="0"/>
    <n v="0"/>
    <n v="0"/>
    <n v="0"/>
    <n v="0"/>
    <n v="0"/>
    <n v="0"/>
    <n v="0"/>
    <n v="0"/>
    <n v="0"/>
    <n v="0"/>
    <n v="0"/>
    <n v="0"/>
    <n v="0"/>
    <n v="0"/>
    <n v="0"/>
    <n v="0"/>
  </r>
  <r>
    <x v="9"/>
    <x v="3"/>
    <x v="21"/>
    <n v="0"/>
    <n v="0"/>
    <n v="0"/>
    <n v="0"/>
    <n v="0"/>
    <n v="0"/>
    <n v="0"/>
    <n v="0"/>
    <n v="0"/>
    <n v="0"/>
    <n v="0"/>
    <n v="0"/>
    <n v="0"/>
    <n v="0"/>
    <n v="0"/>
    <n v="0"/>
    <n v="0"/>
    <n v="0"/>
    <n v="0"/>
    <n v="0"/>
    <n v="0"/>
    <n v="0"/>
    <n v="0"/>
    <n v="0"/>
    <n v="0"/>
    <n v="0"/>
    <n v="0"/>
  </r>
  <r>
    <x v="10"/>
    <x v="0"/>
    <x v="21"/>
    <n v="0"/>
    <n v="0"/>
    <n v="0"/>
    <n v="0"/>
    <n v="0"/>
    <n v="0"/>
    <n v="0"/>
    <n v="0"/>
    <n v="0"/>
    <n v="0"/>
    <n v="0"/>
    <n v="0"/>
    <n v="0"/>
    <n v="0"/>
    <n v="0"/>
    <n v="0"/>
    <n v="0"/>
    <n v="0"/>
    <n v="0"/>
    <n v="0"/>
    <n v="0"/>
    <n v="0"/>
    <n v="0"/>
    <n v="0"/>
    <n v="0"/>
    <n v="0"/>
    <n v="0"/>
  </r>
  <r>
    <x v="10"/>
    <x v="1"/>
    <x v="21"/>
    <n v="0"/>
    <n v="0"/>
    <n v="0"/>
    <n v="0"/>
    <n v="0"/>
    <n v="0"/>
    <n v="0"/>
    <n v="0"/>
    <n v="0"/>
    <n v="0"/>
    <n v="0"/>
    <n v="0"/>
    <n v="0"/>
    <n v="0"/>
    <n v="0"/>
    <n v="0"/>
    <n v="0"/>
    <n v="0"/>
    <n v="0"/>
    <n v="0"/>
    <n v="0"/>
    <n v="0"/>
    <n v="0"/>
    <n v="0"/>
    <n v="0"/>
    <n v="0"/>
    <n v="0"/>
  </r>
  <r>
    <x v="10"/>
    <x v="2"/>
    <x v="21"/>
    <n v="0"/>
    <n v="0"/>
    <n v="0"/>
    <n v="0"/>
    <n v="0"/>
    <n v="0"/>
    <n v="0"/>
    <n v="0"/>
    <n v="0"/>
    <n v="0"/>
    <n v="0"/>
    <n v="0"/>
    <n v="0"/>
    <n v="0"/>
    <n v="0"/>
    <n v="0"/>
    <n v="0"/>
    <n v="0"/>
    <n v="0"/>
    <n v="0"/>
    <n v="0"/>
    <n v="0"/>
    <n v="0"/>
    <n v="0"/>
    <n v="0"/>
    <n v="0"/>
    <n v="0"/>
  </r>
  <r>
    <x v="10"/>
    <x v="3"/>
    <x v="21"/>
    <n v="0"/>
    <n v="0"/>
    <n v="0"/>
    <n v="0"/>
    <n v="0"/>
    <n v="0"/>
    <n v="0"/>
    <n v="0"/>
    <n v="0"/>
    <n v="0"/>
    <n v="0"/>
    <n v="0"/>
    <n v="0"/>
    <n v="0"/>
    <n v="0"/>
    <n v="0"/>
    <n v="0"/>
    <n v="0"/>
    <n v="0"/>
    <n v="0"/>
    <n v="0"/>
    <n v="0"/>
    <n v="0"/>
    <n v="0"/>
    <n v="0"/>
    <n v="0"/>
    <n v="0"/>
  </r>
  <r>
    <x v="11"/>
    <x v="0"/>
    <x v="21"/>
    <n v="0"/>
    <n v="0"/>
    <n v="0"/>
    <n v="0"/>
    <n v="0"/>
    <n v="0"/>
    <n v="0"/>
    <n v="0"/>
    <n v="0"/>
    <n v="0"/>
    <n v="0"/>
    <n v="0"/>
    <n v="0"/>
    <n v="0"/>
    <n v="0"/>
    <n v="0"/>
    <n v="0"/>
    <n v="0"/>
    <n v="0"/>
    <n v="0"/>
    <n v="0"/>
    <n v="0"/>
    <n v="0"/>
    <n v="0"/>
    <n v="0"/>
    <n v="0"/>
    <n v="0"/>
  </r>
  <r>
    <x v="11"/>
    <x v="1"/>
    <x v="21"/>
    <n v="0"/>
    <n v="0"/>
    <n v="0"/>
    <n v="0"/>
    <n v="0"/>
    <n v="0"/>
    <n v="0"/>
    <n v="0"/>
    <n v="0"/>
    <n v="0"/>
    <n v="0"/>
    <n v="0"/>
    <n v="0"/>
    <n v="0"/>
    <n v="0"/>
    <n v="0"/>
    <n v="0"/>
    <n v="0"/>
    <n v="0"/>
    <n v="0"/>
    <n v="0"/>
    <n v="0"/>
    <n v="0"/>
    <n v="0"/>
    <n v="0"/>
    <n v="0"/>
    <n v="0"/>
  </r>
  <r>
    <x v="11"/>
    <x v="2"/>
    <x v="21"/>
    <n v="0"/>
    <n v="0"/>
    <n v="0"/>
    <n v="0"/>
    <n v="0"/>
    <n v="0"/>
    <n v="0"/>
    <n v="0"/>
    <n v="0"/>
    <n v="0"/>
    <n v="0"/>
    <n v="0"/>
    <n v="0"/>
    <n v="0"/>
    <n v="0"/>
    <n v="0"/>
    <n v="0"/>
    <n v="0"/>
    <n v="0"/>
    <n v="0"/>
    <n v="0"/>
    <n v="0"/>
    <n v="0"/>
    <n v="0"/>
    <n v="0"/>
    <n v="0"/>
    <n v="0"/>
  </r>
  <r>
    <x v="11"/>
    <x v="3"/>
    <x v="21"/>
    <n v="0"/>
    <n v="0"/>
    <n v="0"/>
    <n v="0"/>
    <n v="0"/>
    <n v="0"/>
    <n v="0"/>
    <n v="0"/>
    <n v="0"/>
    <n v="0"/>
    <n v="0"/>
    <n v="0"/>
    <n v="0"/>
    <n v="0"/>
    <n v="0"/>
    <n v="0"/>
    <n v="0"/>
    <n v="0"/>
    <n v="0"/>
    <n v="0"/>
    <n v="0"/>
    <n v="0"/>
    <n v="0"/>
    <n v="0"/>
    <n v="0"/>
    <n v="0"/>
    <n v="0"/>
  </r>
  <r>
    <x v="12"/>
    <x v="0"/>
    <x v="21"/>
    <n v="0"/>
    <n v="0"/>
    <n v="0"/>
    <n v="0"/>
    <n v="0"/>
    <n v="0"/>
    <n v="0"/>
    <n v="0"/>
    <n v="0"/>
    <n v="0"/>
    <n v="0"/>
    <n v="0"/>
    <n v="0"/>
    <n v="0"/>
    <n v="0"/>
    <n v="0"/>
    <n v="0"/>
    <n v="0"/>
    <n v="0"/>
    <n v="0"/>
    <n v="0"/>
    <n v="0"/>
    <n v="0"/>
    <n v="0"/>
    <n v="0"/>
    <n v="0"/>
    <n v="0"/>
  </r>
  <r>
    <x v="12"/>
    <x v="1"/>
    <x v="21"/>
    <n v="0"/>
    <n v="0"/>
    <n v="0"/>
    <n v="0"/>
    <n v="0"/>
    <n v="0"/>
    <n v="0"/>
    <n v="0"/>
    <n v="0"/>
    <n v="0"/>
    <n v="0"/>
    <n v="0"/>
    <n v="0"/>
    <n v="0"/>
    <n v="0"/>
    <n v="0"/>
    <n v="0"/>
    <n v="0"/>
    <n v="0"/>
    <n v="0"/>
    <n v="0"/>
    <n v="0"/>
    <n v="0"/>
    <n v="0"/>
    <n v="0"/>
    <n v="0"/>
    <n v="0"/>
  </r>
  <r>
    <x v="12"/>
    <x v="2"/>
    <x v="21"/>
    <n v="0"/>
    <n v="0"/>
    <n v="0"/>
    <n v="0"/>
    <n v="0"/>
    <n v="0"/>
    <n v="0"/>
    <n v="0"/>
    <n v="0"/>
    <n v="0"/>
    <n v="0"/>
    <n v="0"/>
    <n v="0"/>
    <n v="0"/>
    <n v="0"/>
    <n v="0"/>
    <n v="0"/>
    <n v="0"/>
    <n v="0"/>
    <n v="0"/>
    <n v="0"/>
    <n v="0"/>
    <n v="0"/>
    <n v="0"/>
    <n v="0"/>
    <n v="0"/>
    <n v="0"/>
  </r>
  <r>
    <x v="12"/>
    <x v="3"/>
    <x v="21"/>
    <n v="0"/>
    <n v="0"/>
    <n v="0"/>
    <n v="0"/>
    <n v="0"/>
    <n v="0"/>
    <n v="0"/>
    <n v="0"/>
    <n v="0"/>
    <n v="0"/>
    <n v="0"/>
    <n v="0"/>
    <n v="0"/>
    <n v="0"/>
    <n v="0"/>
    <n v="0"/>
    <n v="0"/>
    <n v="0"/>
    <n v="0"/>
    <n v="0"/>
    <n v="0"/>
    <n v="0"/>
    <n v="0"/>
    <n v="0"/>
    <n v="0"/>
    <n v="0"/>
    <n v="0"/>
  </r>
  <r>
    <x v="13"/>
    <x v="0"/>
    <x v="21"/>
    <n v="0"/>
    <n v="0"/>
    <n v="0"/>
    <n v="0"/>
    <n v="0"/>
    <n v="0"/>
    <n v="0"/>
    <n v="0"/>
    <n v="0"/>
    <n v="0"/>
    <n v="0"/>
    <n v="0"/>
    <n v="0"/>
    <n v="0"/>
    <n v="0"/>
    <n v="0"/>
    <n v="0"/>
    <n v="0"/>
    <n v="0"/>
    <n v="0"/>
    <n v="0"/>
    <n v="0"/>
    <n v="0"/>
    <n v="0"/>
    <n v="0"/>
    <n v="0"/>
    <n v="0"/>
  </r>
  <r>
    <x v="13"/>
    <x v="1"/>
    <x v="21"/>
    <n v="0"/>
    <n v="0"/>
    <n v="0"/>
    <n v="0"/>
    <n v="0"/>
    <n v="0"/>
    <n v="0"/>
    <n v="0"/>
    <n v="0"/>
    <n v="0"/>
    <n v="0"/>
    <n v="0"/>
    <n v="0"/>
    <n v="0"/>
    <n v="0"/>
    <n v="0"/>
    <n v="0"/>
    <n v="0"/>
    <n v="0"/>
    <n v="0"/>
    <n v="0"/>
    <n v="0"/>
    <n v="0"/>
    <n v="0"/>
    <n v="0"/>
    <n v="0"/>
    <n v="0"/>
  </r>
  <r>
    <x v="13"/>
    <x v="2"/>
    <x v="21"/>
    <n v="0"/>
    <n v="0"/>
    <n v="0"/>
    <n v="0"/>
    <n v="0"/>
    <n v="0"/>
    <n v="0"/>
    <n v="0"/>
    <n v="0"/>
    <n v="0"/>
    <n v="0"/>
    <n v="0"/>
    <n v="0"/>
    <n v="0"/>
    <n v="0"/>
    <n v="0"/>
    <n v="0"/>
    <n v="0"/>
    <n v="0"/>
    <n v="0"/>
    <n v="0"/>
    <n v="0"/>
    <n v="0"/>
    <n v="0"/>
    <n v="0"/>
    <n v="0"/>
    <n v="0"/>
  </r>
  <r>
    <x v="13"/>
    <x v="3"/>
    <x v="21"/>
    <n v="0"/>
    <n v="0"/>
    <n v="0"/>
    <n v="0"/>
    <n v="0"/>
    <n v="0"/>
    <n v="0"/>
    <n v="0"/>
    <n v="0"/>
    <n v="0"/>
    <n v="0"/>
    <n v="0"/>
    <n v="0"/>
    <n v="0"/>
    <n v="0"/>
    <n v="0"/>
    <n v="0"/>
    <n v="0"/>
    <n v="0"/>
    <n v="0"/>
    <n v="0"/>
    <n v="0"/>
    <n v="0"/>
    <n v="0"/>
    <n v="0"/>
    <n v="0"/>
    <n v="0"/>
  </r>
  <r>
    <x v="14"/>
    <x v="0"/>
    <x v="21"/>
    <n v="0"/>
    <n v="0"/>
    <n v="0"/>
    <n v="0"/>
    <n v="0"/>
    <n v="0"/>
    <n v="0"/>
    <n v="0"/>
    <n v="0"/>
    <n v="0"/>
    <n v="0"/>
    <n v="0"/>
    <n v="0"/>
    <n v="0"/>
    <n v="0"/>
    <n v="0"/>
    <n v="0"/>
    <n v="0"/>
    <n v="0"/>
    <n v="0"/>
    <n v="0"/>
    <n v="0"/>
    <n v="0"/>
    <n v="0"/>
    <n v="0"/>
    <n v="0"/>
    <n v="0"/>
  </r>
  <r>
    <x v="14"/>
    <x v="1"/>
    <x v="21"/>
    <n v="0"/>
    <n v="0"/>
    <n v="0"/>
    <n v="0"/>
    <n v="0"/>
    <n v="0"/>
    <n v="0"/>
    <n v="0"/>
    <n v="0"/>
    <n v="0"/>
    <n v="0"/>
    <n v="0"/>
    <n v="0"/>
    <n v="0"/>
    <n v="0"/>
    <n v="0"/>
    <n v="0"/>
    <n v="0"/>
    <n v="0"/>
    <n v="0"/>
    <n v="0"/>
    <n v="0"/>
    <n v="0"/>
    <n v="0"/>
    <n v="0"/>
    <n v="0"/>
    <n v="0"/>
  </r>
  <r>
    <x v="14"/>
    <x v="2"/>
    <x v="21"/>
    <n v="0"/>
    <n v="0"/>
    <n v="0"/>
    <n v="0"/>
    <n v="0"/>
    <n v="0"/>
    <n v="0"/>
    <n v="0"/>
    <n v="0"/>
    <n v="0"/>
    <n v="0"/>
    <n v="0"/>
    <n v="0"/>
    <n v="0"/>
    <n v="0"/>
    <n v="0"/>
    <n v="0"/>
    <n v="0"/>
    <n v="0"/>
    <n v="0"/>
    <n v="0"/>
    <n v="0"/>
    <n v="0"/>
    <n v="0"/>
    <n v="0"/>
    <n v="0"/>
    <n v="0"/>
  </r>
  <r>
    <x v="14"/>
    <x v="3"/>
    <x v="21"/>
    <n v="0"/>
    <n v="0"/>
    <n v="0"/>
    <n v="0"/>
    <n v="0"/>
    <n v="0"/>
    <n v="0"/>
    <n v="0"/>
    <n v="0"/>
    <n v="0"/>
    <n v="0"/>
    <n v="0"/>
    <n v="0"/>
    <n v="0"/>
    <n v="0"/>
    <n v="0"/>
    <n v="0"/>
    <n v="0"/>
    <n v="0"/>
    <n v="0"/>
    <n v="0"/>
    <n v="0"/>
    <n v="0"/>
    <n v="0"/>
    <n v="0"/>
    <n v="0"/>
    <n v="0"/>
  </r>
  <r>
    <x v="15"/>
    <x v="0"/>
    <x v="21"/>
    <n v="0"/>
    <n v="0"/>
    <n v="0"/>
    <n v="0"/>
    <n v="0"/>
    <n v="0"/>
    <n v="0"/>
    <n v="0"/>
    <n v="0"/>
    <n v="0"/>
    <n v="0"/>
    <n v="0"/>
    <n v="0"/>
    <n v="0"/>
    <n v="0"/>
    <n v="0"/>
    <n v="0"/>
    <n v="0"/>
    <n v="0"/>
    <n v="0"/>
    <n v="0"/>
    <n v="0"/>
    <n v="0"/>
    <n v="0"/>
    <n v="0"/>
    <n v="0"/>
    <n v="0"/>
  </r>
  <r>
    <x v="15"/>
    <x v="1"/>
    <x v="21"/>
    <n v="0"/>
    <n v="0"/>
    <n v="0"/>
    <n v="0"/>
    <n v="0"/>
    <n v="0"/>
    <n v="0"/>
    <n v="0"/>
    <n v="0"/>
    <n v="0"/>
    <n v="0"/>
    <n v="0"/>
    <n v="0"/>
    <n v="0"/>
    <n v="0"/>
    <n v="0"/>
    <n v="0"/>
    <n v="0"/>
    <n v="0"/>
    <n v="0"/>
    <n v="0"/>
    <n v="0"/>
    <n v="0"/>
    <n v="0"/>
    <n v="0"/>
    <n v="0"/>
    <n v="0"/>
  </r>
  <r>
    <x v="15"/>
    <x v="2"/>
    <x v="21"/>
    <n v="0"/>
    <n v="0"/>
    <n v="0"/>
    <n v="0"/>
    <n v="0"/>
    <n v="0"/>
    <n v="0"/>
    <n v="0"/>
    <n v="0"/>
    <n v="0"/>
    <n v="0"/>
    <n v="0"/>
    <n v="0"/>
    <n v="0"/>
    <n v="0"/>
    <n v="0"/>
    <n v="0"/>
    <n v="0"/>
    <n v="0"/>
    <n v="0"/>
    <n v="0"/>
    <n v="0"/>
    <n v="0"/>
    <n v="0"/>
    <n v="0"/>
    <n v="0"/>
    <n v="0"/>
  </r>
  <r>
    <x v="15"/>
    <x v="3"/>
    <x v="21"/>
    <n v="0"/>
    <n v="0"/>
    <n v="0"/>
    <n v="0"/>
    <n v="0"/>
    <n v="0"/>
    <n v="0"/>
    <n v="0"/>
    <n v="0"/>
    <n v="0"/>
    <n v="0"/>
    <n v="0"/>
    <n v="0"/>
    <n v="0"/>
    <n v="0"/>
    <n v="0"/>
    <n v="0"/>
    <n v="0"/>
    <n v="0"/>
    <n v="0"/>
    <n v="0"/>
    <n v="0"/>
    <n v="0"/>
    <n v="0"/>
    <n v="0"/>
    <n v="0"/>
    <n v="0"/>
  </r>
  <r>
    <x v="16"/>
    <x v="0"/>
    <x v="21"/>
    <n v="0"/>
    <n v="0"/>
    <n v="0"/>
    <n v="0"/>
    <n v="0"/>
    <n v="0"/>
    <n v="0"/>
    <n v="0"/>
    <n v="0"/>
    <n v="0"/>
    <n v="0"/>
    <n v="0"/>
    <n v="0"/>
    <n v="0"/>
    <n v="0"/>
    <n v="0"/>
    <n v="0"/>
    <n v="0"/>
    <n v="0"/>
    <n v="0"/>
    <n v="0"/>
    <n v="0"/>
    <n v="0"/>
    <n v="0"/>
    <n v="0"/>
    <n v="0"/>
    <n v="0"/>
  </r>
  <r>
    <x v="16"/>
    <x v="1"/>
    <x v="21"/>
    <n v="0"/>
    <n v="0"/>
    <n v="0"/>
    <n v="0"/>
    <n v="0"/>
    <n v="0"/>
    <n v="0"/>
    <n v="0"/>
    <n v="0"/>
    <n v="0"/>
    <n v="0"/>
    <n v="0"/>
    <n v="0"/>
    <n v="0"/>
    <n v="0"/>
    <n v="0"/>
    <n v="0"/>
    <n v="0"/>
    <n v="0"/>
    <n v="0"/>
    <n v="0"/>
    <n v="0"/>
    <n v="0"/>
    <n v="0"/>
    <n v="0"/>
    <n v="0"/>
    <n v="0"/>
  </r>
  <r>
    <x v="16"/>
    <x v="2"/>
    <x v="21"/>
    <n v="0"/>
    <n v="0"/>
    <n v="0"/>
    <n v="0"/>
    <n v="0"/>
    <n v="0"/>
    <n v="0"/>
    <n v="0"/>
    <n v="0"/>
    <n v="0"/>
    <n v="0"/>
    <n v="0"/>
    <n v="0"/>
    <n v="0"/>
    <n v="0"/>
    <n v="0"/>
    <n v="0"/>
    <n v="0"/>
    <n v="0"/>
    <n v="0"/>
    <n v="0"/>
    <n v="0"/>
    <n v="0"/>
    <n v="0"/>
    <n v="0"/>
    <n v="0"/>
    <n v="0"/>
  </r>
  <r>
    <x v="16"/>
    <x v="3"/>
    <x v="21"/>
    <n v="0"/>
    <n v="0"/>
    <n v="0"/>
    <n v="0"/>
    <n v="0"/>
    <n v="0"/>
    <n v="0"/>
    <n v="0"/>
    <n v="0"/>
    <n v="0"/>
    <n v="0"/>
    <n v="0"/>
    <n v="0"/>
    <n v="0"/>
    <n v="0"/>
    <n v="0"/>
    <n v="0"/>
    <n v="0"/>
    <n v="0"/>
    <n v="0"/>
    <n v="0"/>
    <n v="0"/>
    <n v="0"/>
    <n v="0"/>
    <n v="0"/>
    <n v="0"/>
    <n v="0"/>
  </r>
  <r>
    <x v="17"/>
    <x v="0"/>
    <x v="21"/>
    <n v="0"/>
    <n v="0"/>
    <n v="0"/>
    <n v="0"/>
    <n v="0"/>
    <n v="0"/>
    <n v="0"/>
    <n v="0"/>
    <n v="0"/>
    <n v="0"/>
    <n v="0"/>
    <n v="0"/>
    <n v="0"/>
    <n v="0"/>
    <n v="0"/>
    <n v="0"/>
    <n v="0"/>
    <n v="0"/>
    <n v="0"/>
    <n v="0"/>
    <n v="0"/>
    <n v="0"/>
    <n v="0"/>
    <n v="0"/>
    <n v="0"/>
    <n v="0"/>
    <n v="0"/>
  </r>
  <r>
    <x v="17"/>
    <x v="1"/>
    <x v="21"/>
    <n v="0"/>
    <n v="0"/>
    <n v="0"/>
    <n v="0"/>
    <n v="0"/>
    <n v="0"/>
    <n v="0"/>
    <n v="0"/>
    <n v="0"/>
    <n v="0"/>
    <n v="0"/>
    <n v="0"/>
    <n v="0"/>
    <n v="0"/>
    <n v="0"/>
    <n v="0"/>
    <n v="0"/>
    <n v="0"/>
    <n v="0"/>
    <n v="0"/>
    <n v="0"/>
    <n v="0"/>
    <n v="0"/>
    <n v="0"/>
    <n v="0"/>
    <n v="0"/>
    <n v="0"/>
  </r>
  <r>
    <x v="17"/>
    <x v="2"/>
    <x v="21"/>
    <n v="0"/>
    <n v="0"/>
    <n v="0"/>
    <n v="0"/>
    <n v="0"/>
    <n v="0"/>
    <n v="0"/>
    <n v="0"/>
    <n v="0"/>
    <n v="0"/>
    <n v="0"/>
    <n v="0"/>
    <n v="0"/>
    <n v="0"/>
    <n v="0"/>
    <n v="0"/>
    <n v="0"/>
    <n v="0"/>
    <n v="0"/>
    <n v="0"/>
    <n v="0"/>
    <n v="0"/>
    <n v="0"/>
    <n v="0"/>
    <n v="0"/>
    <n v="0"/>
    <n v="0"/>
  </r>
  <r>
    <x v="17"/>
    <x v="3"/>
    <x v="21"/>
    <n v="0"/>
    <n v="0"/>
    <n v="0"/>
    <n v="0"/>
    <n v="0"/>
    <n v="0"/>
    <n v="0"/>
    <n v="0"/>
    <n v="0"/>
    <n v="0"/>
    <n v="0"/>
    <n v="0"/>
    <n v="0"/>
    <n v="0"/>
    <n v="0"/>
    <n v="0"/>
    <n v="0"/>
    <n v="0"/>
    <n v="0"/>
    <n v="0"/>
    <n v="0"/>
    <n v="0"/>
    <n v="0"/>
    <n v="0"/>
    <n v="0"/>
    <n v="0"/>
    <n v="0"/>
  </r>
  <r>
    <x v="18"/>
    <x v="0"/>
    <x v="21"/>
    <n v="0"/>
    <n v="0"/>
    <n v="0"/>
    <n v="0"/>
    <n v="0"/>
    <n v="0"/>
    <n v="0"/>
    <n v="0"/>
    <n v="0"/>
    <n v="0"/>
    <n v="0"/>
    <n v="0"/>
    <n v="0"/>
    <n v="0"/>
    <n v="0"/>
    <n v="0"/>
    <n v="0"/>
    <n v="0"/>
    <n v="0"/>
    <n v="0"/>
    <n v="0"/>
    <n v="0"/>
    <n v="0"/>
    <n v="0"/>
    <n v="0"/>
    <n v="0"/>
    <n v="0"/>
  </r>
  <r>
    <x v="18"/>
    <x v="1"/>
    <x v="21"/>
    <n v="0"/>
    <n v="0"/>
    <n v="0"/>
    <n v="0"/>
    <n v="0"/>
    <n v="0"/>
    <n v="0"/>
    <n v="0"/>
    <n v="0"/>
    <n v="0"/>
    <n v="0"/>
    <n v="0"/>
    <n v="0"/>
    <n v="0"/>
    <n v="0"/>
    <n v="0"/>
    <n v="0"/>
    <n v="0"/>
    <n v="0"/>
    <n v="0"/>
    <n v="0"/>
    <n v="0"/>
    <n v="0"/>
    <n v="0"/>
    <n v="0"/>
    <n v="0"/>
    <n v="0"/>
  </r>
  <r>
    <x v="18"/>
    <x v="2"/>
    <x v="21"/>
    <n v="0"/>
    <n v="0"/>
    <n v="0"/>
    <n v="0"/>
    <n v="0"/>
    <n v="0"/>
    <n v="0"/>
    <n v="0"/>
    <n v="0"/>
    <n v="0"/>
    <n v="0"/>
    <n v="0"/>
    <n v="0"/>
    <n v="0"/>
    <n v="0"/>
    <n v="0"/>
    <n v="0"/>
    <n v="0"/>
    <n v="0"/>
    <n v="0"/>
    <n v="0"/>
    <n v="0"/>
    <n v="0"/>
    <n v="0"/>
    <n v="0"/>
    <n v="0"/>
    <n v="0"/>
  </r>
  <r>
    <x v="18"/>
    <x v="3"/>
    <x v="21"/>
    <n v="0"/>
    <n v="0"/>
    <n v="0"/>
    <n v="0"/>
    <n v="0"/>
    <n v="0"/>
    <n v="0"/>
    <n v="0"/>
    <n v="0"/>
    <n v="0"/>
    <n v="0"/>
    <n v="0"/>
    <n v="0"/>
    <n v="0"/>
    <n v="0"/>
    <n v="0"/>
    <n v="0"/>
    <n v="0"/>
    <n v="0"/>
    <n v="0"/>
    <n v="0"/>
    <n v="0"/>
    <n v="0"/>
    <n v="0"/>
    <n v="0"/>
    <n v="0"/>
    <n v="0"/>
  </r>
  <r>
    <x v="19"/>
    <x v="0"/>
    <x v="21"/>
    <n v="0"/>
    <n v="0"/>
    <n v="0"/>
    <n v="0"/>
    <n v="0"/>
    <n v="0"/>
    <n v="0"/>
    <n v="0"/>
    <n v="0"/>
    <n v="0"/>
    <n v="0"/>
    <n v="0"/>
    <n v="0"/>
    <n v="0"/>
    <n v="0"/>
    <n v="0"/>
    <n v="0"/>
    <n v="0"/>
    <n v="0"/>
    <n v="0"/>
    <n v="0"/>
    <n v="0"/>
    <n v="0"/>
    <n v="0"/>
    <n v="0"/>
    <n v="0"/>
    <n v="0"/>
  </r>
  <r>
    <x v="19"/>
    <x v="1"/>
    <x v="21"/>
    <n v="0"/>
    <n v="0"/>
    <n v="0"/>
    <n v="0"/>
    <n v="0"/>
    <n v="0"/>
    <n v="0"/>
    <n v="0"/>
    <n v="0"/>
    <n v="0"/>
    <n v="0"/>
    <n v="0"/>
    <n v="0"/>
    <n v="0"/>
    <n v="0"/>
    <n v="0"/>
    <n v="0"/>
    <n v="0"/>
    <n v="0"/>
    <n v="0"/>
    <n v="0"/>
    <n v="0"/>
    <n v="0"/>
    <n v="0"/>
    <n v="0"/>
    <n v="0"/>
    <n v="0"/>
  </r>
  <r>
    <x v="19"/>
    <x v="2"/>
    <x v="21"/>
    <n v="0"/>
    <n v="0"/>
    <n v="0"/>
    <n v="0"/>
    <n v="0"/>
    <n v="0"/>
    <n v="0"/>
    <n v="0"/>
    <n v="0"/>
    <n v="0"/>
    <n v="0"/>
    <n v="0"/>
    <n v="0"/>
    <n v="0"/>
    <n v="0"/>
    <n v="0"/>
    <n v="0"/>
    <n v="0"/>
    <n v="0"/>
    <n v="0"/>
    <n v="0"/>
    <n v="0"/>
    <n v="0"/>
    <n v="0"/>
    <n v="0"/>
    <n v="0"/>
    <n v="0"/>
  </r>
  <r>
    <x v="19"/>
    <x v="3"/>
    <x v="21"/>
    <n v="0"/>
    <n v="0"/>
    <n v="0"/>
    <n v="0"/>
    <n v="0"/>
    <n v="0"/>
    <n v="0"/>
    <n v="0"/>
    <n v="0"/>
    <n v="0"/>
    <n v="0"/>
    <n v="0"/>
    <n v="0"/>
    <n v="0"/>
    <n v="0"/>
    <n v="0"/>
    <n v="0"/>
    <n v="0"/>
    <n v="0"/>
    <n v="0"/>
    <n v="0"/>
    <n v="0"/>
    <n v="0"/>
    <n v="0"/>
    <n v="0"/>
    <n v="0"/>
    <n v="0"/>
  </r>
  <r>
    <x v="20"/>
    <x v="0"/>
    <x v="21"/>
    <n v="0"/>
    <n v="0"/>
    <n v="0"/>
    <n v="0"/>
    <n v="0"/>
    <n v="0"/>
    <n v="0"/>
    <n v="0"/>
    <n v="0"/>
    <n v="0"/>
    <n v="0"/>
    <n v="0"/>
    <n v="0"/>
    <n v="0"/>
    <n v="0"/>
    <n v="0"/>
    <n v="0"/>
    <n v="0"/>
    <n v="0"/>
    <n v="0"/>
    <n v="0"/>
    <n v="0"/>
    <n v="0"/>
    <n v="0"/>
    <n v="0"/>
    <n v="0"/>
    <n v="0"/>
  </r>
  <r>
    <x v="20"/>
    <x v="1"/>
    <x v="21"/>
    <n v="0"/>
    <n v="0"/>
    <n v="0"/>
    <n v="0"/>
    <n v="0"/>
    <n v="0"/>
    <n v="0"/>
    <n v="0"/>
    <n v="0"/>
    <n v="0"/>
    <n v="0"/>
    <n v="0"/>
    <n v="0"/>
    <n v="0"/>
    <n v="0"/>
    <n v="0"/>
    <n v="0"/>
    <n v="0"/>
    <n v="0"/>
    <n v="0"/>
    <n v="0"/>
    <n v="0"/>
    <n v="0"/>
    <n v="0"/>
    <n v="0"/>
    <n v="0"/>
    <n v="0"/>
  </r>
  <r>
    <x v="20"/>
    <x v="2"/>
    <x v="21"/>
    <n v="0"/>
    <n v="0"/>
    <n v="0"/>
    <n v="0"/>
    <n v="0"/>
    <n v="0"/>
    <n v="0"/>
    <n v="0"/>
    <n v="0"/>
    <n v="0"/>
    <n v="0"/>
    <n v="0"/>
    <n v="0"/>
    <n v="0"/>
    <n v="0"/>
    <n v="0"/>
    <n v="0"/>
    <n v="0"/>
    <n v="0"/>
    <n v="0"/>
    <n v="0"/>
    <n v="0"/>
    <n v="0"/>
    <n v="0"/>
    <n v="0"/>
    <n v="0"/>
    <n v="0"/>
  </r>
  <r>
    <x v="20"/>
    <x v="3"/>
    <x v="21"/>
    <n v="0"/>
    <n v="0"/>
    <n v="0"/>
    <n v="0"/>
    <n v="0"/>
    <n v="0"/>
    <n v="0"/>
    <n v="0"/>
    <n v="0"/>
    <n v="0"/>
    <n v="0"/>
    <n v="0"/>
    <n v="0"/>
    <n v="0"/>
    <n v="0"/>
    <n v="0"/>
    <n v="0"/>
    <n v="0"/>
    <n v="0"/>
    <n v="0"/>
    <n v="0"/>
    <n v="0"/>
    <n v="0"/>
    <n v="0"/>
    <n v="0"/>
    <n v="0"/>
    <n v="0"/>
  </r>
  <r>
    <x v="21"/>
    <x v="0"/>
    <x v="21"/>
    <n v="0"/>
    <n v="0"/>
    <n v="0"/>
    <n v="0"/>
    <n v="0"/>
    <n v="0"/>
    <n v="0"/>
    <n v="0"/>
    <n v="0"/>
    <n v="0"/>
    <n v="0"/>
    <n v="0"/>
    <n v="0"/>
    <n v="0"/>
    <n v="0"/>
    <n v="0"/>
    <n v="0"/>
    <n v="0"/>
    <n v="0"/>
    <n v="0"/>
    <n v="0"/>
    <n v="0"/>
    <n v="0"/>
    <n v="0"/>
    <n v="0"/>
    <n v="0"/>
    <n v="0"/>
  </r>
  <r>
    <x v="21"/>
    <x v="1"/>
    <x v="21"/>
    <n v="0"/>
    <n v="0"/>
    <n v="0"/>
    <n v="0"/>
    <n v="0"/>
    <n v="0"/>
    <n v="0"/>
    <n v="0"/>
    <n v="0"/>
    <n v="0"/>
    <n v="0"/>
    <n v="0"/>
    <n v="0"/>
    <n v="0"/>
    <n v="0"/>
    <n v="0"/>
    <n v="0"/>
    <n v="0"/>
    <n v="0"/>
    <n v="0"/>
    <n v="0"/>
    <n v="0"/>
    <n v="0"/>
    <n v="0"/>
    <n v="0"/>
    <n v="0"/>
    <n v="0"/>
  </r>
  <r>
    <x v="21"/>
    <x v="2"/>
    <x v="21"/>
    <n v="0"/>
    <n v="0"/>
    <n v="0"/>
    <n v="0"/>
    <n v="0"/>
    <n v="0"/>
    <n v="0"/>
    <n v="0"/>
    <n v="0"/>
    <n v="0"/>
    <n v="0"/>
    <n v="0"/>
    <n v="0"/>
    <n v="0"/>
    <n v="0"/>
    <n v="0"/>
    <n v="0"/>
    <n v="0"/>
    <n v="0"/>
    <n v="0"/>
    <n v="0"/>
    <n v="0"/>
    <n v="0"/>
    <n v="0"/>
    <n v="0"/>
    <n v="0"/>
    <n v="0"/>
  </r>
  <r>
    <x v="21"/>
    <x v="3"/>
    <x v="21"/>
    <n v="0"/>
    <n v="0"/>
    <n v="0"/>
    <n v="0"/>
    <n v="0"/>
    <n v="0"/>
    <n v="0"/>
    <n v="0"/>
    <n v="0"/>
    <n v="0"/>
    <n v="0"/>
    <n v="0"/>
    <n v="0"/>
    <n v="0"/>
    <n v="0"/>
    <n v="0"/>
    <n v="0"/>
    <n v="0"/>
    <n v="0"/>
    <n v="0"/>
    <n v="0"/>
    <n v="0"/>
    <n v="0"/>
    <n v="0"/>
    <n v="0"/>
    <n v="0"/>
    <n v="0"/>
  </r>
  <r>
    <x v="0"/>
    <x v="0"/>
    <x v="22"/>
    <n v="0"/>
    <n v="0"/>
    <n v="0"/>
    <n v="0"/>
    <n v="0"/>
    <n v="0"/>
    <n v="0"/>
    <n v="0"/>
    <n v="0"/>
    <n v="0"/>
    <n v="0"/>
    <n v="0"/>
    <n v="0"/>
    <n v="0"/>
    <n v="0"/>
    <n v="0"/>
    <n v="0"/>
    <n v="0"/>
    <n v="0"/>
    <n v="0"/>
    <n v="0"/>
    <n v="0"/>
    <n v="0"/>
    <n v="0"/>
    <n v="0"/>
    <n v="0"/>
    <n v="0"/>
  </r>
  <r>
    <x v="0"/>
    <x v="1"/>
    <x v="22"/>
    <n v="0"/>
    <n v="0"/>
    <n v="0"/>
    <n v="0"/>
    <n v="0"/>
    <n v="0"/>
    <n v="0"/>
    <n v="0"/>
    <n v="0"/>
    <n v="0"/>
    <n v="0"/>
    <n v="0"/>
    <n v="0"/>
    <n v="0"/>
    <n v="0"/>
    <n v="0"/>
    <n v="0"/>
    <n v="0"/>
    <n v="0"/>
    <n v="0"/>
    <n v="0"/>
    <n v="0"/>
    <n v="0"/>
    <n v="0"/>
    <n v="0"/>
    <n v="0"/>
    <n v="0"/>
  </r>
  <r>
    <x v="0"/>
    <x v="2"/>
    <x v="22"/>
    <n v="0"/>
    <n v="0"/>
    <n v="0"/>
    <n v="0"/>
    <n v="0"/>
    <n v="0"/>
    <n v="0"/>
    <n v="0"/>
    <n v="0"/>
    <n v="0"/>
    <n v="0"/>
    <n v="0"/>
    <n v="0"/>
    <n v="0"/>
    <n v="0"/>
    <n v="0"/>
    <n v="0"/>
    <n v="0"/>
    <n v="0"/>
    <n v="0"/>
    <n v="0"/>
    <n v="0"/>
    <n v="0"/>
    <n v="0"/>
    <n v="0"/>
    <n v="0"/>
    <n v="0"/>
  </r>
  <r>
    <x v="0"/>
    <x v="3"/>
    <x v="22"/>
    <n v="0"/>
    <n v="0"/>
    <n v="0"/>
    <n v="0"/>
    <n v="0"/>
    <n v="0"/>
    <n v="0"/>
    <n v="0"/>
    <n v="0"/>
    <n v="0"/>
    <n v="0"/>
    <n v="0"/>
    <n v="0"/>
    <n v="0"/>
    <n v="0"/>
    <n v="0"/>
    <n v="0"/>
    <n v="0"/>
    <n v="0"/>
    <n v="0"/>
    <n v="0"/>
    <n v="0"/>
    <n v="0"/>
    <n v="0"/>
    <n v="0"/>
    <n v="0"/>
    <n v="0"/>
  </r>
  <r>
    <x v="1"/>
    <x v="0"/>
    <x v="22"/>
    <n v="0"/>
    <n v="0"/>
    <n v="0"/>
    <n v="0"/>
    <n v="0"/>
    <n v="0"/>
    <n v="0"/>
    <n v="0"/>
    <n v="0"/>
    <n v="0"/>
    <n v="0"/>
    <n v="0"/>
    <n v="0"/>
    <n v="0"/>
    <n v="0"/>
    <n v="0"/>
    <n v="0"/>
    <n v="0"/>
    <n v="0"/>
    <n v="0"/>
    <n v="0"/>
    <n v="0"/>
    <n v="0"/>
    <n v="0"/>
    <n v="0"/>
    <n v="0"/>
    <n v="0"/>
  </r>
  <r>
    <x v="1"/>
    <x v="1"/>
    <x v="22"/>
    <n v="0"/>
    <n v="0"/>
    <n v="0"/>
    <n v="0"/>
    <n v="0"/>
    <n v="0"/>
    <n v="0"/>
    <n v="0"/>
    <n v="0"/>
    <n v="0"/>
    <n v="0"/>
    <n v="0"/>
    <n v="0"/>
    <n v="0"/>
    <n v="0"/>
    <n v="0"/>
    <n v="0"/>
    <n v="0"/>
    <n v="0"/>
    <n v="0"/>
    <n v="0"/>
    <n v="0"/>
    <n v="0"/>
    <n v="0"/>
    <n v="0"/>
    <n v="0"/>
    <n v="0"/>
  </r>
  <r>
    <x v="1"/>
    <x v="2"/>
    <x v="22"/>
    <n v="0"/>
    <n v="0"/>
    <n v="0"/>
    <n v="0"/>
    <n v="0"/>
    <n v="0"/>
    <n v="0"/>
    <n v="0"/>
    <n v="0"/>
    <n v="0"/>
    <n v="0"/>
    <n v="0"/>
    <n v="0"/>
    <n v="0"/>
    <n v="0"/>
    <n v="0"/>
    <n v="0"/>
    <n v="0"/>
    <n v="0"/>
    <n v="0"/>
    <n v="0"/>
    <n v="0"/>
    <n v="0"/>
    <n v="0"/>
    <n v="0"/>
    <n v="0"/>
    <n v="0"/>
  </r>
  <r>
    <x v="1"/>
    <x v="3"/>
    <x v="22"/>
    <n v="0"/>
    <n v="0"/>
    <n v="0"/>
    <n v="0"/>
    <n v="0"/>
    <n v="0"/>
    <n v="0"/>
    <n v="0"/>
    <n v="0"/>
    <n v="0"/>
    <n v="0"/>
    <n v="0"/>
    <n v="0"/>
    <n v="0"/>
    <n v="0"/>
    <n v="0"/>
    <n v="0"/>
    <n v="0"/>
    <n v="0"/>
    <n v="0"/>
    <n v="0"/>
    <n v="0"/>
    <n v="0"/>
    <n v="0"/>
    <n v="0"/>
    <n v="0"/>
    <n v="0"/>
  </r>
  <r>
    <x v="2"/>
    <x v="0"/>
    <x v="22"/>
    <n v="0"/>
    <n v="0"/>
    <n v="0"/>
    <n v="0"/>
    <n v="0"/>
    <n v="0"/>
    <n v="0"/>
    <n v="0"/>
    <n v="0"/>
    <n v="0"/>
    <n v="0"/>
    <n v="0"/>
    <n v="0"/>
    <n v="0"/>
    <n v="0"/>
    <n v="0"/>
    <n v="0"/>
    <n v="0"/>
    <n v="0"/>
    <n v="0"/>
    <n v="0"/>
    <n v="0"/>
    <n v="0"/>
    <n v="0"/>
    <n v="0"/>
    <n v="0"/>
    <n v="0"/>
  </r>
  <r>
    <x v="2"/>
    <x v="1"/>
    <x v="22"/>
    <n v="0"/>
    <n v="0"/>
    <n v="0"/>
    <n v="0"/>
    <n v="0"/>
    <n v="0"/>
    <n v="0"/>
    <n v="0"/>
    <n v="0"/>
    <n v="0"/>
    <n v="0"/>
    <n v="0"/>
    <n v="0"/>
    <n v="0"/>
    <n v="0"/>
    <n v="0"/>
    <n v="0"/>
    <n v="0"/>
    <n v="0"/>
    <n v="0"/>
    <n v="0"/>
    <n v="0"/>
    <n v="0"/>
    <n v="0"/>
    <n v="0"/>
    <n v="0"/>
    <n v="0"/>
  </r>
  <r>
    <x v="2"/>
    <x v="2"/>
    <x v="22"/>
    <n v="0"/>
    <n v="0"/>
    <n v="0"/>
    <n v="0"/>
    <n v="0"/>
    <n v="0"/>
    <n v="0"/>
    <n v="0"/>
    <n v="0"/>
    <n v="0"/>
    <n v="0"/>
    <n v="0"/>
    <n v="0"/>
    <n v="0"/>
    <n v="0"/>
    <n v="0"/>
    <n v="0"/>
    <n v="0"/>
    <n v="0"/>
    <n v="0"/>
    <n v="0"/>
    <n v="0"/>
    <n v="0"/>
    <n v="0"/>
    <n v="0"/>
    <n v="0"/>
    <n v="0"/>
  </r>
  <r>
    <x v="2"/>
    <x v="3"/>
    <x v="22"/>
    <n v="0"/>
    <n v="0"/>
    <n v="0"/>
    <n v="0"/>
    <n v="0"/>
    <n v="0"/>
    <n v="0"/>
    <n v="0"/>
    <n v="0"/>
    <n v="0"/>
    <n v="0"/>
    <n v="0"/>
    <n v="0"/>
    <n v="0"/>
    <n v="0"/>
    <n v="0"/>
    <n v="0"/>
    <n v="0"/>
    <n v="0"/>
    <n v="0"/>
    <n v="0"/>
    <n v="0"/>
    <n v="0"/>
    <n v="0"/>
    <n v="0"/>
    <n v="0"/>
    <n v="0"/>
  </r>
  <r>
    <x v="3"/>
    <x v="0"/>
    <x v="22"/>
    <n v="0"/>
    <n v="0"/>
    <n v="0"/>
    <n v="0"/>
    <n v="0"/>
    <n v="0"/>
    <n v="0"/>
    <n v="0"/>
    <n v="0"/>
    <n v="0"/>
    <n v="0"/>
    <n v="0"/>
    <n v="0"/>
    <n v="0"/>
    <n v="0"/>
    <n v="0"/>
    <n v="0"/>
    <n v="0"/>
    <n v="0"/>
    <n v="0"/>
    <n v="0"/>
    <n v="0"/>
    <n v="0"/>
    <n v="0"/>
    <n v="0"/>
    <n v="0"/>
    <n v="0"/>
  </r>
  <r>
    <x v="3"/>
    <x v="1"/>
    <x v="22"/>
    <n v="0"/>
    <n v="0"/>
    <n v="0"/>
    <n v="0"/>
    <n v="0"/>
    <n v="0"/>
    <n v="0"/>
    <n v="0"/>
    <n v="0"/>
    <n v="0"/>
    <n v="0"/>
    <n v="0"/>
    <n v="0"/>
    <n v="0"/>
    <n v="0"/>
    <n v="0"/>
    <n v="0"/>
    <n v="0"/>
    <n v="0"/>
    <n v="0"/>
    <n v="0"/>
    <n v="0"/>
    <n v="0"/>
    <n v="0"/>
    <n v="0"/>
    <n v="0"/>
    <n v="0"/>
  </r>
  <r>
    <x v="3"/>
    <x v="2"/>
    <x v="22"/>
    <n v="0"/>
    <n v="0"/>
    <n v="0"/>
    <n v="0"/>
    <n v="0"/>
    <n v="0"/>
    <n v="0"/>
    <n v="0"/>
    <n v="0"/>
    <n v="0"/>
    <n v="0"/>
    <n v="0"/>
    <n v="0"/>
    <n v="0"/>
    <n v="0"/>
    <n v="0"/>
    <n v="0"/>
    <n v="0"/>
    <n v="0"/>
    <n v="0"/>
    <n v="0"/>
    <n v="0"/>
    <n v="0"/>
    <n v="0"/>
    <n v="0"/>
    <n v="0"/>
    <n v="0"/>
  </r>
  <r>
    <x v="3"/>
    <x v="3"/>
    <x v="22"/>
    <n v="0"/>
    <n v="0"/>
    <n v="0"/>
    <n v="0"/>
    <n v="0"/>
    <n v="0"/>
    <n v="0"/>
    <n v="0"/>
    <n v="0"/>
    <n v="0"/>
    <n v="0"/>
    <n v="0"/>
    <n v="0"/>
    <n v="0"/>
    <n v="0"/>
    <n v="0"/>
    <n v="0"/>
    <n v="0"/>
    <n v="0"/>
    <n v="0"/>
    <n v="0"/>
    <n v="0"/>
    <n v="0"/>
    <n v="0"/>
    <n v="0"/>
    <n v="0"/>
    <n v="0"/>
  </r>
  <r>
    <x v="4"/>
    <x v="0"/>
    <x v="22"/>
    <n v="0"/>
    <n v="0"/>
    <n v="0"/>
    <n v="0"/>
    <n v="0"/>
    <n v="0"/>
    <n v="0"/>
    <n v="0"/>
    <n v="0"/>
    <n v="0"/>
    <n v="0"/>
    <n v="0"/>
    <n v="0"/>
    <n v="0"/>
    <n v="0"/>
    <n v="0"/>
    <n v="0"/>
    <n v="0"/>
    <n v="0"/>
    <n v="0"/>
    <n v="0"/>
    <n v="0"/>
    <n v="0"/>
    <n v="0"/>
    <n v="0"/>
    <n v="0"/>
    <n v="0"/>
  </r>
  <r>
    <x v="4"/>
    <x v="1"/>
    <x v="22"/>
    <n v="0"/>
    <n v="0"/>
    <n v="0"/>
    <n v="0"/>
    <n v="0"/>
    <n v="0"/>
    <n v="0"/>
    <n v="0"/>
    <n v="0"/>
    <n v="0"/>
    <n v="0"/>
    <n v="0"/>
    <n v="0"/>
    <n v="0"/>
    <n v="0"/>
    <n v="0"/>
    <n v="0"/>
    <n v="0"/>
    <n v="0"/>
    <n v="0"/>
    <n v="0"/>
    <n v="0"/>
    <n v="0"/>
    <n v="0"/>
    <n v="0"/>
    <n v="0"/>
    <n v="0"/>
  </r>
  <r>
    <x v="4"/>
    <x v="2"/>
    <x v="22"/>
    <n v="0"/>
    <n v="0"/>
    <n v="0"/>
    <n v="0"/>
    <n v="0"/>
    <n v="0"/>
    <n v="0"/>
    <n v="0"/>
    <n v="0"/>
    <n v="0"/>
    <n v="0"/>
    <n v="0"/>
    <n v="0"/>
    <n v="0"/>
    <n v="0"/>
    <n v="0"/>
    <n v="0"/>
    <n v="0"/>
    <n v="0"/>
    <n v="0"/>
    <n v="0"/>
    <n v="0"/>
    <n v="0"/>
    <n v="0"/>
    <n v="0"/>
    <n v="0"/>
    <n v="0"/>
  </r>
  <r>
    <x v="4"/>
    <x v="3"/>
    <x v="22"/>
    <n v="0"/>
    <n v="0"/>
    <n v="0"/>
    <n v="0"/>
    <n v="0"/>
    <n v="0"/>
    <n v="0"/>
    <n v="0"/>
    <n v="0"/>
    <n v="0"/>
    <n v="0"/>
    <n v="0"/>
    <n v="0"/>
    <n v="0"/>
    <n v="0"/>
    <n v="0"/>
    <n v="0"/>
    <n v="0"/>
    <n v="0"/>
    <n v="0"/>
    <n v="0"/>
    <n v="0"/>
    <n v="0"/>
    <n v="0"/>
    <n v="0"/>
    <n v="0"/>
    <n v="0"/>
  </r>
  <r>
    <x v="5"/>
    <x v="0"/>
    <x v="22"/>
    <n v="0"/>
    <n v="0"/>
    <n v="0"/>
    <n v="0"/>
    <n v="0"/>
    <n v="0"/>
    <n v="0"/>
    <n v="0"/>
    <n v="0"/>
    <n v="0"/>
    <n v="0"/>
    <n v="0"/>
    <n v="0"/>
    <n v="0"/>
    <n v="0"/>
    <n v="0"/>
    <n v="0"/>
    <n v="0"/>
    <n v="0"/>
    <n v="0"/>
    <n v="0"/>
    <n v="0"/>
    <n v="0"/>
    <n v="0"/>
    <n v="0"/>
    <n v="0"/>
    <n v="0"/>
  </r>
  <r>
    <x v="5"/>
    <x v="1"/>
    <x v="22"/>
    <n v="0"/>
    <n v="0"/>
    <n v="0"/>
    <n v="0"/>
    <n v="0"/>
    <n v="0"/>
    <n v="0"/>
    <n v="0"/>
    <n v="0"/>
    <n v="0"/>
    <n v="0"/>
    <n v="0"/>
    <n v="0"/>
    <n v="0"/>
    <n v="0"/>
    <n v="0"/>
    <n v="0"/>
    <n v="0"/>
    <n v="0"/>
    <n v="0"/>
    <n v="0"/>
    <n v="0"/>
    <n v="0"/>
    <n v="0"/>
    <n v="0"/>
    <n v="0"/>
    <n v="0"/>
  </r>
  <r>
    <x v="5"/>
    <x v="2"/>
    <x v="22"/>
    <n v="0"/>
    <n v="0"/>
    <n v="0"/>
    <n v="0"/>
    <n v="0"/>
    <n v="0"/>
    <n v="0"/>
    <n v="0"/>
    <n v="0"/>
    <n v="0"/>
    <n v="0"/>
    <n v="0"/>
    <n v="0"/>
    <n v="0"/>
    <n v="0"/>
    <n v="0"/>
    <n v="0"/>
    <n v="0"/>
    <n v="0"/>
    <n v="0"/>
    <n v="0"/>
    <n v="0"/>
    <n v="0"/>
    <n v="0"/>
    <n v="0"/>
    <n v="0"/>
    <n v="0"/>
  </r>
  <r>
    <x v="5"/>
    <x v="3"/>
    <x v="22"/>
    <n v="0"/>
    <n v="0"/>
    <n v="0"/>
    <n v="0"/>
    <n v="0"/>
    <n v="0"/>
    <n v="0"/>
    <n v="0"/>
    <n v="0"/>
    <n v="0"/>
    <n v="0"/>
    <n v="0"/>
    <n v="0"/>
    <n v="0"/>
    <n v="0"/>
    <n v="0"/>
    <n v="0"/>
    <n v="0"/>
    <n v="0"/>
    <n v="0"/>
    <n v="0"/>
    <n v="0"/>
    <n v="0"/>
    <n v="0"/>
    <n v="0"/>
    <n v="0"/>
    <n v="0"/>
  </r>
  <r>
    <x v="6"/>
    <x v="0"/>
    <x v="22"/>
    <n v="0"/>
    <n v="0"/>
    <n v="0"/>
    <n v="0"/>
    <n v="0"/>
    <n v="0"/>
    <n v="0"/>
    <n v="0"/>
    <n v="0"/>
    <n v="0"/>
    <n v="0"/>
    <n v="0"/>
    <n v="0"/>
    <n v="0"/>
    <n v="0"/>
    <n v="0"/>
    <n v="0"/>
    <n v="0"/>
    <n v="0"/>
    <n v="0"/>
    <n v="0"/>
    <n v="0"/>
    <n v="0"/>
    <n v="0"/>
    <n v="0"/>
    <n v="0"/>
    <n v="0"/>
  </r>
  <r>
    <x v="6"/>
    <x v="1"/>
    <x v="22"/>
    <n v="0"/>
    <n v="0"/>
    <n v="0"/>
    <n v="0"/>
    <n v="0"/>
    <n v="0"/>
    <n v="0"/>
    <n v="0"/>
    <n v="0"/>
    <n v="0"/>
    <n v="0"/>
    <n v="0"/>
    <n v="0"/>
    <n v="0"/>
    <n v="0"/>
    <n v="0"/>
    <n v="0"/>
    <n v="0"/>
    <n v="0"/>
    <n v="0"/>
    <n v="0"/>
    <n v="0"/>
    <n v="0"/>
    <n v="0"/>
    <n v="0"/>
    <n v="0"/>
    <n v="0"/>
  </r>
  <r>
    <x v="6"/>
    <x v="2"/>
    <x v="22"/>
    <n v="0"/>
    <n v="0"/>
    <n v="0"/>
    <n v="0"/>
    <n v="0"/>
    <n v="0"/>
    <n v="0"/>
    <n v="0"/>
    <n v="0"/>
    <n v="0"/>
    <n v="0"/>
    <n v="0"/>
    <n v="0"/>
    <n v="0"/>
    <n v="0"/>
    <n v="0"/>
    <n v="0"/>
    <n v="0"/>
    <n v="0"/>
    <n v="0"/>
    <n v="0"/>
    <n v="0"/>
    <n v="0"/>
    <n v="0"/>
    <n v="0"/>
    <n v="0"/>
    <n v="0"/>
  </r>
  <r>
    <x v="6"/>
    <x v="3"/>
    <x v="22"/>
    <n v="0"/>
    <n v="0"/>
    <n v="0"/>
    <n v="0"/>
    <n v="0"/>
    <n v="0"/>
    <n v="0"/>
    <n v="0"/>
    <n v="0"/>
    <n v="0"/>
    <n v="0"/>
    <n v="0"/>
    <n v="0"/>
    <n v="0"/>
    <n v="0"/>
    <n v="0"/>
    <n v="0"/>
    <n v="0"/>
    <n v="0"/>
    <n v="0"/>
    <n v="0"/>
    <n v="0"/>
    <n v="0"/>
    <n v="0"/>
    <n v="0"/>
    <n v="0"/>
    <n v="0"/>
  </r>
  <r>
    <x v="7"/>
    <x v="0"/>
    <x v="22"/>
    <n v="0"/>
    <n v="0"/>
    <n v="0"/>
    <n v="0"/>
    <n v="0"/>
    <n v="0"/>
    <n v="0"/>
    <n v="0"/>
    <n v="0"/>
    <n v="0"/>
    <n v="0"/>
    <n v="0"/>
    <n v="0"/>
    <n v="0"/>
    <n v="0"/>
    <n v="0"/>
    <n v="0"/>
    <n v="0"/>
    <n v="0"/>
    <n v="0"/>
    <n v="0"/>
    <n v="0"/>
    <n v="0"/>
    <n v="0"/>
    <n v="0"/>
    <n v="0"/>
    <n v="0"/>
  </r>
  <r>
    <x v="7"/>
    <x v="1"/>
    <x v="22"/>
    <n v="0"/>
    <n v="0"/>
    <n v="0"/>
    <n v="0"/>
    <n v="0"/>
    <n v="0"/>
    <n v="0"/>
    <n v="0"/>
    <n v="0"/>
    <n v="0"/>
    <n v="0"/>
    <n v="0"/>
    <n v="0"/>
    <n v="0"/>
    <n v="0"/>
    <n v="0"/>
    <n v="0"/>
    <n v="0"/>
    <n v="0"/>
    <n v="0"/>
    <n v="0"/>
    <n v="0"/>
    <n v="0"/>
    <n v="0"/>
    <n v="0"/>
    <n v="0"/>
    <n v="0"/>
  </r>
  <r>
    <x v="7"/>
    <x v="2"/>
    <x v="22"/>
    <n v="0"/>
    <n v="0"/>
    <n v="0"/>
    <n v="0"/>
    <n v="0"/>
    <n v="0"/>
    <n v="0"/>
    <n v="0"/>
    <n v="0"/>
    <n v="0"/>
    <n v="0"/>
    <n v="0"/>
    <n v="0"/>
    <n v="0"/>
    <n v="0"/>
    <n v="0"/>
    <n v="0"/>
    <n v="0"/>
    <n v="0"/>
    <n v="0"/>
    <n v="0"/>
    <n v="0"/>
    <n v="0"/>
    <n v="0"/>
    <n v="0"/>
    <n v="0"/>
    <n v="0"/>
  </r>
  <r>
    <x v="7"/>
    <x v="3"/>
    <x v="22"/>
    <n v="0"/>
    <n v="0"/>
    <n v="0"/>
    <n v="0"/>
    <n v="0"/>
    <n v="0"/>
    <n v="0"/>
    <n v="0"/>
    <n v="0"/>
    <n v="0"/>
    <n v="0"/>
    <n v="0"/>
    <n v="0"/>
    <n v="0"/>
    <n v="0"/>
    <n v="0"/>
    <n v="0"/>
    <n v="0"/>
    <n v="0"/>
    <n v="0"/>
    <n v="0"/>
    <n v="0"/>
    <n v="0"/>
    <n v="0"/>
    <n v="0"/>
    <n v="0"/>
    <n v="0"/>
  </r>
  <r>
    <x v="8"/>
    <x v="0"/>
    <x v="22"/>
    <n v="0"/>
    <n v="0"/>
    <n v="0"/>
    <n v="0"/>
    <n v="0"/>
    <n v="0"/>
    <n v="0"/>
    <n v="0"/>
    <n v="0"/>
    <n v="0"/>
    <n v="0"/>
    <n v="0"/>
    <n v="0"/>
    <n v="0"/>
    <n v="0"/>
    <n v="0"/>
    <n v="0"/>
    <n v="0"/>
    <n v="0"/>
    <n v="0"/>
    <n v="0"/>
    <n v="0"/>
    <n v="0"/>
    <n v="0"/>
    <n v="0"/>
    <n v="0"/>
    <n v="0"/>
  </r>
  <r>
    <x v="8"/>
    <x v="1"/>
    <x v="22"/>
    <n v="0"/>
    <n v="0"/>
    <n v="0"/>
    <n v="0"/>
    <n v="0"/>
    <n v="0"/>
    <n v="0"/>
    <n v="0"/>
    <n v="0"/>
    <n v="0"/>
    <n v="0"/>
    <n v="0"/>
    <n v="0"/>
    <n v="0"/>
    <n v="0"/>
    <n v="0"/>
    <n v="0"/>
    <n v="0"/>
    <n v="0"/>
    <n v="0"/>
    <n v="0"/>
    <n v="0"/>
    <n v="0"/>
    <n v="0"/>
    <n v="0"/>
    <n v="0"/>
    <n v="0"/>
  </r>
  <r>
    <x v="8"/>
    <x v="2"/>
    <x v="22"/>
    <n v="0"/>
    <n v="0"/>
    <n v="0"/>
    <n v="0"/>
    <n v="0"/>
    <n v="0"/>
    <n v="0"/>
    <n v="0"/>
    <n v="0"/>
    <n v="0"/>
    <n v="0"/>
    <n v="0"/>
    <n v="0"/>
    <n v="0"/>
    <n v="0"/>
    <n v="0"/>
    <n v="0"/>
    <n v="0"/>
    <n v="0"/>
    <n v="0"/>
    <n v="0"/>
    <n v="0"/>
    <n v="0"/>
    <n v="0"/>
    <n v="0"/>
    <n v="0"/>
    <n v="0"/>
  </r>
  <r>
    <x v="8"/>
    <x v="3"/>
    <x v="22"/>
    <n v="0"/>
    <n v="0"/>
    <n v="0"/>
    <n v="0"/>
    <n v="0"/>
    <n v="0"/>
    <n v="0"/>
    <n v="0"/>
    <n v="0"/>
    <n v="0"/>
    <n v="0"/>
    <n v="0"/>
    <n v="0"/>
    <n v="0"/>
    <n v="0"/>
    <n v="0"/>
    <n v="0"/>
    <n v="0"/>
    <n v="0"/>
    <n v="0"/>
    <n v="0"/>
    <n v="0"/>
    <n v="0"/>
    <n v="0"/>
    <n v="0"/>
    <n v="0"/>
    <n v="0"/>
  </r>
  <r>
    <x v="9"/>
    <x v="0"/>
    <x v="22"/>
    <n v="0"/>
    <n v="0"/>
    <n v="0"/>
    <n v="0"/>
    <n v="0"/>
    <n v="0"/>
    <n v="0"/>
    <n v="0"/>
    <n v="0"/>
    <n v="0"/>
    <n v="0"/>
    <n v="0"/>
    <n v="0"/>
    <n v="0"/>
    <n v="0"/>
    <n v="0"/>
    <n v="0"/>
    <n v="0"/>
    <n v="0"/>
    <n v="0"/>
    <n v="0"/>
    <n v="0"/>
    <n v="0"/>
    <n v="0"/>
    <n v="0"/>
    <n v="0"/>
    <n v="0"/>
  </r>
  <r>
    <x v="9"/>
    <x v="1"/>
    <x v="22"/>
    <n v="0"/>
    <n v="0"/>
    <n v="0"/>
    <n v="0"/>
    <n v="0"/>
    <n v="0"/>
    <n v="0"/>
    <n v="0"/>
    <n v="0"/>
    <n v="0"/>
    <n v="0"/>
    <n v="0"/>
    <n v="0"/>
    <n v="0"/>
    <n v="0"/>
    <n v="0"/>
    <n v="0"/>
    <n v="0"/>
    <n v="0"/>
    <n v="0"/>
    <n v="0"/>
    <n v="0"/>
    <n v="0"/>
    <n v="0"/>
    <n v="0"/>
    <n v="0"/>
    <n v="0"/>
  </r>
  <r>
    <x v="9"/>
    <x v="2"/>
    <x v="22"/>
    <n v="0"/>
    <n v="0"/>
    <n v="0"/>
    <n v="0"/>
    <n v="0"/>
    <n v="0"/>
    <n v="0"/>
    <n v="0"/>
    <n v="0"/>
    <n v="0"/>
    <n v="0"/>
    <n v="0"/>
    <n v="0"/>
    <n v="0"/>
    <n v="0"/>
    <n v="0"/>
    <n v="0"/>
    <n v="0"/>
    <n v="0"/>
    <n v="0"/>
    <n v="0"/>
    <n v="0"/>
    <n v="0"/>
    <n v="0"/>
    <n v="0"/>
    <n v="0"/>
    <n v="0"/>
  </r>
  <r>
    <x v="9"/>
    <x v="3"/>
    <x v="22"/>
    <n v="0"/>
    <n v="0"/>
    <n v="0"/>
    <n v="0"/>
    <n v="0"/>
    <n v="0"/>
    <n v="0"/>
    <n v="0"/>
    <n v="0"/>
    <n v="0"/>
    <n v="0"/>
    <n v="0"/>
    <n v="0"/>
    <n v="0"/>
    <n v="0"/>
    <n v="0"/>
    <n v="0"/>
    <n v="0"/>
    <n v="0"/>
    <n v="0"/>
    <n v="0"/>
    <n v="0"/>
    <n v="0"/>
    <n v="0"/>
    <n v="0"/>
    <n v="0"/>
    <n v="0"/>
  </r>
  <r>
    <x v="10"/>
    <x v="0"/>
    <x v="22"/>
    <n v="0"/>
    <n v="0"/>
    <n v="0"/>
    <n v="0"/>
    <n v="0"/>
    <n v="0"/>
    <n v="0"/>
    <n v="0"/>
    <n v="0"/>
    <n v="0"/>
    <n v="0"/>
    <n v="0"/>
    <n v="0"/>
    <n v="0"/>
    <n v="0"/>
    <n v="0"/>
    <n v="0"/>
    <n v="0"/>
    <n v="0"/>
    <n v="0"/>
    <n v="0"/>
    <n v="0"/>
    <n v="0"/>
    <n v="0"/>
    <n v="0"/>
    <n v="0"/>
    <n v="0"/>
  </r>
  <r>
    <x v="10"/>
    <x v="1"/>
    <x v="22"/>
    <n v="0"/>
    <n v="0"/>
    <n v="0"/>
    <n v="0"/>
    <n v="0"/>
    <n v="0"/>
    <n v="0"/>
    <n v="0"/>
    <n v="0"/>
    <n v="0"/>
    <n v="0"/>
    <n v="0"/>
    <n v="0"/>
    <n v="0"/>
    <n v="0"/>
    <n v="0"/>
    <n v="0"/>
    <n v="0"/>
    <n v="0"/>
    <n v="0"/>
    <n v="0"/>
    <n v="0"/>
    <n v="0"/>
    <n v="0"/>
    <n v="0"/>
    <n v="0"/>
    <n v="0"/>
  </r>
  <r>
    <x v="10"/>
    <x v="2"/>
    <x v="22"/>
    <n v="0"/>
    <n v="0"/>
    <n v="0"/>
    <n v="0"/>
    <n v="0"/>
    <n v="0"/>
    <n v="0"/>
    <n v="0"/>
    <n v="0"/>
    <n v="0"/>
    <n v="0"/>
    <n v="0"/>
    <n v="0"/>
    <n v="0"/>
    <n v="0"/>
    <n v="0"/>
    <n v="0"/>
    <n v="0"/>
    <n v="0"/>
    <n v="0"/>
    <n v="0"/>
    <n v="0"/>
    <n v="0"/>
    <n v="0"/>
    <n v="0"/>
    <n v="0"/>
    <n v="0"/>
  </r>
  <r>
    <x v="10"/>
    <x v="3"/>
    <x v="22"/>
    <n v="0"/>
    <n v="0"/>
    <n v="0"/>
    <n v="0"/>
    <n v="0"/>
    <n v="0"/>
    <n v="0"/>
    <n v="0"/>
    <n v="0"/>
    <n v="0"/>
    <n v="0"/>
    <n v="0"/>
    <n v="0"/>
    <n v="0"/>
    <n v="0"/>
    <n v="0"/>
    <n v="0"/>
    <n v="0"/>
    <n v="0"/>
    <n v="0"/>
    <n v="0"/>
    <n v="0"/>
    <n v="0"/>
    <n v="0"/>
    <n v="0"/>
    <n v="0"/>
    <n v="0"/>
  </r>
  <r>
    <x v="11"/>
    <x v="0"/>
    <x v="22"/>
    <n v="0"/>
    <n v="0"/>
    <n v="0"/>
    <n v="0"/>
    <n v="0"/>
    <n v="0"/>
    <n v="0"/>
    <n v="0"/>
    <n v="0"/>
    <n v="0"/>
    <n v="0"/>
    <n v="0"/>
    <n v="0"/>
    <n v="0"/>
    <n v="0"/>
    <n v="0"/>
    <n v="0"/>
    <n v="0"/>
    <n v="0"/>
    <n v="0"/>
    <n v="0"/>
    <n v="0"/>
    <n v="0"/>
    <n v="0"/>
    <n v="0"/>
    <n v="0"/>
    <n v="0"/>
  </r>
  <r>
    <x v="11"/>
    <x v="1"/>
    <x v="22"/>
    <n v="0"/>
    <n v="0"/>
    <n v="0"/>
    <n v="0"/>
    <n v="0"/>
    <n v="0"/>
    <n v="0"/>
    <n v="0"/>
    <n v="0"/>
    <n v="0"/>
    <n v="0"/>
    <n v="0"/>
    <n v="0"/>
    <n v="0"/>
    <n v="0"/>
    <n v="0"/>
    <n v="0"/>
    <n v="0"/>
    <n v="0"/>
    <n v="0"/>
    <n v="0"/>
    <n v="0"/>
    <n v="0"/>
    <n v="0"/>
    <n v="0"/>
    <n v="0"/>
    <n v="0"/>
  </r>
  <r>
    <x v="11"/>
    <x v="2"/>
    <x v="22"/>
    <n v="0"/>
    <n v="0"/>
    <n v="0"/>
    <n v="0"/>
    <n v="0"/>
    <n v="0"/>
    <n v="0"/>
    <n v="0"/>
    <n v="0"/>
    <n v="0"/>
    <n v="0"/>
    <n v="0"/>
    <n v="0"/>
    <n v="0"/>
    <n v="0"/>
    <n v="0"/>
    <n v="0"/>
    <n v="0"/>
    <n v="0"/>
    <n v="0"/>
    <n v="0"/>
    <n v="0"/>
    <n v="0"/>
    <n v="0"/>
    <n v="0"/>
    <n v="0"/>
    <n v="0"/>
  </r>
  <r>
    <x v="11"/>
    <x v="3"/>
    <x v="22"/>
    <n v="0"/>
    <n v="0"/>
    <n v="0"/>
    <n v="0"/>
    <n v="0"/>
    <n v="0"/>
    <n v="0"/>
    <n v="0"/>
    <n v="0"/>
    <n v="0"/>
    <n v="0"/>
    <n v="0"/>
    <n v="0"/>
    <n v="0"/>
    <n v="0"/>
    <n v="0"/>
    <n v="0"/>
    <n v="0"/>
    <n v="0"/>
    <n v="0"/>
    <n v="0"/>
    <n v="0"/>
    <n v="0"/>
    <n v="0"/>
    <n v="0"/>
    <n v="0"/>
    <n v="0"/>
  </r>
  <r>
    <x v="12"/>
    <x v="0"/>
    <x v="22"/>
    <n v="0"/>
    <n v="0"/>
    <n v="0"/>
    <n v="0"/>
    <n v="0"/>
    <n v="0"/>
    <n v="0"/>
    <n v="0"/>
    <n v="0"/>
    <n v="0"/>
    <n v="0"/>
    <n v="0"/>
    <n v="0"/>
    <n v="0"/>
    <n v="0"/>
    <n v="0"/>
    <n v="0"/>
    <n v="0"/>
    <n v="0"/>
    <n v="0"/>
    <n v="0"/>
    <n v="0"/>
    <n v="0"/>
    <n v="0"/>
    <n v="0"/>
    <n v="0"/>
    <n v="0"/>
  </r>
  <r>
    <x v="12"/>
    <x v="1"/>
    <x v="22"/>
    <n v="0"/>
    <n v="0"/>
    <n v="0"/>
    <n v="0"/>
    <n v="0"/>
    <n v="0"/>
    <n v="0"/>
    <n v="0"/>
    <n v="0"/>
    <n v="0"/>
    <n v="0"/>
    <n v="0"/>
    <n v="0"/>
    <n v="0"/>
    <n v="0"/>
    <n v="0"/>
    <n v="0"/>
    <n v="0"/>
    <n v="0"/>
    <n v="0"/>
    <n v="0"/>
    <n v="0"/>
    <n v="0"/>
    <n v="0"/>
    <n v="0"/>
    <n v="0"/>
    <n v="0"/>
  </r>
  <r>
    <x v="12"/>
    <x v="2"/>
    <x v="22"/>
    <n v="0"/>
    <n v="0"/>
    <n v="0"/>
    <n v="0"/>
    <n v="0"/>
    <n v="0"/>
    <n v="0"/>
    <n v="0"/>
    <n v="0"/>
    <n v="0"/>
    <n v="0"/>
    <n v="0"/>
    <n v="0"/>
    <n v="0"/>
    <n v="0"/>
    <n v="0"/>
    <n v="0"/>
    <n v="0"/>
    <n v="0"/>
    <n v="0"/>
    <n v="0"/>
    <n v="0"/>
    <n v="0"/>
    <n v="0"/>
    <n v="0"/>
    <n v="0"/>
    <n v="0"/>
  </r>
  <r>
    <x v="12"/>
    <x v="3"/>
    <x v="22"/>
    <n v="0"/>
    <n v="0"/>
    <n v="0"/>
    <n v="0"/>
    <n v="0"/>
    <n v="0"/>
    <n v="0"/>
    <n v="0"/>
    <n v="0"/>
    <n v="0"/>
    <n v="0"/>
    <n v="0"/>
    <n v="0"/>
    <n v="0"/>
    <n v="0"/>
    <n v="0"/>
    <n v="0"/>
    <n v="0"/>
    <n v="0"/>
    <n v="0"/>
    <n v="0"/>
    <n v="0"/>
    <n v="0"/>
    <n v="0"/>
    <n v="0"/>
    <n v="0"/>
    <n v="0"/>
  </r>
  <r>
    <x v="13"/>
    <x v="0"/>
    <x v="22"/>
    <n v="0"/>
    <n v="0"/>
    <n v="0"/>
    <n v="0"/>
    <n v="0"/>
    <n v="0"/>
    <n v="0"/>
    <n v="0"/>
    <n v="0"/>
    <n v="0"/>
    <n v="0"/>
    <n v="0"/>
    <n v="0"/>
    <n v="0"/>
    <n v="0"/>
    <n v="0"/>
    <n v="0"/>
    <n v="0"/>
    <n v="0"/>
    <n v="0"/>
    <n v="0"/>
    <n v="0"/>
    <n v="0"/>
    <n v="0"/>
    <n v="0"/>
    <n v="0"/>
    <n v="0"/>
  </r>
  <r>
    <x v="13"/>
    <x v="1"/>
    <x v="22"/>
    <n v="0"/>
    <n v="0"/>
    <n v="0"/>
    <n v="0"/>
    <n v="0"/>
    <n v="0"/>
    <n v="0"/>
    <n v="0"/>
    <n v="0"/>
    <n v="0"/>
    <n v="0"/>
    <n v="0"/>
    <n v="0"/>
    <n v="0"/>
    <n v="0"/>
    <n v="0"/>
    <n v="0"/>
    <n v="0"/>
    <n v="0"/>
    <n v="0"/>
    <n v="0"/>
    <n v="0"/>
    <n v="0"/>
    <n v="0"/>
    <n v="0"/>
    <n v="0"/>
    <n v="0"/>
  </r>
  <r>
    <x v="13"/>
    <x v="2"/>
    <x v="22"/>
    <n v="0"/>
    <n v="0"/>
    <n v="0"/>
    <n v="0"/>
    <n v="0"/>
    <n v="0"/>
    <n v="0"/>
    <n v="0"/>
    <n v="0"/>
    <n v="0"/>
    <n v="0"/>
    <n v="0"/>
    <n v="0"/>
    <n v="0"/>
    <n v="0"/>
    <n v="0"/>
    <n v="0"/>
    <n v="0"/>
    <n v="0"/>
    <n v="0"/>
    <n v="0"/>
    <n v="0"/>
    <n v="0"/>
    <n v="0"/>
    <n v="0"/>
    <n v="0"/>
    <n v="0"/>
  </r>
  <r>
    <x v="13"/>
    <x v="3"/>
    <x v="22"/>
    <n v="0"/>
    <n v="0"/>
    <n v="0"/>
    <n v="0"/>
    <n v="0"/>
    <n v="0"/>
    <n v="0"/>
    <n v="0"/>
    <n v="0"/>
    <n v="0"/>
    <n v="0"/>
    <n v="0"/>
    <n v="0"/>
    <n v="0"/>
    <n v="0"/>
    <n v="0"/>
    <n v="0"/>
    <n v="0"/>
    <n v="0"/>
    <n v="0"/>
    <n v="0"/>
    <n v="0"/>
    <n v="0"/>
    <n v="0"/>
    <n v="0"/>
    <n v="0"/>
    <n v="0"/>
  </r>
  <r>
    <x v="14"/>
    <x v="0"/>
    <x v="22"/>
    <n v="0"/>
    <n v="0"/>
    <n v="0"/>
    <n v="0"/>
    <n v="0"/>
    <n v="0"/>
    <n v="0"/>
    <n v="0"/>
    <n v="0"/>
    <n v="0"/>
    <n v="0"/>
    <n v="0"/>
    <n v="0"/>
    <n v="0"/>
    <n v="0"/>
    <n v="0"/>
    <n v="0"/>
    <n v="0"/>
    <n v="0"/>
    <n v="0"/>
    <n v="0"/>
    <n v="0"/>
    <n v="0"/>
    <n v="0"/>
    <n v="0"/>
    <n v="0"/>
    <n v="0"/>
  </r>
  <r>
    <x v="14"/>
    <x v="1"/>
    <x v="22"/>
    <n v="0"/>
    <n v="0"/>
    <n v="0"/>
    <n v="0"/>
    <n v="0"/>
    <n v="0"/>
    <n v="0"/>
    <n v="0"/>
    <n v="0"/>
    <n v="0"/>
    <n v="0"/>
    <n v="0"/>
    <n v="0"/>
    <n v="0"/>
    <n v="0"/>
    <n v="0"/>
    <n v="0"/>
    <n v="0"/>
    <n v="0"/>
    <n v="0"/>
    <n v="0"/>
    <n v="0"/>
    <n v="0"/>
    <n v="0"/>
    <n v="0"/>
    <n v="0"/>
    <n v="0"/>
  </r>
  <r>
    <x v="14"/>
    <x v="2"/>
    <x v="22"/>
    <n v="0"/>
    <n v="0"/>
    <n v="0"/>
    <n v="0"/>
    <n v="0"/>
    <n v="0"/>
    <n v="0"/>
    <n v="0"/>
    <n v="0"/>
    <n v="0"/>
    <n v="0"/>
    <n v="0"/>
    <n v="0"/>
    <n v="0"/>
    <n v="0"/>
    <n v="0"/>
    <n v="0"/>
    <n v="0"/>
    <n v="0"/>
    <n v="0"/>
    <n v="0"/>
    <n v="0"/>
    <n v="0"/>
    <n v="0"/>
    <n v="0"/>
    <n v="0"/>
    <n v="0"/>
  </r>
  <r>
    <x v="14"/>
    <x v="3"/>
    <x v="22"/>
    <n v="0"/>
    <n v="0"/>
    <n v="0"/>
    <n v="0"/>
    <n v="0"/>
    <n v="0"/>
    <n v="0"/>
    <n v="0"/>
    <n v="0"/>
    <n v="0"/>
    <n v="0"/>
    <n v="0"/>
    <n v="0"/>
    <n v="0"/>
    <n v="0"/>
    <n v="0"/>
    <n v="0"/>
    <n v="0"/>
    <n v="0"/>
    <n v="0"/>
    <n v="0"/>
    <n v="0"/>
    <n v="0"/>
    <n v="0"/>
    <n v="0"/>
    <n v="0"/>
    <n v="0"/>
  </r>
  <r>
    <x v="15"/>
    <x v="0"/>
    <x v="22"/>
    <n v="0"/>
    <n v="0"/>
    <n v="0"/>
    <n v="0"/>
    <n v="0"/>
    <n v="0"/>
    <n v="0"/>
    <n v="0"/>
    <n v="0"/>
    <n v="0"/>
    <n v="0"/>
    <n v="0"/>
    <n v="0"/>
    <n v="0"/>
    <n v="0"/>
    <n v="0"/>
    <n v="0"/>
    <n v="0"/>
    <n v="0"/>
    <n v="0"/>
    <n v="0"/>
    <n v="0"/>
    <n v="0"/>
    <n v="0"/>
    <n v="0"/>
    <n v="0"/>
    <n v="0"/>
  </r>
  <r>
    <x v="15"/>
    <x v="1"/>
    <x v="22"/>
    <n v="0"/>
    <n v="0"/>
    <n v="0"/>
    <n v="0"/>
    <n v="0"/>
    <n v="0"/>
    <n v="0"/>
    <n v="0"/>
    <n v="0"/>
    <n v="0"/>
    <n v="0"/>
    <n v="0"/>
    <n v="0"/>
    <n v="0"/>
    <n v="0"/>
    <n v="0"/>
    <n v="0"/>
    <n v="0"/>
    <n v="0"/>
    <n v="0"/>
    <n v="0"/>
    <n v="0"/>
    <n v="0"/>
    <n v="0"/>
    <n v="0"/>
    <n v="0"/>
    <n v="0"/>
  </r>
  <r>
    <x v="15"/>
    <x v="2"/>
    <x v="22"/>
    <n v="0"/>
    <n v="0"/>
    <n v="0"/>
    <n v="0"/>
    <n v="0"/>
    <n v="0"/>
    <n v="0"/>
    <n v="0"/>
    <n v="0"/>
    <n v="0"/>
    <n v="0"/>
    <n v="0"/>
    <n v="0"/>
    <n v="0"/>
    <n v="0"/>
    <n v="0"/>
    <n v="0"/>
    <n v="0"/>
    <n v="0"/>
    <n v="0"/>
    <n v="0"/>
    <n v="0"/>
    <n v="0"/>
    <n v="0"/>
    <n v="0"/>
    <n v="0"/>
    <n v="0"/>
  </r>
  <r>
    <x v="15"/>
    <x v="3"/>
    <x v="22"/>
    <n v="0"/>
    <n v="0"/>
    <n v="0"/>
    <n v="0"/>
    <n v="0"/>
    <n v="0"/>
    <n v="0"/>
    <n v="0"/>
    <n v="0"/>
    <n v="0"/>
    <n v="0"/>
    <n v="0"/>
    <n v="0"/>
    <n v="0"/>
    <n v="0"/>
    <n v="0"/>
    <n v="0"/>
    <n v="0"/>
    <n v="0"/>
    <n v="0"/>
    <n v="0"/>
    <n v="0"/>
    <n v="0"/>
    <n v="0"/>
    <n v="0"/>
    <n v="0"/>
    <n v="0"/>
  </r>
  <r>
    <x v="16"/>
    <x v="0"/>
    <x v="22"/>
    <n v="0"/>
    <n v="0"/>
    <n v="0"/>
    <n v="0"/>
    <n v="0"/>
    <n v="0"/>
    <n v="0"/>
    <n v="0"/>
    <n v="0"/>
    <n v="0"/>
    <n v="0"/>
    <n v="0"/>
    <n v="0"/>
    <n v="0"/>
    <n v="0"/>
    <n v="0"/>
    <n v="0"/>
    <n v="0"/>
    <n v="0"/>
    <n v="0"/>
    <n v="0"/>
    <n v="0"/>
    <n v="0"/>
    <n v="0"/>
    <n v="0"/>
    <n v="0"/>
    <n v="0"/>
  </r>
  <r>
    <x v="16"/>
    <x v="1"/>
    <x v="22"/>
    <n v="0"/>
    <n v="0"/>
    <n v="0"/>
    <n v="0"/>
    <n v="0"/>
    <n v="0"/>
    <n v="0"/>
    <n v="0"/>
    <n v="0"/>
    <n v="0"/>
    <n v="0"/>
    <n v="0"/>
    <n v="0"/>
    <n v="0"/>
    <n v="0"/>
    <n v="0"/>
    <n v="0"/>
    <n v="0"/>
    <n v="0"/>
    <n v="0"/>
    <n v="0"/>
    <n v="0"/>
    <n v="0"/>
    <n v="0"/>
    <n v="0"/>
    <n v="0"/>
    <n v="0"/>
  </r>
  <r>
    <x v="16"/>
    <x v="2"/>
    <x v="22"/>
    <n v="0"/>
    <n v="0"/>
    <n v="0"/>
    <n v="0"/>
    <n v="0"/>
    <n v="0"/>
    <n v="0"/>
    <n v="0"/>
    <n v="0"/>
    <n v="0"/>
    <n v="0"/>
    <n v="0"/>
    <n v="0"/>
    <n v="0"/>
    <n v="0"/>
    <n v="0"/>
    <n v="0"/>
    <n v="0"/>
    <n v="0"/>
    <n v="0"/>
    <n v="0"/>
    <n v="0"/>
    <n v="0"/>
    <n v="0"/>
    <n v="0"/>
    <n v="0"/>
    <n v="0"/>
  </r>
  <r>
    <x v="16"/>
    <x v="3"/>
    <x v="22"/>
    <n v="0"/>
    <n v="0"/>
    <n v="0"/>
    <n v="0"/>
    <n v="0"/>
    <n v="0"/>
    <n v="0"/>
    <n v="0"/>
    <n v="0"/>
    <n v="0"/>
    <n v="0"/>
    <n v="0"/>
    <n v="0"/>
    <n v="0"/>
    <n v="0"/>
    <n v="0"/>
    <n v="0"/>
    <n v="0"/>
    <n v="0"/>
    <n v="0"/>
    <n v="0"/>
    <n v="0"/>
    <n v="0"/>
    <n v="0"/>
    <n v="0"/>
    <n v="0"/>
    <n v="0"/>
  </r>
  <r>
    <x v="17"/>
    <x v="0"/>
    <x v="22"/>
    <n v="0"/>
    <n v="0"/>
    <n v="0"/>
    <n v="0"/>
    <n v="0"/>
    <n v="0"/>
    <n v="0"/>
    <n v="0"/>
    <n v="0"/>
    <n v="0"/>
    <n v="0"/>
    <n v="0"/>
    <n v="0"/>
    <n v="0"/>
    <n v="0"/>
    <n v="0"/>
    <n v="0"/>
    <n v="0"/>
    <n v="0"/>
    <n v="0"/>
    <n v="0"/>
    <n v="0"/>
    <n v="0"/>
    <n v="0"/>
    <n v="0"/>
    <n v="0"/>
    <n v="0"/>
  </r>
  <r>
    <x v="17"/>
    <x v="1"/>
    <x v="22"/>
    <n v="0"/>
    <n v="0"/>
    <n v="0"/>
    <n v="0"/>
    <n v="0"/>
    <n v="0"/>
    <n v="0"/>
    <n v="0"/>
    <n v="0"/>
    <n v="0"/>
    <n v="0"/>
    <n v="0"/>
    <n v="0"/>
    <n v="0"/>
    <n v="0"/>
    <n v="0"/>
    <n v="0"/>
    <n v="0"/>
    <n v="0"/>
    <n v="0"/>
    <n v="0"/>
    <n v="0"/>
    <n v="0"/>
    <n v="0"/>
    <n v="0"/>
    <n v="0"/>
    <n v="0"/>
  </r>
  <r>
    <x v="17"/>
    <x v="2"/>
    <x v="22"/>
    <n v="0"/>
    <n v="0"/>
    <n v="0"/>
    <n v="0"/>
    <n v="0"/>
    <n v="0"/>
    <n v="0"/>
    <n v="0"/>
    <n v="0"/>
    <n v="0"/>
    <n v="0"/>
    <n v="0"/>
    <n v="0"/>
    <n v="0"/>
    <n v="0"/>
    <n v="0"/>
    <n v="0"/>
    <n v="0"/>
    <n v="0"/>
    <n v="0"/>
    <n v="0"/>
    <n v="0"/>
    <n v="0"/>
    <n v="0"/>
    <n v="0"/>
    <n v="0"/>
    <n v="0"/>
  </r>
  <r>
    <x v="17"/>
    <x v="3"/>
    <x v="22"/>
    <n v="0"/>
    <n v="0"/>
    <n v="0"/>
    <n v="0"/>
    <n v="0"/>
    <n v="0"/>
    <n v="0"/>
    <n v="0"/>
    <n v="0"/>
    <n v="0"/>
    <n v="0"/>
    <n v="0"/>
    <n v="0"/>
    <n v="0"/>
    <n v="0"/>
    <n v="0"/>
    <n v="0"/>
    <n v="0"/>
    <n v="0"/>
    <n v="0"/>
    <n v="0"/>
    <n v="0"/>
    <n v="0"/>
    <n v="0"/>
    <n v="0"/>
    <n v="0"/>
    <n v="0"/>
  </r>
  <r>
    <x v="18"/>
    <x v="0"/>
    <x v="22"/>
    <n v="0"/>
    <n v="0"/>
    <n v="0"/>
    <n v="0"/>
    <n v="0"/>
    <n v="0"/>
    <n v="0"/>
    <n v="0"/>
    <n v="0"/>
    <n v="0"/>
    <n v="0"/>
    <n v="0"/>
    <n v="0"/>
    <n v="0"/>
    <n v="0"/>
    <n v="0"/>
    <n v="0"/>
    <n v="0"/>
    <n v="0"/>
    <n v="0"/>
    <n v="0"/>
    <n v="0"/>
    <n v="0"/>
    <n v="0"/>
    <n v="0"/>
    <n v="0"/>
    <n v="0"/>
  </r>
  <r>
    <x v="18"/>
    <x v="1"/>
    <x v="22"/>
    <n v="0"/>
    <n v="0"/>
    <n v="0"/>
    <n v="0"/>
    <n v="0"/>
    <n v="0"/>
    <n v="0"/>
    <n v="0"/>
    <n v="0"/>
    <n v="0"/>
    <n v="0"/>
    <n v="0"/>
    <n v="0"/>
    <n v="0"/>
    <n v="0"/>
    <n v="0"/>
    <n v="0"/>
    <n v="0"/>
    <n v="0"/>
    <n v="0"/>
    <n v="0"/>
    <n v="0"/>
    <n v="0"/>
    <n v="0"/>
    <n v="0"/>
    <n v="0"/>
    <n v="0"/>
  </r>
  <r>
    <x v="18"/>
    <x v="2"/>
    <x v="22"/>
    <n v="0"/>
    <n v="0"/>
    <n v="0"/>
    <n v="0"/>
    <n v="0"/>
    <n v="0"/>
    <n v="0"/>
    <n v="0"/>
    <n v="0"/>
    <n v="0"/>
    <n v="0"/>
    <n v="0"/>
    <n v="0"/>
    <n v="0"/>
    <n v="0"/>
    <n v="0"/>
    <n v="0"/>
    <n v="0"/>
    <n v="0"/>
    <n v="0"/>
    <n v="0"/>
    <n v="0"/>
    <n v="0"/>
    <n v="0"/>
    <n v="0"/>
    <n v="0"/>
    <n v="0"/>
  </r>
  <r>
    <x v="18"/>
    <x v="3"/>
    <x v="22"/>
    <n v="0"/>
    <n v="0"/>
    <n v="0"/>
    <n v="0"/>
    <n v="0"/>
    <n v="0"/>
    <n v="0"/>
    <n v="0"/>
    <n v="0"/>
    <n v="0"/>
    <n v="0"/>
    <n v="0"/>
    <n v="0"/>
    <n v="0"/>
    <n v="0"/>
    <n v="0"/>
    <n v="0"/>
    <n v="0"/>
    <n v="0"/>
    <n v="0"/>
    <n v="0"/>
    <n v="0"/>
    <n v="0"/>
    <n v="0"/>
    <n v="0"/>
    <n v="0"/>
    <n v="0"/>
  </r>
  <r>
    <x v="19"/>
    <x v="0"/>
    <x v="22"/>
    <n v="0"/>
    <n v="0"/>
    <n v="0"/>
    <n v="0"/>
    <n v="0"/>
    <n v="0"/>
    <n v="0"/>
    <n v="0"/>
    <n v="0"/>
    <n v="0"/>
    <n v="0"/>
    <n v="0"/>
    <n v="0"/>
    <n v="0"/>
    <n v="0"/>
    <n v="0"/>
    <n v="0"/>
    <n v="0"/>
    <n v="0"/>
    <n v="0"/>
    <n v="0"/>
    <n v="0"/>
    <n v="0"/>
    <n v="0"/>
    <n v="0"/>
    <n v="0"/>
    <n v="0"/>
  </r>
  <r>
    <x v="19"/>
    <x v="1"/>
    <x v="22"/>
    <n v="0"/>
    <n v="0"/>
    <n v="0"/>
    <n v="0"/>
    <n v="0"/>
    <n v="0"/>
    <n v="0"/>
    <n v="0"/>
    <n v="0"/>
    <n v="0"/>
    <n v="0"/>
    <n v="0"/>
    <n v="0"/>
    <n v="0"/>
    <n v="0"/>
    <n v="0"/>
    <n v="0"/>
    <n v="0"/>
    <n v="0"/>
    <n v="0"/>
    <n v="0"/>
    <n v="0"/>
    <n v="0"/>
    <n v="0"/>
    <n v="0"/>
    <n v="0"/>
    <n v="0"/>
  </r>
  <r>
    <x v="19"/>
    <x v="2"/>
    <x v="22"/>
    <n v="0"/>
    <n v="0"/>
    <n v="0"/>
    <n v="0"/>
    <n v="0"/>
    <n v="0"/>
    <n v="0"/>
    <n v="0"/>
    <n v="0"/>
    <n v="0"/>
    <n v="0"/>
    <n v="0"/>
    <n v="0"/>
    <n v="0"/>
    <n v="0"/>
    <n v="0"/>
    <n v="0"/>
    <n v="0"/>
    <n v="0"/>
    <n v="0"/>
    <n v="0"/>
    <n v="0"/>
    <n v="0"/>
    <n v="0"/>
    <n v="0"/>
    <n v="0"/>
    <n v="0"/>
  </r>
  <r>
    <x v="19"/>
    <x v="3"/>
    <x v="22"/>
    <n v="0"/>
    <n v="0"/>
    <n v="0"/>
    <n v="0"/>
    <n v="0"/>
    <n v="0"/>
    <n v="0"/>
    <n v="0"/>
    <n v="0"/>
    <n v="0"/>
    <n v="0"/>
    <n v="0"/>
    <n v="0"/>
    <n v="0"/>
    <n v="0"/>
    <n v="0"/>
    <n v="0"/>
    <n v="0"/>
    <n v="0"/>
    <n v="0"/>
    <n v="0"/>
    <n v="0"/>
    <n v="0"/>
    <n v="0"/>
    <n v="0"/>
    <n v="0"/>
    <n v="0"/>
  </r>
  <r>
    <x v="20"/>
    <x v="0"/>
    <x v="22"/>
    <n v="0"/>
    <n v="0"/>
    <n v="0"/>
    <n v="0"/>
    <n v="0"/>
    <n v="0"/>
    <n v="0"/>
    <n v="0"/>
    <n v="0"/>
    <n v="0"/>
    <n v="0"/>
    <n v="0"/>
    <n v="0"/>
    <n v="0"/>
    <n v="0"/>
    <n v="0"/>
    <n v="0"/>
    <n v="0"/>
    <n v="0"/>
    <n v="0"/>
    <n v="0"/>
    <n v="0"/>
    <n v="0"/>
    <n v="0"/>
    <n v="0"/>
    <n v="0"/>
    <n v="0"/>
  </r>
  <r>
    <x v="20"/>
    <x v="1"/>
    <x v="22"/>
    <n v="0"/>
    <n v="0"/>
    <n v="0"/>
    <n v="0"/>
    <n v="0"/>
    <n v="0"/>
    <n v="0"/>
    <n v="0"/>
    <n v="0"/>
    <n v="0"/>
    <n v="0"/>
    <n v="0"/>
    <n v="0"/>
    <n v="0"/>
    <n v="0"/>
    <n v="0"/>
    <n v="0"/>
    <n v="0"/>
    <n v="0"/>
    <n v="0"/>
    <n v="0"/>
    <n v="0"/>
    <n v="0"/>
    <n v="0"/>
    <n v="0"/>
    <n v="0"/>
    <n v="0"/>
  </r>
  <r>
    <x v="20"/>
    <x v="2"/>
    <x v="22"/>
    <n v="0"/>
    <n v="0"/>
    <n v="0"/>
    <n v="0"/>
    <n v="0"/>
    <n v="0"/>
    <n v="0"/>
    <n v="0"/>
    <n v="0"/>
    <n v="0"/>
    <n v="0"/>
    <n v="0"/>
    <n v="0"/>
    <n v="0"/>
    <n v="0"/>
    <n v="0"/>
    <n v="0"/>
    <n v="0"/>
    <n v="0"/>
    <n v="0"/>
    <n v="0"/>
    <n v="0"/>
    <n v="0"/>
    <n v="0"/>
    <n v="0"/>
    <n v="0"/>
    <n v="0"/>
  </r>
  <r>
    <x v="20"/>
    <x v="3"/>
    <x v="22"/>
    <n v="0"/>
    <n v="0"/>
    <n v="0"/>
    <n v="0"/>
    <n v="0"/>
    <n v="0"/>
    <n v="0"/>
    <n v="0"/>
    <n v="0"/>
    <n v="0"/>
    <n v="0"/>
    <n v="0"/>
    <n v="0"/>
    <n v="0"/>
    <n v="0"/>
    <n v="0"/>
    <n v="0"/>
    <n v="0"/>
    <n v="0"/>
    <n v="0"/>
    <n v="0"/>
    <n v="0"/>
    <n v="0"/>
    <n v="0"/>
    <n v="0"/>
    <n v="0"/>
    <n v="0"/>
  </r>
  <r>
    <x v="21"/>
    <x v="0"/>
    <x v="22"/>
    <n v="0"/>
    <n v="0"/>
    <n v="0"/>
    <n v="0"/>
    <n v="0"/>
    <n v="0"/>
    <n v="0"/>
    <n v="0"/>
    <n v="0"/>
    <n v="0"/>
    <n v="0"/>
    <n v="0"/>
    <n v="0"/>
    <n v="0"/>
    <n v="0"/>
    <n v="0"/>
    <n v="0"/>
    <n v="0"/>
    <n v="0"/>
    <n v="0"/>
    <n v="0"/>
    <n v="0"/>
    <n v="0"/>
    <n v="0"/>
    <n v="0"/>
    <n v="0"/>
    <n v="0"/>
  </r>
  <r>
    <x v="21"/>
    <x v="1"/>
    <x v="22"/>
    <n v="0"/>
    <n v="0"/>
    <n v="0"/>
    <n v="0"/>
    <n v="0"/>
    <n v="0"/>
    <n v="0"/>
    <n v="0"/>
    <n v="0"/>
    <n v="0"/>
    <n v="0"/>
    <n v="0"/>
    <n v="0"/>
    <n v="0"/>
    <n v="0"/>
    <n v="0"/>
    <n v="0"/>
    <n v="0"/>
    <n v="0"/>
    <n v="0"/>
    <n v="0"/>
    <n v="0"/>
    <n v="0"/>
    <n v="0"/>
    <n v="0"/>
    <n v="0"/>
    <n v="0"/>
  </r>
  <r>
    <x v="21"/>
    <x v="2"/>
    <x v="22"/>
    <n v="0"/>
    <n v="0"/>
    <n v="0"/>
    <n v="0"/>
    <n v="0"/>
    <n v="0"/>
    <n v="0"/>
    <n v="0"/>
    <n v="0"/>
    <n v="0"/>
    <n v="0"/>
    <n v="0"/>
    <n v="0"/>
    <n v="0"/>
    <n v="0"/>
    <n v="0"/>
    <n v="0"/>
    <n v="0"/>
    <n v="0"/>
    <n v="0"/>
    <n v="0"/>
    <n v="0"/>
    <n v="0"/>
    <n v="0"/>
    <n v="0"/>
    <n v="0"/>
    <n v="0"/>
  </r>
  <r>
    <x v="21"/>
    <x v="3"/>
    <x v="22"/>
    <n v="0"/>
    <n v="0"/>
    <n v="0"/>
    <n v="0"/>
    <n v="0"/>
    <n v="0"/>
    <n v="0"/>
    <n v="0"/>
    <n v="0"/>
    <n v="0"/>
    <n v="0"/>
    <n v="0"/>
    <n v="0"/>
    <n v="0"/>
    <n v="0"/>
    <n v="0"/>
    <n v="0"/>
    <n v="0"/>
    <n v="0"/>
    <n v="0"/>
    <n v="0"/>
    <n v="0"/>
    <n v="0"/>
    <n v="0"/>
    <n v="0"/>
    <n v="0"/>
    <n v="0"/>
  </r>
  <r>
    <x v="0"/>
    <x v="0"/>
    <x v="23"/>
    <n v="0"/>
    <n v="0"/>
    <n v="0"/>
    <n v="0"/>
    <n v="0"/>
    <n v="0"/>
    <n v="0"/>
    <n v="0"/>
    <n v="0"/>
    <n v="0"/>
    <n v="0"/>
    <n v="0"/>
    <n v="0"/>
    <n v="0"/>
    <n v="0"/>
    <n v="0"/>
    <n v="0"/>
    <n v="0"/>
    <n v="0"/>
    <n v="0"/>
    <n v="0"/>
    <n v="0"/>
    <n v="0"/>
    <n v="0"/>
    <n v="0"/>
    <n v="0"/>
    <n v="0"/>
  </r>
  <r>
    <x v="0"/>
    <x v="1"/>
    <x v="23"/>
    <n v="0"/>
    <n v="0"/>
    <n v="0"/>
    <n v="0"/>
    <n v="0"/>
    <n v="0"/>
    <n v="0"/>
    <n v="0"/>
    <n v="0"/>
    <n v="0"/>
    <n v="0"/>
    <n v="0"/>
    <n v="0"/>
    <n v="0"/>
    <n v="0"/>
    <n v="0"/>
    <n v="0"/>
    <n v="0"/>
    <n v="0"/>
    <n v="0"/>
    <n v="0"/>
    <n v="0"/>
    <n v="0"/>
    <n v="0"/>
    <n v="0"/>
    <n v="0"/>
    <n v="0"/>
  </r>
  <r>
    <x v="0"/>
    <x v="2"/>
    <x v="23"/>
    <n v="0"/>
    <n v="0"/>
    <n v="0"/>
    <n v="0"/>
    <n v="0"/>
    <n v="0"/>
    <n v="0"/>
    <n v="0"/>
    <n v="0"/>
    <n v="0"/>
    <n v="0"/>
    <n v="0"/>
    <n v="0"/>
    <n v="0"/>
    <n v="0"/>
    <n v="0"/>
    <n v="0"/>
    <n v="0"/>
    <n v="0"/>
    <n v="0"/>
    <n v="0"/>
    <n v="0"/>
    <n v="0"/>
    <n v="0"/>
    <n v="0"/>
    <n v="0"/>
    <n v="0"/>
  </r>
  <r>
    <x v="0"/>
    <x v="3"/>
    <x v="23"/>
    <n v="0"/>
    <n v="0"/>
    <n v="0"/>
    <n v="0"/>
    <n v="0"/>
    <n v="0"/>
    <n v="0"/>
    <n v="0"/>
    <n v="0"/>
    <n v="0"/>
    <n v="0"/>
    <n v="0"/>
    <n v="0"/>
    <n v="0"/>
    <n v="0"/>
    <n v="0"/>
    <n v="0"/>
    <n v="0"/>
    <n v="0"/>
    <n v="0"/>
    <n v="0"/>
    <n v="0"/>
    <n v="0"/>
    <n v="0"/>
    <n v="0"/>
    <n v="0"/>
    <n v="0"/>
  </r>
  <r>
    <x v="1"/>
    <x v="0"/>
    <x v="23"/>
    <n v="0"/>
    <n v="0"/>
    <n v="0"/>
    <n v="0"/>
    <n v="0"/>
    <n v="0"/>
    <n v="0"/>
    <n v="0"/>
    <n v="0"/>
    <n v="0"/>
    <n v="0"/>
    <n v="0"/>
    <n v="0"/>
    <n v="0"/>
    <n v="0"/>
    <n v="0"/>
    <n v="0"/>
    <n v="0"/>
    <n v="0"/>
    <n v="0"/>
    <n v="0"/>
    <n v="0"/>
    <n v="0"/>
    <n v="0"/>
    <n v="0"/>
    <n v="0"/>
    <n v="0"/>
  </r>
  <r>
    <x v="1"/>
    <x v="1"/>
    <x v="23"/>
    <n v="0"/>
    <n v="0"/>
    <n v="0"/>
    <n v="0"/>
    <n v="0"/>
    <n v="0"/>
    <n v="0"/>
    <n v="0"/>
    <n v="0"/>
    <n v="0"/>
    <n v="0"/>
    <n v="0"/>
    <n v="0"/>
    <n v="0"/>
    <n v="0"/>
    <n v="0"/>
    <n v="0"/>
    <n v="0"/>
    <n v="0"/>
    <n v="0"/>
    <n v="0"/>
    <n v="0"/>
    <n v="0"/>
    <n v="0"/>
    <n v="0"/>
    <n v="0"/>
    <n v="0"/>
  </r>
  <r>
    <x v="1"/>
    <x v="2"/>
    <x v="23"/>
    <n v="0"/>
    <n v="0"/>
    <n v="0"/>
    <n v="0"/>
    <n v="0"/>
    <n v="0"/>
    <n v="0"/>
    <n v="0"/>
    <n v="0"/>
    <n v="0"/>
    <n v="0"/>
    <n v="0"/>
    <n v="0"/>
    <n v="0"/>
    <n v="0"/>
    <n v="0"/>
    <n v="0"/>
    <n v="0"/>
    <n v="0"/>
    <n v="0"/>
    <n v="0"/>
    <n v="0"/>
    <n v="0"/>
    <n v="0"/>
    <n v="0"/>
    <n v="0"/>
    <n v="0"/>
  </r>
  <r>
    <x v="1"/>
    <x v="3"/>
    <x v="23"/>
    <n v="0"/>
    <n v="0"/>
    <n v="0"/>
    <n v="0"/>
    <n v="0"/>
    <n v="0"/>
    <n v="0"/>
    <n v="0"/>
    <n v="0"/>
    <n v="0"/>
    <n v="0"/>
    <n v="0"/>
    <n v="0"/>
    <n v="0"/>
    <n v="0"/>
    <n v="0"/>
    <n v="0"/>
    <n v="0"/>
    <n v="0"/>
    <n v="0"/>
    <n v="0"/>
    <n v="0"/>
    <n v="0"/>
    <n v="0"/>
    <n v="0"/>
    <n v="0"/>
    <n v="0"/>
  </r>
  <r>
    <x v="2"/>
    <x v="0"/>
    <x v="23"/>
    <n v="0"/>
    <n v="0"/>
    <n v="0"/>
    <n v="0"/>
    <n v="0"/>
    <n v="0"/>
    <n v="0"/>
    <n v="0"/>
    <n v="0"/>
    <n v="0"/>
    <n v="0"/>
    <n v="0"/>
    <n v="0"/>
    <n v="0"/>
    <n v="0"/>
    <n v="0"/>
    <n v="0"/>
    <n v="0"/>
    <n v="0"/>
    <n v="0"/>
    <n v="0"/>
    <n v="0"/>
    <n v="0"/>
    <n v="0"/>
    <n v="0"/>
    <n v="0"/>
    <n v="0"/>
  </r>
  <r>
    <x v="2"/>
    <x v="1"/>
    <x v="23"/>
    <n v="0"/>
    <n v="0"/>
    <n v="0"/>
    <n v="0"/>
    <n v="0"/>
    <n v="0"/>
    <n v="0"/>
    <n v="0"/>
    <n v="0"/>
    <n v="0"/>
    <n v="0"/>
    <n v="0"/>
    <n v="0"/>
    <n v="0"/>
    <n v="0"/>
    <n v="0"/>
    <n v="0"/>
    <n v="0"/>
    <n v="0"/>
    <n v="0"/>
    <n v="0"/>
    <n v="0"/>
    <n v="0"/>
    <n v="0"/>
    <n v="0"/>
    <n v="0"/>
    <n v="0"/>
  </r>
  <r>
    <x v="2"/>
    <x v="2"/>
    <x v="23"/>
    <n v="0"/>
    <n v="0"/>
    <n v="0"/>
    <n v="0"/>
    <n v="0"/>
    <n v="0"/>
    <n v="0"/>
    <n v="0"/>
    <n v="0"/>
    <n v="0"/>
    <n v="0"/>
    <n v="0"/>
    <n v="0"/>
    <n v="0"/>
    <n v="0"/>
    <n v="0"/>
    <n v="0"/>
    <n v="0"/>
    <n v="0"/>
    <n v="0"/>
    <n v="0"/>
    <n v="0"/>
    <n v="0"/>
    <n v="0"/>
    <n v="0"/>
    <n v="0"/>
    <n v="0"/>
  </r>
  <r>
    <x v="2"/>
    <x v="3"/>
    <x v="23"/>
    <n v="0"/>
    <n v="0"/>
    <n v="0"/>
    <n v="0"/>
    <n v="0"/>
    <n v="0"/>
    <n v="0"/>
    <n v="0"/>
    <n v="0"/>
    <n v="0"/>
    <n v="0"/>
    <n v="0"/>
    <n v="0"/>
    <n v="0"/>
    <n v="0"/>
    <n v="0"/>
    <n v="0"/>
    <n v="0"/>
    <n v="0"/>
    <n v="0"/>
    <n v="0"/>
    <n v="0"/>
    <n v="0"/>
    <n v="0"/>
    <n v="0"/>
    <n v="0"/>
    <n v="0"/>
  </r>
  <r>
    <x v="3"/>
    <x v="0"/>
    <x v="23"/>
    <n v="0"/>
    <n v="0"/>
    <n v="0"/>
    <n v="0"/>
    <n v="0"/>
    <n v="0"/>
    <n v="0"/>
    <n v="0"/>
    <n v="0"/>
    <n v="0"/>
    <n v="0"/>
    <n v="0"/>
    <n v="0"/>
    <n v="0"/>
    <n v="0"/>
    <n v="0"/>
    <n v="0"/>
    <n v="0"/>
    <n v="0"/>
    <n v="0"/>
    <n v="0"/>
    <n v="0"/>
    <n v="0"/>
    <n v="0"/>
    <n v="0"/>
    <n v="0"/>
    <n v="0"/>
  </r>
  <r>
    <x v="3"/>
    <x v="1"/>
    <x v="23"/>
    <n v="0"/>
    <n v="0"/>
    <n v="0"/>
    <n v="0"/>
    <n v="0"/>
    <n v="0"/>
    <n v="0"/>
    <n v="0"/>
    <n v="0"/>
    <n v="0"/>
    <n v="0"/>
    <n v="0"/>
    <n v="0"/>
    <n v="0"/>
    <n v="0"/>
    <n v="0"/>
    <n v="0"/>
    <n v="0"/>
    <n v="0"/>
    <n v="0"/>
    <n v="0"/>
    <n v="0"/>
    <n v="0"/>
    <n v="0"/>
    <n v="0"/>
    <n v="0"/>
    <n v="0"/>
  </r>
  <r>
    <x v="3"/>
    <x v="2"/>
    <x v="23"/>
    <n v="0"/>
    <n v="0"/>
    <n v="0"/>
    <n v="0"/>
    <n v="0"/>
    <n v="0"/>
    <n v="0"/>
    <n v="0"/>
    <n v="0"/>
    <n v="0"/>
    <n v="0"/>
    <n v="0"/>
    <n v="0"/>
    <n v="0"/>
    <n v="0"/>
    <n v="0"/>
    <n v="0"/>
    <n v="0"/>
    <n v="0"/>
    <n v="0"/>
    <n v="0"/>
    <n v="0"/>
    <n v="0"/>
    <n v="0"/>
    <n v="0"/>
    <n v="0"/>
    <n v="0"/>
  </r>
  <r>
    <x v="3"/>
    <x v="3"/>
    <x v="23"/>
    <n v="0"/>
    <n v="0"/>
    <n v="0"/>
    <n v="0"/>
    <n v="0"/>
    <n v="0"/>
    <n v="0"/>
    <n v="0"/>
    <n v="0"/>
    <n v="0"/>
    <n v="0"/>
    <n v="0"/>
    <n v="0"/>
    <n v="0"/>
    <n v="0"/>
    <n v="0"/>
    <n v="0"/>
    <n v="0"/>
    <n v="0"/>
    <n v="0"/>
    <n v="0"/>
    <n v="0"/>
    <n v="0"/>
    <n v="0"/>
    <n v="0"/>
    <n v="0"/>
    <n v="0"/>
  </r>
  <r>
    <x v="4"/>
    <x v="0"/>
    <x v="23"/>
    <n v="0"/>
    <n v="0"/>
    <n v="0"/>
    <n v="0"/>
    <n v="0"/>
    <n v="0"/>
    <n v="0"/>
    <n v="0"/>
    <n v="0"/>
    <n v="0"/>
    <n v="0"/>
    <n v="0"/>
    <n v="0"/>
    <n v="0"/>
    <n v="0"/>
    <n v="0"/>
    <n v="0"/>
    <n v="0"/>
    <n v="0"/>
    <n v="0"/>
    <n v="0"/>
    <n v="0"/>
    <n v="0"/>
    <n v="0"/>
    <n v="0"/>
    <n v="0"/>
    <n v="0"/>
  </r>
  <r>
    <x v="4"/>
    <x v="1"/>
    <x v="23"/>
    <n v="0"/>
    <n v="0"/>
    <n v="0"/>
    <n v="0"/>
    <n v="0"/>
    <n v="0"/>
    <n v="0"/>
    <n v="0"/>
    <n v="0"/>
    <n v="0"/>
    <n v="0"/>
    <n v="0"/>
    <n v="0"/>
    <n v="0"/>
    <n v="0"/>
    <n v="0"/>
    <n v="0"/>
    <n v="0"/>
    <n v="0"/>
    <n v="0"/>
    <n v="0"/>
    <n v="0"/>
    <n v="0"/>
    <n v="0"/>
    <n v="0"/>
    <n v="0"/>
    <n v="0"/>
  </r>
  <r>
    <x v="4"/>
    <x v="2"/>
    <x v="23"/>
    <n v="0"/>
    <n v="0"/>
    <n v="0"/>
    <n v="0"/>
    <n v="0"/>
    <n v="0"/>
    <n v="0"/>
    <n v="0"/>
    <n v="0"/>
    <n v="0"/>
    <n v="0"/>
    <n v="0"/>
    <n v="0"/>
    <n v="0"/>
    <n v="0"/>
    <n v="0"/>
    <n v="0"/>
    <n v="0"/>
    <n v="0"/>
    <n v="0"/>
    <n v="0"/>
    <n v="0"/>
    <n v="0"/>
    <n v="0"/>
    <n v="0"/>
    <n v="0"/>
    <n v="0"/>
  </r>
  <r>
    <x v="4"/>
    <x v="3"/>
    <x v="23"/>
    <n v="0"/>
    <n v="0"/>
    <n v="0"/>
    <n v="0"/>
    <n v="0"/>
    <n v="0"/>
    <n v="0"/>
    <n v="0"/>
    <n v="0"/>
    <n v="0"/>
    <n v="0"/>
    <n v="0"/>
    <n v="0"/>
    <n v="0"/>
    <n v="0"/>
    <n v="0"/>
    <n v="0"/>
    <n v="0"/>
    <n v="0"/>
    <n v="0"/>
    <n v="0"/>
    <n v="0"/>
    <n v="0"/>
    <n v="0"/>
    <n v="0"/>
    <n v="0"/>
    <n v="0"/>
  </r>
  <r>
    <x v="5"/>
    <x v="0"/>
    <x v="23"/>
    <n v="0"/>
    <n v="0"/>
    <n v="0"/>
    <n v="0"/>
    <n v="0"/>
    <n v="0"/>
    <n v="0"/>
    <n v="0"/>
    <n v="0"/>
    <n v="0"/>
    <n v="0"/>
    <n v="0"/>
    <n v="0"/>
    <n v="0"/>
    <n v="0"/>
    <n v="0"/>
    <n v="0"/>
    <n v="0"/>
    <n v="0"/>
    <n v="0"/>
    <n v="0"/>
    <n v="0"/>
    <n v="0"/>
    <n v="0"/>
    <n v="0"/>
    <n v="0"/>
    <n v="0"/>
  </r>
  <r>
    <x v="5"/>
    <x v="1"/>
    <x v="23"/>
    <n v="0"/>
    <n v="0"/>
    <n v="0"/>
    <n v="0"/>
    <n v="0"/>
    <n v="0"/>
    <n v="0"/>
    <n v="0"/>
    <n v="0"/>
    <n v="0"/>
    <n v="0"/>
    <n v="0"/>
    <n v="0"/>
    <n v="0"/>
    <n v="0"/>
    <n v="0"/>
    <n v="0"/>
    <n v="0"/>
    <n v="0"/>
    <n v="0"/>
    <n v="0"/>
    <n v="0"/>
    <n v="0"/>
    <n v="0"/>
    <n v="0"/>
    <n v="0"/>
    <n v="0"/>
  </r>
  <r>
    <x v="5"/>
    <x v="2"/>
    <x v="23"/>
    <n v="0"/>
    <n v="0"/>
    <n v="0"/>
    <n v="0"/>
    <n v="0"/>
    <n v="0"/>
    <n v="0"/>
    <n v="0"/>
    <n v="0"/>
    <n v="0"/>
    <n v="0"/>
    <n v="0"/>
    <n v="0"/>
    <n v="0"/>
    <n v="0"/>
    <n v="0"/>
    <n v="0"/>
    <n v="0"/>
    <n v="0"/>
    <n v="0"/>
    <n v="0"/>
    <n v="0"/>
    <n v="0"/>
    <n v="0"/>
    <n v="0"/>
    <n v="0"/>
    <n v="0"/>
  </r>
  <r>
    <x v="5"/>
    <x v="3"/>
    <x v="23"/>
    <n v="0"/>
    <n v="0"/>
    <n v="0"/>
    <n v="0"/>
    <n v="0"/>
    <n v="0"/>
    <n v="0"/>
    <n v="0"/>
    <n v="0"/>
    <n v="0"/>
    <n v="0"/>
    <n v="0"/>
    <n v="0"/>
    <n v="0"/>
    <n v="0"/>
    <n v="0"/>
    <n v="0"/>
    <n v="0"/>
    <n v="0"/>
    <n v="0"/>
    <n v="0"/>
    <n v="0"/>
    <n v="0"/>
    <n v="0"/>
    <n v="0"/>
    <n v="0"/>
    <n v="0"/>
  </r>
  <r>
    <x v="6"/>
    <x v="0"/>
    <x v="23"/>
    <n v="0"/>
    <n v="0"/>
    <n v="0"/>
    <n v="0"/>
    <n v="0"/>
    <n v="0"/>
    <n v="0"/>
    <n v="0"/>
    <n v="0"/>
    <n v="0"/>
    <n v="0"/>
    <n v="0"/>
    <n v="0"/>
    <n v="0"/>
    <n v="0"/>
    <n v="0"/>
    <n v="0"/>
    <n v="0"/>
    <n v="0"/>
    <n v="0"/>
    <n v="0"/>
    <n v="0"/>
    <n v="0"/>
    <n v="0"/>
    <n v="0"/>
    <n v="0"/>
    <n v="0"/>
  </r>
  <r>
    <x v="6"/>
    <x v="1"/>
    <x v="23"/>
    <n v="0"/>
    <n v="0"/>
    <n v="0"/>
    <n v="0"/>
    <n v="0"/>
    <n v="0"/>
    <n v="0"/>
    <n v="0"/>
    <n v="0"/>
    <n v="0"/>
    <n v="0"/>
    <n v="0"/>
    <n v="0"/>
    <n v="0"/>
    <n v="0"/>
    <n v="0"/>
    <n v="0"/>
    <n v="0"/>
    <n v="0"/>
    <n v="0"/>
    <n v="0"/>
    <n v="0"/>
    <n v="0"/>
    <n v="0"/>
    <n v="0"/>
    <n v="0"/>
    <n v="0"/>
  </r>
  <r>
    <x v="6"/>
    <x v="2"/>
    <x v="23"/>
    <n v="0"/>
    <n v="0"/>
    <n v="0"/>
    <n v="0"/>
    <n v="0"/>
    <n v="0"/>
    <n v="0"/>
    <n v="0"/>
    <n v="0"/>
    <n v="0"/>
    <n v="0"/>
    <n v="0"/>
    <n v="0"/>
    <n v="0"/>
    <n v="0"/>
    <n v="0"/>
    <n v="0"/>
    <n v="0"/>
    <n v="0"/>
    <n v="0"/>
    <n v="0"/>
    <n v="0"/>
    <n v="0"/>
    <n v="0"/>
    <n v="0"/>
    <n v="0"/>
    <n v="0"/>
  </r>
  <r>
    <x v="6"/>
    <x v="3"/>
    <x v="23"/>
    <n v="0"/>
    <n v="0"/>
    <n v="0"/>
    <n v="0"/>
    <n v="0"/>
    <n v="0"/>
    <n v="0"/>
    <n v="0"/>
    <n v="0"/>
    <n v="0"/>
    <n v="0"/>
    <n v="0"/>
    <n v="0"/>
    <n v="0"/>
    <n v="0"/>
    <n v="0"/>
    <n v="0"/>
    <n v="0"/>
    <n v="0"/>
    <n v="0"/>
    <n v="0"/>
    <n v="0"/>
    <n v="0"/>
    <n v="0"/>
    <n v="0"/>
    <n v="0"/>
    <n v="0"/>
  </r>
  <r>
    <x v="7"/>
    <x v="0"/>
    <x v="23"/>
    <n v="0"/>
    <n v="0"/>
    <n v="0"/>
    <n v="0"/>
    <n v="0"/>
    <n v="0"/>
    <n v="0"/>
    <n v="0"/>
    <n v="0"/>
    <n v="0"/>
    <n v="0"/>
    <n v="0"/>
    <n v="0"/>
    <n v="0"/>
    <n v="0"/>
    <n v="0"/>
    <n v="0"/>
    <n v="0"/>
    <n v="0"/>
    <n v="0"/>
    <n v="0"/>
    <n v="0"/>
    <n v="0"/>
    <n v="0"/>
    <n v="0"/>
    <n v="0"/>
    <n v="0"/>
  </r>
  <r>
    <x v="7"/>
    <x v="1"/>
    <x v="23"/>
    <n v="0"/>
    <n v="0"/>
    <n v="0"/>
    <n v="0"/>
    <n v="0"/>
    <n v="0"/>
    <n v="0"/>
    <n v="0"/>
    <n v="0"/>
    <n v="0"/>
    <n v="0"/>
    <n v="0"/>
    <n v="0"/>
    <n v="0"/>
    <n v="0"/>
    <n v="0"/>
    <n v="0"/>
    <n v="0"/>
    <n v="0"/>
    <n v="0"/>
    <n v="0"/>
    <n v="0"/>
    <n v="0"/>
    <n v="0"/>
    <n v="0"/>
    <n v="0"/>
    <n v="0"/>
  </r>
  <r>
    <x v="7"/>
    <x v="2"/>
    <x v="23"/>
    <n v="0"/>
    <n v="0"/>
    <n v="0"/>
    <n v="0"/>
    <n v="0"/>
    <n v="0"/>
    <n v="0"/>
    <n v="0"/>
    <n v="0"/>
    <n v="0"/>
    <n v="0"/>
    <n v="0"/>
    <n v="0"/>
    <n v="0"/>
    <n v="0"/>
    <n v="0"/>
    <n v="0"/>
    <n v="0"/>
    <n v="0"/>
    <n v="0"/>
    <n v="0"/>
    <n v="0"/>
    <n v="0"/>
    <n v="0"/>
    <n v="0"/>
    <n v="0"/>
    <n v="0"/>
  </r>
  <r>
    <x v="7"/>
    <x v="3"/>
    <x v="23"/>
    <n v="0"/>
    <n v="0"/>
    <n v="0"/>
    <n v="0"/>
    <n v="0"/>
    <n v="0"/>
    <n v="0"/>
    <n v="0"/>
    <n v="0"/>
    <n v="0"/>
    <n v="0"/>
    <n v="0"/>
    <n v="0"/>
    <n v="0"/>
    <n v="0"/>
    <n v="0"/>
    <n v="0"/>
    <n v="0"/>
    <n v="0"/>
    <n v="0"/>
    <n v="0"/>
    <n v="0"/>
    <n v="0"/>
    <n v="0"/>
    <n v="0"/>
    <n v="0"/>
    <n v="0"/>
  </r>
  <r>
    <x v="8"/>
    <x v="0"/>
    <x v="23"/>
    <n v="0"/>
    <n v="0"/>
    <n v="0"/>
    <n v="0"/>
    <n v="0"/>
    <n v="0"/>
    <n v="0"/>
    <n v="0"/>
    <n v="0"/>
    <n v="0"/>
    <n v="0"/>
    <n v="0"/>
    <n v="0"/>
    <n v="0"/>
    <n v="0"/>
    <n v="0"/>
    <n v="0"/>
    <n v="0"/>
    <n v="0"/>
    <n v="0"/>
    <n v="0"/>
    <n v="0"/>
    <n v="0"/>
    <n v="0"/>
    <n v="0"/>
    <n v="0"/>
    <n v="0"/>
  </r>
  <r>
    <x v="8"/>
    <x v="1"/>
    <x v="23"/>
    <n v="0"/>
    <n v="0"/>
    <n v="0"/>
    <n v="0"/>
    <n v="0"/>
    <n v="0"/>
    <n v="0"/>
    <n v="0"/>
    <n v="0"/>
    <n v="0"/>
    <n v="0"/>
    <n v="0"/>
    <n v="0"/>
    <n v="0"/>
    <n v="0"/>
    <n v="0"/>
    <n v="0"/>
    <n v="0"/>
    <n v="0"/>
    <n v="0"/>
    <n v="0"/>
    <n v="0"/>
    <n v="0"/>
    <n v="0"/>
    <n v="0"/>
    <n v="0"/>
    <n v="0"/>
  </r>
  <r>
    <x v="8"/>
    <x v="2"/>
    <x v="23"/>
    <n v="0"/>
    <n v="0"/>
    <n v="0"/>
    <n v="0"/>
    <n v="0"/>
    <n v="0"/>
    <n v="0"/>
    <n v="0"/>
    <n v="0"/>
    <n v="0"/>
    <n v="0"/>
    <n v="0"/>
    <n v="0"/>
    <n v="0"/>
    <n v="0"/>
    <n v="0"/>
    <n v="0"/>
    <n v="0"/>
    <n v="0"/>
    <n v="0"/>
    <n v="0"/>
    <n v="0"/>
    <n v="0"/>
    <n v="0"/>
    <n v="0"/>
    <n v="0"/>
    <n v="0"/>
  </r>
  <r>
    <x v="8"/>
    <x v="3"/>
    <x v="23"/>
    <n v="0"/>
    <n v="0"/>
    <n v="0"/>
    <n v="0"/>
    <n v="0"/>
    <n v="0"/>
    <n v="0"/>
    <n v="0"/>
    <n v="0"/>
    <n v="0"/>
    <n v="0"/>
    <n v="0"/>
    <n v="0"/>
    <n v="0"/>
    <n v="0"/>
    <n v="0"/>
    <n v="0"/>
    <n v="0"/>
    <n v="0"/>
    <n v="0"/>
    <n v="0"/>
    <n v="0"/>
    <n v="0"/>
    <n v="0"/>
    <n v="0"/>
    <n v="0"/>
    <n v="0"/>
  </r>
  <r>
    <x v="9"/>
    <x v="0"/>
    <x v="23"/>
    <n v="0"/>
    <n v="0"/>
    <n v="0"/>
    <n v="0"/>
    <n v="0"/>
    <n v="0"/>
    <n v="0"/>
    <n v="0"/>
    <n v="0"/>
    <n v="0"/>
    <n v="0"/>
    <n v="0"/>
    <n v="0"/>
    <n v="0"/>
    <n v="0"/>
    <n v="0"/>
    <n v="0"/>
    <n v="0"/>
    <n v="0"/>
    <n v="0"/>
    <n v="0"/>
    <n v="0"/>
    <n v="0"/>
    <n v="0"/>
    <n v="0"/>
    <n v="0"/>
    <n v="0"/>
  </r>
  <r>
    <x v="9"/>
    <x v="1"/>
    <x v="23"/>
    <n v="0"/>
    <n v="0"/>
    <n v="0"/>
    <n v="0"/>
    <n v="0"/>
    <n v="0"/>
    <n v="0"/>
    <n v="0"/>
    <n v="0"/>
    <n v="0"/>
    <n v="0"/>
    <n v="0"/>
    <n v="0"/>
    <n v="0"/>
    <n v="0"/>
    <n v="0"/>
    <n v="0"/>
    <n v="0"/>
    <n v="0"/>
    <n v="0"/>
    <n v="0"/>
    <n v="0"/>
    <n v="0"/>
    <n v="0"/>
    <n v="0"/>
    <n v="0"/>
    <n v="0"/>
  </r>
  <r>
    <x v="9"/>
    <x v="2"/>
    <x v="23"/>
    <n v="0"/>
    <n v="0"/>
    <n v="0"/>
    <n v="0"/>
    <n v="0"/>
    <n v="0"/>
    <n v="0"/>
    <n v="0"/>
    <n v="0"/>
    <n v="0"/>
    <n v="0"/>
    <n v="0"/>
    <n v="0"/>
    <n v="0"/>
    <n v="0"/>
    <n v="0"/>
    <n v="0"/>
    <n v="0"/>
    <n v="0"/>
    <n v="0"/>
    <n v="0"/>
    <n v="0"/>
    <n v="0"/>
    <n v="0"/>
    <n v="0"/>
    <n v="0"/>
    <n v="0"/>
  </r>
  <r>
    <x v="9"/>
    <x v="3"/>
    <x v="23"/>
    <n v="0"/>
    <n v="0"/>
    <n v="0"/>
    <n v="0"/>
    <n v="0"/>
    <n v="0"/>
    <n v="0"/>
    <n v="0"/>
    <n v="0"/>
    <n v="0"/>
    <n v="0"/>
    <n v="0"/>
    <n v="0"/>
    <n v="0"/>
    <n v="0"/>
    <n v="0"/>
    <n v="0"/>
    <n v="0"/>
    <n v="0"/>
    <n v="0"/>
    <n v="0"/>
    <n v="0"/>
    <n v="0"/>
    <n v="0"/>
    <n v="0"/>
    <n v="0"/>
    <n v="0"/>
  </r>
  <r>
    <x v="10"/>
    <x v="0"/>
    <x v="23"/>
    <n v="0"/>
    <n v="0"/>
    <n v="0"/>
    <n v="0"/>
    <n v="0"/>
    <n v="0"/>
    <n v="0"/>
    <n v="0"/>
    <n v="0"/>
    <n v="0"/>
    <n v="0"/>
    <n v="0"/>
    <n v="0"/>
    <n v="0"/>
    <n v="0"/>
    <n v="0"/>
    <n v="0"/>
    <n v="0"/>
    <n v="0"/>
    <n v="0"/>
    <n v="0"/>
    <n v="0"/>
    <n v="0"/>
    <n v="0"/>
    <n v="0"/>
    <n v="0"/>
    <n v="0"/>
  </r>
  <r>
    <x v="10"/>
    <x v="1"/>
    <x v="23"/>
    <n v="0"/>
    <n v="0"/>
    <n v="0"/>
    <n v="0"/>
    <n v="0"/>
    <n v="0"/>
    <n v="0"/>
    <n v="0"/>
    <n v="0"/>
    <n v="0"/>
    <n v="0"/>
    <n v="0"/>
    <n v="0"/>
    <n v="0"/>
    <n v="0"/>
    <n v="0"/>
    <n v="0"/>
    <n v="0"/>
    <n v="0"/>
    <n v="0"/>
    <n v="0"/>
    <n v="0"/>
    <n v="0"/>
    <n v="0"/>
    <n v="0"/>
    <n v="0"/>
    <n v="0"/>
  </r>
  <r>
    <x v="10"/>
    <x v="2"/>
    <x v="23"/>
    <n v="0"/>
    <n v="0"/>
    <n v="0"/>
    <n v="0"/>
    <n v="0"/>
    <n v="0"/>
    <n v="0"/>
    <n v="0"/>
    <n v="0"/>
    <n v="0"/>
    <n v="0"/>
    <n v="0"/>
    <n v="0"/>
    <n v="0"/>
    <n v="0"/>
    <n v="0"/>
    <n v="0"/>
    <n v="0"/>
    <n v="0"/>
    <n v="0"/>
    <n v="0"/>
    <n v="0"/>
    <n v="0"/>
    <n v="0"/>
    <n v="0"/>
    <n v="0"/>
    <n v="0"/>
  </r>
  <r>
    <x v="10"/>
    <x v="3"/>
    <x v="23"/>
    <n v="0"/>
    <n v="0"/>
    <n v="0"/>
    <n v="0"/>
    <n v="0"/>
    <n v="0"/>
    <n v="0"/>
    <n v="0"/>
    <n v="0"/>
    <n v="0"/>
    <n v="0"/>
    <n v="0"/>
    <n v="0"/>
    <n v="0"/>
    <n v="0"/>
    <n v="0"/>
    <n v="0"/>
    <n v="0"/>
    <n v="0"/>
    <n v="0"/>
    <n v="0"/>
    <n v="0"/>
    <n v="0"/>
    <n v="0"/>
    <n v="0"/>
    <n v="0"/>
    <n v="0"/>
  </r>
  <r>
    <x v="11"/>
    <x v="0"/>
    <x v="23"/>
    <n v="0"/>
    <n v="0"/>
    <n v="0"/>
    <n v="0"/>
    <n v="0"/>
    <n v="0"/>
    <n v="0"/>
    <n v="0"/>
    <n v="0"/>
    <n v="0"/>
    <n v="0"/>
    <n v="0"/>
    <n v="0"/>
    <n v="0"/>
    <n v="0"/>
    <n v="0"/>
    <n v="0"/>
    <n v="0"/>
    <n v="0"/>
    <n v="0"/>
    <n v="0"/>
    <n v="0"/>
    <n v="0"/>
    <n v="0"/>
    <n v="0"/>
    <n v="0"/>
    <n v="0"/>
  </r>
  <r>
    <x v="11"/>
    <x v="1"/>
    <x v="23"/>
    <n v="0"/>
    <n v="0"/>
    <n v="0"/>
    <n v="0"/>
    <n v="0"/>
    <n v="0"/>
    <n v="0"/>
    <n v="0"/>
    <n v="0"/>
    <n v="0"/>
    <n v="0"/>
    <n v="0"/>
    <n v="0"/>
    <n v="0"/>
    <n v="0"/>
    <n v="0"/>
    <n v="0"/>
    <n v="0"/>
    <n v="0"/>
    <n v="0"/>
    <n v="0"/>
    <n v="0"/>
    <n v="0"/>
    <n v="0"/>
    <n v="0"/>
    <n v="0"/>
    <n v="0"/>
  </r>
  <r>
    <x v="11"/>
    <x v="2"/>
    <x v="23"/>
    <n v="0"/>
    <n v="0"/>
    <n v="0"/>
    <n v="0"/>
    <n v="0"/>
    <n v="0"/>
    <n v="0"/>
    <n v="0"/>
    <n v="0"/>
    <n v="0"/>
    <n v="0"/>
    <n v="0"/>
    <n v="0"/>
    <n v="0"/>
    <n v="0"/>
    <n v="0"/>
    <n v="0"/>
    <n v="0"/>
    <n v="0"/>
    <n v="0"/>
    <n v="0"/>
    <n v="0"/>
    <n v="0"/>
    <n v="0"/>
    <n v="0"/>
    <n v="0"/>
    <n v="0"/>
  </r>
  <r>
    <x v="11"/>
    <x v="3"/>
    <x v="23"/>
    <n v="0"/>
    <n v="0"/>
    <n v="0"/>
    <n v="0"/>
    <n v="0"/>
    <n v="0"/>
    <n v="0"/>
    <n v="0"/>
    <n v="0"/>
    <n v="0"/>
    <n v="0"/>
    <n v="0"/>
    <n v="0"/>
    <n v="0"/>
    <n v="0"/>
    <n v="0"/>
    <n v="0"/>
    <n v="0"/>
    <n v="0"/>
    <n v="0"/>
    <n v="0"/>
    <n v="0"/>
    <n v="0"/>
    <n v="0"/>
    <n v="0"/>
    <n v="0"/>
    <n v="0"/>
  </r>
  <r>
    <x v="12"/>
    <x v="0"/>
    <x v="23"/>
    <n v="0"/>
    <n v="0"/>
    <n v="0"/>
    <n v="0"/>
    <n v="0"/>
    <n v="0"/>
    <n v="0"/>
    <n v="0"/>
    <n v="0"/>
    <n v="0"/>
    <n v="0"/>
    <n v="0"/>
    <n v="0"/>
    <n v="0"/>
    <n v="0"/>
    <n v="0"/>
    <n v="0"/>
    <n v="0"/>
    <n v="0"/>
    <n v="0"/>
    <n v="0"/>
    <n v="0"/>
    <n v="0"/>
    <n v="0"/>
    <n v="0"/>
    <n v="0"/>
    <n v="0"/>
  </r>
  <r>
    <x v="12"/>
    <x v="1"/>
    <x v="23"/>
    <n v="0"/>
    <n v="0"/>
    <n v="0"/>
    <n v="0"/>
    <n v="0"/>
    <n v="0"/>
    <n v="0"/>
    <n v="0"/>
    <n v="0"/>
    <n v="0"/>
    <n v="0"/>
    <n v="0"/>
    <n v="0"/>
    <n v="0"/>
    <n v="0"/>
    <n v="0"/>
    <n v="0"/>
    <n v="0"/>
    <n v="0"/>
    <n v="0"/>
    <n v="0"/>
    <n v="0"/>
    <n v="0"/>
    <n v="0"/>
    <n v="0"/>
    <n v="0"/>
    <n v="0"/>
  </r>
  <r>
    <x v="12"/>
    <x v="2"/>
    <x v="23"/>
    <n v="0"/>
    <n v="0"/>
    <n v="0"/>
    <n v="0"/>
    <n v="0"/>
    <n v="0"/>
    <n v="0"/>
    <n v="0"/>
    <n v="0"/>
    <n v="0"/>
    <n v="0"/>
    <n v="0"/>
    <n v="0"/>
    <n v="0"/>
    <n v="0"/>
    <n v="0"/>
    <n v="0"/>
    <n v="0"/>
    <n v="0"/>
    <n v="0"/>
    <n v="0"/>
    <n v="0"/>
    <n v="0"/>
    <n v="0"/>
    <n v="0"/>
    <n v="0"/>
    <n v="0"/>
  </r>
  <r>
    <x v="12"/>
    <x v="3"/>
    <x v="23"/>
    <n v="0"/>
    <n v="0"/>
    <n v="0"/>
    <n v="0"/>
    <n v="0"/>
    <n v="0"/>
    <n v="0"/>
    <n v="0"/>
    <n v="0"/>
    <n v="0"/>
    <n v="0"/>
    <n v="0"/>
    <n v="0"/>
    <n v="0"/>
    <n v="0"/>
    <n v="0"/>
    <n v="0"/>
    <n v="0"/>
    <n v="0"/>
    <n v="0"/>
    <n v="0"/>
    <n v="0"/>
    <n v="0"/>
    <n v="0"/>
    <n v="0"/>
    <n v="0"/>
    <n v="0"/>
  </r>
  <r>
    <x v="13"/>
    <x v="0"/>
    <x v="23"/>
    <n v="0"/>
    <n v="0"/>
    <n v="0"/>
    <n v="0"/>
    <n v="0"/>
    <n v="0"/>
    <n v="0"/>
    <n v="0"/>
    <n v="0"/>
    <n v="0"/>
    <n v="0"/>
    <n v="0"/>
    <n v="0"/>
    <n v="0"/>
    <n v="0"/>
    <n v="0"/>
    <n v="0"/>
    <n v="0"/>
    <n v="0"/>
    <n v="0"/>
    <n v="0"/>
    <n v="0"/>
    <n v="0"/>
    <n v="0"/>
    <n v="0"/>
    <n v="0"/>
    <n v="0"/>
  </r>
  <r>
    <x v="13"/>
    <x v="1"/>
    <x v="23"/>
    <n v="0"/>
    <n v="0"/>
    <n v="0"/>
    <n v="0"/>
    <n v="0"/>
    <n v="0"/>
    <n v="0"/>
    <n v="0"/>
    <n v="0"/>
    <n v="0"/>
    <n v="0"/>
    <n v="0"/>
    <n v="0"/>
    <n v="0"/>
    <n v="0"/>
    <n v="0"/>
    <n v="0"/>
    <n v="0"/>
    <n v="0"/>
    <n v="0"/>
    <n v="0"/>
    <n v="0"/>
    <n v="0"/>
    <n v="0"/>
    <n v="0"/>
    <n v="0"/>
    <n v="0"/>
  </r>
  <r>
    <x v="13"/>
    <x v="2"/>
    <x v="23"/>
    <n v="0"/>
    <n v="0"/>
    <n v="0"/>
    <n v="0"/>
    <n v="0"/>
    <n v="0"/>
    <n v="0"/>
    <n v="0"/>
    <n v="0"/>
    <n v="0"/>
    <n v="0"/>
    <n v="0"/>
    <n v="0"/>
    <n v="0"/>
    <n v="0"/>
    <n v="0"/>
    <n v="0"/>
    <n v="0"/>
    <n v="0"/>
    <n v="0"/>
    <n v="0"/>
    <n v="0"/>
    <n v="0"/>
    <n v="0"/>
    <n v="0"/>
    <n v="0"/>
    <n v="0"/>
  </r>
  <r>
    <x v="13"/>
    <x v="3"/>
    <x v="23"/>
    <n v="0"/>
    <n v="0"/>
    <n v="0"/>
    <n v="0"/>
    <n v="0"/>
    <n v="0"/>
    <n v="0"/>
    <n v="0"/>
    <n v="0"/>
    <n v="0"/>
    <n v="0"/>
    <n v="0"/>
    <n v="0"/>
    <n v="0"/>
    <n v="0"/>
    <n v="0"/>
    <n v="0"/>
    <n v="0"/>
    <n v="0"/>
    <n v="0"/>
    <n v="0"/>
    <n v="0"/>
    <n v="0"/>
    <n v="0"/>
    <n v="0"/>
    <n v="0"/>
    <n v="0"/>
  </r>
  <r>
    <x v="14"/>
    <x v="0"/>
    <x v="23"/>
    <n v="0"/>
    <n v="0"/>
    <n v="0"/>
    <n v="0"/>
    <n v="0"/>
    <n v="0"/>
    <n v="0"/>
    <n v="0"/>
    <n v="0"/>
    <n v="0"/>
    <n v="0"/>
    <n v="0"/>
    <n v="0"/>
    <n v="0"/>
    <n v="0"/>
    <n v="0"/>
    <n v="0"/>
    <n v="0"/>
    <n v="0"/>
    <n v="0"/>
    <n v="0"/>
    <n v="0"/>
    <n v="0"/>
    <n v="0"/>
    <n v="0"/>
    <n v="0"/>
    <n v="0"/>
  </r>
  <r>
    <x v="14"/>
    <x v="1"/>
    <x v="23"/>
    <n v="0"/>
    <n v="0"/>
    <n v="0"/>
    <n v="0"/>
    <n v="0"/>
    <n v="0"/>
    <n v="0"/>
    <n v="0"/>
    <n v="0"/>
    <n v="0"/>
    <n v="0"/>
    <n v="0"/>
    <n v="0"/>
    <n v="0"/>
    <n v="0"/>
    <n v="0"/>
    <n v="0"/>
    <n v="0"/>
    <n v="0"/>
    <n v="0"/>
    <n v="0"/>
    <n v="0"/>
    <n v="0"/>
    <n v="0"/>
    <n v="0"/>
    <n v="0"/>
    <n v="0"/>
  </r>
  <r>
    <x v="14"/>
    <x v="2"/>
    <x v="23"/>
    <n v="0"/>
    <n v="0"/>
    <n v="0"/>
    <n v="0"/>
    <n v="0"/>
    <n v="0"/>
    <n v="0"/>
    <n v="0"/>
    <n v="0"/>
    <n v="0"/>
    <n v="0"/>
    <n v="0"/>
    <n v="0"/>
    <n v="0"/>
    <n v="0"/>
    <n v="0"/>
    <n v="0"/>
    <n v="0"/>
    <n v="0"/>
    <n v="0"/>
    <n v="0"/>
    <n v="0"/>
    <n v="0"/>
    <n v="0"/>
    <n v="0"/>
    <n v="0"/>
    <n v="0"/>
  </r>
  <r>
    <x v="14"/>
    <x v="3"/>
    <x v="23"/>
    <n v="0"/>
    <n v="0"/>
    <n v="0"/>
    <n v="0"/>
    <n v="0"/>
    <n v="0"/>
    <n v="0"/>
    <n v="0"/>
    <n v="0"/>
    <n v="0"/>
    <n v="0"/>
    <n v="0"/>
    <n v="0"/>
    <n v="0"/>
    <n v="0"/>
    <n v="0"/>
    <n v="0"/>
    <n v="0"/>
    <n v="0"/>
    <n v="0"/>
    <n v="0"/>
    <n v="0"/>
    <n v="0"/>
    <n v="0"/>
    <n v="0"/>
    <n v="0"/>
    <n v="0"/>
  </r>
  <r>
    <x v="15"/>
    <x v="0"/>
    <x v="23"/>
    <n v="0"/>
    <n v="0"/>
    <n v="0"/>
    <n v="0"/>
    <n v="0"/>
    <n v="0"/>
    <n v="0"/>
    <n v="0"/>
    <n v="0"/>
    <n v="0"/>
    <n v="0"/>
    <n v="0"/>
    <n v="0"/>
    <n v="0"/>
    <n v="0"/>
    <n v="0"/>
    <n v="0"/>
    <n v="0"/>
    <n v="0"/>
    <n v="0"/>
    <n v="0"/>
    <n v="0"/>
    <n v="0"/>
    <n v="0"/>
    <n v="0"/>
    <n v="0"/>
    <n v="0"/>
  </r>
  <r>
    <x v="15"/>
    <x v="1"/>
    <x v="23"/>
    <n v="0"/>
    <n v="0"/>
    <n v="0"/>
    <n v="0"/>
    <n v="0"/>
    <n v="0"/>
    <n v="0"/>
    <n v="0"/>
    <n v="0"/>
    <n v="0"/>
    <n v="0"/>
    <n v="0"/>
    <n v="0"/>
    <n v="0"/>
    <n v="0"/>
    <n v="0"/>
    <n v="0"/>
    <n v="0"/>
    <n v="0"/>
    <n v="0"/>
    <n v="0"/>
    <n v="0"/>
    <n v="0"/>
    <n v="0"/>
    <n v="0"/>
    <n v="0"/>
    <n v="0"/>
  </r>
  <r>
    <x v="15"/>
    <x v="2"/>
    <x v="23"/>
    <n v="0"/>
    <n v="0"/>
    <n v="0"/>
    <n v="0"/>
    <n v="0"/>
    <n v="0"/>
    <n v="0"/>
    <n v="0"/>
    <n v="0"/>
    <n v="0"/>
    <n v="0"/>
    <n v="0"/>
    <n v="0"/>
    <n v="0"/>
    <n v="0"/>
    <n v="0"/>
    <n v="0"/>
    <n v="0"/>
    <n v="0"/>
    <n v="0"/>
    <n v="0"/>
    <n v="0"/>
    <n v="0"/>
    <n v="0"/>
    <n v="0"/>
    <n v="0"/>
    <n v="0"/>
  </r>
  <r>
    <x v="15"/>
    <x v="3"/>
    <x v="23"/>
    <n v="0"/>
    <n v="0"/>
    <n v="0"/>
    <n v="0"/>
    <n v="0"/>
    <n v="0"/>
    <n v="0"/>
    <n v="0"/>
    <n v="0"/>
    <n v="0"/>
    <n v="0"/>
    <n v="0"/>
    <n v="0"/>
    <n v="0"/>
    <n v="0"/>
    <n v="0"/>
    <n v="0"/>
    <n v="0"/>
    <n v="0"/>
    <n v="0"/>
    <n v="0"/>
    <n v="0"/>
    <n v="0"/>
    <n v="0"/>
    <n v="0"/>
    <n v="0"/>
    <n v="0"/>
  </r>
  <r>
    <x v="16"/>
    <x v="0"/>
    <x v="23"/>
    <n v="0"/>
    <n v="0"/>
    <n v="0"/>
    <n v="0"/>
    <n v="0"/>
    <n v="0"/>
    <n v="0"/>
    <n v="0"/>
    <n v="0"/>
    <n v="0"/>
    <n v="0"/>
    <n v="0"/>
    <n v="0"/>
    <n v="0"/>
    <n v="0"/>
    <n v="0"/>
    <n v="0"/>
    <n v="0"/>
    <n v="0"/>
    <n v="0"/>
    <n v="0"/>
    <n v="0"/>
    <n v="0"/>
    <n v="0"/>
    <n v="0"/>
    <n v="0"/>
    <n v="0"/>
  </r>
  <r>
    <x v="16"/>
    <x v="1"/>
    <x v="23"/>
    <n v="0"/>
    <n v="0"/>
    <n v="0"/>
    <n v="0"/>
    <n v="0"/>
    <n v="0"/>
    <n v="0"/>
    <n v="0"/>
    <n v="0"/>
    <n v="0"/>
    <n v="0"/>
    <n v="0"/>
    <n v="0"/>
    <n v="0"/>
    <n v="0"/>
    <n v="0"/>
    <n v="0"/>
    <n v="0"/>
    <n v="0"/>
    <n v="0"/>
    <n v="0"/>
    <n v="0"/>
    <n v="0"/>
    <n v="0"/>
    <n v="0"/>
    <n v="0"/>
    <n v="0"/>
  </r>
  <r>
    <x v="16"/>
    <x v="2"/>
    <x v="23"/>
    <n v="0"/>
    <n v="0"/>
    <n v="0"/>
    <n v="0"/>
    <n v="0"/>
    <n v="0"/>
    <n v="0"/>
    <n v="0"/>
    <n v="0"/>
    <n v="0"/>
    <n v="0"/>
    <n v="0"/>
    <n v="0"/>
    <n v="0"/>
    <n v="0"/>
    <n v="0"/>
    <n v="0"/>
    <n v="0"/>
    <n v="0"/>
    <n v="0"/>
    <n v="0"/>
    <n v="0"/>
    <n v="0"/>
    <n v="0"/>
    <n v="0"/>
    <n v="0"/>
    <n v="0"/>
  </r>
  <r>
    <x v="16"/>
    <x v="3"/>
    <x v="23"/>
    <n v="0"/>
    <n v="0"/>
    <n v="0"/>
    <n v="0"/>
    <n v="0"/>
    <n v="0"/>
    <n v="0"/>
    <n v="0"/>
    <n v="0"/>
    <n v="0"/>
    <n v="0"/>
    <n v="0"/>
    <n v="0"/>
    <n v="0"/>
    <n v="0"/>
    <n v="0"/>
    <n v="0"/>
    <n v="0"/>
    <n v="0"/>
    <n v="0"/>
    <n v="0"/>
    <n v="0"/>
    <n v="0"/>
    <n v="0"/>
    <n v="0"/>
    <n v="0"/>
    <n v="0"/>
  </r>
  <r>
    <x v="17"/>
    <x v="0"/>
    <x v="23"/>
    <n v="0"/>
    <n v="0"/>
    <n v="0"/>
    <n v="0"/>
    <n v="0"/>
    <n v="0"/>
    <n v="0"/>
    <n v="0"/>
    <n v="0"/>
    <n v="0"/>
    <n v="0"/>
    <n v="0"/>
    <n v="0"/>
    <n v="0"/>
    <n v="0"/>
    <n v="0"/>
    <n v="0"/>
    <n v="0"/>
    <n v="0"/>
    <n v="0"/>
    <n v="0"/>
    <n v="0"/>
    <n v="0"/>
    <n v="0"/>
    <n v="0"/>
    <n v="0"/>
    <n v="0"/>
  </r>
  <r>
    <x v="17"/>
    <x v="1"/>
    <x v="23"/>
    <n v="0"/>
    <n v="0"/>
    <n v="0"/>
    <n v="0"/>
    <n v="0"/>
    <n v="0"/>
    <n v="0"/>
    <n v="0"/>
    <n v="0"/>
    <n v="0"/>
    <n v="0"/>
    <n v="0"/>
    <n v="0"/>
    <n v="0"/>
    <n v="0"/>
    <n v="0"/>
    <n v="0"/>
    <n v="0"/>
    <n v="0"/>
    <n v="0"/>
    <n v="0"/>
    <n v="0"/>
    <n v="0"/>
    <n v="0"/>
    <n v="0"/>
    <n v="0"/>
    <n v="0"/>
  </r>
  <r>
    <x v="17"/>
    <x v="2"/>
    <x v="23"/>
    <n v="0"/>
    <n v="0"/>
    <n v="0"/>
    <n v="0"/>
    <n v="0"/>
    <n v="0"/>
    <n v="0"/>
    <n v="0"/>
    <n v="0"/>
    <n v="0"/>
    <n v="0"/>
    <n v="0"/>
    <n v="0"/>
    <n v="0"/>
    <n v="0"/>
    <n v="0"/>
    <n v="0"/>
    <n v="0"/>
    <n v="0"/>
    <n v="0"/>
    <n v="0"/>
    <n v="0"/>
    <n v="0"/>
    <n v="0"/>
    <n v="0"/>
    <n v="0"/>
    <n v="0"/>
  </r>
  <r>
    <x v="17"/>
    <x v="3"/>
    <x v="23"/>
    <n v="0"/>
    <n v="0"/>
    <n v="0"/>
    <n v="0"/>
    <n v="0"/>
    <n v="0"/>
    <n v="0"/>
    <n v="0"/>
    <n v="0"/>
    <n v="0"/>
    <n v="0"/>
    <n v="0"/>
    <n v="0"/>
    <n v="0"/>
    <n v="0"/>
    <n v="0"/>
    <n v="0"/>
    <n v="0"/>
    <n v="0"/>
    <n v="0"/>
    <n v="0"/>
    <n v="0"/>
    <n v="0"/>
    <n v="0"/>
    <n v="0"/>
    <n v="0"/>
    <n v="0"/>
  </r>
  <r>
    <x v="18"/>
    <x v="0"/>
    <x v="23"/>
    <n v="0"/>
    <n v="0"/>
    <n v="0"/>
    <n v="0"/>
    <n v="0"/>
    <n v="0"/>
    <n v="0"/>
    <n v="0"/>
    <n v="0"/>
    <n v="0"/>
    <n v="0"/>
    <n v="0"/>
    <n v="0"/>
    <n v="0"/>
    <n v="0"/>
    <n v="0"/>
    <n v="0"/>
    <n v="0"/>
    <n v="0"/>
    <n v="0"/>
    <n v="0"/>
    <n v="0"/>
    <n v="0"/>
    <n v="0"/>
    <n v="0"/>
    <n v="0"/>
    <n v="0"/>
  </r>
  <r>
    <x v="18"/>
    <x v="1"/>
    <x v="23"/>
    <n v="0"/>
    <n v="0"/>
    <n v="0"/>
    <n v="0"/>
    <n v="0"/>
    <n v="0"/>
    <n v="0"/>
    <n v="0"/>
    <n v="0"/>
    <n v="0"/>
    <n v="0"/>
    <n v="0"/>
    <n v="0"/>
    <n v="0"/>
    <n v="0"/>
    <n v="0"/>
    <n v="0"/>
    <n v="0"/>
    <n v="0"/>
    <n v="0"/>
    <n v="0"/>
    <n v="0"/>
    <n v="0"/>
    <n v="0"/>
    <n v="0"/>
    <n v="0"/>
    <n v="0"/>
  </r>
  <r>
    <x v="18"/>
    <x v="2"/>
    <x v="23"/>
    <n v="0"/>
    <n v="0"/>
    <n v="0"/>
    <n v="0"/>
    <n v="0"/>
    <n v="0"/>
    <n v="0"/>
    <n v="0"/>
    <n v="0"/>
    <n v="0"/>
    <n v="0"/>
    <n v="0"/>
    <n v="0"/>
    <n v="0"/>
    <n v="0"/>
    <n v="0"/>
    <n v="0"/>
    <n v="0"/>
    <n v="0"/>
    <n v="0"/>
    <n v="0"/>
    <n v="0"/>
    <n v="0"/>
    <n v="0"/>
    <n v="0"/>
    <n v="0"/>
    <n v="0"/>
  </r>
  <r>
    <x v="18"/>
    <x v="3"/>
    <x v="23"/>
    <n v="0"/>
    <n v="0"/>
    <n v="0"/>
    <n v="0"/>
    <n v="0"/>
    <n v="0"/>
    <n v="0"/>
    <n v="0"/>
    <n v="0"/>
    <n v="0"/>
    <n v="0"/>
    <n v="0"/>
    <n v="0"/>
    <n v="0"/>
    <n v="0"/>
    <n v="0"/>
    <n v="0"/>
    <n v="0"/>
    <n v="0"/>
    <n v="0"/>
    <n v="0"/>
    <n v="0"/>
    <n v="0"/>
    <n v="0"/>
    <n v="0"/>
    <n v="0"/>
    <n v="0"/>
  </r>
  <r>
    <x v="19"/>
    <x v="0"/>
    <x v="23"/>
    <n v="0"/>
    <n v="0"/>
    <n v="0"/>
    <n v="0"/>
    <n v="0"/>
    <n v="0"/>
    <n v="0"/>
    <n v="0"/>
    <n v="0"/>
    <n v="0"/>
    <n v="0"/>
    <n v="0"/>
    <n v="0"/>
    <n v="0"/>
    <n v="0"/>
    <n v="0"/>
    <n v="0"/>
    <n v="0"/>
    <n v="0"/>
    <n v="0"/>
    <n v="0"/>
    <n v="0"/>
    <n v="0"/>
    <n v="0"/>
    <n v="0"/>
    <n v="0"/>
    <n v="0"/>
  </r>
  <r>
    <x v="19"/>
    <x v="1"/>
    <x v="23"/>
    <n v="0"/>
    <n v="0"/>
    <n v="0"/>
    <n v="0"/>
    <n v="0"/>
    <n v="0"/>
    <n v="0"/>
    <n v="0"/>
    <n v="0"/>
    <n v="0"/>
    <n v="0"/>
    <n v="0"/>
    <n v="0"/>
    <n v="0"/>
    <n v="0"/>
    <n v="0"/>
    <n v="0"/>
    <n v="0"/>
    <n v="0"/>
    <n v="0"/>
    <n v="0"/>
    <n v="0"/>
    <n v="0"/>
    <n v="0"/>
    <n v="0"/>
    <n v="0"/>
    <n v="0"/>
  </r>
  <r>
    <x v="19"/>
    <x v="2"/>
    <x v="23"/>
    <n v="0"/>
    <n v="0"/>
    <n v="0"/>
    <n v="0"/>
    <n v="0"/>
    <n v="0"/>
    <n v="0"/>
    <n v="0"/>
    <n v="0"/>
    <n v="0"/>
    <n v="0"/>
    <n v="0"/>
    <n v="0"/>
    <n v="0"/>
    <n v="0"/>
    <n v="0"/>
    <n v="0"/>
    <n v="0"/>
    <n v="0"/>
    <n v="0"/>
    <n v="0"/>
    <n v="0"/>
    <n v="0"/>
    <n v="0"/>
    <n v="0"/>
    <n v="0"/>
    <n v="0"/>
  </r>
  <r>
    <x v="19"/>
    <x v="3"/>
    <x v="23"/>
    <n v="0"/>
    <n v="0"/>
    <n v="0"/>
    <n v="0"/>
    <n v="0"/>
    <n v="0"/>
    <n v="0"/>
    <n v="0"/>
    <n v="0"/>
    <n v="0"/>
    <n v="0"/>
    <n v="0"/>
    <n v="0"/>
    <n v="0"/>
    <n v="0"/>
    <n v="0"/>
    <n v="0"/>
    <n v="0"/>
    <n v="0"/>
    <n v="0"/>
    <n v="0"/>
    <n v="0"/>
    <n v="0"/>
    <n v="0"/>
    <n v="0"/>
    <n v="0"/>
    <n v="0"/>
  </r>
  <r>
    <x v="20"/>
    <x v="0"/>
    <x v="23"/>
    <n v="0"/>
    <n v="0"/>
    <n v="0"/>
    <n v="0"/>
    <n v="0"/>
    <n v="0"/>
    <n v="0"/>
    <n v="0"/>
    <n v="0"/>
    <n v="0"/>
    <n v="0"/>
    <n v="0"/>
    <n v="0"/>
    <n v="0"/>
    <n v="0"/>
    <n v="0"/>
    <n v="0"/>
    <n v="0"/>
    <n v="0"/>
    <n v="0"/>
    <n v="0"/>
    <n v="0"/>
    <n v="0"/>
    <n v="0"/>
    <n v="0"/>
    <n v="0"/>
    <n v="0"/>
  </r>
  <r>
    <x v="20"/>
    <x v="1"/>
    <x v="23"/>
    <n v="0"/>
    <n v="0"/>
    <n v="0"/>
    <n v="0"/>
    <n v="0"/>
    <n v="0"/>
    <n v="0"/>
    <n v="0"/>
    <n v="0"/>
    <n v="0"/>
    <n v="0"/>
    <n v="0"/>
    <n v="0"/>
    <n v="0"/>
    <n v="0"/>
    <n v="0"/>
    <n v="0"/>
    <n v="0"/>
    <n v="0"/>
    <n v="0"/>
    <n v="0"/>
    <n v="0"/>
    <n v="0"/>
    <n v="0"/>
    <n v="0"/>
    <n v="0"/>
    <n v="0"/>
  </r>
  <r>
    <x v="20"/>
    <x v="2"/>
    <x v="23"/>
    <n v="0"/>
    <n v="0"/>
    <n v="0"/>
    <n v="0"/>
    <n v="0"/>
    <n v="0"/>
    <n v="0"/>
    <n v="0"/>
    <n v="0"/>
    <n v="0"/>
    <n v="0"/>
    <n v="0"/>
    <n v="0"/>
    <n v="0"/>
    <n v="0"/>
    <n v="0"/>
    <n v="0"/>
    <n v="0"/>
    <n v="0"/>
    <n v="0"/>
    <n v="0"/>
    <n v="0"/>
    <n v="0"/>
    <n v="0"/>
    <n v="0"/>
    <n v="0"/>
    <n v="0"/>
  </r>
  <r>
    <x v="20"/>
    <x v="3"/>
    <x v="23"/>
    <n v="0"/>
    <n v="0"/>
    <n v="0"/>
    <n v="0"/>
    <n v="0"/>
    <n v="0"/>
    <n v="0"/>
    <n v="0"/>
    <n v="0"/>
    <n v="0"/>
    <n v="0"/>
    <n v="0"/>
    <n v="0"/>
    <n v="0"/>
    <n v="0"/>
    <n v="0"/>
    <n v="0"/>
    <n v="0"/>
    <n v="0"/>
    <n v="0"/>
    <n v="0"/>
    <n v="0"/>
    <n v="0"/>
    <n v="0"/>
    <n v="0"/>
    <n v="0"/>
    <n v="0"/>
  </r>
  <r>
    <x v="21"/>
    <x v="0"/>
    <x v="23"/>
    <n v="0"/>
    <n v="0"/>
    <n v="0"/>
    <n v="0"/>
    <n v="0"/>
    <n v="0"/>
    <n v="0"/>
    <n v="0"/>
    <n v="0"/>
    <n v="0"/>
    <n v="0"/>
    <n v="0"/>
    <n v="0"/>
    <n v="0"/>
    <n v="0"/>
    <n v="0"/>
    <n v="0"/>
    <n v="0"/>
    <n v="0"/>
    <n v="0"/>
    <n v="0"/>
    <n v="0"/>
    <n v="0"/>
    <n v="0"/>
    <n v="0"/>
    <n v="0"/>
    <n v="0"/>
  </r>
  <r>
    <x v="21"/>
    <x v="1"/>
    <x v="23"/>
    <n v="0"/>
    <n v="0"/>
    <n v="0"/>
    <n v="0"/>
    <n v="0"/>
    <n v="0"/>
    <n v="0"/>
    <n v="0"/>
    <n v="0"/>
    <n v="0"/>
    <n v="0"/>
    <n v="0"/>
    <n v="0"/>
    <n v="0"/>
    <n v="0"/>
    <n v="0"/>
    <n v="0"/>
    <n v="0"/>
    <n v="0"/>
    <n v="0"/>
    <n v="0"/>
    <n v="0"/>
    <n v="0"/>
    <n v="0"/>
    <n v="0"/>
    <n v="0"/>
    <n v="0"/>
  </r>
  <r>
    <x v="21"/>
    <x v="2"/>
    <x v="23"/>
    <n v="0"/>
    <n v="0"/>
    <n v="0"/>
    <n v="0"/>
    <n v="0"/>
    <n v="0"/>
    <n v="0"/>
    <n v="0"/>
    <n v="0"/>
    <n v="0"/>
    <n v="0"/>
    <n v="0"/>
    <n v="0"/>
    <n v="0"/>
    <n v="0"/>
    <n v="0"/>
    <n v="0"/>
    <n v="0"/>
    <n v="0"/>
    <n v="0"/>
    <n v="0"/>
    <n v="0"/>
    <n v="0"/>
    <n v="0"/>
    <n v="0"/>
    <n v="0"/>
    <n v="0"/>
  </r>
  <r>
    <x v="21"/>
    <x v="3"/>
    <x v="23"/>
    <n v="0"/>
    <n v="0"/>
    <n v="0"/>
    <n v="0"/>
    <n v="0"/>
    <n v="0"/>
    <n v="0"/>
    <n v="0"/>
    <n v="0"/>
    <n v="0"/>
    <n v="0"/>
    <n v="0"/>
    <n v="0"/>
    <n v="0"/>
    <n v="0"/>
    <n v="0"/>
    <n v="0"/>
    <n v="0"/>
    <n v="0"/>
    <n v="0"/>
    <n v="0"/>
    <n v="0"/>
    <n v="0"/>
    <n v="0"/>
    <n v="0"/>
    <n v="0"/>
    <n v="0"/>
  </r>
  <r>
    <x v="0"/>
    <x v="0"/>
    <x v="24"/>
    <n v="0"/>
    <n v="0"/>
    <n v="0"/>
    <n v="0"/>
    <n v="0"/>
    <n v="0"/>
    <n v="0"/>
    <n v="0"/>
    <n v="0"/>
    <n v="0"/>
    <n v="0"/>
    <n v="0"/>
    <n v="0"/>
    <n v="0"/>
    <n v="0"/>
    <n v="0"/>
    <n v="0"/>
    <n v="0"/>
    <n v="0"/>
    <n v="0"/>
    <n v="0"/>
    <n v="0"/>
    <n v="0"/>
    <n v="0"/>
    <n v="0"/>
    <n v="0"/>
    <n v="0"/>
  </r>
  <r>
    <x v="0"/>
    <x v="1"/>
    <x v="24"/>
    <n v="0"/>
    <n v="0"/>
    <n v="0"/>
    <n v="0"/>
    <n v="0"/>
    <n v="0"/>
    <n v="0"/>
    <n v="0"/>
    <n v="0"/>
    <n v="0"/>
    <n v="0"/>
    <n v="0"/>
    <n v="0"/>
    <n v="0"/>
    <n v="0"/>
    <n v="0"/>
    <n v="0"/>
    <n v="0"/>
    <n v="0"/>
    <n v="0"/>
    <n v="0"/>
    <n v="0"/>
    <n v="0"/>
    <n v="0"/>
    <n v="0"/>
    <n v="0"/>
    <n v="0"/>
  </r>
  <r>
    <x v="0"/>
    <x v="2"/>
    <x v="24"/>
    <n v="0"/>
    <n v="0"/>
    <n v="0"/>
    <n v="0"/>
    <n v="0"/>
    <n v="0"/>
    <n v="0"/>
    <n v="0"/>
    <n v="0"/>
    <n v="0"/>
    <n v="0"/>
    <n v="0"/>
    <n v="0"/>
    <n v="0"/>
    <n v="0"/>
    <n v="0"/>
    <n v="0"/>
    <n v="0"/>
    <n v="0"/>
    <n v="0"/>
    <n v="0"/>
    <n v="0"/>
    <n v="0"/>
    <n v="0"/>
    <n v="0"/>
    <n v="0"/>
    <n v="0"/>
  </r>
  <r>
    <x v="0"/>
    <x v="3"/>
    <x v="24"/>
    <n v="0"/>
    <n v="0"/>
    <n v="0"/>
    <n v="0"/>
    <n v="0"/>
    <n v="0"/>
    <n v="0"/>
    <n v="0"/>
    <n v="0"/>
    <n v="0"/>
    <n v="0"/>
    <n v="0"/>
    <n v="0"/>
    <n v="0"/>
    <n v="0"/>
    <n v="0"/>
    <n v="0"/>
    <n v="0"/>
    <n v="0"/>
    <n v="0"/>
    <n v="0"/>
    <n v="0"/>
    <n v="0"/>
    <n v="0"/>
    <n v="0"/>
    <n v="0"/>
    <n v="0"/>
  </r>
  <r>
    <x v="1"/>
    <x v="0"/>
    <x v="24"/>
    <n v="0"/>
    <n v="0"/>
    <n v="0"/>
    <n v="0"/>
    <n v="0"/>
    <n v="0"/>
    <n v="0"/>
    <n v="0"/>
    <n v="0"/>
    <n v="0"/>
    <n v="0"/>
    <n v="0"/>
    <n v="0"/>
    <n v="0"/>
    <n v="0"/>
    <n v="0"/>
    <n v="0"/>
    <n v="0"/>
    <n v="0"/>
    <n v="0"/>
    <n v="0"/>
    <n v="0"/>
    <n v="0"/>
    <n v="0"/>
    <n v="0"/>
    <n v="0"/>
    <n v="0"/>
  </r>
  <r>
    <x v="1"/>
    <x v="1"/>
    <x v="24"/>
    <n v="0"/>
    <n v="0"/>
    <n v="0"/>
    <n v="0"/>
    <n v="0"/>
    <n v="0"/>
    <n v="0"/>
    <n v="0"/>
    <n v="0"/>
    <n v="0"/>
    <n v="0"/>
    <n v="0"/>
    <n v="0"/>
    <n v="0"/>
    <n v="0"/>
    <n v="0"/>
    <n v="0"/>
    <n v="0"/>
    <n v="0"/>
    <n v="0"/>
    <n v="0"/>
    <n v="0"/>
    <n v="0"/>
    <n v="0"/>
    <n v="0"/>
    <n v="0"/>
    <n v="0"/>
  </r>
  <r>
    <x v="1"/>
    <x v="2"/>
    <x v="24"/>
    <n v="0"/>
    <n v="0"/>
    <n v="0"/>
    <n v="0"/>
    <n v="0"/>
    <n v="0"/>
    <n v="0"/>
    <n v="0"/>
    <n v="0"/>
    <n v="0"/>
    <n v="0"/>
    <n v="0"/>
    <n v="0"/>
    <n v="0"/>
    <n v="0"/>
    <n v="0"/>
    <n v="0"/>
    <n v="0"/>
    <n v="0"/>
    <n v="0"/>
    <n v="0"/>
    <n v="0"/>
    <n v="0"/>
    <n v="0"/>
    <n v="0"/>
    <n v="0"/>
    <n v="0"/>
  </r>
  <r>
    <x v="1"/>
    <x v="3"/>
    <x v="24"/>
    <n v="0"/>
    <n v="0"/>
    <n v="0"/>
    <n v="0"/>
    <n v="0"/>
    <n v="0"/>
    <n v="0"/>
    <n v="0"/>
    <n v="0"/>
    <n v="0"/>
    <n v="0"/>
    <n v="0"/>
    <n v="0"/>
    <n v="0"/>
    <n v="0"/>
    <n v="0"/>
    <n v="0"/>
    <n v="0"/>
    <n v="0"/>
    <n v="0"/>
    <n v="0"/>
    <n v="0"/>
    <n v="0"/>
    <n v="0"/>
    <n v="0"/>
    <n v="0"/>
    <n v="0"/>
  </r>
  <r>
    <x v="2"/>
    <x v="0"/>
    <x v="24"/>
    <n v="0"/>
    <n v="0"/>
    <n v="0"/>
    <n v="0"/>
    <n v="0"/>
    <n v="0"/>
    <n v="0"/>
    <n v="0"/>
    <n v="0"/>
    <n v="0"/>
    <n v="0"/>
    <n v="0"/>
    <n v="0"/>
    <n v="0"/>
    <n v="0"/>
    <n v="0"/>
    <n v="0"/>
    <n v="0"/>
    <n v="0"/>
    <n v="0"/>
    <n v="0"/>
    <n v="0"/>
    <n v="0"/>
    <n v="0"/>
    <n v="0"/>
    <n v="0"/>
    <n v="0"/>
  </r>
  <r>
    <x v="2"/>
    <x v="1"/>
    <x v="24"/>
    <n v="0"/>
    <n v="0"/>
    <n v="0"/>
    <n v="0"/>
    <n v="0"/>
    <n v="0"/>
    <n v="0"/>
    <n v="0"/>
    <n v="0"/>
    <n v="0"/>
    <n v="0"/>
    <n v="0"/>
    <n v="0"/>
    <n v="0"/>
    <n v="0"/>
    <n v="0"/>
    <n v="0"/>
    <n v="0"/>
    <n v="0"/>
    <n v="0"/>
    <n v="0"/>
    <n v="0"/>
    <n v="0"/>
    <n v="0"/>
    <n v="0"/>
    <n v="0"/>
    <n v="0"/>
  </r>
  <r>
    <x v="2"/>
    <x v="2"/>
    <x v="24"/>
    <n v="0"/>
    <n v="0"/>
    <n v="0"/>
    <n v="0"/>
    <n v="0"/>
    <n v="0"/>
    <n v="0"/>
    <n v="0"/>
    <n v="0"/>
    <n v="0"/>
    <n v="0"/>
    <n v="0"/>
    <n v="0"/>
    <n v="0"/>
    <n v="0"/>
    <n v="0"/>
    <n v="0"/>
    <n v="0"/>
    <n v="0"/>
    <n v="0"/>
    <n v="0"/>
    <n v="0"/>
    <n v="0"/>
    <n v="0"/>
    <n v="0"/>
    <n v="0"/>
    <n v="0"/>
  </r>
  <r>
    <x v="2"/>
    <x v="3"/>
    <x v="24"/>
    <n v="0"/>
    <n v="0"/>
    <n v="0"/>
    <n v="0"/>
    <n v="0"/>
    <n v="0"/>
    <n v="0"/>
    <n v="0"/>
    <n v="0"/>
    <n v="0"/>
    <n v="0"/>
    <n v="0"/>
    <n v="0"/>
    <n v="0"/>
    <n v="0"/>
    <n v="0"/>
    <n v="0"/>
    <n v="0"/>
    <n v="0"/>
    <n v="0"/>
    <n v="0"/>
    <n v="0"/>
    <n v="0"/>
    <n v="0"/>
    <n v="0"/>
    <n v="0"/>
    <n v="0"/>
  </r>
  <r>
    <x v="3"/>
    <x v="0"/>
    <x v="24"/>
    <n v="0"/>
    <n v="0"/>
    <n v="0"/>
    <n v="0"/>
    <n v="0"/>
    <n v="0"/>
    <n v="0"/>
    <n v="0"/>
    <n v="0"/>
    <n v="0"/>
    <n v="0"/>
    <n v="0"/>
    <n v="0"/>
    <n v="0"/>
    <n v="0"/>
    <n v="0"/>
    <n v="0"/>
    <n v="0"/>
    <n v="0"/>
    <n v="0"/>
    <n v="0"/>
    <n v="0"/>
    <n v="0"/>
    <n v="0"/>
    <n v="0"/>
    <n v="0"/>
    <n v="0"/>
  </r>
  <r>
    <x v="3"/>
    <x v="1"/>
    <x v="24"/>
    <n v="0"/>
    <n v="0"/>
    <n v="0"/>
    <n v="0"/>
    <n v="0"/>
    <n v="0"/>
    <n v="0"/>
    <n v="0"/>
    <n v="0"/>
    <n v="0"/>
    <n v="0"/>
    <n v="0"/>
    <n v="0"/>
    <n v="0"/>
    <n v="0"/>
    <n v="0"/>
    <n v="0"/>
    <n v="0"/>
    <n v="0"/>
    <n v="0"/>
    <n v="0"/>
    <n v="0"/>
    <n v="0"/>
    <n v="0"/>
    <n v="0"/>
    <n v="0"/>
    <n v="0"/>
  </r>
  <r>
    <x v="3"/>
    <x v="2"/>
    <x v="24"/>
    <n v="0"/>
    <n v="0"/>
    <n v="0"/>
    <n v="0"/>
    <n v="0"/>
    <n v="0"/>
    <n v="0"/>
    <n v="0"/>
    <n v="0"/>
    <n v="0"/>
    <n v="0"/>
    <n v="0"/>
    <n v="0"/>
    <n v="0"/>
    <n v="0"/>
    <n v="0"/>
    <n v="0"/>
    <n v="0"/>
    <n v="0"/>
    <n v="0"/>
    <n v="0"/>
    <n v="0"/>
    <n v="0"/>
    <n v="0"/>
    <n v="0"/>
    <n v="0"/>
    <n v="0"/>
  </r>
  <r>
    <x v="3"/>
    <x v="3"/>
    <x v="24"/>
    <n v="0"/>
    <n v="0"/>
    <n v="0"/>
    <n v="0"/>
    <n v="0"/>
    <n v="0"/>
    <n v="0"/>
    <n v="0"/>
    <n v="0"/>
    <n v="0"/>
    <n v="0"/>
    <n v="0"/>
    <n v="0"/>
    <n v="0"/>
    <n v="0"/>
    <n v="0"/>
    <n v="0"/>
    <n v="0"/>
    <n v="0"/>
    <n v="0"/>
    <n v="0"/>
    <n v="0"/>
    <n v="0"/>
    <n v="0"/>
    <n v="0"/>
    <n v="0"/>
    <n v="0"/>
  </r>
  <r>
    <x v="4"/>
    <x v="0"/>
    <x v="24"/>
    <n v="0"/>
    <n v="0"/>
    <n v="0"/>
    <n v="0"/>
    <n v="0"/>
    <n v="0"/>
    <n v="0"/>
    <n v="0"/>
    <n v="0"/>
    <n v="0"/>
    <n v="0"/>
    <n v="0"/>
    <n v="0"/>
    <n v="0"/>
    <n v="0"/>
    <n v="0"/>
    <n v="0"/>
    <n v="0"/>
    <n v="0"/>
    <n v="0"/>
    <n v="0"/>
    <n v="0"/>
    <n v="0"/>
    <n v="0"/>
    <n v="0"/>
    <n v="0"/>
    <n v="0"/>
  </r>
  <r>
    <x v="4"/>
    <x v="1"/>
    <x v="24"/>
    <n v="0"/>
    <n v="0"/>
    <n v="0"/>
    <n v="0"/>
    <n v="0"/>
    <n v="0"/>
    <n v="0"/>
    <n v="0"/>
    <n v="0"/>
    <n v="0"/>
    <n v="0"/>
    <n v="0"/>
    <n v="0"/>
    <n v="0"/>
    <n v="0"/>
    <n v="0"/>
    <n v="0"/>
    <n v="0"/>
    <n v="0"/>
    <n v="0"/>
    <n v="0"/>
    <n v="0"/>
    <n v="0"/>
    <n v="0"/>
    <n v="0"/>
    <n v="0"/>
    <n v="0"/>
  </r>
  <r>
    <x v="4"/>
    <x v="2"/>
    <x v="24"/>
    <n v="0"/>
    <n v="0"/>
    <n v="0"/>
    <n v="0"/>
    <n v="0"/>
    <n v="0"/>
    <n v="0"/>
    <n v="0"/>
    <n v="0"/>
    <n v="0"/>
    <n v="0"/>
    <n v="0"/>
    <n v="0"/>
    <n v="0"/>
    <n v="0"/>
    <n v="0"/>
    <n v="0"/>
    <n v="0"/>
    <n v="0"/>
    <n v="0"/>
    <n v="0"/>
    <n v="0"/>
    <n v="0"/>
    <n v="0"/>
    <n v="0"/>
    <n v="0"/>
    <n v="0"/>
  </r>
  <r>
    <x v="4"/>
    <x v="3"/>
    <x v="24"/>
    <n v="0"/>
    <n v="0"/>
    <n v="0"/>
    <n v="0"/>
    <n v="0"/>
    <n v="0"/>
    <n v="0"/>
    <n v="0"/>
    <n v="0"/>
    <n v="0"/>
    <n v="0"/>
    <n v="0"/>
    <n v="0"/>
    <n v="0"/>
    <n v="0"/>
    <n v="0"/>
    <n v="0"/>
    <n v="0"/>
    <n v="0"/>
    <n v="0"/>
    <n v="0"/>
    <n v="0"/>
    <n v="0"/>
    <n v="0"/>
    <n v="0"/>
    <n v="0"/>
    <n v="0"/>
  </r>
  <r>
    <x v="5"/>
    <x v="0"/>
    <x v="24"/>
    <n v="0"/>
    <n v="0"/>
    <n v="0"/>
    <n v="0"/>
    <n v="0"/>
    <n v="0"/>
    <n v="0"/>
    <n v="0"/>
    <n v="0"/>
    <n v="0"/>
    <n v="0"/>
    <n v="0"/>
    <n v="0"/>
    <n v="0"/>
    <n v="0"/>
    <n v="0"/>
    <n v="0"/>
    <n v="0"/>
    <n v="0"/>
    <n v="0"/>
    <n v="0"/>
    <n v="0"/>
    <n v="0"/>
    <n v="0"/>
    <n v="0"/>
    <n v="0"/>
    <n v="0"/>
  </r>
  <r>
    <x v="5"/>
    <x v="1"/>
    <x v="24"/>
    <n v="0"/>
    <n v="0"/>
    <n v="0"/>
    <n v="0"/>
    <n v="0"/>
    <n v="0"/>
    <n v="0"/>
    <n v="0"/>
    <n v="0"/>
    <n v="0"/>
    <n v="0"/>
    <n v="0"/>
    <n v="0"/>
    <n v="0"/>
    <n v="0"/>
    <n v="0"/>
    <n v="0"/>
    <n v="0"/>
    <n v="0"/>
    <n v="0"/>
    <n v="0"/>
    <n v="0"/>
    <n v="0"/>
    <n v="0"/>
    <n v="0"/>
    <n v="0"/>
    <n v="0"/>
  </r>
  <r>
    <x v="5"/>
    <x v="2"/>
    <x v="24"/>
    <n v="0"/>
    <n v="0"/>
    <n v="0"/>
    <n v="0"/>
    <n v="0"/>
    <n v="0"/>
    <n v="0"/>
    <n v="0"/>
    <n v="0"/>
    <n v="0"/>
    <n v="0"/>
    <n v="0"/>
    <n v="0"/>
    <n v="0"/>
    <n v="0"/>
    <n v="0"/>
    <n v="0"/>
    <n v="0"/>
    <n v="0"/>
    <n v="0"/>
    <n v="0"/>
    <n v="0"/>
    <n v="0"/>
    <n v="0"/>
    <n v="0"/>
    <n v="0"/>
    <n v="0"/>
  </r>
  <r>
    <x v="5"/>
    <x v="3"/>
    <x v="24"/>
    <n v="0"/>
    <n v="0"/>
    <n v="0"/>
    <n v="0"/>
    <n v="0"/>
    <n v="0"/>
    <n v="0"/>
    <n v="0"/>
    <n v="0"/>
    <n v="0"/>
    <n v="0"/>
    <n v="0"/>
    <n v="0"/>
    <n v="0"/>
    <n v="0"/>
    <n v="0"/>
    <n v="0"/>
    <n v="0"/>
    <n v="0"/>
    <n v="0"/>
    <n v="0"/>
    <n v="0"/>
    <n v="0"/>
    <n v="0"/>
    <n v="0"/>
    <n v="0"/>
    <n v="0"/>
  </r>
  <r>
    <x v="6"/>
    <x v="0"/>
    <x v="24"/>
    <n v="0"/>
    <n v="0"/>
    <n v="0"/>
    <n v="0"/>
    <n v="0"/>
    <n v="0"/>
    <n v="0"/>
    <n v="0"/>
    <n v="0"/>
    <n v="0"/>
    <n v="0"/>
    <n v="0"/>
    <n v="0"/>
    <n v="0"/>
    <n v="0"/>
    <n v="0"/>
    <n v="0"/>
    <n v="0"/>
    <n v="0"/>
    <n v="0"/>
    <n v="0"/>
    <n v="0"/>
    <n v="0"/>
    <n v="0"/>
    <n v="0"/>
    <n v="0"/>
    <n v="0"/>
  </r>
  <r>
    <x v="6"/>
    <x v="1"/>
    <x v="24"/>
    <n v="0"/>
    <n v="0"/>
    <n v="0"/>
    <n v="0"/>
    <n v="0"/>
    <n v="0"/>
    <n v="0"/>
    <n v="0"/>
    <n v="0"/>
    <n v="0"/>
    <n v="0"/>
    <n v="0"/>
    <n v="0"/>
    <n v="0"/>
    <n v="0"/>
    <n v="0"/>
    <n v="0"/>
    <n v="0"/>
    <n v="0"/>
    <n v="0"/>
    <n v="0"/>
    <n v="0"/>
    <n v="0"/>
    <n v="0"/>
    <n v="0"/>
    <n v="0"/>
    <n v="0"/>
  </r>
  <r>
    <x v="6"/>
    <x v="2"/>
    <x v="24"/>
    <n v="0"/>
    <n v="0"/>
    <n v="0"/>
    <n v="0"/>
    <n v="0"/>
    <n v="0"/>
    <n v="0"/>
    <n v="0"/>
    <n v="0"/>
    <n v="0"/>
    <n v="0"/>
    <n v="0"/>
    <n v="0"/>
    <n v="0"/>
    <n v="0"/>
    <n v="0"/>
    <n v="0"/>
    <n v="0"/>
    <n v="0"/>
    <n v="0"/>
    <n v="0"/>
    <n v="0"/>
    <n v="0"/>
    <n v="0"/>
    <n v="0"/>
    <n v="0"/>
    <n v="0"/>
  </r>
  <r>
    <x v="6"/>
    <x v="3"/>
    <x v="24"/>
    <n v="0"/>
    <n v="0"/>
    <n v="0"/>
    <n v="0"/>
    <n v="0"/>
    <n v="0"/>
    <n v="0"/>
    <n v="0"/>
    <n v="0"/>
    <n v="0"/>
    <n v="0"/>
    <n v="0"/>
    <n v="0"/>
    <n v="0"/>
    <n v="0"/>
    <n v="0"/>
    <n v="0"/>
    <n v="0"/>
    <n v="0"/>
    <n v="0"/>
    <n v="0"/>
    <n v="0"/>
    <n v="0"/>
    <n v="0"/>
    <n v="0"/>
    <n v="0"/>
    <n v="0"/>
  </r>
  <r>
    <x v="7"/>
    <x v="0"/>
    <x v="24"/>
    <n v="0"/>
    <n v="0"/>
    <n v="0"/>
    <n v="0"/>
    <n v="0"/>
    <n v="0"/>
    <n v="0"/>
    <n v="0"/>
    <n v="0"/>
    <n v="0"/>
    <n v="0"/>
    <n v="0"/>
    <n v="0"/>
    <n v="0"/>
    <n v="0"/>
    <n v="0"/>
    <n v="0"/>
    <n v="0"/>
    <n v="0"/>
    <n v="0"/>
    <n v="0"/>
    <n v="0"/>
    <n v="0"/>
    <n v="0"/>
    <n v="0"/>
    <n v="0"/>
    <n v="0"/>
  </r>
  <r>
    <x v="7"/>
    <x v="1"/>
    <x v="24"/>
    <n v="0"/>
    <n v="0"/>
    <n v="0"/>
    <n v="0"/>
    <n v="0"/>
    <n v="0"/>
    <n v="0"/>
    <n v="0"/>
    <n v="0"/>
    <n v="0"/>
    <n v="0"/>
    <n v="0"/>
    <n v="0"/>
    <n v="0"/>
    <n v="0"/>
    <n v="0"/>
    <n v="0"/>
    <n v="0"/>
    <n v="0"/>
    <n v="0"/>
    <n v="0"/>
    <n v="0"/>
    <n v="0"/>
    <n v="0"/>
    <n v="0"/>
    <n v="0"/>
    <n v="0"/>
  </r>
  <r>
    <x v="7"/>
    <x v="2"/>
    <x v="24"/>
    <n v="0"/>
    <n v="0"/>
    <n v="0"/>
    <n v="0"/>
    <n v="0"/>
    <n v="0"/>
    <n v="0"/>
    <n v="0"/>
    <n v="0"/>
    <n v="0"/>
    <n v="0"/>
    <n v="0"/>
    <n v="0"/>
    <n v="0"/>
    <n v="0"/>
    <n v="0"/>
    <n v="0"/>
    <n v="0"/>
    <n v="0"/>
    <n v="0"/>
    <n v="0"/>
    <n v="0"/>
    <n v="0"/>
    <n v="0"/>
    <n v="0"/>
    <n v="0"/>
    <n v="0"/>
  </r>
  <r>
    <x v="7"/>
    <x v="3"/>
    <x v="24"/>
    <n v="0"/>
    <n v="0"/>
    <n v="0"/>
    <n v="0"/>
    <n v="0"/>
    <n v="0"/>
    <n v="0"/>
    <n v="0"/>
    <n v="0"/>
    <n v="0"/>
    <n v="0"/>
    <n v="0"/>
    <n v="0"/>
    <n v="0"/>
    <n v="0"/>
    <n v="0"/>
    <n v="0"/>
    <n v="0"/>
    <n v="0"/>
    <n v="0"/>
    <n v="0"/>
    <n v="0"/>
    <n v="0"/>
    <n v="0"/>
    <n v="0"/>
    <n v="0"/>
    <n v="0"/>
  </r>
  <r>
    <x v="8"/>
    <x v="0"/>
    <x v="24"/>
    <n v="0"/>
    <n v="0"/>
    <n v="0"/>
    <n v="0"/>
    <n v="0"/>
    <n v="0"/>
    <n v="0"/>
    <n v="0"/>
    <n v="0"/>
    <n v="0"/>
    <n v="0"/>
    <n v="0"/>
    <n v="0"/>
    <n v="0"/>
    <n v="0"/>
    <n v="0"/>
    <n v="0"/>
    <n v="0"/>
    <n v="0"/>
    <n v="0"/>
    <n v="0"/>
    <n v="0"/>
    <n v="0"/>
    <n v="0"/>
    <n v="0"/>
    <n v="0"/>
    <n v="0"/>
  </r>
  <r>
    <x v="8"/>
    <x v="1"/>
    <x v="24"/>
    <n v="0"/>
    <n v="0"/>
    <n v="0"/>
    <n v="0"/>
    <n v="0"/>
    <n v="0"/>
    <n v="0"/>
    <n v="0"/>
    <n v="0"/>
    <n v="0"/>
    <n v="0"/>
    <n v="0"/>
    <n v="0"/>
    <n v="0"/>
    <n v="0"/>
    <n v="0"/>
    <n v="0"/>
    <n v="0"/>
    <n v="0"/>
    <n v="0"/>
    <n v="0"/>
    <n v="0"/>
    <n v="0"/>
    <n v="0"/>
    <n v="0"/>
    <n v="0"/>
    <n v="0"/>
  </r>
  <r>
    <x v="8"/>
    <x v="2"/>
    <x v="24"/>
    <n v="0"/>
    <n v="0"/>
    <n v="0"/>
    <n v="0"/>
    <n v="0"/>
    <n v="0"/>
    <n v="0"/>
    <n v="0"/>
    <n v="0"/>
    <n v="0"/>
    <n v="0"/>
    <n v="0"/>
    <n v="0"/>
    <n v="0"/>
    <n v="0"/>
    <n v="0"/>
    <n v="0"/>
    <n v="0"/>
    <n v="0"/>
    <n v="0"/>
    <n v="0"/>
    <n v="0"/>
    <n v="0"/>
    <n v="0"/>
    <n v="0"/>
    <n v="0"/>
    <n v="0"/>
  </r>
  <r>
    <x v="8"/>
    <x v="3"/>
    <x v="24"/>
    <n v="0"/>
    <n v="0"/>
    <n v="0"/>
    <n v="0"/>
    <n v="0"/>
    <n v="0"/>
    <n v="0"/>
    <n v="0"/>
    <n v="0"/>
    <n v="0"/>
    <n v="0"/>
    <n v="0"/>
    <n v="0"/>
    <n v="0"/>
    <n v="0"/>
    <n v="0"/>
    <n v="0"/>
    <n v="0"/>
    <n v="0"/>
    <n v="0"/>
    <n v="0"/>
    <n v="0"/>
    <n v="0"/>
    <n v="0"/>
    <n v="0"/>
    <n v="0"/>
    <n v="0"/>
  </r>
  <r>
    <x v="9"/>
    <x v="0"/>
    <x v="24"/>
    <n v="0"/>
    <n v="0"/>
    <n v="0"/>
    <n v="0"/>
    <n v="0"/>
    <n v="0"/>
    <n v="0"/>
    <n v="0"/>
    <n v="0"/>
    <n v="0"/>
    <n v="0"/>
    <n v="0"/>
    <n v="0"/>
    <n v="0"/>
    <n v="0"/>
    <n v="0"/>
    <n v="0"/>
    <n v="0"/>
    <n v="0"/>
    <n v="0"/>
    <n v="0"/>
    <n v="0"/>
    <n v="0"/>
    <n v="0"/>
    <n v="0"/>
    <n v="0"/>
    <n v="0"/>
  </r>
  <r>
    <x v="9"/>
    <x v="1"/>
    <x v="24"/>
    <n v="0"/>
    <n v="0"/>
    <n v="0"/>
    <n v="0"/>
    <n v="0"/>
    <n v="0"/>
    <n v="0"/>
    <n v="0"/>
    <n v="0"/>
    <n v="0"/>
    <n v="0"/>
    <n v="0"/>
    <n v="0"/>
    <n v="0"/>
    <n v="0"/>
    <n v="0"/>
    <n v="0"/>
    <n v="0"/>
    <n v="0"/>
    <n v="0"/>
    <n v="0"/>
    <n v="0"/>
    <n v="0"/>
    <n v="0"/>
    <n v="0"/>
    <n v="0"/>
    <n v="0"/>
  </r>
  <r>
    <x v="9"/>
    <x v="2"/>
    <x v="24"/>
    <n v="0"/>
    <n v="0"/>
    <n v="0"/>
    <n v="0"/>
    <n v="0"/>
    <n v="0"/>
    <n v="0"/>
    <n v="0"/>
    <n v="0"/>
    <n v="0"/>
    <n v="0"/>
    <n v="0"/>
    <n v="0"/>
    <n v="0"/>
    <n v="0"/>
    <n v="0"/>
    <n v="0"/>
    <n v="0"/>
    <n v="0"/>
    <n v="0"/>
    <n v="0"/>
    <n v="0"/>
    <n v="0"/>
    <n v="0"/>
    <n v="0"/>
    <n v="0"/>
    <n v="0"/>
  </r>
  <r>
    <x v="9"/>
    <x v="3"/>
    <x v="24"/>
    <n v="0"/>
    <n v="0"/>
    <n v="0"/>
    <n v="0"/>
    <n v="0"/>
    <n v="0"/>
    <n v="0"/>
    <n v="0"/>
    <n v="0"/>
    <n v="0"/>
    <n v="0"/>
    <n v="0"/>
    <n v="0"/>
    <n v="0"/>
    <n v="0"/>
    <n v="0"/>
    <n v="0"/>
    <n v="0"/>
    <n v="0"/>
    <n v="0"/>
    <n v="0"/>
    <n v="0"/>
    <n v="0"/>
    <n v="0"/>
    <n v="0"/>
    <n v="0"/>
    <n v="0"/>
  </r>
  <r>
    <x v="10"/>
    <x v="0"/>
    <x v="24"/>
    <n v="0"/>
    <n v="0"/>
    <n v="0"/>
    <n v="0"/>
    <n v="0"/>
    <n v="0"/>
    <n v="0"/>
    <n v="0"/>
    <n v="0"/>
    <n v="0"/>
    <n v="0"/>
    <n v="0"/>
    <n v="0"/>
    <n v="0"/>
    <n v="0"/>
    <n v="0"/>
    <n v="0"/>
    <n v="0"/>
    <n v="0"/>
    <n v="0"/>
    <n v="0"/>
    <n v="0"/>
    <n v="0"/>
    <n v="0"/>
    <n v="0"/>
    <n v="0"/>
    <n v="0"/>
  </r>
  <r>
    <x v="10"/>
    <x v="1"/>
    <x v="24"/>
    <n v="0"/>
    <n v="0"/>
    <n v="0"/>
    <n v="0"/>
    <n v="0"/>
    <n v="0"/>
    <n v="0"/>
    <n v="0"/>
    <n v="0"/>
    <n v="0"/>
    <n v="0"/>
    <n v="0"/>
    <n v="0"/>
    <n v="0"/>
    <n v="0"/>
    <n v="0"/>
    <n v="0"/>
    <n v="0"/>
    <n v="0"/>
    <n v="0"/>
    <n v="0"/>
    <n v="0"/>
    <n v="0"/>
    <n v="0"/>
    <n v="0"/>
    <n v="0"/>
    <n v="0"/>
  </r>
  <r>
    <x v="10"/>
    <x v="2"/>
    <x v="24"/>
    <n v="0"/>
    <n v="0"/>
    <n v="0"/>
    <n v="0"/>
    <n v="0"/>
    <n v="0"/>
    <n v="0"/>
    <n v="0"/>
    <n v="0"/>
    <n v="0"/>
    <n v="0"/>
    <n v="0"/>
    <n v="0"/>
    <n v="0"/>
    <n v="0"/>
    <n v="0"/>
    <n v="0"/>
    <n v="0"/>
    <n v="0"/>
    <n v="0"/>
    <n v="0"/>
    <n v="0"/>
    <n v="0"/>
    <n v="0"/>
    <n v="0"/>
    <n v="0"/>
    <n v="0"/>
  </r>
  <r>
    <x v="10"/>
    <x v="3"/>
    <x v="24"/>
    <n v="0"/>
    <n v="0"/>
    <n v="0"/>
    <n v="0"/>
    <n v="0"/>
    <n v="0"/>
    <n v="0"/>
    <n v="0"/>
    <n v="0"/>
    <n v="0"/>
    <n v="0"/>
    <n v="0"/>
    <n v="0"/>
    <n v="0"/>
    <n v="0"/>
    <n v="0"/>
    <n v="0"/>
    <n v="0"/>
    <n v="0"/>
    <n v="0"/>
    <n v="0"/>
    <n v="0"/>
    <n v="0"/>
    <n v="0"/>
    <n v="0"/>
    <n v="0"/>
    <n v="0"/>
  </r>
  <r>
    <x v="11"/>
    <x v="0"/>
    <x v="24"/>
    <n v="0"/>
    <n v="0"/>
    <n v="0"/>
    <n v="0"/>
    <n v="0"/>
    <n v="0"/>
    <n v="0"/>
    <n v="0"/>
    <n v="0"/>
    <n v="0"/>
    <n v="0"/>
    <n v="0"/>
    <n v="0"/>
    <n v="0"/>
    <n v="0"/>
    <n v="0"/>
    <n v="0"/>
    <n v="0"/>
    <n v="0"/>
    <n v="0"/>
    <n v="0"/>
    <n v="0"/>
    <n v="0"/>
    <n v="0"/>
    <n v="0"/>
    <n v="0"/>
    <n v="0"/>
  </r>
  <r>
    <x v="11"/>
    <x v="1"/>
    <x v="24"/>
    <n v="0"/>
    <n v="0"/>
    <n v="0"/>
    <n v="0"/>
    <n v="0"/>
    <n v="0"/>
    <n v="0"/>
    <n v="0"/>
    <n v="0"/>
    <n v="0"/>
    <n v="0"/>
    <n v="0"/>
    <n v="0"/>
    <n v="0"/>
    <n v="0"/>
    <n v="0"/>
    <n v="0"/>
    <n v="0"/>
    <n v="0"/>
    <n v="0"/>
    <n v="0"/>
    <n v="0"/>
    <n v="0"/>
    <n v="0"/>
    <n v="0"/>
    <n v="0"/>
    <n v="0"/>
  </r>
  <r>
    <x v="11"/>
    <x v="2"/>
    <x v="24"/>
    <n v="0"/>
    <n v="0"/>
    <n v="0"/>
    <n v="0"/>
    <n v="0"/>
    <n v="0"/>
    <n v="0"/>
    <n v="0"/>
    <n v="0"/>
    <n v="0"/>
    <n v="0"/>
    <n v="0"/>
    <n v="0"/>
    <n v="0"/>
    <n v="0"/>
    <n v="0"/>
    <n v="0"/>
    <n v="0"/>
    <n v="0"/>
    <n v="0"/>
    <n v="0"/>
    <n v="0"/>
    <n v="0"/>
    <n v="0"/>
    <n v="0"/>
    <n v="0"/>
    <n v="0"/>
  </r>
  <r>
    <x v="11"/>
    <x v="3"/>
    <x v="24"/>
    <n v="0"/>
    <n v="0"/>
    <n v="0"/>
    <n v="0"/>
    <n v="0"/>
    <n v="0"/>
    <n v="0"/>
    <n v="0"/>
    <n v="0"/>
    <n v="0"/>
    <n v="0"/>
    <n v="0"/>
    <n v="0"/>
    <n v="0"/>
    <n v="0"/>
    <n v="0"/>
    <n v="0"/>
    <n v="0"/>
    <n v="0"/>
    <n v="0"/>
    <n v="0"/>
    <n v="0"/>
    <n v="0"/>
    <n v="0"/>
    <n v="0"/>
    <n v="0"/>
    <n v="0"/>
  </r>
  <r>
    <x v="12"/>
    <x v="0"/>
    <x v="24"/>
    <n v="0"/>
    <n v="0"/>
    <n v="0"/>
    <n v="0"/>
    <n v="0"/>
    <n v="0"/>
    <n v="0"/>
    <n v="0"/>
    <n v="0"/>
    <n v="0"/>
    <n v="0"/>
    <n v="0"/>
    <n v="0"/>
    <n v="0"/>
    <n v="0"/>
    <n v="0"/>
    <n v="0"/>
    <n v="0"/>
    <n v="0"/>
    <n v="0"/>
    <n v="0"/>
    <n v="0"/>
    <n v="0"/>
    <n v="0"/>
    <n v="0"/>
    <n v="0"/>
    <n v="0"/>
  </r>
  <r>
    <x v="12"/>
    <x v="1"/>
    <x v="24"/>
    <n v="0"/>
    <n v="0"/>
    <n v="0"/>
    <n v="0"/>
    <n v="0"/>
    <n v="0"/>
    <n v="0"/>
    <n v="0"/>
    <n v="0"/>
    <n v="0"/>
    <n v="0"/>
    <n v="0"/>
    <n v="0"/>
    <n v="0"/>
    <n v="0"/>
    <n v="0"/>
    <n v="0"/>
    <n v="0"/>
    <n v="0"/>
    <n v="0"/>
    <n v="0"/>
    <n v="0"/>
    <n v="0"/>
    <n v="0"/>
    <n v="0"/>
    <n v="0"/>
    <n v="0"/>
  </r>
  <r>
    <x v="12"/>
    <x v="2"/>
    <x v="24"/>
    <n v="0"/>
    <n v="0"/>
    <n v="0"/>
    <n v="0"/>
    <n v="0"/>
    <n v="0"/>
    <n v="0"/>
    <n v="0"/>
    <n v="0"/>
    <n v="0"/>
    <n v="0"/>
    <n v="0"/>
    <n v="0"/>
    <n v="0"/>
    <n v="0"/>
    <n v="0"/>
    <n v="0"/>
    <n v="0"/>
    <n v="0"/>
    <n v="0"/>
    <n v="0"/>
    <n v="0"/>
    <n v="0"/>
    <n v="0"/>
    <n v="0"/>
    <n v="0"/>
    <n v="0"/>
  </r>
  <r>
    <x v="12"/>
    <x v="3"/>
    <x v="24"/>
    <n v="0"/>
    <n v="0"/>
    <n v="0"/>
    <n v="0"/>
    <n v="0"/>
    <n v="0"/>
    <n v="0"/>
    <n v="0"/>
    <n v="0"/>
    <n v="0"/>
    <n v="0"/>
    <n v="0"/>
    <n v="0"/>
    <n v="0"/>
    <n v="0"/>
    <n v="0"/>
    <n v="0"/>
    <n v="0"/>
    <n v="0"/>
    <n v="0"/>
    <n v="0"/>
    <n v="0"/>
    <n v="0"/>
    <n v="0"/>
    <n v="0"/>
    <n v="0"/>
    <n v="0"/>
  </r>
  <r>
    <x v="13"/>
    <x v="0"/>
    <x v="24"/>
    <n v="0"/>
    <n v="0"/>
    <n v="0"/>
    <n v="0"/>
    <n v="0"/>
    <n v="0"/>
    <n v="0"/>
    <n v="0"/>
    <n v="0"/>
    <n v="0"/>
    <n v="0"/>
    <n v="0"/>
    <n v="0"/>
    <n v="0"/>
    <n v="0"/>
    <n v="0"/>
    <n v="0"/>
    <n v="0"/>
    <n v="0"/>
    <n v="0"/>
    <n v="0"/>
    <n v="0"/>
    <n v="0"/>
    <n v="0"/>
    <n v="0"/>
    <n v="0"/>
    <n v="0"/>
  </r>
  <r>
    <x v="13"/>
    <x v="1"/>
    <x v="24"/>
    <n v="0"/>
    <n v="0"/>
    <n v="0"/>
    <n v="0"/>
    <n v="0"/>
    <n v="0"/>
    <n v="0"/>
    <n v="0"/>
    <n v="0"/>
    <n v="0"/>
    <n v="0"/>
    <n v="0"/>
    <n v="0"/>
    <n v="0"/>
    <n v="0"/>
    <n v="0"/>
    <n v="0"/>
    <n v="0"/>
    <n v="0"/>
    <n v="0"/>
    <n v="0"/>
    <n v="0"/>
    <n v="0"/>
    <n v="0"/>
    <n v="0"/>
    <n v="0"/>
    <n v="0"/>
  </r>
  <r>
    <x v="13"/>
    <x v="2"/>
    <x v="24"/>
    <n v="0"/>
    <n v="0"/>
    <n v="0"/>
    <n v="0"/>
    <n v="0"/>
    <n v="0"/>
    <n v="0"/>
    <n v="0"/>
    <n v="0"/>
    <n v="0"/>
    <n v="0"/>
    <n v="0"/>
    <n v="0"/>
    <n v="0"/>
    <n v="0"/>
    <n v="0"/>
    <n v="0"/>
    <n v="0"/>
    <n v="0"/>
    <n v="0"/>
    <n v="0"/>
    <n v="0"/>
    <n v="0"/>
    <n v="0"/>
    <n v="0"/>
    <n v="0"/>
    <n v="0"/>
  </r>
  <r>
    <x v="13"/>
    <x v="3"/>
    <x v="24"/>
    <n v="0"/>
    <n v="0"/>
    <n v="0"/>
    <n v="0"/>
    <n v="0"/>
    <n v="0"/>
    <n v="0"/>
    <n v="0"/>
    <n v="0"/>
    <n v="0"/>
    <n v="0"/>
    <n v="0"/>
    <n v="0"/>
    <n v="0"/>
    <n v="0"/>
    <n v="0"/>
    <n v="0"/>
    <n v="0"/>
    <n v="0"/>
    <n v="0"/>
    <n v="0"/>
    <n v="0"/>
    <n v="0"/>
    <n v="0"/>
    <n v="0"/>
    <n v="0"/>
    <n v="0"/>
  </r>
  <r>
    <x v="14"/>
    <x v="0"/>
    <x v="24"/>
    <n v="0"/>
    <n v="0"/>
    <n v="0"/>
    <n v="0"/>
    <n v="0"/>
    <n v="0"/>
    <n v="0"/>
    <n v="0"/>
    <n v="0"/>
    <n v="0"/>
    <n v="0"/>
    <n v="0"/>
    <n v="0"/>
    <n v="0"/>
    <n v="0"/>
    <n v="0"/>
    <n v="0"/>
    <n v="0"/>
    <n v="0"/>
    <n v="0"/>
    <n v="0"/>
    <n v="0"/>
    <n v="0"/>
    <n v="0"/>
    <n v="0"/>
    <n v="0"/>
    <n v="0"/>
  </r>
  <r>
    <x v="14"/>
    <x v="1"/>
    <x v="24"/>
    <n v="0"/>
    <n v="0"/>
    <n v="0"/>
    <n v="0"/>
    <n v="0"/>
    <n v="0"/>
    <n v="0"/>
    <n v="0"/>
    <n v="0"/>
    <n v="0"/>
    <n v="0"/>
    <n v="0"/>
    <n v="0"/>
    <n v="0"/>
    <n v="0"/>
    <n v="0"/>
    <n v="0"/>
    <n v="0"/>
    <n v="0"/>
    <n v="0"/>
    <n v="0"/>
    <n v="0"/>
    <n v="0"/>
    <n v="0"/>
    <n v="0"/>
    <n v="0"/>
    <n v="0"/>
  </r>
  <r>
    <x v="14"/>
    <x v="2"/>
    <x v="24"/>
    <n v="0"/>
    <n v="0"/>
    <n v="0"/>
    <n v="0"/>
    <n v="0"/>
    <n v="0"/>
    <n v="0"/>
    <n v="0"/>
    <n v="0"/>
    <n v="0"/>
    <n v="0"/>
    <n v="0"/>
    <n v="0"/>
    <n v="0"/>
    <n v="0"/>
    <n v="0"/>
    <n v="0"/>
    <n v="0"/>
    <n v="0"/>
    <n v="0"/>
    <n v="0"/>
    <n v="0"/>
    <n v="0"/>
    <n v="0"/>
    <n v="0"/>
    <n v="0"/>
    <n v="0"/>
  </r>
  <r>
    <x v="14"/>
    <x v="3"/>
    <x v="24"/>
    <n v="0"/>
    <n v="0"/>
    <n v="0"/>
    <n v="0"/>
    <n v="0"/>
    <n v="0"/>
    <n v="0"/>
    <n v="0"/>
    <n v="0"/>
    <n v="0"/>
    <n v="0"/>
    <n v="0"/>
    <n v="0"/>
    <n v="0"/>
    <n v="0"/>
    <n v="0"/>
    <n v="0"/>
    <n v="0"/>
    <n v="0"/>
    <n v="0"/>
    <n v="0"/>
    <n v="0"/>
    <n v="0"/>
    <n v="0"/>
    <n v="0"/>
    <n v="0"/>
    <n v="0"/>
  </r>
  <r>
    <x v="15"/>
    <x v="0"/>
    <x v="24"/>
    <n v="0"/>
    <n v="0"/>
    <n v="0"/>
    <n v="0"/>
    <n v="0"/>
    <n v="0"/>
    <n v="0"/>
    <n v="0"/>
    <n v="0"/>
    <n v="0"/>
    <n v="0"/>
    <n v="0"/>
    <n v="0"/>
    <n v="0"/>
    <n v="0"/>
    <n v="0"/>
    <n v="0"/>
    <n v="0"/>
    <n v="0"/>
    <n v="0"/>
    <n v="0"/>
    <n v="0"/>
    <n v="0"/>
    <n v="0"/>
    <n v="0"/>
    <n v="0"/>
    <n v="0"/>
  </r>
  <r>
    <x v="15"/>
    <x v="1"/>
    <x v="24"/>
    <n v="0"/>
    <n v="0"/>
    <n v="0"/>
    <n v="0"/>
    <n v="0"/>
    <n v="0"/>
    <n v="0"/>
    <n v="0"/>
    <n v="0"/>
    <n v="0"/>
    <n v="0"/>
    <n v="0"/>
    <n v="0"/>
    <n v="0"/>
    <n v="0"/>
    <n v="0"/>
    <n v="0"/>
    <n v="0"/>
    <n v="0"/>
    <n v="0"/>
    <n v="0"/>
    <n v="0"/>
    <n v="0"/>
    <n v="0"/>
    <n v="0"/>
    <n v="0"/>
    <n v="0"/>
  </r>
  <r>
    <x v="15"/>
    <x v="2"/>
    <x v="24"/>
    <n v="0"/>
    <n v="0"/>
    <n v="0"/>
    <n v="0"/>
    <n v="0"/>
    <n v="0"/>
    <n v="0"/>
    <n v="0"/>
    <n v="0"/>
    <n v="0"/>
    <n v="0"/>
    <n v="0"/>
    <n v="0"/>
    <n v="0"/>
    <n v="0"/>
    <n v="0"/>
    <n v="0"/>
    <n v="0"/>
    <n v="0"/>
    <n v="0"/>
    <n v="0"/>
    <n v="0"/>
    <n v="0"/>
    <n v="0"/>
    <n v="0"/>
    <n v="0"/>
    <n v="0"/>
  </r>
  <r>
    <x v="15"/>
    <x v="3"/>
    <x v="24"/>
    <n v="0"/>
    <n v="0"/>
    <n v="0"/>
    <n v="0"/>
    <n v="0"/>
    <n v="0"/>
    <n v="0"/>
    <n v="0"/>
    <n v="0"/>
    <n v="0"/>
    <n v="0"/>
    <n v="0"/>
    <n v="0"/>
    <n v="0"/>
    <n v="0"/>
    <n v="0"/>
    <n v="0"/>
    <n v="0"/>
    <n v="0"/>
    <n v="0"/>
    <n v="0"/>
    <n v="0"/>
    <n v="0"/>
    <n v="0"/>
    <n v="0"/>
    <n v="0"/>
    <n v="0"/>
  </r>
  <r>
    <x v="16"/>
    <x v="0"/>
    <x v="24"/>
    <n v="0"/>
    <n v="0"/>
    <n v="0"/>
    <n v="0"/>
    <n v="0"/>
    <n v="0"/>
    <n v="0"/>
    <n v="0"/>
    <n v="0"/>
    <n v="0"/>
    <n v="0"/>
    <n v="0"/>
    <n v="0"/>
    <n v="0"/>
    <n v="0"/>
    <n v="0"/>
    <n v="0"/>
    <n v="0"/>
    <n v="0"/>
    <n v="0"/>
    <n v="0"/>
    <n v="0"/>
    <n v="0"/>
    <n v="0"/>
    <n v="0"/>
    <n v="0"/>
    <n v="0"/>
  </r>
  <r>
    <x v="16"/>
    <x v="1"/>
    <x v="24"/>
    <n v="0"/>
    <n v="0"/>
    <n v="0"/>
    <n v="0"/>
    <n v="0"/>
    <n v="0"/>
    <n v="0"/>
    <n v="0"/>
    <n v="0"/>
    <n v="0"/>
    <n v="0"/>
    <n v="0"/>
    <n v="0"/>
    <n v="0"/>
    <n v="0"/>
    <n v="0"/>
    <n v="0"/>
    <n v="0"/>
    <n v="0"/>
    <n v="0"/>
    <n v="0"/>
    <n v="0"/>
    <n v="0"/>
    <n v="0"/>
    <n v="0"/>
    <n v="0"/>
    <n v="0"/>
  </r>
  <r>
    <x v="16"/>
    <x v="2"/>
    <x v="24"/>
    <n v="0"/>
    <n v="0"/>
    <n v="0"/>
    <n v="0"/>
    <n v="0"/>
    <n v="0"/>
    <n v="0"/>
    <n v="0"/>
    <n v="0"/>
    <n v="0"/>
    <n v="0"/>
    <n v="0"/>
    <n v="0"/>
    <n v="0"/>
    <n v="0"/>
    <n v="0"/>
    <n v="0"/>
    <n v="0"/>
    <n v="0"/>
    <n v="0"/>
    <n v="0"/>
    <n v="0"/>
    <n v="0"/>
    <n v="0"/>
    <n v="0"/>
    <n v="0"/>
    <n v="0"/>
  </r>
  <r>
    <x v="16"/>
    <x v="3"/>
    <x v="24"/>
    <n v="0"/>
    <n v="0"/>
    <n v="0"/>
    <n v="0"/>
    <n v="0"/>
    <n v="0"/>
    <n v="0"/>
    <n v="0"/>
    <n v="0"/>
    <n v="0"/>
    <n v="0"/>
    <n v="0"/>
    <n v="0"/>
    <n v="0"/>
    <n v="0"/>
    <n v="0"/>
    <n v="0"/>
    <n v="0"/>
    <n v="0"/>
    <n v="0"/>
    <n v="0"/>
    <n v="0"/>
    <n v="0"/>
    <n v="0"/>
    <n v="0"/>
    <n v="0"/>
    <n v="0"/>
  </r>
  <r>
    <x v="17"/>
    <x v="0"/>
    <x v="24"/>
    <n v="0"/>
    <n v="0"/>
    <n v="0"/>
    <n v="0"/>
    <n v="0"/>
    <n v="0"/>
    <n v="0"/>
    <n v="0"/>
    <n v="0"/>
    <n v="0"/>
    <n v="0"/>
    <n v="0"/>
    <n v="0"/>
    <n v="0"/>
    <n v="0"/>
    <n v="0"/>
    <n v="0"/>
    <n v="0"/>
    <n v="0"/>
    <n v="0"/>
    <n v="0"/>
    <n v="0"/>
    <n v="0"/>
    <n v="0"/>
    <n v="0"/>
    <n v="0"/>
    <n v="0"/>
  </r>
  <r>
    <x v="17"/>
    <x v="1"/>
    <x v="24"/>
    <n v="0"/>
    <n v="0"/>
    <n v="0"/>
    <n v="0"/>
    <n v="0"/>
    <n v="0"/>
    <n v="0"/>
    <n v="0"/>
    <n v="0"/>
    <n v="0"/>
    <n v="0"/>
    <n v="0"/>
    <n v="0"/>
    <n v="0"/>
    <n v="0"/>
    <n v="0"/>
    <n v="0"/>
    <n v="0"/>
    <n v="0"/>
    <n v="0"/>
    <n v="0"/>
    <n v="0"/>
    <n v="0"/>
    <n v="0"/>
    <n v="0"/>
    <n v="0"/>
    <n v="0"/>
  </r>
  <r>
    <x v="17"/>
    <x v="2"/>
    <x v="24"/>
    <n v="0"/>
    <n v="0"/>
    <n v="0"/>
    <n v="0"/>
    <n v="0"/>
    <n v="0"/>
    <n v="0"/>
    <n v="0"/>
    <n v="0"/>
    <n v="0"/>
    <n v="0"/>
    <n v="0"/>
    <n v="0"/>
    <n v="0"/>
    <n v="0"/>
    <n v="0"/>
    <n v="0"/>
    <n v="0"/>
    <n v="0"/>
    <n v="0"/>
    <n v="0"/>
    <n v="0"/>
    <n v="0"/>
    <n v="0"/>
    <n v="0"/>
    <n v="0"/>
    <n v="0"/>
  </r>
  <r>
    <x v="17"/>
    <x v="3"/>
    <x v="24"/>
    <n v="0"/>
    <n v="0"/>
    <n v="0"/>
    <n v="0"/>
    <n v="0"/>
    <n v="0"/>
    <n v="0"/>
    <n v="0"/>
    <n v="0"/>
    <n v="0"/>
    <n v="0"/>
    <n v="0"/>
    <n v="0"/>
    <n v="0"/>
    <n v="0"/>
    <n v="0"/>
    <n v="0"/>
    <n v="0"/>
    <n v="0"/>
    <n v="0"/>
    <n v="0"/>
    <n v="0"/>
    <n v="0"/>
    <n v="0"/>
    <n v="0"/>
    <n v="0"/>
    <n v="0"/>
  </r>
  <r>
    <x v="18"/>
    <x v="0"/>
    <x v="24"/>
    <n v="0"/>
    <n v="0"/>
    <n v="0"/>
    <n v="0"/>
    <n v="0"/>
    <n v="0"/>
    <n v="0"/>
    <n v="0"/>
    <n v="0"/>
    <n v="0"/>
    <n v="0"/>
    <n v="0"/>
    <n v="0"/>
    <n v="0"/>
    <n v="0"/>
    <n v="0"/>
    <n v="0"/>
    <n v="0"/>
    <n v="0"/>
    <n v="0"/>
    <n v="0"/>
    <n v="0"/>
    <n v="0"/>
    <n v="0"/>
    <n v="0"/>
    <n v="0"/>
    <n v="0"/>
  </r>
  <r>
    <x v="18"/>
    <x v="1"/>
    <x v="24"/>
    <n v="0"/>
    <n v="0"/>
    <n v="0"/>
    <n v="0"/>
    <n v="0"/>
    <n v="0"/>
    <n v="0"/>
    <n v="0"/>
    <n v="0"/>
    <n v="0"/>
    <n v="0"/>
    <n v="0"/>
    <n v="0"/>
    <n v="0"/>
    <n v="0"/>
    <n v="0"/>
    <n v="0"/>
    <n v="0"/>
    <n v="0"/>
    <n v="0"/>
    <n v="0"/>
    <n v="0"/>
    <n v="0"/>
    <n v="0"/>
    <n v="0"/>
    <n v="0"/>
    <n v="0"/>
  </r>
  <r>
    <x v="18"/>
    <x v="2"/>
    <x v="24"/>
    <n v="0"/>
    <n v="0"/>
    <n v="0"/>
    <n v="0"/>
    <n v="0"/>
    <n v="0"/>
    <n v="0"/>
    <n v="0"/>
    <n v="0"/>
    <n v="0"/>
    <n v="0"/>
    <n v="0"/>
    <n v="0"/>
    <n v="0"/>
    <n v="0"/>
    <n v="0"/>
    <n v="0"/>
    <n v="0"/>
    <n v="0"/>
    <n v="0"/>
    <n v="0"/>
    <n v="0"/>
    <n v="0"/>
    <n v="0"/>
    <n v="0"/>
    <n v="0"/>
    <n v="0"/>
  </r>
  <r>
    <x v="18"/>
    <x v="3"/>
    <x v="24"/>
    <n v="0"/>
    <n v="0"/>
    <n v="0"/>
    <n v="0"/>
    <n v="0"/>
    <n v="0"/>
    <n v="0"/>
    <n v="0"/>
    <n v="0"/>
    <n v="0"/>
    <n v="0"/>
    <n v="0"/>
    <n v="0"/>
    <n v="0"/>
    <n v="0"/>
    <n v="0"/>
    <n v="0"/>
    <n v="0"/>
    <n v="0"/>
    <n v="0"/>
    <n v="0"/>
    <n v="0"/>
    <n v="0"/>
    <n v="0"/>
    <n v="0"/>
    <n v="0"/>
    <n v="0"/>
  </r>
  <r>
    <x v="19"/>
    <x v="0"/>
    <x v="24"/>
    <n v="0"/>
    <n v="0"/>
    <n v="0"/>
    <n v="0"/>
    <n v="0"/>
    <n v="0"/>
    <n v="0"/>
    <n v="0"/>
    <n v="0"/>
    <n v="0"/>
    <n v="0"/>
    <n v="0"/>
    <n v="0"/>
    <n v="0"/>
    <n v="0"/>
    <n v="0"/>
    <n v="0"/>
    <n v="0"/>
    <n v="0"/>
    <n v="0"/>
    <n v="0"/>
    <n v="0"/>
    <n v="0"/>
    <n v="0"/>
    <n v="0"/>
    <n v="0"/>
    <n v="0"/>
  </r>
  <r>
    <x v="19"/>
    <x v="1"/>
    <x v="24"/>
    <n v="0"/>
    <n v="0"/>
    <n v="0"/>
    <n v="0"/>
    <n v="0"/>
    <n v="0"/>
    <n v="0"/>
    <n v="0"/>
    <n v="0"/>
    <n v="0"/>
    <n v="0"/>
    <n v="0"/>
    <n v="0"/>
    <n v="0"/>
    <n v="0"/>
    <n v="0"/>
    <n v="0"/>
    <n v="0"/>
    <n v="0"/>
    <n v="0"/>
    <n v="0"/>
    <n v="0"/>
    <n v="0"/>
    <n v="0"/>
    <n v="0"/>
    <n v="0"/>
    <n v="0"/>
  </r>
  <r>
    <x v="19"/>
    <x v="2"/>
    <x v="24"/>
    <n v="0"/>
    <n v="0"/>
    <n v="0"/>
    <n v="0"/>
    <n v="0"/>
    <n v="0"/>
    <n v="0"/>
    <n v="0"/>
    <n v="0"/>
    <n v="0"/>
    <n v="0"/>
    <n v="0"/>
    <n v="0"/>
    <n v="0"/>
    <n v="0"/>
    <n v="0"/>
    <n v="0"/>
    <n v="0"/>
    <n v="0"/>
    <n v="0"/>
    <n v="0"/>
    <n v="0"/>
    <n v="0"/>
    <n v="0"/>
    <n v="0"/>
    <n v="0"/>
    <n v="0"/>
  </r>
  <r>
    <x v="19"/>
    <x v="3"/>
    <x v="24"/>
    <n v="0"/>
    <n v="0"/>
    <n v="0"/>
    <n v="0"/>
    <n v="0"/>
    <n v="0"/>
    <n v="0"/>
    <n v="0"/>
    <n v="0"/>
    <n v="0"/>
    <n v="0"/>
    <n v="0"/>
    <n v="0"/>
    <n v="0"/>
    <n v="0"/>
    <n v="0"/>
    <n v="0"/>
    <n v="0"/>
    <n v="0"/>
    <n v="0"/>
    <n v="0"/>
    <n v="0"/>
    <n v="0"/>
    <n v="0"/>
    <n v="0"/>
    <n v="0"/>
    <n v="0"/>
  </r>
  <r>
    <x v="20"/>
    <x v="0"/>
    <x v="24"/>
    <n v="0"/>
    <n v="0"/>
    <n v="0"/>
    <n v="0"/>
    <n v="0"/>
    <n v="0"/>
    <n v="0"/>
    <n v="0"/>
    <n v="0"/>
    <n v="0"/>
    <n v="0"/>
    <n v="0"/>
    <n v="0"/>
    <n v="0"/>
    <n v="0"/>
    <n v="0"/>
    <n v="0"/>
    <n v="0"/>
    <n v="0"/>
    <n v="0"/>
    <n v="0"/>
    <n v="0"/>
    <n v="0"/>
    <n v="0"/>
    <n v="0"/>
    <n v="0"/>
    <n v="0"/>
  </r>
  <r>
    <x v="20"/>
    <x v="1"/>
    <x v="24"/>
    <n v="0"/>
    <n v="0"/>
    <n v="0"/>
    <n v="0"/>
    <n v="0"/>
    <n v="0"/>
    <n v="0"/>
    <n v="0"/>
    <n v="0"/>
    <n v="0"/>
    <n v="0"/>
    <n v="0"/>
    <n v="0"/>
    <n v="0"/>
    <n v="0"/>
    <n v="0"/>
    <n v="0"/>
    <n v="0"/>
    <n v="0"/>
    <n v="0"/>
    <n v="0"/>
    <n v="0"/>
    <n v="0"/>
    <n v="0"/>
    <n v="0"/>
    <n v="0"/>
    <n v="0"/>
  </r>
  <r>
    <x v="20"/>
    <x v="2"/>
    <x v="24"/>
    <n v="0"/>
    <n v="0"/>
    <n v="0"/>
    <n v="0"/>
    <n v="0"/>
    <n v="0"/>
    <n v="0"/>
    <n v="0"/>
    <n v="0"/>
    <n v="0"/>
    <n v="0"/>
    <n v="0"/>
    <n v="0"/>
    <n v="0"/>
    <n v="0"/>
    <n v="0"/>
    <n v="0"/>
    <n v="0"/>
    <n v="0"/>
    <n v="0"/>
    <n v="0"/>
    <n v="0"/>
    <n v="0"/>
    <n v="0"/>
    <n v="0"/>
    <n v="0"/>
    <n v="0"/>
  </r>
  <r>
    <x v="20"/>
    <x v="3"/>
    <x v="24"/>
    <n v="0"/>
    <n v="0"/>
    <n v="0"/>
    <n v="0"/>
    <n v="0"/>
    <n v="0"/>
    <n v="0"/>
    <n v="0"/>
    <n v="0"/>
    <n v="0"/>
    <n v="0"/>
    <n v="0"/>
    <n v="0"/>
    <n v="0"/>
    <n v="0"/>
    <n v="0"/>
    <n v="0"/>
    <n v="0"/>
    <n v="0"/>
    <n v="0"/>
    <n v="0"/>
    <n v="0"/>
    <n v="0"/>
    <n v="0"/>
    <n v="0"/>
    <n v="0"/>
    <n v="0"/>
  </r>
  <r>
    <x v="21"/>
    <x v="0"/>
    <x v="24"/>
    <n v="0"/>
    <n v="0"/>
    <n v="0"/>
    <n v="0"/>
    <n v="0"/>
    <n v="0"/>
    <n v="0"/>
    <n v="0"/>
    <n v="0"/>
    <n v="0"/>
    <n v="0"/>
    <n v="0"/>
    <n v="0"/>
    <n v="0"/>
    <n v="0"/>
    <n v="0"/>
    <n v="0"/>
    <n v="0"/>
    <n v="0"/>
    <n v="0"/>
    <n v="0"/>
    <n v="0"/>
    <n v="0"/>
    <n v="0"/>
    <n v="0"/>
    <n v="0"/>
    <n v="0"/>
  </r>
  <r>
    <x v="21"/>
    <x v="1"/>
    <x v="24"/>
    <n v="0"/>
    <n v="0"/>
    <n v="0"/>
    <n v="0"/>
    <n v="0"/>
    <n v="0"/>
    <n v="0"/>
    <n v="0"/>
    <n v="0"/>
    <n v="0"/>
    <n v="0"/>
    <n v="0"/>
    <n v="0"/>
    <n v="0"/>
    <n v="0"/>
    <n v="0"/>
    <n v="0"/>
    <n v="0"/>
    <n v="0"/>
    <n v="0"/>
    <n v="0"/>
    <n v="0"/>
    <n v="0"/>
    <n v="0"/>
    <n v="0"/>
    <n v="0"/>
    <n v="0"/>
  </r>
  <r>
    <x v="21"/>
    <x v="2"/>
    <x v="24"/>
    <n v="0"/>
    <n v="0"/>
    <n v="0"/>
    <n v="0"/>
    <n v="0"/>
    <n v="0"/>
    <n v="0"/>
    <n v="0"/>
    <n v="0"/>
    <n v="0"/>
    <n v="0"/>
    <n v="0"/>
    <n v="0"/>
    <n v="0"/>
    <n v="0"/>
    <n v="0"/>
    <n v="0"/>
    <n v="0"/>
    <n v="0"/>
    <n v="0"/>
    <n v="0"/>
    <n v="0"/>
    <n v="0"/>
    <n v="0"/>
    <n v="0"/>
    <n v="0"/>
    <n v="0"/>
  </r>
  <r>
    <x v="21"/>
    <x v="3"/>
    <x v="24"/>
    <n v="0"/>
    <n v="0"/>
    <n v="0"/>
    <n v="0"/>
    <n v="0"/>
    <n v="0"/>
    <n v="0"/>
    <n v="0"/>
    <n v="0"/>
    <n v="0"/>
    <n v="0"/>
    <n v="0"/>
    <n v="0"/>
    <n v="0"/>
    <n v="0"/>
    <n v="0"/>
    <n v="0"/>
    <n v="0"/>
    <n v="0"/>
    <n v="0"/>
    <n v="0"/>
    <n v="0"/>
    <n v="0"/>
    <n v="0"/>
    <n v="0"/>
    <n v="0"/>
    <n v="0"/>
  </r>
  <r>
    <x v="0"/>
    <x v="0"/>
    <x v="25"/>
    <n v="0"/>
    <n v="0"/>
    <n v="0"/>
    <n v="0"/>
    <n v="0"/>
    <n v="0"/>
    <n v="0"/>
    <n v="0"/>
    <n v="0"/>
    <n v="0"/>
    <n v="0"/>
    <n v="0"/>
    <n v="0"/>
    <n v="0"/>
    <n v="0"/>
    <n v="0"/>
    <n v="0"/>
    <n v="0"/>
    <n v="0"/>
    <n v="0"/>
    <n v="0"/>
    <n v="0"/>
    <n v="0"/>
    <n v="0"/>
    <n v="0"/>
    <n v="0"/>
    <n v="0"/>
  </r>
  <r>
    <x v="0"/>
    <x v="1"/>
    <x v="25"/>
    <n v="0"/>
    <n v="0"/>
    <n v="0"/>
    <n v="0"/>
    <n v="0"/>
    <n v="0"/>
    <n v="0"/>
    <n v="0"/>
    <n v="0"/>
    <n v="0"/>
    <n v="0"/>
    <n v="0"/>
    <n v="0"/>
    <n v="0"/>
    <n v="0"/>
    <n v="0"/>
    <n v="0"/>
    <n v="0"/>
    <n v="0"/>
    <n v="0"/>
    <n v="0"/>
    <n v="0"/>
    <n v="0"/>
    <n v="0"/>
    <n v="0"/>
    <n v="0"/>
    <n v="0"/>
  </r>
  <r>
    <x v="0"/>
    <x v="2"/>
    <x v="25"/>
    <n v="0"/>
    <n v="0"/>
    <n v="0"/>
    <n v="0"/>
    <n v="0"/>
    <n v="0"/>
    <n v="0"/>
    <n v="0"/>
    <n v="0"/>
    <n v="0"/>
    <n v="0"/>
    <n v="0"/>
    <n v="0"/>
    <n v="0"/>
    <n v="0"/>
    <n v="0"/>
    <n v="0"/>
    <n v="0"/>
    <n v="0"/>
    <n v="0"/>
    <n v="0"/>
    <n v="0"/>
    <n v="0"/>
    <n v="0"/>
    <n v="0"/>
    <n v="0"/>
    <n v="0"/>
  </r>
  <r>
    <x v="0"/>
    <x v="3"/>
    <x v="25"/>
    <n v="0"/>
    <n v="0"/>
    <n v="0"/>
    <n v="0"/>
    <n v="0"/>
    <n v="0"/>
    <n v="0"/>
    <n v="0"/>
    <n v="0"/>
    <n v="0"/>
    <n v="0"/>
    <n v="0"/>
    <n v="0"/>
    <n v="0"/>
    <n v="0"/>
    <n v="0"/>
    <n v="0"/>
    <n v="0"/>
    <n v="0"/>
    <n v="0"/>
    <n v="0"/>
    <n v="0"/>
    <n v="0"/>
    <n v="0"/>
    <n v="0"/>
    <n v="0"/>
    <n v="0"/>
  </r>
  <r>
    <x v="1"/>
    <x v="0"/>
    <x v="25"/>
    <n v="0"/>
    <n v="0"/>
    <n v="0"/>
    <n v="0"/>
    <n v="0"/>
    <n v="0"/>
    <n v="0"/>
    <n v="0"/>
    <n v="0"/>
    <n v="0"/>
    <n v="0"/>
    <n v="0"/>
    <n v="0"/>
    <n v="0"/>
    <n v="0"/>
    <n v="0"/>
    <n v="0"/>
    <n v="0"/>
    <n v="0"/>
    <n v="0"/>
    <n v="0"/>
    <n v="0"/>
    <n v="0"/>
    <n v="0"/>
    <n v="0"/>
    <n v="0"/>
    <n v="0"/>
  </r>
  <r>
    <x v="1"/>
    <x v="1"/>
    <x v="25"/>
    <n v="0"/>
    <n v="0"/>
    <n v="0"/>
    <n v="0"/>
    <n v="0"/>
    <n v="0"/>
    <n v="0"/>
    <n v="0"/>
    <n v="0"/>
    <n v="0"/>
    <n v="0"/>
    <n v="0"/>
    <n v="0"/>
    <n v="0"/>
    <n v="0"/>
    <n v="0"/>
    <n v="0"/>
    <n v="0"/>
    <n v="0"/>
    <n v="0"/>
    <n v="0"/>
    <n v="0"/>
    <n v="0"/>
    <n v="0"/>
    <n v="0"/>
    <n v="0"/>
    <n v="0"/>
  </r>
  <r>
    <x v="1"/>
    <x v="2"/>
    <x v="25"/>
    <n v="0"/>
    <n v="0"/>
    <n v="0"/>
    <n v="0"/>
    <n v="0"/>
    <n v="0"/>
    <n v="0"/>
    <n v="0"/>
    <n v="0"/>
    <n v="0"/>
    <n v="0"/>
    <n v="0"/>
    <n v="0"/>
    <n v="0"/>
    <n v="0"/>
    <n v="0"/>
    <n v="0"/>
    <n v="0"/>
    <n v="0"/>
    <n v="0"/>
    <n v="0"/>
    <n v="0"/>
    <n v="0"/>
    <n v="0"/>
    <n v="0"/>
    <n v="0"/>
    <n v="0"/>
  </r>
  <r>
    <x v="1"/>
    <x v="3"/>
    <x v="25"/>
    <n v="0"/>
    <n v="0"/>
    <n v="0"/>
    <n v="0"/>
    <n v="0"/>
    <n v="0"/>
    <n v="0"/>
    <n v="0"/>
    <n v="0"/>
    <n v="0"/>
    <n v="0"/>
    <n v="0"/>
    <n v="0"/>
    <n v="0"/>
    <n v="0"/>
    <n v="0"/>
    <n v="0"/>
    <n v="0"/>
    <n v="0"/>
    <n v="0"/>
    <n v="0"/>
    <n v="0"/>
    <n v="0"/>
    <n v="0"/>
    <n v="0"/>
    <n v="0"/>
    <n v="0"/>
  </r>
  <r>
    <x v="2"/>
    <x v="0"/>
    <x v="25"/>
    <n v="0"/>
    <n v="0"/>
    <n v="0"/>
    <n v="0"/>
    <n v="0"/>
    <n v="0"/>
    <n v="0"/>
    <n v="0"/>
    <n v="0"/>
    <n v="0"/>
    <n v="0"/>
    <n v="0"/>
    <n v="0"/>
    <n v="0"/>
    <n v="0"/>
    <n v="0"/>
    <n v="0"/>
    <n v="0"/>
    <n v="0"/>
    <n v="0"/>
    <n v="0"/>
    <n v="0"/>
    <n v="0"/>
    <n v="0"/>
    <n v="0"/>
    <n v="0"/>
    <n v="0"/>
  </r>
  <r>
    <x v="2"/>
    <x v="1"/>
    <x v="25"/>
    <n v="0"/>
    <n v="0"/>
    <n v="0"/>
    <n v="0"/>
    <n v="0"/>
    <n v="0"/>
    <n v="0"/>
    <n v="0"/>
    <n v="0"/>
    <n v="0"/>
    <n v="0"/>
    <n v="0"/>
    <n v="0"/>
    <n v="0"/>
    <n v="0"/>
    <n v="0"/>
    <n v="0"/>
    <n v="0"/>
    <n v="0"/>
    <n v="0"/>
    <n v="0"/>
    <n v="0"/>
    <n v="0"/>
    <n v="0"/>
    <n v="0"/>
    <n v="0"/>
    <n v="0"/>
  </r>
  <r>
    <x v="2"/>
    <x v="2"/>
    <x v="25"/>
    <n v="0"/>
    <n v="0"/>
    <n v="0"/>
    <n v="0"/>
    <n v="0"/>
    <n v="0"/>
    <n v="0"/>
    <n v="0"/>
    <n v="0"/>
    <n v="0"/>
    <n v="0"/>
    <n v="0"/>
    <n v="0"/>
    <n v="0"/>
    <n v="0"/>
    <n v="0"/>
    <n v="0"/>
    <n v="0"/>
    <n v="0"/>
    <n v="0"/>
    <n v="0"/>
    <n v="0"/>
    <n v="0"/>
    <n v="0"/>
    <n v="0"/>
    <n v="0"/>
    <n v="0"/>
  </r>
  <r>
    <x v="2"/>
    <x v="3"/>
    <x v="25"/>
    <n v="0"/>
    <n v="0"/>
    <n v="0"/>
    <n v="0"/>
    <n v="0"/>
    <n v="0"/>
    <n v="0"/>
    <n v="0"/>
    <n v="0"/>
    <n v="0"/>
    <n v="0"/>
    <n v="0"/>
    <n v="0"/>
    <n v="0"/>
    <n v="0"/>
    <n v="0"/>
    <n v="0"/>
    <n v="0"/>
    <n v="0"/>
    <n v="0"/>
    <n v="0"/>
    <n v="0"/>
    <n v="0"/>
    <n v="0"/>
    <n v="0"/>
    <n v="0"/>
    <n v="0"/>
  </r>
  <r>
    <x v="3"/>
    <x v="0"/>
    <x v="25"/>
    <n v="0"/>
    <n v="0"/>
    <n v="0"/>
    <n v="0"/>
    <n v="0"/>
    <n v="0"/>
    <n v="0"/>
    <n v="0"/>
    <n v="0"/>
    <n v="0"/>
    <n v="0"/>
    <n v="0"/>
    <n v="0"/>
    <n v="0"/>
    <n v="0"/>
    <n v="0"/>
    <n v="0"/>
    <n v="0"/>
    <n v="0"/>
    <n v="0"/>
    <n v="0"/>
    <n v="0"/>
    <n v="0"/>
    <n v="0"/>
    <n v="0"/>
    <n v="0"/>
    <n v="0"/>
  </r>
  <r>
    <x v="3"/>
    <x v="1"/>
    <x v="25"/>
    <n v="0"/>
    <n v="0"/>
    <n v="0"/>
    <n v="0"/>
    <n v="0"/>
    <n v="0"/>
    <n v="0"/>
    <n v="0"/>
    <n v="0"/>
    <n v="0"/>
    <n v="0"/>
    <n v="0"/>
    <n v="0"/>
    <n v="0"/>
    <n v="0"/>
    <n v="0"/>
    <n v="0"/>
    <n v="0"/>
    <n v="0"/>
    <n v="0"/>
    <n v="0"/>
    <n v="0"/>
    <n v="0"/>
    <n v="0"/>
    <n v="0"/>
    <n v="0"/>
    <n v="0"/>
  </r>
  <r>
    <x v="3"/>
    <x v="2"/>
    <x v="25"/>
    <n v="0"/>
    <n v="0"/>
    <n v="0"/>
    <n v="0"/>
    <n v="0"/>
    <n v="0"/>
    <n v="0"/>
    <n v="0"/>
    <n v="0"/>
    <n v="0"/>
    <n v="0"/>
    <n v="0"/>
    <n v="0"/>
    <n v="0"/>
    <n v="0"/>
    <n v="0"/>
    <n v="0"/>
    <n v="0"/>
    <n v="0"/>
    <n v="0"/>
    <n v="0"/>
    <n v="0"/>
    <n v="0"/>
    <n v="0"/>
    <n v="0"/>
    <n v="0"/>
    <n v="0"/>
  </r>
  <r>
    <x v="3"/>
    <x v="3"/>
    <x v="25"/>
    <n v="0"/>
    <n v="0"/>
    <n v="0"/>
    <n v="0"/>
    <n v="0"/>
    <n v="0"/>
    <n v="0"/>
    <n v="0"/>
    <n v="0"/>
    <n v="0"/>
    <n v="0"/>
    <n v="0"/>
    <n v="0"/>
    <n v="0"/>
    <n v="0"/>
    <n v="0"/>
    <n v="0"/>
    <n v="0"/>
    <n v="0"/>
    <n v="0"/>
    <n v="0"/>
    <n v="0"/>
    <n v="0"/>
    <n v="0"/>
    <n v="0"/>
    <n v="0"/>
    <n v="0"/>
  </r>
  <r>
    <x v="4"/>
    <x v="0"/>
    <x v="25"/>
    <n v="0"/>
    <n v="0"/>
    <n v="0"/>
    <n v="0"/>
    <n v="0"/>
    <n v="0"/>
    <n v="0"/>
    <n v="0"/>
    <n v="0"/>
    <n v="0"/>
    <n v="0"/>
    <n v="0"/>
    <n v="0"/>
    <n v="0"/>
    <n v="0"/>
    <n v="0"/>
    <n v="0"/>
    <n v="0"/>
    <n v="0"/>
    <n v="0"/>
    <n v="0"/>
    <n v="0"/>
    <n v="0"/>
    <n v="0"/>
    <n v="0"/>
    <n v="0"/>
    <n v="0"/>
  </r>
  <r>
    <x v="4"/>
    <x v="1"/>
    <x v="25"/>
    <n v="0"/>
    <n v="0"/>
    <n v="0"/>
    <n v="0"/>
    <n v="0"/>
    <n v="0"/>
    <n v="0"/>
    <n v="0"/>
    <n v="0"/>
    <n v="0"/>
    <n v="0"/>
    <n v="0"/>
    <n v="0"/>
    <n v="0"/>
    <n v="0"/>
    <n v="0"/>
    <n v="0"/>
    <n v="0"/>
    <n v="0"/>
    <n v="0"/>
    <n v="0"/>
    <n v="0"/>
    <n v="0"/>
    <n v="0"/>
    <n v="0"/>
    <n v="0"/>
    <n v="0"/>
  </r>
  <r>
    <x v="4"/>
    <x v="2"/>
    <x v="25"/>
    <n v="0"/>
    <n v="0"/>
    <n v="0"/>
    <n v="0"/>
    <n v="0"/>
    <n v="0"/>
    <n v="0"/>
    <n v="0"/>
    <n v="0"/>
    <n v="0"/>
    <n v="0"/>
    <n v="0"/>
    <n v="0"/>
    <n v="0"/>
    <n v="0"/>
    <n v="0"/>
    <n v="0"/>
    <n v="0"/>
    <n v="0"/>
    <n v="0"/>
    <n v="0"/>
    <n v="0"/>
    <n v="0"/>
    <n v="0"/>
    <n v="0"/>
    <n v="0"/>
    <n v="0"/>
  </r>
  <r>
    <x v="4"/>
    <x v="3"/>
    <x v="25"/>
    <n v="0"/>
    <n v="0"/>
    <n v="0"/>
    <n v="0"/>
    <n v="0"/>
    <n v="0"/>
    <n v="0"/>
    <n v="0"/>
    <n v="0"/>
    <n v="0"/>
    <n v="0"/>
    <n v="0"/>
    <n v="0"/>
    <n v="0"/>
    <n v="0"/>
    <n v="0"/>
    <n v="0"/>
    <n v="0"/>
    <n v="0"/>
    <n v="0"/>
    <n v="0"/>
    <n v="0"/>
    <n v="0"/>
    <n v="0"/>
    <n v="0"/>
    <n v="0"/>
    <n v="0"/>
  </r>
  <r>
    <x v="5"/>
    <x v="0"/>
    <x v="25"/>
    <n v="0"/>
    <n v="0"/>
    <n v="0"/>
    <n v="0"/>
    <n v="0"/>
    <n v="0"/>
    <n v="0"/>
    <n v="0"/>
    <n v="0"/>
    <n v="0"/>
    <n v="0"/>
    <n v="0"/>
    <n v="0"/>
    <n v="0"/>
    <n v="0"/>
    <n v="0"/>
    <n v="0"/>
    <n v="0"/>
    <n v="0"/>
    <n v="0"/>
    <n v="0"/>
    <n v="0"/>
    <n v="0"/>
    <n v="0"/>
    <n v="0"/>
    <n v="0"/>
    <n v="0"/>
  </r>
  <r>
    <x v="5"/>
    <x v="1"/>
    <x v="25"/>
    <n v="0"/>
    <n v="0"/>
    <n v="0"/>
    <n v="0"/>
    <n v="0"/>
    <n v="0"/>
    <n v="0"/>
    <n v="0"/>
    <n v="0"/>
    <n v="0"/>
    <n v="0"/>
    <n v="0"/>
    <n v="0"/>
    <n v="0"/>
    <n v="0"/>
    <n v="0"/>
    <n v="0"/>
    <n v="0"/>
    <n v="0"/>
    <n v="0"/>
    <n v="0"/>
    <n v="0"/>
    <n v="0"/>
    <n v="0"/>
    <n v="0"/>
    <n v="0"/>
    <n v="0"/>
  </r>
  <r>
    <x v="5"/>
    <x v="2"/>
    <x v="25"/>
    <n v="0"/>
    <n v="0"/>
    <n v="0"/>
    <n v="0"/>
    <n v="0"/>
    <n v="0"/>
    <n v="0"/>
    <n v="0"/>
    <n v="0"/>
    <n v="0"/>
    <n v="0"/>
    <n v="0"/>
    <n v="0"/>
    <n v="0"/>
    <n v="0"/>
    <n v="0"/>
    <n v="0"/>
    <n v="0"/>
    <n v="0"/>
    <n v="0"/>
    <n v="0"/>
    <n v="0"/>
    <n v="0"/>
    <n v="0"/>
    <n v="0"/>
    <n v="0"/>
    <n v="0"/>
  </r>
  <r>
    <x v="5"/>
    <x v="3"/>
    <x v="25"/>
    <n v="0"/>
    <n v="0"/>
    <n v="0"/>
    <n v="0"/>
    <n v="0"/>
    <n v="0"/>
    <n v="0"/>
    <n v="0"/>
    <n v="0"/>
    <n v="0"/>
    <n v="0"/>
    <n v="0"/>
    <n v="0"/>
    <n v="0"/>
    <n v="0"/>
    <n v="0"/>
    <n v="0"/>
    <n v="0"/>
    <n v="0"/>
    <n v="0"/>
    <n v="0"/>
    <n v="0"/>
    <n v="0"/>
    <n v="0"/>
    <n v="0"/>
    <n v="0"/>
    <n v="0"/>
  </r>
  <r>
    <x v="6"/>
    <x v="0"/>
    <x v="25"/>
    <n v="0"/>
    <n v="0"/>
    <n v="0"/>
    <n v="0"/>
    <n v="0"/>
    <n v="0"/>
    <n v="0"/>
    <n v="0"/>
    <n v="0"/>
    <n v="0"/>
    <n v="0"/>
    <n v="0"/>
    <n v="0"/>
    <n v="0"/>
    <n v="0"/>
    <n v="0"/>
    <n v="0"/>
    <n v="0"/>
    <n v="0"/>
    <n v="0"/>
    <n v="0"/>
    <n v="0"/>
    <n v="0"/>
    <n v="0"/>
    <n v="0"/>
    <n v="0"/>
    <n v="0"/>
  </r>
  <r>
    <x v="6"/>
    <x v="1"/>
    <x v="25"/>
    <n v="0"/>
    <n v="0"/>
    <n v="0"/>
    <n v="0"/>
    <n v="0"/>
    <n v="0"/>
    <n v="0"/>
    <n v="0"/>
    <n v="0"/>
    <n v="0"/>
    <n v="0"/>
    <n v="0"/>
    <n v="0"/>
    <n v="0"/>
    <n v="0"/>
    <n v="0"/>
    <n v="0"/>
    <n v="0"/>
    <n v="0"/>
    <n v="0"/>
    <n v="0"/>
    <n v="0"/>
    <n v="0"/>
    <n v="0"/>
    <n v="0"/>
    <n v="0"/>
    <n v="0"/>
  </r>
  <r>
    <x v="6"/>
    <x v="2"/>
    <x v="25"/>
    <n v="0"/>
    <n v="0"/>
    <n v="0"/>
    <n v="0"/>
    <n v="0"/>
    <n v="0"/>
    <n v="0"/>
    <n v="0"/>
    <n v="0"/>
    <n v="0"/>
    <n v="0"/>
    <n v="0"/>
    <n v="0"/>
    <n v="0"/>
    <n v="0"/>
    <n v="0"/>
    <n v="0"/>
    <n v="0"/>
    <n v="0"/>
    <n v="0"/>
    <n v="0"/>
    <n v="0"/>
    <n v="0"/>
    <n v="0"/>
    <n v="0"/>
    <n v="0"/>
    <n v="0"/>
  </r>
  <r>
    <x v="6"/>
    <x v="3"/>
    <x v="25"/>
    <n v="0"/>
    <n v="0"/>
    <n v="0"/>
    <n v="0"/>
    <n v="0"/>
    <n v="0"/>
    <n v="0"/>
    <n v="0"/>
    <n v="0"/>
    <n v="0"/>
    <n v="0"/>
    <n v="0"/>
    <n v="0"/>
    <n v="0"/>
    <n v="0"/>
    <n v="0"/>
    <n v="0"/>
    <n v="0"/>
    <n v="0"/>
    <n v="0"/>
    <n v="0"/>
    <n v="0"/>
    <n v="0"/>
    <n v="0"/>
    <n v="0"/>
    <n v="0"/>
    <n v="0"/>
  </r>
  <r>
    <x v="7"/>
    <x v="0"/>
    <x v="25"/>
    <n v="0"/>
    <n v="0"/>
    <n v="0"/>
    <n v="0"/>
    <n v="0"/>
    <n v="0"/>
    <n v="0"/>
    <n v="0"/>
    <n v="0"/>
    <n v="0"/>
    <n v="0"/>
    <n v="0"/>
    <n v="0"/>
    <n v="0"/>
    <n v="0"/>
    <n v="0"/>
    <n v="0"/>
    <n v="0"/>
    <n v="0"/>
    <n v="0"/>
    <n v="0"/>
    <n v="0"/>
    <n v="0"/>
    <n v="0"/>
    <n v="0"/>
    <n v="0"/>
    <n v="0"/>
  </r>
  <r>
    <x v="7"/>
    <x v="1"/>
    <x v="25"/>
    <n v="0"/>
    <n v="0"/>
    <n v="0"/>
    <n v="0"/>
    <n v="0"/>
    <n v="0"/>
    <n v="0"/>
    <n v="0"/>
    <n v="0"/>
    <n v="0"/>
    <n v="0"/>
    <n v="0"/>
    <n v="0"/>
    <n v="0"/>
    <n v="0"/>
    <n v="0"/>
    <n v="0"/>
    <n v="0"/>
    <n v="0"/>
    <n v="0"/>
    <n v="0"/>
    <n v="0"/>
    <n v="0"/>
    <n v="0"/>
    <n v="0"/>
    <n v="0"/>
    <n v="0"/>
  </r>
  <r>
    <x v="7"/>
    <x v="2"/>
    <x v="25"/>
    <n v="0"/>
    <n v="0"/>
    <n v="0"/>
    <n v="0"/>
    <n v="0"/>
    <n v="0"/>
    <n v="0"/>
    <n v="0"/>
    <n v="0"/>
    <n v="0"/>
    <n v="0"/>
    <n v="0"/>
    <n v="0"/>
    <n v="0"/>
    <n v="0"/>
    <n v="0"/>
    <n v="0"/>
    <n v="0"/>
    <n v="0"/>
    <n v="0"/>
    <n v="0"/>
    <n v="0"/>
    <n v="0"/>
    <n v="0"/>
    <n v="0"/>
    <n v="0"/>
    <n v="0"/>
  </r>
  <r>
    <x v="7"/>
    <x v="3"/>
    <x v="25"/>
    <n v="0"/>
    <n v="0"/>
    <n v="0"/>
    <n v="0"/>
    <n v="0"/>
    <n v="0"/>
    <n v="0"/>
    <n v="0"/>
    <n v="0"/>
    <n v="0"/>
    <n v="0"/>
    <n v="0"/>
    <n v="0"/>
    <n v="0"/>
    <n v="0"/>
    <n v="0"/>
    <n v="0"/>
    <n v="0"/>
    <n v="0"/>
    <n v="0"/>
    <n v="0"/>
    <n v="0"/>
    <n v="0"/>
    <n v="0"/>
    <n v="0"/>
    <n v="0"/>
    <n v="0"/>
  </r>
  <r>
    <x v="8"/>
    <x v="0"/>
    <x v="25"/>
    <n v="0"/>
    <n v="0"/>
    <n v="0"/>
    <n v="0"/>
    <n v="0"/>
    <n v="0"/>
    <n v="0"/>
    <n v="0"/>
    <n v="0"/>
    <n v="0"/>
    <n v="0"/>
    <n v="0"/>
    <n v="0"/>
    <n v="0"/>
    <n v="0"/>
    <n v="0"/>
    <n v="0"/>
    <n v="0"/>
    <n v="0"/>
    <n v="0"/>
    <n v="0"/>
    <n v="0"/>
    <n v="0"/>
    <n v="0"/>
    <n v="0"/>
    <n v="0"/>
    <n v="0"/>
  </r>
  <r>
    <x v="8"/>
    <x v="1"/>
    <x v="25"/>
    <n v="0"/>
    <n v="0"/>
    <n v="0"/>
    <n v="0"/>
    <n v="0"/>
    <n v="0"/>
    <n v="0"/>
    <n v="0"/>
    <n v="0"/>
    <n v="0"/>
    <n v="0"/>
    <n v="0"/>
    <n v="0"/>
    <n v="0"/>
    <n v="0"/>
    <n v="0"/>
    <n v="0"/>
    <n v="0"/>
    <n v="0"/>
    <n v="0"/>
    <n v="0"/>
    <n v="0"/>
    <n v="0"/>
    <n v="0"/>
    <n v="0"/>
    <n v="0"/>
    <n v="0"/>
  </r>
  <r>
    <x v="8"/>
    <x v="2"/>
    <x v="25"/>
    <n v="0"/>
    <n v="0"/>
    <n v="0"/>
    <n v="0"/>
    <n v="0"/>
    <n v="0"/>
    <n v="0"/>
    <n v="0"/>
    <n v="0"/>
    <n v="0"/>
    <n v="0"/>
    <n v="0"/>
    <n v="0"/>
    <n v="0"/>
    <n v="0"/>
    <n v="0"/>
    <n v="0"/>
    <n v="0"/>
    <n v="0"/>
    <n v="0"/>
    <n v="0"/>
    <n v="0"/>
    <n v="0"/>
    <n v="0"/>
    <n v="0"/>
    <n v="0"/>
    <n v="0"/>
  </r>
  <r>
    <x v="8"/>
    <x v="3"/>
    <x v="25"/>
    <n v="0"/>
    <n v="0"/>
    <n v="0"/>
    <n v="0"/>
    <n v="0"/>
    <n v="0"/>
    <n v="0"/>
    <n v="0"/>
    <n v="0"/>
    <n v="0"/>
    <n v="0"/>
    <n v="0"/>
    <n v="0"/>
    <n v="0"/>
    <n v="0"/>
    <n v="0"/>
    <n v="0"/>
    <n v="0"/>
    <n v="0"/>
    <n v="0"/>
    <n v="0"/>
    <n v="0"/>
    <n v="0"/>
    <n v="0"/>
    <n v="0"/>
    <n v="0"/>
    <n v="0"/>
  </r>
  <r>
    <x v="9"/>
    <x v="0"/>
    <x v="25"/>
    <n v="0"/>
    <n v="0"/>
    <n v="0"/>
    <n v="0"/>
    <n v="0"/>
    <n v="0"/>
    <n v="0"/>
    <n v="0"/>
    <n v="0"/>
    <n v="0"/>
    <n v="0"/>
    <n v="0"/>
    <n v="0"/>
    <n v="0"/>
    <n v="0"/>
    <n v="0"/>
    <n v="0"/>
    <n v="0"/>
    <n v="0"/>
    <n v="0"/>
    <n v="0"/>
    <n v="0"/>
    <n v="0"/>
    <n v="0"/>
    <n v="0"/>
    <n v="0"/>
    <n v="0"/>
  </r>
  <r>
    <x v="9"/>
    <x v="1"/>
    <x v="25"/>
    <n v="0"/>
    <n v="0"/>
    <n v="0"/>
    <n v="0"/>
    <n v="0"/>
    <n v="0"/>
    <n v="0"/>
    <n v="0"/>
    <n v="0"/>
    <n v="0"/>
    <n v="0"/>
    <n v="0"/>
    <n v="0"/>
    <n v="0"/>
    <n v="0"/>
    <n v="0"/>
    <n v="0"/>
    <n v="0"/>
    <n v="0"/>
    <n v="0"/>
    <n v="0"/>
    <n v="0"/>
    <n v="0"/>
    <n v="0"/>
    <n v="0"/>
    <n v="0"/>
    <n v="0"/>
  </r>
  <r>
    <x v="9"/>
    <x v="2"/>
    <x v="25"/>
    <n v="0"/>
    <n v="0"/>
    <n v="0"/>
    <n v="0"/>
    <n v="0"/>
    <n v="0"/>
    <n v="0"/>
    <n v="0"/>
    <n v="0"/>
    <n v="0"/>
    <n v="0"/>
    <n v="0"/>
    <n v="0"/>
    <n v="0"/>
    <n v="0"/>
    <n v="0"/>
    <n v="0"/>
    <n v="0"/>
    <n v="0"/>
    <n v="0"/>
    <n v="0"/>
    <n v="0"/>
    <n v="0"/>
    <n v="0"/>
    <n v="0"/>
    <n v="0"/>
    <n v="0"/>
  </r>
  <r>
    <x v="9"/>
    <x v="3"/>
    <x v="25"/>
    <n v="0"/>
    <n v="0"/>
    <n v="0"/>
    <n v="0"/>
    <n v="0"/>
    <n v="0"/>
    <n v="0"/>
    <n v="0"/>
    <n v="0"/>
    <n v="0"/>
    <n v="0"/>
    <n v="0"/>
    <n v="0"/>
    <n v="0"/>
    <n v="0"/>
    <n v="0"/>
    <n v="0"/>
    <n v="0"/>
    <n v="0"/>
    <n v="0"/>
    <n v="0"/>
    <n v="0"/>
    <n v="0"/>
    <n v="0"/>
    <n v="0"/>
    <n v="0"/>
    <n v="0"/>
  </r>
  <r>
    <x v="10"/>
    <x v="0"/>
    <x v="25"/>
    <n v="0"/>
    <n v="0"/>
    <n v="0"/>
    <n v="0"/>
    <n v="0"/>
    <n v="0"/>
    <n v="0"/>
    <n v="0"/>
    <n v="0"/>
    <n v="0"/>
    <n v="0"/>
    <n v="0"/>
    <n v="0"/>
    <n v="0"/>
    <n v="0"/>
    <n v="0"/>
    <n v="0"/>
    <n v="0"/>
    <n v="0"/>
    <n v="0"/>
    <n v="0"/>
    <n v="0"/>
    <n v="0"/>
    <n v="0"/>
    <n v="0"/>
    <n v="0"/>
    <n v="0"/>
  </r>
  <r>
    <x v="10"/>
    <x v="1"/>
    <x v="25"/>
    <n v="0"/>
    <n v="0"/>
    <n v="0"/>
    <n v="0"/>
    <n v="0"/>
    <n v="0"/>
    <n v="0"/>
    <n v="0"/>
    <n v="0"/>
    <n v="0"/>
    <n v="0"/>
    <n v="0"/>
    <n v="0"/>
    <n v="0"/>
    <n v="0"/>
    <n v="0"/>
    <n v="0"/>
    <n v="0"/>
    <n v="0"/>
    <n v="0"/>
    <n v="0"/>
    <n v="0"/>
    <n v="0"/>
    <n v="0"/>
    <n v="0"/>
    <n v="0"/>
    <n v="0"/>
  </r>
  <r>
    <x v="10"/>
    <x v="2"/>
    <x v="25"/>
    <n v="0"/>
    <n v="0"/>
    <n v="0"/>
    <n v="0"/>
    <n v="0"/>
    <n v="0"/>
    <n v="0"/>
    <n v="0"/>
    <n v="0"/>
    <n v="0"/>
    <n v="0"/>
    <n v="0"/>
    <n v="0"/>
    <n v="0"/>
    <n v="0"/>
    <n v="0"/>
    <n v="0"/>
    <n v="0"/>
    <n v="0"/>
    <n v="0"/>
    <n v="0"/>
    <n v="0"/>
    <n v="0"/>
    <n v="0"/>
    <n v="0"/>
    <n v="0"/>
    <n v="0"/>
  </r>
  <r>
    <x v="10"/>
    <x v="3"/>
    <x v="25"/>
    <n v="0"/>
    <n v="0"/>
    <n v="0"/>
    <n v="0"/>
    <n v="0"/>
    <n v="0"/>
    <n v="0"/>
    <n v="0"/>
    <n v="0"/>
    <n v="0"/>
    <n v="0"/>
    <n v="0"/>
    <n v="0"/>
    <n v="0"/>
    <n v="0"/>
    <n v="0"/>
    <n v="0"/>
    <n v="0"/>
    <n v="0"/>
    <n v="0"/>
    <n v="0"/>
    <n v="0"/>
    <n v="0"/>
    <n v="0"/>
    <n v="0"/>
    <n v="0"/>
    <n v="0"/>
  </r>
  <r>
    <x v="11"/>
    <x v="0"/>
    <x v="25"/>
    <n v="0"/>
    <n v="0"/>
    <n v="0"/>
    <n v="0"/>
    <n v="0"/>
    <n v="0"/>
    <n v="0"/>
    <n v="0"/>
    <n v="0"/>
    <n v="0"/>
    <n v="0"/>
    <n v="0"/>
    <n v="0"/>
    <n v="0"/>
    <n v="0"/>
    <n v="0"/>
    <n v="0"/>
    <n v="0"/>
    <n v="0"/>
    <n v="0"/>
    <n v="0"/>
    <n v="0"/>
    <n v="0"/>
    <n v="0"/>
    <n v="0"/>
    <n v="0"/>
    <n v="0"/>
  </r>
  <r>
    <x v="11"/>
    <x v="1"/>
    <x v="25"/>
    <n v="0"/>
    <n v="0"/>
    <n v="0"/>
    <n v="0"/>
    <n v="0"/>
    <n v="0"/>
    <n v="0"/>
    <n v="0"/>
    <n v="0"/>
    <n v="0"/>
    <n v="0"/>
    <n v="0"/>
    <n v="0"/>
    <n v="0"/>
    <n v="0"/>
    <n v="0"/>
    <n v="0"/>
    <n v="0"/>
    <n v="0"/>
    <n v="0"/>
    <n v="0"/>
    <n v="0"/>
    <n v="0"/>
    <n v="0"/>
    <n v="0"/>
    <n v="0"/>
    <n v="0"/>
  </r>
  <r>
    <x v="11"/>
    <x v="2"/>
    <x v="25"/>
    <n v="0"/>
    <n v="0"/>
    <n v="0"/>
    <n v="0"/>
    <n v="0"/>
    <n v="0"/>
    <n v="0"/>
    <n v="0"/>
    <n v="0"/>
    <n v="0"/>
    <n v="0"/>
    <n v="0"/>
    <n v="0"/>
    <n v="0"/>
    <n v="0"/>
    <n v="0"/>
    <n v="0"/>
    <n v="0"/>
    <n v="0"/>
    <n v="0"/>
    <n v="0"/>
    <n v="0"/>
    <n v="0"/>
    <n v="0"/>
    <n v="0"/>
    <n v="0"/>
    <n v="0"/>
  </r>
  <r>
    <x v="11"/>
    <x v="3"/>
    <x v="25"/>
    <n v="0"/>
    <n v="0"/>
    <n v="0"/>
    <n v="0"/>
    <n v="0"/>
    <n v="0"/>
    <n v="0"/>
    <n v="0"/>
    <n v="0"/>
    <n v="0"/>
    <n v="0"/>
    <n v="0"/>
    <n v="0"/>
    <n v="0"/>
    <n v="0"/>
    <n v="0"/>
    <n v="0"/>
    <n v="0"/>
    <n v="0"/>
    <n v="0"/>
    <n v="0"/>
    <n v="0"/>
    <n v="0"/>
    <n v="0"/>
    <n v="0"/>
    <n v="0"/>
    <n v="0"/>
  </r>
  <r>
    <x v="12"/>
    <x v="0"/>
    <x v="25"/>
    <n v="0"/>
    <n v="0"/>
    <n v="0"/>
    <n v="0"/>
    <n v="0"/>
    <n v="0"/>
    <n v="0"/>
    <n v="0"/>
    <n v="0"/>
    <n v="0"/>
    <n v="0"/>
    <n v="0"/>
    <n v="0"/>
    <n v="0"/>
    <n v="0"/>
    <n v="0"/>
    <n v="0"/>
    <n v="0"/>
    <n v="0"/>
    <n v="0"/>
    <n v="0"/>
    <n v="0"/>
    <n v="0"/>
    <n v="0"/>
    <n v="0"/>
    <n v="0"/>
    <n v="0"/>
  </r>
  <r>
    <x v="12"/>
    <x v="1"/>
    <x v="25"/>
    <n v="0"/>
    <n v="0"/>
    <n v="0"/>
    <n v="0"/>
    <n v="0"/>
    <n v="0"/>
    <n v="0"/>
    <n v="0"/>
    <n v="0"/>
    <n v="0"/>
    <n v="0"/>
    <n v="0"/>
    <n v="0"/>
    <n v="0"/>
    <n v="0"/>
    <n v="0"/>
    <n v="0"/>
    <n v="0"/>
    <n v="0"/>
    <n v="0"/>
    <n v="0"/>
    <n v="0"/>
    <n v="0"/>
    <n v="0"/>
    <n v="0"/>
    <n v="0"/>
    <n v="0"/>
  </r>
  <r>
    <x v="12"/>
    <x v="2"/>
    <x v="25"/>
    <n v="0"/>
    <n v="0"/>
    <n v="0"/>
    <n v="0"/>
    <n v="0"/>
    <n v="0"/>
    <n v="0"/>
    <n v="0"/>
    <n v="0"/>
    <n v="0"/>
    <n v="0"/>
    <n v="0"/>
    <n v="0"/>
    <n v="0"/>
    <n v="0"/>
    <n v="0"/>
    <n v="0"/>
    <n v="0"/>
    <n v="0"/>
    <n v="0"/>
    <n v="0"/>
    <n v="0"/>
    <n v="0"/>
    <n v="0"/>
    <n v="0"/>
    <n v="0"/>
    <n v="0"/>
  </r>
  <r>
    <x v="12"/>
    <x v="3"/>
    <x v="25"/>
    <n v="0"/>
    <n v="0"/>
    <n v="0"/>
    <n v="0"/>
    <n v="0"/>
    <n v="0"/>
    <n v="0"/>
    <n v="0"/>
    <n v="0"/>
    <n v="0"/>
    <n v="0"/>
    <n v="0"/>
    <n v="0"/>
    <n v="0"/>
    <n v="0"/>
    <n v="0"/>
    <n v="0"/>
    <n v="0"/>
    <n v="0"/>
    <n v="0"/>
    <n v="0"/>
    <n v="0"/>
    <n v="0"/>
    <n v="0"/>
    <n v="0"/>
    <n v="0"/>
    <n v="0"/>
  </r>
  <r>
    <x v="13"/>
    <x v="0"/>
    <x v="25"/>
    <n v="0"/>
    <n v="0"/>
    <n v="0"/>
    <n v="0"/>
    <n v="0"/>
    <n v="0"/>
    <n v="0"/>
    <n v="0"/>
    <n v="0"/>
    <n v="0"/>
    <n v="0"/>
    <n v="0"/>
    <n v="0"/>
    <n v="0"/>
    <n v="0"/>
    <n v="0"/>
    <n v="0"/>
    <n v="0"/>
    <n v="0"/>
    <n v="0"/>
    <n v="0"/>
    <n v="0"/>
    <n v="0"/>
    <n v="0"/>
    <n v="0"/>
    <n v="0"/>
    <n v="0"/>
  </r>
  <r>
    <x v="13"/>
    <x v="1"/>
    <x v="25"/>
    <n v="0"/>
    <n v="0"/>
    <n v="0"/>
    <n v="0"/>
    <n v="0"/>
    <n v="0"/>
    <n v="0"/>
    <n v="0"/>
    <n v="0"/>
    <n v="0"/>
    <n v="0"/>
    <n v="0"/>
    <n v="0"/>
    <n v="0"/>
    <n v="0"/>
    <n v="0"/>
    <n v="0"/>
    <n v="0"/>
    <n v="0"/>
    <n v="0"/>
    <n v="0"/>
    <n v="0"/>
    <n v="0"/>
    <n v="0"/>
    <n v="0"/>
    <n v="0"/>
    <n v="0"/>
  </r>
  <r>
    <x v="13"/>
    <x v="2"/>
    <x v="25"/>
    <n v="0"/>
    <n v="0"/>
    <n v="0"/>
    <n v="0"/>
    <n v="0"/>
    <n v="0"/>
    <n v="0"/>
    <n v="0"/>
    <n v="0"/>
    <n v="0"/>
    <n v="0"/>
    <n v="0"/>
    <n v="0"/>
    <n v="0"/>
    <n v="0"/>
    <n v="0"/>
    <n v="0"/>
    <n v="0"/>
    <n v="0"/>
    <n v="0"/>
    <n v="0"/>
    <n v="0"/>
    <n v="0"/>
    <n v="0"/>
    <n v="0"/>
    <n v="0"/>
    <n v="0"/>
  </r>
  <r>
    <x v="13"/>
    <x v="3"/>
    <x v="25"/>
    <n v="0"/>
    <n v="0"/>
    <n v="0"/>
    <n v="0"/>
    <n v="0"/>
    <n v="0"/>
    <n v="0"/>
    <n v="0"/>
    <n v="0"/>
    <n v="0"/>
    <n v="0"/>
    <n v="0"/>
    <n v="0"/>
    <n v="0"/>
    <n v="0"/>
    <n v="0"/>
    <n v="0"/>
    <n v="0"/>
    <n v="0"/>
    <n v="0"/>
    <n v="0"/>
    <n v="0"/>
    <n v="0"/>
    <n v="0"/>
    <n v="0"/>
    <n v="0"/>
    <n v="0"/>
  </r>
  <r>
    <x v="14"/>
    <x v="0"/>
    <x v="25"/>
    <n v="0"/>
    <n v="0"/>
    <n v="0"/>
    <n v="0"/>
    <n v="0"/>
    <n v="0"/>
    <n v="0"/>
    <n v="0"/>
    <n v="0"/>
    <n v="0"/>
    <n v="0"/>
    <n v="0"/>
    <n v="0"/>
    <n v="0"/>
    <n v="0"/>
    <n v="0"/>
    <n v="0"/>
    <n v="0"/>
    <n v="0"/>
    <n v="0"/>
    <n v="0"/>
    <n v="0"/>
    <n v="0"/>
    <n v="0"/>
    <n v="0"/>
    <n v="0"/>
    <n v="0"/>
  </r>
  <r>
    <x v="14"/>
    <x v="1"/>
    <x v="25"/>
    <n v="0"/>
    <n v="0"/>
    <n v="0"/>
    <n v="0"/>
    <n v="0"/>
    <n v="0"/>
    <n v="0"/>
    <n v="0"/>
    <n v="0"/>
    <n v="0"/>
    <n v="0"/>
    <n v="0"/>
    <n v="0"/>
    <n v="0"/>
    <n v="0"/>
    <n v="0"/>
    <n v="0"/>
    <n v="0"/>
    <n v="0"/>
    <n v="0"/>
    <n v="0"/>
    <n v="0"/>
    <n v="0"/>
    <n v="0"/>
    <n v="0"/>
    <n v="0"/>
    <n v="0"/>
  </r>
  <r>
    <x v="14"/>
    <x v="2"/>
    <x v="25"/>
    <n v="0"/>
    <n v="0"/>
    <n v="0"/>
    <n v="0"/>
    <n v="0"/>
    <n v="0"/>
    <n v="0"/>
    <n v="0"/>
    <n v="0"/>
    <n v="0"/>
    <n v="0"/>
    <n v="0"/>
    <n v="0"/>
    <n v="0"/>
    <n v="0"/>
    <n v="0"/>
    <n v="0"/>
    <n v="0"/>
    <n v="0"/>
    <n v="0"/>
    <n v="0"/>
    <n v="0"/>
    <n v="0"/>
    <n v="0"/>
    <n v="0"/>
    <n v="0"/>
    <n v="0"/>
  </r>
  <r>
    <x v="14"/>
    <x v="3"/>
    <x v="25"/>
    <n v="0"/>
    <n v="0"/>
    <n v="0"/>
    <n v="0"/>
    <n v="0"/>
    <n v="0"/>
    <n v="0"/>
    <n v="0"/>
    <n v="0"/>
    <n v="0"/>
    <n v="0"/>
    <n v="0"/>
    <n v="0"/>
    <n v="0"/>
    <n v="0"/>
    <n v="0"/>
    <n v="0"/>
    <n v="0"/>
    <n v="0"/>
    <n v="0"/>
    <n v="0"/>
    <n v="0"/>
    <n v="0"/>
    <n v="0"/>
    <n v="0"/>
    <n v="0"/>
    <n v="0"/>
  </r>
  <r>
    <x v="15"/>
    <x v="0"/>
    <x v="25"/>
    <n v="0"/>
    <n v="0"/>
    <n v="0"/>
    <n v="0"/>
    <n v="0"/>
    <n v="0"/>
    <n v="0"/>
    <n v="0"/>
    <n v="0"/>
    <n v="0"/>
    <n v="0"/>
    <n v="0"/>
    <n v="0"/>
    <n v="0"/>
    <n v="0"/>
    <n v="0"/>
    <n v="0"/>
    <n v="0"/>
    <n v="0"/>
    <n v="0"/>
    <n v="0"/>
    <n v="0"/>
    <n v="0"/>
    <n v="0"/>
    <n v="0"/>
    <n v="0"/>
    <n v="0"/>
  </r>
  <r>
    <x v="15"/>
    <x v="1"/>
    <x v="25"/>
    <n v="0"/>
    <n v="0"/>
    <n v="0"/>
    <n v="0"/>
    <n v="0"/>
    <n v="0"/>
    <n v="0"/>
    <n v="0"/>
    <n v="0"/>
    <n v="0"/>
    <n v="0"/>
    <n v="0"/>
    <n v="0"/>
    <n v="0"/>
    <n v="0"/>
    <n v="0"/>
    <n v="0"/>
    <n v="0"/>
    <n v="0"/>
    <n v="0"/>
    <n v="0"/>
    <n v="0"/>
    <n v="0"/>
    <n v="0"/>
    <n v="0"/>
    <n v="0"/>
    <n v="0"/>
  </r>
  <r>
    <x v="15"/>
    <x v="2"/>
    <x v="25"/>
    <n v="0"/>
    <n v="0"/>
    <n v="0"/>
    <n v="0"/>
    <n v="0"/>
    <n v="0"/>
    <n v="0"/>
    <n v="0"/>
    <n v="0"/>
    <n v="0"/>
    <n v="0"/>
    <n v="0"/>
    <n v="0"/>
    <n v="0"/>
    <n v="0"/>
    <n v="0"/>
    <n v="0"/>
    <n v="0"/>
    <n v="0"/>
    <n v="0"/>
    <n v="0"/>
    <n v="0"/>
    <n v="0"/>
    <n v="0"/>
    <n v="0"/>
    <n v="0"/>
    <n v="0"/>
  </r>
  <r>
    <x v="15"/>
    <x v="3"/>
    <x v="25"/>
    <n v="0"/>
    <n v="0"/>
    <n v="0"/>
    <n v="0"/>
    <n v="0"/>
    <n v="0"/>
    <n v="0"/>
    <n v="0"/>
    <n v="0"/>
    <n v="0"/>
    <n v="0"/>
    <n v="0"/>
    <n v="0"/>
    <n v="0"/>
    <n v="0"/>
    <n v="0"/>
    <n v="0"/>
    <n v="0"/>
    <n v="0"/>
    <n v="0"/>
    <n v="0"/>
    <n v="0"/>
    <n v="0"/>
    <n v="0"/>
    <n v="0"/>
    <n v="0"/>
    <n v="0"/>
  </r>
  <r>
    <x v="16"/>
    <x v="0"/>
    <x v="25"/>
    <n v="0"/>
    <n v="0"/>
    <n v="0"/>
    <n v="0"/>
    <n v="0"/>
    <n v="0"/>
    <n v="0"/>
    <n v="0"/>
    <n v="0"/>
    <n v="0"/>
    <n v="0"/>
    <n v="0"/>
    <n v="0"/>
    <n v="0"/>
    <n v="0"/>
    <n v="0"/>
    <n v="0"/>
    <n v="0"/>
    <n v="0"/>
    <n v="0"/>
    <n v="0"/>
    <n v="0"/>
    <n v="0"/>
    <n v="0"/>
    <n v="0"/>
    <n v="0"/>
    <n v="0"/>
  </r>
  <r>
    <x v="16"/>
    <x v="1"/>
    <x v="25"/>
    <n v="0"/>
    <n v="0"/>
    <n v="0"/>
    <n v="0"/>
    <n v="0"/>
    <n v="0"/>
    <n v="0"/>
    <n v="0"/>
    <n v="0"/>
    <n v="0"/>
    <n v="0"/>
    <n v="0"/>
    <n v="0"/>
    <n v="0"/>
    <n v="0"/>
    <n v="0"/>
    <n v="0"/>
    <n v="0"/>
    <n v="0"/>
    <n v="0"/>
    <n v="0"/>
    <n v="0"/>
    <n v="0"/>
    <n v="0"/>
    <n v="0"/>
    <n v="0"/>
    <n v="0"/>
  </r>
  <r>
    <x v="16"/>
    <x v="2"/>
    <x v="25"/>
    <n v="0"/>
    <n v="0"/>
    <n v="0"/>
    <n v="0"/>
    <n v="0"/>
    <n v="0"/>
    <n v="0"/>
    <n v="0"/>
    <n v="0"/>
    <n v="0"/>
    <n v="0"/>
    <n v="0"/>
    <n v="0"/>
    <n v="0"/>
    <n v="0"/>
    <n v="0"/>
    <n v="0"/>
    <n v="0"/>
    <n v="0"/>
    <n v="0"/>
    <n v="0"/>
    <n v="0"/>
    <n v="0"/>
    <n v="0"/>
    <n v="0"/>
    <n v="0"/>
    <n v="0"/>
  </r>
  <r>
    <x v="16"/>
    <x v="3"/>
    <x v="25"/>
    <n v="0"/>
    <n v="0"/>
    <n v="0"/>
    <n v="0"/>
    <n v="0"/>
    <n v="0"/>
    <n v="0"/>
    <n v="0"/>
    <n v="0"/>
    <n v="0"/>
    <n v="0"/>
    <n v="0"/>
    <n v="0"/>
    <n v="0"/>
    <n v="0"/>
    <n v="0"/>
    <n v="0"/>
    <n v="0"/>
    <n v="0"/>
    <n v="0"/>
    <n v="0"/>
    <n v="0"/>
    <n v="0"/>
    <n v="0"/>
    <n v="0"/>
    <n v="0"/>
    <n v="0"/>
  </r>
  <r>
    <x v="17"/>
    <x v="0"/>
    <x v="25"/>
    <n v="0"/>
    <n v="0"/>
    <n v="0"/>
    <n v="0"/>
    <n v="0"/>
    <n v="0"/>
    <n v="0"/>
    <n v="0"/>
    <n v="0"/>
    <n v="0"/>
    <n v="0"/>
    <n v="0"/>
    <n v="0"/>
    <n v="0"/>
    <n v="0"/>
    <n v="0"/>
    <n v="0"/>
    <n v="0"/>
    <n v="0"/>
    <n v="0"/>
    <n v="0"/>
    <n v="0"/>
    <n v="0"/>
    <n v="0"/>
    <n v="0"/>
    <n v="0"/>
    <n v="0"/>
  </r>
  <r>
    <x v="17"/>
    <x v="1"/>
    <x v="25"/>
    <n v="0"/>
    <n v="0"/>
    <n v="0"/>
    <n v="0"/>
    <n v="0"/>
    <n v="0"/>
    <n v="0"/>
    <n v="0"/>
    <n v="0"/>
    <n v="0"/>
    <n v="0"/>
    <n v="0"/>
    <n v="0"/>
    <n v="0"/>
    <n v="0"/>
    <n v="0"/>
    <n v="0"/>
    <n v="0"/>
    <n v="0"/>
    <n v="0"/>
    <n v="0"/>
    <n v="0"/>
    <n v="0"/>
    <n v="0"/>
    <n v="0"/>
    <n v="0"/>
    <n v="0"/>
  </r>
  <r>
    <x v="17"/>
    <x v="2"/>
    <x v="25"/>
    <n v="0"/>
    <n v="0"/>
    <n v="0"/>
    <n v="0"/>
    <n v="0"/>
    <n v="0"/>
    <n v="0"/>
    <n v="0"/>
    <n v="0"/>
    <n v="0"/>
    <n v="0"/>
    <n v="0"/>
    <n v="0"/>
    <n v="0"/>
    <n v="0"/>
    <n v="0"/>
    <n v="0"/>
    <n v="0"/>
    <n v="0"/>
    <n v="0"/>
    <n v="0"/>
    <n v="0"/>
    <n v="0"/>
    <n v="0"/>
    <n v="0"/>
    <n v="0"/>
    <n v="0"/>
  </r>
  <r>
    <x v="17"/>
    <x v="3"/>
    <x v="25"/>
    <n v="0"/>
    <n v="0"/>
    <n v="0"/>
    <n v="0"/>
    <n v="0"/>
    <n v="0"/>
    <n v="0"/>
    <n v="0"/>
    <n v="0"/>
    <n v="0"/>
    <n v="0"/>
    <n v="0"/>
    <n v="0"/>
    <n v="0"/>
    <n v="0"/>
    <n v="0"/>
    <n v="0"/>
    <n v="0"/>
    <n v="0"/>
    <n v="0"/>
    <n v="0"/>
    <n v="0"/>
    <n v="0"/>
    <n v="0"/>
    <n v="0"/>
    <n v="0"/>
    <n v="0"/>
  </r>
  <r>
    <x v="18"/>
    <x v="0"/>
    <x v="25"/>
    <n v="0"/>
    <n v="0"/>
    <n v="0"/>
    <n v="0"/>
    <n v="0"/>
    <n v="0"/>
    <n v="0"/>
    <n v="0"/>
    <n v="0"/>
    <n v="0"/>
    <n v="0"/>
    <n v="0"/>
    <n v="0"/>
    <n v="0"/>
    <n v="0"/>
    <n v="0"/>
    <n v="0"/>
    <n v="0"/>
    <n v="0"/>
    <n v="0"/>
    <n v="0"/>
    <n v="0"/>
    <n v="0"/>
    <n v="0"/>
    <n v="0"/>
    <n v="0"/>
    <n v="0"/>
  </r>
  <r>
    <x v="18"/>
    <x v="1"/>
    <x v="25"/>
    <n v="0"/>
    <n v="0"/>
    <n v="0"/>
    <n v="0"/>
    <n v="0"/>
    <n v="0"/>
    <n v="0"/>
    <n v="0"/>
    <n v="0"/>
    <n v="0"/>
    <n v="0"/>
    <n v="0"/>
    <n v="0"/>
    <n v="0"/>
    <n v="0"/>
    <n v="0"/>
    <n v="0"/>
    <n v="0"/>
    <n v="0"/>
    <n v="0"/>
    <n v="0"/>
    <n v="0"/>
    <n v="0"/>
    <n v="0"/>
    <n v="0"/>
    <n v="0"/>
    <n v="0"/>
  </r>
  <r>
    <x v="18"/>
    <x v="2"/>
    <x v="25"/>
    <n v="0"/>
    <n v="0"/>
    <n v="0"/>
    <n v="0"/>
    <n v="0"/>
    <n v="0"/>
    <n v="0"/>
    <n v="0"/>
    <n v="0"/>
    <n v="0"/>
    <n v="0"/>
    <n v="0"/>
    <n v="0"/>
    <n v="0"/>
    <n v="0"/>
    <n v="0"/>
    <n v="0"/>
    <n v="0"/>
    <n v="0"/>
    <n v="0"/>
    <n v="0"/>
    <n v="0"/>
    <n v="0"/>
    <n v="0"/>
    <n v="0"/>
    <n v="0"/>
    <n v="0"/>
  </r>
  <r>
    <x v="18"/>
    <x v="3"/>
    <x v="25"/>
    <n v="0"/>
    <n v="0"/>
    <n v="0"/>
    <n v="0"/>
    <n v="0"/>
    <n v="0"/>
    <n v="0"/>
    <n v="0"/>
    <n v="0"/>
    <n v="0"/>
    <n v="0"/>
    <n v="0"/>
    <n v="0"/>
    <n v="0"/>
    <n v="0"/>
    <n v="0"/>
    <n v="0"/>
    <n v="0"/>
    <n v="0"/>
    <n v="0"/>
    <n v="0"/>
    <n v="0"/>
    <n v="0"/>
    <n v="0"/>
    <n v="0"/>
    <n v="0"/>
    <n v="0"/>
  </r>
  <r>
    <x v="19"/>
    <x v="0"/>
    <x v="25"/>
    <n v="0"/>
    <n v="0"/>
    <n v="0"/>
    <n v="0"/>
    <n v="0"/>
    <n v="0"/>
    <n v="0"/>
    <n v="0"/>
    <n v="0"/>
    <n v="0"/>
    <n v="0"/>
    <n v="0"/>
    <n v="0"/>
    <n v="0"/>
    <n v="0"/>
    <n v="0"/>
    <n v="0"/>
    <n v="0"/>
    <n v="0"/>
    <n v="0"/>
    <n v="0"/>
    <n v="0"/>
    <n v="0"/>
    <n v="0"/>
    <n v="0"/>
    <n v="0"/>
    <n v="0"/>
  </r>
  <r>
    <x v="19"/>
    <x v="1"/>
    <x v="25"/>
    <n v="0"/>
    <n v="0"/>
    <n v="0"/>
    <n v="0"/>
    <n v="0"/>
    <n v="0"/>
    <n v="0"/>
    <n v="0"/>
    <n v="0"/>
    <n v="0"/>
    <n v="0"/>
    <n v="0"/>
    <n v="0"/>
    <n v="0"/>
    <n v="0"/>
    <n v="0"/>
    <n v="0"/>
    <n v="0"/>
    <n v="0"/>
    <n v="0"/>
    <n v="0"/>
    <n v="0"/>
    <n v="0"/>
    <n v="0"/>
    <n v="0"/>
    <n v="0"/>
    <n v="0"/>
  </r>
  <r>
    <x v="19"/>
    <x v="2"/>
    <x v="25"/>
    <n v="0"/>
    <n v="0"/>
    <n v="0"/>
    <n v="0"/>
    <n v="0"/>
    <n v="0"/>
    <n v="0"/>
    <n v="0"/>
    <n v="0"/>
    <n v="0"/>
    <n v="0"/>
    <n v="0"/>
    <n v="0"/>
    <n v="0"/>
    <n v="0"/>
    <n v="0"/>
    <n v="0"/>
    <n v="0"/>
    <n v="0"/>
    <n v="0"/>
    <n v="0"/>
    <n v="0"/>
    <n v="0"/>
    <n v="0"/>
    <n v="0"/>
    <n v="0"/>
    <n v="0"/>
  </r>
  <r>
    <x v="19"/>
    <x v="3"/>
    <x v="25"/>
    <n v="0"/>
    <n v="0"/>
    <n v="0"/>
    <n v="0"/>
    <n v="0"/>
    <n v="0"/>
    <n v="0"/>
    <n v="0"/>
    <n v="0"/>
    <n v="0"/>
    <n v="0"/>
    <n v="0"/>
    <n v="0"/>
    <n v="0"/>
    <n v="0"/>
    <n v="0"/>
    <n v="0"/>
    <n v="0"/>
    <n v="0"/>
    <n v="0"/>
    <n v="0"/>
    <n v="0"/>
    <n v="0"/>
    <n v="0"/>
    <n v="0"/>
    <n v="0"/>
    <n v="0"/>
  </r>
  <r>
    <x v="20"/>
    <x v="0"/>
    <x v="25"/>
    <n v="0"/>
    <n v="0"/>
    <n v="0"/>
    <n v="0"/>
    <n v="0"/>
    <n v="0"/>
    <n v="0"/>
    <n v="0"/>
    <n v="0"/>
    <n v="0"/>
    <n v="0"/>
    <n v="0"/>
    <n v="0"/>
    <n v="0"/>
    <n v="0"/>
    <n v="0"/>
    <n v="0"/>
    <n v="0"/>
    <n v="0"/>
    <n v="0"/>
    <n v="0"/>
    <n v="0"/>
    <n v="0"/>
    <n v="0"/>
    <n v="0"/>
    <n v="0"/>
    <n v="0"/>
  </r>
  <r>
    <x v="20"/>
    <x v="1"/>
    <x v="25"/>
    <n v="0"/>
    <n v="0"/>
    <n v="0"/>
    <n v="0"/>
    <n v="0"/>
    <n v="0"/>
    <n v="0"/>
    <n v="0"/>
    <n v="0"/>
    <n v="0"/>
    <n v="0"/>
    <n v="0"/>
    <n v="0"/>
    <n v="0"/>
    <n v="0"/>
    <n v="0"/>
    <n v="0"/>
    <n v="0"/>
    <n v="0"/>
    <n v="0"/>
    <n v="0"/>
    <n v="0"/>
    <n v="0"/>
    <n v="0"/>
    <n v="0"/>
    <n v="0"/>
    <n v="0"/>
  </r>
  <r>
    <x v="20"/>
    <x v="2"/>
    <x v="25"/>
    <n v="0"/>
    <n v="0"/>
    <n v="0"/>
    <n v="0"/>
    <n v="0"/>
    <n v="0"/>
    <n v="0"/>
    <n v="0"/>
    <n v="0"/>
    <n v="0"/>
    <n v="0"/>
    <n v="0"/>
    <n v="0"/>
    <n v="0"/>
    <n v="0"/>
    <n v="0"/>
    <n v="0"/>
    <n v="0"/>
    <n v="0"/>
    <n v="0"/>
    <n v="0"/>
    <n v="0"/>
    <n v="0"/>
    <n v="0"/>
    <n v="0"/>
    <n v="0"/>
    <n v="0"/>
  </r>
  <r>
    <x v="20"/>
    <x v="3"/>
    <x v="25"/>
    <n v="0"/>
    <n v="0"/>
    <n v="0"/>
    <n v="0"/>
    <n v="0"/>
    <n v="0"/>
    <n v="0"/>
    <n v="0"/>
    <n v="0"/>
    <n v="0"/>
    <n v="0"/>
    <n v="0"/>
    <n v="0"/>
    <n v="0"/>
    <n v="0"/>
    <n v="0"/>
    <n v="0"/>
    <n v="0"/>
    <n v="0"/>
    <n v="0"/>
    <n v="0"/>
    <n v="0"/>
    <n v="0"/>
    <n v="0"/>
    <n v="0"/>
    <n v="0"/>
    <n v="0"/>
  </r>
  <r>
    <x v="21"/>
    <x v="0"/>
    <x v="25"/>
    <n v="0"/>
    <n v="0"/>
    <n v="0"/>
    <n v="0"/>
    <n v="0"/>
    <n v="0"/>
    <n v="0"/>
    <n v="0"/>
    <n v="0"/>
    <n v="0"/>
    <n v="0"/>
    <n v="0"/>
    <n v="0"/>
    <n v="0"/>
    <n v="0"/>
    <n v="0"/>
    <n v="0"/>
    <n v="0"/>
    <n v="0"/>
    <n v="0"/>
    <n v="0"/>
    <n v="0"/>
    <n v="0"/>
    <n v="0"/>
    <n v="0"/>
    <n v="0"/>
    <n v="0"/>
  </r>
  <r>
    <x v="21"/>
    <x v="1"/>
    <x v="25"/>
    <n v="0"/>
    <n v="0"/>
    <n v="0"/>
    <n v="0"/>
    <n v="0"/>
    <n v="0"/>
    <n v="0"/>
    <n v="0"/>
    <n v="0"/>
    <n v="0"/>
    <n v="0"/>
    <n v="0"/>
    <n v="0"/>
    <n v="0"/>
    <n v="0"/>
    <n v="0"/>
    <n v="0"/>
    <n v="0"/>
    <n v="0"/>
    <n v="0"/>
    <n v="0"/>
    <n v="0"/>
    <n v="0"/>
    <n v="0"/>
    <n v="0"/>
    <n v="0"/>
    <n v="0"/>
  </r>
  <r>
    <x v="21"/>
    <x v="2"/>
    <x v="25"/>
    <n v="0"/>
    <n v="0"/>
    <n v="0"/>
    <n v="0"/>
    <n v="0"/>
    <n v="0"/>
    <n v="0"/>
    <n v="0"/>
    <n v="0"/>
    <n v="0"/>
    <n v="0"/>
    <n v="0"/>
    <n v="0"/>
    <n v="0"/>
    <n v="0"/>
    <n v="0"/>
    <n v="0"/>
    <n v="0"/>
    <n v="0"/>
    <n v="0"/>
    <n v="0"/>
    <n v="0"/>
    <n v="0"/>
    <n v="0"/>
    <n v="0"/>
    <n v="0"/>
    <n v="0"/>
  </r>
  <r>
    <x v="21"/>
    <x v="3"/>
    <x v="25"/>
    <n v="0"/>
    <n v="0"/>
    <n v="0"/>
    <n v="0"/>
    <n v="0"/>
    <n v="0"/>
    <n v="0"/>
    <n v="0"/>
    <n v="0"/>
    <n v="0"/>
    <n v="0"/>
    <n v="0"/>
    <n v="0"/>
    <n v="0"/>
    <n v="0"/>
    <n v="0"/>
    <n v="0"/>
    <n v="0"/>
    <n v="0"/>
    <n v="0"/>
    <n v="0"/>
    <n v="0"/>
    <n v="0"/>
    <n v="0"/>
    <n v="0"/>
    <n v="0"/>
    <n v="0"/>
  </r>
  <r>
    <x v="0"/>
    <x v="0"/>
    <x v="26"/>
    <n v="0"/>
    <n v="0"/>
    <n v="0"/>
    <n v="0"/>
    <n v="0"/>
    <n v="0"/>
    <n v="0"/>
    <n v="0"/>
    <n v="0"/>
    <n v="0"/>
    <n v="0"/>
    <n v="0"/>
    <n v="0"/>
    <n v="0"/>
    <n v="0"/>
    <n v="0"/>
    <n v="0"/>
    <n v="0"/>
    <n v="0"/>
    <n v="0"/>
    <n v="0"/>
    <n v="0"/>
    <n v="0"/>
    <n v="0"/>
    <n v="0"/>
    <n v="0"/>
    <n v="0"/>
  </r>
  <r>
    <x v="0"/>
    <x v="1"/>
    <x v="26"/>
    <n v="0"/>
    <n v="0"/>
    <n v="0"/>
    <n v="0"/>
    <n v="0"/>
    <n v="0"/>
    <n v="0"/>
    <n v="0"/>
    <n v="0"/>
    <n v="0"/>
    <n v="0"/>
    <n v="0"/>
    <n v="0"/>
    <n v="0"/>
    <n v="0"/>
    <n v="0"/>
    <n v="0"/>
    <n v="0"/>
    <n v="0"/>
    <n v="0"/>
    <n v="0"/>
    <n v="0"/>
    <n v="0"/>
    <n v="0"/>
    <n v="0"/>
    <n v="0"/>
    <n v="0"/>
  </r>
  <r>
    <x v="0"/>
    <x v="2"/>
    <x v="26"/>
    <n v="0"/>
    <n v="0"/>
    <n v="0"/>
    <n v="0"/>
    <n v="0"/>
    <n v="0"/>
    <n v="0"/>
    <n v="0"/>
    <n v="0"/>
    <n v="0"/>
    <n v="0"/>
    <n v="0"/>
    <n v="0"/>
    <n v="0"/>
    <n v="0"/>
    <n v="0"/>
    <n v="0"/>
    <n v="0"/>
    <n v="0"/>
    <n v="0"/>
    <n v="0"/>
    <n v="0"/>
    <n v="0"/>
    <n v="0"/>
    <n v="0"/>
    <n v="0"/>
    <n v="0"/>
  </r>
  <r>
    <x v="0"/>
    <x v="3"/>
    <x v="26"/>
    <n v="0"/>
    <n v="0"/>
    <n v="0"/>
    <n v="0"/>
    <n v="0"/>
    <n v="0"/>
    <n v="0"/>
    <n v="0"/>
    <n v="0"/>
    <n v="0"/>
    <n v="0"/>
    <n v="0"/>
    <n v="0"/>
    <n v="0"/>
    <n v="0"/>
    <n v="0"/>
    <n v="0"/>
    <n v="0"/>
    <n v="0"/>
    <n v="0"/>
    <n v="0"/>
    <n v="0"/>
    <n v="0"/>
    <n v="0"/>
    <n v="0"/>
    <n v="0"/>
    <n v="0"/>
  </r>
  <r>
    <x v="1"/>
    <x v="0"/>
    <x v="26"/>
    <n v="0"/>
    <n v="0"/>
    <n v="0"/>
    <n v="0"/>
    <n v="0"/>
    <n v="0"/>
    <n v="0"/>
    <n v="0"/>
    <n v="0"/>
    <n v="0"/>
    <n v="0"/>
    <n v="0"/>
    <n v="0"/>
    <n v="0"/>
    <n v="0"/>
    <n v="0"/>
    <n v="0"/>
    <n v="0"/>
    <n v="0"/>
    <n v="0"/>
    <n v="0"/>
    <n v="0"/>
    <n v="0"/>
    <n v="0"/>
    <n v="0"/>
    <n v="0"/>
    <n v="0"/>
  </r>
  <r>
    <x v="1"/>
    <x v="1"/>
    <x v="26"/>
    <n v="0"/>
    <n v="0"/>
    <n v="0"/>
    <n v="0"/>
    <n v="0"/>
    <n v="0"/>
    <n v="0"/>
    <n v="0"/>
    <n v="0"/>
    <n v="0"/>
    <n v="0"/>
    <n v="0"/>
    <n v="0"/>
    <n v="0"/>
    <n v="0"/>
    <n v="0"/>
    <n v="0"/>
    <n v="0"/>
    <n v="0"/>
    <n v="0"/>
    <n v="0"/>
    <n v="0"/>
    <n v="0"/>
    <n v="0"/>
    <n v="0"/>
    <n v="0"/>
    <n v="0"/>
  </r>
  <r>
    <x v="1"/>
    <x v="2"/>
    <x v="26"/>
    <n v="0"/>
    <n v="0"/>
    <n v="0"/>
    <n v="0"/>
    <n v="0"/>
    <n v="0"/>
    <n v="0"/>
    <n v="0"/>
    <n v="0"/>
    <n v="0"/>
    <n v="0"/>
    <n v="0"/>
    <n v="0"/>
    <n v="0"/>
    <n v="0"/>
    <n v="0"/>
    <n v="0"/>
    <n v="0"/>
    <n v="0"/>
    <n v="0"/>
    <n v="0"/>
    <n v="0"/>
    <n v="0"/>
    <n v="0"/>
    <n v="0"/>
    <n v="0"/>
    <n v="0"/>
  </r>
  <r>
    <x v="1"/>
    <x v="3"/>
    <x v="26"/>
    <n v="0"/>
    <n v="0"/>
    <n v="0"/>
    <n v="0"/>
    <n v="0"/>
    <n v="0"/>
    <n v="0"/>
    <n v="0"/>
    <n v="0"/>
    <n v="0"/>
    <n v="0"/>
    <n v="0"/>
    <n v="0"/>
    <n v="0"/>
    <n v="0"/>
    <n v="0"/>
    <n v="0"/>
    <n v="0"/>
    <n v="0"/>
    <n v="0"/>
    <n v="0"/>
    <n v="0"/>
    <n v="0"/>
    <n v="0"/>
    <n v="0"/>
    <n v="0"/>
    <n v="0"/>
  </r>
  <r>
    <x v="2"/>
    <x v="0"/>
    <x v="26"/>
    <n v="0"/>
    <n v="0"/>
    <n v="0"/>
    <n v="0"/>
    <n v="0"/>
    <n v="0"/>
    <n v="0"/>
    <n v="0"/>
    <n v="0"/>
    <n v="0"/>
    <n v="0"/>
    <n v="0"/>
    <n v="0"/>
    <n v="0"/>
    <n v="0"/>
    <n v="0"/>
    <n v="0"/>
    <n v="0"/>
    <n v="0"/>
    <n v="0"/>
    <n v="0"/>
    <n v="0"/>
    <n v="0"/>
    <n v="0"/>
    <n v="0"/>
    <n v="0"/>
    <n v="0"/>
  </r>
  <r>
    <x v="2"/>
    <x v="1"/>
    <x v="26"/>
    <n v="0"/>
    <n v="0"/>
    <n v="0"/>
    <n v="0"/>
    <n v="0"/>
    <n v="0"/>
    <n v="0"/>
    <n v="0"/>
    <n v="0"/>
    <n v="0"/>
    <n v="0"/>
    <n v="0"/>
    <n v="0"/>
    <n v="0"/>
    <n v="0"/>
    <n v="0"/>
    <n v="0"/>
    <n v="0"/>
    <n v="0"/>
    <n v="0"/>
    <n v="0"/>
    <n v="0"/>
    <n v="0"/>
    <n v="0"/>
    <n v="0"/>
    <n v="0"/>
    <n v="0"/>
  </r>
  <r>
    <x v="2"/>
    <x v="2"/>
    <x v="26"/>
    <n v="0"/>
    <n v="0"/>
    <n v="0"/>
    <n v="0"/>
    <n v="0"/>
    <n v="0"/>
    <n v="0"/>
    <n v="0"/>
    <n v="0"/>
    <n v="0"/>
    <n v="0"/>
    <n v="0"/>
    <n v="0"/>
    <n v="0"/>
    <n v="0"/>
    <n v="0"/>
    <n v="0"/>
    <n v="0"/>
    <n v="0"/>
    <n v="0"/>
    <n v="0"/>
    <n v="0"/>
    <n v="0"/>
    <n v="0"/>
    <n v="0"/>
    <n v="0"/>
    <n v="0"/>
  </r>
  <r>
    <x v="2"/>
    <x v="3"/>
    <x v="26"/>
    <n v="0"/>
    <n v="0"/>
    <n v="0"/>
    <n v="0"/>
    <n v="0"/>
    <n v="0"/>
    <n v="0"/>
    <n v="0"/>
    <n v="0"/>
    <n v="0"/>
    <n v="0"/>
    <n v="0"/>
    <n v="0"/>
    <n v="0"/>
    <n v="0"/>
    <n v="0"/>
    <n v="0"/>
    <n v="0"/>
    <n v="0"/>
    <n v="0"/>
    <n v="0"/>
    <n v="0"/>
    <n v="0"/>
    <n v="0"/>
    <n v="0"/>
    <n v="0"/>
    <n v="0"/>
  </r>
  <r>
    <x v="3"/>
    <x v="0"/>
    <x v="26"/>
    <n v="0"/>
    <n v="0"/>
    <n v="0"/>
    <n v="0"/>
    <n v="0"/>
    <n v="0"/>
    <n v="0"/>
    <n v="0"/>
    <n v="0"/>
    <n v="0"/>
    <n v="0"/>
    <n v="0"/>
    <n v="0"/>
    <n v="0"/>
    <n v="0"/>
    <n v="0"/>
    <n v="0"/>
    <n v="0"/>
    <n v="0"/>
    <n v="0"/>
    <n v="0"/>
    <n v="0"/>
    <n v="0"/>
    <n v="0"/>
    <n v="0"/>
    <n v="0"/>
    <n v="0"/>
  </r>
  <r>
    <x v="3"/>
    <x v="1"/>
    <x v="26"/>
    <n v="0"/>
    <n v="0"/>
    <n v="0"/>
    <n v="0"/>
    <n v="0"/>
    <n v="0"/>
    <n v="0"/>
    <n v="0"/>
    <n v="0"/>
    <n v="0"/>
    <n v="0"/>
    <n v="0"/>
    <n v="0"/>
    <n v="0"/>
    <n v="0"/>
    <n v="0"/>
    <n v="0"/>
    <n v="0"/>
    <n v="0"/>
    <n v="0"/>
    <n v="0"/>
    <n v="0"/>
    <n v="0"/>
    <n v="0"/>
    <n v="0"/>
    <n v="0"/>
    <n v="0"/>
  </r>
  <r>
    <x v="3"/>
    <x v="2"/>
    <x v="26"/>
    <n v="0"/>
    <n v="0"/>
    <n v="0"/>
    <n v="0"/>
    <n v="0"/>
    <n v="0"/>
    <n v="0"/>
    <n v="0"/>
    <n v="0"/>
    <n v="0"/>
    <n v="0"/>
    <n v="0"/>
    <n v="0"/>
    <n v="0"/>
    <n v="0"/>
    <n v="0"/>
    <n v="0"/>
    <n v="0"/>
    <n v="0"/>
    <n v="0"/>
    <n v="0"/>
    <n v="0"/>
    <n v="0"/>
    <n v="0"/>
    <n v="0"/>
    <n v="0"/>
    <n v="0"/>
  </r>
  <r>
    <x v="3"/>
    <x v="3"/>
    <x v="26"/>
    <n v="0"/>
    <n v="0"/>
    <n v="0"/>
    <n v="0"/>
    <n v="0"/>
    <n v="0"/>
    <n v="0"/>
    <n v="0"/>
    <n v="0"/>
    <n v="0"/>
    <n v="0"/>
    <n v="0"/>
    <n v="0"/>
    <n v="0"/>
    <n v="0"/>
    <n v="0"/>
    <n v="0"/>
    <n v="0"/>
    <n v="0"/>
    <n v="0"/>
    <n v="0"/>
    <n v="0"/>
    <n v="0"/>
    <n v="0"/>
    <n v="0"/>
    <n v="0"/>
    <n v="0"/>
  </r>
  <r>
    <x v="4"/>
    <x v="0"/>
    <x v="26"/>
    <n v="0"/>
    <n v="0"/>
    <n v="0"/>
    <n v="0"/>
    <n v="0"/>
    <n v="0"/>
    <n v="0"/>
    <n v="0"/>
    <n v="0"/>
    <n v="0"/>
    <n v="0"/>
    <n v="0"/>
    <n v="0"/>
    <n v="0"/>
    <n v="0"/>
    <n v="0"/>
    <n v="0"/>
    <n v="0"/>
    <n v="0"/>
    <n v="0"/>
    <n v="0"/>
    <n v="0"/>
    <n v="0"/>
    <n v="0"/>
    <n v="0"/>
    <n v="0"/>
    <n v="0"/>
  </r>
  <r>
    <x v="4"/>
    <x v="1"/>
    <x v="26"/>
    <n v="0"/>
    <n v="0"/>
    <n v="0"/>
    <n v="0"/>
    <n v="0"/>
    <n v="0"/>
    <n v="0"/>
    <n v="0"/>
    <n v="0"/>
    <n v="0"/>
    <n v="0"/>
    <n v="0"/>
    <n v="0"/>
    <n v="0"/>
    <n v="0"/>
    <n v="0"/>
    <n v="0"/>
    <n v="0"/>
    <n v="0"/>
    <n v="0"/>
    <n v="0"/>
    <n v="0"/>
    <n v="0"/>
    <n v="0"/>
    <n v="0"/>
    <n v="0"/>
    <n v="0"/>
  </r>
  <r>
    <x v="4"/>
    <x v="2"/>
    <x v="26"/>
    <n v="0"/>
    <n v="0"/>
    <n v="0"/>
    <n v="0"/>
    <n v="0"/>
    <n v="0"/>
    <n v="0"/>
    <n v="0"/>
    <n v="0"/>
    <n v="0"/>
    <n v="0"/>
    <n v="0"/>
    <n v="0"/>
    <n v="0"/>
    <n v="0"/>
    <n v="0"/>
    <n v="0"/>
    <n v="0"/>
    <n v="0"/>
    <n v="0"/>
    <n v="0"/>
    <n v="0"/>
    <n v="0"/>
    <n v="0"/>
    <n v="0"/>
    <n v="0"/>
    <n v="0"/>
  </r>
  <r>
    <x v="4"/>
    <x v="3"/>
    <x v="26"/>
    <n v="0"/>
    <n v="0"/>
    <n v="0"/>
    <n v="0"/>
    <n v="0"/>
    <n v="0"/>
    <n v="0"/>
    <n v="0"/>
    <n v="0"/>
    <n v="0"/>
    <n v="0"/>
    <n v="0"/>
    <n v="0"/>
    <n v="0"/>
    <n v="0"/>
    <n v="0"/>
    <n v="0"/>
    <n v="0"/>
    <n v="0"/>
    <n v="0"/>
    <n v="0"/>
    <n v="0"/>
    <n v="0"/>
    <n v="0"/>
    <n v="0"/>
    <n v="0"/>
    <n v="0"/>
  </r>
  <r>
    <x v="5"/>
    <x v="0"/>
    <x v="26"/>
    <n v="0"/>
    <n v="0"/>
    <n v="0"/>
    <n v="0"/>
    <n v="0"/>
    <n v="0"/>
    <n v="0"/>
    <n v="0"/>
    <n v="0"/>
    <n v="0"/>
    <n v="0"/>
    <n v="0"/>
    <n v="0"/>
    <n v="0"/>
    <n v="0"/>
    <n v="0"/>
    <n v="0"/>
    <n v="0"/>
    <n v="0"/>
    <n v="0"/>
    <n v="0"/>
    <n v="0"/>
    <n v="0"/>
    <n v="0"/>
    <n v="0"/>
    <n v="0"/>
    <n v="0"/>
  </r>
  <r>
    <x v="5"/>
    <x v="1"/>
    <x v="26"/>
    <n v="0"/>
    <n v="0"/>
    <n v="0"/>
    <n v="0"/>
    <n v="0"/>
    <n v="0"/>
    <n v="0"/>
    <n v="0"/>
    <n v="0"/>
    <n v="0"/>
    <n v="0"/>
    <n v="0"/>
    <n v="0"/>
    <n v="0"/>
    <n v="0"/>
    <n v="0"/>
    <n v="0"/>
    <n v="0"/>
    <n v="0"/>
    <n v="0"/>
    <n v="0"/>
    <n v="0"/>
    <n v="0"/>
    <n v="0"/>
    <n v="0"/>
    <n v="0"/>
    <n v="0"/>
  </r>
  <r>
    <x v="5"/>
    <x v="2"/>
    <x v="26"/>
    <n v="0"/>
    <n v="0"/>
    <n v="0"/>
    <n v="0"/>
    <n v="0"/>
    <n v="0"/>
    <n v="0"/>
    <n v="0"/>
    <n v="0"/>
    <n v="0"/>
    <n v="0"/>
    <n v="0"/>
    <n v="0"/>
    <n v="0"/>
    <n v="0"/>
    <n v="0"/>
    <n v="0"/>
    <n v="0"/>
    <n v="0"/>
    <n v="0"/>
    <n v="0"/>
    <n v="0"/>
    <n v="0"/>
    <n v="0"/>
    <n v="0"/>
    <n v="0"/>
    <n v="0"/>
  </r>
  <r>
    <x v="5"/>
    <x v="3"/>
    <x v="26"/>
    <n v="0"/>
    <n v="0"/>
    <n v="0"/>
    <n v="0"/>
    <n v="0"/>
    <n v="0"/>
    <n v="0"/>
    <n v="0"/>
    <n v="0"/>
    <n v="0"/>
    <n v="0"/>
    <n v="0"/>
    <n v="0"/>
    <n v="0"/>
    <n v="0"/>
    <n v="0"/>
    <n v="0"/>
    <n v="0"/>
    <n v="0"/>
    <n v="0"/>
    <n v="0"/>
    <n v="0"/>
    <n v="0"/>
    <n v="0"/>
    <n v="0"/>
    <n v="0"/>
    <n v="0"/>
  </r>
  <r>
    <x v="6"/>
    <x v="0"/>
    <x v="26"/>
    <n v="0"/>
    <n v="0"/>
    <n v="0"/>
    <n v="0"/>
    <n v="0"/>
    <n v="0"/>
    <n v="0"/>
    <n v="0"/>
    <n v="0"/>
    <n v="0"/>
    <n v="0"/>
    <n v="0"/>
    <n v="0"/>
    <n v="0"/>
    <n v="0"/>
    <n v="0"/>
    <n v="0"/>
    <n v="0"/>
    <n v="0"/>
    <n v="0"/>
    <n v="0"/>
    <n v="0"/>
    <n v="0"/>
    <n v="0"/>
    <n v="0"/>
    <n v="0"/>
    <n v="0"/>
  </r>
  <r>
    <x v="6"/>
    <x v="1"/>
    <x v="26"/>
    <n v="0"/>
    <n v="0"/>
    <n v="0"/>
    <n v="0"/>
    <n v="0"/>
    <n v="0"/>
    <n v="0"/>
    <n v="0"/>
    <n v="0"/>
    <n v="0"/>
    <n v="0"/>
    <n v="0"/>
    <n v="0"/>
    <n v="0"/>
    <n v="0"/>
    <n v="0"/>
    <n v="0"/>
    <n v="0"/>
    <n v="0"/>
    <n v="0"/>
    <n v="0"/>
    <n v="0"/>
    <n v="0"/>
    <n v="0"/>
    <n v="0"/>
    <n v="0"/>
    <n v="0"/>
  </r>
  <r>
    <x v="6"/>
    <x v="2"/>
    <x v="26"/>
    <n v="0"/>
    <n v="0"/>
    <n v="0"/>
    <n v="0"/>
    <n v="0"/>
    <n v="0"/>
    <n v="0"/>
    <n v="0"/>
    <n v="0"/>
    <n v="0"/>
    <n v="0"/>
    <n v="0"/>
    <n v="0"/>
    <n v="0"/>
    <n v="0"/>
    <n v="0"/>
    <n v="0"/>
    <n v="0"/>
    <n v="0"/>
    <n v="0"/>
    <n v="0"/>
    <n v="0"/>
    <n v="0"/>
    <n v="0"/>
    <n v="0"/>
    <n v="0"/>
    <n v="0"/>
  </r>
  <r>
    <x v="6"/>
    <x v="3"/>
    <x v="26"/>
    <n v="0"/>
    <n v="0"/>
    <n v="0"/>
    <n v="0"/>
    <n v="0"/>
    <n v="0"/>
    <n v="0"/>
    <n v="0"/>
    <n v="0"/>
    <n v="0"/>
    <n v="0"/>
    <n v="0"/>
    <n v="0"/>
    <n v="0"/>
    <n v="0"/>
    <n v="0"/>
    <n v="0"/>
    <n v="0"/>
    <n v="0"/>
    <n v="0"/>
    <n v="0"/>
    <n v="0"/>
    <n v="0"/>
    <n v="0"/>
    <n v="0"/>
    <n v="0"/>
    <n v="0"/>
  </r>
  <r>
    <x v="7"/>
    <x v="0"/>
    <x v="26"/>
    <n v="0"/>
    <n v="0"/>
    <n v="0"/>
    <n v="0"/>
    <n v="0"/>
    <n v="0"/>
    <n v="0"/>
    <n v="0"/>
    <n v="0"/>
    <n v="0"/>
    <n v="0"/>
    <n v="0"/>
    <n v="0"/>
    <n v="0"/>
    <n v="0"/>
    <n v="0"/>
    <n v="0"/>
    <n v="0"/>
    <n v="0"/>
    <n v="0"/>
    <n v="0"/>
    <n v="0"/>
    <n v="0"/>
    <n v="0"/>
    <n v="0"/>
    <n v="0"/>
    <n v="0"/>
  </r>
  <r>
    <x v="7"/>
    <x v="1"/>
    <x v="26"/>
    <n v="0"/>
    <n v="0"/>
    <n v="0"/>
    <n v="0"/>
    <n v="0"/>
    <n v="0"/>
    <n v="0"/>
    <n v="0"/>
    <n v="0"/>
    <n v="0"/>
    <n v="0"/>
    <n v="0"/>
    <n v="0"/>
    <n v="0"/>
    <n v="0"/>
    <n v="0"/>
    <n v="0"/>
    <n v="0"/>
    <n v="0"/>
    <n v="0"/>
    <n v="0"/>
    <n v="0"/>
    <n v="0"/>
    <n v="0"/>
    <n v="0"/>
    <n v="0"/>
    <n v="0"/>
  </r>
  <r>
    <x v="7"/>
    <x v="2"/>
    <x v="26"/>
    <n v="0"/>
    <n v="0"/>
    <n v="0"/>
    <n v="0"/>
    <n v="0"/>
    <n v="0"/>
    <n v="0"/>
    <n v="0"/>
    <n v="0"/>
    <n v="0"/>
    <n v="0"/>
    <n v="0"/>
    <n v="0"/>
    <n v="0"/>
    <n v="0"/>
    <n v="0"/>
    <n v="0"/>
    <n v="0"/>
    <n v="0"/>
    <n v="0"/>
    <n v="0"/>
    <n v="0"/>
    <n v="0"/>
    <n v="0"/>
    <n v="0"/>
    <n v="0"/>
    <n v="0"/>
  </r>
  <r>
    <x v="7"/>
    <x v="3"/>
    <x v="26"/>
    <n v="0"/>
    <n v="0"/>
    <n v="0"/>
    <n v="0"/>
    <n v="0"/>
    <n v="0"/>
    <n v="0"/>
    <n v="0"/>
    <n v="0"/>
    <n v="0"/>
    <n v="0"/>
    <n v="0"/>
    <n v="0"/>
    <n v="0"/>
    <n v="0"/>
    <n v="0"/>
    <n v="0"/>
    <n v="0"/>
    <n v="0"/>
    <n v="0"/>
    <n v="0"/>
    <n v="0"/>
    <n v="0"/>
    <n v="0"/>
    <n v="0"/>
    <n v="0"/>
    <n v="0"/>
  </r>
  <r>
    <x v="8"/>
    <x v="0"/>
    <x v="26"/>
    <n v="0"/>
    <n v="0"/>
    <n v="0"/>
    <n v="0"/>
    <n v="0"/>
    <n v="0"/>
    <n v="0"/>
    <n v="0"/>
    <n v="0"/>
    <n v="0"/>
    <n v="0"/>
    <n v="0"/>
    <n v="0"/>
    <n v="0"/>
    <n v="0"/>
    <n v="0"/>
    <n v="0"/>
    <n v="0"/>
    <n v="0"/>
    <n v="0"/>
    <n v="0"/>
    <n v="0"/>
    <n v="0"/>
    <n v="0"/>
    <n v="0"/>
    <n v="0"/>
    <n v="0"/>
  </r>
  <r>
    <x v="8"/>
    <x v="1"/>
    <x v="26"/>
    <n v="0"/>
    <n v="0"/>
    <n v="0"/>
    <n v="0"/>
    <n v="0"/>
    <n v="0"/>
    <n v="0"/>
    <n v="0"/>
    <n v="0"/>
    <n v="0"/>
    <n v="0"/>
    <n v="0"/>
    <n v="0"/>
    <n v="0"/>
    <n v="0"/>
    <n v="0"/>
    <n v="0"/>
    <n v="0"/>
    <n v="0"/>
    <n v="0"/>
    <n v="0"/>
    <n v="0"/>
    <n v="0"/>
    <n v="0"/>
    <n v="0"/>
    <n v="0"/>
    <n v="0"/>
  </r>
  <r>
    <x v="8"/>
    <x v="2"/>
    <x v="26"/>
    <n v="0"/>
    <n v="0"/>
    <n v="0"/>
    <n v="0"/>
    <n v="0"/>
    <n v="0"/>
    <n v="0"/>
    <n v="0"/>
    <n v="0"/>
    <n v="0"/>
    <n v="0"/>
    <n v="0"/>
    <n v="0"/>
    <n v="0"/>
    <n v="0"/>
    <n v="0"/>
    <n v="0"/>
    <n v="0"/>
    <n v="0"/>
    <n v="0"/>
    <n v="0"/>
    <n v="0"/>
    <n v="0"/>
    <n v="0"/>
    <n v="0"/>
    <n v="0"/>
    <n v="0"/>
  </r>
  <r>
    <x v="8"/>
    <x v="3"/>
    <x v="26"/>
    <n v="0"/>
    <n v="0"/>
    <n v="0"/>
    <n v="0"/>
    <n v="0"/>
    <n v="0"/>
    <n v="0"/>
    <n v="0"/>
    <n v="0"/>
    <n v="0"/>
    <n v="0"/>
    <n v="0"/>
    <n v="0"/>
    <n v="0"/>
    <n v="0"/>
    <n v="0"/>
    <n v="0"/>
    <n v="0"/>
    <n v="0"/>
    <n v="0"/>
    <n v="0"/>
    <n v="0"/>
    <n v="0"/>
    <n v="0"/>
    <n v="0"/>
    <n v="0"/>
    <n v="0"/>
  </r>
  <r>
    <x v="9"/>
    <x v="0"/>
    <x v="26"/>
    <n v="0"/>
    <n v="0"/>
    <n v="0"/>
    <n v="0"/>
    <n v="0"/>
    <n v="0"/>
    <n v="0"/>
    <n v="0"/>
    <n v="0"/>
    <n v="0"/>
    <n v="0"/>
    <n v="0"/>
    <n v="0"/>
    <n v="0"/>
    <n v="0"/>
    <n v="0"/>
    <n v="0"/>
    <n v="0"/>
    <n v="0"/>
    <n v="0"/>
    <n v="0"/>
    <n v="0"/>
    <n v="0"/>
    <n v="0"/>
    <n v="0"/>
    <n v="0"/>
    <n v="0"/>
  </r>
  <r>
    <x v="9"/>
    <x v="1"/>
    <x v="26"/>
    <n v="0"/>
    <n v="0"/>
    <n v="0"/>
    <n v="0"/>
    <n v="0"/>
    <n v="0"/>
    <n v="0"/>
    <n v="0"/>
    <n v="0"/>
    <n v="0"/>
    <n v="0"/>
    <n v="0"/>
    <n v="0"/>
    <n v="0"/>
    <n v="0"/>
    <n v="0"/>
    <n v="0"/>
    <n v="0"/>
    <n v="0"/>
    <n v="0"/>
    <n v="0"/>
    <n v="0"/>
    <n v="0"/>
    <n v="0"/>
    <n v="0"/>
    <n v="0"/>
    <n v="0"/>
  </r>
  <r>
    <x v="9"/>
    <x v="2"/>
    <x v="26"/>
    <n v="0"/>
    <n v="0"/>
    <n v="0"/>
    <n v="0"/>
    <n v="0"/>
    <n v="0"/>
    <n v="0"/>
    <n v="0"/>
    <n v="0"/>
    <n v="0"/>
    <n v="0"/>
    <n v="0"/>
    <n v="0"/>
    <n v="0"/>
    <n v="0"/>
    <n v="0"/>
    <n v="0"/>
    <n v="0"/>
    <n v="0"/>
    <n v="0"/>
    <n v="0"/>
    <n v="0"/>
    <n v="0"/>
    <n v="0"/>
    <n v="0"/>
    <n v="0"/>
    <n v="0"/>
  </r>
  <r>
    <x v="9"/>
    <x v="3"/>
    <x v="26"/>
    <n v="0"/>
    <n v="0"/>
    <n v="0"/>
    <n v="0"/>
    <n v="0"/>
    <n v="0"/>
    <n v="0"/>
    <n v="0"/>
    <n v="0"/>
    <n v="0"/>
    <n v="0"/>
    <n v="0"/>
    <n v="0"/>
    <n v="0"/>
    <n v="0"/>
    <n v="0"/>
    <n v="0"/>
    <n v="0"/>
    <n v="0"/>
    <n v="0"/>
    <n v="0"/>
    <n v="0"/>
    <n v="0"/>
    <n v="0"/>
    <n v="0"/>
    <n v="0"/>
    <n v="0"/>
  </r>
  <r>
    <x v="10"/>
    <x v="0"/>
    <x v="26"/>
    <n v="0"/>
    <n v="0"/>
    <n v="0"/>
    <n v="0"/>
    <n v="0"/>
    <n v="0"/>
    <n v="0"/>
    <n v="0"/>
    <n v="0"/>
    <n v="0"/>
    <n v="0"/>
    <n v="0"/>
    <n v="0"/>
    <n v="0"/>
    <n v="0"/>
    <n v="0"/>
    <n v="0"/>
    <n v="0"/>
    <n v="0"/>
    <n v="0"/>
    <n v="0"/>
    <n v="0"/>
    <n v="0"/>
    <n v="0"/>
    <n v="0"/>
    <n v="0"/>
    <n v="0"/>
  </r>
  <r>
    <x v="10"/>
    <x v="1"/>
    <x v="26"/>
    <n v="0"/>
    <n v="0"/>
    <n v="0"/>
    <n v="0"/>
    <n v="0"/>
    <n v="0"/>
    <n v="0"/>
    <n v="0"/>
    <n v="0"/>
    <n v="0"/>
    <n v="0"/>
    <n v="0"/>
    <n v="0"/>
    <n v="0"/>
    <n v="0"/>
    <n v="0"/>
    <n v="0"/>
    <n v="0"/>
    <n v="0"/>
    <n v="0"/>
    <n v="0"/>
    <n v="0"/>
    <n v="0"/>
    <n v="0"/>
    <n v="0"/>
    <n v="0"/>
    <n v="0"/>
  </r>
  <r>
    <x v="10"/>
    <x v="2"/>
    <x v="26"/>
    <n v="0"/>
    <n v="0"/>
    <n v="0"/>
    <n v="0"/>
    <n v="0"/>
    <n v="0"/>
    <n v="0"/>
    <n v="0"/>
    <n v="0"/>
    <n v="0"/>
    <n v="0"/>
    <n v="0"/>
    <n v="0"/>
    <n v="0"/>
    <n v="0"/>
    <n v="0"/>
    <n v="0"/>
    <n v="0"/>
    <n v="0"/>
    <n v="0"/>
    <n v="0"/>
    <n v="0"/>
    <n v="0"/>
    <n v="0"/>
    <n v="0"/>
    <n v="0"/>
    <n v="0"/>
  </r>
  <r>
    <x v="10"/>
    <x v="3"/>
    <x v="26"/>
    <n v="0"/>
    <n v="0"/>
    <n v="0"/>
    <n v="0"/>
    <n v="0"/>
    <n v="0"/>
    <n v="0"/>
    <n v="0"/>
    <n v="0"/>
    <n v="0"/>
    <n v="0"/>
    <n v="0"/>
    <n v="0"/>
    <n v="0"/>
    <n v="0"/>
    <n v="0"/>
    <n v="0"/>
    <n v="0"/>
    <n v="0"/>
    <n v="0"/>
    <n v="0"/>
    <n v="0"/>
    <n v="0"/>
    <n v="0"/>
    <n v="0"/>
    <n v="0"/>
    <n v="0"/>
  </r>
  <r>
    <x v="11"/>
    <x v="0"/>
    <x v="26"/>
    <n v="0"/>
    <n v="0"/>
    <n v="0"/>
    <n v="0"/>
    <n v="0"/>
    <n v="0"/>
    <n v="0"/>
    <n v="0"/>
    <n v="0"/>
    <n v="0"/>
    <n v="0"/>
    <n v="0"/>
    <n v="0"/>
    <n v="0"/>
    <n v="0"/>
    <n v="0"/>
    <n v="0"/>
    <n v="0"/>
    <n v="0"/>
    <n v="0"/>
    <n v="0"/>
    <n v="0"/>
    <n v="0"/>
    <n v="0"/>
    <n v="0"/>
    <n v="0"/>
    <n v="0"/>
  </r>
  <r>
    <x v="11"/>
    <x v="1"/>
    <x v="26"/>
    <n v="0"/>
    <n v="0"/>
    <n v="0"/>
    <n v="0"/>
    <n v="0"/>
    <n v="0"/>
    <n v="0"/>
    <n v="0"/>
    <n v="0"/>
    <n v="0"/>
    <n v="0"/>
    <n v="0"/>
    <n v="0"/>
    <n v="0"/>
    <n v="0"/>
    <n v="0"/>
    <n v="0"/>
    <n v="0"/>
    <n v="0"/>
    <n v="0"/>
    <n v="0"/>
    <n v="0"/>
    <n v="0"/>
    <n v="0"/>
    <n v="0"/>
    <n v="0"/>
    <n v="0"/>
  </r>
  <r>
    <x v="11"/>
    <x v="2"/>
    <x v="26"/>
    <n v="0"/>
    <n v="0"/>
    <n v="0"/>
    <n v="0"/>
    <n v="0"/>
    <n v="0"/>
    <n v="0"/>
    <n v="0"/>
    <n v="0"/>
    <n v="0"/>
    <n v="0"/>
    <n v="0"/>
    <n v="0"/>
    <n v="0"/>
    <n v="0"/>
    <n v="0"/>
    <n v="0"/>
    <n v="0"/>
    <n v="0"/>
    <n v="0"/>
    <n v="0"/>
    <n v="0"/>
    <n v="0"/>
    <n v="0"/>
    <n v="0"/>
    <n v="0"/>
    <n v="0"/>
  </r>
  <r>
    <x v="11"/>
    <x v="3"/>
    <x v="26"/>
    <n v="0"/>
    <n v="0"/>
    <n v="0"/>
    <n v="0"/>
    <n v="0"/>
    <n v="0"/>
    <n v="0"/>
    <n v="0"/>
    <n v="0"/>
    <n v="0"/>
    <n v="0"/>
    <n v="0"/>
    <n v="0"/>
    <n v="0"/>
    <n v="0"/>
    <n v="0"/>
    <n v="0"/>
    <n v="0"/>
    <n v="0"/>
    <n v="0"/>
    <n v="0"/>
    <n v="0"/>
    <n v="0"/>
    <n v="0"/>
    <n v="0"/>
    <n v="0"/>
    <n v="0"/>
  </r>
  <r>
    <x v="12"/>
    <x v="0"/>
    <x v="26"/>
    <n v="0"/>
    <n v="0"/>
    <n v="0"/>
    <n v="0"/>
    <n v="0"/>
    <n v="0"/>
    <n v="0"/>
    <n v="0"/>
    <n v="0"/>
    <n v="0"/>
    <n v="0"/>
    <n v="0"/>
    <n v="0"/>
    <n v="0"/>
    <n v="0"/>
    <n v="0"/>
    <n v="0"/>
    <n v="0"/>
    <n v="0"/>
    <n v="0"/>
    <n v="0"/>
    <n v="0"/>
    <n v="0"/>
    <n v="0"/>
    <n v="0"/>
    <n v="0"/>
    <n v="0"/>
  </r>
  <r>
    <x v="12"/>
    <x v="1"/>
    <x v="26"/>
    <n v="0"/>
    <n v="0"/>
    <n v="0"/>
    <n v="0"/>
    <n v="0"/>
    <n v="0"/>
    <n v="0"/>
    <n v="0"/>
    <n v="0"/>
    <n v="0"/>
    <n v="0"/>
    <n v="0"/>
    <n v="0"/>
    <n v="0"/>
    <n v="0"/>
    <n v="0"/>
    <n v="0"/>
    <n v="0"/>
    <n v="0"/>
    <n v="0"/>
    <n v="0"/>
    <n v="0"/>
    <n v="0"/>
    <n v="0"/>
    <n v="0"/>
    <n v="0"/>
    <n v="0"/>
  </r>
  <r>
    <x v="12"/>
    <x v="2"/>
    <x v="26"/>
    <n v="0"/>
    <n v="0"/>
    <n v="0"/>
    <n v="0"/>
    <n v="0"/>
    <n v="0"/>
    <n v="0"/>
    <n v="0"/>
    <n v="0"/>
    <n v="0"/>
    <n v="0"/>
    <n v="0"/>
    <n v="0"/>
    <n v="0"/>
    <n v="0"/>
    <n v="0"/>
    <n v="0"/>
    <n v="0"/>
    <n v="0"/>
    <n v="0"/>
    <n v="0"/>
    <n v="0"/>
    <n v="0"/>
    <n v="0"/>
    <n v="0"/>
    <n v="0"/>
    <n v="0"/>
  </r>
  <r>
    <x v="12"/>
    <x v="3"/>
    <x v="26"/>
    <n v="0"/>
    <n v="0"/>
    <n v="0"/>
    <n v="0"/>
    <n v="0"/>
    <n v="0"/>
    <n v="0"/>
    <n v="0"/>
    <n v="0"/>
    <n v="0"/>
    <n v="0"/>
    <n v="0"/>
    <n v="0"/>
    <n v="0"/>
    <n v="0"/>
    <n v="0"/>
    <n v="0"/>
    <n v="0"/>
    <n v="0"/>
    <n v="0"/>
    <n v="0"/>
    <n v="0"/>
    <n v="0"/>
    <n v="0"/>
    <n v="0"/>
    <n v="0"/>
    <n v="0"/>
  </r>
  <r>
    <x v="13"/>
    <x v="0"/>
    <x v="26"/>
    <n v="0"/>
    <n v="0"/>
    <n v="0"/>
    <n v="0"/>
    <n v="0"/>
    <n v="0"/>
    <n v="0"/>
    <n v="0"/>
    <n v="0"/>
    <n v="0"/>
    <n v="0"/>
    <n v="0"/>
    <n v="0"/>
    <n v="0"/>
    <n v="0"/>
    <n v="0"/>
    <n v="0"/>
    <n v="0"/>
    <n v="0"/>
    <n v="0"/>
    <n v="0"/>
    <n v="0"/>
    <n v="0"/>
    <n v="0"/>
    <n v="0"/>
    <n v="0"/>
    <n v="0"/>
  </r>
  <r>
    <x v="13"/>
    <x v="1"/>
    <x v="26"/>
    <n v="0"/>
    <n v="0"/>
    <n v="0"/>
    <n v="0"/>
    <n v="0"/>
    <n v="0"/>
    <n v="0"/>
    <n v="0"/>
    <n v="0"/>
    <n v="0"/>
    <n v="0"/>
    <n v="0"/>
    <n v="0"/>
    <n v="0"/>
    <n v="0"/>
    <n v="0"/>
    <n v="0"/>
    <n v="0"/>
    <n v="0"/>
    <n v="0"/>
    <n v="0"/>
    <n v="0"/>
    <n v="0"/>
    <n v="0"/>
    <n v="0"/>
    <n v="0"/>
    <n v="0"/>
  </r>
  <r>
    <x v="13"/>
    <x v="2"/>
    <x v="26"/>
    <n v="0"/>
    <n v="0"/>
    <n v="0"/>
    <n v="0"/>
    <n v="0"/>
    <n v="0"/>
    <n v="0"/>
    <n v="0"/>
    <n v="0"/>
    <n v="0"/>
    <n v="0"/>
    <n v="0"/>
    <n v="0"/>
    <n v="0"/>
    <n v="0"/>
    <n v="0"/>
    <n v="0"/>
    <n v="0"/>
    <n v="0"/>
    <n v="0"/>
    <n v="0"/>
    <n v="0"/>
    <n v="0"/>
    <n v="0"/>
    <n v="0"/>
    <n v="0"/>
    <n v="0"/>
  </r>
  <r>
    <x v="13"/>
    <x v="3"/>
    <x v="26"/>
    <n v="0"/>
    <n v="0"/>
    <n v="0"/>
    <n v="0"/>
    <n v="0"/>
    <n v="0"/>
    <n v="0"/>
    <n v="0"/>
    <n v="0"/>
    <n v="0"/>
    <n v="0"/>
    <n v="0"/>
    <n v="0"/>
    <n v="0"/>
    <n v="0"/>
    <n v="0"/>
    <n v="0"/>
    <n v="0"/>
    <n v="0"/>
    <n v="0"/>
    <n v="0"/>
    <n v="0"/>
    <n v="0"/>
    <n v="0"/>
    <n v="0"/>
    <n v="0"/>
    <n v="0"/>
  </r>
  <r>
    <x v="14"/>
    <x v="0"/>
    <x v="26"/>
    <n v="0"/>
    <n v="0"/>
    <n v="0"/>
    <n v="0"/>
    <n v="0"/>
    <n v="0"/>
    <n v="0"/>
    <n v="0"/>
    <n v="0"/>
    <n v="0"/>
    <n v="0"/>
    <n v="0"/>
    <n v="0"/>
    <n v="0"/>
    <n v="0"/>
    <n v="0"/>
    <n v="0"/>
    <n v="0"/>
    <n v="0"/>
    <n v="0"/>
    <n v="0"/>
    <n v="0"/>
    <n v="0"/>
    <n v="0"/>
    <n v="0"/>
    <n v="0"/>
    <n v="0"/>
  </r>
  <r>
    <x v="14"/>
    <x v="1"/>
    <x v="26"/>
    <n v="0"/>
    <n v="0"/>
    <n v="0"/>
    <n v="0"/>
    <n v="0"/>
    <n v="0"/>
    <n v="0"/>
    <n v="0"/>
    <n v="0"/>
    <n v="0"/>
    <n v="0"/>
    <n v="0"/>
    <n v="0"/>
    <n v="0"/>
    <n v="0"/>
    <n v="0"/>
    <n v="0"/>
    <n v="0"/>
    <n v="0"/>
    <n v="0"/>
    <n v="0"/>
    <n v="0"/>
    <n v="0"/>
    <n v="0"/>
    <n v="0"/>
    <n v="0"/>
    <n v="0"/>
  </r>
  <r>
    <x v="14"/>
    <x v="2"/>
    <x v="26"/>
    <n v="0"/>
    <n v="0"/>
    <n v="0"/>
    <n v="0"/>
    <n v="0"/>
    <n v="0"/>
    <n v="0"/>
    <n v="0"/>
    <n v="0"/>
    <n v="0"/>
    <n v="0"/>
    <n v="0"/>
    <n v="0"/>
    <n v="0"/>
    <n v="0"/>
    <n v="0"/>
    <n v="0"/>
    <n v="0"/>
    <n v="0"/>
    <n v="0"/>
    <n v="0"/>
    <n v="0"/>
    <n v="0"/>
    <n v="0"/>
    <n v="0"/>
    <n v="0"/>
    <n v="0"/>
  </r>
  <r>
    <x v="14"/>
    <x v="3"/>
    <x v="26"/>
    <n v="0"/>
    <n v="0"/>
    <n v="0"/>
    <n v="0"/>
    <n v="0"/>
    <n v="0"/>
    <n v="0"/>
    <n v="0"/>
    <n v="0"/>
    <n v="0"/>
    <n v="0"/>
    <n v="0"/>
    <n v="0"/>
    <n v="0"/>
    <n v="0"/>
    <n v="0"/>
    <n v="0"/>
    <n v="0"/>
    <n v="0"/>
    <n v="0"/>
    <n v="0"/>
    <n v="0"/>
    <n v="0"/>
    <n v="0"/>
    <n v="0"/>
    <n v="0"/>
    <n v="0"/>
  </r>
  <r>
    <x v="15"/>
    <x v="0"/>
    <x v="26"/>
    <n v="0"/>
    <n v="0"/>
    <n v="0"/>
    <n v="0"/>
    <n v="0"/>
    <n v="0"/>
    <n v="0"/>
    <n v="0"/>
    <n v="0"/>
    <n v="0"/>
    <n v="0"/>
    <n v="0"/>
    <n v="0"/>
    <n v="0"/>
    <n v="0"/>
    <n v="0"/>
    <n v="0"/>
    <n v="0"/>
    <n v="0"/>
    <n v="0"/>
    <n v="0"/>
    <n v="0"/>
    <n v="0"/>
    <n v="0"/>
    <n v="0"/>
    <n v="0"/>
    <n v="0"/>
  </r>
  <r>
    <x v="15"/>
    <x v="1"/>
    <x v="26"/>
    <n v="0"/>
    <n v="0"/>
    <n v="0"/>
    <n v="0"/>
    <n v="0"/>
    <n v="0"/>
    <n v="0"/>
    <n v="0"/>
    <n v="0"/>
    <n v="0"/>
    <n v="0"/>
    <n v="0"/>
    <n v="0"/>
    <n v="0"/>
    <n v="0"/>
    <n v="0"/>
    <n v="0"/>
    <n v="0"/>
    <n v="0"/>
    <n v="0"/>
    <n v="0"/>
    <n v="0"/>
    <n v="0"/>
    <n v="0"/>
    <n v="0"/>
    <n v="0"/>
    <n v="0"/>
  </r>
  <r>
    <x v="15"/>
    <x v="2"/>
    <x v="26"/>
    <n v="0"/>
    <n v="0"/>
    <n v="0"/>
    <n v="0"/>
    <n v="0"/>
    <n v="0"/>
    <n v="0"/>
    <n v="0"/>
    <n v="0"/>
    <n v="0"/>
    <n v="0"/>
    <n v="0"/>
    <n v="0"/>
    <n v="0"/>
    <n v="0"/>
    <n v="0"/>
    <n v="0"/>
    <n v="0"/>
    <n v="0"/>
    <n v="0"/>
    <n v="0"/>
    <n v="0"/>
    <n v="0"/>
    <n v="0"/>
    <n v="0"/>
    <n v="0"/>
    <n v="0"/>
  </r>
  <r>
    <x v="15"/>
    <x v="3"/>
    <x v="26"/>
    <n v="0"/>
    <n v="0"/>
    <n v="0"/>
    <n v="0"/>
    <n v="0"/>
    <n v="0"/>
    <n v="0"/>
    <n v="0"/>
    <n v="0"/>
    <n v="0"/>
    <n v="0"/>
    <n v="0"/>
    <n v="0"/>
    <n v="0"/>
    <n v="0"/>
    <n v="0"/>
    <n v="0"/>
    <n v="0"/>
    <n v="0"/>
    <n v="0"/>
    <n v="0"/>
    <n v="0"/>
    <n v="0"/>
    <n v="0"/>
    <n v="0"/>
    <n v="0"/>
    <n v="0"/>
  </r>
  <r>
    <x v="16"/>
    <x v="0"/>
    <x v="26"/>
    <n v="0"/>
    <n v="0"/>
    <n v="0"/>
    <n v="0"/>
    <n v="0"/>
    <n v="0"/>
    <n v="0"/>
    <n v="0"/>
    <n v="0"/>
    <n v="0"/>
    <n v="0"/>
    <n v="0"/>
    <n v="0"/>
    <n v="0"/>
    <n v="0"/>
    <n v="0"/>
    <n v="0"/>
    <n v="0"/>
    <n v="0"/>
    <n v="0"/>
    <n v="0"/>
    <n v="0"/>
    <n v="0"/>
    <n v="0"/>
    <n v="0"/>
    <n v="0"/>
    <n v="0"/>
  </r>
  <r>
    <x v="16"/>
    <x v="1"/>
    <x v="26"/>
    <n v="0"/>
    <n v="0"/>
    <n v="0"/>
    <n v="0"/>
    <n v="0"/>
    <n v="0"/>
    <n v="0"/>
    <n v="0"/>
    <n v="0"/>
    <n v="0"/>
    <n v="0"/>
    <n v="0"/>
    <n v="0"/>
    <n v="0"/>
    <n v="0"/>
    <n v="0"/>
    <n v="0"/>
    <n v="0"/>
    <n v="0"/>
    <n v="0"/>
    <n v="0"/>
    <n v="0"/>
    <n v="0"/>
    <n v="0"/>
    <n v="0"/>
    <n v="0"/>
    <n v="0"/>
  </r>
  <r>
    <x v="16"/>
    <x v="2"/>
    <x v="26"/>
    <n v="0"/>
    <n v="0"/>
    <n v="0"/>
    <n v="0"/>
    <n v="0"/>
    <n v="0"/>
    <n v="0"/>
    <n v="0"/>
    <n v="0"/>
    <n v="0"/>
    <n v="0"/>
    <n v="0"/>
    <n v="0"/>
    <n v="0"/>
    <n v="0"/>
    <n v="0"/>
    <n v="0"/>
    <n v="0"/>
    <n v="0"/>
    <n v="0"/>
    <n v="0"/>
    <n v="0"/>
    <n v="0"/>
    <n v="0"/>
    <n v="0"/>
    <n v="0"/>
    <n v="0"/>
  </r>
  <r>
    <x v="16"/>
    <x v="3"/>
    <x v="26"/>
    <n v="0"/>
    <n v="0"/>
    <n v="0"/>
    <n v="0"/>
    <n v="0"/>
    <n v="0"/>
    <n v="0"/>
    <n v="0"/>
    <n v="0"/>
    <n v="0"/>
    <n v="0"/>
    <n v="0"/>
    <n v="0"/>
    <n v="0"/>
    <n v="0"/>
    <n v="0"/>
    <n v="0"/>
    <n v="0"/>
    <n v="0"/>
    <n v="0"/>
    <n v="0"/>
    <n v="0"/>
    <n v="0"/>
    <n v="0"/>
    <n v="0"/>
    <n v="0"/>
    <n v="0"/>
  </r>
  <r>
    <x v="17"/>
    <x v="0"/>
    <x v="26"/>
    <n v="0"/>
    <n v="0"/>
    <n v="0"/>
    <n v="0"/>
    <n v="0"/>
    <n v="0"/>
    <n v="0"/>
    <n v="0"/>
    <n v="0"/>
    <n v="0"/>
    <n v="0"/>
    <n v="0"/>
    <n v="0"/>
    <n v="0"/>
    <n v="0"/>
    <n v="0"/>
    <n v="0"/>
    <n v="0"/>
    <n v="0"/>
    <n v="0"/>
    <n v="0"/>
    <n v="0"/>
    <n v="0"/>
    <n v="0"/>
    <n v="0"/>
    <n v="0"/>
    <n v="0"/>
  </r>
  <r>
    <x v="17"/>
    <x v="1"/>
    <x v="26"/>
    <n v="0"/>
    <n v="0"/>
    <n v="0"/>
    <n v="0"/>
    <n v="0"/>
    <n v="0"/>
    <n v="0"/>
    <n v="0"/>
    <n v="0"/>
    <n v="0"/>
    <n v="0"/>
    <n v="0"/>
    <n v="0"/>
    <n v="0"/>
    <n v="0"/>
    <n v="0"/>
    <n v="0"/>
    <n v="0"/>
    <n v="0"/>
    <n v="0"/>
    <n v="0"/>
    <n v="0"/>
    <n v="0"/>
    <n v="0"/>
    <n v="0"/>
    <n v="0"/>
    <n v="0"/>
  </r>
  <r>
    <x v="17"/>
    <x v="2"/>
    <x v="26"/>
    <n v="0"/>
    <n v="0"/>
    <n v="0"/>
    <n v="0"/>
    <n v="0"/>
    <n v="0"/>
    <n v="0"/>
    <n v="0"/>
    <n v="0"/>
    <n v="0"/>
    <n v="0"/>
    <n v="0"/>
    <n v="0"/>
    <n v="0"/>
    <n v="0"/>
    <n v="0"/>
    <n v="0"/>
    <n v="0"/>
    <n v="0"/>
    <n v="0"/>
    <n v="0"/>
    <n v="0"/>
    <n v="0"/>
    <n v="0"/>
    <n v="0"/>
    <n v="0"/>
    <n v="0"/>
  </r>
  <r>
    <x v="17"/>
    <x v="3"/>
    <x v="26"/>
    <n v="0"/>
    <n v="0"/>
    <n v="0"/>
    <n v="0"/>
    <n v="0"/>
    <n v="0"/>
    <n v="0"/>
    <n v="0"/>
    <n v="0"/>
    <n v="0"/>
    <n v="0"/>
    <n v="0"/>
    <n v="0"/>
    <n v="0"/>
    <n v="0"/>
    <n v="0"/>
    <n v="0"/>
    <n v="0"/>
    <n v="0"/>
    <n v="0"/>
    <n v="0"/>
    <n v="0"/>
    <n v="0"/>
    <n v="0"/>
    <n v="0"/>
    <n v="0"/>
    <n v="0"/>
  </r>
  <r>
    <x v="18"/>
    <x v="0"/>
    <x v="26"/>
    <n v="0"/>
    <n v="0"/>
    <n v="0"/>
    <n v="0"/>
    <n v="0"/>
    <n v="0"/>
    <n v="0"/>
    <n v="0"/>
    <n v="0"/>
    <n v="0"/>
    <n v="0"/>
    <n v="0"/>
    <n v="0"/>
    <n v="0"/>
    <n v="0"/>
    <n v="0"/>
    <n v="0"/>
    <n v="0"/>
    <n v="0"/>
    <n v="0"/>
    <n v="0"/>
    <n v="0"/>
    <n v="0"/>
    <n v="0"/>
    <n v="0"/>
    <n v="0"/>
    <n v="0"/>
  </r>
  <r>
    <x v="18"/>
    <x v="1"/>
    <x v="26"/>
    <n v="0"/>
    <n v="0"/>
    <n v="0"/>
    <n v="0"/>
    <n v="0"/>
    <n v="0"/>
    <n v="0"/>
    <n v="0"/>
    <n v="0"/>
    <n v="0"/>
    <n v="0"/>
    <n v="0"/>
    <n v="0"/>
    <n v="0"/>
    <n v="0"/>
    <n v="0"/>
    <n v="0"/>
    <n v="0"/>
    <n v="0"/>
    <n v="0"/>
    <n v="0"/>
    <n v="0"/>
    <n v="0"/>
    <n v="0"/>
    <n v="0"/>
    <n v="0"/>
    <n v="0"/>
  </r>
  <r>
    <x v="18"/>
    <x v="2"/>
    <x v="26"/>
    <n v="0"/>
    <n v="0"/>
    <n v="0"/>
    <n v="0"/>
    <n v="0"/>
    <n v="0"/>
    <n v="0"/>
    <n v="0"/>
    <n v="0"/>
    <n v="0"/>
    <n v="0"/>
    <n v="0"/>
    <n v="0"/>
    <n v="0"/>
    <n v="0"/>
    <n v="0"/>
    <n v="0"/>
    <n v="0"/>
    <n v="0"/>
    <n v="0"/>
    <n v="0"/>
    <n v="0"/>
    <n v="0"/>
    <n v="0"/>
    <n v="0"/>
    <n v="0"/>
    <n v="0"/>
  </r>
  <r>
    <x v="18"/>
    <x v="3"/>
    <x v="26"/>
    <n v="0"/>
    <n v="0"/>
    <n v="0"/>
    <n v="0"/>
    <n v="0"/>
    <n v="0"/>
    <n v="0"/>
    <n v="0"/>
    <n v="0"/>
    <n v="0"/>
    <n v="0"/>
    <n v="0"/>
    <n v="0"/>
    <n v="0"/>
    <n v="0"/>
    <n v="0"/>
    <n v="0"/>
    <n v="0"/>
    <n v="0"/>
    <n v="0"/>
    <n v="0"/>
    <n v="0"/>
    <n v="0"/>
    <n v="0"/>
    <n v="0"/>
    <n v="0"/>
    <n v="0"/>
  </r>
  <r>
    <x v="19"/>
    <x v="0"/>
    <x v="26"/>
    <n v="0"/>
    <n v="0"/>
    <n v="0"/>
    <n v="0"/>
    <n v="0"/>
    <n v="0"/>
    <n v="0"/>
    <n v="0"/>
    <n v="0"/>
    <n v="0"/>
    <n v="0"/>
    <n v="0"/>
    <n v="0"/>
    <n v="0"/>
    <n v="0"/>
    <n v="0"/>
    <n v="0"/>
    <n v="0"/>
    <n v="0"/>
    <n v="0"/>
    <n v="0"/>
    <n v="0"/>
    <n v="0"/>
    <n v="0"/>
    <n v="0"/>
    <n v="0"/>
    <n v="0"/>
  </r>
  <r>
    <x v="19"/>
    <x v="1"/>
    <x v="26"/>
    <n v="0"/>
    <n v="0"/>
    <n v="0"/>
    <n v="0"/>
    <n v="0"/>
    <n v="0"/>
    <n v="0"/>
    <n v="0"/>
    <n v="0"/>
    <n v="0"/>
    <n v="0"/>
    <n v="0"/>
    <n v="0"/>
    <n v="0"/>
    <n v="0"/>
    <n v="0"/>
    <n v="0"/>
    <n v="0"/>
    <n v="0"/>
    <n v="0"/>
    <n v="0"/>
    <n v="0"/>
    <n v="0"/>
    <n v="0"/>
    <n v="0"/>
    <n v="0"/>
    <n v="0"/>
  </r>
  <r>
    <x v="19"/>
    <x v="2"/>
    <x v="26"/>
    <n v="0"/>
    <n v="0"/>
    <n v="0"/>
    <n v="0"/>
    <n v="0"/>
    <n v="0"/>
    <n v="0"/>
    <n v="0"/>
    <n v="0"/>
    <n v="0"/>
    <n v="0"/>
    <n v="0"/>
    <n v="0"/>
    <n v="0"/>
    <n v="0"/>
    <n v="0"/>
    <n v="0"/>
    <n v="0"/>
    <n v="0"/>
    <n v="0"/>
    <n v="0"/>
    <n v="0"/>
    <n v="0"/>
    <n v="0"/>
    <n v="0"/>
    <n v="0"/>
    <n v="0"/>
  </r>
  <r>
    <x v="19"/>
    <x v="3"/>
    <x v="26"/>
    <n v="0"/>
    <n v="0"/>
    <n v="0"/>
    <n v="0"/>
    <n v="0"/>
    <n v="0"/>
    <n v="0"/>
    <n v="0"/>
    <n v="0"/>
    <n v="0"/>
    <n v="0"/>
    <n v="0"/>
    <n v="0"/>
    <n v="0"/>
    <n v="0"/>
    <n v="0"/>
    <n v="0"/>
    <n v="0"/>
    <n v="0"/>
    <n v="0"/>
    <n v="0"/>
    <n v="0"/>
    <n v="0"/>
    <n v="0"/>
    <n v="0"/>
    <n v="0"/>
    <n v="0"/>
  </r>
  <r>
    <x v="20"/>
    <x v="0"/>
    <x v="26"/>
    <n v="0"/>
    <n v="0"/>
    <n v="0"/>
    <n v="0"/>
    <n v="0"/>
    <n v="0"/>
    <n v="0"/>
    <n v="0"/>
    <n v="0"/>
    <n v="0"/>
    <n v="0"/>
    <n v="0"/>
    <n v="0"/>
    <n v="0"/>
    <n v="0"/>
    <n v="0"/>
    <n v="0"/>
    <n v="0"/>
    <n v="0"/>
    <n v="0"/>
    <n v="0"/>
    <n v="0"/>
    <n v="0"/>
    <n v="0"/>
    <n v="0"/>
    <n v="0"/>
    <n v="0"/>
  </r>
  <r>
    <x v="20"/>
    <x v="1"/>
    <x v="26"/>
    <n v="0"/>
    <n v="0"/>
    <n v="0"/>
    <n v="0"/>
    <n v="0"/>
    <n v="0"/>
    <n v="0"/>
    <n v="0"/>
    <n v="0"/>
    <n v="0"/>
    <n v="0"/>
    <n v="0"/>
    <n v="0"/>
    <n v="0"/>
    <n v="0"/>
    <n v="0"/>
    <n v="0"/>
    <n v="0"/>
    <n v="0"/>
    <n v="0"/>
    <n v="0"/>
    <n v="0"/>
    <n v="0"/>
    <n v="0"/>
    <n v="0"/>
    <n v="0"/>
    <n v="0"/>
  </r>
  <r>
    <x v="20"/>
    <x v="2"/>
    <x v="26"/>
    <n v="0"/>
    <n v="0"/>
    <n v="0"/>
    <n v="0"/>
    <n v="0"/>
    <n v="0"/>
    <n v="0"/>
    <n v="0"/>
    <n v="0"/>
    <n v="0"/>
    <n v="0"/>
    <n v="0"/>
    <n v="0"/>
    <n v="0"/>
    <n v="0"/>
    <n v="0"/>
    <n v="0"/>
    <n v="0"/>
    <n v="0"/>
    <n v="0"/>
    <n v="0"/>
    <n v="0"/>
    <n v="0"/>
    <n v="0"/>
    <n v="0"/>
    <n v="0"/>
    <n v="0"/>
  </r>
  <r>
    <x v="20"/>
    <x v="3"/>
    <x v="26"/>
    <n v="0"/>
    <n v="0"/>
    <n v="0"/>
    <n v="0"/>
    <n v="0"/>
    <n v="0"/>
    <n v="0"/>
    <n v="0"/>
    <n v="0"/>
    <n v="0"/>
    <n v="0"/>
    <n v="0"/>
    <n v="0"/>
    <n v="0"/>
    <n v="0"/>
    <n v="0"/>
    <n v="0"/>
    <n v="0"/>
    <n v="0"/>
    <n v="0"/>
    <n v="0"/>
    <n v="0"/>
    <n v="0"/>
    <n v="0"/>
    <n v="0"/>
    <n v="0"/>
    <n v="0"/>
  </r>
  <r>
    <x v="21"/>
    <x v="0"/>
    <x v="26"/>
    <n v="0"/>
    <n v="0"/>
    <n v="0"/>
    <n v="0"/>
    <n v="0"/>
    <n v="0"/>
    <n v="0"/>
    <n v="0"/>
    <n v="0"/>
    <n v="0"/>
    <n v="0"/>
    <n v="0"/>
    <n v="0"/>
    <n v="0"/>
    <n v="0"/>
    <n v="0"/>
    <n v="0"/>
    <n v="0"/>
    <n v="0"/>
    <n v="0"/>
    <n v="0"/>
    <n v="0"/>
    <n v="0"/>
    <n v="0"/>
    <n v="0"/>
    <n v="0"/>
    <n v="0"/>
  </r>
  <r>
    <x v="21"/>
    <x v="1"/>
    <x v="26"/>
    <n v="0"/>
    <n v="0"/>
    <n v="0"/>
    <n v="0"/>
    <n v="0"/>
    <n v="0"/>
    <n v="0"/>
    <n v="0"/>
    <n v="0"/>
    <n v="0"/>
    <n v="0"/>
    <n v="0"/>
    <n v="0"/>
    <n v="0"/>
    <n v="0"/>
    <n v="0"/>
    <n v="0"/>
    <n v="0"/>
    <n v="0"/>
    <n v="0"/>
    <n v="0"/>
    <n v="0"/>
    <n v="0"/>
    <n v="0"/>
    <n v="0"/>
    <n v="0"/>
    <n v="0"/>
  </r>
  <r>
    <x v="21"/>
    <x v="2"/>
    <x v="26"/>
    <n v="0"/>
    <n v="0"/>
    <n v="0"/>
    <n v="0"/>
    <n v="0"/>
    <n v="0"/>
    <n v="0"/>
    <n v="0"/>
    <n v="0"/>
    <n v="0"/>
    <n v="0"/>
    <n v="0"/>
    <n v="0"/>
    <n v="0"/>
    <n v="0"/>
    <n v="0"/>
    <n v="0"/>
    <n v="0"/>
    <n v="0"/>
    <n v="0"/>
    <n v="0"/>
    <n v="0"/>
    <n v="0"/>
    <n v="0"/>
    <n v="0"/>
    <n v="0"/>
    <n v="0"/>
  </r>
  <r>
    <x v="21"/>
    <x v="3"/>
    <x v="26"/>
    <n v="0"/>
    <n v="0"/>
    <n v="0"/>
    <n v="0"/>
    <n v="0"/>
    <n v="0"/>
    <n v="0"/>
    <n v="0"/>
    <n v="0"/>
    <n v="0"/>
    <n v="0"/>
    <n v="0"/>
    <n v="0"/>
    <n v="0"/>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284EE0-F910-42E0-A114-BAAEA96856F7}" name="PivotTable5" cacheId="5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U4:AP27" firstHeaderRow="1" firstDataRow="2" firstDataCol="1" rowPageCount="2" colPageCount="1"/>
  <pivotFields count="25">
    <pivotField axis="axisPage" multipleItemSelectionAllowed="1" showAll="0">
      <items count="85">
        <item h="1" x="2"/>
        <item h="1" x="3"/>
        <item x="0"/>
        <item h="1" x="1"/>
        <item h="1" x="6"/>
        <item h="1" x="7"/>
        <item h="1" x="4"/>
        <item h="1" x="5"/>
        <item h="1" x="10"/>
        <item h="1" x="11"/>
        <item h="1" x="8"/>
        <item h="1" x="9"/>
        <item h="1" x="14"/>
        <item h="1" x="15"/>
        <item h="1" x="12"/>
        <item h="1" x="13"/>
        <item h="1" x="18"/>
        <item h="1" x="19"/>
        <item h="1" x="16"/>
        <item h="1" x="17"/>
        <item h="1" x="22"/>
        <item h="1" x="23"/>
        <item h="1" x="20"/>
        <item h="1" x="21"/>
        <item h="1" x="26"/>
        <item h="1" x="27"/>
        <item h="1" x="24"/>
        <item h="1" x="25"/>
        <item h="1" x="30"/>
        <item h="1" x="31"/>
        <item h="1" x="28"/>
        <item h="1" x="29"/>
        <item h="1" x="34"/>
        <item h="1" x="35"/>
        <item h="1" x="32"/>
        <item h="1" x="33"/>
        <item h="1" x="38"/>
        <item h="1" x="39"/>
        <item h="1" x="36"/>
        <item h="1" x="37"/>
        <item h="1" x="42"/>
        <item h="1" x="43"/>
        <item h="1" x="40"/>
        <item h="1" x="41"/>
        <item h="1" x="46"/>
        <item h="1" x="47"/>
        <item h="1" x="44"/>
        <item h="1" x="45"/>
        <item h="1" x="50"/>
        <item h="1" x="51"/>
        <item h="1" x="48"/>
        <item h="1" x="49"/>
        <item h="1" x="54"/>
        <item h="1" x="55"/>
        <item h="1" x="52"/>
        <item h="1" x="53"/>
        <item h="1" x="58"/>
        <item h="1" x="59"/>
        <item h="1" x="56"/>
        <item h="1" x="57"/>
        <item h="1" x="62"/>
        <item h="1" x="63"/>
        <item h="1" x="60"/>
        <item h="1" x="61"/>
        <item h="1" x="66"/>
        <item h="1" x="67"/>
        <item h="1" x="64"/>
        <item h="1" x="65"/>
        <item h="1" x="70"/>
        <item h="1" x="71"/>
        <item h="1" x="68"/>
        <item h="1" x="69"/>
        <item h="1" x="74"/>
        <item h="1" x="75"/>
        <item h="1" x="72"/>
        <item h="1" x="73"/>
        <item h="1" x="78"/>
        <item h="1" x="79"/>
        <item h="1" x="76"/>
        <item h="1" x="77"/>
        <item h="1" x="82"/>
        <item h="1" x="83"/>
        <item h="1" x="80"/>
        <item h="1" x="81"/>
        <item t="default"/>
      </items>
    </pivotField>
    <pivotField axis="axisPage" multipleItemSelectionAllowed="1" showAll="0">
      <items count="5">
        <item x="2"/>
        <item h="1" x="3"/>
        <item x="0"/>
        <item x="1"/>
        <item t="default"/>
      </items>
    </pivotField>
    <pivotField axis="axisCol" numFmtId="14" showAll="0">
      <items count="21">
        <item x="0"/>
        <item x="1"/>
        <item x="2"/>
        <item x="3"/>
        <item x="4"/>
        <item x="5"/>
        <item x="6"/>
        <item x="7"/>
        <item x="8"/>
        <item x="9"/>
        <item x="10"/>
        <item x="11"/>
        <item x="12"/>
        <item x="13"/>
        <item x="14"/>
        <item x="15"/>
        <item x="16"/>
        <item x="17"/>
        <item x="18"/>
        <item x="19"/>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rowItems>
  <colFields count="1">
    <field x="2"/>
  </colFields>
  <colItems count="21">
    <i>
      <x/>
    </i>
    <i>
      <x v="1"/>
    </i>
    <i>
      <x v="2"/>
    </i>
    <i>
      <x v="3"/>
    </i>
    <i>
      <x v="4"/>
    </i>
    <i>
      <x v="5"/>
    </i>
    <i>
      <x v="6"/>
    </i>
    <i>
      <x v="7"/>
    </i>
    <i>
      <x v="8"/>
    </i>
    <i>
      <x v="9"/>
    </i>
    <i>
      <x v="10"/>
    </i>
    <i>
      <x v="11"/>
    </i>
    <i>
      <x v="12"/>
    </i>
    <i>
      <x v="13"/>
    </i>
    <i>
      <x v="14"/>
    </i>
    <i>
      <x v="15"/>
    </i>
    <i>
      <x v="16"/>
    </i>
    <i>
      <x v="17"/>
    </i>
    <i>
      <x v="18"/>
    </i>
    <i>
      <x v="19"/>
    </i>
    <i t="grand">
      <x/>
    </i>
  </colItems>
  <pageFields count="2">
    <pageField fld="0" hier="-1"/>
    <pageField fld="1" hier="-1"/>
  </pageFields>
  <dataFields count="22">
    <dataField name="Sum of Screened for HIV" fld="3" baseField="0" baseItem="0"/>
    <dataField name="Sum of HTS_TST_POS" fld="5" baseField="0" baseItem="0"/>
    <dataField name="Sum of HTS_TST" fld="4" baseField="0" baseItem="0"/>
    <dataField name="Sum of Index_TST" fld="6" baseField="0" baseItem="0"/>
    <dataField name="Sum of Index_TST_POS" fld="7" baseField="0" baseItem="0"/>
    <dataField name="Sum of TX_NEW" fld="8" baseField="0" baseItem="0"/>
    <dataField name="Sum of TPT_Eligible" fld="9" baseField="0" baseItem="0"/>
    <dataField name="Sum of TB_Prev(D)" fld="10" baseField="0" baseItem="0"/>
    <dataField name="Sum of TLD" fld="11" baseField="0" baseItem="0"/>
    <dataField name="Sum of MMD" fld="12" baseField="0" baseItem="0"/>
    <dataField name="Sum of VL_SAMPLE" fld="13" baseField="0" baseItem="0"/>
    <dataField name="Sum of VL_RESULT" fld="14" baseField="0" baseItem="0"/>
    <dataField name="Sum of VL_SUPPRESSED" fld="15" baseField="0" baseItem="0"/>
    <dataField name="Sum of Expected clinic visits" fld="16" baseField="0" baseItem="0"/>
    <dataField name="Sum of Missed Clinic Appointment" fld="17" baseField="0" baseItem="0"/>
    <dataField name="Sum of Tracked" fld="18" baseField="0" baseItem="0"/>
    <dataField name="Sum of Return to care" fld="19" baseField="0" baseItem="0"/>
    <dataField name="Sum of HTS_TST_POS Target" fld="20" baseField="0" baseItem="0"/>
    <dataField name="Sum of TPT Target" fld="21" baseField="0" baseItem="0"/>
    <dataField name="Sum of VL Target" fld="22" baseField="0" baseItem="0"/>
    <dataField name="Sum of TX_NEW Target" fld="23" baseField="0" baseItem="0"/>
    <dataField name="Sum of Started ART Prev. 3month"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088F11-000B-4A14-BBC4-3B58A507D3EF}" name="PivotTable1" cacheId="55"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4:EN32" firstHeaderRow="1" firstDataRow="3" firstDataCol="1" rowPageCount="1" colPageCount="1"/>
  <pivotFields count="29">
    <pivotField axis="axisPage" showAll="0">
      <items count="22">
        <item x="0"/>
        <item x="1"/>
        <item x="2"/>
        <item x="3"/>
        <item x="4"/>
        <item x="5"/>
        <item x="6"/>
        <item x="7"/>
        <item x="8"/>
        <item x="9"/>
        <item x="10"/>
        <item x="11"/>
        <item x="12"/>
        <item x="13"/>
        <item x="14"/>
        <item x="15"/>
        <item x="16"/>
        <item x="17"/>
        <item x="18"/>
        <item x="19"/>
        <item x="20"/>
        <item t="default"/>
      </items>
    </pivotField>
    <pivotField axis="axisCol" showAll="0">
      <items count="5">
        <item x="2"/>
        <item x="3"/>
        <item x="0"/>
        <item x="1"/>
        <item t="default"/>
      </items>
    </pivotField>
    <pivotField axis="axisCol" numFmtId="14" showAll="0">
      <items count="47">
        <item x="0"/>
        <item x="1"/>
        <item x="2"/>
        <item x="3"/>
        <item m="1" x="37"/>
        <item m="1" x="45"/>
        <item m="1" x="33"/>
        <item m="1" x="41"/>
        <item m="1" x="29"/>
        <item m="1" x="36"/>
        <item m="1" x="44"/>
        <item m="1" x="32"/>
        <item m="1" x="40"/>
        <item m="1" x="28"/>
        <item m="1" x="35"/>
        <item m="1" x="43"/>
        <item m="1" x="31"/>
        <item m="1" x="39"/>
        <item m="1" x="27"/>
        <item m="1" x="34"/>
        <item m="1" x="42"/>
        <item m="1" x="30"/>
        <item m="1" x="38"/>
        <item x="4"/>
        <item x="5"/>
        <item x="6"/>
        <item x="7"/>
        <item x="8"/>
        <item x="9"/>
        <item x="10"/>
        <item x="11"/>
        <item x="12"/>
        <item x="13"/>
        <item x="14"/>
        <item x="15"/>
        <item x="16"/>
        <item x="17"/>
        <item x="18"/>
        <item x="19"/>
        <item x="20"/>
        <item x="21"/>
        <item x="22"/>
        <item x="23"/>
        <item x="24"/>
        <item x="25"/>
        <item x="26"/>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rowItems>
  <colFields count="2">
    <field x="2"/>
    <field x="1"/>
  </colFields>
  <colItems count="136">
    <i>
      <x/>
      <x/>
    </i>
    <i r="1">
      <x v="1"/>
    </i>
    <i r="1">
      <x v="2"/>
    </i>
    <i r="1">
      <x v="3"/>
    </i>
    <i t="default">
      <x/>
    </i>
    <i>
      <x v="1"/>
      <x/>
    </i>
    <i r="1">
      <x v="1"/>
    </i>
    <i r="1">
      <x v="2"/>
    </i>
    <i r="1">
      <x v="3"/>
    </i>
    <i t="default">
      <x v="1"/>
    </i>
    <i>
      <x v="2"/>
      <x/>
    </i>
    <i r="1">
      <x v="1"/>
    </i>
    <i r="1">
      <x v="2"/>
    </i>
    <i r="1">
      <x v="3"/>
    </i>
    <i t="default">
      <x v="2"/>
    </i>
    <i>
      <x v="3"/>
      <x/>
    </i>
    <i r="1">
      <x v="1"/>
    </i>
    <i r="1">
      <x v="2"/>
    </i>
    <i r="1">
      <x v="3"/>
    </i>
    <i t="default">
      <x v="3"/>
    </i>
    <i>
      <x v="23"/>
      <x/>
    </i>
    <i r="1">
      <x v="1"/>
    </i>
    <i r="1">
      <x v="2"/>
    </i>
    <i r="1">
      <x v="3"/>
    </i>
    <i t="default">
      <x v="23"/>
    </i>
    <i>
      <x v="24"/>
      <x/>
    </i>
    <i r="1">
      <x v="1"/>
    </i>
    <i r="1">
      <x v="2"/>
    </i>
    <i r="1">
      <x v="3"/>
    </i>
    <i t="default">
      <x v="24"/>
    </i>
    <i>
      <x v="25"/>
      <x/>
    </i>
    <i r="1">
      <x v="1"/>
    </i>
    <i r="1">
      <x v="2"/>
    </i>
    <i r="1">
      <x v="3"/>
    </i>
    <i t="default">
      <x v="25"/>
    </i>
    <i>
      <x v="26"/>
      <x/>
    </i>
    <i r="1">
      <x v="1"/>
    </i>
    <i r="1">
      <x v="2"/>
    </i>
    <i r="1">
      <x v="3"/>
    </i>
    <i t="default">
      <x v="26"/>
    </i>
    <i>
      <x v="27"/>
      <x/>
    </i>
    <i r="1">
      <x v="1"/>
    </i>
    <i r="1">
      <x v="2"/>
    </i>
    <i r="1">
      <x v="3"/>
    </i>
    <i t="default">
      <x v="27"/>
    </i>
    <i>
      <x v="28"/>
      <x/>
    </i>
    <i r="1">
      <x v="1"/>
    </i>
    <i r="1">
      <x v="2"/>
    </i>
    <i r="1">
      <x v="3"/>
    </i>
    <i t="default">
      <x v="28"/>
    </i>
    <i>
      <x v="29"/>
      <x/>
    </i>
    <i r="1">
      <x v="1"/>
    </i>
    <i r="1">
      <x v="2"/>
    </i>
    <i r="1">
      <x v="3"/>
    </i>
    <i t="default">
      <x v="29"/>
    </i>
    <i>
      <x v="30"/>
      <x/>
    </i>
    <i r="1">
      <x v="1"/>
    </i>
    <i r="1">
      <x v="2"/>
    </i>
    <i r="1">
      <x v="3"/>
    </i>
    <i t="default">
      <x v="30"/>
    </i>
    <i>
      <x v="31"/>
      <x/>
    </i>
    <i r="1">
      <x v="1"/>
    </i>
    <i r="1">
      <x v="2"/>
    </i>
    <i r="1">
      <x v="3"/>
    </i>
    <i t="default">
      <x v="31"/>
    </i>
    <i>
      <x v="32"/>
      <x/>
    </i>
    <i r="1">
      <x v="1"/>
    </i>
    <i r="1">
      <x v="2"/>
    </i>
    <i r="1">
      <x v="3"/>
    </i>
    <i t="default">
      <x v="32"/>
    </i>
    <i>
      <x v="33"/>
      <x/>
    </i>
    <i r="1">
      <x v="1"/>
    </i>
    <i r="1">
      <x v="2"/>
    </i>
    <i r="1">
      <x v="3"/>
    </i>
    <i t="default">
      <x v="33"/>
    </i>
    <i>
      <x v="34"/>
      <x/>
    </i>
    <i r="1">
      <x v="1"/>
    </i>
    <i r="1">
      <x v="2"/>
    </i>
    <i r="1">
      <x v="3"/>
    </i>
    <i t="default">
      <x v="34"/>
    </i>
    <i>
      <x v="35"/>
      <x/>
    </i>
    <i r="1">
      <x v="1"/>
    </i>
    <i r="1">
      <x v="2"/>
    </i>
    <i r="1">
      <x v="3"/>
    </i>
    <i t="default">
      <x v="35"/>
    </i>
    <i>
      <x v="36"/>
      <x/>
    </i>
    <i r="1">
      <x v="1"/>
    </i>
    <i r="1">
      <x v="2"/>
    </i>
    <i r="1">
      <x v="3"/>
    </i>
    <i t="default">
      <x v="36"/>
    </i>
    <i>
      <x v="37"/>
      <x/>
    </i>
    <i r="1">
      <x v="1"/>
    </i>
    <i r="1">
      <x v="2"/>
    </i>
    <i r="1">
      <x v="3"/>
    </i>
    <i t="default">
      <x v="37"/>
    </i>
    <i>
      <x v="38"/>
      <x/>
    </i>
    <i r="1">
      <x v="1"/>
    </i>
    <i r="1">
      <x v="2"/>
    </i>
    <i r="1">
      <x v="3"/>
    </i>
    <i t="default">
      <x v="38"/>
    </i>
    <i>
      <x v="39"/>
      <x/>
    </i>
    <i r="1">
      <x v="1"/>
    </i>
    <i r="1">
      <x v="2"/>
    </i>
    <i r="1">
      <x v="3"/>
    </i>
    <i t="default">
      <x v="39"/>
    </i>
    <i>
      <x v="40"/>
      <x/>
    </i>
    <i r="1">
      <x v="1"/>
    </i>
    <i r="1">
      <x v="2"/>
    </i>
    <i r="1">
      <x v="3"/>
    </i>
    <i t="default">
      <x v="40"/>
    </i>
    <i>
      <x v="41"/>
      <x/>
    </i>
    <i r="1">
      <x v="1"/>
    </i>
    <i r="1">
      <x v="2"/>
    </i>
    <i r="1">
      <x v="3"/>
    </i>
    <i t="default">
      <x v="41"/>
    </i>
    <i>
      <x v="42"/>
      <x/>
    </i>
    <i r="1">
      <x v="1"/>
    </i>
    <i r="1">
      <x v="2"/>
    </i>
    <i r="1">
      <x v="3"/>
    </i>
    <i t="default">
      <x v="42"/>
    </i>
    <i>
      <x v="43"/>
      <x/>
    </i>
    <i r="1">
      <x v="1"/>
    </i>
    <i r="1">
      <x v="2"/>
    </i>
    <i r="1">
      <x v="3"/>
    </i>
    <i t="default">
      <x v="43"/>
    </i>
    <i>
      <x v="44"/>
      <x/>
    </i>
    <i r="1">
      <x v="1"/>
    </i>
    <i r="1">
      <x v="2"/>
    </i>
    <i r="1">
      <x v="3"/>
    </i>
    <i t="default">
      <x v="44"/>
    </i>
    <i>
      <x v="45"/>
      <x/>
    </i>
    <i r="1">
      <x v="1"/>
    </i>
    <i r="1">
      <x v="2"/>
    </i>
    <i r="1">
      <x v="3"/>
    </i>
    <i t="default">
      <x v="45"/>
    </i>
    <i t="grand">
      <x/>
    </i>
  </colItems>
  <pageFields count="1">
    <pageField fld="0" hier="-1"/>
  </pageFields>
  <dataFields count="26">
    <dataField name="Sum of HTS_TST_POS" fld="5" baseField="0" baseItem="0"/>
    <dataField name="Sum of Screened for HIV" fld="3" baseField="0" baseItem="0"/>
    <dataField name="Sum of HTS_TST" fld="4" baseField="0" baseItem="0"/>
    <dataField name="Sum of Index_TST" fld="6" baseField="0" baseItem="0"/>
    <dataField name="Sum of Index_TST_POS" fld="7" baseField="0" baseItem="0"/>
    <dataField name="Sum of TX_NEW" fld="8" baseField="0" baseItem="0"/>
    <dataField name="Sum of TPT_Eligible" fld="9" baseField="0" baseItem="0"/>
    <dataField name="Sum of TB_Prev(D)" fld="10" baseField="0" baseItem="0"/>
    <dataField name="Sum of TLD" fld="11" baseField="0" baseItem="0"/>
    <dataField name="Sum of MMD" fld="12" baseField="0" baseItem="0"/>
    <dataField name="Sum of VL_SAMPLE" fld="13" baseField="0" baseItem="0"/>
    <dataField name="Sum of VL_RESULT" fld="14" baseField="0" baseItem="0"/>
    <dataField name="Sum of VL_SUPPRESSED" fld="15" baseField="0" baseItem="0"/>
    <dataField name="Sum of Expected clinic visits" fld="16" baseField="0" baseItem="0"/>
    <dataField name="Sum of Missed Clinic Appointment" fld="17" baseField="0" baseItem="0"/>
    <dataField name="Sum of Tracked" fld="18" baseField="0" baseItem="0"/>
    <dataField name="Sum of Return to care" fld="19" baseField="0" baseItem="0"/>
    <dataField name="Sum of Died" fld="20" baseField="0" baseItem="0"/>
    <dataField name="Sum of Undocumented transfer" fld="21" baseField="0" baseItem="0"/>
    <dataField name="Sum of Not Reached" fld="22" baseField="0" baseItem="0"/>
    <dataField name="Sum of Reached Agreed to return" fld="23" baseField="0" baseItem="0"/>
    <dataField name="Sum of HTS_TST_POS Target" fld="24" baseField="0" baseItem="0"/>
    <dataField name="Sum of TPT Target" fld="25" baseField="0" baseItem="0"/>
    <dataField name="Sum of VL Target" fld="26" baseField="0" baseItem="0"/>
    <dataField name="Sum of TX_NEW Target" fld="27" baseField="0" baseItem="0"/>
    <dataField name="Sum of Started ART Prev. 3month"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5DDE99-EB87-4B65-925D-3A6621CC1F9A}" name="PivotTable6" cacheId="55"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T4:BV31" firstHeaderRow="1" firstDataRow="2" firstDataCol="1" rowPageCount="1" colPageCount="1"/>
  <pivotFields count="29">
    <pivotField showAll="0">
      <items count="22">
        <item x="0"/>
        <item x="1"/>
        <item x="2"/>
        <item x="3"/>
        <item x="4"/>
        <item x="5"/>
        <item x="6"/>
        <item x="7"/>
        <item x="8"/>
        <item x="9"/>
        <item x="10"/>
        <item x="11"/>
        <item x="12"/>
        <item x="13"/>
        <item x="14"/>
        <item x="15"/>
        <item x="16"/>
        <item x="17"/>
        <item x="18"/>
        <item x="19"/>
        <item x="20"/>
        <item t="default"/>
      </items>
    </pivotField>
    <pivotField axis="axisPage" showAll="0">
      <items count="5">
        <item x="2"/>
        <item x="3"/>
        <item x="0"/>
        <item x="1"/>
        <item t="default"/>
      </items>
    </pivotField>
    <pivotField axis="axisCol" numFmtId="14" showAll="0">
      <items count="47">
        <item x="0"/>
        <item x="1"/>
        <item x="2"/>
        <item x="3"/>
        <item m="1" x="37"/>
        <item m="1" x="45"/>
        <item m="1" x="33"/>
        <item m="1" x="41"/>
        <item m="1" x="29"/>
        <item m="1" x="36"/>
        <item m="1" x="44"/>
        <item m="1" x="32"/>
        <item m="1" x="40"/>
        <item m="1" x="28"/>
        <item m="1" x="35"/>
        <item m="1" x="43"/>
        <item m="1" x="31"/>
        <item m="1" x="39"/>
        <item m="1" x="27"/>
        <item m="1" x="34"/>
        <item m="1" x="42"/>
        <item m="1" x="30"/>
        <item m="1" x="38"/>
        <item x="4"/>
        <item x="5"/>
        <item x="6"/>
        <item x="7"/>
        <item x="8"/>
        <item x="9"/>
        <item x="10"/>
        <item x="11"/>
        <item x="12"/>
        <item x="13"/>
        <item x="14"/>
        <item x="15"/>
        <item x="16"/>
        <item x="17"/>
        <item x="18"/>
        <item x="19"/>
        <item x="20"/>
        <item x="21"/>
        <item x="22"/>
        <item x="23"/>
        <item x="24"/>
        <item x="25"/>
        <item x="26"/>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rowItems>
  <colFields count="1">
    <field x="2"/>
  </colFields>
  <colItems count="28">
    <i>
      <x/>
    </i>
    <i>
      <x v="1"/>
    </i>
    <i>
      <x v="2"/>
    </i>
    <i>
      <x v="3"/>
    </i>
    <i>
      <x v="23"/>
    </i>
    <i>
      <x v="24"/>
    </i>
    <i>
      <x v="25"/>
    </i>
    <i>
      <x v="26"/>
    </i>
    <i>
      <x v="27"/>
    </i>
    <i>
      <x v="28"/>
    </i>
    <i>
      <x v="29"/>
    </i>
    <i>
      <x v="30"/>
    </i>
    <i>
      <x v="31"/>
    </i>
    <i>
      <x v="32"/>
    </i>
    <i>
      <x v="33"/>
    </i>
    <i>
      <x v="34"/>
    </i>
    <i>
      <x v="35"/>
    </i>
    <i>
      <x v="36"/>
    </i>
    <i>
      <x v="37"/>
    </i>
    <i>
      <x v="38"/>
    </i>
    <i>
      <x v="39"/>
    </i>
    <i>
      <x v="40"/>
    </i>
    <i>
      <x v="41"/>
    </i>
    <i>
      <x v="42"/>
    </i>
    <i>
      <x v="43"/>
    </i>
    <i>
      <x v="44"/>
    </i>
    <i>
      <x v="45"/>
    </i>
    <i t="grand">
      <x/>
    </i>
  </colItems>
  <pageFields count="1">
    <pageField fld="1" hier="-1"/>
  </pageFields>
  <dataFields count="26">
    <dataField name="Sum of Screened for HIV" fld="3" baseField="0" baseItem="0"/>
    <dataField name="Sum of HTS_TST" fld="4" baseField="0" baseItem="0"/>
    <dataField name="Sum of HTS_TST_POS" fld="5" baseField="0" baseItem="0"/>
    <dataField name="Sum of Index_TST" fld="6" baseField="0" baseItem="0"/>
    <dataField name="Sum of Index_TST_POS" fld="7" baseField="0" baseItem="0"/>
    <dataField name="Sum of TX_NEW" fld="8" baseField="0" baseItem="0"/>
    <dataField name="Sum of TPT_Eligible" fld="9" baseField="0" baseItem="0"/>
    <dataField name="Sum of TB_Prev(D)" fld="10" baseField="0" baseItem="0"/>
    <dataField name="Sum of TLD" fld="11" baseField="0" baseItem="0"/>
    <dataField name="Sum of MMD" fld="12" baseField="0" baseItem="0"/>
    <dataField name="Sum of VL_SAMPLE" fld="13" baseField="0" baseItem="0"/>
    <dataField name="Sum of VL_RESULT" fld="14" baseField="0" baseItem="0"/>
    <dataField name="Sum of VL_SUPPRESSED" fld="15" baseField="0" baseItem="0"/>
    <dataField name="Sum of Expected clinic visits" fld="16" baseField="0" baseItem="0"/>
    <dataField name="Sum of Missed Clinic Appointment" fld="17" baseField="0" baseItem="0"/>
    <dataField name="Sum of Tracked" fld="18" baseField="0" baseItem="0"/>
    <dataField name="Sum of Return to care" fld="19" baseField="0" baseItem="0"/>
    <dataField name="Sum of Died" fld="20" baseField="0" baseItem="0"/>
    <dataField name="Sum of Undocumented transfer" fld="21" baseField="0" baseItem="0"/>
    <dataField name="Sum of Not Reached" fld="22" baseField="0" baseItem="0"/>
    <dataField name="Sum of Reached Agreed to return" fld="23" baseField="0" baseItem="0"/>
    <dataField name="Sum of HTS_TST_POS Target" fld="24" baseField="0" baseItem="0"/>
    <dataField name="Sum of TPT Target" fld="25" baseField="0" baseItem="0"/>
    <dataField name="Sum of VL Target" fld="26" baseField="0" baseItem="0"/>
    <dataField name="Sum of TX_NEW Target" fld="27" baseField="0" baseItem="0"/>
    <dataField name="Sum of Started ART Prev. 3month"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CE2072-51BB-4E69-86DE-0D6DD32D75D8}" name="PivotTable1" cacheId="6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AD28" firstHeaderRow="1" firstDataRow="2" firstDataCol="1" rowPageCount="1" colPageCount="1"/>
  <pivotFields count="26">
    <pivotField showAll="0">
      <items count="23">
        <item x="0"/>
        <item x="1"/>
        <item x="2"/>
        <item x="3"/>
        <item x="4"/>
        <item x="5"/>
        <item x="6"/>
        <item x="7"/>
        <item x="8"/>
        <item x="9"/>
        <item x="10"/>
        <item x="11"/>
        <item x="12"/>
        <item x="13"/>
        <item x="14"/>
        <item x="15"/>
        <item x="16"/>
        <item x="17"/>
        <item x="18"/>
        <item x="19"/>
        <item x="20"/>
        <item x="21"/>
        <item t="default"/>
      </items>
    </pivotField>
    <pivotField axis="axisPage" showAll="0">
      <items count="6">
        <item x="2"/>
        <item x="3"/>
        <item x="0"/>
        <item x="1"/>
        <item x="4"/>
        <item t="default"/>
      </items>
    </pivotField>
    <pivotField axis="axisCol" numFmtId="14" showAll="0">
      <items count="48">
        <item x="0"/>
        <item m="1" x="38"/>
        <item m="1" x="46"/>
        <item m="1" x="34"/>
        <item m="1" x="42"/>
        <item m="1" x="30"/>
        <item m="1" x="37"/>
        <item m="1" x="45"/>
        <item m="1" x="33"/>
        <item m="1" x="41"/>
        <item m="1" x="29"/>
        <item m="1" x="36"/>
        <item m="1" x="44"/>
        <item m="1" x="32"/>
        <item m="1" x="40"/>
        <item m="1" x="28"/>
        <item m="1" x="35"/>
        <item m="1" x="43"/>
        <item m="1" x="31"/>
        <item m="1" x="39"/>
        <item x="1"/>
        <item x="2"/>
        <item x="3"/>
        <item x="4"/>
        <item x="5"/>
        <item x="6"/>
        <item x="7"/>
        <item x="8"/>
        <item x="9"/>
        <item x="10"/>
        <item x="11"/>
        <item x="12"/>
        <item x="13"/>
        <item x="14"/>
        <item x="15"/>
        <item x="16"/>
        <item x="17"/>
        <item x="18"/>
        <item x="19"/>
        <item x="20"/>
        <item x="21"/>
        <item x="22"/>
        <item x="23"/>
        <item x="24"/>
        <item x="25"/>
        <item x="26"/>
        <item x="27"/>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rowItems>
  <colFields count="1">
    <field x="2"/>
  </colFields>
  <colItems count="29">
    <i>
      <x/>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colItems>
  <pageFields count="1">
    <pageField fld="1" hier="-1"/>
  </pageFields>
  <dataFields count="23">
    <dataField name="Sum of Screened for HIV" fld="3" baseField="0" baseItem="0"/>
    <dataField name="Sum of HTS_TST" fld="4" baseField="0" baseItem="0"/>
    <dataField name="Sum of HTS_TST_POS" fld="5" baseField="0" baseItem="0"/>
    <dataField name="Sum of Index_TST" fld="6" baseField="0" baseItem="0"/>
    <dataField name="Sum of Index_TST_POS" fld="7" baseField="0" baseItem="0"/>
    <dataField name="Sum of TX_NEW" fld="8" baseField="0" baseItem="0"/>
    <dataField name="Sum of TPT_Eligible" fld="9" baseField="0" baseItem="0"/>
    <dataField name="Sum of TB_Prev(D)" fld="10" baseField="0" baseItem="0"/>
    <dataField name="Sum of TLD" fld="11" baseField="0" baseItem="0"/>
    <dataField name="Sum of MMD" fld="12" baseField="0" baseItem="0"/>
    <dataField name="Sum of Expected clinic visits" fld="13" baseField="0" baseItem="0"/>
    <dataField name="Sum of Missed Clinic Appointment" fld="14" baseField="0" baseItem="0"/>
    <dataField name="Sum of Tracked" fld="15" baseField="0" baseItem="0"/>
    <dataField name="Sum of Return to care" fld="16" baseField="0" baseItem="0"/>
    <dataField name="Sum of Died" fld="17" baseField="0" baseItem="0"/>
    <dataField name="Sum of Undocumented transfer" fld="18" baseField="0" baseItem="0"/>
    <dataField name="Sum of Not Reached" fld="19" baseField="0" baseItem="0"/>
    <dataField name="Sum of Reached Agreed to return" fld="20" baseField="0" baseItem="0"/>
    <dataField name="Sum of HTS_TST_POS Target" fld="21" baseField="0" baseItem="0"/>
    <dataField name="Sum of TPT Target" fld="22" baseField="0" baseItem="0"/>
    <dataField name="Sum of VL Target" fld="23" baseField="0" baseItem="0"/>
    <dataField name="Sum of TX_NEW Target" fld="24" baseField="0" baseItem="0"/>
    <dataField name="Sum of Started ART Prev. 3month"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47C92A-99B5-4CA6-8105-3116BA178AC0}" name="PivotTable4" cacheId="65"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C33" firstHeaderRow="1" firstDataRow="2" firstDataCol="1" rowPageCount="2" colPageCount="1"/>
  <pivotFields count="30">
    <pivotField axis="axisPage" showAll="0">
      <items count="23">
        <item x="0"/>
        <item x="1"/>
        <item x="2"/>
        <item x="3"/>
        <item x="4"/>
        <item x="5"/>
        <item x="6"/>
        <item x="7"/>
        <item x="8"/>
        <item x="9"/>
        <item x="10"/>
        <item x="11"/>
        <item x="12"/>
        <item x="13"/>
        <item x="14"/>
        <item x="15"/>
        <item x="16"/>
        <item x="17"/>
        <item x="18"/>
        <item x="19"/>
        <item x="20"/>
        <item x="21"/>
        <item t="default"/>
      </items>
    </pivotField>
    <pivotField axis="axisPage" showAll="0">
      <items count="5">
        <item x="2"/>
        <item x="3"/>
        <item x="0"/>
        <item x="1"/>
        <item t="default"/>
      </items>
    </pivotField>
    <pivotField axis="axisCol" numFmtId="14" outline="0" showAll="0" defaultSubtotal="0">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rowItems>
  <colFields count="1">
    <field x="2"/>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colItems>
  <pageFields count="2">
    <pageField fld="0" hier="-1"/>
    <pageField fld="1" hier="-1"/>
  </pageFields>
  <dataFields count="27">
    <dataField name="Sum of Screened for HIV" fld="3" baseField="0" baseItem="0"/>
    <dataField name="Sum of HTS_TST" fld="4" baseField="0" baseItem="0"/>
    <dataField name="Sum of HTS_TST_POS" fld="5" baseField="0" baseItem="0"/>
    <dataField name="Sum of Index_TST" fld="6" baseField="0" baseItem="0"/>
    <dataField name="Sum of Index_TST_POS" fld="7" baseField="0" baseItem="0"/>
    <dataField name="Sum of TX_NEW" fld="8" baseField="0" baseItem="0"/>
    <dataField name="Sum of TPT_Eligible" fld="9" baseField="0" baseItem="0"/>
    <dataField name="Sum of TB_Prev(D)" fld="10" baseField="0" baseItem="0"/>
    <dataField name="Sum of TLD" fld="11" baseField="0" baseItem="0"/>
    <dataField name="Sum of MMD" fld="12" baseField="0" baseItem="0"/>
    <dataField name="Sum of VL_SAMPLE" fld="13" baseField="0" baseItem="0"/>
    <dataField name="Sum of VL_RESULT" fld="14" baseField="0" baseItem="0"/>
    <dataField name="Sum of VL_SUPPRESSED" fld="15" baseField="0" baseItem="0"/>
    <dataField name="Sum of Expected clinic visits" fld="16" baseField="0" baseItem="0"/>
    <dataField name="Sum of Missed Clinic Appointment" fld="17" baseField="0" baseItem="0"/>
    <dataField name="Sum of Tracked" fld="18" baseField="0" baseItem="0"/>
    <dataField name="Sum of Return to care" fld="19" baseField="0" baseItem="0"/>
    <dataField name="Sum of Died" fld="20" baseField="0" baseItem="0"/>
    <dataField name="Sum of Undocumented transfer" fld="21" baseField="0" baseItem="0"/>
    <dataField name="Sum of Not Reached" fld="22" baseField="0" baseItem="0"/>
    <dataField name="Sum of Reached Agreed to return" fld="23" baseField="0" baseItem="0"/>
    <dataField name="Sum of HTS_TST_POS Target" fld="24" baseField="0" baseItem="0"/>
    <dataField name="Sum of TPT Target" fld="25" baseField="0" baseItem="0"/>
    <dataField name="Sum of VL Target" fld="26" baseField="0" baseItem="0"/>
    <dataField name="Sum of TX_NEW Target" fld="27" baseField="0" baseItem="0"/>
    <dataField name="Sum of Started ART Prev. 3month" fld="28" baseField="0" baseItem="0"/>
    <dataField name="Sum of OPD ATTENDANCE"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72CEF77-4D78-43E7-9A7E-DACDDF932698}"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Attribute" tableColumnId="3"/>
      <queryTableField id="4" name="Valu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GA1" xr10:uid="{0AC60FBD-907D-4F6D-9AFA-E4A3F9BEBFF7}" sourceName="LGA">
  <pivotTables>
    <pivotTable tabId="11" name="PivotTable5"/>
  </pivotTables>
  <data>
    <tabular pivotCacheId="945933198">
      <items count="84">
        <i x="2"/>
        <i x="0" s="1"/>
        <i x="1"/>
        <i x="6"/>
        <i x="4"/>
        <i x="5"/>
        <i x="10"/>
        <i x="8"/>
        <i x="9"/>
        <i x="14"/>
        <i x="12"/>
        <i x="13"/>
        <i x="18"/>
        <i x="16"/>
        <i x="17"/>
        <i x="22"/>
        <i x="20"/>
        <i x="21"/>
        <i x="26"/>
        <i x="24"/>
        <i x="25"/>
        <i x="30"/>
        <i x="28"/>
        <i x="29"/>
        <i x="34"/>
        <i x="32"/>
        <i x="33"/>
        <i x="38"/>
        <i x="36"/>
        <i x="37"/>
        <i x="42"/>
        <i x="40"/>
        <i x="41"/>
        <i x="46"/>
        <i x="44"/>
        <i x="45"/>
        <i x="50"/>
        <i x="48"/>
        <i x="49"/>
        <i x="54"/>
        <i x="52"/>
        <i x="53"/>
        <i x="58"/>
        <i x="56"/>
        <i x="57"/>
        <i x="62"/>
        <i x="60"/>
        <i x="61"/>
        <i x="66"/>
        <i x="64"/>
        <i x="65"/>
        <i x="70"/>
        <i x="68"/>
        <i x="69"/>
        <i x="74"/>
        <i x="72"/>
        <i x="73"/>
        <i x="78"/>
        <i x="76"/>
        <i x="77"/>
        <i x="82"/>
        <i x="80"/>
        <i x="81"/>
        <i x="3" nd="1"/>
        <i x="7" nd="1"/>
        <i x="11" nd="1"/>
        <i x="15" nd="1"/>
        <i x="19" nd="1"/>
        <i x="23" nd="1"/>
        <i x="27" nd="1"/>
        <i x="31" nd="1"/>
        <i x="35" nd="1"/>
        <i x="39" nd="1"/>
        <i x="43" nd="1"/>
        <i x="47" nd="1"/>
        <i x="51" nd="1"/>
        <i x="55" nd="1"/>
        <i x="59" nd="1"/>
        <i x="63" nd="1"/>
        <i x="67" nd="1"/>
        <i x="71" nd="1"/>
        <i x="75" nd="1"/>
        <i x="79" nd="1"/>
        <i x="8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SEX1" xr10:uid="{97D89B02-77FD-447F-B6D0-E9232E5DC3E2}" sourceName="AGE/SEX">
  <pivotTables>
    <pivotTable tabId="11" name="PivotTable5"/>
  </pivotTables>
  <data>
    <tabular pivotCacheId="945933198">
      <items count="4">
        <i x="0" s="1"/>
        <i x="2" s="1" nd="1"/>
        <i x="3" nd="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GA" xr10:uid="{861C18B0-F5C5-49E3-AABB-1836984963EE}" sourceName="LGA">
  <pivotTables>
    <pivotTable tabId="15" name="PivotTable6"/>
  </pivotTables>
  <data>
    <tabular pivotCacheId="22476033">
      <items count="21">
        <i x="0" s="1"/>
        <i x="1" s="1"/>
        <i x="2" s="1"/>
        <i x="3" s="1"/>
        <i x="4" s="1"/>
        <i x="5" s="1"/>
        <i x="6" s="1"/>
        <i x="7" s="1"/>
        <i x="8" s="1"/>
        <i x="9" s="1"/>
        <i x="10" s="1"/>
        <i x="11" s="1"/>
        <i x="12" s="1"/>
        <i x="13" s="1"/>
        <i x="14" s="1"/>
        <i x="15" s="1"/>
        <i x="16" s="1"/>
        <i x="17" s="1"/>
        <i x="18" s="1"/>
        <i x="19"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SEX" xr10:uid="{2169163C-C896-4FEF-A651-EF9849AB8918}" sourceName="AGE/SEX">
  <pivotTables>
    <pivotTable tabId="15" name="PivotTable6"/>
  </pivotTables>
  <data>
    <tabular pivotCacheId="22476033">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UNITY" xr10:uid="{5730B0A3-B4F1-4725-A43A-D038FC294097}" sourceName="COMMUNITY">
  <pivotTables>
    <pivotTable tabId="20" name="PivotTable1"/>
  </pivotTables>
  <data>
    <tabular pivotCacheId="15694157">
      <items count="22">
        <i x="0" s="1"/>
        <i x="1" s="1"/>
        <i x="2" s="1"/>
        <i x="3" s="1"/>
        <i x="4" s="1"/>
        <i x="5" s="1"/>
        <i x="6" s="1"/>
        <i x="7" s="1"/>
        <i x="8" s="1"/>
        <i x="9" s="1"/>
        <i x="10" s="1"/>
        <i x="11" s="1"/>
        <i x="12" s="1"/>
        <i x="13" s="1"/>
        <i x="14" s="1"/>
        <i x="15" s="1"/>
        <i x="16" s="1"/>
        <i x="17" s="1"/>
        <i x="18" s="1"/>
        <i x="19" s="1"/>
        <i x="20" s="1"/>
        <i x="2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SEX2" xr10:uid="{686A1FDD-3D02-46F8-AB9E-902060B7351B}" sourceName="AGE/SEX">
  <pivotTables>
    <pivotTable tabId="20" name="PivotTable1"/>
  </pivotTables>
  <data>
    <tabular pivotCacheId="15694157">
      <items count="5">
        <i x="2" s="1"/>
        <i x="3" s="1"/>
        <i x="0" s="1"/>
        <i x="1" s="1"/>
        <i x="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 xr10:uid="{31FB91DB-B1F9-4AD8-8416-A259AAE029D0}" sourceName="Facility">
  <pivotTables>
    <pivotTable tabId="24" name="PivotTable4"/>
  </pivotTables>
  <data>
    <tabular pivotCacheId="1876769390">
      <items count="22">
        <i x="0" s="1"/>
        <i x="1" s="1"/>
        <i x="2" s="1"/>
        <i x="3" s="1"/>
        <i x="4" s="1"/>
        <i x="5" s="1"/>
        <i x="6" s="1"/>
        <i x="7" s="1"/>
        <i x="8" s="1"/>
        <i x="9" s="1"/>
        <i x="10" s="1"/>
        <i x="11" s="1"/>
        <i x="12" s="1"/>
        <i x="13" s="1"/>
        <i x="14" s="1"/>
        <i x="15" s="1"/>
        <i x="16" s="1"/>
        <i x="17" s="1"/>
        <i x="18" s="1"/>
        <i x="19" s="1"/>
        <i x="20" s="1"/>
        <i x="2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SEX3" xr10:uid="{861D4B1D-8A82-4399-AC47-370455CA3A00}" sourceName="AGE/SEX">
  <pivotTables>
    <pivotTable tabId="24" name="PivotTable4"/>
  </pivotTables>
  <data>
    <tabular pivotCacheId="187676939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GA 1" xr10:uid="{10C395EB-868C-4AE7-9AE5-98510EC9F7A3}" cache="Slicer_LGA1" caption="LGA" rowHeight="241300"/>
  <slicer name="AGE/SEX 1" xr10:uid="{4840AFE2-DE61-47A5-B2E7-88AD4B3E538E}" cache="Slicer_AGE_SEX1" caption="AGE/SEX"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GA 2" xr10:uid="{DA4B397D-E847-4972-86C6-E430B871E28E}" cache="Slicer_LGA" caption="LGA" startItem="6" style="SlicerStyleDark1" rowHeight="241300"/>
  <slicer name="AGE/SEX 2" xr10:uid="{914431E6-D8F4-4C7B-8A8D-9EF4E4DA67CC}" cache="Slicer_AGE_SEX" caption="AGE/SEX" style="SlicerStyleDark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MUNITY 1" xr10:uid="{3E920C6D-3A0A-411C-BBA7-9264A64DF036}" cache="Slicer_COMMUNITY" caption="COMMUNITY" style="SlicerStyleDark1" rowHeight="241300"/>
  <slicer name="AGE/SEX 4" xr10:uid="{FCE8B885-F307-4270-893B-524986FAA293}" cache="Slicer_AGE_SEX2" caption="AGE/SEX" style="SlicerStyleLight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 1" xr10:uid="{F010262C-3C10-4E00-921D-EACCC00B0AE8}" cache="Slicer_Facility" caption="Facility" style="SlicerStyleDark1" rowHeight="241300"/>
  <slicer name="AGE/SEX 6" xr10:uid="{75BB8844-A268-477E-B60C-94DD22FF4DFB}" cache="Slicer_AGE_SEX3" caption="AGE/SEX" style="SlicerStyleDark5"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GA" xr10:uid="{6A9E9932-6CAE-4F68-AC92-FCA438D9FBC8}" cache="Slicer_LGA" caption="LGA" style="SlicerStyleDark1" rowHeight="241300"/>
  <slicer name="AGE/SEX" xr10:uid="{CA0230BB-A3E2-44C2-8F34-7CDD2CB402A2}" cache="Slicer_AGE_SEX" caption="AGE/SEX" style="SlicerStyleDark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MUNITY" xr10:uid="{C670C580-FB8C-44D3-968D-4478711FEAD7}" cache="Slicer_COMMUNITY" caption="COMMUNITY" style="SlicerStyleDark1" rowHeight="241300"/>
  <slicer name="AGE/SEX 3" xr10:uid="{BA1DB7FA-6746-496C-9FB6-53D2461B5F64}" cache="Slicer_AGE_SEX2" caption="AGE/SEX" style="SlicerStyleLight5"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 xr10:uid="{8BE929B0-9080-4C50-AEAE-5A8815D23582}" cache="Slicer_Facility" caption="Facility" style="SlicerStyleDark1" rowHeight="241300"/>
  <slicer name="AGE/SEX 5" xr10:uid="{27477D93-376A-4642-AE00-B3AFBAC72D47}" cache="Slicer_AGE_SEX3" caption="AGE/SEX" style="SlicerStyleDark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A10D237-10D5-4693-87C9-A29B6EEC5EA3}" name="Table3_2" displayName="Table3_2" ref="A1:D1681" tableType="queryTable" totalsRowShown="0">
  <autoFilter ref="A1:D1681" xr:uid="{E1353CFF-2BEF-4F02-9374-4F417C0482F4}"/>
  <sortState xmlns:xlrd2="http://schemas.microsoft.com/office/spreadsheetml/2017/richdata2" ref="A2:D1681">
    <sortCondition ref="C1:C1681"/>
  </sortState>
  <tableColumns count="4">
    <tableColumn id="1" xr3:uid="{D10BCED3-1DDD-4F73-9BCC-DA773A6A3D69}" uniqueName="1" name="Column1" queryTableFieldId="1" dataDxfId="2"/>
    <tableColumn id="2" xr3:uid="{37CACD82-ECCC-4573-B434-845BB322B963}" uniqueName="2" name="Column2" queryTableFieldId="2" dataDxfId="1"/>
    <tableColumn id="3" xr3:uid="{DF90A6D3-6A48-49D4-9FCE-B7569A365E95}" uniqueName="3" name="Attribute" queryTableFieldId="3" dataDxfId="0"/>
    <tableColumn id="4" xr3:uid="{943FE8B0-9E69-4E4A-A1EF-2D52AE209163}" uniqueName="4" name="Valu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DEAC16-A337-4E6B-8727-312B7AFA74DA}" name="Table7" displayName="Table7" ref="A1:AC2269" totalsRowShown="0">
  <autoFilter ref="A1:AC2269" xr:uid="{1615E748-5EC6-4B50-B17B-F7BF524125D4}">
    <filterColumn colId="2">
      <filters>
        <dateGroupItem year="2020" month="3" day="9" dateTimeGrouping="day"/>
        <dateGroupItem year="2020" month="3" day="10" dateTimeGrouping="day"/>
      </filters>
    </filterColumn>
  </autoFilter>
  <tableColumns count="29">
    <tableColumn id="1" xr3:uid="{4771636B-DB17-4C58-B1CB-D635E86A6627}" name="LGA" dataDxfId="77"/>
    <tableColumn id="2" xr3:uid="{94EE14E7-CEBD-498D-B9B4-0BFC6A8C8CBB}" name="AGE/SEX"/>
    <tableColumn id="3" xr3:uid="{BF0941B2-0122-46F2-AF8E-120CE01C3003}" name="DATE" dataDxfId="76"/>
    <tableColumn id="4" xr3:uid="{26FC0D7F-BE1B-4996-B135-B8A8F6568D3D}" name="Screened for HIV"/>
    <tableColumn id="5" xr3:uid="{19F70252-AFD6-470D-81C6-017C898FCCE8}" name="HTS_TST"/>
    <tableColumn id="6" xr3:uid="{2CD43BF8-2A99-498D-8339-A2974D81B090}" name="HTS_TST_POS"/>
    <tableColumn id="7" xr3:uid="{17E80401-72CB-4285-B2D9-9D9E6E70CC95}" name="Index_TST"/>
    <tableColumn id="8" xr3:uid="{1E310315-7B96-44B7-A12C-19ECF1715964}" name="Index_TST_POS"/>
    <tableColumn id="9" xr3:uid="{C368441B-FCDF-45AB-8E3F-519DC2265A25}" name="TX_NEW"/>
    <tableColumn id="10" xr3:uid="{66789249-D0C2-40B0-95F3-B359876AA383}" name="TPT_Eligible"/>
    <tableColumn id="11" xr3:uid="{CA003666-8852-4A43-AD2F-383B992CAB4B}" name="TB_Prev(D)"/>
    <tableColumn id="12" xr3:uid="{21B284B2-6A38-4675-883A-470EA026CED8}" name="TLD"/>
    <tableColumn id="13" xr3:uid="{8EAC8E43-9098-4CBE-AC80-407BDEF2668B}" name="MMD"/>
    <tableColumn id="14" xr3:uid="{B6C66F54-38CE-4B32-BCFD-87D1DBFB80F2}" name="VL_SAMPLE"/>
    <tableColumn id="15" xr3:uid="{1B5EB78E-B765-4B21-AAB7-31018A9C2935}" name="VL_RESULT"/>
    <tableColumn id="16" xr3:uid="{704C29A7-B74C-48CC-AB68-2D13F754E489}" name="VL_SUPPRESSED"/>
    <tableColumn id="17" xr3:uid="{39AF0974-B582-423B-A4A6-414A63C47B43}" name="Expected clinic visits"/>
    <tableColumn id="18" xr3:uid="{1D2ECB22-1333-408C-9EAB-FFDDF2D35291}" name="Missed Clinic Appointment"/>
    <tableColumn id="19" xr3:uid="{F1B771BB-0320-47D1-8EFA-53628DBAC957}" name="Tracked"/>
    <tableColumn id="20" xr3:uid="{483605E3-A2B1-4DCA-B5BE-D6B7EEDE2E21}" name="Return to care"/>
    <tableColumn id="21" xr3:uid="{444AA6FD-2117-4452-B1E8-CE008E71F4BB}" name="Died"/>
    <tableColumn id="22" xr3:uid="{6C1DFAFF-22EF-46BC-A49B-C7A8FA0C599B}" name="Undocumented transfer"/>
    <tableColumn id="23" xr3:uid="{78EF0DC1-AE6E-47FC-B9FA-1BDB3F09B9E2}" name="Not Reached"/>
    <tableColumn id="24" xr3:uid="{64838591-0BAA-4F25-8E79-4924298A0115}" name="Reached Agreed to return"/>
    <tableColumn id="25" xr3:uid="{0AB91935-B211-48E5-B708-9E62ECC302F3}" name="HTS_TST_POS Target"/>
    <tableColumn id="26" xr3:uid="{E96063F4-3833-4AD6-8E84-409E3172B11D}" name="TPT Target"/>
    <tableColumn id="27" xr3:uid="{3B3EF8D2-AA76-4FF5-8371-7BC86FC7B768}" name="VL Target"/>
    <tableColumn id="28" xr3:uid="{AAF8A805-8208-436E-B791-F3F683BA5680}" name="TX_NEW Target"/>
    <tableColumn id="29" xr3:uid="{5F066B1C-B031-468D-A81B-A3EB9E392AF5}" name="Started ART Prev. 3mont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180D79-5622-4866-B8FE-02F3F2ABD121}" name="Table1" displayName="Table1" ref="AG1:BF2269" totalsRowShown="0" headerRowDxfId="75" headerRowBorderDxfId="74" tableBorderDxfId="73">
  <autoFilter ref="AG1:BF2269" xr:uid="{D85B0A68-05C0-4865-BCA4-C1CE78CB992B}">
    <filterColumn colId="2">
      <filters>
        <dateGroupItem year="2020" month="3" day="9" dateTimeGrouping="day"/>
      </filters>
    </filterColumn>
  </autoFilter>
  <tableColumns count="26">
    <tableColumn id="1" xr3:uid="{ADEE5BA2-07E8-4181-B3FB-61ACEA0AE466}" name="COMMUNITY" dataDxfId="72"/>
    <tableColumn id="2" xr3:uid="{A2A64981-732E-46B3-B397-65F7B2EBD59E}" name="AGE/SEX" dataDxfId="71"/>
    <tableColumn id="3" xr3:uid="{562C5F2D-FEE8-4C95-B98C-202445F29F96}" name="DATE" dataDxfId="70"/>
    <tableColumn id="4" xr3:uid="{7AFE7795-8078-49DC-AD07-B975668D394C}" name="Screened for HIV"/>
    <tableColumn id="5" xr3:uid="{07B46402-6CA7-4FE8-8DAF-E350340A9720}" name="HTS_TST"/>
    <tableColumn id="6" xr3:uid="{4B8D58B8-6BAB-493F-8C96-E825D3B7DC13}" name="HTS_TST_POS"/>
    <tableColumn id="7" xr3:uid="{E2620171-7EFD-492D-8880-F565FDDCB474}" name="Index_TST"/>
    <tableColumn id="8" xr3:uid="{C0428A43-A782-4079-9127-5EEED7B62E03}" name="Index_TST_POS"/>
    <tableColumn id="9" xr3:uid="{D7A9F2D8-71CC-47AC-8012-8976BB7B5970}" name="TX_NEW"/>
    <tableColumn id="10" xr3:uid="{B8DCE869-9E73-4A04-8694-472CD5BB4CB7}" name="TPT_Eligible"/>
    <tableColumn id="11" xr3:uid="{F25CBA08-822B-47E1-A8B7-493CE3E58595}" name="TB_Prev(D)"/>
    <tableColumn id="12" xr3:uid="{4DE8193A-9CF7-408F-B79A-E12B9BF6B0BD}" name="TLD"/>
    <tableColumn id="13" xr3:uid="{5E118CB6-30BC-4B70-B18D-5EC4D8E68909}" name="MMD"/>
    <tableColumn id="14" xr3:uid="{5F8B6FD2-AD7B-404D-8B89-0A868664D9F6}" name="Expected clinic visits"/>
    <tableColumn id="15" xr3:uid="{77831EF7-0A94-4971-84CF-C4F9CF3EE17C}" name="Missed Clinic Appointment"/>
    <tableColumn id="16" xr3:uid="{78809CC0-5988-43C2-9A4B-B989DD713766}" name="Tracked"/>
    <tableColumn id="17" xr3:uid="{731CE812-7629-4677-B025-C3F9700580C3}" name="Return to care"/>
    <tableColumn id="18" xr3:uid="{AC25C2A5-09D6-447E-A84B-41BA2EAC9CD0}" name="Died"/>
    <tableColumn id="19" xr3:uid="{750A868F-4B63-4BF9-B5CA-6B82707F5305}" name="Undocumented transfer"/>
    <tableColumn id="20" xr3:uid="{704011D3-EEC3-462E-B031-096DF7B053A4}" name="Not Reached"/>
    <tableColumn id="21" xr3:uid="{F00464B7-02BC-4BDE-9657-B4492AB154DC}" name="Reached Agreed to return"/>
    <tableColumn id="22" xr3:uid="{245578D4-1455-4DFD-B142-90AB955413F8}" name="HTS_TST_POS Target"/>
    <tableColumn id="23" xr3:uid="{8AEE960F-AAE7-4097-B39F-C3E46E256801}" name="TPT Target"/>
    <tableColumn id="24" xr3:uid="{B9BEF0EF-1947-4354-BD56-74A94B0154EB}" name="VL Target"/>
    <tableColumn id="25" xr3:uid="{8099122B-F203-448C-90C6-75F88F02739B}" name="TX_NEW Target"/>
    <tableColumn id="26" xr3:uid="{138CA4E1-E76F-4D4F-B0E2-576A6BEE025D}" name="Started ART Prev. 3month"/>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B8B31C-5A6A-4917-9CEC-D332649381B1}" name="Table2" displayName="Table2" ref="BK1:CN2377" totalsRowShown="0" headerRowDxfId="69">
  <autoFilter ref="BK1:CN2377" xr:uid="{5B06C1A3-7D87-45D8-8FC9-4E647D5FE778}">
    <filterColumn colId="2">
      <filters>
        <dateGroupItem year="2020" month="3" day="9" dateTimeGrouping="day"/>
        <dateGroupItem year="2020" month="3" day="10" dateTimeGrouping="day"/>
      </filters>
    </filterColumn>
  </autoFilter>
  <tableColumns count="30">
    <tableColumn id="1" xr3:uid="{8E1AC240-74F5-4BB2-A2A8-57D860FB1E33}" name="Facility"/>
    <tableColumn id="2" xr3:uid="{99588E58-AA03-451E-9CFE-8929C62311C3}" name="AGE/SEX"/>
    <tableColumn id="3" xr3:uid="{B3783417-A55C-4431-B64C-E0BD4FB8A74B}" name="DATE" dataDxfId="68"/>
    <tableColumn id="4" xr3:uid="{84DC2D4E-713E-481E-9E16-4038DDCD3D80}" name="Screened for HIV"/>
    <tableColumn id="5" xr3:uid="{27D1F76E-30BC-4326-80F0-A85F340E1A40}" name="HTS_TST"/>
    <tableColumn id="6" xr3:uid="{72CDE1E8-50AB-4B42-BBC4-BF659F5D9BEF}" name="HTS_TST_POS"/>
    <tableColumn id="7" xr3:uid="{90CCD490-2C57-4684-B2D2-F469C4581AC1}" name="Index_TST"/>
    <tableColumn id="8" xr3:uid="{AEC457E9-0CC8-4A9B-B74E-7E0A7E2695DB}" name="Index_TST_POS"/>
    <tableColumn id="9" xr3:uid="{36F30EE4-3F0F-465E-8A3F-734B342B0B6C}" name="TX_NEW"/>
    <tableColumn id="10" xr3:uid="{78A706CF-3642-4910-BAD4-25BF7E8BB8DF}" name="TPT_Eligible"/>
    <tableColumn id="11" xr3:uid="{582EBDC1-C29B-418B-A69F-2F8CD2A32DA0}" name="TB_Prev(D)"/>
    <tableColumn id="12" xr3:uid="{77FFAC95-251B-456F-ADB8-09D98733DEEE}" name="TLD"/>
    <tableColumn id="13" xr3:uid="{086DB472-6E0C-46BA-BA22-8387B52D3CB9}" name="MMD"/>
    <tableColumn id="14" xr3:uid="{FFE95D5B-A0DA-43AA-A36B-A241BFDC1B1E}" name="VL_SAMPLE"/>
    <tableColumn id="15" xr3:uid="{7E46AE97-7494-4FDD-9C7B-A9E168D2E974}" name="VL_RESULT"/>
    <tableColumn id="16" xr3:uid="{29B4DDDF-774B-4180-BDB4-F14B5A1A60FD}" name="VL_SUPPRESSED"/>
    <tableColumn id="17" xr3:uid="{90C1D032-9B1C-4F1A-BA88-E2EA27C6BA1E}" name="Expected clinic visits"/>
    <tableColumn id="18" xr3:uid="{64196395-34E1-4C06-81EB-93F93D7FA33A}" name="Missed Clinic Appointment"/>
    <tableColumn id="19" xr3:uid="{5C3E0E3A-44A6-4733-BD9E-1DF0E879D6C0}" name="Tracked"/>
    <tableColumn id="20" xr3:uid="{BE4850C6-9B48-41E6-8DBF-4F1A67D6B642}" name="Return to care"/>
    <tableColumn id="21" xr3:uid="{59B6FC9B-5AB1-48E7-A5D0-468A6582FAFF}" name="Died"/>
    <tableColumn id="22" xr3:uid="{E4A54B05-21E1-4B31-AF2E-F7E352D3490E}" name="Undocumented transfer"/>
    <tableColumn id="23" xr3:uid="{CD105BE4-89F2-485D-9AB4-03E7A151D87D}" name="Not Reached"/>
    <tableColumn id="24" xr3:uid="{F5268034-93DC-498B-B588-DB378201C176}" name="Reached Agreed to return"/>
    <tableColumn id="25" xr3:uid="{10CE3E51-5804-4AB8-8960-16EE2E782FD1}" name="HTS_TST_POS Target"/>
    <tableColumn id="26" xr3:uid="{21C57A01-2A8B-4A4B-9515-921BDD49591A}" name="TPT Target"/>
    <tableColumn id="27" xr3:uid="{949C74FF-9BC6-41C2-9AC6-DBA3EDE2353A}" name="VL Target"/>
    <tableColumn id="28" xr3:uid="{0DC71B36-7078-4D16-B582-19D295039AF8}" name="TX_NEW Target"/>
    <tableColumn id="29" xr3:uid="{42305564-3B3C-4F5C-B5D7-4BF4B3EB4CC5}" name="Started ART Prev. 3month"/>
    <tableColumn id="30" xr3:uid="{758D83D0-0D97-4178-8359-07B91FF866FA}" name="OPD ATTENDANC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565B15E-3852-4072-98DF-50686E63501E}" name="Table5" displayName="Table5" ref="A1:Y1681" totalsRowShown="0">
  <autoFilter ref="A1:Y1681" xr:uid="{8FB964E2-ADCA-4FDC-97ED-E56D9E5E1646}"/>
  <tableColumns count="25">
    <tableColumn id="1" xr3:uid="{82F7C23A-3FA4-4D06-863B-8722AE38A286}" name="LGA"/>
    <tableColumn id="2" xr3:uid="{A9B50D6A-E21E-410B-B084-61664912465F}" name="AGE/SEX" dataDxfId="67"/>
    <tableColumn id="3" xr3:uid="{3284779F-DA2B-457F-9B16-58B07F67B3DF}" name="DATE" dataDxfId="66"/>
    <tableColumn id="4" xr3:uid="{99575170-15EB-4E33-9E17-292E1A0A860E}" name="Screened for HIV"/>
    <tableColumn id="5" xr3:uid="{E5E0A548-66A1-45CC-8DF5-B2378897FD59}" name="HTS_TST"/>
    <tableColumn id="6" xr3:uid="{03CC63FA-90A3-432C-865A-95E11E8FC68C}" name="HTS_TST_POS"/>
    <tableColumn id="7" xr3:uid="{2F5BD5FD-E45B-4714-A9C4-9D24C98A6CC2}" name="Index_TST"/>
    <tableColumn id="8" xr3:uid="{0BFA99F3-29A8-4CBE-9CB3-7729FE3739C3}" name="Index_TST_POS"/>
    <tableColumn id="9" xr3:uid="{D7EA28D6-57C2-408F-B601-4BF5A10E83F5}" name="TX_NEW"/>
    <tableColumn id="10" xr3:uid="{47903350-7D4B-4FB8-B144-3D8A65728F69}" name="TPT_Eligible"/>
    <tableColumn id="11" xr3:uid="{7AEE5EBC-C26A-4E6D-98B5-6152D8271EDF}" name="TB_Prev(D)"/>
    <tableColumn id="12" xr3:uid="{475B6229-8351-4E2F-84F7-97B9089FEC62}" name="TLD"/>
    <tableColumn id="13" xr3:uid="{F89235EA-FB14-4C3A-81F3-43B1F3CCFF29}" name="MMD"/>
    <tableColumn id="14" xr3:uid="{DCC30AE5-E187-4B26-9FEA-FF3FC7914906}" name="VL_SAMPLE"/>
    <tableColumn id="15" xr3:uid="{36D61E78-2EDE-48B9-B10A-88151AED366A}" name="VL_RESULT"/>
    <tableColumn id="16" xr3:uid="{D6D44C6D-AA24-459C-8E8F-BB971D3D39AD}" name="VL_SUPPRESSED"/>
    <tableColumn id="17" xr3:uid="{1DB2A8CF-01EF-4F54-B734-09EC1D9C1CEE}" name="Expected clinic visits"/>
    <tableColumn id="18" xr3:uid="{8B6B177C-5D9B-4483-9A77-9C9B036230C6}" name="Missed Clinic Appointment"/>
    <tableColumn id="19" xr3:uid="{E95B3394-23FE-418D-BDBF-DD5A987B54C4}" name="Tracked"/>
    <tableColumn id="20" xr3:uid="{FC18EBCD-30D1-4769-9E2B-A25570965A0B}" name="Return to care"/>
    <tableColumn id="21" xr3:uid="{9251D95A-05E3-4DF8-A790-86F850198F29}" name="HTS_TST_POS Target"/>
    <tableColumn id="22" xr3:uid="{5FCF3C98-5942-472D-AD0C-32596B8597CA}" name="TPT Target"/>
    <tableColumn id="23" xr3:uid="{D7D8B3E5-7738-4B2E-8812-A1B5C5B18251}" name="VL Target"/>
    <tableColumn id="24" xr3:uid="{3E5A3F1E-A3B2-41A4-9D1D-2C9F420F9087}" name="TX_NEW Target"/>
    <tableColumn id="25" xr3:uid="{AB7C64F4-304E-404B-8647-6EC7C480E098}" name="Started ART Prev. 3mont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A0EA6B2-480B-4C7C-AC7F-20049E508AB3}" name="Table3" displayName="Table3" ref="A1:V85" totalsRowShown="0" headerRowDxfId="65">
  <autoFilter ref="A1:V85" xr:uid="{031B6A25-7975-4870-A871-7652B72374BE}"/>
  <tableColumns count="22">
    <tableColumn id="1" xr3:uid="{F11A89CE-7B8C-461E-A820-6D0024E27195}" name="Column1"/>
    <tableColumn id="22" xr3:uid="{F09E47BF-3F08-40E6-8EAF-829B3E32E846}" name="Column2"/>
    <tableColumn id="2" xr3:uid="{A8EF3098-51B2-4AC8-9032-D44B0ADA27ED}" name="2/3/2020"/>
    <tableColumn id="3" xr3:uid="{FC2A8222-413D-452F-8AD9-4159EA68BE0C}" name="2/4/2020"/>
    <tableColumn id="4" xr3:uid="{0015631F-62F9-42D0-ACCF-EF4C35BBF79E}" name="2/5/2020"/>
    <tableColumn id="5" xr3:uid="{20A1CBFF-64D3-4B97-A47E-9E980766DA6C}" name="2/6/2020"/>
    <tableColumn id="6" xr3:uid="{E6C165CD-D992-490E-A7DD-9D44463B0BAE}" name="2/7/2020"/>
    <tableColumn id="7" xr3:uid="{98CFB754-0691-423D-A3CD-31197DC7A0D5}" name="2/10/2020"/>
    <tableColumn id="8" xr3:uid="{485CE2EB-EDAB-4908-BEBA-B13110542846}" name="2/11/2020"/>
    <tableColumn id="9" xr3:uid="{8F409836-CDEC-4984-A751-14018924A70D}" name="2/12/2020"/>
    <tableColumn id="10" xr3:uid="{0594BF52-46C1-4748-B24A-60C2A4A14DF5}" name="2/13/2020"/>
    <tableColumn id="11" xr3:uid="{91E64D59-EE02-4553-8CCB-B393BD2837AA}" name="2/14/2020"/>
    <tableColumn id="12" xr3:uid="{7FF52E78-FB21-4634-91D7-AF99043BBAB8}" name="2/17/2020"/>
    <tableColumn id="13" xr3:uid="{CA3A619A-F551-4960-A1CA-95F4658BC1D8}" name="2/18/2020"/>
    <tableColumn id="14" xr3:uid="{71F80289-15DA-4778-93D7-895AD0CADB4E}" name="2/19/2020"/>
    <tableColumn id="15" xr3:uid="{0974392B-5D5A-4CA9-B9EA-72F9F998A0FD}" name="2/20/2020"/>
    <tableColumn id="16" xr3:uid="{44A74250-C95F-4511-B89B-8623A4F50462}" name="2/21/2020"/>
    <tableColumn id="17" xr3:uid="{B25D462B-6831-4F3A-870E-9A23F1E93E03}" name="2/24/2020"/>
    <tableColumn id="18" xr3:uid="{45BDDF50-D7EC-4C06-B52C-9CE93D182490}" name="2/25/2020"/>
    <tableColumn id="19" xr3:uid="{6DA86CC9-20D7-4D60-9593-1B67BEEF6899}" name="2/26/2020"/>
    <tableColumn id="20" xr3:uid="{038D5B78-B4AD-4634-9ED1-9E869E678A6E}" name="2/27/2020"/>
    <tableColumn id="21" xr3:uid="{A21684DF-8B1C-4373-AB93-220175B92E57}" name="2/28/20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7.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8.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8.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40F91-A4B9-4C00-9D95-9C98B51BFC87}">
  <dimension ref="A1:D1681"/>
  <sheetViews>
    <sheetView workbookViewId="0">
      <selection activeCell="A2" sqref="A2:D1681"/>
    </sheetView>
  </sheetViews>
  <sheetFormatPr defaultRowHeight="15" x14ac:dyDescent="0.25"/>
  <cols>
    <col min="1" max="1" width="48" bestFit="1" customWidth="1"/>
    <col min="2" max="2" width="11.140625" bestFit="1" customWidth="1"/>
    <col min="3" max="3" width="11.42578125" bestFit="1" customWidth="1"/>
    <col min="4" max="4" width="8.42578125" bestFit="1" customWidth="1"/>
  </cols>
  <sheetData>
    <row r="1" spans="1:4" x14ac:dyDescent="0.25">
      <c r="A1" t="s">
        <v>91</v>
      </c>
      <c r="B1" t="s">
        <v>109</v>
      </c>
      <c r="C1" t="s">
        <v>92</v>
      </c>
      <c r="D1" t="s">
        <v>93</v>
      </c>
    </row>
    <row r="2" spans="1:4" x14ac:dyDescent="0.25">
      <c r="A2" s="1" t="s">
        <v>0</v>
      </c>
      <c r="B2" s="1" t="s">
        <v>110</v>
      </c>
      <c r="C2" s="2">
        <v>43864</v>
      </c>
      <c r="D2">
        <v>0</v>
      </c>
    </row>
    <row r="3" spans="1:4" x14ac:dyDescent="0.25">
      <c r="A3" s="1" t="s">
        <v>1</v>
      </c>
      <c r="B3" s="1" t="s">
        <v>111</v>
      </c>
      <c r="C3" s="2">
        <v>43864</v>
      </c>
      <c r="D3">
        <v>0</v>
      </c>
    </row>
    <row r="4" spans="1:4" x14ac:dyDescent="0.25">
      <c r="A4" s="1" t="s">
        <v>2</v>
      </c>
      <c r="B4" s="1" t="s">
        <v>112</v>
      </c>
      <c r="C4" s="2">
        <v>43864</v>
      </c>
      <c r="D4">
        <v>0</v>
      </c>
    </row>
    <row r="5" spans="1:4" x14ac:dyDescent="0.25">
      <c r="A5" s="1" t="s">
        <v>3</v>
      </c>
      <c r="B5" s="1" t="s">
        <v>113</v>
      </c>
      <c r="C5" s="2">
        <v>43864</v>
      </c>
      <c r="D5">
        <v>0</v>
      </c>
    </row>
    <row r="6" spans="1:4" x14ac:dyDescent="0.25">
      <c r="A6" s="1" t="s">
        <v>4</v>
      </c>
      <c r="B6" s="1" t="s">
        <v>114</v>
      </c>
      <c r="C6" s="2">
        <v>43864</v>
      </c>
      <c r="D6">
        <v>0</v>
      </c>
    </row>
    <row r="7" spans="1:4" x14ac:dyDescent="0.25">
      <c r="A7" s="1" t="s">
        <v>5</v>
      </c>
      <c r="B7" s="1" t="s">
        <v>115</v>
      </c>
      <c r="C7" s="2">
        <v>43864</v>
      </c>
      <c r="D7">
        <v>0</v>
      </c>
    </row>
    <row r="8" spans="1:4" x14ac:dyDescent="0.25">
      <c r="A8" s="1" t="s">
        <v>6</v>
      </c>
      <c r="B8" s="1" t="s">
        <v>116</v>
      </c>
      <c r="C8" s="2">
        <v>43864</v>
      </c>
      <c r="D8">
        <v>0</v>
      </c>
    </row>
    <row r="9" spans="1:4" x14ac:dyDescent="0.25">
      <c r="A9" s="1" t="s">
        <v>7</v>
      </c>
      <c r="B9" s="1" t="s">
        <v>117</v>
      </c>
      <c r="C9" s="2">
        <v>43864</v>
      </c>
      <c r="D9">
        <v>0</v>
      </c>
    </row>
    <row r="10" spans="1:4" x14ac:dyDescent="0.25">
      <c r="A10" s="1" t="s">
        <v>8</v>
      </c>
      <c r="B10" s="1" t="s">
        <v>110</v>
      </c>
      <c r="C10" s="2">
        <v>43864</v>
      </c>
      <c r="D10">
        <v>0</v>
      </c>
    </row>
    <row r="11" spans="1:4" x14ac:dyDescent="0.25">
      <c r="A11" s="1" t="s">
        <v>9</v>
      </c>
      <c r="B11" s="1" t="s">
        <v>111</v>
      </c>
      <c r="C11" s="2">
        <v>43864</v>
      </c>
      <c r="D11">
        <v>0</v>
      </c>
    </row>
    <row r="12" spans="1:4" x14ac:dyDescent="0.25">
      <c r="A12" s="1" t="s">
        <v>10</v>
      </c>
      <c r="B12" s="1" t="s">
        <v>112</v>
      </c>
      <c r="C12" s="2">
        <v>43864</v>
      </c>
      <c r="D12">
        <v>0</v>
      </c>
    </row>
    <row r="13" spans="1:4" x14ac:dyDescent="0.25">
      <c r="A13" s="1" t="s">
        <v>11</v>
      </c>
      <c r="B13" s="1" t="s">
        <v>113</v>
      </c>
      <c r="C13" s="2">
        <v>43864</v>
      </c>
      <c r="D13">
        <v>0</v>
      </c>
    </row>
    <row r="14" spans="1:4" x14ac:dyDescent="0.25">
      <c r="A14" s="1" t="s">
        <v>12</v>
      </c>
      <c r="B14" s="1" t="s">
        <v>110</v>
      </c>
      <c r="C14" s="2">
        <v>43864</v>
      </c>
      <c r="D14">
        <v>0</v>
      </c>
    </row>
    <row r="15" spans="1:4" x14ac:dyDescent="0.25">
      <c r="A15" s="1" t="s">
        <v>13</v>
      </c>
      <c r="B15" s="1" t="s">
        <v>111</v>
      </c>
      <c r="C15" s="2">
        <v>43864</v>
      </c>
      <c r="D15">
        <v>0</v>
      </c>
    </row>
    <row r="16" spans="1:4" x14ac:dyDescent="0.25">
      <c r="A16" s="1" t="s">
        <v>14</v>
      </c>
      <c r="B16" s="1" t="s">
        <v>112</v>
      </c>
      <c r="C16" s="2">
        <v>43864</v>
      </c>
      <c r="D16">
        <v>0</v>
      </c>
    </row>
    <row r="17" spans="1:4" x14ac:dyDescent="0.25">
      <c r="A17" s="1" t="s">
        <v>15</v>
      </c>
      <c r="B17" s="1" t="s">
        <v>113</v>
      </c>
      <c r="C17" s="2">
        <v>43864</v>
      </c>
      <c r="D17">
        <v>0</v>
      </c>
    </row>
    <row r="18" spans="1:4" x14ac:dyDescent="0.25">
      <c r="A18" s="1" t="s">
        <v>17</v>
      </c>
      <c r="B18" s="1" t="s">
        <v>110</v>
      </c>
      <c r="C18" s="2">
        <v>43864</v>
      </c>
      <c r="D18">
        <v>0</v>
      </c>
    </row>
    <row r="19" spans="1:4" x14ac:dyDescent="0.25">
      <c r="A19" s="1" t="s">
        <v>18</v>
      </c>
      <c r="B19" s="1" t="s">
        <v>111</v>
      </c>
      <c r="C19" s="2">
        <v>43864</v>
      </c>
      <c r="D19">
        <v>0</v>
      </c>
    </row>
    <row r="20" spans="1:4" x14ac:dyDescent="0.25">
      <c r="A20" s="1" t="s">
        <v>19</v>
      </c>
      <c r="B20" s="1" t="s">
        <v>112</v>
      </c>
      <c r="C20" s="2">
        <v>43864</v>
      </c>
      <c r="D20">
        <v>0</v>
      </c>
    </row>
    <row r="21" spans="1:4" x14ac:dyDescent="0.25">
      <c r="A21" s="1" t="s">
        <v>20</v>
      </c>
      <c r="B21" s="1" t="s">
        <v>113</v>
      </c>
      <c r="C21" s="2">
        <v>43864</v>
      </c>
      <c r="D21">
        <v>0</v>
      </c>
    </row>
    <row r="22" spans="1:4" x14ac:dyDescent="0.25">
      <c r="A22" s="1" t="s">
        <v>21</v>
      </c>
      <c r="B22" s="1" t="s">
        <v>110</v>
      </c>
      <c r="C22" s="2">
        <v>43864</v>
      </c>
      <c r="D22">
        <v>0</v>
      </c>
    </row>
    <row r="23" spans="1:4" x14ac:dyDescent="0.25">
      <c r="A23" s="1" t="s">
        <v>22</v>
      </c>
      <c r="B23" s="1" t="s">
        <v>111</v>
      </c>
      <c r="C23" s="2">
        <v>43864</v>
      </c>
      <c r="D23">
        <v>0</v>
      </c>
    </row>
    <row r="24" spans="1:4" x14ac:dyDescent="0.25">
      <c r="A24" s="1" t="s">
        <v>23</v>
      </c>
      <c r="B24" s="1" t="s">
        <v>112</v>
      </c>
      <c r="C24" s="2">
        <v>43864</v>
      </c>
      <c r="D24">
        <v>0</v>
      </c>
    </row>
    <row r="25" spans="1:4" x14ac:dyDescent="0.25">
      <c r="A25" s="1" t="s">
        <v>24</v>
      </c>
      <c r="B25" s="1" t="s">
        <v>113</v>
      </c>
      <c r="C25" s="2">
        <v>43864</v>
      </c>
      <c r="D25">
        <v>0</v>
      </c>
    </row>
    <row r="26" spans="1:4" x14ac:dyDescent="0.25">
      <c r="A26" s="1" t="s">
        <v>25</v>
      </c>
      <c r="B26" s="1" t="s">
        <v>110</v>
      </c>
      <c r="C26" s="2">
        <v>43864</v>
      </c>
      <c r="D26">
        <v>0</v>
      </c>
    </row>
    <row r="27" spans="1:4" x14ac:dyDescent="0.25">
      <c r="A27" s="1" t="s">
        <v>26</v>
      </c>
      <c r="B27" s="1" t="s">
        <v>111</v>
      </c>
      <c r="C27" s="2">
        <v>43864</v>
      </c>
      <c r="D27">
        <v>0</v>
      </c>
    </row>
    <row r="28" spans="1:4" x14ac:dyDescent="0.25">
      <c r="A28" s="1" t="s">
        <v>27</v>
      </c>
      <c r="B28" s="1" t="s">
        <v>112</v>
      </c>
      <c r="C28" s="2">
        <v>43864</v>
      </c>
      <c r="D28">
        <v>0</v>
      </c>
    </row>
    <row r="29" spans="1:4" x14ac:dyDescent="0.25">
      <c r="A29" s="1" t="s">
        <v>28</v>
      </c>
      <c r="B29" s="1" t="s">
        <v>113</v>
      </c>
      <c r="C29" s="2">
        <v>43864</v>
      </c>
      <c r="D29">
        <v>0</v>
      </c>
    </row>
    <row r="30" spans="1:4" x14ac:dyDescent="0.25">
      <c r="A30" s="1" t="s">
        <v>29</v>
      </c>
      <c r="B30" s="1" t="s">
        <v>110</v>
      </c>
      <c r="C30" s="2">
        <v>43864</v>
      </c>
      <c r="D30">
        <v>0</v>
      </c>
    </row>
    <row r="31" spans="1:4" x14ac:dyDescent="0.25">
      <c r="A31" s="1" t="s">
        <v>30</v>
      </c>
      <c r="B31" s="1" t="s">
        <v>111</v>
      </c>
      <c r="C31" s="2">
        <v>43864</v>
      </c>
      <c r="D31">
        <v>0</v>
      </c>
    </row>
    <row r="32" spans="1:4" x14ac:dyDescent="0.25">
      <c r="A32" s="1" t="s">
        <v>31</v>
      </c>
      <c r="B32" s="1" t="s">
        <v>112</v>
      </c>
      <c r="C32" s="2">
        <v>43864</v>
      </c>
      <c r="D32">
        <v>0</v>
      </c>
    </row>
    <row r="33" spans="1:4" x14ac:dyDescent="0.25">
      <c r="A33" s="1" t="s">
        <v>32</v>
      </c>
      <c r="B33" s="1" t="s">
        <v>113</v>
      </c>
      <c r="C33" s="2">
        <v>43864</v>
      </c>
      <c r="D33">
        <v>0</v>
      </c>
    </row>
    <row r="34" spans="1:4" x14ac:dyDescent="0.25">
      <c r="A34" s="1" t="s">
        <v>33</v>
      </c>
      <c r="B34" s="1" t="s">
        <v>110</v>
      </c>
      <c r="C34" s="2">
        <v>43864</v>
      </c>
      <c r="D34">
        <v>0</v>
      </c>
    </row>
    <row r="35" spans="1:4" x14ac:dyDescent="0.25">
      <c r="A35" s="1" t="s">
        <v>34</v>
      </c>
      <c r="B35" s="1" t="s">
        <v>111</v>
      </c>
      <c r="C35" s="2">
        <v>43864</v>
      </c>
      <c r="D35">
        <v>0</v>
      </c>
    </row>
    <row r="36" spans="1:4" x14ac:dyDescent="0.25">
      <c r="A36" s="1" t="s">
        <v>35</v>
      </c>
      <c r="B36" s="1" t="s">
        <v>112</v>
      </c>
      <c r="C36" s="2">
        <v>43864</v>
      </c>
      <c r="D36">
        <v>0</v>
      </c>
    </row>
    <row r="37" spans="1:4" x14ac:dyDescent="0.25">
      <c r="A37" s="1" t="s">
        <v>36</v>
      </c>
      <c r="B37" s="1" t="s">
        <v>113</v>
      </c>
      <c r="C37" s="2">
        <v>43864</v>
      </c>
      <c r="D37">
        <v>0</v>
      </c>
    </row>
    <row r="38" spans="1:4" x14ac:dyDescent="0.25">
      <c r="A38" s="1" t="s">
        <v>37</v>
      </c>
      <c r="B38" s="1" t="s">
        <v>110</v>
      </c>
      <c r="C38" s="2">
        <v>43864</v>
      </c>
      <c r="D38">
        <v>0</v>
      </c>
    </row>
    <row r="39" spans="1:4" x14ac:dyDescent="0.25">
      <c r="A39" s="1" t="s">
        <v>38</v>
      </c>
      <c r="B39" s="1" t="s">
        <v>111</v>
      </c>
      <c r="C39" s="2">
        <v>43864</v>
      </c>
      <c r="D39">
        <v>0</v>
      </c>
    </row>
    <row r="40" spans="1:4" x14ac:dyDescent="0.25">
      <c r="A40" s="1" t="s">
        <v>39</v>
      </c>
      <c r="B40" s="1" t="s">
        <v>112</v>
      </c>
      <c r="C40" s="2">
        <v>43864</v>
      </c>
      <c r="D40">
        <v>0</v>
      </c>
    </row>
    <row r="41" spans="1:4" x14ac:dyDescent="0.25">
      <c r="A41" s="1" t="s">
        <v>40</v>
      </c>
      <c r="B41" s="1" t="s">
        <v>113</v>
      </c>
      <c r="C41" s="2">
        <v>43864</v>
      </c>
      <c r="D41">
        <v>0</v>
      </c>
    </row>
    <row r="42" spans="1:4" x14ac:dyDescent="0.25">
      <c r="A42" s="1" t="s">
        <v>41</v>
      </c>
      <c r="B42" s="1" t="s">
        <v>110</v>
      </c>
      <c r="C42" s="2">
        <v>43864</v>
      </c>
      <c r="D42">
        <v>0</v>
      </c>
    </row>
    <row r="43" spans="1:4" x14ac:dyDescent="0.25">
      <c r="A43" s="1" t="s">
        <v>42</v>
      </c>
      <c r="B43" s="1" t="s">
        <v>111</v>
      </c>
      <c r="C43" s="2">
        <v>43864</v>
      </c>
      <c r="D43">
        <v>0</v>
      </c>
    </row>
    <row r="44" spans="1:4" x14ac:dyDescent="0.25">
      <c r="A44" s="1" t="s">
        <v>43</v>
      </c>
      <c r="B44" s="1" t="s">
        <v>112</v>
      </c>
      <c r="C44" s="2">
        <v>43864</v>
      </c>
      <c r="D44">
        <v>0</v>
      </c>
    </row>
    <row r="45" spans="1:4" x14ac:dyDescent="0.25">
      <c r="A45" s="1" t="s">
        <v>44</v>
      </c>
      <c r="B45" s="1" t="s">
        <v>113</v>
      </c>
      <c r="C45" s="2">
        <v>43864</v>
      </c>
      <c r="D45">
        <v>0</v>
      </c>
    </row>
    <row r="46" spans="1:4" x14ac:dyDescent="0.25">
      <c r="A46" s="1" t="s">
        <v>45</v>
      </c>
      <c r="B46" s="1" t="s">
        <v>110</v>
      </c>
      <c r="C46" s="2">
        <v>43864</v>
      </c>
      <c r="D46">
        <v>0</v>
      </c>
    </row>
    <row r="47" spans="1:4" x14ac:dyDescent="0.25">
      <c r="A47" s="1" t="s">
        <v>46</v>
      </c>
      <c r="B47" s="1" t="s">
        <v>111</v>
      </c>
      <c r="C47" s="2">
        <v>43864</v>
      </c>
      <c r="D47">
        <v>0</v>
      </c>
    </row>
    <row r="48" spans="1:4" x14ac:dyDescent="0.25">
      <c r="A48" s="1" t="s">
        <v>47</v>
      </c>
      <c r="B48" s="1" t="s">
        <v>112</v>
      </c>
      <c r="C48" s="2">
        <v>43864</v>
      </c>
      <c r="D48">
        <v>0</v>
      </c>
    </row>
    <row r="49" spans="1:4" x14ac:dyDescent="0.25">
      <c r="A49" s="1" t="s">
        <v>48</v>
      </c>
      <c r="B49" s="1" t="s">
        <v>113</v>
      </c>
      <c r="C49" s="2">
        <v>43864</v>
      </c>
      <c r="D49">
        <v>0</v>
      </c>
    </row>
    <row r="50" spans="1:4" x14ac:dyDescent="0.25">
      <c r="A50" s="1" t="s">
        <v>49</v>
      </c>
      <c r="B50" s="1" t="s">
        <v>110</v>
      </c>
      <c r="C50" s="2">
        <v>43864</v>
      </c>
      <c r="D50">
        <v>0</v>
      </c>
    </row>
    <row r="51" spans="1:4" x14ac:dyDescent="0.25">
      <c r="A51" s="1" t="s">
        <v>50</v>
      </c>
      <c r="B51" s="1" t="s">
        <v>111</v>
      </c>
      <c r="C51" s="2">
        <v>43864</v>
      </c>
      <c r="D51">
        <v>0</v>
      </c>
    </row>
    <row r="52" spans="1:4" x14ac:dyDescent="0.25">
      <c r="A52" s="1" t="s">
        <v>51</v>
      </c>
      <c r="B52" s="1" t="s">
        <v>112</v>
      </c>
      <c r="C52" s="2">
        <v>43864</v>
      </c>
      <c r="D52">
        <v>0</v>
      </c>
    </row>
    <row r="53" spans="1:4" x14ac:dyDescent="0.25">
      <c r="A53" s="1" t="s">
        <v>52</v>
      </c>
      <c r="B53" s="1" t="s">
        <v>113</v>
      </c>
      <c r="C53" s="2">
        <v>43864</v>
      </c>
      <c r="D53">
        <v>0</v>
      </c>
    </row>
    <row r="54" spans="1:4" x14ac:dyDescent="0.25">
      <c r="A54" s="1" t="s">
        <v>53</v>
      </c>
      <c r="B54" s="1" t="s">
        <v>110</v>
      </c>
      <c r="C54" s="2">
        <v>43864</v>
      </c>
      <c r="D54">
        <v>0</v>
      </c>
    </row>
    <row r="55" spans="1:4" x14ac:dyDescent="0.25">
      <c r="A55" s="1" t="s">
        <v>54</v>
      </c>
      <c r="B55" s="1" t="s">
        <v>111</v>
      </c>
      <c r="C55" s="2">
        <v>43864</v>
      </c>
      <c r="D55">
        <v>0</v>
      </c>
    </row>
    <row r="56" spans="1:4" x14ac:dyDescent="0.25">
      <c r="A56" s="1" t="s">
        <v>55</v>
      </c>
      <c r="B56" s="1" t="s">
        <v>112</v>
      </c>
      <c r="C56" s="2">
        <v>43864</v>
      </c>
      <c r="D56">
        <v>0</v>
      </c>
    </row>
    <row r="57" spans="1:4" x14ac:dyDescent="0.25">
      <c r="A57" s="1" t="s">
        <v>56</v>
      </c>
      <c r="B57" s="1" t="s">
        <v>113</v>
      </c>
      <c r="C57" s="2">
        <v>43864</v>
      </c>
      <c r="D57">
        <v>0</v>
      </c>
    </row>
    <row r="58" spans="1:4" x14ac:dyDescent="0.25">
      <c r="A58" s="1" t="s">
        <v>57</v>
      </c>
      <c r="B58" s="1" t="s">
        <v>110</v>
      </c>
      <c r="C58" s="2">
        <v>43864</v>
      </c>
      <c r="D58">
        <v>0</v>
      </c>
    </row>
    <row r="59" spans="1:4" x14ac:dyDescent="0.25">
      <c r="A59" s="1" t="s">
        <v>58</v>
      </c>
      <c r="B59" s="1" t="s">
        <v>111</v>
      </c>
      <c r="C59" s="2">
        <v>43864</v>
      </c>
      <c r="D59">
        <v>0</v>
      </c>
    </row>
    <row r="60" spans="1:4" x14ac:dyDescent="0.25">
      <c r="A60" s="1" t="s">
        <v>59</v>
      </c>
      <c r="B60" s="1" t="s">
        <v>112</v>
      </c>
      <c r="C60" s="2">
        <v>43864</v>
      </c>
      <c r="D60">
        <v>0</v>
      </c>
    </row>
    <row r="61" spans="1:4" x14ac:dyDescent="0.25">
      <c r="A61" s="1" t="s">
        <v>60</v>
      </c>
      <c r="B61" s="1" t="s">
        <v>113</v>
      </c>
      <c r="C61" s="2">
        <v>43864</v>
      </c>
      <c r="D61">
        <v>0</v>
      </c>
    </row>
    <row r="62" spans="1:4" x14ac:dyDescent="0.25">
      <c r="A62" s="1" t="s">
        <v>61</v>
      </c>
      <c r="B62" s="1" t="s">
        <v>110</v>
      </c>
      <c r="C62" s="2">
        <v>43864</v>
      </c>
      <c r="D62">
        <v>0</v>
      </c>
    </row>
    <row r="63" spans="1:4" x14ac:dyDescent="0.25">
      <c r="A63" s="1" t="s">
        <v>62</v>
      </c>
      <c r="B63" s="1" t="s">
        <v>111</v>
      </c>
      <c r="C63" s="2">
        <v>43864</v>
      </c>
      <c r="D63">
        <v>0</v>
      </c>
    </row>
    <row r="64" spans="1:4" x14ac:dyDescent="0.25">
      <c r="A64" s="1" t="s">
        <v>63</v>
      </c>
      <c r="B64" s="1" t="s">
        <v>112</v>
      </c>
      <c r="C64" s="2">
        <v>43864</v>
      </c>
      <c r="D64">
        <v>0</v>
      </c>
    </row>
    <row r="65" spans="1:4" x14ac:dyDescent="0.25">
      <c r="A65" s="1" t="s">
        <v>64</v>
      </c>
      <c r="B65" s="1" t="s">
        <v>113</v>
      </c>
      <c r="C65" s="2">
        <v>43864</v>
      </c>
      <c r="D65">
        <v>0</v>
      </c>
    </row>
    <row r="66" spans="1:4" x14ac:dyDescent="0.25">
      <c r="A66" s="1" t="s">
        <v>65</v>
      </c>
      <c r="B66" s="1" t="s">
        <v>110</v>
      </c>
      <c r="C66" s="2">
        <v>43864</v>
      </c>
      <c r="D66">
        <v>0</v>
      </c>
    </row>
    <row r="67" spans="1:4" x14ac:dyDescent="0.25">
      <c r="A67" s="1" t="s">
        <v>66</v>
      </c>
      <c r="B67" s="1" t="s">
        <v>111</v>
      </c>
      <c r="C67" s="2">
        <v>43864</v>
      </c>
      <c r="D67">
        <v>0</v>
      </c>
    </row>
    <row r="68" spans="1:4" x14ac:dyDescent="0.25">
      <c r="A68" s="1" t="s">
        <v>67</v>
      </c>
      <c r="B68" s="1" t="s">
        <v>112</v>
      </c>
      <c r="C68" s="2">
        <v>43864</v>
      </c>
      <c r="D68">
        <v>0</v>
      </c>
    </row>
    <row r="69" spans="1:4" x14ac:dyDescent="0.25">
      <c r="A69" s="1" t="s">
        <v>68</v>
      </c>
      <c r="B69" s="1" t="s">
        <v>113</v>
      </c>
      <c r="C69" s="2">
        <v>43864</v>
      </c>
      <c r="D69">
        <v>0</v>
      </c>
    </row>
    <row r="70" spans="1:4" x14ac:dyDescent="0.25">
      <c r="A70" s="1" t="s">
        <v>69</v>
      </c>
      <c r="B70" s="1" t="s">
        <v>110</v>
      </c>
      <c r="C70" s="2">
        <v>43864</v>
      </c>
      <c r="D70">
        <v>0</v>
      </c>
    </row>
    <row r="71" spans="1:4" x14ac:dyDescent="0.25">
      <c r="A71" s="1" t="s">
        <v>70</v>
      </c>
      <c r="B71" s="1" t="s">
        <v>111</v>
      </c>
      <c r="C71" s="2">
        <v>43864</v>
      </c>
      <c r="D71">
        <v>0</v>
      </c>
    </row>
    <row r="72" spans="1:4" x14ac:dyDescent="0.25">
      <c r="A72" s="1" t="s">
        <v>71</v>
      </c>
      <c r="B72" s="1" t="s">
        <v>112</v>
      </c>
      <c r="C72" s="2">
        <v>43864</v>
      </c>
      <c r="D72">
        <v>0</v>
      </c>
    </row>
    <row r="73" spans="1:4" x14ac:dyDescent="0.25">
      <c r="A73" s="1" t="s">
        <v>72</v>
      </c>
      <c r="B73" s="1" t="s">
        <v>113</v>
      </c>
      <c r="C73" s="2">
        <v>43864</v>
      </c>
      <c r="D73">
        <v>0</v>
      </c>
    </row>
    <row r="74" spans="1:4" x14ac:dyDescent="0.25">
      <c r="A74" s="1" t="s">
        <v>73</v>
      </c>
      <c r="B74" s="1" t="s">
        <v>110</v>
      </c>
      <c r="C74" s="2">
        <v>43864</v>
      </c>
      <c r="D74">
        <v>0</v>
      </c>
    </row>
    <row r="75" spans="1:4" x14ac:dyDescent="0.25">
      <c r="A75" s="1" t="s">
        <v>74</v>
      </c>
      <c r="B75" s="1" t="s">
        <v>111</v>
      </c>
      <c r="C75" s="2">
        <v>43864</v>
      </c>
      <c r="D75">
        <v>0</v>
      </c>
    </row>
    <row r="76" spans="1:4" x14ac:dyDescent="0.25">
      <c r="A76" s="1" t="s">
        <v>75</v>
      </c>
      <c r="B76" s="1" t="s">
        <v>112</v>
      </c>
      <c r="C76" s="2">
        <v>43864</v>
      </c>
      <c r="D76">
        <v>0</v>
      </c>
    </row>
    <row r="77" spans="1:4" x14ac:dyDescent="0.25">
      <c r="A77" s="1" t="s">
        <v>76</v>
      </c>
      <c r="B77" s="1" t="s">
        <v>113</v>
      </c>
      <c r="C77" s="2">
        <v>43864</v>
      </c>
      <c r="D77">
        <v>0</v>
      </c>
    </row>
    <row r="78" spans="1:4" x14ac:dyDescent="0.25">
      <c r="A78" s="1" t="s">
        <v>77</v>
      </c>
      <c r="B78" s="1" t="s">
        <v>110</v>
      </c>
      <c r="C78" s="2">
        <v>43864</v>
      </c>
      <c r="D78">
        <v>0</v>
      </c>
    </row>
    <row r="79" spans="1:4" x14ac:dyDescent="0.25">
      <c r="A79" s="1" t="s">
        <v>78</v>
      </c>
      <c r="B79" s="1" t="s">
        <v>111</v>
      </c>
      <c r="C79" s="2">
        <v>43864</v>
      </c>
      <c r="D79">
        <v>0</v>
      </c>
    </row>
    <row r="80" spans="1:4" x14ac:dyDescent="0.25">
      <c r="A80" s="1" t="s">
        <v>79</v>
      </c>
      <c r="B80" s="1" t="s">
        <v>112</v>
      </c>
      <c r="C80" s="2">
        <v>43864</v>
      </c>
      <c r="D80">
        <v>0</v>
      </c>
    </row>
    <row r="81" spans="1:4" x14ac:dyDescent="0.25">
      <c r="A81" s="1" t="s">
        <v>80</v>
      </c>
      <c r="B81" s="1" t="s">
        <v>113</v>
      </c>
      <c r="C81" s="2">
        <v>43864</v>
      </c>
      <c r="D81">
        <v>0</v>
      </c>
    </row>
    <row r="82" spans="1:4" x14ac:dyDescent="0.25">
      <c r="A82" s="1" t="s">
        <v>81</v>
      </c>
      <c r="B82" s="1" t="s">
        <v>110</v>
      </c>
      <c r="C82" s="2">
        <v>43864</v>
      </c>
      <c r="D82">
        <v>0</v>
      </c>
    </row>
    <row r="83" spans="1:4" x14ac:dyDescent="0.25">
      <c r="A83" s="1" t="s">
        <v>82</v>
      </c>
      <c r="B83" s="1" t="s">
        <v>111</v>
      </c>
      <c r="C83" s="2">
        <v>43864</v>
      </c>
      <c r="D83">
        <v>0</v>
      </c>
    </row>
    <row r="84" spans="1:4" x14ac:dyDescent="0.25">
      <c r="A84" s="1" t="s">
        <v>83</v>
      </c>
      <c r="B84" s="1" t="s">
        <v>112</v>
      </c>
      <c r="C84" s="2">
        <v>43864</v>
      </c>
      <c r="D84">
        <v>0</v>
      </c>
    </row>
    <row r="85" spans="1:4" x14ac:dyDescent="0.25">
      <c r="A85" s="1" t="s">
        <v>84</v>
      </c>
      <c r="B85" s="1" t="s">
        <v>113</v>
      </c>
      <c r="C85" s="2">
        <v>43864</v>
      </c>
      <c r="D85">
        <v>0</v>
      </c>
    </row>
    <row r="86" spans="1:4" x14ac:dyDescent="0.25">
      <c r="A86" s="1" t="s">
        <v>0</v>
      </c>
      <c r="B86" s="1" t="s">
        <v>110</v>
      </c>
      <c r="C86" s="2">
        <v>43865</v>
      </c>
      <c r="D86">
        <v>0</v>
      </c>
    </row>
    <row r="87" spans="1:4" x14ac:dyDescent="0.25">
      <c r="A87" s="1" t="s">
        <v>1</v>
      </c>
      <c r="B87" s="1" t="s">
        <v>111</v>
      </c>
      <c r="C87" s="2">
        <v>43865</v>
      </c>
      <c r="D87">
        <v>0</v>
      </c>
    </row>
    <row r="88" spans="1:4" x14ac:dyDescent="0.25">
      <c r="A88" s="1" t="s">
        <v>2</v>
      </c>
      <c r="B88" s="1" t="s">
        <v>112</v>
      </c>
      <c r="C88" s="2">
        <v>43865</v>
      </c>
      <c r="D88">
        <v>0</v>
      </c>
    </row>
    <row r="89" spans="1:4" x14ac:dyDescent="0.25">
      <c r="A89" s="1" t="s">
        <v>3</v>
      </c>
      <c r="B89" s="1" t="s">
        <v>113</v>
      </c>
      <c r="C89" s="2">
        <v>43865</v>
      </c>
      <c r="D89">
        <v>0</v>
      </c>
    </row>
    <row r="90" spans="1:4" x14ac:dyDescent="0.25">
      <c r="A90" s="1" t="s">
        <v>4</v>
      </c>
      <c r="B90" s="1" t="s">
        <v>114</v>
      </c>
      <c r="C90" s="2">
        <v>43865</v>
      </c>
      <c r="D90">
        <v>0</v>
      </c>
    </row>
    <row r="91" spans="1:4" x14ac:dyDescent="0.25">
      <c r="A91" s="1" t="s">
        <v>5</v>
      </c>
      <c r="B91" s="1" t="s">
        <v>115</v>
      </c>
      <c r="C91" s="2">
        <v>43865</v>
      </c>
      <c r="D91">
        <v>0</v>
      </c>
    </row>
    <row r="92" spans="1:4" x14ac:dyDescent="0.25">
      <c r="A92" s="1" t="s">
        <v>6</v>
      </c>
      <c r="B92" s="1" t="s">
        <v>116</v>
      </c>
      <c r="C92" s="2">
        <v>43865</v>
      </c>
      <c r="D92">
        <v>0</v>
      </c>
    </row>
    <row r="93" spans="1:4" x14ac:dyDescent="0.25">
      <c r="A93" s="1" t="s">
        <v>7</v>
      </c>
      <c r="B93" s="1" t="s">
        <v>117</v>
      </c>
      <c r="C93" s="2">
        <v>43865</v>
      </c>
      <c r="D93">
        <v>0</v>
      </c>
    </row>
    <row r="94" spans="1:4" x14ac:dyDescent="0.25">
      <c r="A94" s="1" t="s">
        <v>8</v>
      </c>
      <c r="B94" s="1" t="s">
        <v>110</v>
      </c>
      <c r="C94" s="2">
        <v>43865</v>
      </c>
      <c r="D94">
        <v>0</v>
      </c>
    </row>
    <row r="95" spans="1:4" x14ac:dyDescent="0.25">
      <c r="A95" s="1" t="s">
        <v>9</v>
      </c>
      <c r="B95" s="1" t="s">
        <v>111</v>
      </c>
      <c r="C95" s="2">
        <v>43865</v>
      </c>
      <c r="D95">
        <v>0</v>
      </c>
    </row>
    <row r="96" spans="1:4" x14ac:dyDescent="0.25">
      <c r="A96" s="1" t="s">
        <v>10</v>
      </c>
      <c r="B96" s="1" t="s">
        <v>112</v>
      </c>
      <c r="C96" s="2">
        <v>43865</v>
      </c>
      <c r="D96">
        <v>0</v>
      </c>
    </row>
    <row r="97" spans="1:4" x14ac:dyDescent="0.25">
      <c r="A97" s="1" t="s">
        <v>11</v>
      </c>
      <c r="B97" s="1" t="s">
        <v>113</v>
      </c>
      <c r="C97" s="2">
        <v>43865</v>
      </c>
      <c r="D97">
        <v>0</v>
      </c>
    </row>
    <row r="98" spans="1:4" x14ac:dyDescent="0.25">
      <c r="A98" s="1" t="s">
        <v>12</v>
      </c>
      <c r="B98" s="1" t="s">
        <v>110</v>
      </c>
      <c r="C98" s="2">
        <v>43865</v>
      </c>
      <c r="D98">
        <v>0</v>
      </c>
    </row>
    <row r="99" spans="1:4" x14ac:dyDescent="0.25">
      <c r="A99" s="1" t="s">
        <v>13</v>
      </c>
      <c r="B99" s="1" t="s">
        <v>111</v>
      </c>
      <c r="C99" s="2">
        <v>43865</v>
      </c>
      <c r="D99">
        <v>0</v>
      </c>
    </row>
    <row r="100" spans="1:4" x14ac:dyDescent="0.25">
      <c r="A100" s="1" t="s">
        <v>14</v>
      </c>
      <c r="B100" s="1" t="s">
        <v>112</v>
      </c>
      <c r="C100" s="2">
        <v>43865</v>
      </c>
      <c r="D100">
        <v>0</v>
      </c>
    </row>
    <row r="101" spans="1:4" x14ac:dyDescent="0.25">
      <c r="A101" s="1" t="s">
        <v>15</v>
      </c>
      <c r="B101" s="1" t="s">
        <v>113</v>
      </c>
      <c r="C101" s="2">
        <v>43865</v>
      </c>
      <c r="D101">
        <v>0</v>
      </c>
    </row>
    <row r="102" spans="1:4" x14ac:dyDescent="0.25">
      <c r="A102" s="1" t="s">
        <v>17</v>
      </c>
      <c r="B102" s="1" t="s">
        <v>110</v>
      </c>
      <c r="C102" s="2">
        <v>43865</v>
      </c>
      <c r="D102">
        <v>0</v>
      </c>
    </row>
    <row r="103" spans="1:4" x14ac:dyDescent="0.25">
      <c r="A103" s="1" t="s">
        <v>18</v>
      </c>
      <c r="B103" s="1" t="s">
        <v>111</v>
      </c>
      <c r="C103" s="2">
        <v>43865</v>
      </c>
      <c r="D103">
        <v>0</v>
      </c>
    </row>
    <row r="104" spans="1:4" x14ac:dyDescent="0.25">
      <c r="A104" s="1" t="s">
        <v>19</v>
      </c>
      <c r="B104" s="1" t="s">
        <v>112</v>
      </c>
      <c r="C104" s="2">
        <v>43865</v>
      </c>
      <c r="D104">
        <v>0</v>
      </c>
    </row>
    <row r="105" spans="1:4" x14ac:dyDescent="0.25">
      <c r="A105" s="1" t="s">
        <v>20</v>
      </c>
      <c r="B105" s="1" t="s">
        <v>113</v>
      </c>
      <c r="C105" s="2">
        <v>43865</v>
      </c>
      <c r="D105">
        <v>0</v>
      </c>
    </row>
    <row r="106" spans="1:4" x14ac:dyDescent="0.25">
      <c r="A106" s="1" t="s">
        <v>21</v>
      </c>
      <c r="B106" s="1" t="s">
        <v>110</v>
      </c>
      <c r="C106" s="2">
        <v>43865</v>
      </c>
      <c r="D106">
        <v>0</v>
      </c>
    </row>
    <row r="107" spans="1:4" x14ac:dyDescent="0.25">
      <c r="A107" s="1" t="s">
        <v>22</v>
      </c>
      <c r="B107" s="1" t="s">
        <v>111</v>
      </c>
      <c r="C107" s="2">
        <v>43865</v>
      </c>
      <c r="D107">
        <v>0</v>
      </c>
    </row>
    <row r="108" spans="1:4" x14ac:dyDescent="0.25">
      <c r="A108" s="1" t="s">
        <v>23</v>
      </c>
      <c r="B108" s="1" t="s">
        <v>112</v>
      </c>
      <c r="C108" s="2">
        <v>43865</v>
      </c>
      <c r="D108">
        <v>0</v>
      </c>
    </row>
    <row r="109" spans="1:4" x14ac:dyDescent="0.25">
      <c r="A109" s="1" t="s">
        <v>24</v>
      </c>
      <c r="B109" s="1" t="s">
        <v>113</v>
      </c>
      <c r="C109" s="2">
        <v>43865</v>
      </c>
      <c r="D109">
        <v>0</v>
      </c>
    </row>
    <row r="110" spans="1:4" x14ac:dyDescent="0.25">
      <c r="A110" s="1" t="s">
        <v>25</v>
      </c>
      <c r="B110" s="1" t="s">
        <v>110</v>
      </c>
      <c r="C110" s="2">
        <v>43865</v>
      </c>
      <c r="D110">
        <v>0</v>
      </c>
    </row>
    <row r="111" spans="1:4" x14ac:dyDescent="0.25">
      <c r="A111" s="1" t="s">
        <v>26</v>
      </c>
      <c r="B111" s="1" t="s">
        <v>111</v>
      </c>
      <c r="C111" s="2">
        <v>43865</v>
      </c>
      <c r="D111">
        <v>0</v>
      </c>
    </row>
    <row r="112" spans="1:4" x14ac:dyDescent="0.25">
      <c r="A112" s="1" t="s">
        <v>27</v>
      </c>
      <c r="B112" s="1" t="s">
        <v>112</v>
      </c>
      <c r="C112" s="2">
        <v>43865</v>
      </c>
      <c r="D112">
        <v>0</v>
      </c>
    </row>
    <row r="113" spans="1:4" x14ac:dyDescent="0.25">
      <c r="A113" s="1" t="s">
        <v>28</v>
      </c>
      <c r="B113" s="1" t="s">
        <v>113</v>
      </c>
      <c r="C113" s="2">
        <v>43865</v>
      </c>
      <c r="D113">
        <v>0</v>
      </c>
    </row>
    <row r="114" spans="1:4" x14ac:dyDescent="0.25">
      <c r="A114" s="1" t="s">
        <v>29</v>
      </c>
      <c r="B114" s="1" t="s">
        <v>110</v>
      </c>
      <c r="C114" s="2">
        <v>43865</v>
      </c>
      <c r="D114">
        <v>0</v>
      </c>
    </row>
    <row r="115" spans="1:4" x14ac:dyDescent="0.25">
      <c r="A115" s="1" t="s">
        <v>30</v>
      </c>
      <c r="B115" s="1" t="s">
        <v>111</v>
      </c>
      <c r="C115" s="2">
        <v>43865</v>
      </c>
      <c r="D115">
        <v>0</v>
      </c>
    </row>
    <row r="116" spans="1:4" x14ac:dyDescent="0.25">
      <c r="A116" s="1" t="s">
        <v>31</v>
      </c>
      <c r="B116" s="1" t="s">
        <v>112</v>
      </c>
      <c r="C116" s="2">
        <v>43865</v>
      </c>
      <c r="D116">
        <v>0</v>
      </c>
    </row>
    <row r="117" spans="1:4" x14ac:dyDescent="0.25">
      <c r="A117" s="1" t="s">
        <v>32</v>
      </c>
      <c r="B117" s="1" t="s">
        <v>113</v>
      </c>
      <c r="C117" s="2">
        <v>43865</v>
      </c>
      <c r="D117">
        <v>0</v>
      </c>
    </row>
    <row r="118" spans="1:4" x14ac:dyDescent="0.25">
      <c r="A118" s="1" t="s">
        <v>33</v>
      </c>
      <c r="B118" s="1" t="s">
        <v>110</v>
      </c>
      <c r="C118" s="2">
        <v>43865</v>
      </c>
      <c r="D118">
        <v>0</v>
      </c>
    </row>
    <row r="119" spans="1:4" x14ac:dyDescent="0.25">
      <c r="A119" s="1" t="s">
        <v>34</v>
      </c>
      <c r="B119" s="1" t="s">
        <v>111</v>
      </c>
      <c r="C119" s="2">
        <v>43865</v>
      </c>
      <c r="D119">
        <v>0</v>
      </c>
    </row>
    <row r="120" spans="1:4" x14ac:dyDescent="0.25">
      <c r="A120" s="1" t="s">
        <v>35</v>
      </c>
      <c r="B120" s="1" t="s">
        <v>112</v>
      </c>
      <c r="C120" s="2">
        <v>43865</v>
      </c>
      <c r="D120">
        <v>0</v>
      </c>
    </row>
    <row r="121" spans="1:4" x14ac:dyDescent="0.25">
      <c r="A121" s="1" t="s">
        <v>36</v>
      </c>
      <c r="B121" s="1" t="s">
        <v>113</v>
      </c>
      <c r="C121" s="2">
        <v>43865</v>
      </c>
      <c r="D121">
        <v>0</v>
      </c>
    </row>
    <row r="122" spans="1:4" x14ac:dyDescent="0.25">
      <c r="A122" s="1" t="s">
        <v>37</v>
      </c>
      <c r="B122" s="1" t="s">
        <v>110</v>
      </c>
      <c r="C122" s="2">
        <v>43865</v>
      </c>
      <c r="D122">
        <v>0</v>
      </c>
    </row>
    <row r="123" spans="1:4" x14ac:dyDescent="0.25">
      <c r="A123" s="1" t="s">
        <v>38</v>
      </c>
      <c r="B123" s="1" t="s">
        <v>111</v>
      </c>
      <c r="C123" s="2">
        <v>43865</v>
      </c>
      <c r="D123">
        <v>0</v>
      </c>
    </row>
    <row r="124" spans="1:4" x14ac:dyDescent="0.25">
      <c r="A124" s="1" t="s">
        <v>39</v>
      </c>
      <c r="B124" s="1" t="s">
        <v>112</v>
      </c>
      <c r="C124" s="2">
        <v>43865</v>
      </c>
      <c r="D124">
        <v>0</v>
      </c>
    </row>
    <row r="125" spans="1:4" x14ac:dyDescent="0.25">
      <c r="A125" s="1" t="s">
        <v>40</v>
      </c>
      <c r="B125" s="1" t="s">
        <v>113</v>
      </c>
      <c r="C125" s="2">
        <v>43865</v>
      </c>
      <c r="D125">
        <v>0</v>
      </c>
    </row>
    <row r="126" spans="1:4" x14ac:dyDescent="0.25">
      <c r="A126" s="1" t="s">
        <v>41</v>
      </c>
      <c r="B126" s="1" t="s">
        <v>110</v>
      </c>
      <c r="C126" s="2">
        <v>43865</v>
      </c>
      <c r="D126">
        <v>0</v>
      </c>
    </row>
    <row r="127" spans="1:4" x14ac:dyDescent="0.25">
      <c r="A127" s="1" t="s">
        <v>42</v>
      </c>
      <c r="B127" s="1" t="s">
        <v>111</v>
      </c>
      <c r="C127" s="2">
        <v>43865</v>
      </c>
      <c r="D127">
        <v>0</v>
      </c>
    </row>
    <row r="128" spans="1:4" x14ac:dyDescent="0.25">
      <c r="A128" s="1" t="s">
        <v>43</v>
      </c>
      <c r="B128" s="1" t="s">
        <v>112</v>
      </c>
      <c r="C128" s="2">
        <v>43865</v>
      </c>
      <c r="D128">
        <v>0</v>
      </c>
    </row>
    <row r="129" spans="1:4" x14ac:dyDescent="0.25">
      <c r="A129" s="1" t="s">
        <v>44</v>
      </c>
      <c r="B129" s="1" t="s">
        <v>113</v>
      </c>
      <c r="C129" s="2">
        <v>43865</v>
      </c>
      <c r="D129">
        <v>0</v>
      </c>
    </row>
    <row r="130" spans="1:4" x14ac:dyDescent="0.25">
      <c r="A130" s="1" t="s">
        <v>45</v>
      </c>
      <c r="B130" s="1" t="s">
        <v>110</v>
      </c>
      <c r="C130" s="2">
        <v>43865</v>
      </c>
      <c r="D130">
        <v>0</v>
      </c>
    </row>
    <row r="131" spans="1:4" x14ac:dyDescent="0.25">
      <c r="A131" s="1" t="s">
        <v>46</v>
      </c>
      <c r="B131" s="1" t="s">
        <v>111</v>
      </c>
      <c r="C131" s="2">
        <v>43865</v>
      </c>
      <c r="D131">
        <v>0</v>
      </c>
    </row>
    <row r="132" spans="1:4" x14ac:dyDescent="0.25">
      <c r="A132" s="1" t="s">
        <v>47</v>
      </c>
      <c r="B132" s="1" t="s">
        <v>112</v>
      </c>
      <c r="C132" s="2">
        <v>43865</v>
      </c>
      <c r="D132">
        <v>0</v>
      </c>
    </row>
    <row r="133" spans="1:4" x14ac:dyDescent="0.25">
      <c r="A133" s="1" t="s">
        <v>48</v>
      </c>
      <c r="B133" s="1" t="s">
        <v>113</v>
      </c>
      <c r="C133" s="2">
        <v>43865</v>
      </c>
      <c r="D133">
        <v>0</v>
      </c>
    </row>
    <row r="134" spans="1:4" x14ac:dyDescent="0.25">
      <c r="A134" s="1" t="s">
        <v>49</v>
      </c>
      <c r="B134" s="1" t="s">
        <v>110</v>
      </c>
      <c r="C134" s="2">
        <v>43865</v>
      </c>
      <c r="D134">
        <v>0</v>
      </c>
    </row>
    <row r="135" spans="1:4" x14ac:dyDescent="0.25">
      <c r="A135" s="1" t="s">
        <v>50</v>
      </c>
      <c r="B135" s="1" t="s">
        <v>111</v>
      </c>
      <c r="C135" s="2">
        <v>43865</v>
      </c>
      <c r="D135">
        <v>0</v>
      </c>
    </row>
    <row r="136" spans="1:4" x14ac:dyDescent="0.25">
      <c r="A136" s="1" t="s">
        <v>51</v>
      </c>
      <c r="B136" s="1" t="s">
        <v>112</v>
      </c>
      <c r="C136" s="2">
        <v>43865</v>
      </c>
      <c r="D136">
        <v>0</v>
      </c>
    </row>
    <row r="137" spans="1:4" x14ac:dyDescent="0.25">
      <c r="A137" s="1" t="s">
        <v>52</v>
      </c>
      <c r="B137" s="1" t="s">
        <v>113</v>
      </c>
      <c r="C137" s="2">
        <v>43865</v>
      </c>
      <c r="D137">
        <v>0</v>
      </c>
    </row>
    <row r="138" spans="1:4" x14ac:dyDescent="0.25">
      <c r="A138" s="1" t="s">
        <v>53</v>
      </c>
      <c r="B138" s="1" t="s">
        <v>110</v>
      </c>
      <c r="C138" s="2">
        <v>43865</v>
      </c>
      <c r="D138">
        <v>0</v>
      </c>
    </row>
    <row r="139" spans="1:4" x14ac:dyDescent="0.25">
      <c r="A139" s="1" t="s">
        <v>54</v>
      </c>
      <c r="B139" s="1" t="s">
        <v>111</v>
      </c>
      <c r="C139" s="2">
        <v>43865</v>
      </c>
      <c r="D139">
        <v>0</v>
      </c>
    </row>
    <row r="140" spans="1:4" x14ac:dyDescent="0.25">
      <c r="A140" s="1" t="s">
        <v>55</v>
      </c>
      <c r="B140" s="1" t="s">
        <v>112</v>
      </c>
      <c r="C140" s="2">
        <v>43865</v>
      </c>
      <c r="D140">
        <v>0</v>
      </c>
    </row>
    <row r="141" spans="1:4" x14ac:dyDescent="0.25">
      <c r="A141" s="1" t="s">
        <v>56</v>
      </c>
      <c r="B141" s="1" t="s">
        <v>113</v>
      </c>
      <c r="C141" s="2">
        <v>43865</v>
      </c>
      <c r="D141">
        <v>0</v>
      </c>
    </row>
    <row r="142" spans="1:4" x14ac:dyDescent="0.25">
      <c r="A142" s="1" t="s">
        <v>57</v>
      </c>
      <c r="B142" s="1" t="s">
        <v>110</v>
      </c>
      <c r="C142" s="2">
        <v>43865</v>
      </c>
      <c r="D142">
        <v>0</v>
      </c>
    </row>
    <row r="143" spans="1:4" x14ac:dyDescent="0.25">
      <c r="A143" s="1" t="s">
        <v>58</v>
      </c>
      <c r="B143" s="1" t="s">
        <v>111</v>
      </c>
      <c r="C143" s="2">
        <v>43865</v>
      </c>
      <c r="D143">
        <v>0</v>
      </c>
    </row>
    <row r="144" spans="1:4" x14ac:dyDescent="0.25">
      <c r="A144" s="1" t="s">
        <v>59</v>
      </c>
      <c r="B144" s="1" t="s">
        <v>112</v>
      </c>
      <c r="C144" s="2">
        <v>43865</v>
      </c>
      <c r="D144">
        <v>0</v>
      </c>
    </row>
    <row r="145" spans="1:4" x14ac:dyDescent="0.25">
      <c r="A145" s="1" t="s">
        <v>60</v>
      </c>
      <c r="B145" s="1" t="s">
        <v>113</v>
      </c>
      <c r="C145" s="2">
        <v>43865</v>
      </c>
      <c r="D145">
        <v>0</v>
      </c>
    </row>
    <row r="146" spans="1:4" x14ac:dyDescent="0.25">
      <c r="A146" s="1" t="s">
        <v>61</v>
      </c>
      <c r="B146" s="1" t="s">
        <v>110</v>
      </c>
      <c r="C146" s="2">
        <v>43865</v>
      </c>
      <c r="D146">
        <v>0</v>
      </c>
    </row>
    <row r="147" spans="1:4" x14ac:dyDescent="0.25">
      <c r="A147" s="1" t="s">
        <v>62</v>
      </c>
      <c r="B147" s="1" t="s">
        <v>111</v>
      </c>
      <c r="C147" s="2">
        <v>43865</v>
      </c>
      <c r="D147">
        <v>0</v>
      </c>
    </row>
    <row r="148" spans="1:4" x14ac:dyDescent="0.25">
      <c r="A148" s="1" t="s">
        <v>63</v>
      </c>
      <c r="B148" s="1" t="s">
        <v>112</v>
      </c>
      <c r="C148" s="2">
        <v>43865</v>
      </c>
      <c r="D148">
        <v>0</v>
      </c>
    </row>
    <row r="149" spans="1:4" x14ac:dyDescent="0.25">
      <c r="A149" s="1" t="s">
        <v>64</v>
      </c>
      <c r="B149" s="1" t="s">
        <v>113</v>
      </c>
      <c r="C149" s="2">
        <v>43865</v>
      </c>
      <c r="D149">
        <v>0</v>
      </c>
    </row>
    <row r="150" spans="1:4" x14ac:dyDescent="0.25">
      <c r="A150" s="1" t="s">
        <v>65</v>
      </c>
      <c r="B150" s="1" t="s">
        <v>110</v>
      </c>
      <c r="C150" s="2">
        <v>43865</v>
      </c>
      <c r="D150">
        <v>0</v>
      </c>
    </row>
    <row r="151" spans="1:4" x14ac:dyDescent="0.25">
      <c r="A151" s="1" t="s">
        <v>66</v>
      </c>
      <c r="B151" s="1" t="s">
        <v>111</v>
      </c>
      <c r="C151" s="2">
        <v>43865</v>
      </c>
      <c r="D151">
        <v>0</v>
      </c>
    </row>
    <row r="152" spans="1:4" x14ac:dyDescent="0.25">
      <c r="A152" s="1" t="s">
        <v>67</v>
      </c>
      <c r="B152" s="1" t="s">
        <v>112</v>
      </c>
      <c r="C152" s="2">
        <v>43865</v>
      </c>
      <c r="D152">
        <v>0</v>
      </c>
    </row>
    <row r="153" spans="1:4" x14ac:dyDescent="0.25">
      <c r="A153" s="1" t="s">
        <v>68</v>
      </c>
      <c r="B153" s="1" t="s">
        <v>113</v>
      </c>
      <c r="C153" s="2">
        <v>43865</v>
      </c>
      <c r="D153">
        <v>0</v>
      </c>
    </row>
    <row r="154" spans="1:4" x14ac:dyDescent="0.25">
      <c r="A154" s="1" t="s">
        <v>69</v>
      </c>
      <c r="B154" s="1" t="s">
        <v>110</v>
      </c>
      <c r="C154" s="2">
        <v>43865</v>
      </c>
      <c r="D154">
        <v>0</v>
      </c>
    </row>
    <row r="155" spans="1:4" x14ac:dyDescent="0.25">
      <c r="A155" s="1" t="s">
        <v>70</v>
      </c>
      <c r="B155" s="1" t="s">
        <v>111</v>
      </c>
      <c r="C155" s="2">
        <v>43865</v>
      </c>
      <c r="D155">
        <v>0</v>
      </c>
    </row>
    <row r="156" spans="1:4" x14ac:dyDescent="0.25">
      <c r="A156" s="1" t="s">
        <v>71</v>
      </c>
      <c r="B156" s="1" t="s">
        <v>112</v>
      </c>
      <c r="C156" s="2">
        <v>43865</v>
      </c>
      <c r="D156">
        <v>0</v>
      </c>
    </row>
    <row r="157" spans="1:4" x14ac:dyDescent="0.25">
      <c r="A157" s="1" t="s">
        <v>72</v>
      </c>
      <c r="B157" s="1" t="s">
        <v>113</v>
      </c>
      <c r="C157" s="2">
        <v>43865</v>
      </c>
      <c r="D157">
        <v>0</v>
      </c>
    </row>
    <row r="158" spans="1:4" x14ac:dyDescent="0.25">
      <c r="A158" s="1" t="s">
        <v>73</v>
      </c>
      <c r="B158" s="1" t="s">
        <v>110</v>
      </c>
      <c r="C158" s="2">
        <v>43865</v>
      </c>
      <c r="D158">
        <v>0</v>
      </c>
    </row>
    <row r="159" spans="1:4" x14ac:dyDescent="0.25">
      <c r="A159" s="1" t="s">
        <v>74</v>
      </c>
      <c r="B159" s="1" t="s">
        <v>111</v>
      </c>
      <c r="C159" s="2">
        <v>43865</v>
      </c>
      <c r="D159">
        <v>0</v>
      </c>
    </row>
    <row r="160" spans="1:4" x14ac:dyDescent="0.25">
      <c r="A160" s="1" t="s">
        <v>75</v>
      </c>
      <c r="B160" s="1" t="s">
        <v>112</v>
      </c>
      <c r="C160" s="2">
        <v>43865</v>
      </c>
      <c r="D160">
        <v>0</v>
      </c>
    </row>
    <row r="161" spans="1:4" x14ac:dyDescent="0.25">
      <c r="A161" s="1" t="s">
        <v>76</v>
      </c>
      <c r="B161" s="1" t="s">
        <v>113</v>
      </c>
      <c r="C161" s="2">
        <v>43865</v>
      </c>
      <c r="D161">
        <v>0</v>
      </c>
    </row>
    <row r="162" spans="1:4" x14ac:dyDescent="0.25">
      <c r="A162" s="1" t="s">
        <v>77</v>
      </c>
      <c r="B162" s="1" t="s">
        <v>110</v>
      </c>
      <c r="C162" s="2">
        <v>43865</v>
      </c>
      <c r="D162">
        <v>0</v>
      </c>
    </row>
    <row r="163" spans="1:4" x14ac:dyDescent="0.25">
      <c r="A163" s="1" t="s">
        <v>78</v>
      </c>
      <c r="B163" s="1" t="s">
        <v>111</v>
      </c>
      <c r="C163" s="2">
        <v>43865</v>
      </c>
      <c r="D163">
        <v>0</v>
      </c>
    </row>
    <row r="164" spans="1:4" x14ac:dyDescent="0.25">
      <c r="A164" s="1" t="s">
        <v>79</v>
      </c>
      <c r="B164" s="1" t="s">
        <v>112</v>
      </c>
      <c r="C164" s="2">
        <v>43865</v>
      </c>
      <c r="D164">
        <v>0</v>
      </c>
    </row>
    <row r="165" spans="1:4" x14ac:dyDescent="0.25">
      <c r="A165" s="1" t="s">
        <v>80</v>
      </c>
      <c r="B165" s="1" t="s">
        <v>113</v>
      </c>
      <c r="C165" s="2">
        <v>43865</v>
      </c>
      <c r="D165">
        <v>0</v>
      </c>
    </row>
    <row r="166" spans="1:4" x14ac:dyDescent="0.25">
      <c r="A166" s="1" t="s">
        <v>81</v>
      </c>
      <c r="B166" s="1" t="s">
        <v>110</v>
      </c>
      <c r="C166" s="2">
        <v>43865</v>
      </c>
      <c r="D166">
        <v>0</v>
      </c>
    </row>
    <row r="167" spans="1:4" x14ac:dyDescent="0.25">
      <c r="A167" s="1" t="s">
        <v>82</v>
      </c>
      <c r="B167" s="1" t="s">
        <v>111</v>
      </c>
      <c r="C167" s="2">
        <v>43865</v>
      </c>
      <c r="D167">
        <v>0</v>
      </c>
    </row>
    <row r="168" spans="1:4" x14ac:dyDescent="0.25">
      <c r="A168" s="1" t="s">
        <v>83</v>
      </c>
      <c r="B168" s="1" t="s">
        <v>112</v>
      </c>
      <c r="C168" s="2">
        <v>43865</v>
      </c>
      <c r="D168">
        <v>0</v>
      </c>
    </row>
    <row r="169" spans="1:4" x14ac:dyDescent="0.25">
      <c r="A169" s="1" t="s">
        <v>84</v>
      </c>
      <c r="B169" s="1" t="s">
        <v>113</v>
      </c>
      <c r="C169" s="2">
        <v>43865</v>
      </c>
      <c r="D169">
        <v>0</v>
      </c>
    </row>
    <row r="170" spans="1:4" x14ac:dyDescent="0.25">
      <c r="A170" s="1" t="s">
        <v>0</v>
      </c>
      <c r="B170" s="1" t="s">
        <v>110</v>
      </c>
      <c r="C170" s="2">
        <v>43866</v>
      </c>
      <c r="D170">
        <v>0</v>
      </c>
    </row>
    <row r="171" spans="1:4" x14ac:dyDescent="0.25">
      <c r="A171" s="1" t="s">
        <v>1</v>
      </c>
      <c r="B171" s="1" t="s">
        <v>111</v>
      </c>
      <c r="C171" s="2">
        <v>43866</v>
      </c>
      <c r="D171">
        <v>0</v>
      </c>
    </row>
    <row r="172" spans="1:4" x14ac:dyDescent="0.25">
      <c r="A172" s="1" t="s">
        <v>2</v>
      </c>
      <c r="B172" s="1" t="s">
        <v>112</v>
      </c>
      <c r="C172" s="2">
        <v>43866</v>
      </c>
      <c r="D172">
        <v>0</v>
      </c>
    </row>
    <row r="173" spans="1:4" x14ac:dyDescent="0.25">
      <c r="A173" s="1" t="s">
        <v>3</v>
      </c>
      <c r="B173" s="1" t="s">
        <v>113</v>
      </c>
      <c r="C173" s="2">
        <v>43866</v>
      </c>
      <c r="D173">
        <v>0</v>
      </c>
    </row>
    <row r="174" spans="1:4" x14ac:dyDescent="0.25">
      <c r="A174" s="1" t="s">
        <v>4</v>
      </c>
      <c r="B174" s="1" t="s">
        <v>114</v>
      </c>
      <c r="C174" s="2">
        <v>43866</v>
      </c>
      <c r="D174">
        <v>0</v>
      </c>
    </row>
    <row r="175" spans="1:4" x14ac:dyDescent="0.25">
      <c r="A175" s="1" t="s">
        <v>5</v>
      </c>
      <c r="B175" s="1" t="s">
        <v>115</v>
      </c>
      <c r="C175" s="2">
        <v>43866</v>
      </c>
      <c r="D175">
        <v>0</v>
      </c>
    </row>
    <row r="176" spans="1:4" x14ac:dyDescent="0.25">
      <c r="A176" s="1" t="s">
        <v>6</v>
      </c>
      <c r="B176" s="1" t="s">
        <v>116</v>
      </c>
      <c r="C176" s="2">
        <v>43866</v>
      </c>
      <c r="D176">
        <v>0</v>
      </c>
    </row>
    <row r="177" spans="1:4" x14ac:dyDescent="0.25">
      <c r="A177" s="1" t="s">
        <v>7</v>
      </c>
      <c r="B177" s="1" t="s">
        <v>117</v>
      </c>
      <c r="C177" s="2">
        <v>43866</v>
      </c>
      <c r="D177">
        <v>0</v>
      </c>
    </row>
    <row r="178" spans="1:4" x14ac:dyDescent="0.25">
      <c r="A178" s="1" t="s">
        <v>8</v>
      </c>
      <c r="B178" s="1" t="s">
        <v>110</v>
      </c>
      <c r="C178" s="2">
        <v>43866</v>
      </c>
      <c r="D178">
        <v>0</v>
      </c>
    </row>
    <row r="179" spans="1:4" x14ac:dyDescent="0.25">
      <c r="A179" s="1" t="s">
        <v>9</v>
      </c>
      <c r="B179" s="1" t="s">
        <v>111</v>
      </c>
      <c r="C179" s="2">
        <v>43866</v>
      </c>
      <c r="D179">
        <v>0</v>
      </c>
    </row>
    <row r="180" spans="1:4" x14ac:dyDescent="0.25">
      <c r="A180" s="1" t="s">
        <v>10</v>
      </c>
      <c r="B180" s="1" t="s">
        <v>112</v>
      </c>
      <c r="C180" s="2">
        <v>43866</v>
      </c>
      <c r="D180">
        <v>0</v>
      </c>
    </row>
    <row r="181" spans="1:4" x14ac:dyDescent="0.25">
      <c r="A181" s="1" t="s">
        <v>11</v>
      </c>
      <c r="B181" s="1" t="s">
        <v>113</v>
      </c>
      <c r="C181" s="2">
        <v>43866</v>
      </c>
      <c r="D181">
        <v>0</v>
      </c>
    </row>
    <row r="182" spans="1:4" x14ac:dyDescent="0.25">
      <c r="A182" s="1" t="s">
        <v>12</v>
      </c>
      <c r="B182" s="1" t="s">
        <v>110</v>
      </c>
      <c r="C182" s="2">
        <v>43866</v>
      </c>
      <c r="D182">
        <v>0</v>
      </c>
    </row>
    <row r="183" spans="1:4" x14ac:dyDescent="0.25">
      <c r="A183" s="1" t="s">
        <v>13</v>
      </c>
      <c r="B183" s="1" t="s">
        <v>111</v>
      </c>
      <c r="C183" s="2">
        <v>43866</v>
      </c>
      <c r="D183">
        <v>0</v>
      </c>
    </row>
    <row r="184" spans="1:4" x14ac:dyDescent="0.25">
      <c r="A184" s="1" t="s">
        <v>14</v>
      </c>
      <c r="B184" s="1" t="s">
        <v>112</v>
      </c>
      <c r="C184" s="2">
        <v>43866</v>
      </c>
      <c r="D184">
        <v>0</v>
      </c>
    </row>
    <row r="185" spans="1:4" x14ac:dyDescent="0.25">
      <c r="A185" s="1" t="s">
        <v>15</v>
      </c>
      <c r="B185" s="1" t="s">
        <v>113</v>
      </c>
      <c r="C185" s="2">
        <v>43866</v>
      </c>
      <c r="D185">
        <v>0</v>
      </c>
    </row>
    <row r="186" spans="1:4" x14ac:dyDescent="0.25">
      <c r="A186" s="1" t="s">
        <v>17</v>
      </c>
      <c r="B186" s="1" t="s">
        <v>110</v>
      </c>
      <c r="C186" s="2">
        <v>43866</v>
      </c>
      <c r="D186">
        <v>0</v>
      </c>
    </row>
    <row r="187" spans="1:4" x14ac:dyDescent="0.25">
      <c r="A187" s="1" t="s">
        <v>18</v>
      </c>
      <c r="B187" s="1" t="s">
        <v>111</v>
      </c>
      <c r="C187" s="2">
        <v>43866</v>
      </c>
      <c r="D187">
        <v>0</v>
      </c>
    </row>
    <row r="188" spans="1:4" x14ac:dyDescent="0.25">
      <c r="A188" s="1" t="s">
        <v>19</v>
      </c>
      <c r="B188" s="1" t="s">
        <v>112</v>
      </c>
      <c r="C188" s="2">
        <v>43866</v>
      </c>
      <c r="D188">
        <v>0</v>
      </c>
    </row>
    <row r="189" spans="1:4" x14ac:dyDescent="0.25">
      <c r="A189" s="1" t="s">
        <v>20</v>
      </c>
      <c r="B189" s="1" t="s">
        <v>113</v>
      </c>
      <c r="C189" s="2">
        <v>43866</v>
      </c>
      <c r="D189">
        <v>0</v>
      </c>
    </row>
    <row r="190" spans="1:4" x14ac:dyDescent="0.25">
      <c r="A190" s="1" t="s">
        <v>21</v>
      </c>
      <c r="B190" s="1" t="s">
        <v>110</v>
      </c>
      <c r="C190" s="2">
        <v>43866</v>
      </c>
      <c r="D190">
        <v>0</v>
      </c>
    </row>
    <row r="191" spans="1:4" x14ac:dyDescent="0.25">
      <c r="A191" s="1" t="s">
        <v>22</v>
      </c>
      <c r="B191" s="1" t="s">
        <v>111</v>
      </c>
      <c r="C191" s="2">
        <v>43866</v>
      </c>
      <c r="D191">
        <v>0</v>
      </c>
    </row>
    <row r="192" spans="1:4" x14ac:dyDescent="0.25">
      <c r="A192" s="1" t="s">
        <v>23</v>
      </c>
      <c r="B192" s="1" t="s">
        <v>112</v>
      </c>
      <c r="C192" s="2">
        <v>43866</v>
      </c>
      <c r="D192">
        <v>0</v>
      </c>
    </row>
    <row r="193" spans="1:4" x14ac:dyDescent="0.25">
      <c r="A193" s="1" t="s">
        <v>24</v>
      </c>
      <c r="B193" s="1" t="s">
        <v>113</v>
      </c>
      <c r="C193" s="2">
        <v>43866</v>
      </c>
      <c r="D193">
        <v>0</v>
      </c>
    </row>
    <row r="194" spans="1:4" x14ac:dyDescent="0.25">
      <c r="A194" s="1" t="s">
        <v>25</v>
      </c>
      <c r="B194" s="1" t="s">
        <v>110</v>
      </c>
      <c r="C194" s="2">
        <v>43866</v>
      </c>
      <c r="D194">
        <v>0</v>
      </c>
    </row>
    <row r="195" spans="1:4" x14ac:dyDescent="0.25">
      <c r="A195" s="1" t="s">
        <v>26</v>
      </c>
      <c r="B195" s="1" t="s">
        <v>111</v>
      </c>
      <c r="C195" s="2">
        <v>43866</v>
      </c>
      <c r="D195">
        <v>0</v>
      </c>
    </row>
    <row r="196" spans="1:4" x14ac:dyDescent="0.25">
      <c r="A196" s="1" t="s">
        <v>27</v>
      </c>
      <c r="B196" s="1" t="s">
        <v>112</v>
      </c>
      <c r="C196" s="2">
        <v>43866</v>
      </c>
      <c r="D196">
        <v>0</v>
      </c>
    </row>
    <row r="197" spans="1:4" x14ac:dyDescent="0.25">
      <c r="A197" s="1" t="s">
        <v>28</v>
      </c>
      <c r="B197" s="1" t="s">
        <v>113</v>
      </c>
      <c r="C197" s="2">
        <v>43866</v>
      </c>
      <c r="D197">
        <v>0</v>
      </c>
    </row>
    <row r="198" spans="1:4" x14ac:dyDescent="0.25">
      <c r="A198" s="1" t="s">
        <v>29</v>
      </c>
      <c r="B198" s="1" t="s">
        <v>110</v>
      </c>
      <c r="C198" s="2">
        <v>43866</v>
      </c>
      <c r="D198">
        <v>0</v>
      </c>
    </row>
    <row r="199" spans="1:4" x14ac:dyDescent="0.25">
      <c r="A199" s="1" t="s">
        <v>30</v>
      </c>
      <c r="B199" s="1" t="s">
        <v>111</v>
      </c>
      <c r="C199" s="2">
        <v>43866</v>
      </c>
      <c r="D199">
        <v>0</v>
      </c>
    </row>
    <row r="200" spans="1:4" x14ac:dyDescent="0.25">
      <c r="A200" s="1" t="s">
        <v>31</v>
      </c>
      <c r="B200" s="1" t="s">
        <v>112</v>
      </c>
      <c r="C200" s="2">
        <v>43866</v>
      </c>
      <c r="D200">
        <v>0</v>
      </c>
    </row>
    <row r="201" spans="1:4" x14ac:dyDescent="0.25">
      <c r="A201" s="1" t="s">
        <v>32</v>
      </c>
      <c r="B201" s="1" t="s">
        <v>113</v>
      </c>
      <c r="C201" s="2">
        <v>43866</v>
      </c>
      <c r="D201">
        <v>0</v>
      </c>
    </row>
    <row r="202" spans="1:4" x14ac:dyDescent="0.25">
      <c r="A202" s="1" t="s">
        <v>33</v>
      </c>
      <c r="B202" s="1" t="s">
        <v>110</v>
      </c>
      <c r="C202" s="2">
        <v>43866</v>
      </c>
      <c r="D202">
        <v>0</v>
      </c>
    </row>
    <row r="203" spans="1:4" x14ac:dyDescent="0.25">
      <c r="A203" s="1" t="s">
        <v>34</v>
      </c>
      <c r="B203" s="1" t="s">
        <v>111</v>
      </c>
      <c r="C203" s="2">
        <v>43866</v>
      </c>
      <c r="D203">
        <v>0</v>
      </c>
    </row>
    <row r="204" spans="1:4" x14ac:dyDescent="0.25">
      <c r="A204" s="1" t="s">
        <v>35</v>
      </c>
      <c r="B204" s="1" t="s">
        <v>112</v>
      </c>
      <c r="C204" s="2">
        <v>43866</v>
      </c>
      <c r="D204">
        <v>0</v>
      </c>
    </row>
    <row r="205" spans="1:4" x14ac:dyDescent="0.25">
      <c r="A205" s="1" t="s">
        <v>36</v>
      </c>
      <c r="B205" s="1" t="s">
        <v>113</v>
      </c>
      <c r="C205" s="2">
        <v>43866</v>
      </c>
      <c r="D205">
        <v>0</v>
      </c>
    </row>
    <row r="206" spans="1:4" x14ac:dyDescent="0.25">
      <c r="A206" s="1" t="s">
        <v>37</v>
      </c>
      <c r="B206" s="1" t="s">
        <v>110</v>
      </c>
      <c r="C206" s="2">
        <v>43866</v>
      </c>
      <c r="D206">
        <v>0</v>
      </c>
    </row>
    <row r="207" spans="1:4" x14ac:dyDescent="0.25">
      <c r="A207" s="1" t="s">
        <v>38</v>
      </c>
      <c r="B207" s="1" t="s">
        <v>111</v>
      </c>
      <c r="C207" s="2">
        <v>43866</v>
      </c>
      <c r="D207">
        <v>0</v>
      </c>
    </row>
    <row r="208" spans="1:4" x14ac:dyDescent="0.25">
      <c r="A208" s="1" t="s">
        <v>39</v>
      </c>
      <c r="B208" s="1" t="s">
        <v>112</v>
      </c>
      <c r="C208" s="2">
        <v>43866</v>
      </c>
      <c r="D208">
        <v>0</v>
      </c>
    </row>
    <row r="209" spans="1:4" x14ac:dyDescent="0.25">
      <c r="A209" s="1" t="s">
        <v>40</v>
      </c>
      <c r="B209" s="1" t="s">
        <v>113</v>
      </c>
      <c r="C209" s="2">
        <v>43866</v>
      </c>
      <c r="D209">
        <v>0</v>
      </c>
    </row>
    <row r="210" spans="1:4" x14ac:dyDescent="0.25">
      <c r="A210" s="1" t="s">
        <v>41</v>
      </c>
      <c r="B210" s="1" t="s">
        <v>110</v>
      </c>
      <c r="C210" s="2">
        <v>43866</v>
      </c>
      <c r="D210">
        <v>0</v>
      </c>
    </row>
    <row r="211" spans="1:4" x14ac:dyDescent="0.25">
      <c r="A211" s="1" t="s">
        <v>42</v>
      </c>
      <c r="B211" s="1" t="s">
        <v>111</v>
      </c>
      <c r="C211" s="2">
        <v>43866</v>
      </c>
      <c r="D211">
        <v>0</v>
      </c>
    </row>
    <row r="212" spans="1:4" x14ac:dyDescent="0.25">
      <c r="A212" s="1" t="s">
        <v>43</v>
      </c>
      <c r="B212" s="1" t="s">
        <v>112</v>
      </c>
      <c r="C212" s="2">
        <v>43866</v>
      </c>
      <c r="D212">
        <v>0</v>
      </c>
    </row>
    <row r="213" spans="1:4" x14ac:dyDescent="0.25">
      <c r="A213" s="1" t="s">
        <v>44</v>
      </c>
      <c r="B213" s="1" t="s">
        <v>113</v>
      </c>
      <c r="C213" s="2">
        <v>43866</v>
      </c>
      <c r="D213">
        <v>0</v>
      </c>
    </row>
    <row r="214" spans="1:4" x14ac:dyDescent="0.25">
      <c r="A214" s="1" t="s">
        <v>45</v>
      </c>
      <c r="B214" s="1" t="s">
        <v>110</v>
      </c>
      <c r="C214" s="2">
        <v>43866</v>
      </c>
      <c r="D214">
        <v>0</v>
      </c>
    </row>
    <row r="215" spans="1:4" x14ac:dyDescent="0.25">
      <c r="A215" s="1" t="s">
        <v>46</v>
      </c>
      <c r="B215" s="1" t="s">
        <v>111</v>
      </c>
      <c r="C215" s="2">
        <v>43866</v>
      </c>
      <c r="D215">
        <v>0</v>
      </c>
    </row>
    <row r="216" spans="1:4" x14ac:dyDescent="0.25">
      <c r="A216" s="1" t="s">
        <v>47</v>
      </c>
      <c r="B216" s="1" t="s">
        <v>112</v>
      </c>
      <c r="C216" s="2">
        <v>43866</v>
      </c>
      <c r="D216">
        <v>0</v>
      </c>
    </row>
    <row r="217" spans="1:4" x14ac:dyDescent="0.25">
      <c r="A217" s="1" t="s">
        <v>48</v>
      </c>
      <c r="B217" s="1" t="s">
        <v>113</v>
      </c>
      <c r="C217" s="2">
        <v>43866</v>
      </c>
      <c r="D217">
        <v>0</v>
      </c>
    </row>
    <row r="218" spans="1:4" x14ac:dyDescent="0.25">
      <c r="A218" s="1" t="s">
        <v>49</v>
      </c>
      <c r="B218" s="1" t="s">
        <v>110</v>
      </c>
      <c r="C218" s="2">
        <v>43866</v>
      </c>
      <c r="D218">
        <v>0</v>
      </c>
    </row>
    <row r="219" spans="1:4" x14ac:dyDescent="0.25">
      <c r="A219" s="1" t="s">
        <v>50</v>
      </c>
      <c r="B219" s="1" t="s">
        <v>111</v>
      </c>
      <c r="C219" s="2">
        <v>43866</v>
      </c>
      <c r="D219">
        <v>0</v>
      </c>
    </row>
    <row r="220" spans="1:4" x14ac:dyDescent="0.25">
      <c r="A220" s="1" t="s">
        <v>51</v>
      </c>
      <c r="B220" s="1" t="s">
        <v>112</v>
      </c>
      <c r="C220" s="2">
        <v>43866</v>
      </c>
      <c r="D220">
        <v>0</v>
      </c>
    </row>
    <row r="221" spans="1:4" x14ac:dyDescent="0.25">
      <c r="A221" s="1" t="s">
        <v>52</v>
      </c>
      <c r="B221" s="1" t="s">
        <v>113</v>
      </c>
      <c r="C221" s="2">
        <v>43866</v>
      </c>
      <c r="D221">
        <v>0</v>
      </c>
    </row>
    <row r="222" spans="1:4" x14ac:dyDescent="0.25">
      <c r="A222" s="1" t="s">
        <v>53</v>
      </c>
      <c r="B222" s="1" t="s">
        <v>110</v>
      </c>
      <c r="C222" s="2">
        <v>43866</v>
      </c>
      <c r="D222">
        <v>0</v>
      </c>
    </row>
    <row r="223" spans="1:4" x14ac:dyDescent="0.25">
      <c r="A223" s="1" t="s">
        <v>54</v>
      </c>
      <c r="B223" s="1" t="s">
        <v>111</v>
      </c>
      <c r="C223" s="2">
        <v>43866</v>
      </c>
      <c r="D223">
        <v>0</v>
      </c>
    </row>
    <row r="224" spans="1:4" x14ac:dyDescent="0.25">
      <c r="A224" s="1" t="s">
        <v>55</v>
      </c>
      <c r="B224" s="1" t="s">
        <v>112</v>
      </c>
      <c r="C224" s="2">
        <v>43866</v>
      </c>
      <c r="D224">
        <v>0</v>
      </c>
    </row>
    <row r="225" spans="1:4" x14ac:dyDescent="0.25">
      <c r="A225" s="1" t="s">
        <v>56</v>
      </c>
      <c r="B225" s="1" t="s">
        <v>113</v>
      </c>
      <c r="C225" s="2">
        <v>43866</v>
      </c>
      <c r="D225">
        <v>0</v>
      </c>
    </row>
    <row r="226" spans="1:4" x14ac:dyDescent="0.25">
      <c r="A226" s="1" t="s">
        <v>57</v>
      </c>
      <c r="B226" s="1" t="s">
        <v>110</v>
      </c>
      <c r="C226" s="2">
        <v>43866</v>
      </c>
      <c r="D226">
        <v>0</v>
      </c>
    </row>
    <row r="227" spans="1:4" x14ac:dyDescent="0.25">
      <c r="A227" s="1" t="s">
        <v>58</v>
      </c>
      <c r="B227" s="1" t="s">
        <v>111</v>
      </c>
      <c r="C227" s="2">
        <v>43866</v>
      </c>
      <c r="D227">
        <v>0</v>
      </c>
    </row>
    <row r="228" spans="1:4" x14ac:dyDescent="0.25">
      <c r="A228" s="1" t="s">
        <v>59</v>
      </c>
      <c r="B228" s="1" t="s">
        <v>112</v>
      </c>
      <c r="C228" s="2">
        <v>43866</v>
      </c>
      <c r="D228">
        <v>0</v>
      </c>
    </row>
    <row r="229" spans="1:4" x14ac:dyDescent="0.25">
      <c r="A229" s="1" t="s">
        <v>60</v>
      </c>
      <c r="B229" s="1" t="s">
        <v>113</v>
      </c>
      <c r="C229" s="2">
        <v>43866</v>
      </c>
      <c r="D229">
        <v>0</v>
      </c>
    </row>
    <row r="230" spans="1:4" x14ac:dyDescent="0.25">
      <c r="A230" s="1" t="s">
        <v>61</v>
      </c>
      <c r="B230" s="1" t="s">
        <v>110</v>
      </c>
      <c r="C230" s="2">
        <v>43866</v>
      </c>
      <c r="D230">
        <v>0</v>
      </c>
    </row>
    <row r="231" spans="1:4" x14ac:dyDescent="0.25">
      <c r="A231" s="1" t="s">
        <v>62</v>
      </c>
      <c r="B231" s="1" t="s">
        <v>111</v>
      </c>
      <c r="C231" s="2">
        <v>43866</v>
      </c>
      <c r="D231">
        <v>0</v>
      </c>
    </row>
    <row r="232" spans="1:4" x14ac:dyDescent="0.25">
      <c r="A232" s="1" t="s">
        <v>63</v>
      </c>
      <c r="B232" s="1" t="s">
        <v>112</v>
      </c>
      <c r="C232" s="2">
        <v>43866</v>
      </c>
      <c r="D232">
        <v>0</v>
      </c>
    </row>
    <row r="233" spans="1:4" x14ac:dyDescent="0.25">
      <c r="A233" s="1" t="s">
        <v>64</v>
      </c>
      <c r="B233" s="1" t="s">
        <v>113</v>
      </c>
      <c r="C233" s="2">
        <v>43866</v>
      </c>
      <c r="D233">
        <v>0</v>
      </c>
    </row>
    <row r="234" spans="1:4" x14ac:dyDescent="0.25">
      <c r="A234" s="1" t="s">
        <v>65</v>
      </c>
      <c r="B234" s="1" t="s">
        <v>110</v>
      </c>
      <c r="C234" s="2">
        <v>43866</v>
      </c>
      <c r="D234">
        <v>0</v>
      </c>
    </row>
    <row r="235" spans="1:4" x14ac:dyDescent="0.25">
      <c r="A235" s="1" t="s">
        <v>66</v>
      </c>
      <c r="B235" s="1" t="s">
        <v>111</v>
      </c>
      <c r="C235" s="2">
        <v>43866</v>
      </c>
      <c r="D235">
        <v>0</v>
      </c>
    </row>
    <row r="236" spans="1:4" x14ac:dyDescent="0.25">
      <c r="A236" s="1" t="s">
        <v>67</v>
      </c>
      <c r="B236" s="1" t="s">
        <v>112</v>
      </c>
      <c r="C236" s="2">
        <v>43866</v>
      </c>
      <c r="D236">
        <v>0</v>
      </c>
    </row>
    <row r="237" spans="1:4" x14ac:dyDescent="0.25">
      <c r="A237" s="1" t="s">
        <v>68</v>
      </c>
      <c r="B237" s="1" t="s">
        <v>113</v>
      </c>
      <c r="C237" s="2">
        <v>43866</v>
      </c>
      <c r="D237">
        <v>0</v>
      </c>
    </row>
    <row r="238" spans="1:4" x14ac:dyDescent="0.25">
      <c r="A238" s="1" t="s">
        <v>69</v>
      </c>
      <c r="B238" s="1" t="s">
        <v>110</v>
      </c>
      <c r="C238" s="2">
        <v>43866</v>
      </c>
      <c r="D238">
        <v>0</v>
      </c>
    </row>
    <row r="239" spans="1:4" x14ac:dyDescent="0.25">
      <c r="A239" s="1" t="s">
        <v>70</v>
      </c>
      <c r="B239" s="1" t="s">
        <v>111</v>
      </c>
      <c r="C239" s="2">
        <v>43866</v>
      </c>
      <c r="D239">
        <v>0</v>
      </c>
    </row>
    <row r="240" spans="1:4" x14ac:dyDescent="0.25">
      <c r="A240" s="1" t="s">
        <v>71</v>
      </c>
      <c r="B240" s="1" t="s">
        <v>112</v>
      </c>
      <c r="C240" s="2">
        <v>43866</v>
      </c>
      <c r="D240">
        <v>0</v>
      </c>
    </row>
    <row r="241" spans="1:4" x14ac:dyDescent="0.25">
      <c r="A241" s="1" t="s">
        <v>72</v>
      </c>
      <c r="B241" s="1" t="s">
        <v>113</v>
      </c>
      <c r="C241" s="2">
        <v>43866</v>
      </c>
      <c r="D241">
        <v>0</v>
      </c>
    </row>
    <row r="242" spans="1:4" x14ac:dyDescent="0.25">
      <c r="A242" s="1" t="s">
        <v>73</v>
      </c>
      <c r="B242" s="1" t="s">
        <v>110</v>
      </c>
      <c r="C242" s="2">
        <v>43866</v>
      </c>
      <c r="D242">
        <v>0</v>
      </c>
    </row>
    <row r="243" spans="1:4" x14ac:dyDescent="0.25">
      <c r="A243" s="1" t="s">
        <v>74</v>
      </c>
      <c r="B243" s="1" t="s">
        <v>111</v>
      </c>
      <c r="C243" s="2">
        <v>43866</v>
      </c>
      <c r="D243">
        <v>0</v>
      </c>
    </row>
    <row r="244" spans="1:4" x14ac:dyDescent="0.25">
      <c r="A244" s="1" t="s">
        <v>75</v>
      </c>
      <c r="B244" s="1" t="s">
        <v>112</v>
      </c>
      <c r="C244" s="2">
        <v>43866</v>
      </c>
      <c r="D244">
        <v>0</v>
      </c>
    </row>
    <row r="245" spans="1:4" x14ac:dyDescent="0.25">
      <c r="A245" s="1" t="s">
        <v>76</v>
      </c>
      <c r="B245" s="1" t="s">
        <v>113</v>
      </c>
      <c r="C245" s="2">
        <v>43866</v>
      </c>
      <c r="D245">
        <v>0</v>
      </c>
    </row>
    <row r="246" spans="1:4" x14ac:dyDescent="0.25">
      <c r="A246" s="1" t="s">
        <v>77</v>
      </c>
      <c r="B246" s="1" t="s">
        <v>110</v>
      </c>
      <c r="C246" s="2">
        <v>43866</v>
      </c>
      <c r="D246">
        <v>0</v>
      </c>
    </row>
    <row r="247" spans="1:4" x14ac:dyDescent="0.25">
      <c r="A247" s="1" t="s">
        <v>78</v>
      </c>
      <c r="B247" s="1" t="s">
        <v>111</v>
      </c>
      <c r="C247" s="2">
        <v>43866</v>
      </c>
      <c r="D247">
        <v>0</v>
      </c>
    </row>
    <row r="248" spans="1:4" x14ac:dyDescent="0.25">
      <c r="A248" s="1" t="s">
        <v>79</v>
      </c>
      <c r="B248" s="1" t="s">
        <v>112</v>
      </c>
      <c r="C248" s="2">
        <v>43866</v>
      </c>
      <c r="D248">
        <v>0</v>
      </c>
    </row>
    <row r="249" spans="1:4" x14ac:dyDescent="0.25">
      <c r="A249" s="1" t="s">
        <v>80</v>
      </c>
      <c r="B249" s="1" t="s">
        <v>113</v>
      </c>
      <c r="C249" s="2">
        <v>43866</v>
      </c>
      <c r="D249">
        <v>0</v>
      </c>
    </row>
    <row r="250" spans="1:4" x14ac:dyDescent="0.25">
      <c r="A250" s="1" t="s">
        <v>81</v>
      </c>
      <c r="B250" s="1" t="s">
        <v>110</v>
      </c>
      <c r="C250" s="2">
        <v>43866</v>
      </c>
      <c r="D250">
        <v>0</v>
      </c>
    </row>
    <row r="251" spans="1:4" x14ac:dyDescent="0.25">
      <c r="A251" s="1" t="s">
        <v>82</v>
      </c>
      <c r="B251" s="1" t="s">
        <v>111</v>
      </c>
      <c r="C251" s="2">
        <v>43866</v>
      </c>
      <c r="D251">
        <v>0</v>
      </c>
    </row>
    <row r="252" spans="1:4" x14ac:dyDescent="0.25">
      <c r="A252" s="1" t="s">
        <v>83</v>
      </c>
      <c r="B252" s="1" t="s">
        <v>112</v>
      </c>
      <c r="C252" s="2">
        <v>43866</v>
      </c>
      <c r="D252">
        <v>0</v>
      </c>
    </row>
    <row r="253" spans="1:4" x14ac:dyDescent="0.25">
      <c r="A253" s="1" t="s">
        <v>84</v>
      </c>
      <c r="B253" s="1" t="s">
        <v>113</v>
      </c>
      <c r="C253" s="2">
        <v>43866</v>
      </c>
      <c r="D253">
        <v>0</v>
      </c>
    </row>
    <row r="254" spans="1:4" x14ac:dyDescent="0.25">
      <c r="A254" s="1" t="s">
        <v>0</v>
      </c>
      <c r="B254" s="1" t="s">
        <v>110</v>
      </c>
      <c r="C254" s="2">
        <v>43867</v>
      </c>
      <c r="D254">
        <v>0</v>
      </c>
    </row>
    <row r="255" spans="1:4" x14ac:dyDescent="0.25">
      <c r="A255" s="1" t="s">
        <v>1</v>
      </c>
      <c r="B255" s="1" t="s">
        <v>111</v>
      </c>
      <c r="C255" s="2">
        <v>43867</v>
      </c>
      <c r="D255">
        <v>0</v>
      </c>
    </row>
    <row r="256" spans="1:4" x14ac:dyDescent="0.25">
      <c r="A256" s="1" t="s">
        <v>2</v>
      </c>
      <c r="B256" s="1" t="s">
        <v>112</v>
      </c>
      <c r="C256" s="2">
        <v>43867</v>
      </c>
      <c r="D256">
        <v>0</v>
      </c>
    </row>
    <row r="257" spans="1:4" x14ac:dyDescent="0.25">
      <c r="A257" s="1" t="s">
        <v>3</v>
      </c>
      <c r="B257" s="1" t="s">
        <v>113</v>
      </c>
      <c r="C257" s="2">
        <v>43867</v>
      </c>
      <c r="D257">
        <v>0</v>
      </c>
    </row>
    <row r="258" spans="1:4" x14ac:dyDescent="0.25">
      <c r="A258" s="1" t="s">
        <v>4</v>
      </c>
      <c r="B258" s="1" t="s">
        <v>114</v>
      </c>
      <c r="C258" s="2">
        <v>43867</v>
      </c>
      <c r="D258">
        <v>0</v>
      </c>
    </row>
    <row r="259" spans="1:4" x14ac:dyDescent="0.25">
      <c r="A259" s="1" t="s">
        <v>5</v>
      </c>
      <c r="B259" s="1" t="s">
        <v>115</v>
      </c>
      <c r="C259" s="2">
        <v>43867</v>
      </c>
      <c r="D259">
        <v>0</v>
      </c>
    </row>
    <row r="260" spans="1:4" x14ac:dyDescent="0.25">
      <c r="A260" s="1" t="s">
        <v>6</v>
      </c>
      <c r="B260" s="1" t="s">
        <v>116</v>
      </c>
      <c r="C260" s="2">
        <v>43867</v>
      </c>
      <c r="D260">
        <v>0</v>
      </c>
    </row>
    <row r="261" spans="1:4" x14ac:dyDescent="0.25">
      <c r="A261" s="1" t="s">
        <v>7</v>
      </c>
      <c r="B261" s="1" t="s">
        <v>117</v>
      </c>
      <c r="C261" s="2">
        <v>43867</v>
      </c>
      <c r="D261">
        <v>0</v>
      </c>
    </row>
    <row r="262" spans="1:4" x14ac:dyDescent="0.25">
      <c r="A262" s="1" t="s">
        <v>8</v>
      </c>
      <c r="B262" s="1" t="s">
        <v>110</v>
      </c>
      <c r="C262" s="2">
        <v>43867</v>
      </c>
      <c r="D262">
        <v>0</v>
      </c>
    </row>
    <row r="263" spans="1:4" x14ac:dyDescent="0.25">
      <c r="A263" s="1" t="s">
        <v>9</v>
      </c>
      <c r="B263" s="1" t="s">
        <v>111</v>
      </c>
      <c r="C263" s="2">
        <v>43867</v>
      </c>
      <c r="D263">
        <v>0</v>
      </c>
    </row>
    <row r="264" spans="1:4" x14ac:dyDescent="0.25">
      <c r="A264" s="1" t="s">
        <v>10</v>
      </c>
      <c r="B264" s="1" t="s">
        <v>112</v>
      </c>
      <c r="C264" s="2">
        <v>43867</v>
      </c>
      <c r="D264">
        <v>0</v>
      </c>
    </row>
    <row r="265" spans="1:4" x14ac:dyDescent="0.25">
      <c r="A265" s="1" t="s">
        <v>11</v>
      </c>
      <c r="B265" s="1" t="s">
        <v>113</v>
      </c>
      <c r="C265" s="2">
        <v>43867</v>
      </c>
      <c r="D265">
        <v>0</v>
      </c>
    </row>
    <row r="266" spans="1:4" x14ac:dyDescent="0.25">
      <c r="A266" s="1" t="s">
        <v>12</v>
      </c>
      <c r="B266" s="1" t="s">
        <v>110</v>
      </c>
      <c r="C266" s="2">
        <v>43867</v>
      </c>
      <c r="D266">
        <v>0</v>
      </c>
    </row>
    <row r="267" spans="1:4" x14ac:dyDescent="0.25">
      <c r="A267" s="1" t="s">
        <v>13</v>
      </c>
      <c r="B267" s="1" t="s">
        <v>111</v>
      </c>
      <c r="C267" s="2">
        <v>43867</v>
      </c>
      <c r="D267">
        <v>0</v>
      </c>
    </row>
    <row r="268" spans="1:4" x14ac:dyDescent="0.25">
      <c r="A268" s="1" t="s">
        <v>14</v>
      </c>
      <c r="B268" s="1" t="s">
        <v>112</v>
      </c>
      <c r="C268" s="2">
        <v>43867</v>
      </c>
      <c r="D268">
        <v>0</v>
      </c>
    </row>
    <row r="269" spans="1:4" x14ac:dyDescent="0.25">
      <c r="A269" s="1" t="s">
        <v>15</v>
      </c>
      <c r="B269" s="1" t="s">
        <v>113</v>
      </c>
      <c r="C269" s="2">
        <v>43867</v>
      </c>
      <c r="D269">
        <v>0</v>
      </c>
    </row>
    <row r="270" spans="1:4" x14ac:dyDescent="0.25">
      <c r="A270" s="1" t="s">
        <v>17</v>
      </c>
      <c r="B270" s="1" t="s">
        <v>110</v>
      </c>
      <c r="C270" s="2">
        <v>43867</v>
      </c>
      <c r="D270">
        <v>0</v>
      </c>
    </row>
    <row r="271" spans="1:4" x14ac:dyDescent="0.25">
      <c r="A271" s="1" t="s">
        <v>18</v>
      </c>
      <c r="B271" s="1" t="s">
        <v>111</v>
      </c>
      <c r="C271" s="2">
        <v>43867</v>
      </c>
      <c r="D271">
        <v>0</v>
      </c>
    </row>
    <row r="272" spans="1:4" x14ac:dyDescent="0.25">
      <c r="A272" s="1" t="s">
        <v>19</v>
      </c>
      <c r="B272" s="1" t="s">
        <v>112</v>
      </c>
      <c r="C272" s="2">
        <v>43867</v>
      </c>
      <c r="D272">
        <v>0</v>
      </c>
    </row>
    <row r="273" spans="1:4" x14ac:dyDescent="0.25">
      <c r="A273" s="1" t="s">
        <v>20</v>
      </c>
      <c r="B273" s="1" t="s">
        <v>113</v>
      </c>
      <c r="C273" s="2">
        <v>43867</v>
      </c>
      <c r="D273">
        <v>0</v>
      </c>
    </row>
    <row r="274" spans="1:4" x14ac:dyDescent="0.25">
      <c r="A274" s="1" t="s">
        <v>21</v>
      </c>
      <c r="B274" s="1" t="s">
        <v>110</v>
      </c>
      <c r="C274" s="2">
        <v>43867</v>
      </c>
      <c r="D274">
        <v>0</v>
      </c>
    </row>
    <row r="275" spans="1:4" x14ac:dyDescent="0.25">
      <c r="A275" s="1" t="s">
        <v>22</v>
      </c>
      <c r="B275" s="1" t="s">
        <v>111</v>
      </c>
      <c r="C275" s="2">
        <v>43867</v>
      </c>
      <c r="D275">
        <v>0</v>
      </c>
    </row>
    <row r="276" spans="1:4" x14ac:dyDescent="0.25">
      <c r="A276" s="1" t="s">
        <v>23</v>
      </c>
      <c r="B276" s="1" t="s">
        <v>112</v>
      </c>
      <c r="C276" s="2">
        <v>43867</v>
      </c>
      <c r="D276">
        <v>0</v>
      </c>
    </row>
    <row r="277" spans="1:4" x14ac:dyDescent="0.25">
      <c r="A277" s="1" t="s">
        <v>24</v>
      </c>
      <c r="B277" s="1" t="s">
        <v>113</v>
      </c>
      <c r="C277" s="2">
        <v>43867</v>
      </c>
      <c r="D277">
        <v>0</v>
      </c>
    </row>
    <row r="278" spans="1:4" x14ac:dyDescent="0.25">
      <c r="A278" s="1" t="s">
        <v>25</v>
      </c>
      <c r="B278" s="1" t="s">
        <v>110</v>
      </c>
      <c r="C278" s="2">
        <v>43867</v>
      </c>
      <c r="D278">
        <v>0</v>
      </c>
    </row>
    <row r="279" spans="1:4" x14ac:dyDescent="0.25">
      <c r="A279" s="1" t="s">
        <v>26</v>
      </c>
      <c r="B279" s="1" t="s">
        <v>111</v>
      </c>
      <c r="C279" s="2">
        <v>43867</v>
      </c>
      <c r="D279">
        <v>0</v>
      </c>
    </row>
    <row r="280" spans="1:4" x14ac:dyDescent="0.25">
      <c r="A280" s="1" t="s">
        <v>27</v>
      </c>
      <c r="B280" s="1" t="s">
        <v>112</v>
      </c>
      <c r="C280" s="2">
        <v>43867</v>
      </c>
      <c r="D280">
        <v>0</v>
      </c>
    </row>
    <row r="281" spans="1:4" x14ac:dyDescent="0.25">
      <c r="A281" s="1" t="s">
        <v>28</v>
      </c>
      <c r="B281" s="1" t="s">
        <v>113</v>
      </c>
      <c r="C281" s="2">
        <v>43867</v>
      </c>
      <c r="D281">
        <v>0</v>
      </c>
    </row>
    <row r="282" spans="1:4" x14ac:dyDescent="0.25">
      <c r="A282" s="1" t="s">
        <v>29</v>
      </c>
      <c r="B282" s="1" t="s">
        <v>110</v>
      </c>
      <c r="C282" s="2">
        <v>43867</v>
      </c>
      <c r="D282">
        <v>0</v>
      </c>
    </row>
    <row r="283" spans="1:4" x14ac:dyDescent="0.25">
      <c r="A283" s="1" t="s">
        <v>30</v>
      </c>
      <c r="B283" s="1" t="s">
        <v>111</v>
      </c>
      <c r="C283" s="2">
        <v>43867</v>
      </c>
      <c r="D283">
        <v>0</v>
      </c>
    </row>
    <row r="284" spans="1:4" x14ac:dyDescent="0.25">
      <c r="A284" s="1" t="s">
        <v>31</v>
      </c>
      <c r="B284" s="1" t="s">
        <v>112</v>
      </c>
      <c r="C284" s="2">
        <v>43867</v>
      </c>
      <c r="D284">
        <v>0</v>
      </c>
    </row>
    <row r="285" spans="1:4" x14ac:dyDescent="0.25">
      <c r="A285" s="1" t="s">
        <v>32</v>
      </c>
      <c r="B285" s="1" t="s">
        <v>113</v>
      </c>
      <c r="C285" s="2">
        <v>43867</v>
      </c>
      <c r="D285">
        <v>0</v>
      </c>
    </row>
    <row r="286" spans="1:4" x14ac:dyDescent="0.25">
      <c r="A286" s="1" t="s">
        <v>33</v>
      </c>
      <c r="B286" s="1" t="s">
        <v>110</v>
      </c>
      <c r="C286" s="2">
        <v>43867</v>
      </c>
      <c r="D286">
        <v>0</v>
      </c>
    </row>
    <row r="287" spans="1:4" x14ac:dyDescent="0.25">
      <c r="A287" s="1" t="s">
        <v>34</v>
      </c>
      <c r="B287" s="1" t="s">
        <v>111</v>
      </c>
      <c r="C287" s="2">
        <v>43867</v>
      </c>
      <c r="D287">
        <v>0</v>
      </c>
    </row>
    <row r="288" spans="1:4" x14ac:dyDescent="0.25">
      <c r="A288" s="1" t="s">
        <v>35</v>
      </c>
      <c r="B288" s="1" t="s">
        <v>112</v>
      </c>
      <c r="C288" s="2">
        <v>43867</v>
      </c>
      <c r="D288">
        <v>0</v>
      </c>
    </row>
    <row r="289" spans="1:4" x14ac:dyDescent="0.25">
      <c r="A289" s="1" t="s">
        <v>36</v>
      </c>
      <c r="B289" s="1" t="s">
        <v>113</v>
      </c>
      <c r="C289" s="2">
        <v>43867</v>
      </c>
      <c r="D289">
        <v>0</v>
      </c>
    </row>
    <row r="290" spans="1:4" x14ac:dyDescent="0.25">
      <c r="A290" s="1" t="s">
        <v>37</v>
      </c>
      <c r="B290" s="1" t="s">
        <v>110</v>
      </c>
      <c r="C290" s="2">
        <v>43867</v>
      </c>
      <c r="D290">
        <v>0</v>
      </c>
    </row>
    <row r="291" spans="1:4" x14ac:dyDescent="0.25">
      <c r="A291" s="1" t="s">
        <v>38</v>
      </c>
      <c r="B291" s="1" t="s">
        <v>111</v>
      </c>
      <c r="C291" s="2">
        <v>43867</v>
      </c>
      <c r="D291">
        <v>0</v>
      </c>
    </row>
    <row r="292" spans="1:4" x14ac:dyDescent="0.25">
      <c r="A292" s="1" t="s">
        <v>39</v>
      </c>
      <c r="B292" s="1" t="s">
        <v>112</v>
      </c>
      <c r="C292" s="2">
        <v>43867</v>
      </c>
      <c r="D292">
        <v>0</v>
      </c>
    </row>
    <row r="293" spans="1:4" x14ac:dyDescent="0.25">
      <c r="A293" s="1" t="s">
        <v>40</v>
      </c>
      <c r="B293" s="1" t="s">
        <v>113</v>
      </c>
      <c r="C293" s="2">
        <v>43867</v>
      </c>
      <c r="D293">
        <v>0</v>
      </c>
    </row>
    <row r="294" spans="1:4" x14ac:dyDescent="0.25">
      <c r="A294" s="1" t="s">
        <v>41</v>
      </c>
      <c r="B294" s="1" t="s">
        <v>110</v>
      </c>
      <c r="C294" s="2">
        <v>43867</v>
      </c>
      <c r="D294">
        <v>0</v>
      </c>
    </row>
    <row r="295" spans="1:4" x14ac:dyDescent="0.25">
      <c r="A295" s="1" t="s">
        <v>42</v>
      </c>
      <c r="B295" s="1" t="s">
        <v>111</v>
      </c>
      <c r="C295" s="2">
        <v>43867</v>
      </c>
      <c r="D295">
        <v>0</v>
      </c>
    </row>
    <row r="296" spans="1:4" x14ac:dyDescent="0.25">
      <c r="A296" s="1" t="s">
        <v>43</v>
      </c>
      <c r="B296" s="1" t="s">
        <v>112</v>
      </c>
      <c r="C296" s="2">
        <v>43867</v>
      </c>
      <c r="D296">
        <v>0</v>
      </c>
    </row>
    <row r="297" spans="1:4" x14ac:dyDescent="0.25">
      <c r="A297" s="1" t="s">
        <v>44</v>
      </c>
      <c r="B297" s="1" t="s">
        <v>113</v>
      </c>
      <c r="C297" s="2">
        <v>43867</v>
      </c>
      <c r="D297">
        <v>0</v>
      </c>
    </row>
    <row r="298" spans="1:4" x14ac:dyDescent="0.25">
      <c r="A298" s="1" t="s">
        <v>45</v>
      </c>
      <c r="B298" s="1" t="s">
        <v>110</v>
      </c>
      <c r="C298" s="2">
        <v>43867</v>
      </c>
      <c r="D298">
        <v>0</v>
      </c>
    </row>
    <row r="299" spans="1:4" x14ac:dyDescent="0.25">
      <c r="A299" s="1" t="s">
        <v>46</v>
      </c>
      <c r="B299" s="1" t="s">
        <v>111</v>
      </c>
      <c r="C299" s="2">
        <v>43867</v>
      </c>
      <c r="D299">
        <v>0</v>
      </c>
    </row>
    <row r="300" spans="1:4" x14ac:dyDescent="0.25">
      <c r="A300" s="1" t="s">
        <v>47</v>
      </c>
      <c r="B300" s="1" t="s">
        <v>112</v>
      </c>
      <c r="C300" s="2">
        <v>43867</v>
      </c>
      <c r="D300">
        <v>0</v>
      </c>
    </row>
    <row r="301" spans="1:4" x14ac:dyDescent="0.25">
      <c r="A301" s="1" t="s">
        <v>48</v>
      </c>
      <c r="B301" s="1" t="s">
        <v>113</v>
      </c>
      <c r="C301" s="2">
        <v>43867</v>
      </c>
      <c r="D301">
        <v>0</v>
      </c>
    </row>
    <row r="302" spans="1:4" x14ac:dyDescent="0.25">
      <c r="A302" s="1" t="s">
        <v>49</v>
      </c>
      <c r="B302" s="1" t="s">
        <v>110</v>
      </c>
      <c r="C302" s="2">
        <v>43867</v>
      </c>
      <c r="D302">
        <v>0</v>
      </c>
    </row>
    <row r="303" spans="1:4" x14ac:dyDescent="0.25">
      <c r="A303" s="1" t="s">
        <v>50</v>
      </c>
      <c r="B303" s="1" t="s">
        <v>111</v>
      </c>
      <c r="C303" s="2">
        <v>43867</v>
      </c>
      <c r="D303">
        <v>0</v>
      </c>
    </row>
    <row r="304" spans="1:4" x14ac:dyDescent="0.25">
      <c r="A304" s="1" t="s">
        <v>51</v>
      </c>
      <c r="B304" s="1" t="s">
        <v>112</v>
      </c>
      <c r="C304" s="2">
        <v>43867</v>
      </c>
      <c r="D304">
        <v>0</v>
      </c>
    </row>
    <row r="305" spans="1:4" x14ac:dyDescent="0.25">
      <c r="A305" s="1" t="s">
        <v>52</v>
      </c>
      <c r="B305" s="1" t="s">
        <v>113</v>
      </c>
      <c r="C305" s="2">
        <v>43867</v>
      </c>
      <c r="D305">
        <v>0</v>
      </c>
    </row>
    <row r="306" spans="1:4" x14ac:dyDescent="0.25">
      <c r="A306" s="1" t="s">
        <v>53</v>
      </c>
      <c r="B306" s="1" t="s">
        <v>110</v>
      </c>
      <c r="C306" s="2">
        <v>43867</v>
      </c>
      <c r="D306">
        <v>0</v>
      </c>
    </row>
    <row r="307" spans="1:4" x14ac:dyDescent="0.25">
      <c r="A307" s="1" t="s">
        <v>54</v>
      </c>
      <c r="B307" s="1" t="s">
        <v>111</v>
      </c>
      <c r="C307" s="2">
        <v>43867</v>
      </c>
      <c r="D307">
        <v>0</v>
      </c>
    </row>
    <row r="308" spans="1:4" x14ac:dyDescent="0.25">
      <c r="A308" s="1" t="s">
        <v>55</v>
      </c>
      <c r="B308" s="1" t="s">
        <v>112</v>
      </c>
      <c r="C308" s="2">
        <v>43867</v>
      </c>
      <c r="D308">
        <v>0</v>
      </c>
    </row>
    <row r="309" spans="1:4" x14ac:dyDescent="0.25">
      <c r="A309" s="1" t="s">
        <v>56</v>
      </c>
      <c r="B309" s="1" t="s">
        <v>113</v>
      </c>
      <c r="C309" s="2">
        <v>43867</v>
      </c>
      <c r="D309">
        <v>0</v>
      </c>
    </row>
    <row r="310" spans="1:4" x14ac:dyDescent="0.25">
      <c r="A310" s="1" t="s">
        <v>57</v>
      </c>
      <c r="B310" s="1" t="s">
        <v>110</v>
      </c>
      <c r="C310" s="2">
        <v>43867</v>
      </c>
      <c r="D310">
        <v>0</v>
      </c>
    </row>
    <row r="311" spans="1:4" x14ac:dyDescent="0.25">
      <c r="A311" s="1" t="s">
        <v>58</v>
      </c>
      <c r="B311" s="1" t="s">
        <v>111</v>
      </c>
      <c r="C311" s="2">
        <v>43867</v>
      </c>
      <c r="D311">
        <v>0</v>
      </c>
    </row>
    <row r="312" spans="1:4" x14ac:dyDescent="0.25">
      <c r="A312" s="1" t="s">
        <v>59</v>
      </c>
      <c r="B312" s="1" t="s">
        <v>112</v>
      </c>
      <c r="C312" s="2">
        <v>43867</v>
      </c>
      <c r="D312">
        <v>0</v>
      </c>
    </row>
    <row r="313" spans="1:4" x14ac:dyDescent="0.25">
      <c r="A313" s="1" t="s">
        <v>60</v>
      </c>
      <c r="B313" s="1" t="s">
        <v>113</v>
      </c>
      <c r="C313" s="2">
        <v>43867</v>
      </c>
      <c r="D313">
        <v>0</v>
      </c>
    </row>
    <row r="314" spans="1:4" x14ac:dyDescent="0.25">
      <c r="A314" s="1" t="s">
        <v>61</v>
      </c>
      <c r="B314" s="1" t="s">
        <v>110</v>
      </c>
      <c r="C314" s="2">
        <v>43867</v>
      </c>
      <c r="D314">
        <v>0</v>
      </c>
    </row>
    <row r="315" spans="1:4" x14ac:dyDescent="0.25">
      <c r="A315" s="1" t="s">
        <v>62</v>
      </c>
      <c r="B315" s="1" t="s">
        <v>111</v>
      </c>
      <c r="C315" s="2">
        <v>43867</v>
      </c>
      <c r="D315">
        <v>0</v>
      </c>
    </row>
    <row r="316" spans="1:4" x14ac:dyDescent="0.25">
      <c r="A316" s="1" t="s">
        <v>63</v>
      </c>
      <c r="B316" s="1" t="s">
        <v>112</v>
      </c>
      <c r="C316" s="2">
        <v>43867</v>
      </c>
      <c r="D316">
        <v>0</v>
      </c>
    </row>
    <row r="317" spans="1:4" x14ac:dyDescent="0.25">
      <c r="A317" s="1" t="s">
        <v>64</v>
      </c>
      <c r="B317" s="1" t="s">
        <v>113</v>
      </c>
      <c r="C317" s="2">
        <v>43867</v>
      </c>
      <c r="D317">
        <v>0</v>
      </c>
    </row>
    <row r="318" spans="1:4" x14ac:dyDescent="0.25">
      <c r="A318" s="1" t="s">
        <v>65</v>
      </c>
      <c r="B318" s="1" t="s">
        <v>110</v>
      </c>
      <c r="C318" s="2">
        <v>43867</v>
      </c>
      <c r="D318">
        <v>0</v>
      </c>
    </row>
    <row r="319" spans="1:4" x14ac:dyDescent="0.25">
      <c r="A319" s="1" t="s">
        <v>66</v>
      </c>
      <c r="B319" s="1" t="s">
        <v>111</v>
      </c>
      <c r="C319" s="2">
        <v>43867</v>
      </c>
      <c r="D319">
        <v>0</v>
      </c>
    </row>
    <row r="320" spans="1:4" x14ac:dyDescent="0.25">
      <c r="A320" s="1" t="s">
        <v>67</v>
      </c>
      <c r="B320" s="1" t="s">
        <v>112</v>
      </c>
      <c r="C320" s="2">
        <v>43867</v>
      </c>
      <c r="D320">
        <v>0</v>
      </c>
    </row>
    <row r="321" spans="1:4" x14ac:dyDescent="0.25">
      <c r="A321" s="1" t="s">
        <v>68</v>
      </c>
      <c r="B321" s="1" t="s">
        <v>113</v>
      </c>
      <c r="C321" s="2">
        <v>43867</v>
      </c>
      <c r="D321">
        <v>0</v>
      </c>
    </row>
    <row r="322" spans="1:4" x14ac:dyDescent="0.25">
      <c r="A322" s="1" t="s">
        <v>69</v>
      </c>
      <c r="B322" s="1" t="s">
        <v>110</v>
      </c>
      <c r="C322" s="2">
        <v>43867</v>
      </c>
      <c r="D322">
        <v>0</v>
      </c>
    </row>
    <row r="323" spans="1:4" x14ac:dyDescent="0.25">
      <c r="A323" s="1" t="s">
        <v>70</v>
      </c>
      <c r="B323" s="1" t="s">
        <v>111</v>
      </c>
      <c r="C323" s="2">
        <v>43867</v>
      </c>
      <c r="D323">
        <v>0</v>
      </c>
    </row>
    <row r="324" spans="1:4" x14ac:dyDescent="0.25">
      <c r="A324" s="1" t="s">
        <v>71</v>
      </c>
      <c r="B324" s="1" t="s">
        <v>112</v>
      </c>
      <c r="C324" s="2">
        <v>43867</v>
      </c>
      <c r="D324">
        <v>0</v>
      </c>
    </row>
    <row r="325" spans="1:4" x14ac:dyDescent="0.25">
      <c r="A325" s="1" t="s">
        <v>72</v>
      </c>
      <c r="B325" s="1" t="s">
        <v>113</v>
      </c>
      <c r="C325" s="2">
        <v>43867</v>
      </c>
      <c r="D325">
        <v>0</v>
      </c>
    </row>
    <row r="326" spans="1:4" x14ac:dyDescent="0.25">
      <c r="A326" s="1" t="s">
        <v>73</v>
      </c>
      <c r="B326" s="1" t="s">
        <v>110</v>
      </c>
      <c r="C326" s="2">
        <v>43867</v>
      </c>
      <c r="D326">
        <v>0</v>
      </c>
    </row>
    <row r="327" spans="1:4" x14ac:dyDescent="0.25">
      <c r="A327" s="1" t="s">
        <v>74</v>
      </c>
      <c r="B327" s="1" t="s">
        <v>111</v>
      </c>
      <c r="C327" s="2">
        <v>43867</v>
      </c>
      <c r="D327">
        <v>0</v>
      </c>
    </row>
    <row r="328" spans="1:4" x14ac:dyDescent="0.25">
      <c r="A328" s="1" t="s">
        <v>75</v>
      </c>
      <c r="B328" s="1" t="s">
        <v>112</v>
      </c>
      <c r="C328" s="2">
        <v>43867</v>
      </c>
      <c r="D328">
        <v>0</v>
      </c>
    </row>
    <row r="329" spans="1:4" x14ac:dyDescent="0.25">
      <c r="A329" s="1" t="s">
        <v>76</v>
      </c>
      <c r="B329" s="1" t="s">
        <v>113</v>
      </c>
      <c r="C329" s="2">
        <v>43867</v>
      </c>
      <c r="D329">
        <v>0</v>
      </c>
    </row>
    <row r="330" spans="1:4" x14ac:dyDescent="0.25">
      <c r="A330" s="1" t="s">
        <v>77</v>
      </c>
      <c r="B330" s="1" t="s">
        <v>110</v>
      </c>
      <c r="C330" s="2">
        <v>43867</v>
      </c>
      <c r="D330">
        <v>0</v>
      </c>
    </row>
    <row r="331" spans="1:4" x14ac:dyDescent="0.25">
      <c r="A331" s="1" t="s">
        <v>78</v>
      </c>
      <c r="B331" s="1" t="s">
        <v>111</v>
      </c>
      <c r="C331" s="2">
        <v>43867</v>
      </c>
      <c r="D331">
        <v>0</v>
      </c>
    </row>
    <row r="332" spans="1:4" x14ac:dyDescent="0.25">
      <c r="A332" s="1" t="s">
        <v>79</v>
      </c>
      <c r="B332" s="1" t="s">
        <v>112</v>
      </c>
      <c r="C332" s="2">
        <v>43867</v>
      </c>
      <c r="D332">
        <v>0</v>
      </c>
    </row>
    <row r="333" spans="1:4" x14ac:dyDescent="0.25">
      <c r="A333" s="1" t="s">
        <v>80</v>
      </c>
      <c r="B333" s="1" t="s">
        <v>113</v>
      </c>
      <c r="C333" s="2">
        <v>43867</v>
      </c>
      <c r="D333">
        <v>0</v>
      </c>
    </row>
    <row r="334" spans="1:4" x14ac:dyDescent="0.25">
      <c r="A334" s="1" t="s">
        <v>81</v>
      </c>
      <c r="B334" s="1" t="s">
        <v>110</v>
      </c>
      <c r="C334" s="2">
        <v>43867</v>
      </c>
      <c r="D334">
        <v>0</v>
      </c>
    </row>
    <row r="335" spans="1:4" x14ac:dyDescent="0.25">
      <c r="A335" s="1" t="s">
        <v>82</v>
      </c>
      <c r="B335" s="1" t="s">
        <v>111</v>
      </c>
      <c r="C335" s="2">
        <v>43867</v>
      </c>
      <c r="D335">
        <v>0</v>
      </c>
    </row>
    <row r="336" spans="1:4" x14ac:dyDescent="0.25">
      <c r="A336" s="1" t="s">
        <v>83</v>
      </c>
      <c r="B336" s="1" t="s">
        <v>112</v>
      </c>
      <c r="C336" s="2">
        <v>43867</v>
      </c>
      <c r="D336">
        <v>0</v>
      </c>
    </row>
    <row r="337" spans="1:4" x14ac:dyDescent="0.25">
      <c r="A337" s="1" t="s">
        <v>84</v>
      </c>
      <c r="B337" s="1" t="s">
        <v>113</v>
      </c>
      <c r="C337" s="2">
        <v>43867</v>
      </c>
      <c r="D337">
        <v>0</v>
      </c>
    </row>
    <row r="338" spans="1:4" x14ac:dyDescent="0.25">
      <c r="A338" s="1" t="s">
        <v>0</v>
      </c>
      <c r="B338" s="1" t="s">
        <v>110</v>
      </c>
      <c r="C338" s="2">
        <v>43868</v>
      </c>
      <c r="D338">
        <v>0</v>
      </c>
    </row>
    <row r="339" spans="1:4" x14ac:dyDescent="0.25">
      <c r="A339" s="1" t="s">
        <v>1</v>
      </c>
      <c r="B339" s="1" t="s">
        <v>111</v>
      </c>
      <c r="C339" s="2">
        <v>43868</v>
      </c>
      <c r="D339">
        <v>0</v>
      </c>
    </row>
    <row r="340" spans="1:4" x14ac:dyDescent="0.25">
      <c r="A340" s="1" t="s">
        <v>2</v>
      </c>
      <c r="B340" s="1" t="s">
        <v>112</v>
      </c>
      <c r="C340" s="2">
        <v>43868</v>
      </c>
      <c r="D340">
        <v>0</v>
      </c>
    </row>
    <row r="341" spans="1:4" x14ac:dyDescent="0.25">
      <c r="A341" s="1" t="s">
        <v>3</v>
      </c>
      <c r="B341" s="1" t="s">
        <v>113</v>
      </c>
      <c r="C341" s="2">
        <v>43868</v>
      </c>
      <c r="D341">
        <v>0</v>
      </c>
    </row>
    <row r="342" spans="1:4" x14ac:dyDescent="0.25">
      <c r="A342" s="1" t="s">
        <v>4</v>
      </c>
      <c r="B342" s="1" t="s">
        <v>114</v>
      </c>
      <c r="C342" s="2">
        <v>43868</v>
      </c>
      <c r="D342">
        <v>0</v>
      </c>
    </row>
    <row r="343" spans="1:4" x14ac:dyDescent="0.25">
      <c r="A343" s="1" t="s">
        <v>5</v>
      </c>
      <c r="B343" s="1" t="s">
        <v>115</v>
      </c>
      <c r="C343" s="2">
        <v>43868</v>
      </c>
      <c r="D343">
        <v>0</v>
      </c>
    </row>
    <row r="344" spans="1:4" x14ac:dyDescent="0.25">
      <c r="A344" s="1" t="s">
        <v>6</v>
      </c>
      <c r="B344" s="1" t="s">
        <v>116</v>
      </c>
      <c r="C344" s="2">
        <v>43868</v>
      </c>
      <c r="D344">
        <v>0</v>
      </c>
    </row>
    <row r="345" spans="1:4" x14ac:dyDescent="0.25">
      <c r="A345" s="1" t="s">
        <v>7</v>
      </c>
      <c r="B345" s="1" t="s">
        <v>117</v>
      </c>
      <c r="C345" s="2">
        <v>43868</v>
      </c>
      <c r="D345">
        <v>0</v>
      </c>
    </row>
    <row r="346" spans="1:4" x14ac:dyDescent="0.25">
      <c r="A346" s="1" t="s">
        <v>8</v>
      </c>
      <c r="B346" s="1" t="s">
        <v>110</v>
      </c>
      <c r="C346" s="2">
        <v>43868</v>
      </c>
      <c r="D346">
        <v>0</v>
      </c>
    </row>
    <row r="347" spans="1:4" x14ac:dyDescent="0.25">
      <c r="A347" s="1" t="s">
        <v>9</v>
      </c>
      <c r="B347" s="1" t="s">
        <v>111</v>
      </c>
      <c r="C347" s="2">
        <v>43868</v>
      </c>
      <c r="D347">
        <v>0</v>
      </c>
    </row>
    <row r="348" spans="1:4" x14ac:dyDescent="0.25">
      <c r="A348" s="1" t="s">
        <v>10</v>
      </c>
      <c r="B348" s="1" t="s">
        <v>112</v>
      </c>
      <c r="C348" s="2">
        <v>43868</v>
      </c>
      <c r="D348">
        <v>0</v>
      </c>
    </row>
    <row r="349" spans="1:4" x14ac:dyDescent="0.25">
      <c r="A349" s="1" t="s">
        <v>11</v>
      </c>
      <c r="B349" s="1" t="s">
        <v>113</v>
      </c>
      <c r="C349" s="2">
        <v>43868</v>
      </c>
      <c r="D349">
        <v>0</v>
      </c>
    </row>
    <row r="350" spans="1:4" x14ac:dyDescent="0.25">
      <c r="A350" s="1" t="s">
        <v>12</v>
      </c>
      <c r="B350" s="1" t="s">
        <v>110</v>
      </c>
      <c r="C350" s="2">
        <v>43868</v>
      </c>
      <c r="D350">
        <v>0</v>
      </c>
    </row>
    <row r="351" spans="1:4" x14ac:dyDescent="0.25">
      <c r="A351" s="1" t="s">
        <v>13</v>
      </c>
      <c r="B351" s="1" t="s">
        <v>111</v>
      </c>
      <c r="C351" s="2">
        <v>43868</v>
      </c>
      <c r="D351">
        <v>0</v>
      </c>
    </row>
    <row r="352" spans="1:4" x14ac:dyDescent="0.25">
      <c r="A352" s="1" t="s">
        <v>14</v>
      </c>
      <c r="B352" s="1" t="s">
        <v>112</v>
      </c>
      <c r="C352" s="2">
        <v>43868</v>
      </c>
      <c r="D352">
        <v>0</v>
      </c>
    </row>
    <row r="353" spans="1:4" x14ac:dyDescent="0.25">
      <c r="A353" s="1" t="s">
        <v>15</v>
      </c>
      <c r="B353" s="1" t="s">
        <v>113</v>
      </c>
      <c r="C353" s="2">
        <v>43868</v>
      </c>
      <c r="D353">
        <v>0</v>
      </c>
    </row>
    <row r="354" spans="1:4" x14ac:dyDescent="0.25">
      <c r="A354" s="1" t="s">
        <v>17</v>
      </c>
      <c r="B354" s="1" t="s">
        <v>110</v>
      </c>
      <c r="C354" s="2">
        <v>43868</v>
      </c>
      <c r="D354">
        <v>0</v>
      </c>
    </row>
    <row r="355" spans="1:4" x14ac:dyDescent="0.25">
      <c r="A355" s="1" t="s">
        <v>18</v>
      </c>
      <c r="B355" s="1" t="s">
        <v>111</v>
      </c>
      <c r="C355" s="2">
        <v>43868</v>
      </c>
      <c r="D355">
        <v>0</v>
      </c>
    </row>
    <row r="356" spans="1:4" x14ac:dyDescent="0.25">
      <c r="A356" s="1" t="s">
        <v>19</v>
      </c>
      <c r="B356" s="1" t="s">
        <v>112</v>
      </c>
      <c r="C356" s="2">
        <v>43868</v>
      </c>
      <c r="D356">
        <v>0</v>
      </c>
    </row>
    <row r="357" spans="1:4" x14ac:dyDescent="0.25">
      <c r="A357" s="1" t="s">
        <v>20</v>
      </c>
      <c r="B357" s="1" t="s">
        <v>113</v>
      </c>
      <c r="C357" s="2">
        <v>43868</v>
      </c>
      <c r="D357">
        <v>0</v>
      </c>
    </row>
    <row r="358" spans="1:4" x14ac:dyDescent="0.25">
      <c r="A358" s="1" t="s">
        <v>21</v>
      </c>
      <c r="B358" s="1" t="s">
        <v>110</v>
      </c>
      <c r="C358" s="2">
        <v>43868</v>
      </c>
      <c r="D358">
        <v>0</v>
      </c>
    </row>
    <row r="359" spans="1:4" x14ac:dyDescent="0.25">
      <c r="A359" s="1" t="s">
        <v>22</v>
      </c>
      <c r="B359" s="1" t="s">
        <v>111</v>
      </c>
      <c r="C359" s="2">
        <v>43868</v>
      </c>
      <c r="D359">
        <v>0</v>
      </c>
    </row>
    <row r="360" spans="1:4" x14ac:dyDescent="0.25">
      <c r="A360" s="1" t="s">
        <v>23</v>
      </c>
      <c r="B360" s="1" t="s">
        <v>112</v>
      </c>
      <c r="C360" s="2">
        <v>43868</v>
      </c>
      <c r="D360">
        <v>0</v>
      </c>
    </row>
    <row r="361" spans="1:4" x14ac:dyDescent="0.25">
      <c r="A361" s="1" t="s">
        <v>24</v>
      </c>
      <c r="B361" s="1" t="s">
        <v>113</v>
      </c>
      <c r="C361" s="2">
        <v>43868</v>
      </c>
      <c r="D361">
        <v>0</v>
      </c>
    </row>
    <row r="362" spans="1:4" x14ac:dyDescent="0.25">
      <c r="A362" s="1" t="s">
        <v>25</v>
      </c>
      <c r="B362" s="1" t="s">
        <v>110</v>
      </c>
      <c r="C362" s="2">
        <v>43868</v>
      </c>
      <c r="D362">
        <v>0</v>
      </c>
    </row>
    <row r="363" spans="1:4" x14ac:dyDescent="0.25">
      <c r="A363" s="1" t="s">
        <v>26</v>
      </c>
      <c r="B363" s="1" t="s">
        <v>111</v>
      </c>
      <c r="C363" s="2">
        <v>43868</v>
      </c>
      <c r="D363">
        <v>0</v>
      </c>
    </row>
    <row r="364" spans="1:4" x14ac:dyDescent="0.25">
      <c r="A364" s="1" t="s">
        <v>27</v>
      </c>
      <c r="B364" s="1" t="s">
        <v>112</v>
      </c>
      <c r="C364" s="2">
        <v>43868</v>
      </c>
      <c r="D364">
        <v>0</v>
      </c>
    </row>
    <row r="365" spans="1:4" x14ac:dyDescent="0.25">
      <c r="A365" s="1" t="s">
        <v>28</v>
      </c>
      <c r="B365" s="1" t="s">
        <v>113</v>
      </c>
      <c r="C365" s="2">
        <v>43868</v>
      </c>
      <c r="D365">
        <v>0</v>
      </c>
    </row>
    <row r="366" spans="1:4" x14ac:dyDescent="0.25">
      <c r="A366" s="1" t="s">
        <v>29</v>
      </c>
      <c r="B366" s="1" t="s">
        <v>110</v>
      </c>
      <c r="C366" s="2">
        <v>43868</v>
      </c>
      <c r="D366">
        <v>0</v>
      </c>
    </row>
    <row r="367" spans="1:4" x14ac:dyDescent="0.25">
      <c r="A367" s="1" t="s">
        <v>30</v>
      </c>
      <c r="B367" s="1" t="s">
        <v>111</v>
      </c>
      <c r="C367" s="2">
        <v>43868</v>
      </c>
      <c r="D367">
        <v>0</v>
      </c>
    </row>
    <row r="368" spans="1:4" x14ac:dyDescent="0.25">
      <c r="A368" s="1" t="s">
        <v>31</v>
      </c>
      <c r="B368" s="1" t="s">
        <v>112</v>
      </c>
      <c r="C368" s="2">
        <v>43868</v>
      </c>
      <c r="D368">
        <v>0</v>
      </c>
    </row>
    <row r="369" spans="1:4" x14ac:dyDescent="0.25">
      <c r="A369" s="1" t="s">
        <v>32</v>
      </c>
      <c r="B369" s="1" t="s">
        <v>113</v>
      </c>
      <c r="C369" s="2">
        <v>43868</v>
      </c>
      <c r="D369">
        <v>0</v>
      </c>
    </row>
    <row r="370" spans="1:4" x14ac:dyDescent="0.25">
      <c r="A370" s="1" t="s">
        <v>33</v>
      </c>
      <c r="B370" s="1" t="s">
        <v>110</v>
      </c>
      <c r="C370" s="2">
        <v>43868</v>
      </c>
      <c r="D370">
        <v>0</v>
      </c>
    </row>
    <row r="371" spans="1:4" x14ac:dyDescent="0.25">
      <c r="A371" s="1" t="s">
        <v>34</v>
      </c>
      <c r="B371" s="1" t="s">
        <v>111</v>
      </c>
      <c r="C371" s="2">
        <v>43868</v>
      </c>
      <c r="D371">
        <v>0</v>
      </c>
    </row>
    <row r="372" spans="1:4" x14ac:dyDescent="0.25">
      <c r="A372" s="1" t="s">
        <v>35</v>
      </c>
      <c r="B372" s="1" t="s">
        <v>112</v>
      </c>
      <c r="C372" s="2">
        <v>43868</v>
      </c>
      <c r="D372">
        <v>0</v>
      </c>
    </row>
    <row r="373" spans="1:4" x14ac:dyDescent="0.25">
      <c r="A373" s="1" t="s">
        <v>36</v>
      </c>
      <c r="B373" s="1" t="s">
        <v>113</v>
      </c>
      <c r="C373" s="2">
        <v>43868</v>
      </c>
      <c r="D373">
        <v>0</v>
      </c>
    </row>
    <row r="374" spans="1:4" x14ac:dyDescent="0.25">
      <c r="A374" s="1" t="s">
        <v>37</v>
      </c>
      <c r="B374" s="1" t="s">
        <v>110</v>
      </c>
      <c r="C374" s="2">
        <v>43868</v>
      </c>
      <c r="D374">
        <v>0</v>
      </c>
    </row>
    <row r="375" spans="1:4" x14ac:dyDescent="0.25">
      <c r="A375" s="1" t="s">
        <v>38</v>
      </c>
      <c r="B375" s="1" t="s">
        <v>111</v>
      </c>
      <c r="C375" s="2">
        <v>43868</v>
      </c>
      <c r="D375">
        <v>0</v>
      </c>
    </row>
    <row r="376" spans="1:4" x14ac:dyDescent="0.25">
      <c r="A376" s="1" t="s">
        <v>39</v>
      </c>
      <c r="B376" s="1" t="s">
        <v>112</v>
      </c>
      <c r="C376" s="2">
        <v>43868</v>
      </c>
      <c r="D376">
        <v>0</v>
      </c>
    </row>
    <row r="377" spans="1:4" x14ac:dyDescent="0.25">
      <c r="A377" s="1" t="s">
        <v>40</v>
      </c>
      <c r="B377" s="1" t="s">
        <v>113</v>
      </c>
      <c r="C377" s="2">
        <v>43868</v>
      </c>
      <c r="D377">
        <v>0</v>
      </c>
    </row>
    <row r="378" spans="1:4" x14ac:dyDescent="0.25">
      <c r="A378" s="1" t="s">
        <v>41</v>
      </c>
      <c r="B378" s="1" t="s">
        <v>110</v>
      </c>
      <c r="C378" s="2">
        <v>43868</v>
      </c>
      <c r="D378">
        <v>0</v>
      </c>
    </row>
    <row r="379" spans="1:4" x14ac:dyDescent="0.25">
      <c r="A379" s="1" t="s">
        <v>42</v>
      </c>
      <c r="B379" s="1" t="s">
        <v>111</v>
      </c>
      <c r="C379" s="2">
        <v>43868</v>
      </c>
      <c r="D379">
        <v>0</v>
      </c>
    </row>
    <row r="380" spans="1:4" x14ac:dyDescent="0.25">
      <c r="A380" s="1" t="s">
        <v>43</v>
      </c>
      <c r="B380" s="1" t="s">
        <v>112</v>
      </c>
      <c r="C380" s="2">
        <v>43868</v>
      </c>
      <c r="D380">
        <v>0</v>
      </c>
    </row>
    <row r="381" spans="1:4" x14ac:dyDescent="0.25">
      <c r="A381" s="1" t="s">
        <v>44</v>
      </c>
      <c r="B381" s="1" t="s">
        <v>113</v>
      </c>
      <c r="C381" s="2">
        <v>43868</v>
      </c>
      <c r="D381">
        <v>0</v>
      </c>
    </row>
    <row r="382" spans="1:4" x14ac:dyDescent="0.25">
      <c r="A382" s="1" t="s">
        <v>45</v>
      </c>
      <c r="B382" s="1" t="s">
        <v>110</v>
      </c>
      <c r="C382" s="2">
        <v>43868</v>
      </c>
      <c r="D382">
        <v>0</v>
      </c>
    </row>
    <row r="383" spans="1:4" x14ac:dyDescent="0.25">
      <c r="A383" s="1" t="s">
        <v>46</v>
      </c>
      <c r="B383" s="1" t="s">
        <v>111</v>
      </c>
      <c r="C383" s="2">
        <v>43868</v>
      </c>
      <c r="D383">
        <v>0</v>
      </c>
    </row>
    <row r="384" spans="1:4" x14ac:dyDescent="0.25">
      <c r="A384" s="1" t="s">
        <v>47</v>
      </c>
      <c r="B384" s="1" t="s">
        <v>112</v>
      </c>
      <c r="C384" s="2">
        <v>43868</v>
      </c>
      <c r="D384">
        <v>0</v>
      </c>
    </row>
    <row r="385" spans="1:4" x14ac:dyDescent="0.25">
      <c r="A385" s="1" t="s">
        <v>48</v>
      </c>
      <c r="B385" s="1" t="s">
        <v>113</v>
      </c>
      <c r="C385" s="2">
        <v>43868</v>
      </c>
      <c r="D385">
        <v>0</v>
      </c>
    </row>
    <row r="386" spans="1:4" x14ac:dyDescent="0.25">
      <c r="A386" s="1" t="s">
        <v>49</v>
      </c>
      <c r="B386" s="1" t="s">
        <v>110</v>
      </c>
      <c r="C386" s="2">
        <v>43868</v>
      </c>
      <c r="D386">
        <v>0</v>
      </c>
    </row>
    <row r="387" spans="1:4" x14ac:dyDescent="0.25">
      <c r="A387" s="1" t="s">
        <v>50</v>
      </c>
      <c r="B387" s="1" t="s">
        <v>111</v>
      </c>
      <c r="C387" s="2">
        <v>43868</v>
      </c>
      <c r="D387">
        <v>0</v>
      </c>
    </row>
    <row r="388" spans="1:4" x14ac:dyDescent="0.25">
      <c r="A388" s="1" t="s">
        <v>51</v>
      </c>
      <c r="B388" s="1" t="s">
        <v>112</v>
      </c>
      <c r="C388" s="2">
        <v>43868</v>
      </c>
      <c r="D388">
        <v>0</v>
      </c>
    </row>
    <row r="389" spans="1:4" x14ac:dyDescent="0.25">
      <c r="A389" s="1" t="s">
        <v>52</v>
      </c>
      <c r="B389" s="1" t="s">
        <v>113</v>
      </c>
      <c r="C389" s="2">
        <v>43868</v>
      </c>
      <c r="D389">
        <v>0</v>
      </c>
    </row>
    <row r="390" spans="1:4" x14ac:dyDescent="0.25">
      <c r="A390" s="1" t="s">
        <v>53</v>
      </c>
      <c r="B390" s="1" t="s">
        <v>110</v>
      </c>
      <c r="C390" s="2">
        <v>43868</v>
      </c>
      <c r="D390">
        <v>0</v>
      </c>
    </row>
    <row r="391" spans="1:4" x14ac:dyDescent="0.25">
      <c r="A391" s="1" t="s">
        <v>54</v>
      </c>
      <c r="B391" s="1" t="s">
        <v>111</v>
      </c>
      <c r="C391" s="2">
        <v>43868</v>
      </c>
      <c r="D391">
        <v>0</v>
      </c>
    </row>
    <row r="392" spans="1:4" x14ac:dyDescent="0.25">
      <c r="A392" s="1" t="s">
        <v>55</v>
      </c>
      <c r="B392" s="1" t="s">
        <v>112</v>
      </c>
      <c r="C392" s="2">
        <v>43868</v>
      </c>
      <c r="D392">
        <v>0</v>
      </c>
    </row>
    <row r="393" spans="1:4" x14ac:dyDescent="0.25">
      <c r="A393" s="1" t="s">
        <v>56</v>
      </c>
      <c r="B393" s="1" t="s">
        <v>113</v>
      </c>
      <c r="C393" s="2">
        <v>43868</v>
      </c>
      <c r="D393">
        <v>0</v>
      </c>
    </row>
    <row r="394" spans="1:4" x14ac:dyDescent="0.25">
      <c r="A394" s="1" t="s">
        <v>57</v>
      </c>
      <c r="B394" s="1" t="s">
        <v>110</v>
      </c>
      <c r="C394" s="2">
        <v>43868</v>
      </c>
      <c r="D394">
        <v>0</v>
      </c>
    </row>
    <row r="395" spans="1:4" x14ac:dyDescent="0.25">
      <c r="A395" s="1" t="s">
        <v>58</v>
      </c>
      <c r="B395" s="1" t="s">
        <v>111</v>
      </c>
      <c r="C395" s="2">
        <v>43868</v>
      </c>
      <c r="D395">
        <v>0</v>
      </c>
    </row>
    <row r="396" spans="1:4" x14ac:dyDescent="0.25">
      <c r="A396" s="1" t="s">
        <v>59</v>
      </c>
      <c r="B396" s="1" t="s">
        <v>112</v>
      </c>
      <c r="C396" s="2">
        <v>43868</v>
      </c>
      <c r="D396">
        <v>0</v>
      </c>
    </row>
    <row r="397" spans="1:4" x14ac:dyDescent="0.25">
      <c r="A397" s="1" t="s">
        <v>60</v>
      </c>
      <c r="B397" s="1" t="s">
        <v>113</v>
      </c>
      <c r="C397" s="2">
        <v>43868</v>
      </c>
      <c r="D397">
        <v>0</v>
      </c>
    </row>
    <row r="398" spans="1:4" x14ac:dyDescent="0.25">
      <c r="A398" s="1" t="s">
        <v>61</v>
      </c>
      <c r="B398" s="1" t="s">
        <v>110</v>
      </c>
      <c r="C398" s="2">
        <v>43868</v>
      </c>
      <c r="D398">
        <v>0</v>
      </c>
    </row>
    <row r="399" spans="1:4" x14ac:dyDescent="0.25">
      <c r="A399" s="1" t="s">
        <v>62</v>
      </c>
      <c r="B399" s="1" t="s">
        <v>111</v>
      </c>
      <c r="C399" s="2">
        <v>43868</v>
      </c>
      <c r="D399">
        <v>0</v>
      </c>
    </row>
    <row r="400" spans="1:4" x14ac:dyDescent="0.25">
      <c r="A400" s="1" t="s">
        <v>63</v>
      </c>
      <c r="B400" s="1" t="s">
        <v>112</v>
      </c>
      <c r="C400" s="2">
        <v>43868</v>
      </c>
      <c r="D400">
        <v>0</v>
      </c>
    </row>
    <row r="401" spans="1:4" x14ac:dyDescent="0.25">
      <c r="A401" s="1" t="s">
        <v>64</v>
      </c>
      <c r="B401" s="1" t="s">
        <v>113</v>
      </c>
      <c r="C401" s="2">
        <v>43868</v>
      </c>
      <c r="D401">
        <v>0</v>
      </c>
    </row>
    <row r="402" spans="1:4" x14ac:dyDescent="0.25">
      <c r="A402" s="1" t="s">
        <v>65</v>
      </c>
      <c r="B402" s="1" t="s">
        <v>110</v>
      </c>
      <c r="C402" s="2">
        <v>43868</v>
      </c>
      <c r="D402">
        <v>0</v>
      </c>
    </row>
    <row r="403" spans="1:4" x14ac:dyDescent="0.25">
      <c r="A403" s="1" t="s">
        <v>66</v>
      </c>
      <c r="B403" s="1" t="s">
        <v>111</v>
      </c>
      <c r="C403" s="2">
        <v>43868</v>
      </c>
      <c r="D403">
        <v>0</v>
      </c>
    </row>
    <row r="404" spans="1:4" x14ac:dyDescent="0.25">
      <c r="A404" s="1" t="s">
        <v>67</v>
      </c>
      <c r="B404" s="1" t="s">
        <v>112</v>
      </c>
      <c r="C404" s="2">
        <v>43868</v>
      </c>
      <c r="D404">
        <v>0</v>
      </c>
    </row>
    <row r="405" spans="1:4" x14ac:dyDescent="0.25">
      <c r="A405" s="1" t="s">
        <v>68</v>
      </c>
      <c r="B405" s="1" t="s">
        <v>113</v>
      </c>
      <c r="C405" s="2">
        <v>43868</v>
      </c>
      <c r="D405">
        <v>0</v>
      </c>
    </row>
    <row r="406" spans="1:4" x14ac:dyDescent="0.25">
      <c r="A406" s="1" t="s">
        <v>69</v>
      </c>
      <c r="B406" s="1" t="s">
        <v>110</v>
      </c>
      <c r="C406" s="2">
        <v>43868</v>
      </c>
      <c r="D406">
        <v>0</v>
      </c>
    </row>
    <row r="407" spans="1:4" x14ac:dyDescent="0.25">
      <c r="A407" s="1" t="s">
        <v>70</v>
      </c>
      <c r="B407" s="1" t="s">
        <v>111</v>
      </c>
      <c r="C407" s="2">
        <v>43868</v>
      </c>
      <c r="D407">
        <v>0</v>
      </c>
    </row>
    <row r="408" spans="1:4" x14ac:dyDescent="0.25">
      <c r="A408" s="1" t="s">
        <v>71</v>
      </c>
      <c r="B408" s="1" t="s">
        <v>112</v>
      </c>
      <c r="C408" s="2">
        <v>43868</v>
      </c>
      <c r="D408">
        <v>0</v>
      </c>
    </row>
    <row r="409" spans="1:4" x14ac:dyDescent="0.25">
      <c r="A409" s="1" t="s">
        <v>72</v>
      </c>
      <c r="B409" s="1" t="s">
        <v>113</v>
      </c>
      <c r="C409" s="2">
        <v>43868</v>
      </c>
      <c r="D409">
        <v>0</v>
      </c>
    </row>
    <row r="410" spans="1:4" x14ac:dyDescent="0.25">
      <c r="A410" s="1" t="s">
        <v>73</v>
      </c>
      <c r="B410" s="1" t="s">
        <v>110</v>
      </c>
      <c r="C410" s="2">
        <v>43868</v>
      </c>
      <c r="D410">
        <v>0</v>
      </c>
    </row>
    <row r="411" spans="1:4" x14ac:dyDescent="0.25">
      <c r="A411" s="1" t="s">
        <v>74</v>
      </c>
      <c r="B411" s="1" t="s">
        <v>111</v>
      </c>
      <c r="C411" s="2">
        <v>43868</v>
      </c>
      <c r="D411">
        <v>0</v>
      </c>
    </row>
    <row r="412" spans="1:4" x14ac:dyDescent="0.25">
      <c r="A412" s="1" t="s">
        <v>75</v>
      </c>
      <c r="B412" s="1" t="s">
        <v>112</v>
      </c>
      <c r="C412" s="2">
        <v>43868</v>
      </c>
      <c r="D412">
        <v>0</v>
      </c>
    </row>
    <row r="413" spans="1:4" x14ac:dyDescent="0.25">
      <c r="A413" s="1" t="s">
        <v>76</v>
      </c>
      <c r="B413" s="1" t="s">
        <v>113</v>
      </c>
      <c r="C413" s="2">
        <v>43868</v>
      </c>
      <c r="D413">
        <v>0</v>
      </c>
    </row>
    <row r="414" spans="1:4" x14ac:dyDescent="0.25">
      <c r="A414" s="1" t="s">
        <v>77</v>
      </c>
      <c r="B414" s="1" t="s">
        <v>110</v>
      </c>
      <c r="C414" s="2">
        <v>43868</v>
      </c>
      <c r="D414">
        <v>0</v>
      </c>
    </row>
    <row r="415" spans="1:4" x14ac:dyDescent="0.25">
      <c r="A415" s="1" t="s">
        <v>78</v>
      </c>
      <c r="B415" s="1" t="s">
        <v>111</v>
      </c>
      <c r="C415" s="2">
        <v>43868</v>
      </c>
      <c r="D415">
        <v>0</v>
      </c>
    </row>
    <row r="416" spans="1:4" x14ac:dyDescent="0.25">
      <c r="A416" s="1" t="s">
        <v>79</v>
      </c>
      <c r="B416" s="1" t="s">
        <v>112</v>
      </c>
      <c r="C416" s="2">
        <v>43868</v>
      </c>
      <c r="D416">
        <v>0</v>
      </c>
    </row>
    <row r="417" spans="1:4" x14ac:dyDescent="0.25">
      <c r="A417" s="1" t="s">
        <v>80</v>
      </c>
      <c r="B417" s="1" t="s">
        <v>113</v>
      </c>
      <c r="C417" s="2">
        <v>43868</v>
      </c>
      <c r="D417">
        <v>0</v>
      </c>
    </row>
    <row r="418" spans="1:4" x14ac:dyDescent="0.25">
      <c r="A418" s="1" t="s">
        <v>81</v>
      </c>
      <c r="B418" s="1" t="s">
        <v>110</v>
      </c>
      <c r="C418" s="2">
        <v>43868</v>
      </c>
      <c r="D418">
        <v>0</v>
      </c>
    </row>
    <row r="419" spans="1:4" x14ac:dyDescent="0.25">
      <c r="A419" s="1" t="s">
        <v>82</v>
      </c>
      <c r="B419" s="1" t="s">
        <v>111</v>
      </c>
      <c r="C419" s="2">
        <v>43868</v>
      </c>
      <c r="D419">
        <v>0</v>
      </c>
    </row>
    <row r="420" spans="1:4" x14ac:dyDescent="0.25">
      <c r="A420" s="1" t="s">
        <v>83</v>
      </c>
      <c r="B420" s="1" t="s">
        <v>112</v>
      </c>
      <c r="C420" s="2">
        <v>43868</v>
      </c>
      <c r="D420">
        <v>0</v>
      </c>
    </row>
    <row r="421" spans="1:4" x14ac:dyDescent="0.25">
      <c r="A421" s="1" t="s">
        <v>84</v>
      </c>
      <c r="B421" s="1" t="s">
        <v>113</v>
      </c>
      <c r="C421" s="2">
        <v>43868</v>
      </c>
      <c r="D421">
        <v>0</v>
      </c>
    </row>
    <row r="422" spans="1:4" x14ac:dyDescent="0.25">
      <c r="A422" s="1" t="s">
        <v>0</v>
      </c>
      <c r="B422" s="1" t="s">
        <v>110</v>
      </c>
      <c r="C422" s="2">
        <v>43871</v>
      </c>
      <c r="D422">
        <v>0</v>
      </c>
    </row>
    <row r="423" spans="1:4" x14ac:dyDescent="0.25">
      <c r="A423" s="1" t="s">
        <v>1</v>
      </c>
      <c r="B423" s="1" t="s">
        <v>111</v>
      </c>
      <c r="C423" s="2">
        <v>43871</v>
      </c>
      <c r="D423">
        <v>0</v>
      </c>
    </row>
    <row r="424" spans="1:4" x14ac:dyDescent="0.25">
      <c r="A424" s="1" t="s">
        <v>2</v>
      </c>
      <c r="B424" s="1" t="s">
        <v>112</v>
      </c>
      <c r="C424" s="2">
        <v>43871</v>
      </c>
      <c r="D424">
        <v>0</v>
      </c>
    </row>
    <row r="425" spans="1:4" x14ac:dyDescent="0.25">
      <c r="A425" s="1" t="s">
        <v>3</v>
      </c>
      <c r="B425" s="1" t="s">
        <v>113</v>
      </c>
      <c r="C425" s="2">
        <v>43871</v>
      </c>
      <c r="D425">
        <v>0</v>
      </c>
    </row>
    <row r="426" spans="1:4" x14ac:dyDescent="0.25">
      <c r="A426" s="1" t="s">
        <v>4</v>
      </c>
      <c r="B426" s="1" t="s">
        <v>114</v>
      </c>
      <c r="C426" s="2">
        <v>43871</v>
      </c>
      <c r="D426">
        <v>0</v>
      </c>
    </row>
    <row r="427" spans="1:4" x14ac:dyDescent="0.25">
      <c r="A427" s="1" t="s">
        <v>5</v>
      </c>
      <c r="B427" s="1" t="s">
        <v>115</v>
      </c>
      <c r="C427" s="2">
        <v>43871</v>
      </c>
      <c r="D427">
        <v>0</v>
      </c>
    </row>
    <row r="428" spans="1:4" x14ac:dyDescent="0.25">
      <c r="A428" s="1" t="s">
        <v>6</v>
      </c>
      <c r="B428" s="1" t="s">
        <v>116</v>
      </c>
      <c r="C428" s="2">
        <v>43871</v>
      </c>
      <c r="D428">
        <v>0</v>
      </c>
    </row>
    <row r="429" spans="1:4" x14ac:dyDescent="0.25">
      <c r="A429" s="1" t="s">
        <v>7</v>
      </c>
      <c r="B429" s="1" t="s">
        <v>117</v>
      </c>
      <c r="C429" s="2">
        <v>43871</v>
      </c>
      <c r="D429">
        <v>0</v>
      </c>
    </row>
    <row r="430" spans="1:4" x14ac:dyDescent="0.25">
      <c r="A430" s="1" t="s">
        <v>8</v>
      </c>
      <c r="B430" s="1" t="s">
        <v>110</v>
      </c>
      <c r="C430" s="2">
        <v>43871</v>
      </c>
      <c r="D430">
        <v>0</v>
      </c>
    </row>
    <row r="431" spans="1:4" x14ac:dyDescent="0.25">
      <c r="A431" s="1" t="s">
        <v>9</v>
      </c>
      <c r="B431" s="1" t="s">
        <v>111</v>
      </c>
      <c r="C431" s="2">
        <v>43871</v>
      </c>
      <c r="D431">
        <v>0</v>
      </c>
    </row>
    <row r="432" spans="1:4" x14ac:dyDescent="0.25">
      <c r="A432" s="1" t="s">
        <v>10</v>
      </c>
      <c r="B432" s="1" t="s">
        <v>112</v>
      </c>
      <c r="C432" s="2">
        <v>43871</v>
      </c>
      <c r="D432">
        <v>0</v>
      </c>
    </row>
    <row r="433" spans="1:4" x14ac:dyDescent="0.25">
      <c r="A433" s="1" t="s">
        <v>11</v>
      </c>
      <c r="B433" s="1" t="s">
        <v>113</v>
      </c>
      <c r="C433" s="2">
        <v>43871</v>
      </c>
      <c r="D433">
        <v>0</v>
      </c>
    </row>
    <row r="434" spans="1:4" x14ac:dyDescent="0.25">
      <c r="A434" s="1" t="s">
        <v>12</v>
      </c>
      <c r="B434" s="1" t="s">
        <v>110</v>
      </c>
      <c r="C434" s="2">
        <v>43871</v>
      </c>
      <c r="D434">
        <v>0</v>
      </c>
    </row>
    <row r="435" spans="1:4" x14ac:dyDescent="0.25">
      <c r="A435" s="1" t="s">
        <v>13</v>
      </c>
      <c r="B435" s="1" t="s">
        <v>111</v>
      </c>
      <c r="C435" s="2">
        <v>43871</v>
      </c>
      <c r="D435">
        <v>0</v>
      </c>
    </row>
    <row r="436" spans="1:4" x14ac:dyDescent="0.25">
      <c r="A436" s="1" t="s">
        <v>14</v>
      </c>
      <c r="B436" s="1" t="s">
        <v>112</v>
      </c>
      <c r="C436" s="2">
        <v>43871</v>
      </c>
      <c r="D436">
        <v>0</v>
      </c>
    </row>
    <row r="437" spans="1:4" x14ac:dyDescent="0.25">
      <c r="A437" s="1" t="s">
        <v>15</v>
      </c>
      <c r="B437" s="1" t="s">
        <v>113</v>
      </c>
      <c r="C437" s="2">
        <v>43871</v>
      </c>
      <c r="D437">
        <v>0</v>
      </c>
    </row>
    <row r="438" spans="1:4" x14ac:dyDescent="0.25">
      <c r="A438" s="1" t="s">
        <v>17</v>
      </c>
      <c r="B438" s="1" t="s">
        <v>110</v>
      </c>
      <c r="C438" s="2">
        <v>43871</v>
      </c>
      <c r="D438">
        <v>0</v>
      </c>
    </row>
    <row r="439" spans="1:4" x14ac:dyDescent="0.25">
      <c r="A439" s="1" t="s">
        <v>18</v>
      </c>
      <c r="B439" s="1" t="s">
        <v>111</v>
      </c>
      <c r="C439" s="2">
        <v>43871</v>
      </c>
      <c r="D439">
        <v>0</v>
      </c>
    </row>
    <row r="440" spans="1:4" x14ac:dyDescent="0.25">
      <c r="A440" s="1" t="s">
        <v>19</v>
      </c>
      <c r="B440" s="1" t="s">
        <v>112</v>
      </c>
      <c r="C440" s="2">
        <v>43871</v>
      </c>
      <c r="D440">
        <v>0</v>
      </c>
    </row>
    <row r="441" spans="1:4" x14ac:dyDescent="0.25">
      <c r="A441" s="1" t="s">
        <v>20</v>
      </c>
      <c r="B441" s="1" t="s">
        <v>113</v>
      </c>
      <c r="C441" s="2">
        <v>43871</v>
      </c>
      <c r="D441">
        <v>0</v>
      </c>
    </row>
    <row r="442" spans="1:4" x14ac:dyDescent="0.25">
      <c r="A442" s="1" t="s">
        <v>21</v>
      </c>
      <c r="B442" s="1" t="s">
        <v>110</v>
      </c>
      <c r="C442" s="2">
        <v>43871</v>
      </c>
      <c r="D442">
        <v>0</v>
      </c>
    </row>
    <row r="443" spans="1:4" x14ac:dyDescent="0.25">
      <c r="A443" s="1" t="s">
        <v>22</v>
      </c>
      <c r="B443" s="1" t="s">
        <v>111</v>
      </c>
      <c r="C443" s="2">
        <v>43871</v>
      </c>
      <c r="D443">
        <v>0</v>
      </c>
    </row>
    <row r="444" spans="1:4" x14ac:dyDescent="0.25">
      <c r="A444" s="1" t="s">
        <v>23</v>
      </c>
      <c r="B444" s="1" t="s">
        <v>112</v>
      </c>
      <c r="C444" s="2">
        <v>43871</v>
      </c>
      <c r="D444">
        <v>0</v>
      </c>
    </row>
    <row r="445" spans="1:4" x14ac:dyDescent="0.25">
      <c r="A445" s="1" t="s">
        <v>24</v>
      </c>
      <c r="B445" s="1" t="s">
        <v>113</v>
      </c>
      <c r="C445" s="2">
        <v>43871</v>
      </c>
      <c r="D445">
        <v>0</v>
      </c>
    </row>
    <row r="446" spans="1:4" x14ac:dyDescent="0.25">
      <c r="A446" s="1" t="s">
        <v>25</v>
      </c>
      <c r="B446" s="1" t="s">
        <v>110</v>
      </c>
      <c r="C446" s="2">
        <v>43871</v>
      </c>
      <c r="D446">
        <v>0</v>
      </c>
    </row>
    <row r="447" spans="1:4" x14ac:dyDescent="0.25">
      <c r="A447" s="1" t="s">
        <v>26</v>
      </c>
      <c r="B447" s="1" t="s">
        <v>111</v>
      </c>
      <c r="C447" s="2">
        <v>43871</v>
      </c>
      <c r="D447">
        <v>0</v>
      </c>
    </row>
    <row r="448" spans="1:4" x14ac:dyDescent="0.25">
      <c r="A448" s="1" t="s">
        <v>27</v>
      </c>
      <c r="B448" s="1" t="s">
        <v>112</v>
      </c>
      <c r="C448" s="2">
        <v>43871</v>
      </c>
      <c r="D448">
        <v>0</v>
      </c>
    </row>
    <row r="449" spans="1:4" x14ac:dyDescent="0.25">
      <c r="A449" s="1" t="s">
        <v>28</v>
      </c>
      <c r="B449" s="1" t="s">
        <v>113</v>
      </c>
      <c r="C449" s="2">
        <v>43871</v>
      </c>
      <c r="D449">
        <v>0</v>
      </c>
    </row>
    <row r="450" spans="1:4" x14ac:dyDescent="0.25">
      <c r="A450" s="1" t="s">
        <v>29</v>
      </c>
      <c r="B450" s="1" t="s">
        <v>110</v>
      </c>
      <c r="C450" s="2">
        <v>43871</v>
      </c>
      <c r="D450">
        <v>0</v>
      </c>
    </row>
    <row r="451" spans="1:4" x14ac:dyDescent="0.25">
      <c r="A451" s="1" t="s">
        <v>30</v>
      </c>
      <c r="B451" s="1" t="s">
        <v>111</v>
      </c>
      <c r="C451" s="2">
        <v>43871</v>
      </c>
      <c r="D451">
        <v>0</v>
      </c>
    </row>
    <row r="452" spans="1:4" x14ac:dyDescent="0.25">
      <c r="A452" s="1" t="s">
        <v>31</v>
      </c>
      <c r="B452" s="1" t="s">
        <v>112</v>
      </c>
      <c r="C452" s="2">
        <v>43871</v>
      </c>
      <c r="D452">
        <v>0</v>
      </c>
    </row>
    <row r="453" spans="1:4" x14ac:dyDescent="0.25">
      <c r="A453" s="1" t="s">
        <v>32</v>
      </c>
      <c r="B453" s="1" t="s">
        <v>113</v>
      </c>
      <c r="C453" s="2">
        <v>43871</v>
      </c>
      <c r="D453">
        <v>0</v>
      </c>
    </row>
    <row r="454" spans="1:4" x14ac:dyDescent="0.25">
      <c r="A454" s="1" t="s">
        <v>33</v>
      </c>
      <c r="B454" s="1" t="s">
        <v>110</v>
      </c>
      <c r="C454" s="2">
        <v>43871</v>
      </c>
      <c r="D454">
        <v>0</v>
      </c>
    </row>
    <row r="455" spans="1:4" x14ac:dyDescent="0.25">
      <c r="A455" s="1" t="s">
        <v>34</v>
      </c>
      <c r="B455" s="1" t="s">
        <v>111</v>
      </c>
      <c r="C455" s="2">
        <v>43871</v>
      </c>
      <c r="D455">
        <v>0</v>
      </c>
    </row>
    <row r="456" spans="1:4" x14ac:dyDescent="0.25">
      <c r="A456" s="1" t="s">
        <v>35</v>
      </c>
      <c r="B456" s="1" t="s">
        <v>112</v>
      </c>
      <c r="C456" s="2">
        <v>43871</v>
      </c>
      <c r="D456">
        <v>0</v>
      </c>
    </row>
    <row r="457" spans="1:4" x14ac:dyDescent="0.25">
      <c r="A457" s="1" t="s">
        <v>36</v>
      </c>
      <c r="B457" s="1" t="s">
        <v>113</v>
      </c>
      <c r="C457" s="2">
        <v>43871</v>
      </c>
      <c r="D457">
        <v>0</v>
      </c>
    </row>
    <row r="458" spans="1:4" x14ac:dyDescent="0.25">
      <c r="A458" s="1" t="s">
        <v>37</v>
      </c>
      <c r="B458" s="1" t="s">
        <v>110</v>
      </c>
      <c r="C458" s="2">
        <v>43871</v>
      </c>
      <c r="D458">
        <v>0</v>
      </c>
    </row>
    <row r="459" spans="1:4" x14ac:dyDescent="0.25">
      <c r="A459" s="1" t="s">
        <v>38</v>
      </c>
      <c r="B459" s="1" t="s">
        <v>111</v>
      </c>
      <c r="C459" s="2">
        <v>43871</v>
      </c>
      <c r="D459">
        <v>0</v>
      </c>
    </row>
    <row r="460" spans="1:4" x14ac:dyDescent="0.25">
      <c r="A460" s="1" t="s">
        <v>39</v>
      </c>
      <c r="B460" s="1" t="s">
        <v>112</v>
      </c>
      <c r="C460" s="2">
        <v>43871</v>
      </c>
      <c r="D460">
        <v>0</v>
      </c>
    </row>
    <row r="461" spans="1:4" x14ac:dyDescent="0.25">
      <c r="A461" s="1" t="s">
        <v>40</v>
      </c>
      <c r="B461" s="1" t="s">
        <v>113</v>
      </c>
      <c r="C461" s="2">
        <v>43871</v>
      </c>
      <c r="D461">
        <v>0</v>
      </c>
    </row>
    <row r="462" spans="1:4" x14ac:dyDescent="0.25">
      <c r="A462" s="1" t="s">
        <v>41</v>
      </c>
      <c r="B462" s="1" t="s">
        <v>110</v>
      </c>
      <c r="C462" s="2">
        <v>43871</v>
      </c>
      <c r="D462">
        <v>0</v>
      </c>
    </row>
    <row r="463" spans="1:4" x14ac:dyDescent="0.25">
      <c r="A463" s="1" t="s">
        <v>42</v>
      </c>
      <c r="B463" s="1" t="s">
        <v>111</v>
      </c>
      <c r="C463" s="2">
        <v>43871</v>
      </c>
      <c r="D463">
        <v>0</v>
      </c>
    </row>
    <row r="464" spans="1:4" x14ac:dyDescent="0.25">
      <c r="A464" s="1" t="s">
        <v>43</v>
      </c>
      <c r="B464" s="1" t="s">
        <v>112</v>
      </c>
      <c r="C464" s="2">
        <v>43871</v>
      </c>
      <c r="D464">
        <v>0</v>
      </c>
    </row>
    <row r="465" spans="1:4" x14ac:dyDescent="0.25">
      <c r="A465" s="1" t="s">
        <v>44</v>
      </c>
      <c r="B465" s="1" t="s">
        <v>113</v>
      </c>
      <c r="C465" s="2">
        <v>43871</v>
      </c>
      <c r="D465">
        <v>0</v>
      </c>
    </row>
    <row r="466" spans="1:4" x14ac:dyDescent="0.25">
      <c r="A466" s="1" t="s">
        <v>45</v>
      </c>
      <c r="B466" s="1" t="s">
        <v>110</v>
      </c>
      <c r="C466" s="2">
        <v>43871</v>
      </c>
      <c r="D466">
        <v>0</v>
      </c>
    </row>
    <row r="467" spans="1:4" x14ac:dyDescent="0.25">
      <c r="A467" s="1" t="s">
        <v>46</v>
      </c>
      <c r="B467" s="1" t="s">
        <v>111</v>
      </c>
      <c r="C467" s="2">
        <v>43871</v>
      </c>
      <c r="D467">
        <v>0</v>
      </c>
    </row>
    <row r="468" spans="1:4" x14ac:dyDescent="0.25">
      <c r="A468" s="1" t="s">
        <v>47</v>
      </c>
      <c r="B468" s="1" t="s">
        <v>112</v>
      </c>
      <c r="C468" s="2">
        <v>43871</v>
      </c>
      <c r="D468">
        <v>0</v>
      </c>
    </row>
    <row r="469" spans="1:4" x14ac:dyDescent="0.25">
      <c r="A469" s="1" t="s">
        <v>48</v>
      </c>
      <c r="B469" s="1" t="s">
        <v>113</v>
      </c>
      <c r="C469" s="2">
        <v>43871</v>
      </c>
      <c r="D469">
        <v>0</v>
      </c>
    </row>
    <row r="470" spans="1:4" x14ac:dyDescent="0.25">
      <c r="A470" s="1" t="s">
        <v>49</v>
      </c>
      <c r="B470" s="1" t="s">
        <v>110</v>
      </c>
      <c r="C470" s="2">
        <v>43871</v>
      </c>
      <c r="D470">
        <v>0</v>
      </c>
    </row>
    <row r="471" spans="1:4" x14ac:dyDescent="0.25">
      <c r="A471" s="1" t="s">
        <v>50</v>
      </c>
      <c r="B471" s="1" t="s">
        <v>111</v>
      </c>
      <c r="C471" s="2">
        <v>43871</v>
      </c>
      <c r="D471">
        <v>0</v>
      </c>
    </row>
    <row r="472" spans="1:4" x14ac:dyDescent="0.25">
      <c r="A472" s="1" t="s">
        <v>51</v>
      </c>
      <c r="B472" s="1" t="s">
        <v>112</v>
      </c>
      <c r="C472" s="2">
        <v>43871</v>
      </c>
      <c r="D472">
        <v>0</v>
      </c>
    </row>
    <row r="473" spans="1:4" x14ac:dyDescent="0.25">
      <c r="A473" s="1" t="s">
        <v>52</v>
      </c>
      <c r="B473" s="1" t="s">
        <v>113</v>
      </c>
      <c r="C473" s="2">
        <v>43871</v>
      </c>
      <c r="D473">
        <v>0</v>
      </c>
    </row>
    <row r="474" spans="1:4" x14ac:dyDescent="0.25">
      <c r="A474" s="1" t="s">
        <v>53</v>
      </c>
      <c r="B474" s="1" t="s">
        <v>110</v>
      </c>
      <c r="C474" s="2">
        <v>43871</v>
      </c>
      <c r="D474">
        <v>0</v>
      </c>
    </row>
    <row r="475" spans="1:4" x14ac:dyDescent="0.25">
      <c r="A475" s="1" t="s">
        <v>54</v>
      </c>
      <c r="B475" s="1" t="s">
        <v>111</v>
      </c>
      <c r="C475" s="2">
        <v>43871</v>
      </c>
      <c r="D475">
        <v>0</v>
      </c>
    </row>
    <row r="476" spans="1:4" x14ac:dyDescent="0.25">
      <c r="A476" s="1" t="s">
        <v>55</v>
      </c>
      <c r="B476" s="1" t="s">
        <v>112</v>
      </c>
      <c r="C476" s="2">
        <v>43871</v>
      </c>
      <c r="D476">
        <v>0</v>
      </c>
    </row>
    <row r="477" spans="1:4" x14ac:dyDescent="0.25">
      <c r="A477" s="1" t="s">
        <v>56</v>
      </c>
      <c r="B477" s="1" t="s">
        <v>113</v>
      </c>
      <c r="C477" s="2">
        <v>43871</v>
      </c>
      <c r="D477">
        <v>0</v>
      </c>
    </row>
    <row r="478" spans="1:4" x14ac:dyDescent="0.25">
      <c r="A478" s="1" t="s">
        <v>57</v>
      </c>
      <c r="B478" s="1" t="s">
        <v>110</v>
      </c>
      <c r="C478" s="2">
        <v>43871</v>
      </c>
      <c r="D478">
        <v>0</v>
      </c>
    </row>
    <row r="479" spans="1:4" x14ac:dyDescent="0.25">
      <c r="A479" s="1" t="s">
        <v>58</v>
      </c>
      <c r="B479" s="1" t="s">
        <v>111</v>
      </c>
      <c r="C479" s="2">
        <v>43871</v>
      </c>
      <c r="D479">
        <v>0</v>
      </c>
    </row>
    <row r="480" spans="1:4" x14ac:dyDescent="0.25">
      <c r="A480" s="1" t="s">
        <v>59</v>
      </c>
      <c r="B480" s="1" t="s">
        <v>112</v>
      </c>
      <c r="C480" s="2">
        <v>43871</v>
      </c>
      <c r="D480">
        <v>0</v>
      </c>
    </row>
    <row r="481" spans="1:4" x14ac:dyDescent="0.25">
      <c r="A481" s="1" t="s">
        <v>60</v>
      </c>
      <c r="B481" s="1" t="s">
        <v>113</v>
      </c>
      <c r="C481" s="2">
        <v>43871</v>
      </c>
      <c r="D481">
        <v>0</v>
      </c>
    </row>
    <row r="482" spans="1:4" x14ac:dyDescent="0.25">
      <c r="A482" s="1" t="s">
        <v>61</v>
      </c>
      <c r="B482" s="1" t="s">
        <v>110</v>
      </c>
      <c r="C482" s="2">
        <v>43871</v>
      </c>
      <c r="D482">
        <v>0</v>
      </c>
    </row>
    <row r="483" spans="1:4" x14ac:dyDescent="0.25">
      <c r="A483" s="1" t="s">
        <v>62</v>
      </c>
      <c r="B483" s="1" t="s">
        <v>111</v>
      </c>
      <c r="C483" s="2">
        <v>43871</v>
      </c>
      <c r="D483">
        <v>0</v>
      </c>
    </row>
    <row r="484" spans="1:4" x14ac:dyDescent="0.25">
      <c r="A484" s="1" t="s">
        <v>63</v>
      </c>
      <c r="B484" s="1" t="s">
        <v>112</v>
      </c>
      <c r="C484" s="2">
        <v>43871</v>
      </c>
      <c r="D484">
        <v>0</v>
      </c>
    </row>
    <row r="485" spans="1:4" x14ac:dyDescent="0.25">
      <c r="A485" s="1" t="s">
        <v>64</v>
      </c>
      <c r="B485" s="1" t="s">
        <v>113</v>
      </c>
      <c r="C485" s="2">
        <v>43871</v>
      </c>
      <c r="D485">
        <v>0</v>
      </c>
    </row>
    <row r="486" spans="1:4" x14ac:dyDescent="0.25">
      <c r="A486" s="1" t="s">
        <v>65</v>
      </c>
      <c r="B486" s="1" t="s">
        <v>110</v>
      </c>
      <c r="C486" s="2">
        <v>43871</v>
      </c>
      <c r="D486">
        <v>0</v>
      </c>
    </row>
    <row r="487" spans="1:4" x14ac:dyDescent="0.25">
      <c r="A487" s="1" t="s">
        <v>66</v>
      </c>
      <c r="B487" s="1" t="s">
        <v>111</v>
      </c>
      <c r="C487" s="2">
        <v>43871</v>
      </c>
      <c r="D487">
        <v>0</v>
      </c>
    </row>
    <row r="488" spans="1:4" x14ac:dyDescent="0.25">
      <c r="A488" s="1" t="s">
        <v>67</v>
      </c>
      <c r="B488" s="1" t="s">
        <v>112</v>
      </c>
      <c r="C488" s="2">
        <v>43871</v>
      </c>
      <c r="D488">
        <v>0</v>
      </c>
    </row>
    <row r="489" spans="1:4" x14ac:dyDescent="0.25">
      <c r="A489" s="1" t="s">
        <v>68</v>
      </c>
      <c r="B489" s="1" t="s">
        <v>113</v>
      </c>
      <c r="C489" s="2">
        <v>43871</v>
      </c>
      <c r="D489">
        <v>0</v>
      </c>
    </row>
    <row r="490" spans="1:4" x14ac:dyDescent="0.25">
      <c r="A490" s="1" t="s">
        <v>69</v>
      </c>
      <c r="B490" s="1" t="s">
        <v>110</v>
      </c>
      <c r="C490" s="2">
        <v>43871</v>
      </c>
      <c r="D490">
        <v>0</v>
      </c>
    </row>
    <row r="491" spans="1:4" x14ac:dyDescent="0.25">
      <c r="A491" s="1" t="s">
        <v>70</v>
      </c>
      <c r="B491" s="1" t="s">
        <v>111</v>
      </c>
      <c r="C491" s="2">
        <v>43871</v>
      </c>
      <c r="D491">
        <v>0</v>
      </c>
    </row>
    <row r="492" spans="1:4" x14ac:dyDescent="0.25">
      <c r="A492" s="1" t="s">
        <v>71</v>
      </c>
      <c r="B492" s="1" t="s">
        <v>112</v>
      </c>
      <c r="C492" s="2">
        <v>43871</v>
      </c>
      <c r="D492">
        <v>0</v>
      </c>
    </row>
    <row r="493" spans="1:4" x14ac:dyDescent="0.25">
      <c r="A493" s="1" t="s">
        <v>72</v>
      </c>
      <c r="B493" s="1" t="s">
        <v>113</v>
      </c>
      <c r="C493" s="2">
        <v>43871</v>
      </c>
      <c r="D493">
        <v>0</v>
      </c>
    </row>
    <row r="494" spans="1:4" x14ac:dyDescent="0.25">
      <c r="A494" s="1" t="s">
        <v>73</v>
      </c>
      <c r="B494" s="1" t="s">
        <v>110</v>
      </c>
      <c r="C494" s="2">
        <v>43871</v>
      </c>
      <c r="D494">
        <v>0</v>
      </c>
    </row>
    <row r="495" spans="1:4" x14ac:dyDescent="0.25">
      <c r="A495" s="1" t="s">
        <v>74</v>
      </c>
      <c r="B495" s="1" t="s">
        <v>111</v>
      </c>
      <c r="C495" s="2">
        <v>43871</v>
      </c>
      <c r="D495">
        <v>0</v>
      </c>
    </row>
    <row r="496" spans="1:4" x14ac:dyDescent="0.25">
      <c r="A496" s="1" t="s">
        <v>75</v>
      </c>
      <c r="B496" s="1" t="s">
        <v>112</v>
      </c>
      <c r="C496" s="2">
        <v>43871</v>
      </c>
      <c r="D496">
        <v>0</v>
      </c>
    </row>
    <row r="497" spans="1:4" x14ac:dyDescent="0.25">
      <c r="A497" s="1" t="s">
        <v>76</v>
      </c>
      <c r="B497" s="1" t="s">
        <v>113</v>
      </c>
      <c r="C497" s="2">
        <v>43871</v>
      </c>
      <c r="D497">
        <v>0</v>
      </c>
    </row>
    <row r="498" spans="1:4" x14ac:dyDescent="0.25">
      <c r="A498" s="1" t="s">
        <v>77</v>
      </c>
      <c r="B498" s="1" t="s">
        <v>110</v>
      </c>
      <c r="C498" s="2">
        <v>43871</v>
      </c>
      <c r="D498">
        <v>0</v>
      </c>
    </row>
    <row r="499" spans="1:4" x14ac:dyDescent="0.25">
      <c r="A499" s="1" t="s">
        <v>78</v>
      </c>
      <c r="B499" s="1" t="s">
        <v>111</v>
      </c>
      <c r="C499" s="2">
        <v>43871</v>
      </c>
      <c r="D499">
        <v>0</v>
      </c>
    </row>
    <row r="500" spans="1:4" x14ac:dyDescent="0.25">
      <c r="A500" s="1" t="s">
        <v>79</v>
      </c>
      <c r="B500" s="1" t="s">
        <v>112</v>
      </c>
      <c r="C500" s="2">
        <v>43871</v>
      </c>
      <c r="D500">
        <v>0</v>
      </c>
    </row>
    <row r="501" spans="1:4" x14ac:dyDescent="0.25">
      <c r="A501" s="1" t="s">
        <v>80</v>
      </c>
      <c r="B501" s="1" t="s">
        <v>113</v>
      </c>
      <c r="C501" s="2">
        <v>43871</v>
      </c>
      <c r="D501">
        <v>0</v>
      </c>
    </row>
    <row r="502" spans="1:4" x14ac:dyDescent="0.25">
      <c r="A502" s="1" t="s">
        <v>81</v>
      </c>
      <c r="B502" s="1" t="s">
        <v>110</v>
      </c>
      <c r="C502" s="2">
        <v>43871</v>
      </c>
      <c r="D502">
        <v>0</v>
      </c>
    </row>
    <row r="503" spans="1:4" x14ac:dyDescent="0.25">
      <c r="A503" s="1" t="s">
        <v>82</v>
      </c>
      <c r="B503" s="1" t="s">
        <v>111</v>
      </c>
      <c r="C503" s="2">
        <v>43871</v>
      </c>
      <c r="D503">
        <v>0</v>
      </c>
    </row>
    <row r="504" spans="1:4" x14ac:dyDescent="0.25">
      <c r="A504" s="1" t="s">
        <v>83</v>
      </c>
      <c r="B504" s="1" t="s">
        <v>112</v>
      </c>
      <c r="C504" s="2">
        <v>43871</v>
      </c>
      <c r="D504">
        <v>0</v>
      </c>
    </row>
    <row r="505" spans="1:4" x14ac:dyDescent="0.25">
      <c r="A505" s="1" t="s">
        <v>84</v>
      </c>
      <c r="B505" s="1" t="s">
        <v>113</v>
      </c>
      <c r="C505" s="2">
        <v>43871</v>
      </c>
      <c r="D505">
        <v>0</v>
      </c>
    </row>
    <row r="506" spans="1:4" x14ac:dyDescent="0.25">
      <c r="A506" s="1" t="s">
        <v>0</v>
      </c>
      <c r="B506" s="1" t="s">
        <v>110</v>
      </c>
      <c r="C506" s="2">
        <v>43872</v>
      </c>
      <c r="D506">
        <v>0</v>
      </c>
    </row>
    <row r="507" spans="1:4" x14ac:dyDescent="0.25">
      <c r="A507" s="1" t="s">
        <v>1</v>
      </c>
      <c r="B507" s="1" t="s">
        <v>111</v>
      </c>
      <c r="C507" s="2">
        <v>43872</v>
      </c>
      <c r="D507">
        <v>0</v>
      </c>
    </row>
    <row r="508" spans="1:4" x14ac:dyDescent="0.25">
      <c r="A508" s="1" t="s">
        <v>2</v>
      </c>
      <c r="B508" s="1" t="s">
        <v>112</v>
      </c>
      <c r="C508" s="2">
        <v>43872</v>
      </c>
      <c r="D508">
        <v>0</v>
      </c>
    </row>
    <row r="509" spans="1:4" x14ac:dyDescent="0.25">
      <c r="A509" s="1" t="s">
        <v>3</v>
      </c>
      <c r="B509" s="1" t="s">
        <v>113</v>
      </c>
      <c r="C509" s="2">
        <v>43872</v>
      </c>
      <c r="D509">
        <v>0</v>
      </c>
    </row>
    <row r="510" spans="1:4" x14ac:dyDescent="0.25">
      <c r="A510" s="1" t="s">
        <v>4</v>
      </c>
      <c r="B510" s="1" t="s">
        <v>114</v>
      </c>
      <c r="C510" s="2">
        <v>43872</v>
      </c>
      <c r="D510">
        <v>0</v>
      </c>
    </row>
    <row r="511" spans="1:4" x14ac:dyDescent="0.25">
      <c r="A511" s="1" t="s">
        <v>5</v>
      </c>
      <c r="B511" s="1" t="s">
        <v>115</v>
      </c>
      <c r="C511" s="2">
        <v>43872</v>
      </c>
      <c r="D511">
        <v>0</v>
      </c>
    </row>
    <row r="512" spans="1:4" x14ac:dyDescent="0.25">
      <c r="A512" s="1" t="s">
        <v>6</v>
      </c>
      <c r="B512" s="1" t="s">
        <v>116</v>
      </c>
      <c r="C512" s="2">
        <v>43872</v>
      </c>
      <c r="D512">
        <v>0</v>
      </c>
    </row>
    <row r="513" spans="1:4" x14ac:dyDescent="0.25">
      <c r="A513" s="1" t="s">
        <v>7</v>
      </c>
      <c r="B513" s="1" t="s">
        <v>117</v>
      </c>
      <c r="C513" s="2">
        <v>43872</v>
      </c>
      <c r="D513">
        <v>0</v>
      </c>
    </row>
    <row r="514" spans="1:4" x14ac:dyDescent="0.25">
      <c r="A514" s="1" t="s">
        <v>8</v>
      </c>
      <c r="B514" s="1" t="s">
        <v>110</v>
      </c>
      <c r="C514" s="2">
        <v>43872</v>
      </c>
      <c r="D514">
        <v>0</v>
      </c>
    </row>
    <row r="515" spans="1:4" x14ac:dyDescent="0.25">
      <c r="A515" s="1" t="s">
        <v>9</v>
      </c>
      <c r="B515" s="1" t="s">
        <v>111</v>
      </c>
      <c r="C515" s="2">
        <v>43872</v>
      </c>
      <c r="D515">
        <v>0</v>
      </c>
    </row>
    <row r="516" spans="1:4" x14ac:dyDescent="0.25">
      <c r="A516" s="1" t="s">
        <v>10</v>
      </c>
      <c r="B516" s="1" t="s">
        <v>112</v>
      </c>
      <c r="C516" s="2">
        <v>43872</v>
      </c>
      <c r="D516">
        <v>0</v>
      </c>
    </row>
    <row r="517" spans="1:4" x14ac:dyDescent="0.25">
      <c r="A517" s="1" t="s">
        <v>11</v>
      </c>
      <c r="B517" s="1" t="s">
        <v>113</v>
      </c>
      <c r="C517" s="2">
        <v>43872</v>
      </c>
      <c r="D517">
        <v>0</v>
      </c>
    </row>
    <row r="518" spans="1:4" x14ac:dyDescent="0.25">
      <c r="A518" s="1" t="s">
        <v>12</v>
      </c>
      <c r="B518" s="1" t="s">
        <v>110</v>
      </c>
      <c r="C518" s="2">
        <v>43872</v>
      </c>
      <c r="D518">
        <v>0</v>
      </c>
    </row>
    <row r="519" spans="1:4" x14ac:dyDescent="0.25">
      <c r="A519" s="1" t="s">
        <v>13</v>
      </c>
      <c r="B519" s="1" t="s">
        <v>111</v>
      </c>
      <c r="C519" s="2">
        <v>43872</v>
      </c>
      <c r="D519">
        <v>0</v>
      </c>
    </row>
    <row r="520" spans="1:4" x14ac:dyDescent="0.25">
      <c r="A520" s="1" t="s">
        <v>14</v>
      </c>
      <c r="B520" s="1" t="s">
        <v>112</v>
      </c>
      <c r="C520" s="2">
        <v>43872</v>
      </c>
      <c r="D520">
        <v>0</v>
      </c>
    </row>
    <row r="521" spans="1:4" x14ac:dyDescent="0.25">
      <c r="A521" s="1" t="s">
        <v>15</v>
      </c>
      <c r="B521" s="1" t="s">
        <v>113</v>
      </c>
      <c r="C521" s="2">
        <v>43872</v>
      </c>
      <c r="D521">
        <v>0</v>
      </c>
    </row>
    <row r="522" spans="1:4" x14ac:dyDescent="0.25">
      <c r="A522" s="1" t="s">
        <v>17</v>
      </c>
      <c r="B522" s="1" t="s">
        <v>110</v>
      </c>
      <c r="C522" s="2">
        <v>43872</v>
      </c>
      <c r="D522">
        <v>0</v>
      </c>
    </row>
    <row r="523" spans="1:4" x14ac:dyDescent="0.25">
      <c r="A523" s="1" t="s">
        <v>18</v>
      </c>
      <c r="B523" s="1" t="s">
        <v>111</v>
      </c>
      <c r="C523" s="2">
        <v>43872</v>
      </c>
      <c r="D523">
        <v>0</v>
      </c>
    </row>
    <row r="524" spans="1:4" x14ac:dyDescent="0.25">
      <c r="A524" s="1" t="s">
        <v>19</v>
      </c>
      <c r="B524" s="1" t="s">
        <v>112</v>
      </c>
      <c r="C524" s="2">
        <v>43872</v>
      </c>
      <c r="D524">
        <v>0</v>
      </c>
    </row>
    <row r="525" spans="1:4" x14ac:dyDescent="0.25">
      <c r="A525" s="1" t="s">
        <v>20</v>
      </c>
      <c r="B525" s="1" t="s">
        <v>113</v>
      </c>
      <c r="C525" s="2">
        <v>43872</v>
      </c>
      <c r="D525">
        <v>0</v>
      </c>
    </row>
    <row r="526" spans="1:4" x14ac:dyDescent="0.25">
      <c r="A526" s="1" t="s">
        <v>21</v>
      </c>
      <c r="B526" s="1" t="s">
        <v>110</v>
      </c>
      <c r="C526" s="2">
        <v>43872</v>
      </c>
      <c r="D526">
        <v>0</v>
      </c>
    </row>
    <row r="527" spans="1:4" x14ac:dyDescent="0.25">
      <c r="A527" s="1" t="s">
        <v>22</v>
      </c>
      <c r="B527" s="1" t="s">
        <v>111</v>
      </c>
      <c r="C527" s="2">
        <v>43872</v>
      </c>
      <c r="D527">
        <v>0</v>
      </c>
    </row>
    <row r="528" spans="1:4" x14ac:dyDescent="0.25">
      <c r="A528" s="1" t="s">
        <v>23</v>
      </c>
      <c r="B528" s="1" t="s">
        <v>112</v>
      </c>
      <c r="C528" s="2">
        <v>43872</v>
      </c>
      <c r="D528">
        <v>0</v>
      </c>
    </row>
    <row r="529" spans="1:4" x14ac:dyDescent="0.25">
      <c r="A529" s="1" t="s">
        <v>24</v>
      </c>
      <c r="B529" s="1" t="s">
        <v>113</v>
      </c>
      <c r="C529" s="2">
        <v>43872</v>
      </c>
      <c r="D529">
        <v>0</v>
      </c>
    </row>
    <row r="530" spans="1:4" x14ac:dyDescent="0.25">
      <c r="A530" s="1" t="s">
        <v>25</v>
      </c>
      <c r="B530" s="1" t="s">
        <v>110</v>
      </c>
      <c r="C530" s="2">
        <v>43872</v>
      </c>
      <c r="D530">
        <v>0</v>
      </c>
    </row>
    <row r="531" spans="1:4" x14ac:dyDescent="0.25">
      <c r="A531" s="1" t="s">
        <v>26</v>
      </c>
      <c r="B531" s="1" t="s">
        <v>111</v>
      </c>
      <c r="C531" s="2">
        <v>43872</v>
      </c>
      <c r="D531">
        <v>0</v>
      </c>
    </row>
    <row r="532" spans="1:4" x14ac:dyDescent="0.25">
      <c r="A532" s="1" t="s">
        <v>27</v>
      </c>
      <c r="B532" s="1" t="s">
        <v>112</v>
      </c>
      <c r="C532" s="2">
        <v>43872</v>
      </c>
      <c r="D532">
        <v>0</v>
      </c>
    </row>
    <row r="533" spans="1:4" x14ac:dyDescent="0.25">
      <c r="A533" s="1" t="s">
        <v>28</v>
      </c>
      <c r="B533" s="1" t="s">
        <v>113</v>
      </c>
      <c r="C533" s="2">
        <v>43872</v>
      </c>
      <c r="D533">
        <v>0</v>
      </c>
    </row>
    <row r="534" spans="1:4" x14ac:dyDescent="0.25">
      <c r="A534" s="1" t="s">
        <v>29</v>
      </c>
      <c r="B534" s="1" t="s">
        <v>110</v>
      </c>
      <c r="C534" s="2">
        <v>43872</v>
      </c>
      <c r="D534">
        <v>0</v>
      </c>
    </row>
    <row r="535" spans="1:4" x14ac:dyDescent="0.25">
      <c r="A535" s="1" t="s">
        <v>30</v>
      </c>
      <c r="B535" s="1" t="s">
        <v>111</v>
      </c>
      <c r="C535" s="2">
        <v>43872</v>
      </c>
      <c r="D535">
        <v>0</v>
      </c>
    </row>
    <row r="536" spans="1:4" x14ac:dyDescent="0.25">
      <c r="A536" s="1" t="s">
        <v>31</v>
      </c>
      <c r="B536" s="1" t="s">
        <v>112</v>
      </c>
      <c r="C536" s="2">
        <v>43872</v>
      </c>
      <c r="D536">
        <v>0</v>
      </c>
    </row>
    <row r="537" spans="1:4" x14ac:dyDescent="0.25">
      <c r="A537" s="1" t="s">
        <v>32</v>
      </c>
      <c r="B537" s="1" t="s">
        <v>113</v>
      </c>
      <c r="C537" s="2">
        <v>43872</v>
      </c>
      <c r="D537">
        <v>0</v>
      </c>
    </row>
    <row r="538" spans="1:4" x14ac:dyDescent="0.25">
      <c r="A538" s="1" t="s">
        <v>33</v>
      </c>
      <c r="B538" s="1" t="s">
        <v>110</v>
      </c>
      <c r="C538" s="2">
        <v>43872</v>
      </c>
      <c r="D538">
        <v>0</v>
      </c>
    </row>
    <row r="539" spans="1:4" x14ac:dyDescent="0.25">
      <c r="A539" s="1" t="s">
        <v>34</v>
      </c>
      <c r="B539" s="1" t="s">
        <v>111</v>
      </c>
      <c r="C539" s="2">
        <v>43872</v>
      </c>
      <c r="D539">
        <v>0</v>
      </c>
    </row>
    <row r="540" spans="1:4" x14ac:dyDescent="0.25">
      <c r="A540" s="1" t="s">
        <v>35</v>
      </c>
      <c r="B540" s="1" t="s">
        <v>112</v>
      </c>
      <c r="C540" s="2">
        <v>43872</v>
      </c>
      <c r="D540">
        <v>0</v>
      </c>
    </row>
    <row r="541" spans="1:4" x14ac:dyDescent="0.25">
      <c r="A541" s="1" t="s">
        <v>36</v>
      </c>
      <c r="B541" s="1" t="s">
        <v>113</v>
      </c>
      <c r="C541" s="2">
        <v>43872</v>
      </c>
      <c r="D541">
        <v>0</v>
      </c>
    </row>
    <row r="542" spans="1:4" x14ac:dyDescent="0.25">
      <c r="A542" s="1" t="s">
        <v>37</v>
      </c>
      <c r="B542" s="1" t="s">
        <v>110</v>
      </c>
      <c r="C542" s="2">
        <v>43872</v>
      </c>
      <c r="D542">
        <v>0</v>
      </c>
    </row>
    <row r="543" spans="1:4" x14ac:dyDescent="0.25">
      <c r="A543" s="1" t="s">
        <v>38</v>
      </c>
      <c r="B543" s="1" t="s">
        <v>111</v>
      </c>
      <c r="C543" s="2">
        <v>43872</v>
      </c>
      <c r="D543">
        <v>0</v>
      </c>
    </row>
    <row r="544" spans="1:4" x14ac:dyDescent="0.25">
      <c r="A544" s="1" t="s">
        <v>39</v>
      </c>
      <c r="B544" s="1" t="s">
        <v>112</v>
      </c>
      <c r="C544" s="2">
        <v>43872</v>
      </c>
      <c r="D544">
        <v>0</v>
      </c>
    </row>
    <row r="545" spans="1:4" x14ac:dyDescent="0.25">
      <c r="A545" s="1" t="s">
        <v>40</v>
      </c>
      <c r="B545" s="1" t="s">
        <v>113</v>
      </c>
      <c r="C545" s="2">
        <v>43872</v>
      </c>
      <c r="D545">
        <v>0</v>
      </c>
    </row>
    <row r="546" spans="1:4" x14ac:dyDescent="0.25">
      <c r="A546" s="1" t="s">
        <v>41</v>
      </c>
      <c r="B546" s="1" t="s">
        <v>110</v>
      </c>
      <c r="C546" s="2">
        <v>43872</v>
      </c>
      <c r="D546">
        <v>0</v>
      </c>
    </row>
    <row r="547" spans="1:4" x14ac:dyDescent="0.25">
      <c r="A547" s="1" t="s">
        <v>42</v>
      </c>
      <c r="B547" s="1" t="s">
        <v>111</v>
      </c>
      <c r="C547" s="2">
        <v>43872</v>
      </c>
      <c r="D547">
        <v>0</v>
      </c>
    </row>
    <row r="548" spans="1:4" x14ac:dyDescent="0.25">
      <c r="A548" s="1" t="s">
        <v>43</v>
      </c>
      <c r="B548" s="1" t="s">
        <v>112</v>
      </c>
      <c r="C548" s="2">
        <v>43872</v>
      </c>
      <c r="D548">
        <v>0</v>
      </c>
    </row>
    <row r="549" spans="1:4" x14ac:dyDescent="0.25">
      <c r="A549" s="1" t="s">
        <v>44</v>
      </c>
      <c r="B549" s="1" t="s">
        <v>113</v>
      </c>
      <c r="C549" s="2">
        <v>43872</v>
      </c>
      <c r="D549">
        <v>0</v>
      </c>
    </row>
    <row r="550" spans="1:4" x14ac:dyDescent="0.25">
      <c r="A550" s="1" t="s">
        <v>45</v>
      </c>
      <c r="B550" s="1" t="s">
        <v>110</v>
      </c>
      <c r="C550" s="2">
        <v>43872</v>
      </c>
      <c r="D550">
        <v>0</v>
      </c>
    </row>
    <row r="551" spans="1:4" x14ac:dyDescent="0.25">
      <c r="A551" s="1" t="s">
        <v>46</v>
      </c>
      <c r="B551" s="1" t="s">
        <v>111</v>
      </c>
      <c r="C551" s="2">
        <v>43872</v>
      </c>
      <c r="D551">
        <v>0</v>
      </c>
    </row>
    <row r="552" spans="1:4" x14ac:dyDescent="0.25">
      <c r="A552" s="1" t="s">
        <v>47</v>
      </c>
      <c r="B552" s="1" t="s">
        <v>112</v>
      </c>
      <c r="C552" s="2">
        <v>43872</v>
      </c>
      <c r="D552">
        <v>0</v>
      </c>
    </row>
    <row r="553" spans="1:4" x14ac:dyDescent="0.25">
      <c r="A553" s="1" t="s">
        <v>48</v>
      </c>
      <c r="B553" s="1" t="s">
        <v>113</v>
      </c>
      <c r="C553" s="2">
        <v>43872</v>
      </c>
      <c r="D553">
        <v>0</v>
      </c>
    </row>
    <row r="554" spans="1:4" x14ac:dyDescent="0.25">
      <c r="A554" s="1" t="s">
        <v>49</v>
      </c>
      <c r="B554" s="1" t="s">
        <v>110</v>
      </c>
      <c r="C554" s="2">
        <v>43872</v>
      </c>
      <c r="D554">
        <v>0</v>
      </c>
    </row>
    <row r="555" spans="1:4" x14ac:dyDescent="0.25">
      <c r="A555" s="1" t="s">
        <v>50</v>
      </c>
      <c r="B555" s="1" t="s">
        <v>111</v>
      </c>
      <c r="C555" s="2">
        <v>43872</v>
      </c>
      <c r="D555">
        <v>0</v>
      </c>
    </row>
    <row r="556" spans="1:4" x14ac:dyDescent="0.25">
      <c r="A556" s="1" t="s">
        <v>51</v>
      </c>
      <c r="B556" s="1" t="s">
        <v>112</v>
      </c>
      <c r="C556" s="2">
        <v>43872</v>
      </c>
      <c r="D556">
        <v>0</v>
      </c>
    </row>
    <row r="557" spans="1:4" x14ac:dyDescent="0.25">
      <c r="A557" s="1" t="s">
        <v>52</v>
      </c>
      <c r="B557" s="1" t="s">
        <v>113</v>
      </c>
      <c r="C557" s="2">
        <v>43872</v>
      </c>
      <c r="D557">
        <v>0</v>
      </c>
    </row>
    <row r="558" spans="1:4" x14ac:dyDescent="0.25">
      <c r="A558" s="1" t="s">
        <v>53</v>
      </c>
      <c r="B558" s="1" t="s">
        <v>110</v>
      </c>
      <c r="C558" s="2">
        <v>43872</v>
      </c>
      <c r="D558">
        <v>0</v>
      </c>
    </row>
    <row r="559" spans="1:4" x14ac:dyDescent="0.25">
      <c r="A559" s="1" t="s">
        <v>54</v>
      </c>
      <c r="B559" s="1" t="s">
        <v>111</v>
      </c>
      <c r="C559" s="2">
        <v>43872</v>
      </c>
      <c r="D559">
        <v>0</v>
      </c>
    </row>
    <row r="560" spans="1:4" x14ac:dyDescent="0.25">
      <c r="A560" s="1" t="s">
        <v>55</v>
      </c>
      <c r="B560" s="1" t="s">
        <v>112</v>
      </c>
      <c r="C560" s="2">
        <v>43872</v>
      </c>
      <c r="D560">
        <v>0</v>
      </c>
    </row>
    <row r="561" spans="1:4" x14ac:dyDescent="0.25">
      <c r="A561" s="1" t="s">
        <v>56</v>
      </c>
      <c r="B561" s="1" t="s">
        <v>113</v>
      </c>
      <c r="C561" s="2">
        <v>43872</v>
      </c>
      <c r="D561">
        <v>0</v>
      </c>
    </row>
    <row r="562" spans="1:4" x14ac:dyDescent="0.25">
      <c r="A562" s="1" t="s">
        <v>57</v>
      </c>
      <c r="B562" s="1" t="s">
        <v>110</v>
      </c>
      <c r="C562" s="2">
        <v>43872</v>
      </c>
      <c r="D562">
        <v>0</v>
      </c>
    </row>
    <row r="563" spans="1:4" x14ac:dyDescent="0.25">
      <c r="A563" s="1" t="s">
        <v>58</v>
      </c>
      <c r="B563" s="1" t="s">
        <v>111</v>
      </c>
      <c r="C563" s="2">
        <v>43872</v>
      </c>
      <c r="D563">
        <v>0</v>
      </c>
    </row>
    <row r="564" spans="1:4" x14ac:dyDescent="0.25">
      <c r="A564" s="1" t="s">
        <v>59</v>
      </c>
      <c r="B564" s="1" t="s">
        <v>112</v>
      </c>
      <c r="C564" s="2">
        <v>43872</v>
      </c>
      <c r="D564">
        <v>0</v>
      </c>
    </row>
    <row r="565" spans="1:4" x14ac:dyDescent="0.25">
      <c r="A565" s="1" t="s">
        <v>60</v>
      </c>
      <c r="B565" s="1" t="s">
        <v>113</v>
      </c>
      <c r="C565" s="2">
        <v>43872</v>
      </c>
      <c r="D565">
        <v>0</v>
      </c>
    </row>
    <row r="566" spans="1:4" x14ac:dyDescent="0.25">
      <c r="A566" s="1" t="s">
        <v>61</v>
      </c>
      <c r="B566" s="1" t="s">
        <v>110</v>
      </c>
      <c r="C566" s="2">
        <v>43872</v>
      </c>
      <c r="D566">
        <v>0</v>
      </c>
    </row>
    <row r="567" spans="1:4" x14ac:dyDescent="0.25">
      <c r="A567" s="1" t="s">
        <v>62</v>
      </c>
      <c r="B567" s="1" t="s">
        <v>111</v>
      </c>
      <c r="C567" s="2">
        <v>43872</v>
      </c>
      <c r="D567">
        <v>0</v>
      </c>
    </row>
    <row r="568" spans="1:4" x14ac:dyDescent="0.25">
      <c r="A568" s="1" t="s">
        <v>63</v>
      </c>
      <c r="B568" s="1" t="s">
        <v>112</v>
      </c>
      <c r="C568" s="2">
        <v>43872</v>
      </c>
      <c r="D568">
        <v>0</v>
      </c>
    </row>
    <row r="569" spans="1:4" x14ac:dyDescent="0.25">
      <c r="A569" s="1" t="s">
        <v>64</v>
      </c>
      <c r="B569" s="1" t="s">
        <v>113</v>
      </c>
      <c r="C569" s="2">
        <v>43872</v>
      </c>
      <c r="D569">
        <v>0</v>
      </c>
    </row>
    <row r="570" spans="1:4" x14ac:dyDescent="0.25">
      <c r="A570" s="1" t="s">
        <v>65</v>
      </c>
      <c r="B570" s="1" t="s">
        <v>110</v>
      </c>
      <c r="C570" s="2">
        <v>43872</v>
      </c>
      <c r="D570">
        <v>0</v>
      </c>
    </row>
    <row r="571" spans="1:4" x14ac:dyDescent="0.25">
      <c r="A571" s="1" t="s">
        <v>66</v>
      </c>
      <c r="B571" s="1" t="s">
        <v>111</v>
      </c>
      <c r="C571" s="2">
        <v>43872</v>
      </c>
      <c r="D571">
        <v>0</v>
      </c>
    </row>
    <row r="572" spans="1:4" x14ac:dyDescent="0.25">
      <c r="A572" s="1" t="s">
        <v>67</v>
      </c>
      <c r="B572" s="1" t="s">
        <v>112</v>
      </c>
      <c r="C572" s="2">
        <v>43872</v>
      </c>
      <c r="D572">
        <v>0</v>
      </c>
    </row>
    <row r="573" spans="1:4" x14ac:dyDescent="0.25">
      <c r="A573" s="1" t="s">
        <v>68</v>
      </c>
      <c r="B573" s="1" t="s">
        <v>113</v>
      </c>
      <c r="C573" s="2">
        <v>43872</v>
      </c>
      <c r="D573">
        <v>0</v>
      </c>
    </row>
    <row r="574" spans="1:4" x14ac:dyDescent="0.25">
      <c r="A574" s="1" t="s">
        <v>69</v>
      </c>
      <c r="B574" s="1" t="s">
        <v>110</v>
      </c>
      <c r="C574" s="2">
        <v>43872</v>
      </c>
      <c r="D574">
        <v>0</v>
      </c>
    </row>
    <row r="575" spans="1:4" x14ac:dyDescent="0.25">
      <c r="A575" s="1" t="s">
        <v>70</v>
      </c>
      <c r="B575" s="1" t="s">
        <v>111</v>
      </c>
      <c r="C575" s="2">
        <v>43872</v>
      </c>
      <c r="D575">
        <v>0</v>
      </c>
    </row>
    <row r="576" spans="1:4" x14ac:dyDescent="0.25">
      <c r="A576" s="1" t="s">
        <v>71</v>
      </c>
      <c r="B576" s="1" t="s">
        <v>112</v>
      </c>
      <c r="C576" s="2">
        <v>43872</v>
      </c>
      <c r="D576">
        <v>0</v>
      </c>
    </row>
    <row r="577" spans="1:4" x14ac:dyDescent="0.25">
      <c r="A577" s="1" t="s">
        <v>72</v>
      </c>
      <c r="B577" s="1" t="s">
        <v>113</v>
      </c>
      <c r="C577" s="2">
        <v>43872</v>
      </c>
      <c r="D577">
        <v>0</v>
      </c>
    </row>
    <row r="578" spans="1:4" x14ac:dyDescent="0.25">
      <c r="A578" s="1" t="s">
        <v>73</v>
      </c>
      <c r="B578" s="1" t="s">
        <v>110</v>
      </c>
      <c r="C578" s="2">
        <v>43872</v>
      </c>
      <c r="D578">
        <v>0</v>
      </c>
    </row>
    <row r="579" spans="1:4" x14ac:dyDescent="0.25">
      <c r="A579" s="1" t="s">
        <v>74</v>
      </c>
      <c r="B579" s="1" t="s">
        <v>111</v>
      </c>
      <c r="C579" s="2">
        <v>43872</v>
      </c>
      <c r="D579">
        <v>0</v>
      </c>
    </row>
    <row r="580" spans="1:4" x14ac:dyDescent="0.25">
      <c r="A580" s="1" t="s">
        <v>75</v>
      </c>
      <c r="B580" s="1" t="s">
        <v>112</v>
      </c>
      <c r="C580" s="2">
        <v>43872</v>
      </c>
      <c r="D580">
        <v>0</v>
      </c>
    </row>
    <row r="581" spans="1:4" x14ac:dyDescent="0.25">
      <c r="A581" s="1" t="s">
        <v>76</v>
      </c>
      <c r="B581" s="1" t="s">
        <v>113</v>
      </c>
      <c r="C581" s="2">
        <v>43872</v>
      </c>
      <c r="D581">
        <v>0</v>
      </c>
    </row>
    <row r="582" spans="1:4" x14ac:dyDescent="0.25">
      <c r="A582" s="1" t="s">
        <v>77</v>
      </c>
      <c r="B582" s="1" t="s">
        <v>110</v>
      </c>
      <c r="C582" s="2">
        <v>43872</v>
      </c>
      <c r="D582">
        <v>0</v>
      </c>
    </row>
    <row r="583" spans="1:4" x14ac:dyDescent="0.25">
      <c r="A583" s="1" t="s">
        <v>78</v>
      </c>
      <c r="B583" s="1" t="s">
        <v>111</v>
      </c>
      <c r="C583" s="2">
        <v>43872</v>
      </c>
      <c r="D583">
        <v>0</v>
      </c>
    </row>
    <row r="584" spans="1:4" x14ac:dyDescent="0.25">
      <c r="A584" s="1" t="s">
        <v>79</v>
      </c>
      <c r="B584" s="1" t="s">
        <v>112</v>
      </c>
      <c r="C584" s="2">
        <v>43872</v>
      </c>
      <c r="D584">
        <v>0</v>
      </c>
    </row>
    <row r="585" spans="1:4" x14ac:dyDescent="0.25">
      <c r="A585" s="1" t="s">
        <v>80</v>
      </c>
      <c r="B585" s="1" t="s">
        <v>113</v>
      </c>
      <c r="C585" s="2">
        <v>43872</v>
      </c>
      <c r="D585">
        <v>0</v>
      </c>
    </row>
    <row r="586" spans="1:4" x14ac:dyDescent="0.25">
      <c r="A586" s="1" t="s">
        <v>81</v>
      </c>
      <c r="B586" s="1" t="s">
        <v>110</v>
      </c>
      <c r="C586" s="2">
        <v>43872</v>
      </c>
      <c r="D586">
        <v>0</v>
      </c>
    </row>
    <row r="587" spans="1:4" x14ac:dyDescent="0.25">
      <c r="A587" s="1" t="s">
        <v>82</v>
      </c>
      <c r="B587" s="1" t="s">
        <v>111</v>
      </c>
      <c r="C587" s="2">
        <v>43872</v>
      </c>
      <c r="D587">
        <v>0</v>
      </c>
    </row>
    <row r="588" spans="1:4" x14ac:dyDescent="0.25">
      <c r="A588" s="1" t="s">
        <v>83</v>
      </c>
      <c r="B588" s="1" t="s">
        <v>112</v>
      </c>
      <c r="C588" s="2">
        <v>43872</v>
      </c>
      <c r="D588">
        <v>0</v>
      </c>
    </row>
    <row r="589" spans="1:4" x14ac:dyDescent="0.25">
      <c r="A589" s="1" t="s">
        <v>84</v>
      </c>
      <c r="B589" s="1" t="s">
        <v>113</v>
      </c>
      <c r="C589" s="2">
        <v>43872</v>
      </c>
      <c r="D589">
        <v>0</v>
      </c>
    </row>
    <row r="590" spans="1:4" x14ac:dyDescent="0.25">
      <c r="A590" s="1" t="s">
        <v>0</v>
      </c>
      <c r="B590" s="1" t="s">
        <v>110</v>
      </c>
      <c r="C590" s="2">
        <v>43873</v>
      </c>
      <c r="D590">
        <v>0</v>
      </c>
    </row>
    <row r="591" spans="1:4" x14ac:dyDescent="0.25">
      <c r="A591" s="1" t="s">
        <v>1</v>
      </c>
      <c r="B591" s="1" t="s">
        <v>111</v>
      </c>
      <c r="C591" s="2">
        <v>43873</v>
      </c>
      <c r="D591">
        <v>0</v>
      </c>
    </row>
    <row r="592" spans="1:4" x14ac:dyDescent="0.25">
      <c r="A592" s="1" t="s">
        <v>2</v>
      </c>
      <c r="B592" s="1" t="s">
        <v>112</v>
      </c>
      <c r="C592" s="2">
        <v>43873</v>
      </c>
      <c r="D592">
        <v>0</v>
      </c>
    </row>
    <row r="593" spans="1:4" x14ac:dyDescent="0.25">
      <c r="A593" s="1" t="s">
        <v>3</v>
      </c>
      <c r="B593" s="1" t="s">
        <v>113</v>
      </c>
      <c r="C593" s="2">
        <v>43873</v>
      </c>
      <c r="D593">
        <v>0</v>
      </c>
    </row>
    <row r="594" spans="1:4" x14ac:dyDescent="0.25">
      <c r="A594" s="1" t="s">
        <v>4</v>
      </c>
      <c r="B594" s="1" t="s">
        <v>114</v>
      </c>
      <c r="C594" s="2">
        <v>43873</v>
      </c>
      <c r="D594">
        <v>0</v>
      </c>
    </row>
    <row r="595" spans="1:4" x14ac:dyDescent="0.25">
      <c r="A595" s="1" t="s">
        <v>5</v>
      </c>
      <c r="B595" s="1" t="s">
        <v>115</v>
      </c>
      <c r="C595" s="2">
        <v>43873</v>
      </c>
      <c r="D595">
        <v>0</v>
      </c>
    </row>
    <row r="596" spans="1:4" x14ac:dyDescent="0.25">
      <c r="A596" s="1" t="s">
        <v>6</v>
      </c>
      <c r="B596" s="1" t="s">
        <v>116</v>
      </c>
      <c r="C596" s="2">
        <v>43873</v>
      </c>
      <c r="D596">
        <v>0</v>
      </c>
    </row>
    <row r="597" spans="1:4" x14ac:dyDescent="0.25">
      <c r="A597" s="1" t="s">
        <v>7</v>
      </c>
      <c r="B597" s="1" t="s">
        <v>117</v>
      </c>
      <c r="C597" s="2">
        <v>43873</v>
      </c>
      <c r="D597">
        <v>0</v>
      </c>
    </row>
    <row r="598" spans="1:4" x14ac:dyDescent="0.25">
      <c r="A598" s="1" t="s">
        <v>8</v>
      </c>
      <c r="B598" s="1" t="s">
        <v>110</v>
      </c>
      <c r="C598" s="2">
        <v>43873</v>
      </c>
      <c r="D598">
        <v>0</v>
      </c>
    </row>
    <row r="599" spans="1:4" x14ac:dyDescent="0.25">
      <c r="A599" s="1" t="s">
        <v>9</v>
      </c>
      <c r="B599" s="1" t="s">
        <v>111</v>
      </c>
      <c r="C599" s="2">
        <v>43873</v>
      </c>
      <c r="D599">
        <v>0</v>
      </c>
    </row>
    <row r="600" spans="1:4" x14ac:dyDescent="0.25">
      <c r="A600" s="1" t="s">
        <v>10</v>
      </c>
      <c r="B600" s="1" t="s">
        <v>112</v>
      </c>
      <c r="C600" s="2">
        <v>43873</v>
      </c>
      <c r="D600">
        <v>0</v>
      </c>
    </row>
    <row r="601" spans="1:4" x14ac:dyDescent="0.25">
      <c r="A601" s="1" t="s">
        <v>11</v>
      </c>
      <c r="B601" s="1" t="s">
        <v>113</v>
      </c>
      <c r="C601" s="2">
        <v>43873</v>
      </c>
      <c r="D601">
        <v>0</v>
      </c>
    </row>
    <row r="602" spans="1:4" x14ac:dyDescent="0.25">
      <c r="A602" s="1" t="s">
        <v>12</v>
      </c>
      <c r="B602" s="1" t="s">
        <v>110</v>
      </c>
      <c r="C602" s="2">
        <v>43873</v>
      </c>
      <c r="D602">
        <v>0</v>
      </c>
    </row>
    <row r="603" spans="1:4" x14ac:dyDescent="0.25">
      <c r="A603" s="1" t="s">
        <v>13</v>
      </c>
      <c r="B603" s="1" t="s">
        <v>111</v>
      </c>
      <c r="C603" s="2">
        <v>43873</v>
      </c>
      <c r="D603">
        <v>0</v>
      </c>
    </row>
    <row r="604" spans="1:4" x14ac:dyDescent="0.25">
      <c r="A604" s="1" t="s">
        <v>14</v>
      </c>
      <c r="B604" s="1" t="s">
        <v>112</v>
      </c>
      <c r="C604" s="2">
        <v>43873</v>
      </c>
      <c r="D604">
        <v>0</v>
      </c>
    </row>
    <row r="605" spans="1:4" x14ac:dyDescent="0.25">
      <c r="A605" s="1" t="s">
        <v>15</v>
      </c>
      <c r="B605" s="1" t="s">
        <v>113</v>
      </c>
      <c r="C605" s="2">
        <v>43873</v>
      </c>
      <c r="D605">
        <v>0</v>
      </c>
    </row>
    <row r="606" spans="1:4" x14ac:dyDescent="0.25">
      <c r="A606" s="1" t="s">
        <v>17</v>
      </c>
      <c r="B606" s="1" t="s">
        <v>110</v>
      </c>
      <c r="C606" s="2">
        <v>43873</v>
      </c>
      <c r="D606">
        <v>0</v>
      </c>
    </row>
    <row r="607" spans="1:4" x14ac:dyDescent="0.25">
      <c r="A607" s="1" t="s">
        <v>18</v>
      </c>
      <c r="B607" s="1" t="s">
        <v>111</v>
      </c>
      <c r="C607" s="2">
        <v>43873</v>
      </c>
      <c r="D607">
        <v>0</v>
      </c>
    </row>
    <row r="608" spans="1:4" x14ac:dyDescent="0.25">
      <c r="A608" s="1" t="s">
        <v>19</v>
      </c>
      <c r="B608" s="1" t="s">
        <v>112</v>
      </c>
      <c r="C608" s="2">
        <v>43873</v>
      </c>
      <c r="D608">
        <v>0</v>
      </c>
    </row>
    <row r="609" spans="1:4" x14ac:dyDescent="0.25">
      <c r="A609" s="1" t="s">
        <v>20</v>
      </c>
      <c r="B609" s="1" t="s">
        <v>113</v>
      </c>
      <c r="C609" s="2">
        <v>43873</v>
      </c>
      <c r="D609">
        <v>0</v>
      </c>
    </row>
    <row r="610" spans="1:4" x14ac:dyDescent="0.25">
      <c r="A610" s="1" t="s">
        <v>21</v>
      </c>
      <c r="B610" s="1" t="s">
        <v>110</v>
      </c>
      <c r="C610" s="2">
        <v>43873</v>
      </c>
      <c r="D610">
        <v>0</v>
      </c>
    </row>
    <row r="611" spans="1:4" x14ac:dyDescent="0.25">
      <c r="A611" s="1" t="s">
        <v>22</v>
      </c>
      <c r="B611" s="1" t="s">
        <v>111</v>
      </c>
      <c r="C611" s="2">
        <v>43873</v>
      </c>
      <c r="D611">
        <v>0</v>
      </c>
    </row>
    <row r="612" spans="1:4" x14ac:dyDescent="0.25">
      <c r="A612" s="1" t="s">
        <v>23</v>
      </c>
      <c r="B612" s="1" t="s">
        <v>112</v>
      </c>
      <c r="C612" s="2">
        <v>43873</v>
      </c>
      <c r="D612">
        <v>0</v>
      </c>
    </row>
    <row r="613" spans="1:4" x14ac:dyDescent="0.25">
      <c r="A613" s="1" t="s">
        <v>24</v>
      </c>
      <c r="B613" s="1" t="s">
        <v>113</v>
      </c>
      <c r="C613" s="2">
        <v>43873</v>
      </c>
      <c r="D613">
        <v>0</v>
      </c>
    </row>
    <row r="614" spans="1:4" x14ac:dyDescent="0.25">
      <c r="A614" s="1" t="s">
        <v>25</v>
      </c>
      <c r="B614" s="1" t="s">
        <v>110</v>
      </c>
      <c r="C614" s="2">
        <v>43873</v>
      </c>
      <c r="D614">
        <v>0</v>
      </c>
    </row>
    <row r="615" spans="1:4" x14ac:dyDescent="0.25">
      <c r="A615" s="1" t="s">
        <v>26</v>
      </c>
      <c r="B615" s="1" t="s">
        <v>111</v>
      </c>
      <c r="C615" s="2">
        <v>43873</v>
      </c>
      <c r="D615">
        <v>0</v>
      </c>
    </row>
    <row r="616" spans="1:4" x14ac:dyDescent="0.25">
      <c r="A616" s="1" t="s">
        <v>27</v>
      </c>
      <c r="B616" s="1" t="s">
        <v>112</v>
      </c>
      <c r="C616" s="2">
        <v>43873</v>
      </c>
      <c r="D616">
        <v>0</v>
      </c>
    </row>
    <row r="617" spans="1:4" x14ac:dyDescent="0.25">
      <c r="A617" s="1" t="s">
        <v>28</v>
      </c>
      <c r="B617" s="1" t="s">
        <v>113</v>
      </c>
      <c r="C617" s="2">
        <v>43873</v>
      </c>
      <c r="D617">
        <v>0</v>
      </c>
    </row>
    <row r="618" spans="1:4" x14ac:dyDescent="0.25">
      <c r="A618" s="1" t="s">
        <v>29</v>
      </c>
      <c r="B618" s="1" t="s">
        <v>110</v>
      </c>
      <c r="C618" s="2">
        <v>43873</v>
      </c>
      <c r="D618">
        <v>0</v>
      </c>
    </row>
    <row r="619" spans="1:4" x14ac:dyDescent="0.25">
      <c r="A619" s="1" t="s">
        <v>30</v>
      </c>
      <c r="B619" s="1" t="s">
        <v>111</v>
      </c>
      <c r="C619" s="2">
        <v>43873</v>
      </c>
      <c r="D619">
        <v>0</v>
      </c>
    </row>
    <row r="620" spans="1:4" x14ac:dyDescent="0.25">
      <c r="A620" s="1" t="s">
        <v>31</v>
      </c>
      <c r="B620" s="1" t="s">
        <v>112</v>
      </c>
      <c r="C620" s="2">
        <v>43873</v>
      </c>
      <c r="D620">
        <v>0</v>
      </c>
    </row>
    <row r="621" spans="1:4" x14ac:dyDescent="0.25">
      <c r="A621" s="1" t="s">
        <v>32</v>
      </c>
      <c r="B621" s="1" t="s">
        <v>113</v>
      </c>
      <c r="C621" s="2">
        <v>43873</v>
      </c>
      <c r="D621">
        <v>0</v>
      </c>
    </row>
    <row r="622" spans="1:4" x14ac:dyDescent="0.25">
      <c r="A622" s="1" t="s">
        <v>33</v>
      </c>
      <c r="B622" s="1" t="s">
        <v>110</v>
      </c>
      <c r="C622" s="2">
        <v>43873</v>
      </c>
      <c r="D622">
        <v>0</v>
      </c>
    </row>
    <row r="623" spans="1:4" x14ac:dyDescent="0.25">
      <c r="A623" s="1" t="s">
        <v>34</v>
      </c>
      <c r="B623" s="1" t="s">
        <v>111</v>
      </c>
      <c r="C623" s="2">
        <v>43873</v>
      </c>
      <c r="D623">
        <v>0</v>
      </c>
    </row>
    <row r="624" spans="1:4" x14ac:dyDescent="0.25">
      <c r="A624" s="1" t="s">
        <v>35</v>
      </c>
      <c r="B624" s="1" t="s">
        <v>112</v>
      </c>
      <c r="C624" s="2">
        <v>43873</v>
      </c>
      <c r="D624">
        <v>0</v>
      </c>
    </row>
    <row r="625" spans="1:4" x14ac:dyDescent="0.25">
      <c r="A625" s="1" t="s">
        <v>36</v>
      </c>
      <c r="B625" s="1" t="s">
        <v>113</v>
      </c>
      <c r="C625" s="2">
        <v>43873</v>
      </c>
      <c r="D625">
        <v>0</v>
      </c>
    </row>
    <row r="626" spans="1:4" x14ac:dyDescent="0.25">
      <c r="A626" s="1" t="s">
        <v>37</v>
      </c>
      <c r="B626" s="1" t="s">
        <v>110</v>
      </c>
      <c r="C626" s="2">
        <v>43873</v>
      </c>
      <c r="D626">
        <v>0</v>
      </c>
    </row>
    <row r="627" spans="1:4" x14ac:dyDescent="0.25">
      <c r="A627" s="1" t="s">
        <v>38</v>
      </c>
      <c r="B627" s="1" t="s">
        <v>111</v>
      </c>
      <c r="C627" s="2">
        <v>43873</v>
      </c>
      <c r="D627">
        <v>0</v>
      </c>
    </row>
    <row r="628" spans="1:4" x14ac:dyDescent="0.25">
      <c r="A628" s="1" t="s">
        <v>39</v>
      </c>
      <c r="B628" s="1" t="s">
        <v>112</v>
      </c>
      <c r="C628" s="2">
        <v>43873</v>
      </c>
      <c r="D628">
        <v>0</v>
      </c>
    </row>
    <row r="629" spans="1:4" x14ac:dyDescent="0.25">
      <c r="A629" s="1" t="s">
        <v>40</v>
      </c>
      <c r="B629" s="1" t="s">
        <v>113</v>
      </c>
      <c r="C629" s="2">
        <v>43873</v>
      </c>
      <c r="D629">
        <v>0</v>
      </c>
    </row>
    <row r="630" spans="1:4" x14ac:dyDescent="0.25">
      <c r="A630" s="1" t="s">
        <v>41</v>
      </c>
      <c r="B630" s="1" t="s">
        <v>110</v>
      </c>
      <c r="C630" s="2">
        <v>43873</v>
      </c>
      <c r="D630">
        <v>0</v>
      </c>
    </row>
    <row r="631" spans="1:4" x14ac:dyDescent="0.25">
      <c r="A631" s="1" t="s">
        <v>42</v>
      </c>
      <c r="B631" s="1" t="s">
        <v>111</v>
      </c>
      <c r="C631" s="2">
        <v>43873</v>
      </c>
      <c r="D631">
        <v>0</v>
      </c>
    </row>
    <row r="632" spans="1:4" x14ac:dyDescent="0.25">
      <c r="A632" s="1" t="s">
        <v>43</v>
      </c>
      <c r="B632" s="1" t="s">
        <v>112</v>
      </c>
      <c r="C632" s="2">
        <v>43873</v>
      </c>
      <c r="D632">
        <v>0</v>
      </c>
    </row>
    <row r="633" spans="1:4" x14ac:dyDescent="0.25">
      <c r="A633" s="1" t="s">
        <v>44</v>
      </c>
      <c r="B633" s="1" t="s">
        <v>113</v>
      </c>
      <c r="C633" s="2">
        <v>43873</v>
      </c>
      <c r="D633">
        <v>0</v>
      </c>
    </row>
    <row r="634" spans="1:4" x14ac:dyDescent="0.25">
      <c r="A634" s="1" t="s">
        <v>45</v>
      </c>
      <c r="B634" s="1" t="s">
        <v>110</v>
      </c>
      <c r="C634" s="2">
        <v>43873</v>
      </c>
      <c r="D634">
        <v>0</v>
      </c>
    </row>
    <row r="635" spans="1:4" x14ac:dyDescent="0.25">
      <c r="A635" s="1" t="s">
        <v>46</v>
      </c>
      <c r="B635" s="1" t="s">
        <v>111</v>
      </c>
      <c r="C635" s="2">
        <v>43873</v>
      </c>
      <c r="D635">
        <v>0</v>
      </c>
    </row>
    <row r="636" spans="1:4" x14ac:dyDescent="0.25">
      <c r="A636" s="1" t="s">
        <v>47</v>
      </c>
      <c r="B636" s="1" t="s">
        <v>112</v>
      </c>
      <c r="C636" s="2">
        <v>43873</v>
      </c>
      <c r="D636">
        <v>0</v>
      </c>
    </row>
    <row r="637" spans="1:4" x14ac:dyDescent="0.25">
      <c r="A637" s="1" t="s">
        <v>48</v>
      </c>
      <c r="B637" s="1" t="s">
        <v>113</v>
      </c>
      <c r="C637" s="2">
        <v>43873</v>
      </c>
      <c r="D637">
        <v>0</v>
      </c>
    </row>
    <row r="638" spans="1:4" x14ac:dyDescent="0.25">
      <c r="A638" s="1" t="s">
        <v>49</v>
      </c>
      <c r="B638" s="1" t="s">
        <v>110</v>
      </c>
      <c r="C638" s="2">
        <v>43873</v>
      </c>
      <c r="D638">
        <v>0</v>
      </c>
    </row>
    <row r="639" spans="1:4" x14ac:dyDescent="0.25">
      <c r="A639" s="1" t="s">
        <v>50</v>
      </c>
      <c r="B639" s="1" t="s">
        <v>111</v>
      </c>
      <c r="C639" s="2">
        <v>43873</v>
      </c>
      <c r="D639">
        <v>0</v>
      </c>
    </row>
    <row r="640" spans="1:4" x14ac:dyDescent="0.25">
      <c r="A640" s="1" t="s">
        <v>51</v>
      </c>
      <c r="B640" s="1" t="s">
        <v>112</v>
      </c>
      <c r="C640" s="2">
        <v>43873</v>
      </c>
      <c r="D640">
        <v>0</v>
      </c>
    </row>
    <row r="641" spans="1:4" x14ac:dyDescent="0.25">
      <c r="A641" s="1" t="s">
        <v>52</v>
      </c>
      <c r="B641" s="1" t="s">
        <v>113</v>
      </c>
      <c r="C641" s="2">
        <v>43873</v>
      </c>
      <c r="D641">
        <v>0</v>
      </c>
    </row>
    <row r="642" spans="1:4" x14ac:dyDescent="0.25">
      <c r="A642" s="1" t="s">
        <v>53</v>
      </c>
      <c r="B642" s="1" t="s">
        <v>110</v>
      </c>
      <c r="C642" s="2">
        <v>43873</v>
      </c>
      <c r="D642">
        <v>0</v>
      </c>
    </row>
    <row r="643" spans="1:4" x14ac:dyDescent="0.25">
      <c r="A643" s="1" t="s">
        <v>54</v>
      </c>
      <c r="B643" s="1" t="s">
        <v>111</v>
      </c>
      <c r="C643" s="2">
        <v>43873</v>
      </c>
      <c r="D643">
        <v>0</v>
      </c>
    </row>
    <row r="644" spans="1:4" x14ac:dyDescent="0.25">
      <c r="A644" s="1" t="s">
        <v>55</v>
      </c>
      <c r="B644" s="1" t="s">
        <v>112</v>
      </c>
      <c r="C644" s="2">
        <v>43873</v>
      </c>
      <c r="D644">
        <v>0</v>
      </c>
    </row>
    <row r="645" spans="1:4" x14ac:dyDescent="0.25">
      <c r="A645" s="1" t="s">
        <v>56</v>
      </c>
      <c r="B645" s="1" t="s">
        <v>113</v>
      </c>
      <c r="C645" s="2">
        <v>43873</v>
      </c>
      <c r="D645">
        <v>0</v>
      </c>
    </row>
    <row r="646" spans="1:4" x14ac:dyDescent="0.25">
      <c r="A646" s="1" t="s">
        <v>57</v>
      </c>
      <c r="B646" s="1" t="s">
        <v>110</v>
      </c>
      <c r="C646" s="2">
        <v>43873</v>
      </c>
      <c r="D646">
        <v>0</v>
      </c>
    </row>
    <row r="647" spans="1:4" x14ac:dyDescent="0.25">
      <c r="A647" s="1" t="s">
        <v>58</v>
      </c>
      <c r="B647" s="1" t="s">
        <v>111</v>
      </c>
      <c r="C647" s="2">
        <v>43873</v>
      </c>
      <c r="D647">
        <v>0</v>
      </c>
    </row>
    <row r="648" spans="1:4" x14ac:dyDescent="0.25">
      <c r="A648" s="1" t="s">
        <v>59</v>
      </c>
      <c r="B648" s="1" t="s">
        <v>112</v>
      </c>
      <c r="C648" s="2">
        <v>43873</v>
      </c>
      <c r="D648">
        <v>0</v>
      </c>
    </row>
    <row r="649" spans="1:4" x14ac:dyDescent="0.25">
      <c r="A649" s="1" t="s">
        <v>60</v>
      </c>
      <c r="B649" s="1" t="s">
        <v>113</v>
      </c>
      <c r="C649" s="2">
        <v>43873</v>
      </c>
      <c r="D649">
        <v>0</v>
      </c>
    </row>
    <row r="650" spans="1:4" x14ac:dyDescent="0.25">
      <c r="A650" s="1" t="s">
        <v>61</v>
      </c>
      <c r="B650" s="1" t="s">
        <v>110</v>
      </c>
      <c r="C650" s="2">
        <v>43873</v>
      </c>
      <c r="D650">
        <v>0</v>
      </c>
    </row>
    <row r="651" spans="1:4" x14ac:dyDescent="0.25">
      <c r="A651" s="1" t="s">
        <v>62</v>
      </c>
      <c r="B651" s="1" t="s">
        <v>111</v>
      </c>
      <c r="C651" s="2">
        <v>43873</v>
      </c>
      <c r="D651">
        <v>0</v>
      </c>
    </row>
    <row r="652" spans="1:4" x14ac:dyDescent="0.25">
      <c r="A652" s="1" t="s">
        <v>63</v>
      </c>
      <c r="B652" s="1" t="s">
        <v>112</v>
      </c>
      <c r="C652" s="2">
        <v>43873</v>
      </c>
      <c r="D652">
        <v>0</v>
      </c>
    </row>
    <row r="653" spans="1:4" x14ac:dyDescent="0.25">
      <c r="A653" s="1" t="s">
        <v>64</v>
      </c>
      <c r="B653" s="1" t="s">
        <v>113</v>
      </c>
      <c r="C653" s="2">
        <v>43873</v>
      </c>
      <c r="D653">
        <v>0</v>
      </c>
    </row>
    <row r="654" spans="1:4" x14ac:dyDescent="0.25">
      <c r="A654" s="1" t="s">
        <v>65</v>
      </c>
      <c r="B654" s="1" t="s">
        <v>110</v>
      </c>
      <c r="C654" s="2">
        <v>43873</v>
      </c>
      <c r="D654">
        <v>0</v>
      </c>
    </row>
    <row r="655" spans="1:4" x14ac:dyDescent="0.25">
      <c r="A655" s="1" t="s">
        <v>66</v>
      </c>
      <c r="B655" s="1" t="s">
        <v>111</v>
      </c>
      <c r="C655" s="2">
        <v>43873</v>
      </c>
      <c r="D655">
        <v>0</v>
      </c>
    </row>
    <row r="656" spans="1:4" x14ac:dyDescent="0.25">
      <c r="A656" s="1" t="s">
        <v>67</v>
      </c>
      <c r="B656" s="1" t="s">
        <v>112</v>
      </c>
      <c r="C656" s="2">
        <v>43873</v>
      </c>
      <c r="D656">
        <v>0</v>
      </c>
    </row>
    <row r="657" spans="1:4" x14ac:dyDescent="0.25">
      <c r="A657" s="1" t="s">
        <v>68</v>
      </c>
      <c r="B657" s="1" t="s">
        <v>113</v>
      </c>
      <c r="C657" s="2">
        <v>43873</v>
      </c>
      <c r="D657">
        <v>0</v>
      </c>
    </row>
    <row r="658" spans="1:4" x14ac:dyDescent="0.25">
      <c r="A658" s="1" t="s">
        <v>69</v>
      </c>
      <c r="B658" s="1" t="s">
        <v>110</v>
      </c>
      <c r="C658" s="2">
        <v>43873</v>
      </c>
      <c r="D658">
        <v>0</v>
      </c>
    </row>
    <row r="659" spans="1:4" x14ac:dyDescent="0.25">
      <c r="A659" s="1" t="s">
        <v>70</v>
      </c>
      <c r="B659" s="1" t="s">
        <v>111</v>
      </c>
      <c r="C659" s="2">
        <v>43873</v>
      </c>
      <c r="D659">
        <v>0</v>
      </c>
    </row>
    <row r="660" spans="1:4" x14ac:dyDescent="0.25">
      <c r="A660" s="1" t="s">
        <v>71</v>
      </c>
      <c r="B660" s="1" t="s">
        <v>112</v>
      </c>
      <c r="C660" s="2">
        <v>43873</v>
      </c>
      <c r="D660">
        <v>0</v>
      </c>
    </row>
    <row r="661" spans="1:4" x14ac:dyDescent="0.25">
      <c r="A661" s="1" t="s">
        <v>72</v>
      </c>
      <c r="B661" s="1" t="s">
        <v>113</v>
      </c>
      <c r="C661" s="2">
        <v>43873</v>
      </c>
      <c r="D661">
        <v>0</v>
      </c>
    </row>
    <row r="662" spans="1:4" x14ac:dyDescent="0.25">
      <c r="A662" s="1" t="s">
        <v>73</v>
      </c>
      <c r="B662" s="1" t="s">
        <v>110</v>
      </c>
      <c r="C662" s="2">
        <v>43873</v>
      </c>
      <c r="D662">
        <v>0</v>
      </c>
    </row>
    <row r="663" spans="1:4" x14ac:dyDescent="0.25">
      <c r="A663" s="1" t="s">
        <v>74</v>
      </c>
      <c r="B663" s="1" t="s">
        <v>111</v>
      </c>
      <c r="C663" s="2">
        <v>43873</v>
      </c>
      <c r="D663">
        <v>0</v>
      </c>
    </row>
    <row r="664" spans="1:4" x14ac:dyDescent="0.25">
      <c r="A664" s="1" t="s">
        <v>75</v>
      </c>
      <c r="B664" s="1" t="s">
        <v>112</v>
      </c>
      <c r="C664" s="2">
        <v>43873</v>
      </c>
      <c r="D664">
        <v>0</v>
      </c>
    </row>
    <row r="665" spans="1:4" x14ac:dyDescent="0.25">
      <c r="A665" s="1" t="s">
        <v>76</v>
      </c>
      <c r="B665" s="1" t="s">
        <v>113</v>
      </c>
      <c r="C665" s="2">
        <v>43873</v>
      </c>
      <c r="D665">
        <v>0</v>
      </c>
    </row>
    <row r="666" spans="1:4" x14ac:dyDescent="0.25">
      <c r="A666" s="1" t="s">
        <v>77</v>
      </c>
      <c r="B666" s="1" t="s">
        <v>110</v>
      </c>
      <c r="C666" s="2">
        <v>43873</v>
      </c>
      <c r="D666">
        <v>0</v>
      </c>
    </row>
    <row r="667" spans="1:4" x14ac:dyDescent="0.25">
      <c r="A667" s="1" t="s">
        <v>78</v>
      </c>
      <c r="B667" s="1" t="s">
        <v>111</v>
      </c>
      <c r="C667" s="2">
        <v>43873</v>
      </c>
      <c r="D667">
        <v>0</v>
      </c>
    </row>
    <row r="668" spans="1:4" x14ac:dyDescent="0.25">
      <c r="A668" s="1" t="s">
        <v>79</v>
      </c>
      <c r="B668" s="1" t="s">
        <v>112</v>
      </c>
      <c r="C668" s="2">
        <v>43873</v>
      </c>
      <c r="D668">
        <v>0</v>
      </c>
    </row>
    <row r="669" spans="1:4" x14ac:dyDescent="0.25">
      <c r="A669" s="1" t="s">
        <v>80</v>
      </c>
      <c r="B669" s="1" t="s">
        <v>113</v>
      </c>
      <c r="C669" s="2">
        <v>43873</v>
      </c>
      <c r="D669">
        <v>0</v>
      </c>
    </row>
    <row r="670" spans="1:4" x14ac:dyDescent="0.25">
      <c r="A670" s="1" t="s">
        <v>81</v>
      </c>
      <c r="B670" s="1" t="s">
        <v>110</v>
      </c>
      <c r="C670" s="2">
        <v>43873</v>
      </c>
      <c r="D670">
        <v>0</v>
      </c>
    </row>
    <row r="671" spans="1:4" x14ac:dyDescent="0.25">
      <c r="A671" s="1" t="s">
        <v>82</v>
      </c>
      <c r="B671" s="1" t="s">
        <v>111</v>
      </c>
      <c r="C671" s="2">
        <v>43873</v>
      </c>
      <c r="D671">
        <v>0</v>
      </c>
    </row>
    <row r="672" spans="1:4" x14ac:dyDescent="0.25">
      <c r="A672" s="1" t="s">
        <v>83</v>
      </c>
      <c r="B672" s="1" t="s">
        <v>112</v>
      </c>
      <c r="C672" s="2">
        <v>43873</v>
      </c>
      <c r="D672">
        <v>0</v>
      </c>
    </row>
    <row r="673" spans="1:4" x14ac:dyDescent="0.25">
      <c r="A673" s="1" t="s">
        <v>84</v>
      </c>
      <c r="B673" s="1" t="s">
        <v>113</v>
      </c>
      <c r="C673" s="2">
        <v>43873</v>
      </c>
      <c r="D673">
        <v>0</v>
      </c>
    </row>
    <row r="674" spans="1:4" x14ac:dyDescent="0.25">
      <c r="A674" s="1" t="s">
        <v>0</v>
      </c>
      <c r="B674" s="1" t="s">
        <v>110</v>
      </c>
      <c r="C674" s="2">
        <v>43874</v>
      </c>
      <c r="D674">
        <v>0</v>
      </c>
    </row>
    <row r="675" spans="1:4" x14ac:dyDescent="0.25">
      <c r="A675" s="1" t="s">
        <v>1</v>
      </c>
      <c r="B675" s="1" t="s">
        <v>111</v>
      </c>
      <c r="C675" s="2">
        <v>43874</v>
      </c>
      <c r="D675">
        <v>0</v>
      </c>
    </row>
    <row r="676" spans="1:4" x14ac:dyDescent="0.25">
      <c r="A676" s="1" t="s">
        <v>2</v>
      </c>
      <c r="B676" s="1" t="s">
        <v>112</v>
      </c>
      <c r="C676" s="2">
        <v>43874</v>
      </c>
      <c r="D676">
        <v>0</v>
      </c>
    </row>
    <row r="677" spans="1:4" x14ac:dyDescent="0.25">
      <c r="A677" s="1" t="s">
        <v>3</v>
      </c>
      <c r="B677" s="1" t="s">
        <v>113</v>
      </c>
      <c r="C677" s="2">
        <v>43874</v>
      </c>
      <c r="D677">
        <v>0</v>
      </c>
    </row>
    <row r="678" spans="1:4" x14ac:dyDescent="0.25">
      <c r="A678" s="1" t="s">
        <v>4</v>
      </c>
      <c r="B678" s="1" t="s">
        <v>114</v>
      </c>
      <c r="C678" s="2">
        <v>43874</v>
      </c>
      <c r="D678">
        <v>0</v>
      </c>
    </row>
    <row r="679" spans="1:4" x14ac:dyDescent="0.25">
      <c r="A679" s="1" t="s">
        <v>5</v>
      </c>
      <c r="B679" s="1" t="s">
        <v>115</v>
      </c>
      <c r="C679" s="2">
        <v>43874</v>
      </c>
      <c r="D679">
        <v>0</v>
      </c>
    </row>
    <row r="680" spans="1:4" x14ac:dyDescent="0.25">
      <c r="A680" s="1" t="s">
        <v>6</v>
      </c>
      <c r="B680" s="1" t="s">
        <v>116</v>
      </c>
      <c r="C680" s="2">
        <v>43874</v>
      </c>
      <c r="D680">
        <v>0</v>
      </c>
    </row>
    <row r="681" spans="1:4" x14ac:dyDescent="0.25">
      <c r="A681" s="1" t="s">
        <v>7</v>
      </c>
      <c r="B681" s="1" t="s">
        <v>117</v>
      </c>
      <c r="C681" s="2">
        <v>43874</v>
      </c>
      <c r="D681">
        <v>0</v>
      </c>
    </row>
    <row r="682" spans="1:4" x14ac:dyDescent="0.25">
      <c r="A682" s="1" t="s">
        <v>8</v>
      </c>
      <c r="B682" s="1" t="s">
        <v>110</v>
      </c>
      <c r="C682" s="2">
        <v>43874</v>
      </c>
      <c r="D682">
        <v>0</v>
      </c>
    </row>
    <row r="683" spans="1:4" x14ac:dyDescent="0.25">
      <c r="A683" s="1" t="s">
        <v>9</v>
      </c>
      <c r="B683" s="1" t="s">
        <v>111</v>
      </c>
      <c r="C683" s="2">
        <v>43874</v>
      </c>
      <c r="D683">
        <v>0</v>
      </c>
    </row>
    <row r="684" spans="1:4" x14ac:dyDescent="0.25">
      <c r="A684" s="1" t="s">
        <v>10</v>
      </c>
      <c r="B684" s="1" t="s">
        <v>112</v>
      </c>
      <c r="C684" s="2">
        <v>43874</v>
      </c>
      <c r="D684">
        <v>0</v>
      </c>
    </row>
    <row r="685" spans="1:4" x14ac:dyDescent="0.25">
      <c r="A685" s="1" t="s">
        <v>11</v>
      </c>
      <c r="B685" s="1" t="s">
        <v>113</v>
      </c>
      <c r="C685" s="2">
        <v>43874</v>
      </c>
      <c r="D685">
        <v>0</v>
      </c>
    </row>
    <row r="686" spans="1:4" x14ac:dyDescent="0.25">
      <c r="A686" s="1" t="s">
        <v>12</v>
      </c>
      <c r="B686" s="1" t="s">
        <v>110</v>
      </c>
      <c r="C686" s="2">
        <v>43874</v>
      </c>
      <c r="D686">
        <v>0</v>
      </c>
    </row>
    <row r="687" spans="1:4" x14ac:dyDescent="0.25">
      <c r="A687" s="1" t="s">
        <v>13</v>
      </c>
      <c r="B687" s="1" t="s">
        <v>111</v>
      </c>
      <c r="C687" s="2">
        <v>43874</v>
      </c>
      <c r="D687">
        <v>0</v>
      </c>
    </row>
    <row r="688" spans="1:4" x14ac:dyDescent="0.25">
      <c r="A688" s="1" t="s">
        <v>14</v>
      </c>
      <c r="B688" s="1" t="s">
        <v>112</v>
      </c>
      <c r="C688" s="2">
        <v>43874</v>
      </c>
      <c r="D688">
        <v>0</v>
      </c>
    </row>
    <row r="689" spans="1:4" x14ac:dyDescent="0.25">
      <c r="A689" s="1" t="s">
        <v>15</v>
      </c>
      <c r="B689" s="1" t="s">
        <v>113</v>
      </c>
      <c r="C689" s="2">
        <v>43874</v>
      </c>
      <c r="D689">
        <v>0</v>
      </c>
    </row>
    <row r="690" spans="1:4" x14ac:dyDescent="0.25">
      <c r="A690" s="1" t="s">
        <v>17</v>
      </c>
      <c r="B690" s="1" t="s">
        <v>110</v>
      </c>
      <c r="C690" s="2">
        <v>43874</v>
      </c>
      <c r="D690">
        <v>0</v>
      </c>
    </row>
    <row r="691" spans="1:4" x14ac:dyDescent="0.25">
      <c r="A691" s="1" t="s">
        <v>18</v>
      </c>
      <c r="B691" s="1" t="s">
        <v>111</v>
      </c>
      <c r="C691" s="2">
        <v>43874</v>
      </c>
      <c r="D691">
        <v>0</v>
      </c>
    </row>
    <row r="692" spans="1:4" x14ac:dyDescent="0.25">
      <c r="A692" s="1" t="s">
        <v>19</v>
      </c>
      <c r="B692" s="1" t="s">
        <v>112</v>
      </c>
      <c r="C692" s="2">
        <v>43874</v>
      </c>
      <c r="D692">
        <v>0</v>
      </c>
    </row>
    <row r="693" spans="1:4" x14ac:dyDescent="0.25">
      <c r="A693" s="1" t="s">
        <v>20</v>
      </c>
      <c r="B693" s="1" t="s">
        <v>113</v>
      </c>
      <c r="C693" s="2">
        <v>43874</v>
      </c>
      <c r="D693">
        <v>0</v>
      </c>
    </row>
    <row r="694" spans="1:4" x14ac:dyDescent="0.25">
      <c r="A694" s="1" t="s">
        <v>21</v>
      </c>
      <c r="B694" s="1" t="s">
        <v>110</v>
      </c>
      <c r="C694" s="2">
        <v>43874</v>
      </c>
      <c r="D694">
        <v>0</v>
      </c>
    </row>
    <row r="695" spans="1:4" x14ac:dyDescent="0.25">
      <c r="A695" s="1" t="s">
        <v>22</v>
      </c>
      <c r="B695" s="1" t="s">
        <v>111</v>
      </c>
      <c r="C695" s="2">
        <v>43874</v>
      </c>
      <c r="D695">
        <v>0</v>
      </c>
    </row>
    <row r="696" spans="1:4" x14ac:dyDescent="0.25">
      <c r="A696" s="1" t="s">
        <v>23</v>
      </c>
      <c r="B696" s="1" t="s">
        <v>112</v>
      </c>
      <c r="C696" s="2">
        <v>43874</v>
      </c>
      <c r="D696">
        <v>0</v>
      </c>
    </row>
    <row r="697" spans="1:4" x14ac:dyDescent="0.25">
      <c r="A697" s="1" t="s">
        <v>24</v>
      </c>
      <c r="B697" s="1" t="s">
        <v>113</v>
      </c>
      <c r="C697" s="2">
        <v>43874</v>
      </c>
      <c r="D697">
        <v>0</v>
      </c>
    </row>
    <row r="698" spans="1:4" x14ac:dyDescent="0.25">
      <c r="A698" s="1" t="s">
        <v>25</v>
      </c>
      <c r="B698" s="1" t="s">
        <v>110</v>
      </c>
      <c r="C698" s="2">
        <v>43874</v>
      </c>
      <c r="D698">
        <v>0</v>
      </c>
    </row>
    <row r="699" spans="1:4" x14ac:dyDescent="0.25">
      <c r="A699" s="1" t="s">
        <v>26</v>
      </c>
      <c r="B699" s="1" t="s">
        <v>111</v>
      </c>
      <c r="C699" s="2">
        <v>43874</v>
      </c>
      <c r="D699">
        <v>0</v>
      </c>
    </row>
    <row r="700" spans="1:4" x14ac:dyDescent="0.25">
      <c r="A700" s="1" t="s">
        <v>27</v>
      </c>
      <c r="B700" s="1" t="s">
        <v>112</v>
      </c>
      <c r="C700" s="2">
        <v>43874</v>
      </c>
      <c r="D700">
        <v>0</v>
      </c>
    </row>
    <row r="701" spans="1:4" x14ac:dyDescent="0.25">
      <c r="A701" s="1" t="s">
        <v>28</v>
      </c>
      <c r="B701" s="1" t="s">
        <v>113</v>
      </c>
      <c r="C701" s="2">
        <v>43874</v>
      </c>
      <c r="D701">
        <v>0</v>
      </c>
    </row>
    <row r="702" spans="1:4" x14ac:dyDescent="0.25">
      <c r="A702" s="1" t="s">
        <v>29</v>
      </c>
      <c r="B702" s="1" t="s">
        <v>110</v>
      </c>
      <c r="C702" s="2">
        <v>43874</v>
      </c>
      <c r="D702">
        <v>0</v>
      </c>
    </row>
    <row r="703" spans="1:4" x14ac:dyDescent="0.25">
      <c r="A703" s="1" t="s">
        <v>30</v>
      </c>
      <c r="B703" s="1" t="s">
        <v>111</v>
      </c>
      <c r="C703" s="2">
        <v>43874</v>
      </c>
      <c r="D703">
        <v>0</v>
      </c>
    </row>
    <row r="704" spans="1:4" x14ac:dyDescent="0.25">
      <c r="A704" s="1" t="s">
        <v>31</v>
      </c>
      <c r="B704" s="1" t="s">
        <v>112</v>
      </c>
      <c r="C704" s="2">
        <v>43874</v>
      </c>
      <c r="D704">
        <v>0</v>
      </c>
    </row>
    <row r="705" spans="1:4" x14ac:dyDescent="0.25">
      <c r="A705" s="1" t="s">
        <v>32</v>
      </c>
      <c r="B705" s="1" t="s">
        <v>113</v>
      </c>
      <c r="C705" s="2">
        <v>43874</v>
      </c>
      <c r="D705">
        <v>0</v>
      </c>
    </row>
    <row r="706" spans="1:4" x14ac:dyDescent="0.25">
      <c r="A706" s="1" t="s">
        <v>33</v>
      </c>
      <c r="B706" s="1" t="s">
        <v>110</v>
      </c>
      <c r="C706" s="2">
        <v>43874</v>
      </c>
      <c r="D706">
        <v>0</v>
      </c>
    </row>
    <row r="707" spans="1:4" x14ac:dyDescent="0.25">
      <c r="A707" s="1" t="s">
        <v>34</v>
      </c>
      <c r="B707" s="1" t="s">
        <v>111</v>
      </c>
      <c r="C707" s="2">
        <v>43874</v>
      </c>
      <c r="D707">
        <v>0</v>
      </c>
    </row>
    <row r="708" spans="1:4" x14ac:dyDescent="0.25">
      <c r="A708" s="1" t="s">
        <v>35</v>
      </c>
      <c r="B708" s="1" t="s">
        <v>112</v>
      </c>
      <c r="C708" s="2">
        <v>43874</v>
      </c>
      <c r="D708">
        <v>0</v>
      </c>
    </row>
    <row r="709" spans="1:4" x14ac:dyDescent="0.25">
      <c r="A709" s="1" t="s">
        <v>36</v>
      </c>
      <c r="B709" s="1" t="s">
        <v>113</v>
      </c>
      <c r="C709" s="2">
        <v>43874</v>
      </c>
      <c r="D709">
        <v>0</v>
      </c>
    </row>
    <row r="710" spans="1:4" x14ac:dyDescent="0.25">
      <c r="A710" s="1" t="s">
        <v>37</v>
      </c>
      <c r="B710" s="1" t="s">
        <v>110</v>
      </c>
      <c r="C710" s="2">
        <v>43874</v>
      </c>
      <c r="D710">
        <v>0</v>
      </c>
    </row>
    <row r="711" spans="1:4" x14ac:dyDescent="0.25">
      <c r="A711" s="1" t="s">
        <v>38</v>
      </c>
      <c r="B711" s="1" t="s">
        <v>111</v>
      </c>
      <c r="C711" s="2">
        <v>43874</v>
      </c>
      <c r="D711">
        <v>0</v>
      </c>
    </row>
    <row r="712" spans="1:4" x14ac:dyDescent="0.25">
      <c r="A712" s="1" t="s">
        <v>39</v>
      </c>
      <c r="B712" s="1" t="s">
        <v>112</v>
      </c>
      <c r="C712" s="2">
        <v>43874</v>
      </c>
      <c r="D712">
        <v>0</v>
      </c>
    </row>
    <row r="713" spans="1:4" x14ac:dyDescent="0.25">
      <c r="A713" s="1" t="s">
        <v>40</v>
      </c>
      <c r="B713" s="1" t="s">
        <v>113</v>
      </c>
      <c r="C713" s="2">
        <v>43874</v>
      </c>
      <c r="D713">
        <v>0</v>
      </c>
    </row>
    <row r="714" spans="1:4" x14ac:dyDescent="0.25">
      <c r="A714" s="1" t="s">
        <v>41</v>
      </c>
      <c r="B714" s="1" t="s">
        <v>110</v>
      </c>
      <c r="C714" s="2">
        <v>43874</v>
      </c>
      <c r="D714">
        <v>0</v>
      </c>
    </row>
    <row r="715" spans="1:4" x14ac:dyDescent="0.25">
      <c r="A715" s="1" t="s">
        <v>42</v>
      </c>
      <c r="B715" s="1" t="s">
        <v>111</v>
      </c>
      <c r="C715" s="2">
        <v>43874</v>
      </c>
      <c r="D715">
        <v>0</v>
      </c>
    </row>
    <row r="716" spans="1:4" x14ac:dyDescent="0.25">
      <c r="A716" s="1" t="s">
        <v>43</v>
      </c>
      <c r="B716" s="1" t="s">
        <v>112</v>
      </c>
      <c r="C716" s="2">
        <v>43874</v>
      </c>
      <c r="D716">
        <v>0</v>
      </c>
    </row>
    <row r="717" spans="1:4" x14ac:dyDescent="0.25">
      <c r="A717" s="1" t="s">
        <v>44</v>
      </c>
      <c r="B717" s="1" t="s">
        <v>113</v>
      </c>
      <c r="C717" s="2">
        <v>43874</v>
      </c>
      <c r="D717">
        <v>0</v>
      </c>
    </row>
    <row r="718" spans="1:4" x14ac:dyDescent="0.25">
      <c r="A718" s="1" t="s">
        <v>45</v>
      </c>
      <c r="B718" s="1" t="s">
        <v>110</v>
      </c>
      <c r="C718" s="2">
        <v>43874</v>
      </c>
      <c r="D718">
        <v>0</v>
      </c>
    </row>
    <row r="719" spans="1:4" x14ac:dyDescent="0.25">
      <c r="A719" s="1" t="s">
        <v>46</v>
      </c>
      <c r="B719" s="1" t="s">
        <v>111</v>
      </c>
      <c r="C719" s="2">
        <v>43874</v>
      </c>
      <c r="D719">
        <v>0</v>
      </c>
    </row>
    <row r="720" spans="1:4" x14ac:dyDescent="0.25">
      <c r="A720" s="1" t="s">
        <v>47</v>
      </c>
      <c r="B720" s="1" t="s">
        <v>112</v>
      </c>
      <c r="C720" s="2">
        <v>43874</v>
      </c>
      <c r="D720">
        <v>0</v>
      </c>
    </row>
    <row r="721" spans="1:4" x14ac:dyDescent="0.25">
      <c r="A721" s="1" t="s">
        <v>48</v>
      </c>
      <c r="B721" s="1" t="s">
        <v>113</v>
      </c>
      <c r="C721" s="2">
        <v>43874</v>
      </c>
      <c r="D721">
        <v>0</v>
      </c>
    </row>
    <row r="722" spans="1:4" x14ac:dyDescent="0.25">
      <c r="A722" s="1" t="s">
        <v>49</v>
      </c>
      <c r="B722" s="1" t="s">
        <v>110</v>
      </c>
      <c r="C722" s="2">
        <v>43874</v>
      </c>
      <c r="D722">
        <v>0</v>
      </c>
    </row>
    <row r="723" spans="1:4" x14ac:dyDescent="0.25">
      <c r="A723" s="1" t="s">
        <v>50</v>
      </c>
      <c r="B723" s="1" t="s">
        <v>111</v>
      </c>
      <c r="C723" s="2">
        <v>43874</v>
      </c>
      <c r="D723">
        <v>0</v>
      </c>
    </row>
    <row r="724" spans="1:4" x14ac:dyDescent="0.25">
      <c r="A724" s="1" t="s">
        <v>51</v>
      </c>
      <c r="B724" s="1" t="s">
        <v>112</v>
      </c>
      <c r="C724" s="2">
        <v>43874</v>
      </c>
      <c r="D724">
        <v>0</v>
      </c>
    </row>
    <row r="725" spans="1:4" x14ac:dyDescent="0.25">
      <c r="A725" s="1" t="s">
        <v>52</v>
      </c>
      <c r="B725" s="1" t="s">
        <v>113</v>
      </c>
      <c r="C725" s="2">
        <v>43874</v>
      </c>
      <c r="D725">
        <v>0</v>
      </c>
    </row>
    <row r="726" spans="1:4" x14ac:dyDescent="0.25">
      <c r="A726" s="1" t="s">
        <v>53</v>
      </c>
      <c r="B726" s="1" t="s">
        <v>110</v>
      </c>
      <c r="C726" s="2">
        <v>43874</v>
      </c>
      <c r="D726">
        <v>0</v>
      </c>
    </row>
    <row r="727" spans="1:4" x14ac:dyDescent="0.25">
      <c r="A727" s="1" t="s">
        <v>54</v>
      </c>
      <c r="B727" s="1" t="s">
        <v>111</v>
      </c>
      <c r="C727" s="2">
        <v>43874</v>
      </c>
      <c r="D727">
        <v>0</v>
      </c>
    </row>
    <row r="728" spans="1:4" x14ac:dyDescent="0.25">
      <c r="A728" s="1" t="s">
        <v>55</v>
      </c>
      <c r="B728" s="1" t="s">
        <v>112</v>
      </c>
      <c r="C728" s="2">
        <v>43874</v>
      </c>
      <c r="D728">
        <v>0</v>
      </c>
    </row>
    <row r="729" spans="1:4" x14ac:dyDescent="0.25">
      <c r="A729" s="1" t="s">
        <v>56</v>
      </c>
      <c r="B729" s="1" t="s">
        <v>113</v>
      </c>
      <c r="C729" s="2">
        <v>43874</v>
      </c>
      <c r="D729">
        <v>0</v>
      </c>
    </row>
    <row r="730" spans="1:4" x14ac:dyDescent="0.25">
      <c r="A730" s="1" t="s">
        <v>57</v>
      </c>
      <c r="B730" s="1" t="s">
        <v>110</v>
      </c>
      <c r="C730" s="2">
        <v>43874</v>
      </c>
      <c r="D730">
        <v>0</v>
      </c>
    </row>
    <row r="731" spans="1:4" x14ac:dyDescent="0.25">
      <c r="A731" s="1" t="s">
        <v>58</v>
      </c>
      <c r="B731" s="1" t="s">
        <v>111</v>
      </c>
      <c r="C731" s="2">
        <v>43874</v>
      </c>
      <c r="D731">
        <v>0</v>
      </c>
    </row>
    <row r="732" spans="1:4" x14ac:dyDescent="0.25">
      <c r="A732" s="1" t="s">
        <v>59</v>
      </c>
      <c r="B732" s="1" t="s">
        <v>112</v>
      </c>
      <c r="C732" s="2">
        <v>43874</v>
      </c>
      <c r="D732">
        <v>0</v>
      </c>
    </row>
    <row r="733" spans="1:4" x14ac:dyDescent="0.25">
      <c r="A733" s="1" t="s">
        <v>60</v>
      </c>
      <c r="B733" s="1" t="s">
        <v>113</v>
      </c>
      <c r="C733" s="2">
        <v>43874</v>
      </c>
      <c r="D733">
        <v>0</v>
      </c>
    </row>
    <row r="734" spans="1:4" x14ac:dyDescent="0.25">
      <c r="A734" s="1" t="s">
        <v>61</v>
      </c>
      <c r="B734" s="1" t="s">
        <v>110</v>
      </c>
      <c r="C734" s="2">
        <v>43874</v>
      </c>
      <c r="D734">
        <v>0</v>
      </c>
    </row>
    <row r="735" spans="1:4" x14ac:dyDescent="0.25">
      <c r="A735" s="1" t="s">
        <v>62</v>
      </c>
      <c r="B735" s="1" t="s">
        <v>111</v>
      </c>
      <c r="C735" s="2">
        <v>43874</v>
      </c>
      <c r="D735">
        <v>0</v>
      </c>
    </row>
    <row r="736" spans="1:4" x14ac:dyDescent="0.25">
      <c r="A736" s="1" t="s">
        <v>63</v>
      </c>
      <c r="B736" s="1" t="s">
        <v>112</v>
      </c>
      <c r="C736" s="2">
        <v>43874</v>
      </c>
      <c r="D736">
        <v>0</v>
      </c>
    </row>
    <row r="737" spans="1:4" x14ac:dyDescent="0.25">
      <c r="A737" s="1" t="s">
        <v>64</v>
      </c>
      <c r="B737" s="1" t="s">
        <v>113</v>
      </c>
      <c r="C737" s="2">
        <v>43874</v>
      </c>
      <c r="D737">
        <v>0</v>
      </c>
    </row>
    <row r="738" spans="1:4" x14ac:dyDescent="0.25">
      <c r="A738" s="1" t="s">
        <v>65</v>
      </c>
      <c r="B738" s="1" t="s">
        <v>110</v>
      </c>
      <c r="C738" s="2">
        <v>43874</v>
      </c>
      <c r="D738">
        <v>0</v>
      </c>
    </row>
    <row r="739" spans="1:4" x14ac:dyDescent="0.25">
      <c r="A739" s="1" t="s">
        <v>66</v>
      </c>
      <c r="B739" s="1" t="s">
        <v>111</v>
      </c>
      <c r="C739" s="2">
        <v>43874</v>
      </c>
      <c r="D739">
        <v>0</v>
      </c>
    </row>
    <row r="740" spans="1:4" x14ac:dyDescent="0.25">
      <c r="A740" s="1" t="s">
        <v>67</v>
      </c>
      <c r="B740" s="1" t="s">
        <v>112</v>
      </c>
      <c r="C740" s="2">
        <v>43874</v>
      </c>
      <c r="D740">
        <v>0</v>
      </c>
    </row>
    <row r="741" spans="1:4" x14ac:dyDescent="0.25">
      <c r="A741" s="1" t="s">
        <v>68</v>
      </c>
      <c r="B741" s="1" t="s">
        <v>113</v>
      </c>
      <c r="C741" s="2">
        <v>43874</v>
      </c>
      <c r="D741">
        <v>0</v>
      </c>
    </row>
    <row r="742" spans="1:4" x14ac:dyDescent="0.25">
      <c r="A742" s="1" t="s">
        <v>69</v>
      </c>
      <c r="B742" s="1" t="s">
        <v>110</v>
      </c>
      <c r="C742" s="2">
        <v>43874</v>
      </c>
      <c r="D742">
        <v>0</v>
      </c>
    </row>
    <row r="743" spans="1:4" x14ac:dyDescent="0.25">
      <c r="A743" s="1" t="s">
        <v>70</v>
      </c>
      <c r="B743" s="1" t="s">
        <v>111</v>
      </c>
      <c r="C743" s="2">
        <v>43874</v>
      </c>
      <c r="D743">
        <v>0</v>
      </c>
    </row>
    <row r="744" spans="1:4" x14ac:dyDescent="0.25">
      <c r="A744" s="1" t="s">
        <v>71</v>
      </c>
      <c r="B744" s="1" t="s">
        <v>112</v>
      </c>
      <c r="C744" s="2">
        <v>43874</v>
      </c>
      <c r="D744">
        <v>0</v>
      </c>
    </row>
    <row r="745" spans="1:4" x14ac:dyDescent="0.25">
      <c r="A745" s="1" t="s">
        <v>72</v>
      </c>
      <c r="B745" s="1" t="s">
        <v>113</v>
      </c>
      <c r="C745" s="2">
        <v>43874</v>
      </c>
      <c r="D745">
        <v>0</v>
      </c>
    </row>
    <row r="746" spans="1:4" x14ac:dyDescent="0.25">
      <c r="A746" s="1" t="s">
        <v>73</v>
      </c>
      <c r="B746" s="1" t="s">
        <v>110</v>
      </c>
      <c r="C746" s="2">
        <v>43874</v>
      </c>
      <c r="D746">
        <v>0</v>
      </c>
    </row>
    <row r="747" spans="1:4" x14ac:dyDescent="0.25">
      <c r="A747" s="1" t="s">
        <v>74</v>
      </c>
      <c r="B747" s="1" t="s">
        <v>111</v>
      </c>
      <c r="C747" s="2">
        <v>43874</v>
      </c>
      <c r="D747">
        <v>0</v>
      </c>
    </row>
    <row r="748" spans="1:4" x14ac:dyDescent="0.25">
      <c r="A748" s="1" t="s">
        <v>75</v>
      </c>
      <c r="B748" s="1" t="s">
        <v>112</v>
      </c>
      <c r="C748" s="2">
        <v>43874</v>
      </c>
      <c r="D748">
        <v>0</v>
      </c>
    </row>
    <row r="749" spans="1:4" x14ac:dyDescent="0.25">
      <c r="A749" s="1" t="s">
        <v>76</v>
      </c>
      <c r="B749" s="1" t="s">
        <v>113</v>
      </c>
      <c r="C749" s="2">
        <v>43874</v>
      </c>
      <c r="D749">
        <v>0</v>
      </c>
    </row>
    <row r="750" spans="1:4" x14ac:dyDescent="0.25">
      <c r="A750" s="1" t="s">
        <v>77</v>
      </c>
      <c r="B750" s="1" t="s">
        <v>110</v>
      </c>
      <c r="C750" s="2">
        <v>43874</v>
      </c>
      <c r="D750">
        <v>0</v>
      </c>
    </row>
    <row r="751" spans="1:4" x14ac:dyDescent="0.25">
      <c r="A751" s="1" t="s">
        <v>78</v>
      </c>
      <c r="B751" s="1" t="s">
        <v>111</v>
      </c>
      <c r="C751" s="2">
        <v>43874</v>
      </c>
      <c r="D751">
        <v>0</v>
      </c>
    </row>
    <row r="752" spans="1:4" x14ac:dyDescent="0.25">
      <c r="A752" s="1" t="s">
        <v>79</v>
      </c>
      <c r="B752" s="1" t="s">
        <v>112</v>
      </c>
      <c r="C752" s="2">
        <v>43874</v>
      </c>
      <c r="D752">
        <v>0</v>
      </c>
    </row>
    <row r="753" spans="1:4" x14ac:dyDescent="0.25">
      <c r="A753" s="1" t="s">
        <v>80</v>
      </c>
      <c r="B753" s="1" t="s">
        <v>113</v>
      </c>
      <c r="C753" s="2">
        <v>43874</v>
      </c>
      <c r="D753">
        <v>0</v>
      </c>
    </row>
    <row r="754" spans="1:4" x14ac:dyDescent="0.25">
      <c r="A754" s="1" t="s">
        <v>81</v>
      </c>
      <c r="B754" s="1" t="s">
        <v>110</v>
      </c>
      <c r="C754" s="2">
        <v>43874</v>
      </c>
      <c r="D754">
        <v>0</v>
      </c>
    </row>
    <row r="755" spans="1:4" x14ac:dyDescent="0.25">
      <c r="A755" s="1" t="s">
        <v>82</v>
      </c>
      <c r="B755" s="1" t="s">
        <v>111</v>
      </c>
      <c r="C755" s="2">
        <v>43874</v>
      </c>
      <c r="D755">
        <v>0</v>
      </c>
    </row>
    <row r="756" spans="1:4" x14ac:dyDescent="0.25">
      <c r="A756" s="1" t="s">
        <v>83</v>
      </c>
      <c r="B756" s="1" t="s">
        <v>112</v>
      </c>
      <c r="C756" s="2">
        <v>43874</v>
      </c>
      <c r="D756">
        <v>0</v>
      </c>
    </row>
    <row r="757" spans="1:4" x14ac:dyDescent="0.25">
      <c r="A757" s="1" t="s">
        <v>84</v>
      </c>
      <c r="B757" s="1" t="s">
        <v>113</v>
      </c>
      <c r="C757" s="2">
        <v>43874</v>
      </c>
      <c r="D757">
        <v>0</v>
      </c>
    </row>
    <row r="758" spans="1:4" x14ac:dyDescent="0.25">
      <c r="A758" s="1" t="s">
        <v>0</v>
      </c>
      <c r="B758" s="1" t="s">
        <v>110</v>
      </c>
      <c r="C758" s="2">
        <v>43875</v>
      </c>
      <c r="D758">
        <v>0</v>
      </c>
    </row>
    <row r="759" spans="1:4" x14ac:dyDescent="0.25">
      <c r="A759" s="1" t="s">
        <v>1</v>
      </c>
      <c r="B759" s="1" t="s">
        <v>111</v>
      </c>
      <c r="C759" s="2">
        <v>43875</v>
      </c>
      <c r="D759">
        <v>0</v>
      </c>
    </row>
    <row r="760" spans="1:4" x14ac:dyDescent="0.25">
      <c r="A760" s="1" t="s">
        <v>2</v>
      </c>
      <c r="B760" s="1" t="s">
        <v>112</v>
      </c>
      <c r="C760" s="2">
        <v>43875</v>
      </c>
      <c r="D760">
        <v>0</v>
      </c>
    </row>
    <row r="761" spans="1:4" x14ac:dyDescent="0.25">
      <c r="A761" s="1" t="s">
        <v>3</v>
      </c>
      <c r="B761" s="1" t="s">
        <v>113</v>
      </c>
      <c r="C761" s="2">
        <v>43875</v>
      </c>
      <c r="D761">
        <v>0</v>
      </c>
    </row>
    <row r="762" spans="1:4" x14ac:dyDescent="0.25">
      <c r="A762" s="1" t="s">
        <v>4</v>
      </c>
      <c r="B762" s="1" t="s">
        <v>114</v>
      </c>
      <c r="C762" s="2">
        <v>43875</v>
      </c>
      <c r="D762">
        <v>0</v>
      </c>
    </row>
    <row r="763" spans="1:4" x14ac:dyDescent="0.25">
      <c r="A763" s="1" t="s">
        <v>5</v>
      </c>
      <c r="B763" s="1" t="s">
        <v>115</v>
      </c>
      <c r="C763" s="2">
        <v>43875</v>
      </c>
      <c r="D763">
        <v>0</v>
      </c>
    </row>
    <row r="764" spans="1:4" x14ac:dyDescent="0.25">
      <c r="A764" s="1" t="s">
        <v>6</v>
      </c>
      <c r="B764" s="1" t="s">
        <v>116</v>
      </c>
      <c r="C764" s="2">
        <v>43875</v>
      </c>
      <c r="D764">
        <v>0</v>
      </c>
    </row>
    <row r="765" spans="1:4" x14ac:dyDescent="0.25">
      <c r="A765" s="1" t="s">
        <v>7</v>
      </c>
      <c r="B765" s="1" t="s">
        <v>117</v>
      </c>
      <c r="C765" s="2">
        <v>43875</v>
      </c>
      <c r="D765">
        <v>0</v>
      </c>
    </row>
    <row r="766" spans="1:4" x14ac:dyDescent="0.25">
      <c r="A766" s="1" t="s">
        <v>8</v>
      </c>
      <c r="B766" s="1" t="s">
        <v>110</v>
      </c>
      <c r="C766" s="2">
        <v>43875</v>
      </c>
      <c r="D766">
        <v>0</v>
      </c>
    </row>
    <row r="767" spans="1:4" x14ac:dyDescent="0.25">
      <c r="A767" s="1" t="s">
        <v>9</v>
      </c>
      <c r="B767" s="1" t="s">
        <v>111</v>
      </c>
      <c r="C767" s="2">
        <v>43875</v>
      </c>
      <c r="D767">
        <v>0</v>
      </c>
    </row>
    <row r="768" spans="1:4" x14ac:dyDescent="0.25">
      <c r="A768" s="1" t="s">
        <v>10</v>
      </c>
      <c r="B768" s="1" t="s">
        <v>112</v>
      </c>
      <c r="C768" s="2">
        <v>43875</v>
      </c>
      <c r="D768">
        <v>0</v>
      </c>
    </row>
    <row r="769" spans="1:4" x14ac:dyDescent="0.25">
      <c r="A769" s="1" t="s">
        <v>11</v>
      </c>
      <c r="B769" s="1" t="s">
        <v>113</v>
      </c>
      <c r="C769" s="2">
        <v>43875</v>
      </c>
      <c r="D769">
        <v>0</v>
      </c>
    </row>
    <row r="770" spans="1:4" x14ac:dyDescent="0.25">
      <c r="A770" s="1" t="s">
        <v>12</v>
      </c>
      <c r="B770" s="1" t="s">
        <v>110</v>
      </c>
      <c r="C770" s="2">
        <v>43875</v>
      </c>
      <c r="D770">
        <v>0</v>
      </c>
    </row>
    <row r="771" spans="1:4" x14ac:dyDescent="0.25">
      <c r="A771" s="1" t="s">
        <v>13</v>
      </c>
      <c r="B771" s="1" t="s">
        <v>111</v>
      </c>
      <c r="C771" s="2">
        <v>43875</v>
      </c>
      <c r="D771">
        <v>0</v>
      </c>
    </row>
    <row r="772" spans="1:4" x14ac:dyDescent="0.25">
      <c r="A772" s="1" t="s">
        <v>14</v>
      </c>
      <c r="B772" s="1" t="s">
        <v>112</v>
      </c>
      <c r="C772" s="2">
        <v>43875</v>
      </c>
      <c r="D772">
        <v>0</v>
      </c>
    </row>
    <row r="773" spans="1:4" x14ac:dyDescent="0.25">
      <c r="A773" s="1" t="s">
        <v>15</v>
      </c>
      <c r="B773" s="1" t="s">
        <v>113</v>
      </c>
      <c r="C773" s="2">
        <v>43875</v>
      </c>
      <c r="D773">
        <v>0</v>
      </c>
    </row>
    <row r="774" spans="1:4" x14ac:dyDescent="0.25">
      <c r="A774" s="1" t="s">
        <v>17</v>
      </c>
      <c r="B774" s="1" t="s">
        <v>110</v>
      </c>
      <c r="C774" s="2">
        <v>43875</v>
      </c>
      <c r="D774">
        <v>0</v>
      </c>
    </row>
    <row r="775" spans="1:4" x14ac:dyDescent="0.25">
      <c r="A775" s="1" t="s">
        <v>18</v>
      </c>
      <c r="B775" s="1" t="s">
        <v>111</v>
      </c>
      <c r="C775" s="2">
        <v>43875</v>
      </c>
      <c r="D775">
        <v>0</v>
      </c>
    </row>
    <row r="776" spans="1:4" x14ac:dyDescent="0.25">
      <c r="A776" s="1" t="s">
        <v>19</v>
      </c>
      <c r="B776" s="1" t="s">
        <v>112</v>
      </c>
      <c r="C776" s="2">
        <v>43875</v>
      </c>
      <c r="D776">
        <v>0</v>
      </c>
    </row>
    <row r="777" spans="1:4" x14ac:dyDescent="0.25">
      <c r="A777" s="1" t="s">
        <v>20</v>
      </c>
      <c r="B777" s="1" t="s">
        <v>113</v>
      </c>
      <c r="C777" s="2">
        <v>43875</v>
      </c>
      <c r="D777">
        <v>0</v>
      </c>
    </row>
    <row r="778" spans="1:4" x14ac:dyDescent="0.25">
      <c r="A778" s="1" t="s">
        <v>21</v>
      </c>
      <c r="B778" s="1" t="s">
        <v>110</v>
      </c>
      <c r="C778" s="2">
        <v>43875</v>
      </c>
      <c r="D778">
        <v>0</v>
      </c>
    </row>
    <row r="779" spans="1:4" x14ac:dyDescent="0.25">
      <c r="A779" s="1" t="s">
        <v>22</v>
      </c>
      <c r="B779" s="1" t="s">
        <v>111</v>
      </c>
      <c r="C779" s="2">
        <v>43875</v>
      </c>
      <c r="D779">
        <v>0</v>
      </c>
    </row>
    <row r="780" spans="1:4" x14ac:dyDescent="0.25">
      <c r="A780" s="1" t="s">
        <v>23</v>
      </c>
      <c r="B780" s="1" t="s">
        <v>112</v>
      </c>
      <c r="C780" s="2">
        <v>43875</v>
      </c>
      <c r="D780">
        <v>0</v>
      </c>
    </row>
    <row r="781" spans="1:4" x14ac:dyDescent="0.25">
      <c r="A781" s="1" t="s">
        <v>24</v>
      </c>
      <c r="B781" s="1" t="s">
        <v>113</v>
      </c>
      <c r="C781" s="2">
        <v>43875</v>
      </c>
      <c r="D781">
        <v>0</v>
      </c>
    </row>
    <row r="782" spans="1:4" x14ac:dyDescent="0.25">
      <c r="A782" s="1" t="s">
        <v>25</v>
      </c>
      <c r="B782" s="1" t="s">
        <v>110</v>
      </c>
      <c r="C782" s="2">
        <v>43875</v>
      </c>
      <c r="D782">
        <v>0</v>
      </c>
    </row>
    <row r="783" spans="1:4" x14ac:dyDescent="0.25">
      <c r="A783" s="1" t="s">
        <v>26</v>
      </c>
      <c r="B783" s="1" t="s">
        <v>111</v>
      </c>
      <c r="C783" s="2">
        <v>43875</v>
      </c>
      <c r="D783">
        <v>0</v>
      </c>
    </row>
    <row r="784" spans="1:4" x14ac:dyDescent="0.25">
      <c r="A784" s="1" t="s">
        <v>27</v>
      </c>
      <c r="B784" s="1" t="s">
        <v>112</v>
      </c>
      <c r="C784" s="2">
        <v>43875</v>
      </c>
      <c r="D784">
        <v>0</v>
      </c>
    </row>
    <row r="785" spans="1:4" x14ac:dyDescent="0.25">
      <c r="A785" s="1" t="s">
        <v>28</v>
      </c>
      <c r="B785" s="1" t="s">
        <v>113</v>
      </c>
      <c r="C785" s="2">
        <v>43875</v>
      </c>
      <c r="D785">
        <v>0</v>
      </c>
    </row>
    <row r="786" spans="1:4" x14ac:dyDescent="0.25">
      <c r="A786" s="1" t="s">
        <v>29</v>
      </c>
      <c r="B786" s="1" t="s">
        <v>110</v>
      </c>
      <c r="C786" s="2">
        <v>43875</v>
      </c>
      <c r="D786">
        <v>0</v>
      </c>
    </row>
    <row r="787" spans="1:4" x14ac:dyDescent="0.25">
      <c r="A787" s="1" t="s">
        <v>30</v>
      </c>
      <c r="B787" s="1" t="s">
        <v>111</v>
      </c>
      <c r="C787" s="2">
        <v>43875</v>
      </c>
      <c r="D787">
        <v>0</v>
      </c>
    </row>
    <row r="788" spans="1:4" x14ac:dyDescent="0.25">
      <c r="A788" s="1" t="s">
        <v>31</v>
      </c>
      <c r="B788" s="1" t="s">
        <v>112</v>
      </c>
      <c r="C788" s="2">
        <v>43875</v>
      </c>
      <c r="D788">
        <v>0</v>
      </c>
    </row>
    <row r="789" spans="1:4" x14ac:dyDescent="0.25">
      <c r="A789" s="1" t="s">
        <v>32</v>
      </c>
      <c r="B789" s="1" t="s">
        <v>113</v>
      </c>
      <c r="C789" s="2">
        <v>43875</v>
      </c>
      <c r="D789">
        <v>0</v>
      </c>
    </row>
    <row r="790" spans="1:4" x14ac:dyDescent="0.25">
      <c r="A790" s="1" t="s">
        <v>33</v>
      </c>
      <c r="B790" s="1" t="s">
        <v>110</v>
      </c>
      <c r="C790" s="2">
        <v>43875</v>
      </c>
      <c r="D790">
        <v>0</v>
      </c>
    </row>
    <row r="791" spans="1:4" x14ac:dyDescent="0.25">
      <c r="A791" s="1" t="s">
        <v>34</v>
      </c>
      <c r="B791" s="1" t="s">
        <v>111</v>
      </c>
      <c r="C791" s="2">
        <v>43875</v>
      </c>
      <c r="D791">
        <v>0</v>
      </c>
    </row>
    <row r="792" spans="1:4" x14ac:dyDescent="0.25">
      <c r="A792" s="1" t="s">
        <v>35</v>
      </c>
      <c r="B792" s="1" t="s">
        <v>112</v>
      </c>
      <c r="C792" s="2">
        <v>43875</v>
      </c>
      <c r="D792">
        <v>0</v>
      </c>
    </row>
    <row r="793" spans="1:4" x14ac:dyDescent="0.25">
      <c r="A793" s="1" t="s">
        <v>36</v>
      </c>
      <c r="B793" s="1" t="s">
        <v>113</v>
      </c>
      <c r="C793" s="2">
        <v>43875</v>
      </c>
      <c r="D793">
        <v>0</v>
      </c>
    </row>
    <row r="794" spans="1:4" x14ac:dyDescent="0.25">
      <c r="A794" s="1" t="s">
        <v>37</v>
      </c>
      <c r="B794" s="1" t="s">
        <v>110</v>
      </c>
      <c r="C794" s="2">
        <v>43875</v>
      </c>
      <c r="D794">
        <v>0</v>
      </c>
    </row>
    <row r="795" spans="1:4" x14ac:dyDescent="0.25">
      <c r="A795" s="1" t="s">
        <v>38</v>
      </c>
      <c r="B795" s="1" t="s">
        <v>111</v>
      </c>
      <c r="C795" s="2">
        <v>43875</v>
      </c>
      <c r="D795">
        <v>0</v>
      </c>
    </row>
    <row r="796" spans="1:4" x14ac:dyDescent="0.25">
      <c r="A796" s="1" t="s">
        <v>39</v>
      </c>
      <c r="B796" s="1" t="s">
        <v>112</v>
      </c>
      <c r="C796" s="2">
        <v>43875</v>
      </c>
      <c r="D796">
        <v>0</v>
      </c>
    </row>
    <row r="797" spans="1:4" x14ac:dyDescent="0.25">
      <c r="A797" s="1" t="s">
        <v>40</v>
      </c>
      <c r="B797" s="1" t="s">
        <v>113</v>
      </c>
      <c r="C797" s="2">
        <v>43875</v>
      </c>
      <c r="D797">
        <v>0</v>
      </c>
    </row>
    <row r="798" spans="1:4" x14ac:dyDescent="0.25">
      <c r="A798" s="1" t="s">
        <v>41</v>
      </c>
      <c r="B798" s="1" t="s">
        <v>110</v>
      </c>
      <c r="C798" s="2">
        <v>43875</v>
      </c>
      <c r="D798">
        <v>0</v>
      </c>
    </row>
    <row r="799" spans="1:4" x14ac:dyDescent="0.25">
      <c r="A799" s="1" t="s">
        <v>42</v>
      </c>
      <c r="B799" s="1" t="s">
        <v>111</v>
      </c>
      <c r="C799" s="2">
        <v>43875</v>
      </c>
      <c r="D799">
        <v>0</v>
      </c>
    </row>
    <row r="800" spans="1:4" x14ac:dyDescent="0.25">
      <c r="A800" s="1" t="s">
        <v>43</v>
      </c>
      <c r="B800" s="1" t="s">
        <v>112</v>
      </c>
      <c r="C800" s="2">
        <v>43875</v>
      </c>
      <c r="D800">
        <v>0</v>
      </c>
    </row>
    <row r="801" spans="1:4" x14ac:dyDescent="0.25">
      <c r="A801" s="1" t="s">
        <v>44</v>
      </c>
      <c r="B801" s="1" t="s">
        <v>113</v>
      </c>
      <c r="C801" s="2">
        <v>43875</v>
      </c>
      <c r="D801">
        <v>0</v>
      </c>
    </row>
    <row r="802" spans="1:4" x14ac:dyDescent="0.25">
      <c r="A802" s="1" t="s">
        <v>45</v>
      </c>
      <c r="B802" s="1" t="s">
        <v>110</v>
      </c>
      <c r="C802" s="2">
        <v>43875</v>
      </c>
      <c r="D802">
        <v>0</v>
      </c>
    </row>
    <row r="803" spans="1:4" x14ac:dyDescent="0.25">
      <c r="A803" s="1" t="s">
        <v>46</v>
      </c>
      <c r="B803" s="1" t="s">
        <v>111</v>
      </c>
      <c r="C803" s="2">
        <v>43875</v>
      </c>
      <c r="D803">
        <v>0</v>
      </c>
    </row>
    <row r="804" spans="1:4" x14ac:dyDescent="0.25">
      <c r="A804" s="1" t="s">
        <v>47</v>
      </c>
      <c r="B804" s="1" t="s">
        <v>112</v>
      </c>
      <c r="C804" s="2">
        <v>43875</v>
      </c>
      <c r="D804">
        <v>0</v>
      </c>
    </row>
    <row r="805" spans="1:4" x14ac:dyDescent="0.25">
      <c r="A805" s="1" t="s">
        <v>48</v>
      </c>
      <c r="B805" s="1" t="s">
        <v>113</v>
      </c>
      <c r="C805" s="2">
        <v>43875</v>
      </c>
      <c r="D805">
        <v>0</v>
      </c>
    </row>
    <row r="806" spans="1:4" x14ac:dyDescent="0.25">
      <c r="A806" s="1" t="s">
        <v>49</v>
      </c>
      <c r="B806" s="1" t="s">
        <v>110</v>
      </c>
      <c r="C806" s="2">
        <v>43875</v>
      </c>
      <c r="D806">
        <v>0</v>
      </c>
    </row>
    <row r="807" spans="1:4" x14ac:dyDescent="0.25">
      <c r="A807" s="1" t="s">
        <v>50</v>
      </c>
      <c r="B807" s="1" t="s">
        <v>111</v>
      </c>
      <c r="C807" s="2">
        <v>43875</v>
      </c>
      <c r="D807">
        <v>0</v>
      </c>
    </row>
    <row r="808" spans="1:4" x14ac:dyDescent="0.25">
      <c r="A808" s="1" t="s">
        <v>51</v>
      </c>
      <c r="B808" s="1" t="s">
        <v>112</v>
      </c>
      <c r="C808" s="2">
        <v>43875</v>
      </c>
      <c r="D808">
        <v>0</v>
      </c>
    </row>
    <row r="809" spans="1:4" x14ac:dyDescent="0.25">
      <c r="A809" s="1" t="s">
        <v>52</v>
      </c>
      <c r="B809" s="1" t="s">
        <v>113</v>
      </c>
      <c r="C809" s="2">
        <v>43875</v>
      </c>
      <c r="D809">
        <v>0</v>
      </c>
    </row>
    <row r="810" spans="1:4" x14ac:dyDescent="0.25">
      <c r="A810" s="1" t="s">
        <v>53</v>
      </c>
      <c r="B810" s="1" t="s">
        <v>110</v>
      </c>
      <c r="C810" s="2">
        <v>43875</v>
      </c>
      <c r="D810">
        <v>0</v>
      </c>
    </row>
    <row r="811" spans="1:4" x14ac:dyDescent="0.25">
      <c r="A811" s="1" t="s">
        <v>54</v>
      </c>
      <c r="B811" s="1" t="s">
        <v>111</v>
      </c>
      <c r="C811" s="2">
        <v>43875</v>
      </c>
      <c r="D811">
        <v>0</v>
      </c>
    </row>
    <row r="812" spans="1:4" x14ac:dyDescent="0.25">
      <c r="A812" s="1" t="s">
        <v>55</v>
      </c>
      <c r="B812" s="1" t="s">
        <v>112</v>
      </c>
      <c r="C812" s="2">
        <v>43875</v>
      </c>
      <c r="D812">
        <v>0</v>
      </c>
    </row>
    <row r="813" spans="1:4" x14ac:dyDescent="0.25">
      <c r="A813" s="1" t="s">
        <v>56</v>
      </c>
      <c r="B813" s="1" t="s">
        <v>113</v>
      </c>
      <c r="C813" s="2">
        <v>43875</v>
      </c>
      <c r="D813">
        <v>0</v>
      </c>
    </row>
    <row r="814" spans="1:4" x14ac:dyDescent="0.25">
      <c r="A814" s="1" t="s">
        <v>57</v>
      </c>
      <c r="B814" s="1" t="s">
        <v>110</v>
      </c>
      <c r="C814" s="2">
        <v>43875</v>
      </c>
      <c r="D814">
        <v>0</v>
      </c>
    </row>
    <row r="815" spans="1:4" x14ac:dyDescent="0.25">
      <c r="A815" s="1" t="s">
        <v>58</v>
      </c>
      <c r="B815" s="1" t="s">
        <v>111</v>
      </c>
      <c r="C815" s="2">
        <v>43875</v>
      </c>
      <c r="D815">
        <v>0</v>
      </c>
    </row>
    <row r="816" spans="1:4" x14ac:dyDescent="0.25">
      <c r="A816" s="1" t="s">
        <v>59</v>
      </c>
      <c r="B816" s="1" t="s">
        <v>112</v>
      </c>
      <c r="C816" s="2">
        <v>43875</v>
      </c>
      <c r="D816">
        <v>0</v>
      </c>
    </row>
    <row r="817" spans="1:4" x14ac:dyDescent="0.25">
      <c r="A817" s="1" t="s">
        <v>60</v>
      </c>
      <c r="B817" s="1" t="s">
        <v>113</v>
      </c>
      <c r="C817" s="2">
        <v>43875</v>
      </c>
      <c r="D817">
        <v>0</v>
      </c>
    </row>
    <row r="818" spans="1:4" x14ac:dyDescent="0.25">
      <c r="A818" s="1" t="s">
        <v>61</v>
      </c>
      <c r="B818" s="1" t="s">
        <v>110</v>
      </c>
      <c r="C818" s="2">
        <v>43875</v>
      </c>
      <c r="D818">
        <v>0</v>
      </c>
    </row>
    <row r="819" spans="1:4" x14ac:dyDescent="0.25">
      <c r="A819" s="1" t="s">
        <v>62</v>
      </c>
      <c r="B819" s="1" t="s">
        <v>111</v>
      </c>
      <c r="C819" s="2">
        <v>43875</v>
      </c>
      <c r="D819">
        <v>0</v>
      </c>
    </row>
    <row r="820" spans="1:4" x14ac:dyDescent="0.25">
      <c r="A820" s="1" t="s">
        <v>63</v>
      </c>
      <c r="B820" s="1" t="s">
        <v>112</v>
      </c>
      <c r="C820" s="2">
        <v>43875</v>
      </c>
      <c r="D820">
        <v>0</v>
      </c>
    </row>
    <row r="821" spans="1:4" x14ac:dyDescent="0.25">
      <c r="A821" s="1" t="s">
        <v>64</v>
      </c>
      <c r="B821" s="1" t="s">
        <v>113</v>
      </c>
      <c r="C821" s="2">
        <v>43875</v>
      </c>
      <c r="D821">
        <v>0</v>
      </c>
    </row>
    <row r="822" spans="1:4" x14ac:dyDescent="0.25">
      <c r="A822" s="1" t="s">
        <v>65</v>
      </c>
      <c r="B822" s="1" t="s">
        <v>110</v>
      </c>
      <c r="C822" s="2">
        <v>43875</v>
      </c>
      <c r="D822">
        <v>0</v>
      </c>
    </row>
    <row r="823" spans="1:4" x14ac:dyDescent="0.25">
      <c r="A823" s="1" t="s">
        <v>66</v>
      </c>
      <c r="B823" s="1" t="s">
        <v>111</v>
      </c>
      <c r="C823" s="2">
        <v>43875</v>
      </c>
      <c r="D823">
        <v>0</v>
      </c>
    </row>
    <row r="824" spans="1:4" x14ac:dyDescent="0.25">
      <c r="A824" s="1" t="s">
        <v>67</v>
      </c>
      <c r="B824" s="1" t="s">
        <v>112</v>
      </c>
      <c r="C824" s="2">
        <v>43875</v>
      </c>
      <c r="D824">
        <v>0</v>
      </c>
    </row>
    <row r="825" spans="1:4" x14ac:dyDescent="0.25">
      <c r="A825" s="1" t="s">
        <v>68</v>
      </c>
      <c r="B825" s="1" t="s">
        <v>113</v>
      </c>
      <c r="C825" s="2">
        <v>43875</v>
      </c>
      <c r="D825">
        <v>0</v>
      </c>
    </row>
    <row r="826" spans="1:4" x14ac:dyDescent="0.25">
      <c r="A826" s="1" t="s">
        <v>69</v>
      </c>
      <c r="B826" s="1" t="s">
        <v>110</v>
      </c>
      <c r="C826" s="2">
        <v>43875</v>
      </c>
      <c r="D826">
        <v>0</v>
      </c>
    </row>
    <row r="827" spans="1:4" x14ac:dyDescent="0.25">
      <c r="A827" s="1" t="s">
        <v>70</v>
      </c>
      <c r="B827" s="1" t="s">
        <v>111</v>
      </c>
      <c r="C827" s="2">
        <v>43875</v>
      </c>
      <c r="D827">
        <v>0</v>
      </c>
    </row>
    <row r="828" spans="1:4" x14ac:dyDescent="0.25">
      <c r="A828" s="1" t="s">
        <v>71</v>
      </c>
      <c r="B828" s="1" t="s">
        <v>112</v>
      </c>
      <c r="C828" s="2">
        <v>43875</v>
      </c>
      <c r="D828">
        <v>0</v>
      </c>
    </row>
    <row r="829" spans="1:4" x14ac:dyDescent="0.25">
      <c r="A829" s="1" t="s">
        <v>72</v>
      </c>
      <c r="B829" s="1" t="s">
        <v>113</v>
      </c>
      <c r="C829" s="2">
        <v>43875</v>
      </c>
      <c r="D829">
        <v>0</v>
      </c>
    </row>
    <row r="830" spans="1:4" x14ac:dyDescent="0.25">
      <c r="A830" s="1" t="s">
        <v>73</v>
      </c>
      <c r="B830" s="1" t="s">
        <v>110</v>
      </c>
      <c r="C830" s="2">
        <v>43875</v>
      </c>
      <c r="D830">
        <v>0</v>
      </c>
    </row>
    <row r="831" spans="1:4" x14ac:dyDescent="0.25">
      <c r="A831" s="1" t="s">
        <v>74</v>
      </c>
      <c r="B831" s="1" t="s">
        <v>111</v>
      </c>
      <c r="C831" s="2">
        <v>43875</v>
      </c>
      <c r="D831">
        <v>0</v>
      </c>
    </row>
    <row r="832" spans="1:4" x14ac:dyDescent="0.25">
      <c r="A832" s="1" t="s">
        <v>75</v>
      </c>
      <c r="B832" s="1" t="s">
        <v>112</v>
      </c>
      <c r="C832" s="2">
        <v>43875</v>
      </c>
      <c r="D832">
        <v>0</v>
      </c>
    </row>
    <row r="833" spans="1:4" x14ac:dyDescent="0.25">
      <c r="A833" s="1" t="s">
        <v>76</v>
      </c>
      <c r="B833" s="1" t="s">
        <v>113</v>
      </c>
      <c r="C833" s="2">
        <v>43875</v>
      </c>
      <c r="D833">
        <v>0</v>
      </c>
    </row>
    <row r="834" spans="1:4" x14ac:dyDescent="0.25">
      <c r="A834" s="1" t="s">
        <v>77</v>
      </c>
      <c r="B834" s="1" t="s">
        <v>110</v>
      </c>
      <c r="C834" s="2">
        <v>43875</v>
      </c>
      <c r="D834">
        <v>0</v>
      </c>
    </row>
    <row r="835" spans="1:4" x14ac:dyDescent="0.25">
      <c r="A835" s="1" t="s">
        <v>78</v>
      </c>
      <c r="B835" s="1" t="s">
        <v>111</v>
      </c>
      <c r="C835" s="2">
        <v>43875</v>
      </c>
      <c r="D835">
        <v>0</v>
      </c>
    </row>
    <row r="836" spans="1:4" x14ac:dyDescent="0.25">
      <c r="A836" s="1" t="s">
        <v>79</v>
      </c>
      <c r="B836" s="1" t="s">
        <v>112</v>
      </c>
      <c r="C836" s="2">
        <v>43875</v>
      </c>
      <c r="D836">
        <v>0</v>
      </c>
    </row>
    <row r="837" spans="1:4" x14ac:dyDescent="0.25">
      <c r="A837" s="1" t="s">
        <v>80</v>
      </c>
      <c r="B837" s="1" t="s">
        <v>113</v>
      </c>
      <c r="C837" s="2">
        <v>43875</v>
      </c>
      <c r="D837">
        <v>0</v>
      </c>
    </row>
    <row r="838" spans="1:4" x14ac:dyDescent="0.25">
      <c r="A838" s="1" t="s">
        <v>81</v>
      </c>
      <c r="B838" s="1" t="s">
        <v>110</v>
      </c>
      <c r="C838" s="2">
        <v>43875</v>
      </c>
      <c r="D838">
        <v>0</v>
      </c>
    </row>
    <row r="839" spans="1:4" x14ac:dyDescent="0.25">
      <c r="A839" s="1" t="s">
        <v>82</v>
      </c>
      <c r="B839" s="1" t="s">
        <v>111</v>
      </c>
      <c r="C839" s="2">
        <v>43875</v>
      </c>
      <c r="D839">
        <v>0</v>
      </c>
    </row>
    <row r="840" spans="1:4" x14ac:dyDescent="0.25">
      <c r="A840" s="1" t="s">
        <v>83</v>
      </c>
      <c r="B840" s="1" t="s">
        <v>112</v>
      </c>
      <c r="C840" s="2">
        <v>43875</v>
      </c>
      <c r="D840">
        <v>0</v>
      </c>
    </row>
    <row r="841" spans="1:4" x14ac:dyDescent="0.25">
      <c r="A841" s="1" t="s">
        <v>84</v>
      </c>
      <c r="B841" s="1" t="s">
        <v>113</v>
      </c>
      <c r="C841" s="2">
        <v>43875</v>
      </c>
      <c r="D841">
        <v>0</v>
      </c>
    </row>
    <row r="842" spans="1:4" x14ac:dyDescent="0.25">
      <c r="A842" s="1" t="s">
        <v>0</v>
      </c>
      <c r="B842" s="1" t="s">
        <v>110</v>
      </c>
      <c r="C842" s="2">
        <v>43878</v>
      </c>
      <c r="D842">
        <v>0</v>
      </c>
    </row>
    <row r="843" spans="1:4" x14ac:dyDescent="0.25">
      <c r="A843" s="1" t="s">
        <v>1</v>
      </c>
      <c r="B843" s="1" t="s">
        <v>111</v>
      </c>
      <c r="C843" s="2">
        <v>43878</v>
      </c>
      <c r="D843">
        <v>0</v>
      </c>
    </row>
    <row r="844" spans="1:4" x14ac:dyDescent="0.25">
      <c r="A844" s="1" t="s">
        <v>2</v>
      </c>
      <c r="B844" s="1" t="s">
        <v>112</v>
      </c>
      <c r="C844" s="2">
        <v>43878</v>
      </c>
      <c r="D844">
        <v>0</v>
      </c>
    </row>
    <row r="845" spans="1:4" x14ac:dyDescent="0.25">
      <c r="A845" s="1" t="s">
        <v>3</v>
      </c>
      <c r="B845" s="1" t="s">
        <v>113</v>
      </c>
      <c r="C845" s="2">
        <v>43878</v>
      </c>
      <c r="D845">
        <v>0</v>
      </c>
    </row>
    <row r="846" spans="1:4" x14ac:dyDescent="0.25">
      <c r="A846" s="1" t="s">
        <v>4</v>
      </c>
      <c r="B846" s="1" t="s">
        <v>114</v>
      </c>
      <c r="C846" s="2">
        <v>43878</v>
      </c>
      <c r="D846">
        <v>0</v>
      </c>
    </row>
    <row r="847" spans="1:4" x14ac:dyDescent="0.25">
      <c r="A847" s="1" t="s">
        <v>5</v>
      </c>
      <c r="B847" s="1" t="s">
        <v>115</v>
      </c>
      <c r="C847" s="2">
        <v>43878</v>
      </c>
      <c r="D847">
        <v>0</v>
      </c>
    </row>
    <row r="848" spans="1:4" x14ac:dyDescent="0.25">
      <c r="A848" s="1" t="s">
        <v>6</v>
      </c>
      <c r="B848" s="1" t="s">
        <v>116</v>
      </c>
      <c r="C848" s="2">
        <v>43878</v>
      </c>
      <c r="D848">
        <v>0</v>
      </c>
    </row>
    <row r="849" spans="1:4" x14ac:dyDescent="0.25">
      <c r="A849" s="1" t="s">
        <v>7</v>
      </c>
      <c r="B849" s="1" t="s">
        <v>117</v>
      </c>
      <c r="C849" s="2">
        <v>43878</v>
      </c>
      <c r="D849">
        <v>0</v>
      </c>
    </row>
    <row r="850" spans="1:4" x14ac:dyDescent="0.25">
      <c r="A850" s="1" t="s">
        <v>8</v>
      </c>
      <c r="B850" s="1" t="s">
        <v>110</v>
      </c>
      <c r="C850" s="2">
        <v>43878</v>
      </c>
      <c r="D850">
        <v>0</v>
      </c>
    </row>
    <row r="851" spans="1:4" x14ac:dyDescent="0.25">
      <c r="A851" s="1" t="s">
        <v>9</v>
      </c>
      <c r="B851" s="1" t="s">
        <v>111</v>
      </c>
      <c r="C851" s="2">
        <v>43878</v>
      </c>
      <c r="D851">
        <v>0</v>
      </c>
    </row>
    <row r="852" spans="1:4" x14ac:dyDescent="0.25">
      <c r="A852" s="1" t="s">
        <v>10</v>
      </c>
      <c r="B852" s="1" t="s">
        <v>112</v>
      </c>
      <c r="C852" s="2">
        <v>43878</v>
      </c>
      <c r="D852">
        <v>0</v>
      </c>
    </row>
    <row r="853" spans="1:4" x14ac:dyDescent="0.25">
      <c r="A853" s="1" t="s">
        <v>11</v>
      </c>
      <c r="B853" s="1" t="s">
        <v>113</v>
      </c>
      <c r="C853" s="2">
        <v>43878</v>
      </c>
      <c r="D853">
        <v>0</v>
      </c>
    </row>
    <row r="854" spans="1:4" x14ac:dyDescent="0.25">
      <c r="A854" s="1" t="s">
        <v>12</v>
      </c>
      <c r="B854" s="1" t="s">
        <v>110</v>
      </c>
      <c r="C854" s="2">
        <v>43878</v>
      </c>
      <c r="D854">
        <v>0</v>
      </c>
    </row>
    <row r="855" spans="1:4" x14ac:dyDescent="0.25">
      <c r="A855" s="1" t="s">
        <v>13</v>
      </c>
      <c r="B855" s="1" t="s">
        <v>111</v>
      </c>
      <c r="C855" s="2">
        <v>43878</v>
      </c>
      <c r="D855">
        <v>0</v>
      </c>
    </row>
    <row r="856" spans="1:4" x14ac:dyDescent="0.25">
      <c r="A856" s="1" t="s">
        <v>14</v>
      </c>
      <c r="B856" s="1" t="s">
        <v>112</v>
      </c>
      <c r="C856" s="2">
        <v>43878</v>
      </c>
      <c r="D856">
        <v>0</v>
      </c>
    </row>
    <row r="857" spans="1:4" x14ac:dyDescent="0.25">
      <c r="A857" s="1" t="s">
        <v>15</v>
      </c>
      <c r="B857" s="1" t="s">
        <v>113</v>
      </c>
      <c r="C857" s="2">
        <v>43878</v>
      </c>
      <c r="D857">
        <v>0</v>
      </c>
    </row>
    <row r="858" spans="1:4" x14ac:dyDescent="0.25">
      <c r="A858" s="1" t="s">
        <v>17</v>
      </c>
      <c r="B858" s="1" t="s">
        <v>110</v>
      </c>
      <c r="C858" s="2">
        <v>43878</v>
      </c>
      <c r="D858">
        <v>0</v>
      </c>
    </row>
    <row r="859" spans="1:4" x14ac:dyDescent="0.25">
      <c r="A859" s="1" t="s">
        <v>18</v>
      </c>
      <c r="B859" s="1" t="s">
        <v>111</v>
      </c>
      <c r="C859" s="2">
        <v>43878</v>
      </c>
      <c r="D859">
        <v>0</v>
      </c>
    </row>
    <row r="860" spans="1:4" x14ac:dyDescent="0.25">
      <c r="A860" s="1" t="s">
        <v>19</v>
      </c>
      <c r="B860" s="1" t="s">
        <v>112</v>
      </c>
      <c r="C860" s="2">
        <v>43878</v>
      </c>
      <c r="D860">
        <v>0</v>
      </c>
    </row>
    <row r="861" spans="1:4" x14ac:dyDescent="0.25">
      <c r="A861" s="1" t="s">
        <v>20</v>
      </c>
      <c r="B861" s="1" t="s">
        <v>113</v>
      </c>
      <c r="C861" s="2">
        <v>43878</v>
      </c>
      <c r="D861">
        <v>0</v>
      </c>
    </row>
    <row r="862" spans="1:4" x14ac:dyDescent="0.25">
      <c r="A862" s="1" t="s">
        <v>21</v>
      </c>
      <c r="B862" s="1" t="s">
        <v>110</v>
      </c>
      <c r="C862" s="2">
        <v>43878</v>
      </c>
      <c r="D862">
        <v>0</v>
      </c>
    </row>
    <row r="863" spans="1:4" x14ac:dyDescent="0.25">
      <c r="A863" s="1" t="s">
        <v>22</v>
      </c>
      <c r="B863" s="1" t="s">
        <v>111</v>
      </c>
      <c r="C863" s="2">
        <v>43878</v>
      </c>
      <c r="D863">
        <v>0</v>
      </c>
    </row>
    <row r="864" spans="1:4" x14ac:dyDescent="0.25">
      <c r="A864" s="1" t="s">
        <v>23</v>
      </c>
      <c r="B864" s="1" t="s">
        <v>112</v>
      </c>
      <c r="C864" s="2">
        <v>43878</v>
      </c>
      <c r="D864">
        <v>0</v>
      </c>
    </row>
    <row r="865" spans="1:4" x14ac:dyDescent="0.25">
      <c r="A865" s="1" t="s">
        <v>24</v>
      </c>
      <c r="B865" s="1" t="s">
        <v>113</v>
      </c>
      <c r="C865" s="2">
        <v>43878</v>
      </c>
      <c r="D865">
        <v>0</v>
      </c>
    </row>
    <row r="866" spans="1:4" x14ac:dyDescent="0.25">
      <c r="A866" s="1" t="s">
        <v>25</v>
      </c>
      <c r="B866" s="1" t="s">
        <v>110</v>
      </c>
      <c r="C866" s="2">
        <v>43878</v>
      </c>
      <c r="D866">
        <v>0</v>
      </c>
    </row>
    <row r="867" spans="1:4" x14ac:dyDescent="0.25">
      <c r="A867" s="1" t="s">
        <v>26</v>
      </c>
      <c r="B867" s="1" t="s">
        <v>111</v>
      </c>
      <c r="C867" s="2">
        <v>43878</v>
      </c>
      <c r="D867">
        <v>0</v>
      </c>
    </row>
    <row r="868" spans="1:4" x14ac:dyDescent="0.25">
      <c r="A868" s="1" t="s">
        <v>27</v>
      </c>
      <c r="B868" s="1" t="s">
        <v>112</v>
      </c>
      <c r="C868" s="2">
        <v>43878</v>
      </c>
      <c r="D868">
        <v>0</v>
      </c>
    </row>
    <row r="869" spans="1:4" x14ac:dyDescent="0.25">
      <c r="A869" s="1" t="s">
        <v>28</v>
      </c>
      <c r="B869" s="1" t="s">
        <v>113</v>
      </c>
      <c r="C869" s="2">
        <v>43878</v>
      </c>
      <c r="D869">
        <v>0</v>
      </c>
    </row>
    <row r="870" spans="1:4" x14ac:dyDescent="0.25">
      <c r="A870" s="1" t="s">
        <v>29</v>
      </c>
      <c r="B870" s="1" t="s">
        <v>110</v>
      </c>
      <c r="C870" s="2">
        <v>43878</v>
      </c>
      <c r="D870">
        <v>0</v>
      </c>
    </row>
    <row r="871" spans="1:4" x14ac:dyDescent="0.25">
      <c r="A871" s="1" t="s">
        <v>30</v>
      </c>
      <c r="B871" s="1" t="s">
        <v>111</v>
      </c>
      <c r="C871" s="2">
        <v>43878</v>
      </c>
      <c r="D871">
        <v>0</v>
      </c>
    </row>
    <row r="872" spans="1:4" x14ac:dyDescent="0.25">
      <c r="A872" s="1" t="s">
        <v>31</v>
      </c>
      <c r="B872" s="1" t="s">
        <v>112</v>
      </c>
      <c r="C872" s="2">
        <v>43878</v>
      </c>
      <c r="D872">
        <v>0</v>
      </c>
    </row>
    <row r="873" spans="1:4" x14ac:dyDescent="0.25">
      <c r="A873" s="1" t="s">
        <v>32</v>
      </c>
      <c r="B873" s="1" t="s">
        <v>113</v>
      </c>
      <c r="C873" s="2">
        <v>43878</v>
      </c>
      <c r="D873">
        <v>0</v>
      </c>
    </row>
    <row r="874" spans="1:4" x14ac:dyDescent="0.25">
      <c r="A874" s="1" t="s">
        <v>33</v>
      </c>
      <c r="B874" s="1" t="s">
        <v>110</v>
      </c>
      <c r="C874" s="2">
        <v>43878</v>
      </c>
      <c r="D874">
        <v>0</v>
      </c>
    </row>
    <row r="875" spans="1:4" x14ac:dyDescent="0.25">
      <c r="A875" s="1" t="s">
        <v>34</v>
      </c>
      <c r="B875" s="1" t="s">
        <v>111</v>
      </c>
      <c r="C875" s="2">
        <v>43878</v>
      </c>
      <c r="D875">
        <v>0</v>
      </c>
    </row>
    <row r="876" spans="1:4" x14ac:dyDescent="0.25">
      <c r="A876" s="1" t="s">
        <v>35</v>
      </c>
      <c r="B876" s="1" t="s">
        <v>112</v>
      </c>
      <c r="C876" s="2">
        <v>43878</v>
      </c>
      <c r="D876">
        <v>0</v>
      </c>
    </row>
    <row r="877" spans="1:4" x14ac:dyDescent="0.25">
      <c r="A877" s="1" t="s">
        <v>36</v>
      </c>
      <c r="B877" s="1" t="s">
        <v>113</v>
      </c>
      <c r="C877" s="2">
        <v>43878</v>
      </c>
      <c r="D877">
        <v>0</v>
      </c>
    </row>
    <row r="878" spans="1:4" x14ac:dyDescent="0.25">
      <c r="A878" s="1" t="s">
        <v>37</v>
      </c>
      <c r="B878" s="1" t="s">
        <v>110</v>
      </c>
      <c r="C878" s="2">
        <v>43878</v>
      </c>
      <c r="D878">
        <v>0</v>
      </c>
    </row>
    <row r="879" spans="1:4" x14ac:dyDescent="0.25">
      <c r="A879" s="1" t="s">
        <v>38</v>
      </c>
      <c r="B879" s="1" t="s">
        <v>111</v>
      </c>
      <c r="C879" s="2">
        <v>43878</v>
      </c>
      <c r="D879">
        <v>0</v>
      </c>
    </row>
    <row r="880" spans="1:4" x14ac:dyDescent="0.25">
      <c r="A880" s="1" t="s">
        <v>39</v>
      </c>
      <c r="B880" s="1" t="s">
        <v>112</v>
      </c>
      <c r="C880" s="2">
        <v>43878</v>
      </c>
      <c r="D880">
        <v>0</v>
      </c>
    </row>
    <row r="881" spans="1:4" x14ac:dyDescent="0.25">
      <c r="A881" s="1" t="s">
        <v>40</v>
      </c>
      <c r="B881" s="1" t="s">
        <v>113</v>
      </c>
      <c r="C881" s="2">
        <v>43878</v>
      </c>
      <c r="D881">
        <v>0</v>
      </c>
    </row>
    <row r="882" spans="1:4" x14ac:dyDescent="0.25">
      <c r="A882" s="1" t="s">
        <v>41</v>
      </c>
      <c r="B882" s="1" t="s">
        <v>110</v>
      </c>
      <c r="C882" s="2">
        <v>43878</v>
      </c>
      <c r="D882">
        <v>0</v>
      </c>
    </row>
    <row r="883" spans="1:4" x14ac:dyDescent="0.25">
      <c r="A883" s="1" t="s">
        <v>42</v>
      </c>
      <c r="B883" s="1" t="s">
        <v>111</v>
      </c>
      <c r="C883" s="2">
        <v>43878</v>
      </c>
      <c r="D883">
        <v>0</v>
      </c>
    </row>
    <row r="884" spans="1:4" x14ac:dyDescent="0.25">
      <c r="A884" s="1" t="s">
        <v>43</v>
      </c>
      <c r="B884" s="1" t="s">
        <v>112</v>
      </c>
      <c r="C884" s="2">
        <v>43878</v>
      </c>
      <c r="D884">
        <v>0</v>
      </c>
    </row>
    <row r="885" spans="1:4" x14ac:dyDescent="0.25">
      <c r="A885" s="1" t="s">
        <v>44</v>
      </c>
      <c r="B885" s="1" t="s">
        <v>113</v>
      </c>
      <c r="C885" s="2">
        <v>43878</v>
      </c>
      <c r="D885">
        <v>0</v>
      </c>
    </row>
    <row r="886" spans="1:4" x14ac:dyDescent="0.25">
      <c r="A886" s="1" t="s">
        <v>45</v>
      </c>
      <c r="B886" s="1" t="s">
        <v>110</v>
      </c>
      <c r="C886" s="2">
        <v>43878</v>
      </c>
      <c r="D886">
        <v>0</v>
      </c>
    </row>
    <row r="887" spans="1:4" x14ac:dyDescent="0.25">
      <c r="A887" s="1" t="s">
        <v>46</v>
      </c>
      <c r="B887" s="1" t="s">
        <v>111</v>
      </c>
      <c r="C887" s="2">
        <v>43878</v>
      </c>
      <c r="D887">
        <v>0</v>
      </c>
    </row>
    <row r="888" spans="1:4" x14ac:dyDescent="0.25">
      <c r="A888" s="1" t="s">
        <v>47</v>
      </c>
      <c r="B888" s="1" t="s">
        <v>112</v>
      </c>
      <c r="C888" s="2">
        <v>43878</v>
      </c>
      <c r="D888">
        <v>0</v>
      </c>
    </row>
    <row r="889" spans="1:4" x14ac:dyDescent="0.25">
      <c r="A889" s="1" t="s">
        <v>48</v>
      </c>
      <c r="B889" s="1" t="s">
        <v>113</v>
      </c>
      <c r="C889" s="2">
        <v>43878</v>
      </c>
      <c r="D889">
        <v>0</v>
      </c>
    </row>
    <row r="890" spans="1:4" x14ac:dyDescent="0.25">
      <c r="A890" s="1" t="s">
        <v>49</v>
      </c>
      <c r="B890" s="1" t="s">
        <v>110</v>
      </c>
      <c r="C890" s="2">
        <v>43878</v>
      </c>
      <c r="D890">
        <v>0</v>
      </c>
    </row>
    <row r="891" spans="1:4" x14ac:dyDescent="0.25">
      <c r="A891" s="1" t="s">
        <v>50</v>
      </c>
      <c r="B891" s="1" t="s">
        <v>111</v>
      </c>
      <c r="C891" s="2">
        <v>43878</v>
      </c>
      <c r="D891">
        <v>0</v>
      </c>
    </row>
    <row r="892" spans="1:4" x14ac:dyDescent="0.25">
      <c r="A892" s="1" t="s">
        <v>51</v>
      </c>
      <c r="B892" s="1" t="s">
        <v>112</v>
      </c>
      <c r="C892" s="2">
        <v>43878</v>
      </c>
      <c r="D892">
        <v>0</v>
      </c>
    </row>
    <row r="893" spans="1:4" x14ac:dyDescent="0.25">
      <c r="A893" s="1" t="s">
        <v>52</v>
      </c>
      <c r="B893" s="1" t="s">
        <v>113</v>
      </c>
      <c r="C893" s="2">
        <v>43878</v>
      </c>
      <c r="D893">
        <v>0</v>
      </c>
    </row>
    <row r="894" spans="1:4" x14ac:dyDescent="0.25">
      <c r="A894" s="1" t="s">
        <v>53</v>
      </c>
      <c r="B894" s="1" t="s">
        <v>110</v>
      </c>
      <c r="C894" s="2">
        <v>43878</v>
      </c>
      <c r="D894">
        <v>0</v>
      </c>
    </row>
    <row r="895" spans="1:4" x14ac:dyDescent="0.25">
      <c r="A895" s="1" t="s">
        <v>54</v>
      </c>
      <c r="B895" s="1" t="s">
        <v>111</v>
      </c>
      <c r="C895" s="2">
        <v>43878</v>
      </c>
      <c r="D895">
        <v>0</v>
      </c>
    </row>
    <row r="896" spans="1:4" x14ac:dyDescent="0.25">
      <c r="A896" s="1" t="s">
        <v>55</v>
      </c>
      <c r="B896" s="1" t="s">
        <v>112</v>
      </c>
      <c r="C896" s="2">
        <v>43878</v>
      </c>
      <c r="D896">
        <v>0</v>
      </c>
    </row>
    <row r="897" spans="1:4" x14ac:dyDescent="0.25">
      <c r="A897" s="1" t="s">
        <v>56</v>
      </c>
      <c r="B897" s="1" t="s">
        <v>113</v>
      </c>
      <c r="C897" s="2">
        <v>43878</v>
      </c>
      <c r="D897">
        <v>0</v>
      </c>
    </row>
    <row r="898" spans="1:4" x14ac:dyDescent="0.25">
      <c r="A898" s="1" t="s">
        <v>57</v>
      </c>
      <c r="B898" s="1" t="s">
        <v>110</v>
      </c>
      <c r="C898" s="2">
        <v>43878</v>
      </c>
      <c r="D898">
        <v>0</v>
      </c>
    </row>
    <row r="899" spans="1:4" x14ac:dyDescent="0.25">
      <c r="A899" s="1" t="s">
        <v>58</v>
      </c>
      <c r="B899" s="1" t="s">
        <v>111</v>
      </c>
      <c r="C899" s="2">
        <v>43878</v>
      </c>
      <c r="D899">
        <v>0</v>
      </c>
    </row>
    <row r="900" spans="1:4" x14ac:dyDescent="0.25">
      <c r="A900" s="1" t="s">
        <v>59</v>
      </c>
      <c r="B900" s="1" t="s">
        <v>112</v>
      </c>
      <c r="C900" s="2">
        <v>43878</v>
      </c>
      <c r="D900">
        <v>0</v>
      </c>
    </row>
    <row r="901" spans="1:4" x14ac:dyDescent="0.25">
      <c r="A901" s="1" t="s">
        <v>60</v>
      </c>
      <c r="B901" s="1" t="s">
        <v>113</v>
      </c>
      <c r="C901" s="2">
        <v>43878</v>
      </c>
      <c r="D901">
        <v>0</v>
      </c>
    </row>
    <row r="902" spans="1:4" x14ac:dyDescent="0.25">
      <c r="A902" s="1" t="s">
        <v>61</v>
      </c>
      <c r="B902" s="1" t="s">
        <v>110</v>
      </c>
      <c r="C902" s="2">
        <v>43878</v>
      </c>
      <c r="D902">
        <v>0</v>
      </c>
    </row>
    <row r="903" spans="1:4" x14ac:dyDescent="0.25">
      <c r="A903" s="1" t="s">
        <v>62</v>
      </c>
      <c r="B903" s="1" t="s">
        <v>111</v>
      </c>
      <c r="C903" s="2">
        <v>43878</v>
      </c>
      <c r="D903">
        <v>0</v>
      </c>
    </row>
    <row r="904" spans="1:4" x14ac:dyDescent="0.25">
      <c r="A904" s="1" t="s">
        <v>63</v>
      </c>
      <c r="B904" s="1" t="s">
        <v>112</v>
      </c>
      <c r="C904" s="2">
        <v>43878</v>
      </c>
      <c r="D904">
        <v>0</v>
      </c>
    </row>
    <row r="905" spans="1:4" x14ac:dyDescent="0.25">
      <c r="A905" s="1" t="s">
        <v>64</v>
      </c>
      <c r="B905" s="1" t="s">
        <v>113</v>
      </c>
      <c r="C905" s="2">
        <v>43878</v>
      </c>
      <c r="D905">
        <v>0</v>
      </c>
    </row>
    <row r="906" spans="1:4" x14ac:dyDescent="0.25">
      <c r="A906" s="1" t="s">
        <v>65</v>
      </c>
      <c r="B906" s="1" t="s">
        <v>110</v>
      </c>
      <c r="C906" s="2">
        <v>43878</v>
      </c>
      <c r="D906">
        <v>0</v>
      </c>
    </row>
    <row r="907" spans="1:4" x14ac:dyDescent="0.25">
      <c r="A907" s="1" t="s">
        <v>66</v>
      </c>
      <c r="B907" s="1" t="s">
        <v>111</v>
      </c>
      <c r="C907" s="2">
        <v>43878</v>
      </c>
      <c r="D907">
        <v>0</v>
      </c>
    </row>
    <row r="908" spans="1:4" x14ac:dyDescent="0.25">
      <c r="A908" s="1" t="s">
        <v>67</v>
      </c>
      <c r="B908" s="1" t="s">
        <v>112</v>
      </c>
      <c r="C908" s="2">
        <v>43878</v>
      </c>
      <c r="D908">
        <v>0</v>
      </c>
    </row>
    <row r="909" spans="1:4" x14ac:dyDescent="0.25">
      <c r="A909" s="1" t="s">
        <v>68</v>
      </c>
      <c r="B909" s="1" t="s">
        <v>113</v>
      </c>
      <c r="C909" s="2">
        <v>43878</v>
      </c>
      <c r="D909">
        <v>0</v>
      </c>
    </row>
    <row r="910" spans="1:4" x14ac:dyDescent="0.25">
      <c r="A910" s="1" t="s">
        <v>69</v>
      </c>
      <c r="B910" s="1" t="s">
        <v>110</v>
      </c>
      <c r="C910" s="2">
        <v>43878</v>
      </c>
      <c r="D910">
        <v>0</v>
      </c>
    </row>
    <row r="911" spans="1:4" x14ac:dyDescent="0.25">
      <c r="A911" s="1" t="s">
        <v>70</v>
      </c>
      <c r="B911" s="1" t="s">
        <v>111</v>
      </c>
      <c r="C911" s="2">
        <v>43878</v>
      </c>
      <c r="D911">
        <v>0</v>
      </c>
    </row>
    <row r="912" spans="1:4" x14ac:dyDescent="0.25">
      <c r="A912" s="1" t="s">
        <v>71</v>
      </c>
      <c r="B912" s="1" t="s">
        <v>112</v>
      </c>
      <c r="C912" s="2">
        <v>43878</v>
      </c>
      <c r="D912">
        <v>0</v>
      </c>
    </row>
    <row r="913" spans="1:4" x14ac:dyDescent="0.25">
      <c r="A913" s="1" t="s">
        <v>72</v>
      </c>
      <c r="B913" s="1" t="s">
        <v>113</v>
      </c>
      <c r="C913" s="2">
        <v>43878</v>
      </c>
      <c r="D913">
        <v>0</v>
      </c>
    </row>
    <row r="914" spans="1:4" x14ac:dyDescent="0.25">
      <c r="A914" s="1" t="s">
        <v>73</v>
      </c>
      <c r="B914" s="1" t="s">
        <v>110</v>
      </c>
      <c r="C914" s="2">
        <v>43878</v>
      </c>
      <c r="D914">
        <v>0</v>
      </c>
    </row>
    <row r="915" spans="1:4" x14ac:dyDescent="0.25">
      <c r="A915" s="1" t="s">
        <v>74</v>
      </c>
      <c r="B915" s="1" t="s">
        <v>111</v>
      </c>
      <c r="C915" s="2">
        <v>43878</v>
      </c>
      <c r="D915">
        <v>0</v>
      </c>
    </row>
    <row r="916" spans="1:4" x14ac:dyDescent="0.25">
      <c r="A916" s="1" t="s">
        <v>75</v>
      </c>
      <c r="B916" s="1" t="s">
        <v>112</v>
      </c>
      <c r="C916" s="2">
        <v>43878</v>
      </c>
      <c r="D916">
        <v>0</v>
      </c>
    </row>
    <row r="917" spans="1:4" x14ac:dyDescent="0.25">
      <c r="A917" s="1" t="s">
        <v>76</v>
      </c>
      <c r="B917" s="1" t="s">
        <v>113</v>
      </c>
      <c r="C917" s="2">
        <v>43878</v>
      </c>
      <c r="D917">
        <v>0</v>
      </c>
    </row>
    <row r="918" spans="1:4" x14ac:dyDescent="0.25">
      <c r="A918" s="1" t="s">
        <v>77</v>
      </c>
      <c r="B918" s="1" t="s">
        <v>110</v>
      </c>
      <c r="C918" s="2">
        <v>43878</v>
      </c>
      <c r="D918">
        <v>0</v>
      </c>
    </row>
    <row r="919" spans="1:4" x14ac:dyDescent="0.25">
      <c r="A919" s="1" t="s">
        <v>78</v>
      </c>
      <c r="B919" s="1" t="s">
        <v>111</v>
      </c>
      <c r="C919" s="2">
        <v>43878</v>
      </c>
      <c r="D919">
        <v>0</v>
      </c>
    </row>
    <row r="920" spans="1:4" x14ac:dyDescent="0.25">
      <c r="A920" s="1" t="s">
        <v>79</v>
      </c>
      <c r="B920" s="1" t="s">
        <v>112</v>
      </c>
      <c r="C920" s="2">
        <v>43878</v>
      </c>
      <c r="D920">
        <v>0</v>
      </c>
    </row>
    <row r="921" spans="1:4" x14ac:dyDescent="0.25">
      <c r="A921" s="1" t="s">
        <v>80</v>
      </c>
      <c r="B921" s="1" t="s">
        <v>113</v>
      </c>
      <c r="C921" s="2">
        <v>43878</v>
      </c>
      <c r="D921">
        <v>0</v>
      </c>
    </row>
    <row r="922" spans="1:4" x14ac:dyDescent="0.25">
      <c r="A922" s="1" t="s">
        <v>81</v>
      </c>
      <c r="B922" s="1" t="s">
        <v>110</v>
      </c>
      <c r="C922" s="2">
        <v>43878</v>
      </c>
      <c r="D922">
        <v>0</v>
      </c>
    </row>
    <row r="923" spans="1:4" x14ac:dyDescent="0.25">
      <c r="A923" s="1" t="s">
        <v>82</v>
      </c>
      <c r="B923" s="1" t="s">
        <v>111</v>
      </c>
      <c r="C923" s="2">
        <v>43878</v>
      </c>
      <c r="D923">
        <v>0</v>
      </c>
    </row>
    <row r="924" spans="1:4" x14ac:dyDescent="0.25">
      <c r="A924" s="1" t="s">
        <v>83</v>
      </c>
      <c r="B924" s="1" t="s">
        <v>112</v>
      </c>
      <c r="C924" s="2">
        <v>43878</v>
      </c>
      <c r="D924">
        <v>0</v>
      </c>
    </row>
    <row r="925" spans="1:4" x14ac:dyDescent="0.25">
      <c r="A925" s="1" t="s">
        <v>84</v>
      </c>
      <c r="B925" s="1" t="s">
        <v>113</v>
      </c>
      <c r="C925" s="2">
        <v>43878</v>
      </c>
      <c r="D925">
        <v>0</v>
      </c>
    </row>
    <row r="926" spans="1:4" x14ac:dyDescent="0.25">
      <c r="A926" s="1" t="s">
        <v>0</v>
      </c>
      <c r="B926" s="1" t="s">
        <v>110</v>
      </c>
      <c r="C926" s="2">
        <v>43879</v>
      </c>
      <c r="D926">
        <v>0</v>
      </c>
    </row>
    <row r="927" spans="1:4" x14ac:dyDescent="0.25">
      <c r="A927" s="1" t="s">
        <v>1</v>
      </c>
      <c r="B927" s="1" t="s">
        <v>111</v>
      </c>
      <c r="C927" s="2">
        <v>43879</v>
      </c>
      <c r="D927">
        <v>0</v>
      </c>
    </row>
    <row r="928" spans="1:4" x14ac:dyDescent="0.25">
      <c r="A928" s="1" t="s">
        <v>2</v>
      </c>
      <c r="B928" s="1" t="s">
        <v>112</v>
      </c>
      <c r="C928" s="2">
        <v>43879</v>
      </c>
      <c r="D928">
        <v>0</v>
      </c>
    </row>
    <row r="929" spans="1:4" x14ac:dyDescent="0.25">
      <c r="A929" s="1" t="s">
        <v>3</v>
      </c>
      <c r="B929" s="1" t="s">
        <v>113</v>
      </c>
      <c r="C929" s="2">
        <v>43879</v>
      </c>
      <c r="D929">
        <v>0</v>
      </c>
    </row>
    <row r="930" spans="1:4" x14ac:dyDescent="0.25">
      <c r="A930" s="1" t="s">
        <v>4</v>
      </c>
      <c r="B930" s="1" t="s">
        <v>114</v>
      </c>
      <c r="C930" s="2">
        <v>43879</v>
      </c>
      <c r="D930">
        <v>0</v>
      </c>
    </row>
    <row r="931" spans="1:4" x14ac:dyDescent="0.25">
      <c r="A931" s="1" t="s">
        <v>5</v>
      </c>
      <c r="B931" s="1" t="s">
        <v>115</v>
      </c>
      <c r="C931" s="2">
        <v>43879</v>
      </c>
      <c r="D931">
        <v>0</v>
      </c>
    </row>
    <row r="932" spans="1:4" x14ac:dyDescent="0.25">
      <c r="A932" s="1" t="s">
        <v>6</v>
      </c>
      <c r="B932" s="1" t="s">
        <v>116</v>
      </c>
      <c r="C932" s="2">
        <v>43879</v>
      </c>
      <c r="D932">
        <v>0</v>
      </c>
    </row>
    <row r="933" spans="1:4" x14ac:dyDescent="0.25">
      <c r="A933" s="1" t="s">
        <v>7</v>
      </c>
      <c r="B933" s="1" t="s">
        <v>117</v>
      </c>
      <c r="C933" s="2">
        <v>43879</v>
      </c>
      <c r="D933">
        <v>0</v>
      </c>
    </row>
    <row r="934" spans="1:4" x14ac:dyDescent="0.25">
      <c r="A934" s="1" t="s">
        <v>8</v>
      </c>
      <c r="B934" s="1" t="s">
        <v>110</v>
      </c>
      <c r="C934" s="2">
        <v>43879</v>
      </c>
      <c r="D934">
        <v>0</v>
      </c>
    </row>
    <row r="935" spans="1:4" x14ac:dyDescent="0.25">
      <c r="A935" s="1" t="s">
        <v>9</v>
      </c>
      <c r="B935" s="1" t="s">
        <v>111</v>
      </c>
      <c r="C935" s="2">
        <v>43879</v>
      </c>
      <c r="D935">
        <v>0</v>
      </c>
    </row>
    <row r="936" spans="1:4" x14ac:dyDescent="0.25">
      <c r="A936" s="1" t="s">
        <v>10</v>
      </c>
      <c r="B936" s="1" t="s">
        <v>112</v>
      </c>
      <c r="C936" s="2">
        <v>43879</v>
      </c>
      <c r="D936">
        <v>0</v>
      </c>
    </row>
    <row r="937" spans="1:4" x14ac:dyDescent="0.25">
      <c r="A937" s="1" t="s">
        <v>11</v>
      </c>
      <c r="B937" s="1" t="s">
        <v>113</v>
      </c>
      <c r="C937" s="2">
        <v>43879</v>
      </c>
      <c r="D937">
        <v>0</v>
      </c>
    </row>
    <row r="938" spans="1:4" x14ac:dyDescent="0.25">
      <c r="A938" s="1" t="s">
        <v>12</v>
      </c>
      <c r="B938" s="1" t="s">
        <v>110</v>
      </c>
      <c r="C938" s="2">
        <v>43879</v>
      </c>
      <c r="D938">
        <v>0</v>
      </c>
    </row>
    <row r="939" spans="1:4" x14ac:dyDescent="0.25">
      <c r="A939" s="1" t="s">
        <v>13</v>
      </c>
      <c r="B939" s="1" t="s">
        <v>111</v>
      </c>
      <c r="C939" s="2">
        <v>43879</v>
      </c>
      <c r="D939">
        <v>0</v>
      </c>
    </row>
    <row r="940" spans="1:4" x14ac:dyDescent="0.25">
      <c r="A940" s="1" t="s">
        <v>14</v>
      </c>
      <c r="B940" s="1" t="s">
        <v>112</v>
      </c>
      <c r="C940" s="2">
        <v>43879</v>
      </c>
      <c r="D940">
        <v>0</v>
      </c>
    </row>
    <row r="941" spans="1:4" x14ac:dyDescent="0.25">
      <c r="A941" s="1" t="s">
        <v>15</v>
      </c>
      <c r="B941" s="1" t="s">
        <v>113</v>
      </c>
      <c r="C941" s="2">
        <v>43879</v>
      </c>
      <c r="D941">
        <v>0</v>
      </c>
    </row>
    <row r="942" spans="1:4" x14ac:dyDescent="0.25">
      <c r="A942" s="1" t="s">
        <v>17</v>
      </c>
      <c r="B942" s="1" t="s">
        <v>110</v>
      </c>
      <c r="C942" s="2">
        <v>43879</v>
      </c>
      <c r="D942">
        <v>0</v>
      </c>
    </row>
    <row r="943" spans="1:4" x14ac:dyDescent="0.25">
      <c r="A943" s="1" t="s">
        <v>18</v>
      </c>
      <c r="B943" s="1" t="s">
        <v>111</v>
      </c>
      <c r="C943" s="2">
        <v>43879</v>
      </c>
      <c r="D943">
        <v>0</v>
      </c>
    </row>
    <row r="944" spans="1:4" x14ac:dyDescent="0.25">
      <c r="A944" s="1" t="s">
        <v>19</v>
      </c>
      <c r="B944" s="1" t="s">
        <v>112</v>
      </c>
      <c r="C944" s="2">
        <v>43879</v>
      </c>
      <c r="D944">
        <v>0</v>
      </c>
    </row>
    <row r="945" spans="1:4" x14ac:dyDescent="0.25">
      <c r="A945" s="1" t="s">
        <v>20</v>
      </c>
      <c r="B945" s="1" t="s">
        <v>113</v>
      </c>
      <c r="C945" s="2">
        <v>43879</v>
      </c>
      <c r="D945">
        <v>0</v>
      </c>
    </row>
    <row r="946" spans="1:4" x14ac:dyDescent="0.25">
      <c r="A946" s="1" t="s">
        <v>21</v>
      </c>
      <c r="B946" s="1" t="s">
        <v>110</v>
      </c>
      <c r="C946" s="2">
        <v>43879</v>
      </c>
      <c r="D946">
        <v>0</v>
      </c>
    </row>
    <row r="947" spans="1:4" x14ac:dyDescent="0.25">
      <c r="A947" s="1" t="s">
        <v>22</v>
      </c>
      <c r="B947" s="1" t="s">
        <v>111</v>
      </c>
      <c r="C947" s="2">
        <v>43879</v>
      </c>
      <c r="D947">
        <v>0</v>
      </c>
    </row>
    <row r="948" spans="1:4" x14ac:dyDescent="0.25">
      <c r="A948" s="1" t="s">
        <v>23</v>
      </c>
      <c r="B948" s="1" t="s">
        <v>112</v>
      </c>
      <c r="C948" s="2">
        <v>43879</v>
      </c>
      <c r="D948">
        <v>0</v>
      </c>
    </row>
    <row r="949" spans="1:4" x14ac:dyDescent="0.25">
      <c r="A949" s="1" t="s">
        <v>24</v>
      </c>
      <c r="B949" s="1" t="s">
        <v>113</v>
      </c>
      <c r="C949" s="2">
        <v>43879</v>
      </c>
      <c r="D949">
        <v>0</v>
      </c>
    </row>
    <row r="950" spans="1:4" x14ac:dyDescent="0.25">
      <c r="A950" s="1" t="s">
        <v>25</v>
      </c>
      <c r="B950" s="1" t="s">
        <v>110</v>
      </c>
      <c r="C950" s="2">
        <v>43879</v>
      </c>
      <c r="D950">
        <v>0</v>
      </c>
    </row>
    <row r="951" spans="1:4" x14ac:dyDescent="0.25">
      <c r="A951" s="1" t="s">
        <v>26</v>
      </c>
      <c r="B951" s="1" t="s">
        <v>111</v>
      </c>
      <c r="C951" s="2">
        <v>43879</v>
      </c>
      <c r="D951">
        <v>0</v>
      </c>
    </row>
    <row r="952" spans="1:4" x14ac:dyDescent="0.25">
      <c r="A952" s="1" t="s">
        <v>27</v>
      </c>
      <c r="B952" s="1" t="s">
        <v>112</v>
      </c>
      <c r="C952" s="2">
        <v>43879</v>
      </c>
      <c r="D952">
        <v>0</v>
      </c>
    </row>
    <row r="953" spans="1:4" x14ac:dyDescent="0.25">
      <c r="A953" s="1" t="s">
        <v>28</v>
      </c>
      <c r="B953" s="1" t="s">
        <v>113</v>
      </c>
      <c r="C953" s="2">
        <v>43879</v>
      </c>
      <c r="D953">
        <v>0</v>
      </c>
    </row>
    <row r="954" spans="1:4" x14ac:dyDescent="0.25">
      <c r="A954" s="1" t="s">
        <v>29</v>
      </c>
      <c r="B954" s="1" t="s">
        <v>110</v>
      </c>
      <c r="C954" s="2">
        <v>43879</v>
      </c>
      <c r="D954">
        <v>0</v>
      </c>
    </row>
    <row r="955" spans="1:4" x14ac:dyDescent="0.25">
      <c r="A955" s="1" t="s">
        <v>30</v>
      </c>
      <c r="B955" s="1" t="s">
        <v>111</v>
      </c>
      <c r="C955" s="2">
        <v>43879</v>
      </c>
      <c r="D955">
        <v>0</v>
      </c>
    </row>
    <row r="956" spans="1:4" x14ac:dyDescent="0.25">
      <c r="A956" s="1" t="s">
        <v>31</v>
      </c>
      <c r="B956" s="1" t="s">
        <v>112</v>
      </c>
      <c r="C956" s="2">
        <v>43879</v>
      </c>
      <c r="D956">
        <v>0</v>
      </c>
    </row>
    <row r="957" spans="1:4" x14ac:dyDescent="0.25">
      <c r="A957" s="1" t="s">
        <v>32</v>
      </c>
      <c r="B957" s="1" t="s">
        <v>113</v>
      </c>
      <c r="C957" s="2">
        <v>43879</v>
      </c>
      <c r="D957">
        <v>0</v>
      </c>
    </row>
    <row r="958" spans="1:4" x14ac:dyDescent="0.25">
      <c r="A958" s="1" t="s">
        <v>33</v>
      </c>
      <c r="B958" s="1" t="s">
        <v>110</v>
      </c>
      <c r="C958" s="2">
        <v>43879</v>
      </c>
      <c r="D958">
        <v>0</v>
      </c>
    </row>
    <row r="959" spans="1:4" x14ac:dyDescent="0.25">
      <c r="A959" s="1" t="s">
        <v>34</v>
      </c>
      <c r="B959" s="1" t="s">
        <v>111</v>
      </c>
      <c r="C959" s="2">
        <v>43879</v>
      </c>
      <c r="D959">
        <v>0</v>
      </c>
    </row>
    <row r="960" spans="1:4" x14ac:dyDescent="0.25">
      <c r="A960" s="1" t="s">
        <v>35</v>
      </c>
      <c r="B960" s="1" t="s">
        <v>112</v>
      </c>
      <c r="C960" s="2">
        <v>43879</v>
      </c>
      <c r="D960">
        <v>0</v>
      </c>
    </row>
    <row r="961" spans="1:4" x14ac:dyDescent="0.25">
      <c r="A961" s="1" t="s">
        <v>36</v>
      </c>
      <c r="B961" s="1" t="s">
        <v>113</v>
      </c>
      <c r="C961" s="2">
        <v>43879</v>
      </c>
      <c r="D961">
        <v>0</v>
      </c>
    </row>
    <row r="962" spans="1:4" x14ac:dyDescent="0.25">
      <c r="A962" s="1" t="s">
        <v>37</v>
      </c>
      <c r="B962" s="1" t="s">
        <v>110</v>
      </c>
      <c r="C962" s="2">
        <v>43879</v>
      </c>
      <c r="D962">
        <v>0</v>
      </c>
    </row>
    <row r="963" spans="1:4" x14ac:dyDescent="0.25">
      <c r="A963" s="1" t="s">
        <v>38</v>
      </c>
      <c r="B963" s="1" t="s">
        <v>111</v>
      </c>
      <c r="C963" s="2">
        <v>43879</v>
      </c>
      <c r="D963">
        <v>0</v>
      </c>
    </row>
    <row r="964" spans="1:4" x14ac:dyDescent="0.25">
      <c r="A964" s="1" t="s">
        <v>39</v>
      </c>
      <c r="B964" s="1" t="s">
        <v>112</v>
      </c>
      <c r="C964" s="2">
        <v>43879</v>
      </c>
      <c r="D964">
        <v>0</v>
      </c>
    </row>
    <row r="965" spans="1:4" x14ac:dyDescent="0.25">
      <c r="A965" s="1" t="s">
        <v>40</v>
      </c>
      <c r="B965" s="1" t="s">
        <v>113</v>
      </c>
      <c r="C965" s="2">
        <v>43879</v>
      </c>
      <c r="D965">
        <v>0</v>
      </c>
    </row>
    <row r="966" spans="1:4" x14ac:dyDescent="0.25">
      <c r="A966" s="1" t="s">
        <v>41</v>
      </c>
      <c r="B966" s="1" t="s">
        <v>110</v>
      </c>
      <c r="C966" s="2">
        <v>43879</v>
      </c>
      <c r="D966">
        <v>0</v>
      </c>
    </row>
    <row r="967" spans="1:4" x14ac:dyDescent="0.25">
      <c r="A967" s="1" t="s">
        <v>42</v>
      </c>
      <c r="B967" s="1" t="s">
        <v>111</v>
      </c>
      <c r="C967" s="2">
        <v>43879</v>
      </c>
      <c r="D967">
        <v>0</v>
      </c>
    </row>
    <row r="968" spans="1:4" x14ac:dyDescent="0.25">
      <c r="A968" s="1" t="s">
        <v>43</v>
      </c>
      <c r="B968" s="1" t="s">
        <v>112</v>
      </c>
      <c r="C968" s="2">
        <v>43879</v>
      </c>
      <c r="D968">
        <v>0</v>
      </c>
    </row>
    <row r="969" spans="1:4" x14ac:dyDescent="0.25">
      <c r="A969" s="1" t="s">
        <v>44</v>
      </c>
      <c r="B969" s="1" t="s">
        <v>113</v>
      </c>
      <c r="C969" s="2">
        <v>43879</v>
      </c>
      <c r="D969">
        <v>0</v>
      </c>
    </row>
    <row r="970" spans="1:4" x14ac:dyDescent="0.25">
      <c r="A970" s="1" t="s">
        <v>45</v>
      </c>
      <c r="B970" s="1" t="s">
        <v>110</v>
      </c>
      <c r="C970" s="2">
        <v>43879</v>
      </c>
      <c r="D970">
        <v>0</v>
      </c>
    </row>
    <row r="971" spans="1:4" x14ac:dyDescent="0.25">
      <c r="A971" s="1" t="s">
        <v>46</v>
      </c>
      <c r="B971" s="1" t="s">
        <v>111</v>
      </c>
      <c r="C971" s="2">
        <v>43879</v>
      </c>
      <c r="D971">
        <v>0</v>
      </c>
    </row>
    <row r="972" spans="1:4" x14ac:dyDescent="0.25">
      <c r="A972" s="1" t="s">
        <v>47</v>
      </c>
      <c r="B972" s="1" t="s">
        <v>112</v>
      </c>
      <c r="C972" s="2">
        <v>43879</v>
      </c>
      <c r="D972">
        <v>0</v>
      </c>
    </row>
    <row r="973" spans="1:4" x14ac:dyDescent="0.25">
      <c r="A973" s="1" t="s">
        <v>48</v>
      </c>
      <c r="B973" s="1" t="s">
        <v>113</v>
      </c>
      <c r="C973" s="2">
        <v>43879</v>
      </c>
      <c r="D973">
        <v>0</v>
      </c>
    </row>
    <row r="974" spans="1:4" x14ac:dyDescent="0.25">
      <c r="A974" s="1" t="s">
        <v>49</v>
      </c>
      <c r="B974" s="1" t="s">
        <v>110</v>
      </c>
      <c r="C974" s="2">
        <v>43879</v>
      </c>
      <c r="D974">
        <v>0</v>
      </c>
    </row>
    <row r="975" spans="1:4" x14ac:dyDescent="0.25">
      <c r="A975" s="1" t="s">
        <v>50</v>
      </c>
      <c r="B975" s="1" t="s">
        <v>111</v>
      </c>
      <c r="C975" s="2">
        <v>43879</v>
      </c>
      <c r="D975">
        <v>0</v>
      </c>
    </row>
    <row r="976" spans="1:4" x14ac:dyDescent="0.25">
      <c r="A976" s="1" t="s">
        <v>51</v>
      </c>
      <c r="B976" s="1" t="s">
        <v>112</v>
      </c>
      <c r="C976" s="2">
        <v>43879</v>
      </c>
      <c r="D976">
        <v>0</v>
      </c>
    </row>
    <row r="977" spans="1:4" x14ac:dyDescent="0.25">
      <c r="A977" s="1" t="s">
        <v>52</v>
      </c>
      <c r="B977" s="1" t="s">
        <v>113</v>
      </c>
      <c r="C977" s="2">
        <v>43879</v>
      </c>
      <c r="D977">
        <v>0</v>
      </c>
    </row>
    <row r="978" spans="1:4" x14ac:dyDescent="0.25">
      <c r="A978" s="1" t="s">
        <v>53</v>
      </c>
      <c r="B978" s="1" t="s">
        <v>110</v>
      </c>
      <c r="C978" s="2">
        <v>43879</v>
      </c>
      <c r="D978">
        <v>0</v>
      </c>
    </row>
    <row r="979" spans="1:4" x14ac:dyDescent="0.25">
      <c r="A979" s="1" t="s">
        <v>54</v>
      </c>
      <c r="B979" s="1" t="s">
        <v>111</v>
      </c>
      <c r="C979" s="2">
        <v>43879</v>
      </c>
      <c r="D979">
        <v>0</v>
      </c>
    </row>
    <row r="980" spans="1:4" x14ac:dyDescent="0.25">
      <c r="A980" s="1" t="s">
        <v>55</v>
      </c>
      <c r="B980" s="1" t="s">
        <v>112</v>
      </c>
      <c r="C980" s="2">
        <v>43879</v>
      </c>
      <c r="D980">
        <v>0</v>
      </c>
    </row>
    <row r="981" spans="1:4" x14ac:dyDescent="0.25">
      <c r="A981" s="1" t="s">
        <v>56</v>
      </c>
      <c r="B981" s="1" t="s">
        <v>113</v>
      </c>
      <c r="C981" s="2">
        <v>43879</v>
      </c>
      <c r="D981">
        <v>0</v>
      </c>
    </row>
    <row r="982" spans="1:4" x14ac:dyDescent="0.25">
      <c r="A982" s="1" t="s">
        <v>57</v>
      </c>
      <c r="B982" s="1" t="s">
        <v>110</v>
      </c>
      <c r="C982" s="2">
        <v>43879</v>
      </c>
      <c r="D982">
        <v>0</v>
      </c>
    </row>
    <row r="983" spans="1:4" x14ac:dyDescent="0.25">
      <c r="A983" s="1" t="s">
        <v>58</v>
      </c>
      <c r="B983" s="1" t="s">
        <v>111</v>
      </c>
      <c r="C983" s="2">
        <v>43879</v>
      </c>
      <c r="D983">
        <v>0</v>
      </c>
    </row>
    <row r="984" spans="1:4" x14ac:dyDescent="0.25">
      <c r="A984" s="1" t="s">
        <v>59</v>
      </c>
      <c r="B984" s="1" t="s">
        <v>112</v>
      </c>
      <c r="C984" s="2">
        <v>43879</v>
      </c>
      <c r="D984">
        <v>0</v>
      </c>
    </row>
    <row r="985" spans="1:4" x14ac:dyDescent="0.25">
      <c r="A985" s="1" t="s">
        <v>60</v>
      </c>
      <c r="B985" s="1" t="s">
        <v>113</v>
      </c>
      <c r="C985" s="2">
        <v>43879</v>
      </c>
      <c r="D985">
        <v>0</v>
      </c>
    </row>
    <row r="986" spans="1:4" x14ac:dyDescent="0.25">
      <c r="A986" s="1" t="s">
        <v>61</v>
      </c>
      <c r="B986" s="1" t="s">
        <v>110</v>
      </c>
      <c r="C986" s="2">
        <v>43879</v>
      </c>
      <c r="D986">
        <v>0</v>
      </c>
    </row>
    <row r="987" spans="1:4" x14ac:dyDescent="0.25">
      <c r="A987" s="1" t="s">
        <v>62</v>
      </c>
      <c r="B987" s="1" t="s">
        <v>111</v>
      </c>
      <c r="C987" s="2">
        <v>43879</v>
      </c>
      <c r="D987">
        <v>0</v>
      </c>
    </row>
    <row r="988" spans="1:4" x14ac:dyDescent="0.25">
      <c r="A988" s="1" t="s">
        <v>63</v>
      </c>
      <c r="B988" s="1" t="s">
        <v>112</v>
      </c>
      <c r="C988" s="2">
        <v>43879</v>
      </c>
      <c r="D988">
        <v>0</v>
      </c>
    </row>
    <row r="989" spans="1:4" x14ac:dyDescent="0.25">
      <c r="A989" s="1" t="s">
        <v>64</v>
      </c>
      <c r="B989" s="1" t="s">
        <v>113</v>
      </c>
      <c r="C989" s="2">
        <v>43879</v>
      </c>
      <c r="D989">
        <v>0</v>
      </c>
    </row>
    <row r="990" spans="1:4" x14ac:dyDescent="0.25">
      <c r="A990" s="1" t="s">
        <v>65</v>
      </c>
      <c r="B990" s="1" t="s">
        <v>110</v>
      </c>
      <c r="C990" s="2">
        <v>43879</v>
      </c>
      <c r="D990">
        <v>0</v>
      </c>
    </row>
    <row r="991" spans="1:4" x14ac:dyDescent="0.25">
      <c r="A991" s="1" t="s">
        <v>66</v>
      </c>
      <c r="B991" s="1" t="s">
        <v>111</v>
      </c>
      <c r="C991" s="2">
        <v>43879</v>
      </c>
      <c r="D991">
        <v>0</v>
      </c>
    </row>
    <row r="992" spans="1:4" x14ac:dyDescent="0.25">
      <c r="A992" s="1" t="s">
        <v>67</v>
      </c>
      <c r="B992" s="1" t="s">
        <v>112</v>
      </c>
      <c r="C992" s="2">
        <v>43879</v>
      </c>
      <c r="D992">
        <v>0</v>
      </c>
    </row>
    <row r="993" spans="1:4" x14ac:dyDescent="0.25">
      <c r="A993" s="1" t="s">
        <v>68</v>
      </c>
      <c r="B993" s="1" t="s">
        <v>113</v>
      </c>
      <c r="C993" s="2">
        <v>43879</v>
      </c>
      <c r="D993">
        <v>0</v>
      </c>
    </row>
    <row r="994" spans="1:4" x14ac:dyDescent="0.25">
      <c r="A994" s="1" t="s">
        <v>69</v>
      </c>
      <c r="B994" s="1" t="s">
        <v>110</v>
      </c>
      <c r="C994" s="2">
        <v>43879</v>
      </c>
      <c r="D994">
        <v>0</v>
      </c>
    </row>
    <row r="995" spans="1:4" x14ac:dyDescent="0.25">
      <c r="A995" s="1" t="s">
        <v>70</v>
      </c>
      <c r="B995" s="1" t="s">
        <v>111</v>
      </c>
      <c r="C995" s="2">
        <v>43879</v>
      </c>
      <c r="D995">
        <v>0</v>
      </c>
    </row>
    <row r="996" spans="1:4" x14ac:dyDescent="0.25">
      <c r="A996" s="1" t="s">
        <v>71</v>
      </c>
      <c r="B996" s="1" t="s">
        <v>112</v>
      </c>
      <c r="C996" s="2">
        <v>43879</v>
      </c>
      <c r="D996">
        <v>0</v>
      </c>
    </row>
    <row r="997" spans="1:4" x14ac:dyDescent="0.25">
      <c r="A997" s="1" t="s">
        <v>72</v>
      </c>
      <c r="B997" s="1" t="s">
        <v>113</v>
      </c>
      <c r="C997" s="2">
        <v>43879</v>
      </c>
      <c r="D997">
        <v>0</v>
      </c>
    </row>
    <row r="998" spans="1:4" x14ac:dyDescent="0.25">
      <c r="A998" s="1" t="s">
        <v>73</v>
      </c>
      <c r="B998" s="1" t="s">
        <v>110</v>
      </c>
      <c r="C998" s="2">
        <v>43879</v>
      </c>
      <c r="D998">
        <v>0</v>
      </c>
    </row>
    <row r="999" spans="1:4" x14ac:dyDescent="0.25">
      <c r="A999" s="1" t="s">
        <v>74</v>
      </c>
      <c r="B999" s="1" t="s">
        <v>111</v>
      </c>
      <c r="C999" s="2">
        <v>43879</v>
      </c>
      <c r="D999">
        <v>0</v>
      </c>
    </row>
    <row r="1000" spans="1:4" x14ac:dyDescent="0.25">
      <c r="A1000" s="1" t="s">
        <v>75</v>
      </c>
      <c r="B1000" s="1" t="s">
        <v>112</v>
      </c>
      <c r="C1000" s="2">
        <v>43879</v>
      </c>
      <c r="D1000">
        <v>0</v>
      </c>
    </row>
    <row r="1001" spans="1:4" x14ac:dyDescent="0.25">
      <c r="A1001" s="1" t="s">
        <v>76</v>
      </c>
      <c r="B1001" s="1" t="s">
        <v>113</v>
      </c>
      <c r="C1001" s="2">
        <v>43879</v>
      </c>
      <c r="D1001">
        <v>0</v>
      </c>
    </row>
    <row r="1002" spans="1:4" x14ac:dyDescent="0.25">
      <c r="A1002" s="1" t="s">
        <v>77</v>
      </c>
      <c r="B1002" s="1" t="s">
        <v>110</v>
      </c>
      <c r="C1002" s="2">
        <v>43879</v>
      </c>
      <c r="D1002">
        <v>0</v>
      </c>
    </row>
    <row r="1003" spans="1:4" x14ac:dyDescent="0.25">
      <c r="A1003" s="1" t="s">
        <v>78</v>
      </c>
      <c r="B1003" s="1" t="s">
        <v>111</v>
      </c>
      <c r="C1003" s="2">
        <v>43879</v>
      </c>
      <c r="D1003">
        <v>0</v>
      </c>
    </row>
    <row r="1004" spans="1:4" x14ac:dyDescent="0.25">
      <c r="A1004" s="1" t="s">
        <v>79</v>
      </c>
      <c r="B1004" s="1" t="s">
        <v>112</v>
      </c>
      <c r="C1004" s="2">
        <v>43879</v>
      </c>
      <c r="D1004">
        <v>0</v>
      </c>
    </row>
    <row r="1005" spans="1:4" x14ac:dyDescent="0.25">
      <c r="A1005" s="1" t="s">
        <v>80</v>
      </c>
      <c r="B1005" s="1" t="s">
        <v>113</v>
      </c>
      <c r="C1005" s="2">
        <v>43879</v>
      </c>
      <c r="D1005">
        <v>0</v>
      </c>
    </row>
    <row r="1006" spans="1:4" x14ac:dyDescent="0.25">
      <c r="A1006" s="1" t="s">
        <v>81</v>
      </c>
      <c r="B1006" s="1" t="s">
        <v>110</v>
      </c>
      <c r="C1006" s="2">
        <v>43879</v>
      </c>
      <c r="D1006">
        <v>0</v>
      </c>
    </row>
    <row r="1007" spans="1:4" x14ac:dyDescent="0.25">
      <c r="A1007" s="1" t="s">
        <v>82</v>
      </c>
      <c r="B1007" s="1" t="s">
        <v>111</v>
      </c>
      <c r="C1007" s="2">
        <v>43879</v>
      </c>
      <c r="D1007">
        <v>0</v>
      </c>
    </row>
    <row r="1008" spans="1:4" x14ac:dyDescent="0.25">
      <c r="A1008" s="1" t="s">
        <v>83</v>
      </c>
      <c r="B1008" s="1" t="s">
        <v>112</v>
      </c>
      <c r="C1008" s="2">
        <v>43879</v>
      </c>
      <c r="D1008">
        <v>0</v>
      </c>
    </row>
    <row r="1009" spans="1:4" x14ac:dyDescent="0.25">
      <c r="A1009" s="1" t="s">
        <v>84</v>
      </c>
      <c r="B1009" s="1" t="s">
        <v>113</v>
      </c>
      <c r="C1009" s="2">
        <v>43879</v>
      </c>
      <c r="D1009">
        <v>0</v>
      </c>
    </row>
    <row r="1010" spans="1:4" x14ac:dyDescent="0.25">
      <c r="A1010" s="1" t="s">
        <v>0</v>
      </c>
      <c r="B1010" s="1" t="s">
        <v>110</v>
      </c>
      <c r="C1010" s="2">
        <v>43880</v>
      </c>
      <c r="D1010">
        <v>0</v>
      </c>
    </row>
    <row r="1011" spans="1:4" x14ac:dyDescent="0.25">
      <c r="A1011" s="1" t="s">
        <v>1</v>
      </c>
      <c r="B1011" s="1" t="s">
        <v>111</v>
      </c>
      <c r="C1011" s="2">
        <v>43880</v>
      </c>
      <c r="D1011">
        <v>0</v>
      </c>
    </row>
    <row r="1012" spans="1:4" x14ac:dyDescent="0.25">
      <c r="A1012" s="1" t="s">
        <v>2</v>
      </c>
      <c r="B1012" s="1" t="s">
        <v>112</v>
      </c>
      <c r="C1012" s="2">
        <v>43880</v>
      </c>
      <c r="D1012">
        <v>0</v>
      </c>
    </row>
    <row r="1013" spans="1:4" x14ac:dyDescent="0.25">
      <c r="A1013" s="1" t="s">
        <v>3</v>
      </c>
      <c r="B1013" s="1" t="s">
        <v>113</v>
      </c>
      <c r="C1013" s="2">
        <v>43880</v>
      </c>
      <c r="D1013">
        <v>0</v>
      </c>
    </row>
    <row r="1014" spans="1:4" x14ac:dyDescent="0.25">
      <c r="A1014" s="1" t="s">
        <v>4</v>
      </c>
      <c r="B1014" s="1" t="s">
        <v>114</v>
      </c>
      <c r="C1014" s="2">
        <v>43880</v>
      </c>
      <c r="D1014">
        <v>0</v>
      </c>
    </row>
    <row r="1015" spans="1:4" x14ac:dyDescent="0.25">
      <c r="A1015" s="1" t="s">
        <v>5</v>
      </c>
      <c r="B1015" s="1" t="s">
        <v>115</v>
      </c>
      <c r="C1015" s="2">
        <v>43880</v>
      </c>
      <c r="D1015">
        <v>0</v>
      </c>
    </row>
    <row r="1016" spans="1:4" x14ac:dyDescent="0.25">
      <c r="A1016" s="1" t="s">
        <v>6</v>
      </c>
      <c r="B1016" s="1" t="s">
        <v>116</v>
      </c>
      <c r="C1016" s="2">
        <v>43880</v>
      </c>
      <c r="D1016">
        <v>0</v>
      </c>
    </row>
    <row r="1017" spans="1:4" x14ac:dyDescent="0.25">
      <c r="A1017" s="1" t="s">
        <v>7</v>
      </c>
      <c r="B1017" s="1" t="s">
        <v>117</v>
      </c>
      <c r="C1017" s="2">
        <v>43880</v>
      </c>
      <c r="D1017">
        <v>0</v>
      </c>
    </row>
    <row r="1018" spans="1:4" x14ac:dyDescent="0.25">
      <c r="A1018" s="1" t="s">
        <v>8</v>
      </c>
      <c r="B1018" s="1" t="s">
        <v>110</v>
      </c>
      <c r="C1018" s="2">
        <v>43880</v>
      </c>
      <c r="D1018">
        <v>0</v>
      </c>
    </row>
    <row r="1019" spans="1:4" x14ac:dyDescent="0.25">
      <c r="A1019" s="1" t="s">
        <v>9</v>
      </c>
      <c r="B1019" s="1" t="s">
        <v>111</v>
      </c>
      <c r="C1019" s="2">
        <v>43880</v>
      </c>
      <c r="D1019">
        <v>0</v>
      </c>
    </row>
    <row r="1020" spans="1:4" x14ac:dyDescent="0.25">
      <c r="A1020" s="1" t="s">
        <v>10</v>
      </c>
      <c r="B1020" s="1" t="s">
        <v>112</v>
      </c>
      <c r="C1020" s="2">
        <v>43880</v>
      </c>
      <c r="D1020">
        <v>0</v>
      </c>
    </row>
    <row r="1021" spans="1:4" x14ac:dyDescent="0.25">
      <c r="A1021" s="1" t="s">
        <v>11</v>
      </c>
      <c r="B1021" s="1" t="s">
        <v>113</v>
      </c>
      <c r="C1021" s="2">
        <v>43880</v>
      </c>
      <c r="D1021">
        <v>0</v>
      </c>
    </row>
    <row r="1022" spans="1:4" x14ac:dyDescent="0.25">
      <c r="A1022" s="1" t="s">
        <v>12</v>
      </c>
      <c r="B1022" s="1" t="s">
        <v>110</v>
      </c>
      <c r="C1022" s="2">
        <v>43880</v>
      </c>
      <c r="D1022">
        <v>0</v>
      </c>
    </row>
    <row r="1023" spans="1:4" x14ac:dyDescent="0.25">
      <c r="A1023" s="1" t="s">
        <v>13</v>
      </c>
      <c r="B1023" s="1" t="s">
        <v>111</v>
      </c>
      <c r="C1023" s="2">
        <v>43880</v>
      </c>
      <c r="D1023">
        <v>0</v>
      </c>
    </row>
    <row r="1024" spans="1:4" x14ac:dyDescent="0.25">
      <c r="A1024" s="1" t="s">
        <v>14</v>
      </c>
      <c r="B1024" s="1" t="s">
        <v>112</v>
      </c>
      <c r="C1024" s="2">
        <v>43880</v>
      </c>
      <c r="D1024">
        <v>0</v>
      </c>
    </row>
    <row r="1025" spans="1:4" x14ac:dyDescent="0.25">
      <c r="A1025" s="1" t="s">
        <v>15</v>
      </c>
      <c r="B1025" s="1" t="s">
        <v>113</v>
      </c>
      <c r="C1025" s="2">
        <v>43880</v>
      </c>
      <c r="D1025">
        <v>0</v>
      </c>
    </row>
    <row r="1026" spans="1:4" x14ac:dyDescent="0.25">
      <c r="A1026" s="1" t="s">
        <v>17</v>
      </c>
      <c r="B1026" s="1" t="s">
        <v>110</v>
      </c>
      <c r="C1026" s="2">
        <v>43880</v>
      </c>
      <c r="D1026">
        <v>0</v>
      </c>
    </row>
    <row r="1027" spans="1:4" x14ac:dyDescent="0.25">
      <c r="A1027" s="1" t="s">
        <v>18</v>
      </c>
      <c r="B1027" s="1" t="s">
        <v>111</v>
      </c>
      <c r="C1027" s="2">
        <v>43880</v>
      </c>
      <c r="D1027">
        <v>0</v>
      </c>
    </row>
    <row r="1028" spans="1:4" x14ac:dyDescent="0.25">
      <c r="A1028" s="1" t="s">
        <v>19</v>
      </c>
      <c r="B1028" s="1" t="s">
        <v>112</v>
      </c>
      <c r="C1028" s="2">
        <v>43880</v>
      </c>
      <c r="D1028">
        <v>0</v>
      </c>
    </row>
    <row r="1029" spans="1:4" x14ac:dyDescent="0.25">
      <c r="A1029" s="1" t="s">
        <v>20</v>
      </c>
      <c r="B1029" s="1" t="s">
        <v>113</v>
      </c>
      <c r="C1029" s="2">
        <v>43880</v>
      </c>
      <c r="D1029">
        <v>0</v>
      </c>
    </row>
    <row r="1030" spans="1:4" x14ac:dyDescent="0.25">
      <c r="A1030" s="1" t="s">
        <v>21</v>
      </c>
      <c r="B1030" s="1" t="s">
        <v>110</v>
      </c>
      <c r="C1030" s="2">
        <v>43880</v>
      </c>
      <c r="D1030">
        <v>0</v>
      </c>
    </row>
    <row r="1031" spans="1:4" x14ac:dyDescent="0.25">
      <c r="A1031" s="1" t="s">
        <v>22</v>
      </c>
      <c r="B1031" s="1" t="s">
        <v>111</v>
      </c>
      <c r="C1031" s="2">
        <v>43880</v>
      </c>
      <c r="D1031">
        <v>0</v>
      </c>
    </row>
    <row r="1032" spans="1:4" x14ac:dyDescent="0.25">
      <c r="A1032" s="1" t="s">
        <v>23</v>
      </c>
      <c r="B1032" s="1" t="s">
        <v>112</v>
      </c>
      <c r="C1032" s="2">
        <v>43880</v>
      </c>
      <c r="D1032">
        <v>0</v>
      </c>
    </row>
    <row r="1033" spans="1:4" x14ac:dyDescent="0.25">
      <c r="A1033" s="1" t="s">
        <v>24</v>
      </c>
      <c r="B1033" s="1" t="s">
        <v>113</v>
      </c>
      <c r="C1033" s="2">
        <v>43880</v>
      </c>
      <c r="D1033">
        <v>0</v>
      </c>
    </row>
    <row r="1034" spans="1:4" x14ac:dyDescent="0.25">
      <c r="A1034" s="1" t="s">
        <v>25</v>
      </c>
      <c r="B1034" s="1" t="s">
        <v>110</v>
      </c>
      <c r="C1034" s="2">
        <v>43880</v>
      </c>
      <c r="D1034">
        <v>0</v>
      </c>
    </row>
    <row r="1035" spans="1:4" x14ac:dyDescent="0.25">
      <c r="A1035" s="1" t="s">
        <v>26</v>
      </c>
      <c r="B1035" s="1" t="s">
        <v>111</v>
      </c>
      <c r="C1035" s="2">
        <v>43880</v>
      </c>
      <c r="D1035">
        <v>0</v>
      </c>
    </row>
    <row r="1036" spans="1:4" x14ac:dyDescent="0.25">
      <c r="A1036" s="1" t="s">
        <v>27</v>
      </c>
      <c r="B1036" s="1" t="s">
        <v>112</v>
      </c>
      <c r="C1036" s="2">
        <v>43880</v>
      </c>
      <c r="D1036">
        <v>0</v>
      </c>
    </row>
    <row r="1037" spans="1:4" x14ac:dyDescent="0.25">
      <c r="A1037" s="1" t="s">
        <v>28</v>
      </c>
      <c r="B1037" s="1" t="s">
        <v>113</v>
      </c>
      <c r="C1037" s="2">
        <v>43880</v>
      </c>
      <c r="D1037">
        <v>0</v>
      </c>
    </row>
    <row r="1038" spans="1:4" x14ac:dyDescent="0.25">
      <c r="A1038" s="1" t="s">
        <v>29</v>
      </c>
      <c r="B1038" s="1" t="s">
        <v>110</v>
      </c>
      <c r="C1038" s="2">
        <v>43880</v>
      </c>
      <c r="D1038">
        <v>0</v>
      </c>
    </row>
    <row r="1039" spans="1:4" x14ac:dyDescent="0.25">
      <c r="A1039" s="1" t="s">
        <v>30</v>
      </c>
      <c r="B1039" s="1" t="s">
        <v>111</v>
      </c>
      <c r="C1039" s="2">
        <v>43880</v>
      </c>
      <c r="D1039">
        <v>0</v>
      </c>
    </row>
    <row r="1040" spans="1:4" x14ac:dyDescent="0.25">
      <c r="A1040" s="1" t="s">
        <v>31</v>
      </c>
      <c r="B1040" s="1" t="s">
        <v>112</v>
      </c>
      <c r="C1040" s="2">
        <v>43880</v>
      </c>
      <c r="D1040">
        <v>0</v>
      </c>
    </row>
    <row r="1041" spans="1:4" x14ac:dyDescent="0.25">
      <c r="A1041" s="1" t="s">
        <v>32</v>
      </c>
      <c r="B1041" s="1" t="s">
        <v>113</v>
      </c>
      <c r="C1041" s="2">
        <v>43880</v>
      </c>
      <c r="D1041">
        <v>0</v>
      </c>
    </row>
    <row r="1042" spans="1:4" x14ac:dyDescent="0.25">
      <c r="A1042" s="1" t="s">
        <v>33</v>
      </c>
      <c r="B1042" s="1" t="s">
        <v>110</v>
      </c>
      <c r="C1042" s="2">
        <v>43880</v>
      </c>
      <c r="D1042">
        <v>0</v>
      </c>
    </row>
    <row r="1043" spans="1:4" x14ac:dyDescent="0.25">
      <c r="A1043" s="1" t="s">
        <v>34</v>
      </c>
      <c r="B1043" s="1" t="s">
        <v>111</v>
      </c>
      <c r="C1043" s="2">
        <v>43880</v>
      </c>
      <c r="D1043">
        <v>0</v>
      </c>
    </row>
    <row r="1044" spans="1:4" x14ac:dyDescent="0.25">
      <c r="A1044" s="1" t="s">
        <v>35</v>
      </c>
      <c r="B1044" s="1" t="s">
        <v>112</v>
      </c>
      <c r="C1044" s="2">
        <v>43880</v>
      </c>
      <c r="D1044">
        <v>0</v>
      </c>
    </row>
    <row r="1045" spans="1:4" x14ac:dyDescent="0.25">
      <c r="A1045" s="1" t="s">
        <v>36</v>
      </c>
      <c r="B1045" s="1" t="s">
        <v>113</v>
      </c>
      <c r="C1045" s="2">
        <v>43880</v>
      </c>
      <c r="D1045">
        <v>0</v>
      </c>
    </row>
    <row r="1046" spans="1:4" x14ac:dyDescent="0.25">
      <c r="A1046" s="1" t="s">
        <v>37</v>
      </c>
      <c r="B1046" s="1" t="s">
        <v>110</v>
      </c>
      <c r="C1046" s="2">
        <v>43880</v>
      </c>
      <c r="D1046">
        <v>0</v>
      </c>
    </row>
    <row r="1047" spans="1:4" x14ac:dyDescent="0.25">
      <c r="A1047" s="1" t="s">
        <v>38</v>
      </c>
      <c r="B1047" s="1" t="s">
        <v>111</v>
      </c>
      <c r="C1047" s="2">
        <v>43880</v>
      </c>
      <c r="D1047">
        <v>0</v>
      </c>
    </row>
    <row r="1048" spans="1:4" x14ac:dyDescent="0.25">
      <c r="A1048" s="1" t="s">
        <v>39</v>
      </c>
      <c r="B1048" s="1" t="s">
        <v>112</v>
      </c>
      <c r="C1048" s="2">
        <v>43880</v>
      </c>
      <c r="D1048">
        <v>0</v>
      </c>
    </row>
    <row r="1049" spans="1:4" x14ac:dyDescent="0.25">
      <c r="A1049" s="1" t="s">
        <v>40</v>
      </c>
      <c r="B1049" s="1" t="s">
        <v>113</v>
      </c>
      <c r="C1049" s="2">
        <v>43880</v>
      </c>
      <c r="D1049">
        <v>0</v>
      </c>
    </row>
    <row r="1050" spans="1:4" x14ac:dyDescent="0.25">
      <c r="A1050" s="1" t="s">
        <v>41</v>
      </c>
      <c r="B1050" s="1" t="s">
        <v>110</v>
      </c>
      <c r="C1050" s="2">
        <v>43880</v>
      </c>
      <c r="D1050">
        <v>0</v>
      </c>
    </row>
    <row r="1051" spans="1:4" x14ac:dyDescent="0.25">
      <c r="A1051" s="1" t="s">
        <v>42</v>
      </c>
      <c r="B1051" s="1" t="s">
        <v>111</v>
      </c>
      <c r="C1051" s="2">
        <v>43880</v>
      </c>
      <c r="D1051">
        <v>0</v>
      </c>
    </row>
    <row r="1052" spans="1:4" x14ac:dyDescent="0.25">
      <c r="A1052" s="1" t="s">
        <v>43</v>
      </c>
      <c r="B1052" s="1" t="s">
        <v>112</v>
      </c>
      <c r="C1052" s="2">
        <v>43880</v>
      </c>
      <c r="D1052">
        <v>0</v>
      </c>
    </row>
    <row r="1053" spans="1:4" x14ac:dyDescent="0.25">
      <c r="A1053" s="1" t="s">
        <v>44</v>
      </c>
      <c r="B1053" s="1" t="s">
        <v>113</v>
      </c>
      <c r="C1053" s="2">
        <v>43880</v>
      </c>
      <c r="D1053">
        <v>0</v>
      </c>
    </row>
    <row r="1054" spans="1:4" x14ac:dyDescent="0.25">
      <c r="A1054" s="1" t="s">
        <v>45</v>
      </c>
      <c r="B1054" s="1" t="s">
        <v>110</v>
      </c>
      <c r="C1054" s="2">
        <v>43880</v>
      </c>
      <c r="D1054">
        <v>0</v>
      </c>
    </row>
    <row r="1055" spans="1:4" x14ac:dyDescent="0.25">
      <c r="A1055" s="1" t="s">
        <v>46</v>
      </c>
      <c r="B1055" s="1" t="s">
        <v>111</v>
      </c>
      <c r="C1055" s="2">
        <v>43880</v>
      </c>
      <c r="D1055">
        <v>0</v>
      </c>
    </row>
    <row r="1056" spans="1:4" x14ac:dyDescent="0.25">
      <c r="A1056" s="1" t="s">
        <v>47</v>
      </c>
      <c r="B1056" s="1" t="s">
        <v>112</v>
      </c>
      <c r="C1056" s="2">
        <v>43880</v>
      </c>
      <c r="D1056">
        <v>0</v>
      </c>
    </row>
    <row r="1057" spans="1:4" x14ac:dyDescent="0.25">
      <c r="A1057" s="1" t="s">
        <v>48</v>
      </c>
      <c r="B1057" s="1" t="s">
        <v>113</v>
      </c>
      <c r="C1057" s="2">
        <v>43880</v>
      </c>
      <c r="D1057">
        <v>0</v>
      </c>
    </row>
    <row r="1058" spans="1:4" x14ac:dyDescent="0.25">
      <c r="A1058" s="1" t="s">
        <v>49</v>
      </c>
      <c r="B1058" s="1" t="s">
        <v>110</v>
      </c>
      <c r="C1058" s="2">
        <v>43880</v>
      </c>
      <c r="D1058">
        <v>0</v>
      </c>
    </row>
    <row r="1059" spans="1:4" x14ac:dyDescent="0.25">
      <c r="A1059" s="1" t="s">
        <v>50</v>
      </c>
      <c r="B1059" s="1" t="s">
        <v>111</v>
      </c>
      <c r="C1059" s="2">
        <v>43880</v>
      </c>
      <c r="D1059">
        <v>0</v>
      </c>
    </row>
    <row r="1060" spans="1:4" x14ac:dyDescent="0.25">
      <c r="A1060" s="1" t="s">
        <v>51</v>
      </c>
      <c r="B1060" s="1" t="s">
        <v>112</v>
      </c>
      <c r="C1060" s="2">
        <v>43880</v>
      </c>
      <c r="D1060">
        <v>0</v>
      </c>
    </row>
    <row r="1061" spans="1:4" x14ac:dyDescent="0.25">
      <c r="A1061" s="1" t="s">
        <v>52</v>
      </c>
      <c r="B1061" s="1" t="s">
        <v>113</v>
      </c>
      <c r="C1061" s="2">
        <v>43880</v>
      </c>
      <c r="D1061">
        <v>0</v>
      </c>
    </row>
    <row r="1062" spans="1:4" x14ac:dyDescent="0.25">
      <c r="A1062" s="1" t="s">
        <v>53</v>
      </c>
      <c r="B1062" s="1" t="s">
        <v>110</v>
      </c>
      <c r="C1062" s="2">
        <v>43880</v>
      </c>
      <c r="D1062">
        <v>0</v>
      </c>
    </row>
    <row r="1063" spans="1:4" x14ac:dyDescent="0.25">
      <c r="A1063" s="1" t="s">
        <v>54</v>
      </c>
      <c r="B1063" s="1" t="s">
        <v>111</v>
      </c>
      <c r="C1063" s="2">
        <v>43880</v>
      </c>
      <c r="D1063">
        <v>0</v>
      </c>
    </row>
    <row r="1064" spans="1:4" x14ac:dyDescent="0.25">
      <c r="A1064" s="1" t="s">
        <v>55</v>
      </c>
      <c r="B1064" s="1" t="s">
        <v>112</v>
      </c>
      <c r="C1064" s="2">
        <v>43880</v>
      </c>
      <c r="D1064">
        <v>0</v>
      </c>
    </row>
    <row r="1065" spans="1:4" x14ac:dyDescent="0.25">
      <c r="A1065" s="1" t="s">
        <v>56</v>
      </c>
      <c r="B1065" s="1" t="s">
        <v>113</v>
      </c>
      <c r="C1065" s="2">
        <v>43880</v>
      </c>
      <c r="D1065">
        <v>0</v>
      </c>
    </row>
    <row r="1066" spans="1:4" x14ac:dyDescent="0.25">
      <c r="A1066" s="1" t="s">
        <v>57</v>
      </c>
      <c r="B1066" s="1" t="s">
        <v>110</v>
      </c>
      <c r="C1066" s="2">
        <v>43880</v>
      </c>
      <c r="D1066">
        <v>0</v>
      </c>
    </row>
    <row r="1067" spans="1:4" x14ac:dyDescent="0.25">
      <c r="A1067" s="1" t="s">
        <v>58</v>
      </c>
      <c r="B1067" s="1" t="s">
        <v>111</v>
      </c>
      <c r="C1067" s="2">
        <v>43880</v>
      </c>
      <c r="D1067">
        <v>0</v>
      </c>
    </row>
    <row r="1068" spans="1:4" x14ac:dyDescent="0.25">
      <c r="A1068" s="1" t="s">
        <v>59</v>
      </c>
      <c r="B1068" s="1" t="s">
        <v>112</v>
      </c>
      <c r="C1068" s="2">
        <v>43880</v>
      </c>
      <c r="D1068">
        <v>0</v>
      </c>
    </row>
    <row r="1069" spans="1:4" x14ac:dyDescent="0.25">
      <c r="A1069" s="1" t="s">
        <v>60</v>
      </c>
      <c r="B1069" s="1" t="s">
        <v>113</v>
      </c>
      <c r="C1069" s="2">
        <v>43880</v>
      </c>
      <c r="D1069">
        <v>0</v>
      </c>
    </row>
    <row r="1070" spans="1:4" x14ac:dyDescent="0.25">
      <c r="A1070" s="1" t="s">
        <v>61</v>
      </c>
      <c r="B1070" s="1" t="s">
        <v>110</v>
      </c>
      <c r="C1070" s="2">
        <v>43880</v>
      </c>
      <c r="D1070">
        <v>0</v>
      </c>
    </row>
    <row r="1071" spans="1:4" x14ac:dyDescent="0.25">
      <c r="A1071" s="1" t="s">
        <v>62</v>
      </c>
      <c r="B1071" s="1" t="s">
        <v>111</v>
      </c>
      <c r="C1071" s="2">
        <v>43880</v>
      </c>
      <c r="D1071">
        <v>0</v>
      </c>
    </row>
    <row r="1072" spans="1:4" x14ac:dyDescent="0.25">
      <c r="A1072" s="1" t="s">
        <v>63</v>
      </c>
      <c r="B1072" s="1" t="s">
        <v>112</v>
      </c>
      <c r="C1072" s="2">
        <v>43880</v>
      </c>
      <c r="D1072">
        <v>0</v>
      </c>
    </row>
    <row r="1073" spans="1:4" x14ac:dyDescent="0.25">
      <c r="A1073" s="1" t="s">
        <v>64</v>
      </c>
      <c r="B1073" s="1" t="s">
        <v>113</v>
      </c>
      <c r="C1073" s="2">
        <v>43880</v>
      </c>
      <c r="D1073">
        <v>0</v>
      </c>
    </row>
    <row r="1074" spans="1:4" x14ac:dyDescent="0.25">
      <c r="A1074" s="1" t="s">
        <v>65</v>
      </c>
      <c r="B1074" s="1" t="s">
        <v>110</v>
      </c>
      <c r="C1074" s="2">
        <v>43880</v>
      </c>
      <c r="D1074">
        <v>0</v>
      </c>
    </row>
    <row r="1075" spans="1:4" x14ac:dyDescent="0.25">
      <c r="A1075" s="1" t="s">
        <v>66</v>
      </c>
      <c r="B1075" s="1" t="s">
        <v>111</v>
      </c>
      <c r="C1075" s="2">
        <v>43880</v>
      </c>
      <c r="D1075">
        <v>0</v>
      </c>
    </row>
    <row r="1076" spans="1:4" x14ac:dyDescent="0.25">
      <c r="A1076" s="1" t="s">
        <v>67</v>
      </c>
      <c r="B1076" s="1" t="s">
        <v>112</v>
      </c>
      <c r="C1076" s="2">
        <v>43880</v>
      </c>
      <c r="D1076">
        <v>0</v>
      </c>
    </row>
    <row r="1077" spans="1:4" x14ac:dyDescent="0.25">
      <c r="A1077" s="1" t="s">
        <v>68</v>
      </c>
      <c r="B1077" s="1" t="s">
        <v>113</v>
      </c>
      <c r="C1077" s="2">
        <v>43880</v>
      </c>
      <c r="D1077">
        <v>0</v>
      </c>
    </row>
    <row r="1078" spans="1:4" x14ac:dyDescent="0.25">
      <c r="A1078" s="1" t="s">
        <v>69</v>
      </c>
      <c r="B1078" s="1" t="s">
        <v>110</v>
      </c>
      <c r="C1078" s="2">
        <v>43880</v>
      </c>
      <c r="D1078">
        <v>0</v>
      </c>
    </row>
    <row r="1079" spans="1:4" x14ac:dyDescent="0.25">
      <c r="A1079" s="1" t="s">
        <v>70</v>
      </c>
      <c r="B1079" s="1" t="s">
        <v>111</v>
      </c>
      <c r="C1079" s="2">
        <v>43880</v>
      </c>
      <c r="D1079">
        <v>0</v>
      </c>
    </row>
    <row r="1080" spans="1:4" x14ac:dyDescent="0.25">
      <c r="A1080" s="1" t="s">
        <v>71</v>
      </c>
      <c r="B1080" s="1" t="s">
        <v>112</v>
      </c>
      <c r="C1080" s="2">
        <v>43880</v>
      </c>
      <c r="D1080">
        <v>0</v>
      </c>
    </row>
    <row r="1081" spans="1:4" x14ac:dyDescent="0.25">
      <c r="A1081" s="1" t="s">
        <v>72</v>
      </c>
      <c r="B1081" s="1" t="s">
        <v>113</v>
      </c>
      <c r="C1081" s="2">
        <v>43880</v>
      </c>
      <c r="D1081">
        <v>0</v>
      </c>
    </row>
    <row r="1082" spans="1:4" x14ac:dyDescent="0.25">
      <c r="A1082" s="1" t="s">
        <v>73</v>
      </c>
      <c r="B1082" s="1" t="s">
        <v>110</v>
      </c>
      <c r="C1082" s="2">
        <v>43880</v>
      </c>
      <c r="D1082">
        <v>0</v>
      </c>
    </row>
    <row r="1083" spans="1:4" x14ac:dyDescent="0.25">
      <c r="A1083" s="1" t="s">
        <v>74</v>
      </c>
      <c r="B1083" s="1" t="s">
        <v>111</v>
      </c>
      <c r="C1083" s="2">
        <v>43880</v>
      </c>
      <c r="D1083">
        <v>0</v>
      </c>
    </row>
    <row r="1084" spans="1:4" x14ac:dyDescent="0.25">
      <c r="A1084" s="1" t="s">
        <v>75</v>
      </c>
      <c r="B1084" s="1" t="s">
        <v>112</v>
      </c>
      <c r="C1084" s="2">
        <v>43880</v>
      </c>
      <c r="D1084">
        <v>0</v>
      </c>
    </row>
    <row r="1085" spans="1:4" x14ac:dyDescent="0.25">
      <c r="A1085" s="1" t="s">
        <v>76</v>
      </c>
      <c r="B1085" s="1" t="s">
        <v>113</v>
      </c>
      <c r="C1085" s="2">
        <v>43880</v>
      </c>
      <c r="D1085">
        <v>0</v>
      </c>
    </row>
    <row r="1086" spans="1:4" x14ac:dyDescent="0.25">
      <c r="A1086" s="1" t="s">
        <v>77</v>
      </c>
      <c r="B1086" s="1" t="s">
        <v>110</v>
      </c>
      <c r="C1086" s="2">
        <v>43880</v>
      </c>
      <c r="D1086">
        <v>0</v>
      </c>
    </row>
    <row r="1087" spans="1:4" x14ac:dyDescent="0.25">
      <c r="A1087" s="1" t="s">
        <v>78</v>
      </c>
      <c r="B1087" s="1" t="s">
        <v>111</v>
      </c>
      <c r="C1087" s="2">
        <v>43880</v>
      </c>
      <c r="D1087">
        <v>0</v>
      </c>
    </row>
    <row r="1088" spans="1:4" x14ac:dyDescent="0.25">
      <c r="A1088" s="1" t="s">
        <v>79</v>
      </c>
      <c r="B1088" s="1" t="s">
        <v>112</v>
      </c>
      <c r="C1088" s="2">
        <v>43880</v>
      </c>
      <c r="D1088">
        <v>0</v>
      </c>
    </row>
    <row r="1089" spans="1:4" x14ac:dyDescent="0.25">
      <c r="A1089" s="1" t="s">
        <v>80</v>
      </c>
      <c r="B1089" s="1" t="s">
        <v>113</v>
      </c>
      <c r="C1089" s="2">
        <v>43880</v>
      </c>
      <c r="D1089">
        <v>0</v>
      </c>
    </row>
    <row r="1090" spans="1:4" x14ac:dyDescent="0.25">
      <c r="A1090" s="1" t="s">
        <v>81</v>
      </c>
      <c r="B1090" s="1" t="s">
        <v>110</v>
      </c>
      <c r="C1090" s="2">
        <v>43880</v>
      </c>
      <c r="D1090">
        <v>0</v>
      </c>
    </row>
    <row r="1091" spans="1:4" x14ac:dyDescent="0.25">
      <c r="A1091" s="1" t="s">
        <v>82</v>
      </c>
      <c r="B1091" s="1" t="s">
        <v>111</v>
      </c>
      <c r="C1091" s="2">
        <v>43880</v>
      </c>
      <c r="D1091">
        <v>0</v>
      </c>
    </row>
    <row r="1092" spans="1:4" x14ac:dyDescent="0.25">
      <c r="A1092" s="1" t="s">
        <v>83</v>
      </c>
      <c r="B1092" s="1" t="s">
        <v>112</v>
      </c>
      <c r="C1092" s="2">
        <v>43880</v>
      </c>
      <c r="D1092">
        <v>0</v>
      </c>
    </row>
    <row r="1093" spans="1:4" x14ac:dyDescent="0.25">
      <c r="A1093" s="1" t="s">
        <v>84</v>
      </c>
      <c r="B1093" s="1" t="s">
        <v>113</v>
      </c>
      <c r="C1093" s="2">
        <v>43880</v>
      </c>
      <c r="D1093">
        <v>0</v>
      </c>
    </row>
    <row r="1094" spans="1:4" x14ac:dyDescent="0.25">
      <c r="A1094" s="1" t="s">
        <v>0</v>
      </c>
      <c r="B1094" s="1" t="s">
        <v>110</v>
      </c>
      <c r="C1094" s="2">
        <v>43881</v>
      </c>
      <c r="D1094">
        <v>0</v>
      </c>
    </row>
    <row r="1095" spans="1:4" x14ac:dyDescent="0.25">
      <c r="A1095" s="1" t="s">
        <v>1</v>
      </c>
      <c r="B1095" s="1" t="s">
        <v>111</v>
      </c>
      <c r="C1095" s="2">
        <v>43881</v>
      </c>
      <c r="D1095">
        <v>0</v>
      </c>
    </row>
    <row r="1096" spans="1:4" x14ac:dyDescent="0.25">
      <c r="A1096" s="1" t="s">
        <v>2</v>
      </c>
      <c r="B1096" s="1" t="s">
        <v>112</v>
      </c>
      <c r="C1096" s="2">
        <v>43881</v>
      </c>
      <c r="D1096">
        <v>0</v>
      </c>
    </row>
    <row r="1097" spans="1:4" x14ac:dyDescent="0.25">
      <c r="A1097" s="1" t="s">
        <v>3</v>
      </c>
      <c r="B1097" s="1" t="s">
        <v>113</v>
      </c>
      <c r="C1097" s="2">
        <v>43881</v>
      </c>
      <c r="D1097">
        <v>0</v>
      </c>
    </row>
    <row r="1098" spans="1:4" x14ac:dyDescent="0.25">
      <c r="A1098" s="1" t="s">
        <v>4</v>
      </c>
      <c r="B1098" s="1" t="s">
        <v>114</v>
      </c>
      <c r="C1098" s="2">
        <v>43881</v>
      </c>
      <c r="D1098">
        <v>0</v>
      </c>
    </row>
    <row r="1099" spans="1:4" x14ac:dyDescent="0.25">
      <c r="A1099" s="1" t="s">
        <v>5</v>
      </c>
      <c r="B1099" s="1" t="s">
        <v>115</v>
      </c>
      <c r="C1099" s="2">
        <v>43881</v>
      </c>
      <c r="D1099">
        <v>0</v>
      </c>
    </row>
    <row r="1100" spans="1:4" x14ac:dyDescent="0.25">
      <c r="A1100" s="1" t="s">
        <v>6</v>
      </c>
      <c r="B1100" s="1" t="s">
        <v>116</v>
      </c>
      <c r="C1100" s="2">
        <v>43881</v>
      </c>
      <c r="D1100">
        <v>0</v>
      </c>
    </row>
    <row r="1101" spans="1:4" x14ac:dyDescent="0.25">
      <c r="A1101" s="1" t="s">
        <v>7</v>
      </c>
      <c r="B1101" s="1" t="s">
        <v>117</v>
      </c>
      <c r="C1101" s="2">
        <v>43881</v>
      </c>
      <c r="D1101">
        <v>0</v>
      </c>
    </row>
    <row r="1102" spans="1:4" x14ac:dyDescent="0.25">
      <c r="A1102" s="1" t="s">
        <v>8</v>
      </c>
      <c r="B1102" s="1" t="s">
        <v>110</v>
      </c>
      <c r="C1102" s="2">
        <v>43881</v>
      </c>
      <c r="D1102">
        <v>0</v>
      </c>
    </row>
    <row r="1103" spans="1:4" x14ac:dyDescent="0.25">
      <c r="A1103" s="1" t="s">
        <v>9</v>
      </c>
      <c r="B1103" s="1" t="s">
        <v>111</v>
      </c>
      <c r="C1103" s="2">
        <v>43881</v>
      </c>
      <c r="D1103">
        <v>0</v>
      </c>
    </row>
    <row r="1104" spans="1:4" x14ac:dyDescent="0.25">
      <c r="A1104" s="1" t="s">
        <v>10</v>
      </c>
      <c r="B1104" s="1" t="s">
        <v>112</v>
      </c>
      <c r="C1104" s="2">
        <v>43881</v>
      </c>
      <c r="D1104">
        <v>0</v>
      </c>
    </row>
    <row r="1105" spans="1:4" x14ac:dyDescent="0.25">
      <c r="A1105" s="1" t="s">
        <v>11</v>
      </c>
      <c r="B1105" s="1" t="s">
        <v>113</v>
      </c>
      <c r="C1105" s="2">
        <v>43881</v>
      </c>
      <c r="D1105">
        <v>0</v>
      </c>
    </row>
    <row r="1106" spans="1:4" x14ac:dyDescent="0.25">
      <c r="A1106" s="1" t="s">
        <v>12</v>
      </c>
      <c r="B1106" s="1" t="s">
        <v>110</v>
      </c>
      <c r="C1106" s="2">
        <v>43881</v>
      </c>
      <c r="D1106">
        <v>0</v>
      </c>
    </row>
    <row r="1107" spans="1:4" x14ac:dyDescent="0.25">
      <c r="A1107" s="1" t="s">
        <v>13</v>
      </c>
      <c r="B1107" s="1" t="s">
        <v>111</v>
      </c>
      <c r="C1107" s="2">
        <v>43881</v>
      </c>
      <c r="D1107">
        <v>0</v>
      </c>
    </row>
    <row r="1108" spans="1:4" x14ac:dyDescent="0.25">
      <c r="A1108" s="1" t="s">
        <v>14</v>
      </c>
      <c r="B1108" s="1" t="s">
        <v>112</v>
      </c>
      <c r="C1108" s="2">
        <v>43881</v>
      </c>
      <c r="D1108">
        <v>0</v>
      </c>
    </row>
    <row r="1109" spans="1:4" x14ac:dyDescent="0.25">
      <c r="A1109" s="1" t="s">
        <v>15</v>
      </c>
      <c r="B1109" s="1" t="s">
        <v>113</v>
      </c>
      <c r="C1109" s="2">
        <v>43881</v>
      </c>
      <c r="D1109">
        <v>0</v>
      </c>
    </row>
    <row r="1110" spans="1:4" x14ac:dyDescent="0.25">
      <c r="A1110" s="1" t="s">
        <v>17</v>
      </c>
      <c r="B1110" s="1" t="s">
        <v>110</v>
      </c>
      <c r="C1110" s="2">
        <v>43881</v>
      </c>
      <c r="D1110">
        <v>0</v>
      </c>
    </row>
    <row r="1111" spans="1:4" x14ac:dyDescent="0.25">
      <c r="A1111" s="1" t="s">
        <v>18</v>
      </c>
      <c r="B1111" s="1" t="s">
        <v>111</v>
      </c>
      <c r="C1111" s="2">
        <v>43881</v>
      </c>
      <c r="D1111">
        <v>0</v>
      </c>
    </row>
    <row r="1112" spans="1:4" x14ac:dyDescent="0.25">
      <c r="A1112" s="1" t="s">
        <v>19</v>
      </c>
      <c r="B1112" s="1" t="s">
        <v>112</v>
      </c>
      <c r="C1112" s="2">
        <v>43881</v>
      </c>
      <c r="D1112">
        <v>0</v>
      </c>
    </row>
    <row r="1113" spans="1:4" x14ac:dyDescent="0.25">
      <c r="A1113" s="1" t="s">
        <v>20</v>
      </c>
      <c r="B1113" s="1" t="s">
        <v>113</v>
      </c>
      <c r="C1113" s="2">
        <v>43881</v>
      </c>
      <c r="D1113">
        <v>0</v>
      </c>
    </row>
    <row r="1114" spans="1:4" x14ac:dyDescent="0.25">
      <c r="A1114" s="1" t="s">
        <v>21</v>
      </c>
      <c r="B1114" s="1" t="s">
        <v>110</v>
      </c>
      <c r="C1114" s="2">
        <v>43881</v>
      </c>
      <c r="D1114">
        <v>0</v>
      </c>
    </row>
    <row r="1115" spans="1:4" x14ac:dyDescent="0.25">
      <c r="A1115" s="1" t="s">
        <v>22</v>
      </c>
      <c r="B1115" s="1" t="s">
        <v>111</v>
      </c>
      <c r="C1115" s="2">
        <v>43881</v>
      </c>
      <c r="D1115">
        <v>0</v>
      </c>
    </row>
    <row r="1116" spans="1:4" x14ac:dyDescent="0.25">
      <c r="A1116" s="1" t="s">
        <v>23</v>
      </c>
      <c r="B1116" s="1" t="s">
        <v>112</v>
      </c>
      <c r="C1116" s="2">
        <v>43881</v>
      </c>
      <c r="D1116">
        <v>0</v>
      </c>
    </row>
    <row r="1117" spans="1:4" x14ac:dyDescent="0.25">
      <c r="A1117" s="1" t="s">
        <v>24</v>
      </c>
      <c r="B1117" s="1" t="s">
        <v>113</v>
      </c>
      <c r="C1117" s="2">
        <v>43881</v>
      </c>
      <c r="D1117">
        <v>0</v>
      </c>
    </row>
    <row r="1118" spans="1:4" x14ac:dyDescent="0.25">
      <c r="A1118" s="1" t="s">
        <v>25</v>
      </c>
      <c r="B1118" s="1" t="s">
        <v>110</v>
      </c>
      <c r="C1118" s="2">
        <v>43881</v>
      </c>
      <c r="D1118">
        <v>0</v>
      </c>
    </row>
    <row r="1119" spans="1:4" x14ac:dyDescent="0.25">
      <c r="A1119" s="1" t="s">
        <v>26</v>
      </c>
      <c r="B1119" s="1" t="s">
        <v>111</v>
      </c>
      <c r="C1119" s="2">
        <v>43881</v>
      </c>
      <c r="D1119">
        <v>0</v>
      </c>
    </row>
    <row r="1120" spans="1:4" x14ac:dyDescent="0.25">
      <c r="A1120" s="1" t="s">
        <v>27</v>
      </c>
      <c r="B1120" s="1" t="s">
        <v>112</v>
      </c>
      <c r="C1120" s="2">
        <v>43881</v>
      </c>
      <c r="D1120">
        <v>0</v>
      </c>
    </row>
    <row r="1121" spans="1:4" x14ac:dyDescent="0.25">
      <c r="A1121" s="1" t="s">
        <v>28</v>
      </c>
      <c r="B1121" s="1" t="s">
        <v>113</v>
      </c>
      <c r="C1121" s="2">
        <v>43881</v>
      </c>
      <c r="D1121">
        <v>0</v>
      </c>
    </row>
    <row r="1122" spans="1:4" x14ac:dyDescent="0.25">
      <c r="A1122" s="1" t="s">
        <v>29</v>
      </c>
      <c r="B1122" s="1" t="s">
        <v>110</v>
      </c>
      <c r="C1122" s="2">
        <v>43881</v>
      </c>
      <c r="D1122">
        <v>0</v>
      </c>
    </row>
    <row r="1123" spans="1:4" x14ac:dyDescent="0.25">
      <c r="A1123" s="1" t="s">
        <v>30</v>
      </c>
      <c r="B1123" s="1" t="s">
        <v>111</v>
      </c>
      <c r="C1123" s="2">
        <v>43881</v>
      </c>
      <c r="D1123">
        <v>0</v>
      </c>
    </row>
    <row r="1124" spans="1:4" x14ac:dyDescent="0.25">
      <c r="A1124" s="1" t="s">
        <v>31</v>
      </c>
      <c r="B1124" s="1" t="s">
        <v>112</v>
      </c>
      <c r="C1124" s="2">
        <v>43881</v>
      </c>
      <c r="D1124">
        <v>0</v>
      </c>
    </row>
    <row r="1125" spans="1:4" x14ac:dyDescent="0.25">
      <c r="A1125" s="1" t="s">
        <v>32</v>
      </c>
      <c r="B1125" s="1" t="s">
        <v>113</v>
      </c>
      <c r="C1125" s="2">
        <v>43881</v>
      </c>
      <c r="D1125">
        <v>0</v>
      </c>
    </row>
    <row r="1126" spans="1:4" x14ac:dyDescent="0.25">
      <c r="A1126" s="1" t="s">
        <v>33</v>
      </c>
      <c r="B1126" s="1" t="s">
        <v>110</v>
      </c>
      <c r="C1126" s="2">
        <v>43881</v>
      </c>
      <c r="D1126">
        <v>0</v>
      </c>
    </row>
    <row r="1127" spans="1:4" x14ac:dyDescent="0.25">
      <c r="A1127" s="1" t="s">
        <v>34</v>
      </c>
      <c r="B1127" s="1" t="s">
        <v>111</v>
      </c>
      <c r="C1127" s="2">
        <v>43881</v>
      </c>
      <c r="D1127">
        <v>0</v>
      </c>
    </row>
    <row r="1128" spans="1:4" x14ac:dyDescent="0.25">
      <c r="A1128" s="1" t="s">
        <v>35</v>
      </c>
      <c r="B1128" s="1" t="s">
        <v>112</v>
      </c>
      <c r="C1128" s="2">
        <v>43881</v>
      </c>
      <c r="D1128">
        <v>0</v>
      </c>
    </row>
    <row r="1129" spans="1:4" x14ac:dyDescent="0.25">
      <c r="A1129" s="1" t="s">
        <v>36</v>
      </c>
      <c r="B1129" s="1" t="s">
        <v>113</v>
      </c>
      <c r="C1129" s="2">
        <v>43881</v>
      </c>
      <c r="D1129">
        <v>0</v>
      </c>
    </row>
    <row r="1130" spans="1:4" x14ac:dyDescent="0.25">
      <c r="A1130" s="1" t="s">
        <v>37</v>
      </c>
      <c r="B1130" s="1" t="s">
        <v>110</v>
      </c>
      <c r="C1130" s="2">
        <v>43881</v>
      </c>
      <c r="D1130">
        <v>0</v>
      </c>
    </row>
    <row r="1131" spans="1:4" x14ac:dyDescent="0.25">
      <c r="A1131" s="1" t="s">
        <v>38</v>
      </c>
      <c r="B1131" s="1" t="s">
        <v>111</v>
      </c>
      <c r="C1131" s="2">
        <v>43881</v>
      </c>
      <c r="D1131">
        <v>0</v>
      </c>
    </row>
    <row r="1132" spans="1:4" x14ac:dyDescent="0.25">
      <c r="A1132" s="1" t="s">
        <v>39</v>
      </c>
      <c r="B1132" s="1" t="s">
        <v>112</v>
      </c>
      <c r="C1132" s="2">
        <v>43881</v>
      </c>
      <c r="D1132">
        <v>0</v>
      </c>
    </row>
    <row r="1133" spans="1:4" x14ac:dyDescent="0.25">
      <c r="A1133" s="1" t="s">
        <v>40</v>
      </c>
      <c r="B1133" s="1" t="s">
        <v>113</v>
      </c>
      <c r="C1133" s="2">
        <v>43881</v>
      </c>
      <c r="D1133">
        <v>0</v>
      </c>
    </row>
    <row r="1134" spans="1:4" x14ac:dyDescent="0.25">
      <c r="A1134" s="1" t="s">
        <v>41</v>
      </c>
      <c r="B1134" s="1" t="s">
        <v>110</v>
      </c>
      <c r="C1134" s="2">
        <v>43881</v>
      </c>
      <c r="D1134">
        <v>0</v>
      </c>
    </row>
    <row r="1135" spans="1:4" x14ac:dyDescent="0.25">
      <c r="A1135" s="1" t="s">
        <v>42</v>
      </c>
      <c r="B1135" s="1" t="s">
        <v>111</v>
      </c>
      <c r="C1135" s="2">
        <v>43881</v>
      </c>
      <c r="D1135">
        <v>0</v>
      </c>
    </row>
    <row r="1136" spans="1:4" x14ac:dyDescent="0.25">
      <c r="A1136" s="1" t="s">
        <v>43</v>
      </c>
      <c r="B1136" s="1" t="s">
        <v>112</v>
      </c>
      <c r="C1136" s="2">
        <v>43881</v>
      </c>
      <c r="D1136">
        <v>0</v>
      </c>
    </row>
    <row r="1137" spans="1:4" x14ac:dyDescent="0.25">
      <c r="A1137" s="1" t="s">
        <v>44</v>
      </c>
      <c r="B1137" s="1" t="s">
        <v>113</v>
      </c>
      <c r="C1137" s="2">
        <v>43881</v>
      </c>
      <c r="D1137">
        <v>0</v>
      </c>
    </row>
    <row r="1138" spans="1:4" x14ac:dyDescent="0.25">
      <c r="A1138" s="1" t="s">
        <v>45</v>
      </c>
      <c r="B1138" s="1" t="s">
        <v>110</v>
      </c>
      <c r="C1138" s="2">
        <v>43881</v>
      </c>
      <c r="D1138">
        <v>0</v>
      </c>
    </row>
    <row r="1139" spans="1:4" x14ac:dyDescent="0.25">
      <c r="A1139" s="1" t="s">
        <v>46</v>
      </c>
      <c r="B1139" s="1" t="s">
        <v>111</v>
      </c>
      <c r="C1139" s="2">
        <v>43881</v>
      </c>
      <c r="D1139">
        <v>0</v>
      </c>
    </row>
    <row r="1140" spans="1:4" x14ac:dyDescent="0.25">
      <c r="A1140" s="1" t="s">
        <v>47</v>
      </c>
      <c r="B1140" s="1" t="s">
        <v>112</v>
      </c>
      <c r="C1140" s="2">
        <v>43881</v>
      </c>
      <c r="D1140">
        <v>0</v>
      </c>
    </row>
    <row r="1141" spans="1:4" x14ac:dyDescent="0.25">
      <c r="A1141" s="1" t="s">
        <v>48</v>
      </c>
      <c r="B1141" s="1" t="s">
        <v>113</v>
      </c>
      <c r="C1141" s="2">
        <v>43881</v>
      </c>
      <c r="D1141">
        <v>0</v>
      </c>
    </row>
    <row r="1142" spans="1:4" x14ac:dyDescent="0.25">
      <c r="A1142" s="1" t="s">
        <v>49</v>
      </c>
      <c r="B1142" s="1" t="s">
        <v>110</v>
      </c>
      <c r="C1142" s="2">
        <v>43881</v>
      </c>
      <c r="D1142">
        <v>0</v>
      </c>
    </row>
    <row r="1143" spans="1:4" x14ac:dyDescent="0.25">
      <c r="A1143" s="1" t="s">
        <v>50</v>
      </c>
      <c r="B1143" s="1" t="s">
        <v>111</v>
      </c>
      <c r="C1143" s="2">
        <v>43881</v>
      </c>
      <c r="D1143">
        <v>0</v>
      </c>
    </row>
    <row r="1144" spans="1:4" x14ac:dyDescent="0.25">
      <c r="A1144" s="1" t="s">
        <v>51</v>
      </c>
      <c r="B1144" s="1" t="s">
        <v>112</v>
      </c>
      <c r="C1144" s="2">
        <v>43881</v>
      </c>
      <c r="D1144">
        <v>0</v>
      </c>
    </row>
    <row r="1145" spans="1:4" x14ac:dyDescent="0.25">
      <c r="A1145" s="1" t="s">
        <v>52</v>
      </c>
      <c r="B1145" s="1" t="s">
        <v>113</v>
      </c>
      <c r="C1145" s="2">
        <v>43881</v>
      </c>
      <c r="D1145">
        <v>0</v>
      </c>
    </row>
    <row r="1146" spans="1:4" x14ac:dyDescent="0.25">
      <c r="A1146" s="1" t="s">
        <v>53</v>
      </c>
      <c r="B1146" s="1" t="s">
        <v>110</v>
      </c>
      <c r="C1146" s="2">
        <v>43881</v>
      </c>
      <c r="D1146">
        <v>0</v>
      </c>
    </row>
    <row r="1147" spans="1:4" x14ac:dyDescent="0.25">
      <c r="A1147" s="1" t="s">
        <v>54</v>
      </c>
      <c r="B1147" s="1" t="s">
        <v>111</v>
      </c>
      <c r="C1147" s="2">
        <v>43881</v>
      </c>
      <c r="D1147">
        <v>0</v>
      </c>
    </row>
    <row r="1148" spans="1:4" x14ac:dyDescent="0.25">
      <c r="A1148" s="1" t="s">
        <v>55</v>
      </c>
      <c r="B1148" s="1" t="s">
        <v>112</v>
      </c>
      <c r="C1148" s="2">
        <v>43881</v>
      </c>
      <c r="D1148">
        <v>0</v>
      </c>
    </row>
    <row r="1149" spans="1:4" x14ac:dyDescent="0.25">
      <c r="A1149" s="1" t="s">
        <v>56</v>
      </c>
      <c r="B1149" s="1" t="s">
        <v>113</v>
      </c>
      <c r="C1149" s="2">
        <v>43881</v>
      </c>
      <c r="D1149">
        <v>0</v>
      </c>
    </row>
    <row r="1150" spans="1:4" x14ac:dyDescent="0.25">
      <c r="A1150" s="1" t="s">
        <v>57</v>
      </c>
      <c r="B1150" s="1" t="s">
        <v>110</v>
      </c>
      <c r="C1150" s="2">
        <v>43881</v>
      </c>
      <c r="D1150">
        <v>0</v>
      </c>
    </row>
    <row r="1151" spans="1:4" x14ac:dyDescent="0.25">
      <c r="A1151" s="1" t="s">
        <v>58</v>
      </c>
      <c r="B1151" s="1" t="s">
        <v>111</v>
      </c>
      <c r="C1151" s="2">
        <v>43881</v>
      </c>
      <c r="D1151">
        <v>0</v>
      </c>
    </row>
    <row r="1152" spans="1:4" x14ac:dyDescent="0.25">
      <c r="A1152" s="1" t="s">
        <v>59</v>
      </c>
      <c r="B1152" s="1" t="s">
        <v>112</v>
      </c>
      <c r="C1152" s="2">
        <v>43881</v>
      </c>
      <c r="D1152">
        <v>0</v>
      </c>
    </row>
    <row r="1153" spans="1:4" x14ac:dyDescent="0.25">
      <c r="A1153" s="1" t="s">
        <v>60</v>
      </c>
      <c r="B1153" s="1" t="s">
        <v>113</v>
      </c>
      <c r="C1153" s="2">
        <v>43881</v>
      </c>
      <c r="D1153">
        <v>0</v>
      </c>
    </row>
    <row r="1154" spans="1:4" x14ac:dyDescent="0.25">
      <c r="A1154" s="1" t="s">
        <v>61</v>
      </c>
      <c r="B1154" s="1" t="s">
        <v>110</v>
      </c>
      <c r="C1154" s="2">
        <v>43881</v>
      </c>
      <c r="D1154">
        <v>0</v>
      </c>
    </row>
    <row r="1155" spans="1:4" x14ac:dyDescent="0.25">
      <c r="A1155" s="1" t="s">
        <v>62</v>
      </c>
      <c r="B1155" s="1" t="s">
        <v>111</v>
      </c>
      <c r="C1155" s="2">
        <v>43881</v>
      </c>
      <c r="D1155">
        <v>0</v>
      </c>
    </row>
    <row r="1156" spans="1:4" x14ac:dyDescent="0.25">
      <c r="A1156" s="1" t="s">
        <v>63</v>
      </c>
      <c r="B1156" s="1" t="s">
        <v>112</v>
      </c>
      <c r="C1156" s="2">
        <v>43881</v>
      </c>
      <c r="D1156">
        <v>0</v>
      </c>
    </row>
    <row r="1157" spans="1:4" x14ac:dyDescent="0.25">
      <c r="A1157" s="1" t="s">
        <v>64</v>
      </c>
      <c r="B1157" s="1" t="s">
        <v>113</v>
      </c>
      <c r="C1157" s="2">
        <v>43881</v>
      </c>
      <c r="D1157">
        <v>0</v>
      </c>
    </row>
    <row r="1158" spans="1:4" x14ac:dyDescent="0.25">
      <c r="A1158" s="1" t="s">
        <v>65</v>
      </c>
      <c r="B1158" s="1" t="s">
        <v>110</v>
      </c>
      <c r="C1158" s="2">
        <v>43881</v>
      </c>
      <c r="D1158">
        <v>0</v>
      </c>
    </row>
    <row r="1159" spans="1:4" x14ac:dyDescent="0.25">
      <c r="A1159" s="1" t="s">
        <v>66</v>
      </c>
      <c r="B1159" s="1" t="s">
        <v>111</v>
      </c>
      <c r="C1159" s="2">
        <v>43881</v>
      </c>
      <c r="D1159">
        <v>0</v>
      </c>
    </row>
    <row r="1160" spans="1:4" x14ac:dyDescent="0.25">
      <c r="A1160" s="1" t="s">
        <v>67</v>
      </c>
      <c r="B1160" s="1" t="s">
        <v>112</v>
      </c>
      <c r="C1160" s="2">
        <v>43881</v>
      </c>
      <c r="D1160">
        <v>0</v>
      </c>
    </row>
    <row r="1161" spans="1:4" x14ac:dyDescent="0.25">
      <c r="A1161" s="1" t="s">
        <v>68</v>
      </c>
      <c r="B1161" s="1" t="s">
        <v>113</v>
      </c>
      <c r="C1161" s="2">
        <v>43881</v>
      </c>
      <c r="D1161">
        <v>0</v>
      </c>
    </row>
    <row r="1162" spans="1:4" x14ac:dyDescent="0.25">
      <c r="A1162" s="1" t="s">
        <v>69</v>
      </c>
      <c r="B1162" s="1" t="s">
        <v>110</v>
      </c>
      <c r="C1162" s="2">
        <v>43881</v>
      </c>
      <c r="D1162">
        <v>0</v>
      </c>
    </row>
    <row r="1163" spans="1:4" x14ac:dyDescent="0.25">
      <c r="A1163" s="1" t="s">
        <v>70</v>
      </c>
      <c r="B1163" s="1" t="s">
        <v>111</v>
      </c>
      <c r="C1163" s="2">
        <v>43881</v>
      </c>
      <c r="D1163">
        <v>0</v>
      </c>
    </row>
    <row r="1164" spans="1:4" x14ac:dyDescent="0.25">
      <c r="A1164" s="1" t="s">
        <v>71</v>
      </c>
      <c r="B1164" s="1" t="s">
        <v>112</v>
      </c>
      <c r="C1164" s="2">
        <v>43881</v>
      </c>
      <c r="D1164">
        <v>0</v>
      </c>
    </row>
    <row r="1165" spans="1:4" x14ac:dyDescent="0.25">
      <c r="A1165" s="1" t="s">
        <v>72</v>
      </c>
      <c r="B1165" s="1" t="s">
        <v>113</v>
      </c>
      <c r="C1165" s="2">
        <v>43881</v>
      </c>
      <c r="D1165">
        <v>0</v>
      </c>
    </row>
    <row r="1166" spans="1:4" x14ac:dyDescent="0.25">
      <c r="A1166" s="1" t="s">
        <v>73</v>
      </c>
      <c r="B1166" s="1" t="s">
        <v>110</v>
      </c>
      <c r="C1166" s="2">
        <v>43881</v>
      </c>
      <c r="D1166">
        <v>0</v>
      </c>
    </row>
    <row r="1167" spans="1:4" x14ac:dyDescent="0.25">
      <c r="A1167" s="1" t="s">
        <v>74</v>
      </c>
      <c r="B1167" s="1" t="s">
        <v>111</v>
      </c>
      <c r="C1167" s="2">
        <v>43881</v>
      </c>
      <c r="D1167">
        <v>0</v>
      </c>
    </row>
    <row r="1168" spans="1:4" x14ac:dyDescent="0.25">
      <c r="A1168" s="1" t="s">
        <v>75</v>
      </c>
      <c r="B1168" s="1" t="s">
        <v>112</v>
      </c>
      <c r="C1168" s="2">
        <v>43881</v>
      </c>
      <c r="D1168">
        <v>0</v>
      </c>
    </row>
    <row r="1169" spans="1:4" x14ac:dyDescent="0.25">
      <c r="A1169" s="1" t="s">
        <v>76</v>
      </c>
      <c r="B1169" s="1" t="s">
        <v>113</v>
      </c>
      <c r="C1169" s="2">
        <v>43881</v>
      </c>
      <c r="D1169">
        <v>0</v>
      </c>
    </row>
    <row r="1170" spans="1:4" x14ac:dyDescent="0.25">
      <c r="A1170" s="1" t="s">
        <v>77</v>
      </c>
      <c r="B1170" s="1" t="s">
        <v>110</v>
      </c>
      <c r="C1170" s="2">
        <v>43881</v>
      </c>
      <c r="D1170">
        <v>0</v>
      </c>
    </row>
    <row r="1171" spans="1:4" x14ac:dyDescent="0.25">
      <c r="A1171" s="1" t="s">
        <v>78</v>
      </c>
      <c r="B1171" s="1" t="s">
        <v>111</v>
      </c>
      <c r="C1171" s="2">
        <v>43881</v>
      </c>
      <c r="D1171">
        <v>0</v>
      </c>
    </row>
    <row r="1172" spans="1:4" x14ac:dyDescent="0.25">
      <c r="A1172" s="1" t="s">
        <v>79</v>
      </c>
      <c r="B1172" s="1" t="s">
        <v>112</v>
      </c>
      <c r="C1172" s="2">
        <v>43881</v>
      </c>
      <c r="D1172">
        <v>0</v>
      </c>
    </row>
    <row r="1173" spans="1:4" x14ac:dyDescent="0.25">
      <c r="A1173" s="1" t="s">
        <v>80</v>
      </c>
      <c r="B1173" s="1" t="s">
        <v>113</v>
      </c>
      <c r="C1173" s="2">
        <v>43881</v>
      </c>
      <c r="D1173">
        <v>0</v>
      </c>
    </row>
    <row r="1174" spans="1:4" x14ac:dyDescent="0.25">
      <c r="A1174" s="1" t="s">
        <v>81</v>
      </c>
      <c r="B1174" s="1" t="s">
        <v>110</v>
      </c>
      <c r="C1174" s="2">
        <v>43881</v>
      </c>
      <c r="D1174">
        <v>0</v>
      </c>
    </row>
    <row r="1175" spans="1:4" x14ac:dyDescent="0.25">
      <c r="A1175" s="1" t="s">
        <v>82</v>
      </c>
      <c r="B1175" s="1" t="s">
        <v>111</v>
      </c>
      <c r="C1175" s="2">
        <v>43881</v>
      </c>
      <c r="D1175">
        <v>0</v>
      </c>
    </row>
    <row r="1176" spans="1:4" x14ac:dyDescent="0.25">
      <c r="A1176" s="1" t="s">
        <v>83</v>
      </c>
      <c r="B1176" s="1" t="s">
        <v>112</v>
      </c>
      <c r="C1176" s="2">
        <v>43881</v>
      </c>
      <c r="D1176">
        <v>0</v>
      </c>
    </row>
    <row r="1177" spans="1:4" x14ac:dyDescent="0.25">
      <c r="A1177" s="1" t="s">
        <v>84</v>
      </c>
      <c r="B1177" s="1" t="s">
        <v>113</v>
      </c>
      <c r="C1177" s="2">
        <v>43881</v>
      </c>
      <c r="D1177">
        <v>0</v>
      </c>
    </row>
    <row r="1178" spans="1:4" x14ac:dyDescent="0.25">
      <c r="A1178" s="1" t="s">
        <v>0</v>
      </c>
      <c r="B1178" s="1" t="s">
        <v>110</v>
      </c>
      <c r="C1178" s="2">
        <v>43882</v>
      </c>
      <c r="D1178">
        <v>0</v>
      </c>
    </row>
    <row r="1179" spans="1:4" x14ac:dyDescent="0.25">
      <c r="A1179" s="1" t="s">
        <v>1</v>
      </c>
      <c r="B1179" s="1" t="s">
        <v>111</v>
      </c>
      <c r="C1179" s="2">
        <v>43882</v>
      </c>
      <c r="D1179">
        <v>0</v>
      </c>
    </row>
    <row r="1180" spans="1:4" x14ac:dyDescent="0.25">
      <c r="A1180" s="1" t="s">
        <v>2</v>
      </c>
      <c r="B1180" s="1" t="s">
        <v>112</v>
      </c>
      <c r="C1180" s="2">
        <v>43882</v>
      </c>
      <c r="D1180">
        <v>0</v>
      </c>
    </row>
    <row r="1181" spans="1:4" x14ac:dyDescent="0.25">
      <c r="A1181" s="1" t="s">
        <v>3</v>
      </c>
      <c r="B1181" s="1" t="s">
        <v>113</v>
      </c>
      <c r="C1181" s="2">
        <v>43882</v>
      </c>
      <c r="D1181">
        <v>0</v>
      </c>
    </row>
    <row r="1182" spans="1:4" x14ac:dyDescent="0.25">
      <c r="A1182" s="1" t="s">
        <v>4</v>
      </c>
      <c r="B1182" s="1" t="s">
        <v>114</v>
      </c>
      <c r="C1182" s="2">
        <v>43882</v>
      </c>
      <c r="D1182">
        <v>0</v>
      </c>
    </row>
    <row r="1183" spans="1:4" x14ac:dyDescent="0.25">
      <c r="A1183" s="1" t="s">
        <v>5</v>
      </c>
      <c r="B1183" s="1" t="s">
        <v>115</v>
      </c>
      <c r="C1183" s="2">
        <v>43882</v>
      </c>
      <c r="D1183">
        <v>0</v>
      </c>
    </row>
    <row r="1184" spans="1:4" x14ac:dyDescent="0.25">
      <c r="A1184" s="1" t="s">
        <v>6</v>
      </c>
      <c r="B1184" s="1" t="s">
        <v>116</v>
      </c>
      <c r="C1184" s="2">
        <v>43882</v>
      </c>
      <c r="D1184">
        <v>0</v>
      </c>
    </row>
    <row r="1185" spans="1:4" x14ac:dyDescent="0.25">
      <c r="A1185" s="1" t="s">
        <v>7</v>
      </c>
      <c r="B1185" s="1" t="s">
        <v>117</v>
      </c>
      <c r="C1185" s="2">
        <v>43882</v>
      </c>
      <c r="D1185">
        <v>0</v>
      </c>
    </row>
    <row r="1186" spans="1:4" x14ac:dyDescent="0.25">
      <c r="A1186" s="1" t="s">
        <v>8</v>
      </c>
      <c r="B1186" s="1" t="s">
        <v>110</v>
      </c>
      <c r="C1186" s="2">
        <v>43882</v>
      </c>
      <c r="D1186">
        <v>0</v>
      </c>
    </row>
    <row r="1187" spans="1:4" x14ac:dyDescent="0.25">
      <c r="A1187" s="1" t="s">
        <v>9</v>
      </c>
      <c r="B1187" s="1" t="s">
        <v>111</v>
      </c>
      <c r="C1187" s="2">
        <v>43882</v>
      </c>
      <c r="D1187">
        <v>0</v>
      </c>
    </row>
    <row r="1188" spans="1:4" x14ac:dyDescent="0.25">
      <c r="A1188" s="1" t="s">
        <v>10</v>
      </c>
      <c r="B1188" s="1" t="s">
        <v>112</v>
      </c>
      <c r="C1188" s="2">
        <v>43882</v>
      </c>
      <c r="D1188">
        <v>0</v>
      </c>
    </row>
    <row r="1189" spans="1:4" x14ac:dyDescent="0.25">
      <c r="A1189" s="1" t="s">
        <v>11</v>
      </c>
      <c r="B1189" s="1" t="s">
        <v>113</v>
      </c>
      <c r="C1189" s="2">
        <v>43882</v>
      </c>
      <c r="D1189">
        <v>0</v>
      </c>
    </row>
    <row r="1190" spans="1:4" x14ac:dyDescent="0.25">
      <c r="A1190" s="1" t="s">
        <v>12</v>
      </c>
      <c r="B1190" s="1" t="s">
        <v>110</v>
      </c>
      <c r="C1190" s="2">
        <v>43882</v>
      </c>
      <c r="D1190">
        <v>0</v>
      </c>
    </row>
    <row r="1191" spans="1:4" x14ac:dyDescent="0.25">
      <c r="A1191" s="1" t="s">
        <v>13</v>
      </c>
      <c r="B1191" s="1" t="s">
        <v>111</v>
      </c>
      <c r="C1191" s="2">
        <v>43882</v>
      </c>
      <c r="D1191">
        <v>0</v>
      </c>
    </row>
    <row r="1192" spans="1:4" x14ac:dyDescent="0.25">
      <c r="A1192" s="1" t="s">
        <v>14</v>
      </c>
      <c r="B1192" s="1" t="s">
        <v>112</v>
      </c>
      <c r="C1192" s="2">
        <v>43882</v>
      </c>
      <c r="D1192">
        <v>0</v>
      </c>
    </row>
    <row r="1193" spans="1:4" x14ac:dyDescent="0.25">
      <c r="A1193" s="1" t="s">
        <v>15</v>
      </c>
      <c r="B1193" s="1" t="s">
        <v>113</v>
      </c>
      <c r="C1193" s="2">
        <v>43882</v>
      </c>
      <c r="D1193">
        <v>0</v>
      </c>
    </row>
    <row r="1194" spans="1:4" x14ac:dyDescent="0.25">
      <c r="A1194" s="1" t="s">
        <v>17</v>
      </c>
      <c r="B1194" s="1" t="s">
        <v>110</v>
      </c>
      <c r="C1194" s="2">
        <v>43882</v>
      </c>
      <c r="D1194">
        <v>0</v>
      </c>
    </row>
    <row r="1195" spans="1:4" x14ac:dyDescent="0.25">
      <c r="A1195" s="1" t="s">
        <v>18</v>
      </c>
      <c r="B1195" s="1" t="s">
        <v>111</v>
      </c>
      <c r="C1195" s="2">
        <v>43882</v>
      </c>
      <c r="D1195">
        <v>0</v>
      </c>
    </row>
    <row r="1196" spans="1:4" x14ac:dyDescent="0.25">
      <c r="A1196" s="1" t="s">
        <v>19</v>
      </c>
      <c r="B1196" s="1" t="s">
        <v>112</v>
      </c>
      <c r="C1196" s="2">
        <v>43882</v>
      </c>
      <c r="D1196">
        <v>0</v>
      </c>
    </row>
    <row r="1197" spans="1:4" x14ac:dyDescent="0.25">
      <c r="A1197" s="1" t="s">
        <v>20</v>
      </c>
      <c r="B1197" s="1" t="s">
        <v>113</v>
      </c>
      <c r="C1197" s="2">
        <v>43882</v>
      </c>
      <c r="D1197">
        <v>0</v>
      </c>
    </row>
    <row r="1198" spans="1:4" x14ac:dyDescent="0.25">
      <c r="A1198" s="1" t="s">
        <v>21</v>
      </c>
      <c r="B1198" s="1" t="s">
        <v>110</v>
      </c>
      <c r="C1198" s="2">
        <v>43882</v>
      </c>
      <c r="D1198">
        <v>0</v>
      </c>
    </row>
    <row r="1199" spans="1:4" x14ac:dyDescent="0.25">
      <c r="A1199" s="1" t="s">
        <v>22</v>
      </c>
      <c r="B1199" s="1" t="s">
        <v>111</v>
      </c>
      <c r="C1199" s="2">
        <v>43882</v>
      </c>
      <c r="D1199">
        <v>0</v>
      </c>
    </row>
    <row r="1200" spans="1:4" x14ac:dyDescent="0.25">
      <c r="A1200" s="1" t="s">
        <v>23</v>
      </c>
      <c r="B1200" s="1" t="s">
        <v>112</v>
      </c>
      <c r="C1200" s="2">
        <v>43882</v>
      </c>
      <c r="D1200">
        <v>0</v>
      </c>
    </row>
    <row r="1201" spans="1:4" x14ac:dyDescent="0.25">
      <c r="A1201" s="1" t="s">
        <v>24</v>
      </c>
      <c r="B1201" s="1" t="s">
        <v>113</v>
      </c>
      <c r="C1201" s="2">
        <v>43882</v>
      </c>
      <c r="D1201">
        <v>0</v>
      </c>
    </row>
    <row r="1202" spans="1:4" x14ac:dyDescent="0.25">
      <c r="A1202" s="1" t="s">
        <v>25</v>
      </c>
      <c r="B1202" s="1" t="s">
        <v>110</v>
      </c>
      <c r="C1202" s="2">
        <v>43882</v>
      </c>
      <c r="D1202">
        <v>0</v>
      </c>
    </row>
    <row r="1203" spans="1:4" x14ac:dyDescent="0.25">
      <c r="A1203" s="1" t="s">
        <v>26</v>
      </c>
      <c r="B1203" s="1" t="s">
        <v>111</v>
      </c>
      <c r="C1203" s="2">
        <v>43882</v>
      </c>
      <c r="D1203">
        <v>0</v>
      </c>
    </row>
    <row r="1204" spans="1:4" x14ac:dyDescent="0.25">
      <c r="A1204" s="1" t="s">
        <v>27</v>
      </c>
      <c r="B1204" s="1" t="s">
        <v>112</v>
      </c>
      <c r="C1204" s="2">
        <v>43882</v>
      </c>
      <c r="D1204">
        <v>0</v>
      </c>
    </row>
    <row r="1205" spans="1:4" x14ac:dyDescent="0.25">
      <c r="A1205" s="1" t="s">
        <v>28</v>
      </c>
      <c r="B1205" s="1" t="s">
        <v>113</v>
      </c>
      <c r="C1205" s="2">
        <v>43882</v>
      </c>
      <c r="D1205">
        <v>0</v>
      </c>
    </row>
    <row r="1206" spans="1:4" x14ac:dyDescent="0.25">
      <c r="A1206" s="1" t="s">
        <v>29</v>
      </c>
      <c r="B1206" s="1" t="s">
        <v>110</v>
      </c>
      <c r="C1206" s="2">
        <v>43882</v>
      </c>
      <c r="D1206">
        <v>0</v>
      </c>
    </row>
    <row r="1207" spans="1:4" x14ac:dyDescent="0.25">
      <c r="A1207" s="1" t="s">
        <v>30</v>
      </c>
      <c r="B1207" s="1" t="s">
        <v>111</v>
      </c>
      <c r="C1207" s="2">
        <v>43882</v>
      </c>
      <c r="D1207">
        <v>0</v>
      </c>
    </row>
    <row r="1208" spans="1:4" x14ac:dyDescent="0.25">
      <c r="A1208" s="1" t="s">
        <v>31</v>
      </c>
      <c r="B1208" s="1" t="s">
        <v>112</v>
      </c>
      <c r="C1208" s="2">
        <v>43882</v>
      </c>
      <c r="D1208">
        <v>0</v>
      </c>
    </row>
    <row r="1209" spans="1:4" x14ac:dyDescent="0.25">
      <c r="A1209" s="1" t="s">
        <v>32</v>
      </c>
      <c r="B1209" s="1" t="s">
        <v>113</v>
      </c>
      <c r="C1209" s="2">
        <v>43882</v>
      </c>
      <c r="D1209">
        <v>0</v>
      </c>
    </row>
    <row r="1210" spans="1:4" x14ac:dyDescent="0.25">
      <c r="A1210" s="1" t="s">
        <v>33</v>
      </c>
      <c r="B1210" s="1" t="s">
        <v>110</v>
      </c>
      <c r="C1210" s="2">
        <v>43882</v>
      </c>
      <c r="D1210">
        <v>0</v>
      </c>
    </row>
    <row r="1211" spans="1:4" x14ac:dyDescent="0.25">
      <c r="A1211" s="1" t="s">
        <v>34</v>
      </c>
      <c r="B1211" s="1" t="s">
        <v>111</v>
      </c>
      <c r="C1211" s="2">
        <v>43882</v>
      </c>
      <c r="D1211">
        <v>0</v>
      </c>
    </row>
    <row r="1212" spans="1:4" x14ac:dyDescent="0.25">
      <c r="A1212" s="1" t="s">
        <v>35</v>
      </c>
      <c r="B1212" s="1" t="s">
        <v>112</v>
      </c>
      <c r="C1212" s="2">
        <v>43882</v>
      </c>
      <c r="D1212">
        <v>0</v>
      </c>
    </row>
    <row r="1213" spans="1:4" x14ac:dyDescent="0.25">
      <c r="A1213" s="1" t="s">
        <v>36</v>
      </c>
      <c r="B1213" s="1" t="s">
        <v>113</v>
      </c>
      <c r="C1213" s="2">
        <v>43882</v>
      </c>
      <c r="D1213">
        <v>0</v>
      </c>
    </row>
    <row r="1214" spans="1:4" x14ac:dyDescent="0.25">
      <c r="A1214" s="1" t="s">
        <v>37</v>
      </c>
      <c r="B1214" s="1" t="s">
        <v>110</v>
      </c>
      <c r="C1214" s="2">
        <v>43882</v>
      </c>
      <c r="D1214">
        <v>0</v>
      </c>
    </row>
    <row r="1215" spans="1:4" x14ac:dyDescent="0.25">
      <c r="A1215" s="1" t="s">
        <v>38</v>
      </c>
      <c r="B1215" s="1" t="s">
        <v>111</v>
      </c>
      <c r="C1215" s="2">
        <v>43882</v>
      </c>
      <c r="D1215">
        <v>0</v>
      </c>
    </row>
    <row r="1216" spans="1:4" x14ac:dyDescent="0.25">
      <c r="A1216" s="1" t="s">
        <v>39</v>
      </c>
      <c r="B1216" s="1" t="s">
        <v>112</v>
      </c>
      <c r="C1216" s="2">
        <v>43882</v>
      </c>
      <c r="D1216">
        <v>0</v>
      </c>
    </row>
    <row r="1217" spans="1:4" x14ac:dyDescent="0.25">
      <c r="A1217" s="1" t="s">
        <v>40</v>
      </c>
      <c r="B1217" s="1" t="s">
        <v>113</v>
      </c>
      <c r="C1217" s="2">
        <v>43882</v>
      </c>
      <c r="D1217">
        <v>0</v>
      </c>
    </row>
    <row r="1218" spans="1:4" x14ac:dyDescent="0.25">
      <c r="A1218" s="1" t="s">
        <v>41</v>
      </c>
      <c r="B1218" s="1" t="s">
        <v>110</v>
      </c>
      <c r="C1218" s="2">
        <v>43882</v>
      </c>
      <c r="D1218">
        <v>0</v>
      </c>
    </row>
    <row r="1219" spans="1:4" x14ac:dyDescent="0.25">
      <c r="A1219" s="1" t="s">
        <v>42</v>
      </c>
      <c r="B1219" s="1" t="s">
        <v>111</v>
      </c>
      <c r="C1219" s="2">
        <v>43882</v>
      </c>
      <c r="D1219">
        <v>0</v>
      </c>
    </row>
    <row r="1220" spans="1:4" x14ac:dyDescent="0.25">
      <c r="A1220" s="1" t="s">
        <v>43</v>
      </c>
      <c r="B1220" s="1" t="s">
        <v>112</v>
      </c>
      <c r="C1220" s="2">
        <v>43882</v>
      </c>
      <c r="D1220">
        <v>0</v>
      </c>
    </row>
    <row r="1221" spans="1:4" x14ac:dyDescent="0.25">
      <c r="A1221" s="1" t="s">
        <v>44</v>
      </c>
      <c r="B1221" s="1" t="s">
        <v>113</v>
      </c>
      <c r="C1221" s="2">
        <v>43882</v>
      </c>
      <c r="D1221">
        <v>0</v>
      </c>
    </row>
    <row r="1222" spans="1:4" x14ac:dyDescent="0.25">
      <c r="A1222" s="1" t="s">
        <v>45</v>
      </c>
      <c r="B1222" s="1" t="s">
        <v>110</v>
      </c>
      <c r="C1222" s="2">
        <v>43882</v>
      </c>
      <c r="D1222">
        <v>0</v>
      </c>
    </row>
    <row r="1223" spans="1:4" x14ac:dyDescent="0.25">
      <c r="A1223" s="1" t="s">
        <v>46</v>
      </c>
      <c r="B1223" s="1" t="s">
        <v>111</v>
      </c>
      <c r="C1223" s="2">
        <v>43882</v>
      </c>
      <c r="D1223">
        <v>0</v>
      </c>
    </row>
    <row r="1224" spans="1:4" x14ac:dyDescent="0.25">
      <c r="A1224" s="1" t="s">
        <v>47</v>
      </c>
      <c r="B1224" s="1" t="s">
        <v>112</v>
      </c>
      <c r="C1224" s="2">
        <v>43882</v>
      </c>
      <c r="D1224">
        <v>0</v>
      </c>
    </row>
    <row r="1225" spans="1:4" x14ac:dyDescent="0.25">
      <c r="A1225" s="1" t="s">
        <v>48</v>
      </c>
      <c r="B1225" s="1" t="s">
        <v>113</v>
      </c>
      <c r="C1225" s="2">
        <v>43882</v>
      </c>
      <c r="D1225">
        <v>0</v>
      </c>
    </row>
    <row r="1226" spans="1:4" x14ac:dyDescent="0.25">
      <c r="A1226" s="1" t="s">
        <v>49</v>
      </c>
      <c r="B1226" s="1" t="s">
        <v>110</v>
      </c>
      <c r="C1226" s="2">
        <v>43882</v>
      </c>
      <c r="D1226">
        <v>0</v>
      </c>
    </row>
    <row r="1227" spans="1:4" x14ac:dyDescent="0.25">
      <c r="A1227" s="1" t="s">
        <v>50</v>
      </c>
      <c r="B1227" s="1" t="s">
        <v>111</v>
      </c>
      <c r="C1227" s="2">
        <v>43882</v>
      </c>
      <c r="D1227">
        <v>0</v>
      </c>
    </row>
    <row r="1228" spans="1:4" x14ac:dyDescent="0.25">
      <c r="A1228" s="1" t="s">
        <v>51</v>
      </c>
      <c r="B1228" s="1" t="s">
        <v>112</v>
      </c>
      <c r="C1228" s="2">
        <v>43882</v>
      </c>
      <c r="D1228">
        <v>0</v>
      </c>
    </row>
    <row r="1229" spans="1:4" x14ac:dyDescent="0.25">
      <c r="A1229" s="1" t="s">
        <v>52</v>
      </c>
      <c r="B1229" s="1" t="s">
        <v>113</v>
      </c>
      <c r="C1229" s="2">
        <v>43882</v>
      </c>
      <c r="D1229">
        <v>0</v>
      </c>
    </row>
    <row r="1230" spans="1:4" x14ac:dyDescent="0.25">
      <c r="A1230" s="1" t="s">
        <v>53</v>
      </c>
      <c r="B1230" s="1" t="s">
        <v>110</v>
      </c>
      <c r="C1230" s="2">
        <v>43882</v>
      </c>
      <c r="D1230">
        <v>0</v>
      </c>
    </row>
    <row r="1231" spans="1:4" x14ac:dyDescent="0.25">
      <c r="A1231" s="1" t="s">
        <v>54</v>
      </c>
      <c r="B1231" s="1" t="s">
        <v>111</v>
      </c>
      <c r="C1231" s="2">
        <v>43882</v>
      </c>
      <c r="D1231">
        <v>0</v>
      </c>
    </row>
    <row r="1232" spans="1:4" x14ac:dyDescent="0.25">
      <c r="A1232" s="1" t="s">
        <v>55</v>
      </c>
      <c r="B1232" s="1" t="s">
        <v>112</v>
      </c>
      <c r="C1232" s="2">
        <v>43882</v>
      </c>
      <c r="D1232">
        <v>0</v>
      </c>
    </row>
    <row r="1233" spans="1:4" x14ac:dyDescent="0.25">
      <c r="A1233" s="1" t="s">
        <v>56</v>
      </c>
      <c r="B1233" s="1" t="s">
        <v>113</v>
      </c>
      <c r="C1233" s="2">
        <v>43882</v>
      </c>
      <c r="D1233">
        <v>0</v>
      </c>
    </row>
    <row r="1234" spans="1:4" x14ac:dyDescent="0.25">
      <c r="A1234" s="1" t="s">
        <v>57</v>
      </c>
      <c r="B1234" s="1" t="s">
        <v>110</v>
      </c>
      <c r="C1234" s="2">
        <v>43882</v>
      </c>
      <c r="D1234">
        <v>0</v>
      </c>
    </row>
    <row r="1235" spans="1:4" x14ac:dyDescent="0.25">
      <c r="A1235" s="1" t="s">
        <v>58</v>
      </c>
      <c r="B1235" s="1" t="s">
        <v>111</v>
      </c>
      <c r="C1235" s="2">
        <v>43882</v>
      </c>
      <c r="D1235">
        <v>0</v>
      </c>
    </row>
    <row r="1236" spans="1:4" x14ac:dyDescent="0.25">
      <c r="A1236" s="1" t="s">
        <v>59</v>
      </c>
      <c r="B1236" s="1" t="s">
        <v>112</v>
      </c>
      <c r="C1236" s="2">
        <v>43882</v>
      </c>
      <c r="D1236">
        <v>0</v>
      </c>
    </row>
    <row r="1237" spans="1:4" x14ac:dyDescent="0.25">
      <c r="A1237" s="1" t="s">
        <v>60</v>
      </c>
      <c r="B1237" s="1" t="s">
        <v>113</v>
      </c>
      <c r="C1237" s="2">
        <v>43882</v>
      </c>
      <c r="D1237">
        <v>0</v>
      </c>
    </row>
    <row r="1238" spans="1:4" x14ac:dyDescent="0.25">
      <c r="A1238" s="1" t="s">
        <v>61</v>
      </c>
      <c r="B1238" s="1" t="s">
        <v>110</v>
      </c>
      <c r="C1238" s="2">
        <v>43882</v>
      </c>
      <c r="D1238">
        <v>0</v>
      </c>
    </row>
    <row r="1239" spans="1:4" x14ac:dyDescent="0.25">
      <c r="A1239" s="1" t="s">
        <v>62</v>
      </c>
      <c r="B1239" s="1" t="s">
        <v>111</v>
      </c>
      <c r="C1239" s="2">
        <v>43882</v>
      </c>
      <c r="D1239">
        <v>0</v>
      </c>
    </row>
    <row r="1240" spans="1:4" x14ac:dyDescent="0.25">
      <c r="A1240" s="1" t="s">
        <v>63</v>
      </c>
      <c r="B1240" s="1" t="s">
        <v>112</v>
      </c>
      <c r="C1240" s="2">
        <v>43882</v>
      </c>
      <c r="D1240">
        <v>0</v>
      </c>
    </row>
    <row r="1241" spans="1:4" x14ac:dyDescent="0.25">
      <c r="A1241" s="1" t="s">
        <v>64</v>
      </c>
      <c r="B1241" s="1" t="s">
        <v>113</v>
      </c>
      <c r="C1241" s="2">
        <v>43882</v>
      </c>
      <c r="D1241">
        <v>0</v>
      </c>
    </row>
    <row r="1242" spans="1:4" x14ac:dyDescent="0.25">
      <c r="A1242" s="1" t="s">
        <v>65</v>
      </c>
      <c r="B1242" s="1" t="s">
        <v>110</v>
      </c>
      <c r="C1242" s="2">
        <v>43882</v>
      </c>
      <c r="D1242">
        <v>0</v>
      </c>
    </row>
    <row r="1243" spans="1:4" x14ac:dyDescent="0.25">
      <c r="A1243" s="1" t="s">
        <v>66</v>
      </c>
      <c r="B1243" s="1" t="s">
        <v>111</v>
      </c>
      <c r="C1243" s="2">
        <v>43882</v>
      </c>
      <c r="D1243">
        <v>0</v>
      </c>
    </row>
    <row r="1244" spans="1:4" x14ac:dyDescent="0.25">
      <c r="A1244" s="1" t="s">
        <v>67</v>
      </c>
      <c r="B1244" s="1" t="s">
        <v>112</v>
      </c>
      <c r="C1244" s="2">
        <v>43882</v>
      </c>
      <c r="D1244">
        <v>0</v>
      </c>
    </row>
    <row r="1245" spans="1:4" x14ac:dyDescent="0.25">
      <c r="A1245" s="1" t="s">
        <v>68</v>
      </c>
      <c r="B1245" s="1" t="s">
        <v>113</v>
      </c>
      <c r="C1245" s="2">
        <v>43882</v>
      </c>
      <c r="D1245">
        <v>0</v>
      </c>
    </row>
    <row r="1246" spans="1:4" x14ac:dyDescent="0.25">
      <c r="A1246" s="1" t="s">
        <v>69</v>
      </c>
      <c r="B1246" s="1" t="s">
        <v>110</v>
      </c>
      <c r="C1246" s="2">
        <v>43882</v>
      </c>
      <c r="D1246">
        <v>0</v>
      </c>
    </row>
    <row r="1247" spans="1:4" x14ac:dyDescent="0.25">
      <c r="A1247" s="1" t="s">
        <v>70</v>
      </c>
      <c r="B1247" s="1" t="s">
        <v>111</v>
      </c>
      <c r="C1247" s="2">
        <v>43882</v>
      </c>
      <c r="D1247">
        <v>0</v>
      </c>
    </row>
    <row r="1248" spans="1:4" x14ac:dyDescent="0.25">
      <c r="A1248" s="1" t="s">
        <v>71</v>
      </c>
      <c r="B1248" s="1" t="s">
        <v>112</v>
      </c>
      <c r="C1248" s="2">
        <v>43882</v>
      </c>
      <c r="D1248">
        <v>0</v>
      </c>
    </row>
    <row r="1249" spans="1:4" x14ac:dyDescent="0.25">
      <c r="A1249" s="1" t="s">
        <v>72</v>
      </c>
      <c r="B1249" s="1" t="s">
        <v>113</v>
      </c>
      <c r="C1249" s="2">
        <v>43882</v>
      </c>
      <c r="D1249">
        <v>0</v>
      </c>
    </row>
    <row r="1250" spans="1:4" x14ac:dyDescent="0.25">
      <c r="A1250" s="1" t="s">
        <v>73</v>
      </c>
      <c r="B1250" s="1" t="s">
        <v>110</v>
      </c>
      <c r="C1250" s="2">
        <v>43882</v>
      </c>
      <c r="D1250">
        <v>0</v>
      </c>
    </row>
    <row r="1251" spans="1:4" x14ac:dyDescent="0.25">
      <c r="A1251" s="1" t="s">
        <v>74</v>
      </c>
      <c r="B1251" s="1" t="s">
        <v>111</v>
      </c>
      <c r="C1251" s="2">
        <v>43882</v>
      </c>
      <c r="D1251">
        <v>0</v>
      </c>
    </row>
    <row r="1252" spans="1:4" x14ac:dyDescent="0.25">
      <c r="A1252" s="1" t="s">
        <v>75</v>
      </c>
      <c r="B1252" s="1" t="s">
        <v>112</v>
      </c>
      <c r="C1252" s="2">
        <v>43882</v>
      </c>
      <c r="D1252">
        <v>0</v>
      </c>
    </row>
    <row r="1253" spans="1:4" x14ac:dyDescent="0.25">
      <c r="A1253" s="1" t="s">
        <v>76</v>
      </c>
      <c r="B1253" s="1" t="s">
        <v>113</v>
      </c>
      <c r="C1253" s="2">
        <v>43882</v>
      </c>
      <c r="D1253">
        <v>0</v>
      </c>
    </row>
    <row r="1254" spans="1:4" x14ac:dyDescent="0.25">
      <c r="A1254" s="1" t="s">
        <v>77</v>
      </c>
      <c r="B1254" s="1" t="s">
        <v>110</v>
      </c>
      <c r="C1254" s="2">
        <v>43882</v>
      </c>
      <c r="D1254">
        <v>0</v>
      </c>
    </row>
    <row r="1255" spans="1:4" x14ac:dyDescent="0.25">
      <c r="A1255" s="1" t="s">
        <v>78</v>
      </c>
      <c r="B1255" s="1" t="s">
        <v>111</v>
      </c>
      <c r="C1255" s="2">
        <v>43882</v>
      </c>
      <c r="D1255">
        <v>0</v>
      </c>
    </row>
    <row r="1256" spans="1:4" x14ac:dyDescent="0.25">
      <c r="A1256" s="1" t="s">
        <v>79</v>
      </c>
      <c r="B1256" s="1" t="s">
        <v>112</v>
      </c>
      <c r="C1256" s="2">
        <v>43882</v>
      </c>
      <c r="D1256">
        <v>0</v>
      </c>
    </row>
    <row r="1257" spans="1:4" x14ac:dyDescent="0.25">
      <c r="A1257" s="1" t="s">
        <v>80</v>
      </c>
      <c r="B1257" s="1" t="s">
        <v>113</v>
      </c>
      <c r="C1257" s="2">
        <v>43882</v>
      </c>
      <c r="D1257">
        <v>0</v>
      </c>
    </row>
    <row r="1258" spans="1:4" x14ac:dyDescent="0.25">
      <c r="A1258" s="1" t="s">
        <v>81</v>
      </c>
      <c r="B1258" s="1" t="s">
        <v>110</v>
      </c>
      <c r="C1258" s="2">
        <v>43882</v>
      </c>
      <c r="D1258">
        <v>0</v>
      </c>
    </row>
    <row r="1259" spans="1:4" x14ac:dyDescent="0.25">
      <c r="A1259" s="1" t="s">
        <v>82</v>
      </c>
      <c r="B1259" s="1" t="s">
        <v>111</v>
      </c>
      <c r="C1259" s="2">
        <v>43882</v>
      </c>
      <c r="D1259">
        <v>0</v>
      </c>
    </row>
    <row r="1260" spans="1:4" x14ac:dyDescent="0.25">
      <c r="A1260" s="1" t="s">
        <v>83</v>
      </c>
      <c r="B1260" s="1" t="s">
        <v>112</v>
      </c>
      <c r="C1260" s="2">
        <v>43882</v>
      </c>
      <c r="D1260">
        <v>0</v>
      </c>
    </row>
    <row r="1261" spans="1:4" x14ac:dyDescent="0.25">
      <c r="A1261" s="1" t="s">
        <v>84</v>
      </c>
      <c r="B1261" s="1" t="s">
        <v>113</v>
      </c>
      <c r="C1261" s="2">
        <v>43882</v>
      </c>
      <c r="D1261">
        <v>0</v>
      </c>
    </row>
    <row r="1262" spans="1:4" x14ac:dyDescent="0.25">
      <c r="A1262" s="1" t="s">
        <v>0</v>
      </c>
      <c r="B1262" s="1" t="s">
        <v>110</v>
      </c>
      <c r="C1262" s="2">
        <v>43885</v>
      </c>
      <c r="D1262">
        <v>0</v>
      </c>
    </row>
    <row r="1263" spans="1:4" x14ac:dyDescent="0.25">
      <c r="A1263" s="1" t="s">
        <v>1</v>
      </c>
      <c r="B1263" s="1" t="s">
        <v>111</v>
      </c>
      <c r="C1263" s="2">
        <v>43885</v>
      </c>
      <c r="D1263">
        <v>0</v>
      </c>
    </row>
    <row r="1264" spans="1:4" x14ac:dyDescent="0.25">
      <c r="A1264" s="1" t="s">
        <v>2</v>
      </c>
      <c r="B1264" s="1" t="s">
        <v>112</v>
      </c>
      <c r="C1264" s="2">
        <v>43885</v>
      </c>
      <c r="D1264">
        <v>0</v>
      </c>
    </row>
    <row r="1265" spans="1:4" x14ac:dyDescent="0.25">
      <c r="A1265" s="1" t="s">
        <v>3</v>
      </c>
      <c r="B1265" s="1" t="s">
        <v>113</v>
      </c>
      <c r="C1265" s="2">
        <v>43885</v>
      </c>
      <c r="D1265">
        <v>0</v>
      </c>
    </row>
    <row r="1266" spans="1:4" x14ac:dyDescent="0.25">
      <c r="A1266" s="1" t="s">
        <v>4</v>
      </c>
      <c r="B1266" s="1" t="s">
        <v>114</v>
      </c>
      <c r="C1266" s="2">
        <v>43885</v>
      </c>
      <c r="D1266">
        <v>0</v>
      </c>
    </row>
    <row r="1267" spans="1:4" x14ac:dyDescent="0.25">
      <c r="A1267" s="1" t="s">
        <v>5</v>
      </c>
      <c r="B1267" s="1" t="s">
        <v>115</v>
      </c>
      <c r="C1267" s="2">
        <v>43885</v>
      </c>
      <c r="D1267">
        <v>0</v>
      </c>
    </row>
    <row r="1268" spans="1:4" x14ac:dyDescent="0.25">
      <c r="A1268" s="1" t="s">
        <v>6</v>
      </c>
      <c r="B1268" s="1" t="s">
        <v>116</v>
      </c>
      <c r="C1268" s="2">
        <v>43885</v>
      </c>
      <c r="D1268">
        <v>0</v>
      </c>
    </row>
    <row r="1269" spans="1:4" x14ac:dyDescent="0.25">
      <c r="A1269" s="1" t="s">
        <v>7</v>
      </c>
      <c r="B1269" s="1" t="s">
        <v>117</v>
      </c>
      <c r="C1269" s="2">
        <v>43885</v>
      </c>
      <c r="D1269">
        <v>0</v>
      </c>
    </row>
    <row r="1270" spans="1:4" x14ac:dyDescent="0.25">
      <c r="A1270" s="1" t="s">
        <v>8</v>
      </c>
      <c r="B1270" s="1" t="s">
        <v>110</v>
      </c>
      <c r="C1270" s="2">
        <v>43885</v>
      </c>
      <c r="D1270">
        <v>0</v>
      </c>
    </row>
    <row r="1271" spans="1:4" x14ac:dyDescent="0.25">
      <c r="A1271" s="1" t="s">
        <v>9</v>
      </c>
      <c r="B1271" s="1" t="s">
        <v>111</v>
      </c>
      <c r="C1271" s="2">
        <v>43885</v>
      </c>
      <c r="D1271">
        <v>0</v>
      </c>
    </row>
    <row r="1272" spans="1:4" x14ac:dyDescent="0.25">
      <c r="A1272" s="1" t="s">
        <v>10</v>
      </c>
      <c r="B1272" s="1" t="s">
        <v>112</v>
      </c>
      <c r="C1272" s="2">
        <v>43885</v>
      </c>
      <c r="D1272">
        <v>0</v>
      </c>
    </row>
    <row r="1273" spans="1:4" x14ac:dyDescent="0.25">
      <c r="A1273" s="1" t="s">
        <v>11</v>
      </c>
      <c r="B1273" s="1" t="s">
        <v>113</v>
      </c>
      <c r="C1273" s="2">
        <v>43885</v>
      </c>
      <c r="D1273">
        <v>0</v>
      </c>
    </row>
    <row r="1274" spans="1:4" x14ac:dyDescent="0.25">
      <c r="A1274" s="1" t="s">
        <v>12</v>
      </c>
      <c r="B1274" s="1" t="s">
        <v>110</v>
      </c>
      <c r="C1274" s="2">
        <v>43885</v>
      </c>
      <c r="D1274">
        <v>0</v>
      </c>
    </row>
    <row r="1275" spans="1:4" x14ac:dyDescent="0.25">
      <c r="A1275" s="1" t="s">
        <v>13</v>
      </c>
      <c r="B1275" s="1" t="s">
        <v>111</v>
      </c>
      <c r="C1275" s="2">
        <v>43885</v>
      </c>
      <c r="D1275">
        <v>0</v>
      </c>
    </row>
    <row r="1276" spans="1:4" x14ac:dyDescent="0.25">
      <c r="A1276" s="1" t="s">
        <v>14</v>
      </c>
      <c r="B1276" s="1" t="s">
        <v>112</v>
      </c>
      <c r="C1276" s="2">
        <v>43885</v>
      </c>
      <c r="D1276">
        <v>0</v>
      </c>
    </row>
    <row r="1277" spans="1:4" x14ac:dyDescent="0.25">
      <c r="A1277" s="1" t="s">
        <v>15</v>
      </c>
      <c r="B1277" s="1" t="s">
        <v>113</v>
      </c>
      <c r="C1277" s="2">
        <v>43885</v>
      </c>
      <c r="D1277">
        <v>0</v>
      </c>
    </row>
    <row r="1278" spans="1:4" x14ac:dyDescent="0.25">
      <c r="A1278" s="1" t="s">
        <v>17</v>
      </c>
      <c r="B1278" s="1" t="s">
        <v>110</v>
      </c>
      <c r="C1278" s="2">
        <v>43885</v>
      </c>
      <c r="D1278">
        <v>0</v>
      </c>
    </row>
    <row r="1279" spans="1:4" x14ac:dyDescent="0.25">
      <c r="A1279" s="1" t="s">
        <v>18</v>
      </c>
      <c r="B1279" s="1" t="s">
        <v>111</v>
      </c>
      <c r="C1279" s="2">
        <v>43885</v>
      </c>
      <c r="D1279">
        <v>0</v>
      </c>
    </row>
    <row r="1280" spans="1:4" x14ac:dyDescent="0.25">
      <c r="A1280" s="1" t="s">
        <v>19</v>
      </c>
      <c r="B1280" s="1" t="s">
        <v>112</v>
      </c>
      <c r="C1280" s="2">
        <v>43885</v>
      </c>
      <c r="D1280">
        <v>0</v>
      </c>
    </row>
    <row r="1281" spans="1:4" x14ac:dyDescent="0.25">
      <c r="A1281" s="1" t="s">
        <v>20</v>
      </c>
      <c r="B1281" s="1" t="s">
        <v>113</v>
      </c>
      <c r="C1281" s="2">
        <v>43885</v>
      </c>
      <c r="D1281">
        <v>0</v>
      </c>
    </row>
    <row r="1282" spans="1:4" x14ac:dyDescent="0.25">
      <c r="A1282" s="1" t="s">
        <v>21</v>
      </c>
      <c r="B1282" s="1" t="s">
        <v>110</v>
      </c>
      <c r="C1282" s="2">
        <v>43885</v>
      </c>
      <c r="D1282">
        <v>0</v>
      </c>
    </row>
    <row r="1283" spans="1:4" x14ac:dyDescent="0.25">
      <c r="A1283" s="1" t="s">
        <v>22</v>
      </c>
      <c r="B1283" s="1" t="s">
        <v>111</v>
      </c>
      <c r="C1283" s="2">
        <v>43885</v>
      </c>
      <c r="D1283">
        <v>0</v>
      </c>
    </row>
    <row r="1284" spans="1:4" x14ac:dyDescent="0.25">
      <c r="A1284" s="1" t="s">
        <v>23</v>
      </c>
      <c r="B1284" s="1" t="s">
        <v>112</v>
      </c>
      <c r="C1284" s="2">
        <v>43885</v>
      </c>
      <c r="D1284">
        <v>0</v>
      </c>
    </row>
    <row r="1285" spans="1:4" x14ac:dyDescent="0.25">
      <c r="A1285" s="1" t="s">
        <v>24</v>
      </c>
      <c r="B1285" s="1" t="s">
        <v>113</v>
      </c>
      <c r="C1285" s="2">
        <v>43885</v>
      </c>
      <c r="D1285">
        <v>0</v>
      </c>
    </row>
    <row r="1286" spans="1:4" x14ac:dyDescent="0.25">
      <c r="A1286" s="1" t="s">
        <v>25</v>
      </c>
      <c r="B1286" s="1" t="s">
        <v>110</v>
      </c>
      <c r="C1286" s="2">
        <v>43885</v>
      </c>
      <c r="D1286">
        <v>0</v>
      </c>
    </row>
    <row r="1287" spans="1:4" x14ac:dyDescent="0.25">
      <c r="A1287" s="1" t="s">
        <v>26</v>
      </c>
      <c r="B1287" s="1" t="s">
        <v>111</v>
      </c>
      <c r="C1287" s="2">
        <v>43885</v>
      </c>
      <c r="D1287">
        <v>0</v>
      </c>
    </row>
    <row r="1288" spans="1:4" x14ac:dyDescent="0.25">
      <c r="A1288" s="1" t="s">
        <v>27</v>
      </c>
      <c r="B1288" s="1" t="s">
        <v>112</v>
      </c>
      <c r="C1288" s="2">
        <v>43885</v>
      </c>
      <c r="D1288">
        <v>0</v>
      </c>
    </row>
    <row r="1289" spans="1:4" x14ac:dyDescent="0.25">
      <c r="A1289" s="1" t="s">
        <v>28</v>
      </c>
      <c r="B1289" s="1" t="s">
        <v>113</v>
      </c>
      <c r="C1289" s="2">
        <v>43885</v>
      </c>
      <c r="D1289">
        <v>0</v>
      </c>
    </row>
    <row r="1290" spans="1:4" x14ac:dyDescent="0.25">
      <c r="A1290" s="1" t="s">
        <v>29</v>
      </c>
      <c r="B1290" s="1" t="s">
        <v>110</v>
      </c>
      <c r="C1290" s="2">
        <v>43885</v>
      </c>
      <c r="D1290">
        <v>0</v>
      </c>
    </row>
    <row r="1291" spans="1:4" x14ac:dyDescent="0.25">
      <c r="A1291" s="1" t="s">
        <v>30</v>
      </c>
      <c r="B1291" s="1" t="s">
        <v>111</v>
      </c>
      <c r="C1291" s="2">
        <v>43885</v>
      </c>
      <c r="D1291">
        <v>0</v>
      </c>
    </row>
    <row r="1292" spans="1:4" x14ac:dyDescent="0.25">
      <c r="A1292" s="1" t="s">
        <v>31</v>
      </c>
      <c r="B1292" s="1" t="s">
        <v>112</v>
      </c>
      <c r="C1292" s="2">
        <v>43885</v>
      </c>
      <c r="D1292">
        <v>0</v>
      </c>
    </row>
    <row r="1293" spans="1:4" x14ac:dyDescent="0.25">
      <c r="A1293" s="1" t="s">
        <v>32</v>
      </c>
      <c r="B1293" s="1" t="s">
        <v>113</v>
      </c>
      <c r="C1293" s="2">
        <v>43885</v>
      </c>
      <c r="D1293">
        <v>0</v>
      </c>
    </row>
    <row r="1294" spans="1:4" x14ac:dyDescent="0.25">
      <c r="A1294" s="1" t="s">
        <v>33</v>
      </c>
      <c r="B1294" s="1" t="s">
        <v>110</v>
      </c>
      <c r="C1294" s="2">
        <v>43885</v>
      </c>
      <c r="D1294">
        <v>0</v>
      </c>
    </row>
    <row r="1295" spans="1:4" x14ac:dyDescent="0.25">
      <c r="A1295" s="1" t="s">
        <v>34</v>
      </c>
      <c r="B1295" s="1" t="s">
        <v>111</v>
      </c>
      <c r="C1295" s="2">
        <v>43885</v>
      </c>
      <c r="D1295">
        <v>0</v>
      </c>
    </row>
    <row r="1296" spans="1:4" x14ac:dyDescent="0.25">
      <c r="A1296" s="1" t="s">
        <v>35</v>
      </c>
      <c r="B1296" s="1" t="s">
        <v>112</v>
      </c>
      <c r="C1296" s="2">
        <v>43885</v>
      </c>
      <c r="D1296">
        <v>0</v>
      </c>
    </row>
    <row r="1297" spans="1:4" x14ac:dyDescent="0.25">
      <c r="A1297" s="1" t="s">
        <v>36</v>
      </c>
      <c r="B1297" s="1" t="s">
        <v>113</v>
      </c>
      <c r="C1297" s="2">
        <v>43885</v>
      </c>
      <c r="D1297">
        <v>0</v>
      </c>
    </row>
    <row r="1298" spans="1:4" x14ac:dyDescent="0.25">
      <c r="A1298" s="1" t="s">
        <v>37</v>
      </c>
      <c r="B1298" s="1" t="s">
        <v>110</v>
      </c>
      <c r="C1298" s="2">
        <v>43885</v>
      </c>
      <c r="D1298">
        <v>0</v>
      </c>
    </row>
    <row r="1299" spans="1:4" x14ac:dyDescent="0.25">
      <c r="A1299" s="1" t="s">
        <v>38</v>
      </c>
      <c r="B1299" s="1" t="s">
        <v>111</v>
      </c>
      <c r="C1299" s="2">
        <v>43885</v>
      </c>
      <c r="D1299">
        <v>0</v>
      </c>
    </row>
    <row r="1300" spans="1:4" x14ac:dyDescent="0.25">
      <c r="A1300" s="1" t="s">
        <v>39</v>
      </c>
      <c r="B1300" s="1" t="s">
        <v>112</v>
      </c>
      <c r="C1300" s="2">
        <v>43885</v>
      </c>
      <c r="D1300">
        <v>0</v>
      </c>
    </row>
    <row r="1301" spans="1:4" x14ac:dyDescent="0.25">
      <c r="A1301" s="1" t="s">
        <v>40</v>
      </c>
      <c r="B1301" s="1" t="s">
        <v>113</v>
      </c>
      <c r="C1301" s="2">
        <v>43885</v>
      </c>
      <c r="D1301">
        <v>0</v>
      </c>
    </row>
    <row r="1302" spans="1:4" x14ac:dyDescent="0.25">
      <c r="A1302" s="1" t="s">
        <v>41</v>
      </c>
      <c r="B1302" s="1" t="s">
        <v>110</v>
      </c>
      <c r="C1302" s="2">
        <v>43885</v>
      </c>
      <c r="D1302">
        <v>0</v>
      </c>
    </row>
    <row r="1303" spans="1:4" x14ac:dyDescent="0.25">
      <c r="A1303" s="1" t="s">
        <v>42</v>
      </c>
      <c r="B1303" s="1" t="s">
        <v>111</v>
      </c>
      <c r="C1303" s="2">
        <v>43885</v>
      </c>
      <c r="D1303">
        <v>0</v>
      </c>
    </row>
    <row r="1304" spans="1:4" x14ac:dyDescent="0.25">
      <c r="A1304" s="1" t="s">
        <v>43</v>
      </c>
      <c r="B1304" s="1" t="s">
        <v>112</v>
      </c>
      <c r="C1304" s="2">
        <v>43885</v>
      </c>
      <c r="D1304">
        <v>0</v>
      </c>
    </row>
    <row r="1305" spans="1:4" x14ac:dyDescent="0.25">
      <c r="A1305" s="1" t="s">
        <v>44</v>
      </c>
      <c r="B1305" s="1" t="s">
        <v>113</v>
      </c>
      <c r="C1305" s="2">
        <v>43885</v>
      </c>
      <c r="D1305">
        <v>0</v>
      </c>
    </row>
    <row r="1306" spans="1:4" x14ac:dyDescent="0.25">
      <c r="A1306" s="1" t="s">
        <v>45</v>
      </c>
      <c r="B1306" s="1" t="s">
        <v>110</v>
      </c>
      <c r="C1306" s="2">
        <v>43885</v>
      </c>
      <c r="D1306">
        <v>0</v>
      </c>
    </row>
    <row r="1307" spans="1:4" x14ac:dyDescent="0.25">
      <c r="A1307" s="1" t="s">
        <v>46</v>
      </c>
      <c r="B1307" s="1" t="s">
        <v>111</v>
      </c>
      <c r="C1307" s="2">
        <v>43885</v>
      </c>
      <c r="D1307">
        <v>0</v>
      </c>
    </row>
    <row r="1308" spans="1:4" x14ac:dyDescent="0.25">
      <c r="A1308" s="1" t="s">
        <v>47</v>
      </c>
      <c r="B1308" s="1" t="s">
        <v>112</v>
      </c>
      <c r="C1308" s="2">
        <v>43885</v>
      </c>
      <c r="D1308">
        <v>0</v>
      </c>
    </row>
    <row r="1309" spans="1:4" x14ac:dyDescent="0.25">
      <c r="A1309" s="1" t="s">
        <v>48</v>
      </c>
      <c r="B1309" s="1" t="s">
        <v>113</v>
      </c>
      <c r="C1309" s="2">
        <v>43885</v>
      </c>
      <c r="D1309">
        <v>0</v>
      </c>
    </row>
    <row r="1310" spans="1:4" x14ac:dyDescent="0.25">
      <c r="A1310" s="1" t="s">
        <v>49</v>
      </c>
      <c r="B1310" s="1" t="s">
        <v>110</v>
      </c>
      <c r="C1310" s="2">
        <v>43885</v>
      </c>
      <c r="D1310">
        <v>0</v>
      </c>
    </row>
    <row r="1311" spans="1:4" x14ac:dyDescent="0.25">
      <c r="A1311" s="1" t="s">
        <v>50</v>
      </c>
      <c r="B1311" s="1" t="s">
        <v>111</v>
      </c>
      <c r="C1311" s="2">
        <v>43885</v>
      </c>
      <c r="D1311">
        <v>0</v>
      </c>
    </row>
    <row r="1312" spans="1:4" x14ac:dyDescent="0.25">
      <c r="A1312" s="1" t="s">
        <v>51</v>
      </c>
      <c r="B1312" s="1" t="s">
        <v>112</v>
      </c>
      <c r="C1312" s="2">
        <v>43885</v>
      </c>
      <c r="D1312">
        <v>0</v>
      </c>
    </row>
    <row r="1313" spans="1:4" x14ac:dyDescent="0.25">
      <c r="A1313" s="1" t="s">
        <v>52</v>
      </c>
      <c r="B1313" s="1" t="s">
        <v>113</v>
      </c>
      <c r="C1313" s="2">
        <v>43885</v>
      </c>
      <c r="D1313">
        <v>0</v>
      </c>
    </row>
    <row r="1314" spans="1:4" x14ac:dyDescent="0.25">
      <c r="A1314" s="1" t="s">
        <v>53</v>
      </c>
      <c r="B1314" s="1" t="s">
        <v>110</v>
      </c>
      <c r="C1314" s="2">
        <v>43885</v>
      </c>
      <c r="D1314">
        <v>0</v>
      </c>
    </row>
    <row r="1315" spans="1:4" x14ac:dyDescent="0.25">
      <c r="A1315" s="1" t="s">
        <v>54</v>
      </c>
      <c r="B1315" s="1" t="s">
        <v>111</v>
      </c>
      <c r="C1315" s="2">
        <v>43885</v>
      </c>
      <c r="D1315">
        <v>0</v>
      </c>
    </row>
    <row r="1316" spans="1:4" x14ac:dyDescent="0.25">
      <c r="A1316" s="1" t="s">
        <v>55</v>
      </c>
      <c r="B1316" s="1" t="s">
        <v>112</v>
      </c>
      <c r="C1316" s="2">
        <v>43885</v>
      </c>
      <c r="D1316">
        <v>0</v>
      </c>
    </row>
    <row r="1317" spans="1:4" x14ac:dyDescent="0.25">
      <c r="A1317" s="1" t="s">
        <v>56</v>
      </c>
      <c r="B1317" s="1" t="s">
        <v>113</v>
      </c>
      <c r="C1317" s="2">
        <v>43885</v>
      </c>
      <c r="D1317">
        <v>0</v>
      </c>
    </row>
    <row r="1318" spans="1:4" x14ac:dyDescent="0.25">
      <c r="A1318" s="1" t="s">
        <v>57</v>
      </c>
      <c r="B1318" s="1" t="s">
        <v>110</v>
      </c>
      <c r="C1318" s="2">
        <v>43885</v>
      </c>
      <c r="D1318">
        <v>0</v>
      </c>
    </row>
    <row r="1319" spans="1:4" x14ac:dyDescent="0.25">
      <c r="A1319" s="1" t="s">
        <v>58</v>
      </c>
      <c r="B1319" s="1" t="s">
        <v>111</v>
      </c>
      <c r="C1319" s="2">
        <v>43885</v>
      </c>
      <c r="D1319">
        <v>0</v>
      </c>
    </row>
    <row r="1320" spans="1:4" x14ac:dyDescent="0.25">
      <c r="A1320" s="1" t="s">
        <v>59</v>
      </c>
      <c r="B1320" s="1" t="s">
        <v>112</v>
      </c>
      <c r="C1320" s="2">
        <v>43885</v>
      </c>
      <c r="D1320">
        <v>0</v>
      </c>
    </row>
    <row r="1321" spans="1:4" x14ac:dyDescent="0.25">
      <c r="A1321" s="1" t="s">
        <v>60</v>
      </c>
      <c r="B1321" s="1" t="s">
        <v>113</v>
      </c>
      <c r="C1321" s="2">
        <v>43885</v>
      </c>
      <c r="D1321">
        <v>0</v>
      </c>
    </row>
    <row r="1322" spans="1:4" x14ac:dyDescent="0.25">
      <c r="A1322" s="1" t="s">
        <v>61</v>
      </c>
      <c r="B1322" s="1" t="s">
        <v>110</v>
      </c>
      <c r="C1322" s="2">
        <v>43885</v>
      </c>
      <c r="D1322">
        <v>0</v>
      </c>
    </row>
    <row r="1323" spans="1:4" x14ac:dyDescent="0.25">
      <c r="A1323" s="1" t="s">
        <v>62</v>
      </c>
      <c r="B1323" s="1" t="s">
        <v>111</v>
      </c>
      <c r="C1323" s="2">
        <v>43885</v>
      </c>
      <c r="D1323">
        <v>0</v>
      </c>
    </row>
    <row r="1324" spans="1:4" x14ac:dyDescent="0.25">
      <c r="A1324" s="1" t="s">
        <v>63</v>
      </c>
      <c r="B1324" s="1" t="s">
        <v>112</v>
      </c>
      <c r="C1324" s="2">
        <v>43885</v>
      </c>
      <c r="D1324">
        <v>0</v>
      </c>
    </row>
    <row r="1325" spans="1:4" x14ac:dyDescent="0.25">
      <c r="A1325" s="1" t="s">
        <v>64</v>
      </c>
      <c r="B1325" s="1" t="s">
        <v>113</v>
      </c>
      <c r="C1325" s="2">
        <v>43885</v>
      </c>
      <c r="D1325">
        <v>0</v>
      </c>
    </row>
    <row r="1326" spans="1:4" x14ac:dyDescent="0.25">
      <c r="A1326" s="1" t="s">
        <v>65</v>
      </c>
      <c r="B1326" s="1" t="s">
        <v>110</v>
      </c>
      <c r="C1326" s="2">
        <v>43885</v>
      </c>
      <c r="D1326">
        <v>0</v>
      </c>
    </row>
    <row r="1327" spans="1:4" x14ac:dyDescent="0.25">
      <c r="A1327" s="1" t="s">
        <v>66</v>
      </c>
      <c r="B1327" s="1" t="s">
        <v>111</v>
      </c>
      <c r="C1327" s="2">
        <v>43885</v>
      </c>
      <c r="D1327">
        <v>0</v>
      </c>
    </row>
    <row r="1328" spans="1:4" x14ac:dyDescent="0.25">
      <c r="A1328" s="1" t="s">
        <v>67</v>
      </c>
      <c r="B1328" s="1" t="s">
        <v>112</v>
      </c>
      <c r="C1328" s="2">
        <v>43885</v>
      </c>
      <c r="D1328">
        <v>0</v>
      </c>
    </row>
    <row r="1329" spans="1:4" x14ac:dyDescent="0.25">
      <c r="A1329" s="1" t="s">
        <v>68</v>
      </c>
      <c r="B1329" s="1" t="s">
        <v>113</v>
      </c>
      <c r="C1329" s="2">
        <v>43885</v>
      </c>
      <c r="D1329">
        <v>0</v>
      </c>
    </row>
    <row r="1330" spans="1:4" x14ac:dyDescent="0.25">
      <c r="A1330" s="1" t="s">
        <v>69</v>
      </c>
      <c r="B1330" s="1" t="s">
        <v>110</v>
      </c>
      <c r="C1330" s="2">
        <v>43885</v>
      </c>
      <c r="D1330">
        <v>0</v>
      </c>
    </row>
    <row r="1331" spans="1:4" x14ac:dyDescent="0.25">
      <c r="A1331" s="1" t="s">
        <v>70</v>
      </c>
      <c r="B1331" s="1" t="s">
        <v>111</v>
      </c>
      <c r="C1331" s="2">
        <v>43885</v>
      </c>
      <c r="D1331">
        <v>0</v>
      </c>
    </row>
    <row r="1332" spans="1:4" x14ac:dyDescent="0.25">
      <c r="A1332" s="1" t="s">
        <v>71</v>
      </c>
      <c r="B1332" s="1" t="s">
        <v>112</v>
      </c>
      <c r="C1332" s="2">
        <v>43885</v>
      </c>
      <c r="D1332">
        <v>0</v>
      </c>
    </row>
    <row r="1333" spans="1:4" x14ac:dyDescent="0.25">
      <c r="A1333" s="1" t="s">
        <v>72</v>
      </c>
      <c r="B1333" s="1" t="s">
        <v>113</v>
      </c>
      <c r="C1333" s="2">
        <v>43885</v>
      </c>
      <c r="D1333">
        <v>0</v>
      </c>
    </row>
    <row r="1334" spans="1:4" x14ac:dyDescent="0.25">
      <c r="A1334" s="1" t="s">
        <v>73</v>
      </c>
      <c r="B1334" s="1" t="s">
        <v>110</v>
      </c>
      <c r="C1334" s="2">
        <v>43885</v>
      </c>
      <c r="D1334">
        <v>0</v>
      </c>
    </row>
    <row r="1335" spans="1:4" x14ac:dyDescent="0.25">
      <c r="A1335" s="1" t="s">
        <v>74</v>
      </c>
      <c r="B1335" s="1" t="s">
        <v>111</v>
      </c>
      <c r="C1335" s="2">
        <v>43885</v>
      </c>
      <c r="D1335">
        <v>0</v>
      </c>
    </row>
    <row r="1336" spans="1:4" x14ac:dyDescent="0.25">
      <c r="A1336" s="1" t="s">
        <v>75</v>
      </c>
      <c r="B1336" s="1" t="s">
        <v>112</v>
      </c>
      <c r="C1336" s="2">
        <v>43885</v>
      </c>
      <c r="D1336">
        <v>0</v>
      </c>
    </row>
    <row r="1337" spans="1:4" x14ac:dyDescent="0.25">
      <c r="A1337" s="1" t="s">
        <v>76</v>
      </c>
      <c r="B1337" s="1" t="s">
        <v>113</v>
      </c>
      <c r="C1337" s="2">
        <v>43885</v>
      </c>
      <c r="D1337">
        <v>0</v>
      </c>
    </row>
    <row r="1338" spans="1:4" x14ac:dyDescent="0.25">
      <c r="A1338" s="1" t="s">
        <v>77</v>
      </c>
      <c r="B1338" s="1" t="s">
        <v>110</v>
      </c>
      <c r="C1338" s="2">
        <v>43885</v>
      </c>
      <c r="D1338">
        <v>0</v>
      </c>
    </row>
    <row r="1339" spans="1:4" x14ac:dyDescent="0.25">
      <c r="A1339" s="1" t="s">
        <v>78</v>
      </c>
      <c r="B1339" s="1" t="s">
        <v>111</v>
      </c>
      <c r="C1339" s="2">
        <v>43885</v>
      </c>
      <c r="D1339">
        <v>0</v>
      </c>
    </row>
    <row r="1340" spans="1:4" x14ac:dyDescent="0.25">
      <c r="A1340" s="1" t="s">
        <v>79</v>
      </c>
      <c r="B1340" s="1" t="s">
        <v>112</v>
      </c>
      <c r="C1340" s="2">
        <v>43885</v>
      </c>
      <c r="D1340">
        <v>0</v>
      </c>
    </row>
    <row r="1341" spans="1:4" x14ac:dyDescent="0.25">
      <c r="A1341" s="1" t="s">
        <v>80</v>
      </c>
      <c r="B1341" s="1" t="s">
        <v>113</v>
      </c>
      <c r="C1341" s="2">
        <v>43885</v>
      </c>
      <c r="D1341">
        <v>0</v>
      </c>
    </row>
    <row r="1342" spans="1:4" x14ac:dyDescent="0.25">
      <c r="A1342" s="1" t="s">
        <v>81</v>
      </c>
      <c r="B1342" s="1" t="s">
        <v>110</v>
      </c>
      <c r="C1342" s="2">
        <v>43885</v>
      </c>
      <c r="D1342">
        <v>0</v>
      </c>
    </row>
    <row r="1343" spans="1:4" x14ac:dyDescent="0.25">
      <c r="A1343" s="1" t="s">
        <v>82</v>
      </c>
      <c r="B1343" s="1" t="s">
        <v>111</v>
      </c>
      <c r="C1343" s="2">
        <v>43885</v>
      </c>
      <c r="D1343">
        <v>0</v>
      </c>
    </row>
    <row r="1344" spans="1:4" x14ac:dyDescent="0.25">
      <c r="A1344" s="1" t="s">
        <v>83</v>
      </c>
      <c r="B1344" s="1" t="s">
        <v>112</v>
      </c>
      <c r="C1344" s="2">
        <v>43885</v>
      </c>
      <c r="D1344">
        <v>0</v>
      </c>
    </row>
    <row r="1345" spans="1:4" x14ac:dyDescent="0.25">
      <c r="A1345" s="1" t="s">
        <v>84</v>
      </c>
      <c r="B1345" s="1" t="s">
        <v>113</v>
      </c>
      <c r="C1345" s="2">
        <v>43885</v>
      </c>
      <c r="D1345">
        <v>0</v>
      </c>
    </row>
    <row r="1346" spans="1:4" x14ac:dyDescent="0.25">
      <c r="A1346" s="1" t="s">
        <v>0</v>
      </c>
      <c r="B1346" s="1" t="s">
        <v>110</v>
      </c>
      <c r="C1346" s="2">
        <v>43886</v>
      </c>
      <c r="D1346">
        <v>0</v>
      </c>
    </row>
    <row r="1347" spans="1:4" x14ac:dyDescent="0.25">
      <c r="A1347" s="1" t="s">
        <v>1</v>
      </c>
      <c r="B1347" s="1" t="s">
        <v>111</v>
      </c>
      <c r="C1347" s="2">
        <v>43886</v>
      </c>
      <c r="D1347">
        <v>0</v>
      </c>
    </row>
    <row r="1348" spans="1:4" x14ac:dyDescent="0.25">
      <c r="A1348" s="1" t="s">
        <v>2</v>
      </c>
      <c r="B1348" s="1" t="s">
        <v>112</v>
      </c>
      <c r="C1348" s="2">
        <v>43886</v>
      </c>
      <c r="D1348">
        <v>0</v>
      </c>
    </row>
    <row r="1349" spans="1:4" x14ac:dyDescent="0.25">
      <c r="A1349" s="1" t="s">
        <v>3</v>
      </c>
      <c r="B1349" s="1" t="s">
        <v>113</v>
      </c>
      <c r="C1349" s="2">
        <v>43886</v>
      </c>
      <c r="D1349">
        <v>0</v>
      </c>
    </row>
    <row r="1350" spans="1:4" x14ac:dyDescent="0.25">
      <c r="A1350" s="1" t="s">
        <v>4</v>
      </c>
      <c r="B1350" s="1" t="s">
        <v>114</v>
      </c>
      <c r="C1350" s="2">
        <v>43886</v>
      </c>
      <c r="D1350">
        <v>0</v>
      </c>
    </row>
    <row r="1351" spans="1:4" x14ac:dyDescent="0.25">
      <c r="A1351" s="1" t="s">
        <v>5</v>
      </c>
      <c r="B1351" s="1" t="s">
        <v>115</v>
      </c>
      <c r="C1351" s="2">
        <v>43886</v>
      </c>
      <c r="D1351">
        <v>0</v>
      </c>
    </row>
    <row r="1352" spans="1:4" x14ac:dyDescent="0.25">
      <c r="A1352" s="1" t="s">
        <v>6</v>
      </c>
      <c r="B1352" s="1" t="s">
        <v>116</v>
      </c>
      <c r="C1352" s="2">
        <v>43886</v>
      </c>
      <c r="D1352">
        <v>0</v>
      </c>
    </row>
    <row r="1353" spans="1:4" x14ac:dyDescent="0.25">
      <c r="A1353" s="1" t="s">
        <v>7</v>
      </c>
      <c r="B1353" s="1" t="s">
        <v>117</v>
      </c>
      <c r="C1353" s="2">
        <v>43886</v>
      </c>
      <c r="D1353">
        <v>0</v>
      </c>
    </row>
    <row r="1354" spans="1:4" x14ac:dyDescent="0.25">
      <c r="A1354" s="1" t="s">
        <v>8</v>
      </c>
      <c r="B1354" s="1" t="s">
        <v>110</v>
      </c>
      <c r="C1354" s="2">
        <v>43886</v>
      </c>
      <c r="D1354">
        <v>0</v>
      </c>
    </row>
    <row r="1355" spans="1:4" x14ac:dyDescent="0.25">
      <c r="A1355" s="1" t="s">
        <v>9</v>
      </c>
      <c r="B1355" s="1" t="s">
        <v>111</v>
      </c>
      <c r="C1355" s="2">
        <v>43886</v>
      </c>
      <c r="D1355">
        <v>0</v>
      </c>
    </row>
    <row r="1356" spans="1:4" x14ac:dyDescent="0.25">
      <c r="A1356" s="1" t="s">
        <v>10</v>
      </c>
      <c r="B1356" s="1" t="s">
        <v>112</v>
      </c>
      <c r="C1356" s="2">
        <v>43886</v>
      </c>
      <c r="D1356">
        <v>0</v>
      </c>
    </row>
    <row r="1357" spans="1:4" x14ac:dyDescent="0.25">
      <c r="A1357" s="1" t="s">
        <v>11</v>
      </c>
      <c r="B1357" s="1" t="s">
        <v>113</v>
      </c>
      <c r="C1357" s="2">
        <v>43886</v>
      </c>
      <c r="D1357">
        <v>0</v>
      </c>
    </row>
    <row r="1358" spans="1:4" x14ac:dyDescent="0.25">
      <c r="A1358" s="1" t="s">
        <v>12</v>
      </c>
      <c r="B1358" s="1" t="s">
        <v>110</v>
      </c>
      <c r="C1358" s="2">
        <v>43886</v>
      </c>
      <c r="D1358">
        <v>0</v>
      </c>
    </row>
    <row r="1359" spans="1:4" x14ac:dyDescent="0.25">
      <c r="A1359" s="1" t="s">
        <v>13</v>
      </c>
      <c r="B1359" s="1" t="s">
        <v>111</v>
      </c>
      <c r="C1359" s="2">
        <v>43886</v>
      </c>
      <c r="D1359">
        <v>0</v>
      </c>
    </row>
    <row r="1360" spans="1:4" x14ac:dyDescent="0.25">
      <c r="A1360" s="1" t="s">
        <v>14</v>
      </c>
      <c r="B1360" s="1" t="s">
        <v>112</v>
      </c>
      <c r="C1360" s="2">
        <v>43886</v>
      </c>
      <c r="D1360">
        <v>0</v>
      </c>
    </row>
    <row r="1361" spans="1:4" x14ac:dyDescent="0.25">
      <c r="A1361" s="1" t="s">
        <v>15</v>
      </c>
      <c r="B1361" s="1" t="s">
        <v>113</v>
      </c>
      <c r="C1361" s="2">
        <v>43886</v>
      </c>
      <c r="D1361">
        <v>0</v>
      </c>
    </row>
    <row r="1362" spans="1:4" x14ac:dyDescent="0.25">
      <c r="A1362" s="1" t="s">
        <v>17</v>
      </c>
      <c r="B1362" s="1" t="s">
        <v>110</v>
      </c>
      <c r="C1362" s="2">
        <v>43886</v>
      </c>
      <c r="D1362">
        <v>0</v>
      </c>
    </row>
    <row r="1363" spans="1:4" x14ac:dyDescent="0.25">
      <c r="A1363" s="1" t="s">
        <v>18</v>
      </c>
      <c r="B1363" s="1" t="s">
        <v>111</v>
      </c>
      <c r="C1363" s="2">
        <v>43886</v>
      </c>
      <c r="D1363">
        <v>0</v>
      </c>
    </row>
    <row r="1364" spans="1:4" x14ac:dyDescent="0.25">
      <c r="A1364" s="1" t="s">
        <v>19</v>
      </c>
      <c r="B1364" s="1" t="s">
        <v>112</v>
      </c>
      <c r="C1364" s="2">
        <v>43886</v>
      </c>
      <c r="D1364">
        <v>0</v>
      </c>
    </row>
    <row r="1365" spans="1:4" x14ac:dyDescent="0.25">
      <c r="A1365" s="1" t="s">
        <v>20</v>
      </c>
      <c r="B1365" s="1" t="s">
        <v>113</v>
      </c>
      <c r="C1365" s="2">
        <v>43886</v>
      </c>
      <c r="D1365">
        <v>0</v>
      </c>
    </row>
    <row r="1366" spans="1:4" x14ac:dyDescent="0.25">
      <c r="A1366" s="1" t="s">
        <v>21</v>
      </c>
      <c r="B1366" s="1" t="s">
        <v>110</v>
      </c>
      <c r="C1366" s="2">
        <v>43886</v>
      </c>
      <c r="D1366">
        <v>0</v>
      </c>
    </row>
    <row r="1367" spans="1:4" x14ac:dyDescent="0.25">
      <c r="A1367" s="1" t="s">
        <v>22</v>
      </c>
      <c r="B1367" s="1" t="s">
        <v>111</v>
      </c>
      <c r="C1367" s="2">
        <v>43886</v>
      </c>
      <c r="D1367">
        <v>0</v>
      </c>
    </row>
    <row r="1368" spans="1:4" x14ac:dyDescent="0.25">
      <c r="A1368" s="1" t="s">
        <v>23</v>
      </c>
      <c r="B1368" s="1" t="s">
        <v>112</v>
      </c>
      <c r="C1368" s="2">
        <v>43886</v>
      </c>
      <c r="D1368">
        <v>0</v>
      </c>
    </row>
    <row r="1369" spans="1:4" x14ac:dyDescent="0.25">
      <c r="A1369" s="1" t="s">
        <v>24</v>
      </c>
      <c r="B1369" s="1" t="s">
        <v>113</v>
      </c>
      <c r="C1369" s="2">
        <v>43886</v>
      </c>
      <c r="D1369">
        <v>0</v>
      </c>
    </row>
    <row r="1370" spans="1:4" x14ac:dyDescent="0.25">
      <c r="A1370" s="1" t="s">
        <v>25</v>
      </c>
      <c r="B1370" s="1" t="s">
        <v>110</v>
      </c>
      <c r="C1370" s="2">
        <v>43886</v>
      </c>
      <c r="D1370">
        <v>0</v>
      </c>
    </row>
    <row r="1371" spans="1:4" x14ac:dyDescent="0.25">
      <c r="A1371" s="1" t="s">
        <v>26</v>
      </c>
      <c r="B1371" s="1" t="s">
        <v>111</v>
      </c>
      <c r="C1371" s="2">
        <v>43886</v>
      </c>
      <c r="D1371">
        <v>0</v>
      </c>
    </row>
    <row r="1372" spans="1:4" x14ac:dyDescent="0.25">
      <c r="A1372" s="1" t="s">
        <v>27</v>
      </c>
      <c r="B1372" s="1" t="s">
        <v>112</v>
      </c>
      <c r="C1372" s="2">
        <v>43886</v>
      </c>
      <c r="D1372">
        <v>0</v>
      </c>
    </row>
    <row r="1373" spans="1:4" x14ac:dyDescent="0.25">
      <c r="A1373" s="1" t="s">
        <v>28</v>
      </c>
      <c r="B1373" s="1" t="s">
        <v>113</v>
      </c>
      <c r="C1373" s="2">
        <v>43886</v>
      </c>
      <c r="D1373">
        <v>0</v>
      </c>
    </row>
    <row r="1374" spans="1:4" x14ac:dyDescent="0.25">
      <c r="A1374" s="1" t="s">
        <v>29</v>
      </c>
      <c r="B1374" s="1" t="s">
        <v>110</v>
      </c>
      <c r="C1374" s="2">
        <v>43886</v>
      </c>
      <c r="D1374">
        <v>0</v>
      </c>
    </row>
    <row r="1375" spans="1:4" x14ac:dyDescent="0.25">
      <c r="A1375" s="1" t="s">
        <v>30</v>
      </c>
      <c r="B1375" s="1" t="s">
        <v>111</v>
      </c>
      <c r="C1375" s="2">
        <v>43886</v>
      </c>
      <c r="D1375">
        <v>0</v>
      </c>
    </row>
    <row r="1376" spans="1:4" x14ac:dyDescent="0.25">
      <c r="A1376" s="1" t="s">
        <v>31</v>
      </c>
      <c r="B1376" s="1" t="s">
        <v>112</v>
      </c>
      <c r="C1376" s="2">
        <v>43886</v>
      </c>
      <c r="D1376">
        <v>0</v>
      </c>
    </row>
    <row r="1377" spans="1:4" x14ac:dyDescent="0.25">
      <c r="A1377" s="1" t="s">
        <v>32</v>
      </c>
      <c r="B1377" s="1" t="s">
        <v>113</v>
      </c>
      <c r="C1377" s="2">
        <v>43886</v>
      </c>
      <c r="D1377">
        <v>0</v>
      </c>
    </row>
    <row r="1378" spans="1:4" x14ac:dyDescent="0.25">
      <c r="A1378" s="1" t="s">
        <v>33</v>
      </c>
      <c r="B1378" s="1" t="s">
        <v>110</v>
      </c>
      <c r="C1378" s="2">
        <v>43886</v>
      </c>
      <c r="D1378">
        <v>0</v>
      </c>
    </row>
    <row r="1379" spans="1:4" x14ac:dyDescent="0.25">
      <c r="A1379" s="1" t="s">
        <v>34</v>
      </c>
      <c r="B1379" s="1" t="s">
        <v>111</v>
      </c>
      <c r="C1379" s="2">
        <v>43886</v>
      </c>
      <c r="D1379">
        <v>0</v>
      </c>
    </row>
    <row r="1380" spans="1:4" x14ac:dyDescent="0.25">
      <c r="A1380" s="1" t="s">
        <v>35</v>
      </c>
      <c r="B1380" s="1" t="s">
        <v>112</v>
      </c>
      <c r="C1380" s="2">
        <v>43886</v>
      </c>
      <c r="D1380">
        <v>0</v>
      </c>
    </row>
    <row r="1381" spans="1:4" x14ac:dyDescent="0.25">
      <c r="A1381" s="1" t="s">
        <v>36</v>
      </c>
      <c r="B1381" s="1" t="s">
        <v>113</v>
      </c>
      <c r="C1381" s="2">
        <v>43886</v>
      </c>
      <c r="D1381">
        <v>0</v>
      </c>
    </row>
    <row r="1382" spans="1:4" x14ac:dyDescent="0.25">
      <c r="A1382" s="1" t="s">
        <v>37</v>
      </c>
      <c r="B1382" s="1" t="s">
        <v>110</v>
      </c>
      <c r="C1382" s="2">
        <v>43886</v>
      </c>
      <c r="D1382">
        <v>0</v>
      </c>
    </row>
    <row r="1383" spans="1:4" x14ac:dyDescent="0.25">
      <c r="A1383" s="1" t="s">
        <v>38</v>
      </c>
      <c r="B1383" s="1" t="s">
        <v>111</v>
      </c>
      <c r="C1383" s="2">
        <v>43886</v>
      </c>
      <c r="D1383">
        <v>0</v>
      </c>
    </row>
    <row r="1384" spans="1:4" x14ac:dyDescent="0.25">
      <c r="A1384" s="1" t="s">
        <v>39</v>
      </c>
      <c r="B1384" s="1" t="s">
        <v>112</v>
      </c>
      <c r="C1384" s="2">
        <v>43886</v>
      </c>
      <c r="D1384">
        <v>0</v>
      </c>
    </row>
    <row r="1385" spans="1:4" x14ac:dyDescent="0.25">
      <c r="A1385" s="1" t="s">
        <v>40</v>
      </c>
      <c r="B1385" s="1" t="s">
        <v>113</v>
      </c>
      <c r="C1385" s="2">
        <v>43886</v>
      </c>
      <c r="D1385">
        <v>0</v>
      </c>
    </row>
    <row r="1386" spans="1:4" x14ac:dyDescent="0.25">
      <c r="A1386" s="1" t="s">
        <v>41</v>
      </c>
      <c r="B1386" s="1" t="s">
        <v>110</v>
      </c>
      <c r="C1386" s="2">
        <v>43886</v>
      </c>
      <c r="D1386">
        <v>0</v>
      </c>
    </row>
    <row r="1387" spans="1:4" x14ac:dyDescent="0.25">
      <c r="A1387" s="1" t="s">
        <v>42</v>
      </c>
      <c r="B1387" s="1" t="s">
        <v>111</v>
      </c>
      <c r="C1387" s="2">
        <v>43886</v>
      </c>
      <c r="D1387">
        <v>0</v>
      </c>
    </row>
    <row r="1388" spans="1:4" x14ac:dyDescent="0.25">
      <c r="A1388" s="1" t="s">
        <v>43</v>
      </c>
      <c r="B1388" s="1" t="s">
        <v>112</v>
      </c>
      <c r="C1388" s="2">
        <v>43886</v>
      </c>
      <c r="D1388">
        <v>0</v>
      </c>
    </row>
    <row r="1389" spans="1:4" x14ac:dyDescent="0.25">
      <c r="A1389" s="1" t="s">
        <v>44</v>
      </c>
      <c r="B1389" s="1" t="s">
        <v>113</v>
      </c>
      <c r="C1389" s="2">
        <v>43886</v>
      </c>
      <c r="D1389">
        <v>0</v>
      </c>
    </row>
    <row r="1390" spans="1:4" x14ac:dyDescent="0.25">
      <c r="A1390" s="1" t="s">
        <v>45</v>
      </c>
      <c r="B1390" s="1" t="s">
        <v>110</v>
      </c>
      <c r="C1390" s="2">
        <v>43886</v>
      </c>
      <c r="D1390">
        <v>0</v>
      </c>
    </row>
    <row r="1391" spans="1:4" x14ac:dyDescent="0.25">
      <c r="A1391" s="1" t="s">
        <v>46</v>
      </c>
      <c r="B1391" s="1" t="s">
        <v>111</v>
      </c>
      <c r="C1391" s="2">
        <v>43886</v>
      </c>
      <c r="D1391">
        <v>0</v>
      </c>
    </row>
    <row r="1392" spans="1:4" x14ac:dyDescent="0.25">
      <c r="A1392" s="1" t="s">
        <v>47</v>
      </c>
      <c r="B1392" s="1" t="s">
        <v>112</v>
      </c>
      <c r="C1392" s="2">
        <v>43886</v>
      </c>
      <c r="D1392">
        <v>0</v>
      </c>
    </row>
    <row r="1393" spans="1:4" x14ac:dyDescent="0.25">
      <c r="A1393" s="1" t="s">
        <v>48</v>
      </c>
      <c r="B1393" s="1" t="s">
        <v>113</v>
      </c>
      <c r="C1393" s="2">
        <v>43886</v>
      </c>
      <c r="D1393">
        <v>0</v>
      </c>
    </row>
    <row r="1394" spans="1:4" x14ac:dyDescent="0.25">
      <c r="A1394" s="1" t="s">
        <v>49</v>
      </c>
      <c r="B1394" s="1" t="s">
        <v>110</v>
      </c>
      <c r="C1394" s="2">
        <v>43886</v>
      </c>
      <c r="D1394">
        <v>0</v>
      </c>
    </row>
    <row r="1395" spans="1:4" x14ac:dyDescent="0.25">
      <c r="A1395" s="1" t="s">
        <v>50</v>
      </c>
      <c r="B1395" s="1" t="s">
        <v>111</v>
      </c>
      <c r="C1395" s="2">
        <v>43886</v>
      </c>
      <c r="D1395">
        <v>0</v>
      </c>
    </row>
    <row r="1396" spans="1:4" x14ac:dyDescent="0.25">
      <c r="A1396" s="1" t="s">
        <v>51</v>
      </c>
      <c r="B1396" s="1" t="s">
        <v>112</v>
      </c>
      <c r="C1396" s="2">
        <v>43886</v>
      </c>
      <c r="D1396">
        <v>0</v>
      </c>
    </row>
    <row r="1397" spans="1:4" x14ac:dyDescent="0.25">
      <c r="A1397" s="1" t="s">
        <v>52</v>
      </c>
      <c r="B1397" s="1" t="s">
        <v>113</v>
      </c>
      <c r="C1397" s="2">
        <v>43886</v>
      </c>
      <c r="D1397">
        <v>0</v>
      </c>
    </row>
    <row r="1398" spans="1:4" x14ac:dyDescent="0.25">
      <c r="A1398" s="1" t="s">
        <v>53</v>
      </c>
      <c r="B1398" s="1" t="s">
        <v>110</v>
      </c>
      <c r="C1398" s="2">
        <v>43886</v>
      </c>
      <c r="D1398">
        <v>0</v>
      </c>
    </row>
    <row r="1399" spans="1:4" x14ac:dyDescent="0.25">
      <c r="A1399" s="1" t="s">
        <v>54</v>
      </c>
      <c r="B1399" s="1" t="s">
        <v>111</v>
      </c>
      <c r="C1399" s="2">
        <v>43886</v>
      </c>
      <c r="D1399">
        <v>0</v>
      </c>
    </row>
    <row r="1400" spans="1:4" x14ac:dyDescent="0.25">
      <c r="A1400" s="1" t="s">
        <v>55</v>
      </c>
      <c r="B1400" s="1" t="s">
        <v>112</v>
      </c>
      <c r="C1400" s="2">
        <v>43886</v>
      </c>
      <c r="D1400">
        <v>0</v>
      </c>
    </row>
    <row r="1401" spans="1:4" x14ac:dyDescent="0.25">
      <c r="A1401" s="1" t="s">
        <v>56</v>
      </c>
      <c r="B1401" s="1" t="s">
        <v>113</v>
      </c>
      <c r="C1401" s="2">
        <v>43886</v>
      </c>
      <c r="D1401">
        <v>0</v>
      </c>
    </row>
    <row r="1402" spans="1:4" x14ac:dyDescent="0.25">
      <c r="A1402" s="1" t="s">
        <v>57</v>
      </c>
      <c r="B1402" s="1" t="s">
        <v>110</v>
      </c>
      <c r="C1402" s="2">
        <v>43886</v>
      </c>
      <c r="D1402">
        <v>0</v>
      </c>
    </row>
    <row r="1403" spans="1:4" x14ac:dyDescent="0.25">
      <c r="A1403" s="1" t="s">
        <v>58</v>
      </c>
      <c r="B1403" s="1" t="s">
        <v>111</v>
      </c>
      <c r="C1403" s="2">
        <v>43886</v>
      </c>
      <c r="D1403">
        <v>0</v>
      </c>
    </row>
    <row r="1404" spans="1:4" x14ac:dyDescent="0.25">
      <c r="A1404" s="1" t="s">
        <v>59</v>
      </c>
      <c r="B1404" s="1" t="s">
        <v>112</v>
      </c>
      <c r="C1404" s="2">
        <v>43886</v>
      </c>
      <c r="D1404">
        <v>0</v>
      </c>
    </row>
    <row r="1405" spans="1:4" x14ac:dyDescent="0.25">
      <c r="A1405" s="1" t="s">
        <v>60</v>
      </c>
      <c r="B1405" s="1" t="s">
        <v>113</v>
      </c>
      <c r="C1405" s="2">
        <v>43886</v>
      </c>
      <c r="D1405">
        <v>0</v>
      </c>
    </row>
    <row r="1406" spans="1:4" x14ac:dyDescent="0.25">
      <c r="A1406" s="1" t="s">
        <v>61</v>
      </c>
      <c r="B1406" s="1" t="s">
        <v>110</v>
      </c>
      <c r="C1406" s="2">
        <v>43886</v>
      </c>
      <c r="D1406">
        <v>0</v>
      </c>
    </row>
    <row r="1407" spans="1:4" x14ac:dyDescent="0.25">
      <c r="A1407" s="1" t="s">
        <v>62</v>
      </c>
      <c r="B1407" s="1" t="s">
        <v>111</v>
      </c>
      <c r="C1407" s="2">
        <v>43886</v>
      </c>
      <c r="D1407">
        <v>0</v>
      </c>
    </row>
    <row r="1408" spans="1:4" x14ac:dyDescent="0.25">
      <c r="A1408" s="1" t="s">
        <v>63</v>
      </c>
      <c r="B1408" s="1" t="s">
        <v>112</v>
      </c>
      <c r="C1408" s="2">
        <v>43886</v>
      </c>
      <c r="D1408">
        <v>0</v>
      </c>
    </row>
    <row r="1409" spans="1:4" x14ac:dyDescent="0.25">
      <c r="A1409" s="1" t="s">
        <v>64</v>
      </c>
      <c r="B1409" s="1" t="s">
        <v>113</v>
      </c>
      <c r="C1409" s="2">
        <v>43886</v>
      </c>
      <c r="D1409">
        <v>0</v>
      </c>
    </row>
    <row r="1410" spans="1:4" x14ac:dyDescent="0.25">
      <c r="A1410" s="1" t="s">
        <v>65</v>
      </c>
      <c r="B1410" s="1" t="s">
        <v>110</v>
      </c>
      <c r="C1410" s="2">
        <v>43886</v>
      </c>
      <c r="D1410">
        <v>0</v>
      </c>
    </row>
    <row r="1411" spans="1:4" x14ac:dyDescent="0.25">
      <c r="A1411" s="1" t="s">
        <v>66</v>
      </c>
      <c r="B1411" s="1" t="s">
        <v>111</v>
      </c>
      <c r="C1411" s="2">
        <v>43886</v>
      </c>
      <c r="D1411">
        <v>0</v>
      </c>
    </row>
    <row r="1412" spans="1:4" x14ac:dyDescent="0.25">
      <c r="A1412" s="1" t="s">
        <v>67</v>
      </c>
      <c r="B1412" s="1" t="s">
        <v>112</v>
      </c>
      <c r="C1412" s="2">
        <v>43886</v>
      </c>
      <c r="D1412">
        <v>0</v>
      </c>
    </row>
    <row r="1413" spans="1:4" x14ac:dyDescent="0.25">
      <c r="A1413" s="1" t="s">
        <v>68</v>
      </c>
      <c r="B1413" s="1" t="s">
        <v>113</v>
      </c>
      <c r="C1413" s="2">
        <v>43886</v>
      </c>
      <c r="D1413">
        <v>0</v>
      </c>
    </row>
    <row r="1414" spans="1:4" x14ac:dyDescent="0.25">
      <c r="A1414" s="1" t="s">
        <v>69</v>
      </c>
      <c r="B1414" s="1" t="s">
        <v>110</v>
      </c>
      <c r="C1414" s="2">
        <v>43886</v>
      </c>
      <c r="D1414">
        <v>0</v>
      </c>
    </row>
    <row r="1415" spans="1:4" x14ac:dyDescent="0.25">
      <c r="A1415" s="1" t="s">
        <v>70</v>
      </c>
      <c r="B1415" s="1" t="s">
        <v>111</v>
      </c>
      <c r="C1415" s="2">
        <v>43886</v>
      </c>
      <c r="D1415">
        <v>0</v>
      </c>
    </row>
    <row r="1416" spans="1:4" x14ac:dyDescent="0.25">
      <c r="A1416" s="1" t="s">
        <v>71</v>
      </c>
      <c r="B1416" s="1" t="s">
        <v>112</v>
      </c>
      <c r="C1416" s="2">
        <v>43886</v>
      </c>
      <c r="D1416">
        <v>0</v>
      </c>
    </row>
    <row r="1417" spans="1:4" x14ac:dyDescent="0.25">
      <c r="A1417" s="1" t="s">
        <v>72</v>
      </c>
      <c r="B1417" s="1" t="s">
        <v>113</v>
      </c>
      <c r="C1417" s="2">
        <v>43886</v>
      </c>
      <c r="D1417">
        <v>0</v>
      </c>
    </row>
    <row r="1418" spans="1:4" x14ac:dyDescent="0.25">
      <c r="A1418" s="1" t="s">
        <v>73</v>
      </c>
      <c r="B1418" s="1" t="s">
        <v>110</v>
      </c>
      <c r="C1418" s="2">
        <v>43886</v>
      </c>
      <c r="D1418">
        <v>0</v>
      </c>
    </row>
    <row r="1419" spans="1:4" x14ac:dyDescent="0.25">
      <c r="A1419" s="1" t="s">
        <v>74</v>
      </c>
      <c r="B1419" s="1" t="s">
        <v>111</v>
      </c>
      <c r="C1419" s="2">
        <v>43886</v>
      </c>
      <c r="D1419">
        <v>0</v>
      </c>
    </row>
    <row r="1420" spans="1:4" x14ac:dyDescent="0.25">
      <c r="A1420" s="1" t="s">
        <v>75</v>
      </c>
      <c r="B1420" s="1" t="s">
        <v>112</v>
      </c>
      <c r="C1420" s="2">
        <v>43886</v>
      </c>
      <c r="D1420">
        <v>0</v>
      </c>
    </row>
    <row r="1421" spans="1:4" x14ac:dyDescent="0.25">
      <c r="A1421" s="1" t="s">
        <v>76</v>
      </c>
      <c r="B1421" s="1" t="s">
        <v>113</v>
      </c>
      <c r="C1421" s="2">
        <v>43886</v>
      </c>
      <c r="D1421">
        <v>0</v>
      </c>
    </row>
    <row r="1422" spans="1:4" x14ac:dyDescent="0.25">
      <c r="A1422" s="1" t="s">
        <v>77</v>
      </c>
      <c r="B1422" s="1" t="s">
        <v>110</v>
      </c>
      <c r="C1422" s="2">
        <v>43886</v>
      </c>
      <c r="D1422">
        <v>0</v>
      </c>
    </row>
    <row r="1423" spans="1:4" x14ac:dyDescent="0.25">
      <c r="A1423" s="1" t="s">
        <v>78</v>
      </c>
      <c r="B1423" s="1" t="s">
        <v>111</v>
      </c>
      <c r="C1423" s="2">
        <v>43886</v>
      </c>
      <c r="D1423">
        <v>0</v>
      </c>
    </row>
    <row r="1424" spans="1:4" x14ac:dyDescent="0.25">
      <c r="A1424" s="1" t="s">
        <v>79</v>
      </c>
      <c r="B1424" s="1" t="s">
        <v>112</v>
      </c>
      <c r="C1424" s="2">
        <v>43886</v>
      </c>
      <c r="D1424">
        <v>0</v>
      </c>
    </row>
    <row r="1425" spans="1:4" x14ac:dyDescent="0.25">
      <c r="A1425" s="1" t="s">
        <v>80</v>
      </c>
      <c r="B1425" s="1" t="s">
        <v>113</v>
      </c>
      <c r="C1425" s="2">
        <v>43886</v>
      </c>
      <c r="D1425">
        <v>0</v>
      </c>
    </row>
    <row r="1426" spans="1:4" x14ac:dyDescent="0.25">
      <c r="A1426" s="1" t="s">
        <v>81</v>
      </c>
      <c r="B1426" s="1" t="s">
        <v>110</v>
      </c>
      <c r="C1426" s="2">
        <v>43886</v>
      </c>
      <c r="D1426">
        <v>0</v>
      </c>
    </row>
    <row r="1427" spans="1:4" x14ac:dyDescent="0.25">
      <c r="A1427" s="1" t="s">
        <v>82</v>
      </c>
      <c r="B1427" s="1" t="s">
        <v>111</v>
      </c>
      <c r="C1427" s="2">
        <v>43886</v>
      </c>
      <c r="D1427">
        <v>0</v>
      </c>
    </row>
    <row r="1428" spans="1:4" x14ac:dyDescent="0.25">
      <c r="A1428" s="1" t="s">
        <v>83</v>
      </c>
      <c r="B1428" s="1" t="s">
        <v>112</v>
      </c>
      <c r="C1428" s="2">
        <v>43886</v>
      </c>
      <c r="D1428">
        <v>0</v>
      </c>
    </row>
    <row r="1429" spans="1:4" x14ac:dyDescent="0.25">
      <c r="A1429" s="1" t="s">
        <v>84</v>
      </c>
      <c r="B1429" s="1" t="s">
        <v>113</v>
      </c>
      <c r="C1429" s="2">
        <v>43886</v>
      </c>
      <c r="D1429">
        <v>0</v>
      </c>
    </row>
    <row r="1430" spans="1:4" x14ac:dyDescent="0.25">
      <c r="A1430" s="1" t="s">
        <v>0</v>
      </c>
      <c r="B1430" s="1" t="s">
        <v>110</v>
      </c>
      <c r="C1430" s="2">
        <v>43887</v>
      </c>
      <c r="D1430">
        <v>0</v>
      </c>
    </row>
    <row r="1431" spans="1:4" x14ac:dyDescent="0.25">
      <c r="A1431" s="1" t="s">
        <v>1</v>
      </c>
      <c r="B1431" s="1" t="s">
        <v>111</v>
      </c>
      <c r="C1431" s="2">
        <v>43887</v>
      </c>
      <c r="D1431">
        <v>0</v>
      </c>
    </row>
    <row r="1432" spans="1:4" x14ac:dyDescent="0.25">
      <c r="A1432" s="1" t="s">
        <v>2</v>
      </c>
      <c r="B1432" s="1" t="s">
        <v>112</v>
      </c>
      <c r="C1432" s="2">
        <v>43887</v>
      </c>
      <c r="D1432">
        <v>0</v>
      </c>
    </row>
    <row r="1433" spans="1:4" x14ac:dyDescent="0.25">
      <c r="A1433" s="1" t="s">
        <v>3</v>
      </c>
      <c r="B1433" s="1" t="s">
        <v>113</v>
      </c>
      <c r="C1433" s="2">
        <v>43887</v>
      </c>
      <c r="D1433">
        <v>0</v>
      </c>
    </row>
    <row r="1434" spans="1:4" x14ac:dyDescent="0.25">
      <c r="A1434" s="1" t="s">
        <v>4</v>
      </c>
      <c r="B1434" s="1" t="s">
        <v>114</v>
      </c>
      <c r="C1434" s="2">
        <v>43887</v>
      </c>
      <c r="D1434">
        <v>0</v>
      </c>
    </row>
    <row r="1435" spans="1:4" x14ac:dyDescent="0.25">
      <c r="A1435" s="1" t="s">
        <v>5</v>
      </c>
      <c r="B1435" s="1" t="s">
        <v>115</v>
      </c>
      <c r="C1435" s="2">
        <v>43887</v>
      </c>
      <c r="D1435">
        <v>0</v>
      </c>
    </row>
    <row r="1436" spans="1:4" x14ac:dyDescent="0.25">
      <c r="A1436" s="1" t="s">
        <v>6</v>
      </c>
      <c r="B1436" s="1" t="s">
        <v>116</v>
      </c>
      <c r="C1436" s="2">
        <v>43887</v>
      </c>
      <c r="D1436">
        <v>0</v>
      </c>
    </row>
    <row r="1437" spans="1:4" x14ac:dyDescent="0.25">
      <c r="A1437" s="1" t="s">
        <v>7</v>
      </c>
      <c r="B1437" s="1" t="s">
        <v>117</v>
      </c>
      <c r="C1437" s="2">
        <v>43887</v>
      </c>
      <c r="D1437">
        <v>0</v>
      </c>
    </row>
    <row r="1438" spans="1:4" x14ac:dyDescent="0.25">
      <c r="A1438" s="1" t="s">
        <v>8</v>
      </c>
      <c r="B1438" s="1" t="s">
        <v>110</v>
      </c>
      <c r="C1438" s="2">
        <v>43887</v>
      </c>
      <c r="D1438">
        <v>0</v>
      </c>
    </row>
    <row r="1439" spans="1:4" x14ac:dyDescent="0.25">
      <c r="A1439" s="1" t="s">
        <v>9</v>
      </c>
      <c r="B1439" s="1" t="s">
        <v>111</v>
      </c>
      <c r="C1439" s="2">
        <v>43887</v>
      </c>
      <c r="D1439">
        <v>0</v>
      </c>
    </row>
    <row r="1440" spans="1:4" x14ac:dyDescent="0.25">
      <c r="A1440" s="1" t="s">
        <v>10</v>
      </c>
      <c r="B1440" s="1" t="s">
        <v>112</v>
      </c>
      <c r="C1440" s="2">
        <v>43887</v>
      </c>
      <c r="D1440">
        <v>0</v>
      </c>
    </row>
    <row r="1441" spans="1:4" x14ac:dyDescent="0.25">
      <c r="A1441" s="1" t="s">
        <v>11</v>
      </c>
      <c r="B1441" s="1" t="s">
        <v>113</v>
      </c>
      <c r="C1441" s="2">
        <v>43887</v>
      </c>
      <c r="D1441">
        <v>0</v>
      </c>
    </row>
    <row r="1442" spans="1:4" x14ac:dyDescent="0.25">
      <c r="A1442" s="1" t="s">
        <v>12</v>
      </c>
      <c r="B1442" s="1" t="s">
        <v>110</v>
      </c>
      <c r="C1442" s="2">
        <v>43887</v>
      </c>
      <c r="D1442">
        <v>0</v>
      </c>
    </row>
    <row r="1443" spans="1:4" x14ac:dyDescent="0.25">
      <c r="A1443" s="1" t="s">
        <v>13</v>
      </c>
      <c r="B1443" s="1" t="s">
        <v>111</v>
      </c>
      <c r="C1443" s="2">
        <v>43887</v>
      </c>
      <c r="D1443">
        <v>0</v>
      </c>
    </row>
    <row r="1444" spans="1:4" x14ac:dyDescent="0.25">
      <c r="A1444" s="1" t="s">
        <v>14</v>
      </c>
      <c r="B1444" s="1" t="s">
        <v>112</v>
      </c>
      <c r="C1444" s="2">
        <v>43887</v>
      </c>
      <c r="D1444">
        <v>0</v>
      </c>
    </row>
    <row r="1445" spans="1:4" x14ac:dyDescent="0.25">
      <c r="A1445" s="1" t="s">
        <v>15</v>
      </c>
      <c r="B1445" s="1" t="s">
        <v>113</v>
      </c>
      <c r="C1445" s="2">
        <v>43887</v>
      </c>
      <c r="D1445">
        <v>0</v>
      </c>
    </row>
    <row r="1446" spans="1:4" x14ac:dyDescent="0.25">
      <c r="A1446" s="1" t="s">
        <v>17</v>
      </c>
      <c r="B1446" s="1" t="s">
        <v>110</v>
      </c>
      <c r="C1446" s="2">
        <v>43887</v>
      </c>
      <c r="D1446">
        <v>0</v>
      </c>
    </row>
    <row r="1447" spans="1:4" x14ac:dyDescent="0.25">
      <c r="A1447" s="1" t="s">
        <v>18</v>
      </c>
      <c r="B1447" s="1" t="s">
        <v>111</v>
      </c>
      <c r="C1447" s="2">
        <v>43887</v>
      </c>
      <c r="D1447">
        <v>0</v>
      </c>
    </row>
    <row r="1448" spans="1:4" x14ac:dyDescent="0.25">
      <c r="A1448" s="1" t="s">
        <v>19</v>
      </c>
      <c r="B1448" s="1" t="s">
        <v>112</v>
      </c>
      <c r="C1448" s="2">
        <v>43887</v>
      </c>
      <c r="D1448">
        <v>0</v>
      </c>
    </row>
    <row r="1449" spans="1:4" x14ac:dyDescent="0.25">
      <c r="A1449" s="1" t="s">
        <v>20</v>
      </c>
      <c r="B1449" s="1" t="s">
        <v>113</v>
      </c>
      <c r="C1449" s="2">
        <v>43887</v>
      </c>
      <c r="D1449">
        <v>0</v>
      </c>
    </row>
    <row r="1450" spans="1:4" x14ac:dyDescent="0.25">
      <c r="A1450" s="1" t="s">
        <v>21</v>
      </c>
      <c r="B1450" s="1" t="s">
        <v>110</v>
      </c>
      <c r="C1450" s="2">
        <v>43887</v>
      </c>
      <c r="D1450">
        <v>0</v>
      </c>
    </row>
    <row r="1451" spans="1:4" x14ac:dyDescent="0.25">
      <c r="A1451" s="1" t="s">
        <v>22</v>
      </c>
      <c r="B1451" s="1" t="s">
        <v>111</v>
      </c>
      <c r="C1451" s="2">
        <v>43887</v>
      </c>
      <c r="D1451">
        <v>0</v>
      </c>
    </row>
    <row r="1452" spans="1:4" x14ac:dyDescent="0.25">
      <c r="A1452" s="1" t="s">
        <v>23</v>
      </c>
      <c r="B1452" s="1" t="s">
        <v>112</v>
      </c>
      <c r="C1452" s="2">
        <v>43887</v>
      </c>
      <c r="D1452">
        <v>0</v>
      </c>
    </row>
    <row r="1453" spans="1:4" x14ac:dyDescent="0.25">
      <c r="A1453" s="1" t="s">
        <v>24</v>
      </c>
      <c r="B1453" s="1" t="s">
        <v>113</v>
      </c>
      <c r="C1453" s="2">
        <v>43887</v>
      </c>
      <c r="D1453">
        <v>0</v>
      </c>
    </row>
    <row r="1454" spans="1:4" x14ac:dyDescent="0.25">
      <c r="A1454" s="1" t="s">
        <v>25</v>
      </c>
      <c r="B1454" s="1" t="s">
        <v>110</v>
      </c>
      <c r="C1454" s="2">
        <v>43887</v>
      </c>
      <c r="D1454">
        <v>0</v>
      </c>
    </row>
    <row r="1455" spans="1:4" x14ac:dyDescent="0.25">
      <c r="A1455" s="1" t="s">
        <v>26</v>
      </c>
      <c r="B1455" s="1" t="s">
        <v>111</v>
      </c>
      <c r="C1455" s="2">
        <v>43887</v>
      </c>
      <c r="D1455">
        <v>0</v>
      </c>
    </row>
    <row r="1456" spans="1:4" x14ac:dyDescent="0.25">
      <c r="A1456" s="1" t="s">
        <v>27</v>
      </c>
      <c r="B1456" s="1" t="s">
        <v>112</v>
      </c>
      <c r="C1456" s="2">
        <v>43887</v>
      </c>
      <c r="D1456">
        <v>0</v>
      </c>
    </row>
    <row r="1457" spans="1:4" x14ac:dyDescent="0.25">
      <c r="A1457" s="1" t="s">
        <v>28</v>
      </c>
      <c r="B1457" s="1" t="s">
        <v>113</v>
      </c>
      <c r="C1457" s="2">
        <v>43887</v>
      </c>
      <c r="D1457">
        <v>0</v>
      </c>
    </row>
    <row r="1458" spans="1:4" x14ac:dyDescent="0.25">
      <c r="A1458" s="1" t="s">
        <v>29</v>
      </c>
      <c r="B1458" s="1" t="s">
        <v>110</v>
      </c>
      <c r="C1458" s="2">
        <v>43887</v>
      </c>
      <c r="D1458">
        <v>0</v>
      </c>
    </row>
    <row r="1459" spans="1:4" x14ac:dyDescent="0.25">
      <c r="A1459" s="1" t="s">
        <v>30</v>
      </c>
      <c r="B1459" s="1" t="s">
        <v>111</v>
      </c>
      <c r="C1459" s="2">
        <v>43887</v>
      </c>
      <c r="D1459">
        <v>0</v>
      </c>
    </row>
    <row r="1460" spans="1:4" x14ac:dyDescent="0.25">
      <c r="A1460" s="1" t="s">
        <v>31</v>
      </c>
      <c r="B1460" s="1" t="s">
        <v>112</v>
      </c>
      <c r="C1460" s="2">
        <v>43887</v>
      </c>
      <c r="D1460">
        <v>0</v>
      </c>
    </row>
    <row r="1461" spans="1:4" x14ac:dyDescent="0.25">
      <c r="A1461" s="1" t="s">
        <v>32</v>
      </c>
      <c r="B1461" s="1" t="s">
        <v>113</v>
      </c>
      <c r="C1461" s="2">
        <v>43887</v>
      </c>
      <c r="D1461">
        <v>0</v>
      </c>
    </row>
    <row r="1462" spans="1:4" x14ac:dyDescent="0.25">
      <c r="A1462" s="1" t="s">
        <v>33</v>
      </c>
      <c r="B1462" s="1" t="s">
        <v>110</v>
      </c>
      <c r="C1462" s="2">
        <v>43887</v>
      </c>
      <c r="D1462">
        <v>0</v>
      </c>
    </row>
    <row r="1463" spans="1:4" x14ac:dyDescent="0.25">
      <c r="A1463" s="1" t="s">
        <v>34</v>
      </c>
      <c r="B1463" s="1" t="s">
        <v>111</v>
      </c>
      <c r="C1463" s="2">
        <v>43887</v>
      </c>
      <c r="D1463">
        <v>0</v>
      </c>
    </row>
    <row r="1464" spans="1:4" x14ac:dyDescent="0.25">
      <c r="A1464" s="1" t="s">
        <v>35</v>
      </c>
      <c r="B1464" s="1" t="s">
        <v>112</v>
      </c>
      <c r="C1464" s="2">
        <v>43887</v>
      </c>
      <c r="D1464">
        <v>0</v>
      </c>
    </row>
    <row r="1465" spans="1:4" x14ac:dyDescent="0.25">
      <c r="A1465" s="1" t="s">
        <v>36</v>
      </c>
      <c r="B1465" s="1" t="s">
        <v>113</v>
      </c>
      <c r="C1465" s="2">
        <v>43887</v>
      </c>
      <c r="D1465">
        <v>0</v>
      </c>
    </row>
    <row r="1466" spans="1:4" x14ac:dyDescent="0.25">
      <c r="A1466" s="1" t="s">
        <v>37</v>
      </c>
      <c r="B1466" s="1" t="s">
        <v>110</v>
      </c>
      <c r="C1466" s="2">
        <v>43887</v>
      </c>
      <c r="D1466">
        <v>0</v>
      </c>
    </row>
    <row r="1467" spans="1:4" x14ac:dyDescent="0.25">
      <c r="A1467" s="1" t="s">
        <v>38</v>
      </c>
      <c r="B1467" s="1" t="s">
        <v>111</v>
      </c>
      <c r="C1467" s="2">
        <v>43887</v>
      </c>
      <c r="D1467">
        <v>0</v>
      </c>
    </row>
    <row r="1468" spans="1:4" x14ac:dyDescent="0.25">
      <c r="A1468" s="1" t="s">
        <v>39</v>
      </c>
      <c r="B1468" s="1" t="s">
        <v>112</v>
      </c>
      <c r="C1468" s="2">
        <v>43887</v>
      </c>
      <c r="D1468">
        <v>0</v>
      </c>
    </row>
    <row r="1469" spans="1:4" x14ac:dyDescent="0.25">
      <c r="A1469" s="1" t="s">
        <v>40</v>
      </c>
      <c r="B1469" s="1" t="s">
        <v>113</v>
      </c>
      <c r="C1469" s="2">
        <v>43887</v>
      </c>
      <c r="D1469">
        <v>0</v>
      </c>
    </row>
    <row r="1470" spans="1:4" x14ac:dyDescent="0.25">
      <c r="A1470" s="1" t="s">
        <v>41</v>
      </c>
      <c r="B1470" s="1" t="s">
        <v>110</v>
      </c>
      <c r="C1470" s="2">
        <v>43887</v>
      </c>
      <c r="D1470">
        <v>0</v>
      </c>
    </row>
    <row r="1471" spans="1:4" x14ac:dyDescent="0.25">
      <c r="A1471" s="1" t="s">
        <v>42</v>
      </c>
      <c r="B1471" s="1" t="s">
        <v>111</v>
      </c>
      <c r="C1471" s="2">
        <v>43887</v>
      </c>
      <c r="D1471">
        <v>0</v>
      </c>
    </row>
    <row r="1472" spans="1:4" x14ac:dyDescent="0.25">
      <c r="A1472" s="1" t="s">
        <v>43</v>
      </c>
      <c r="B1472" s="1" t="s">
        <v>112</v>
      </c>
      <c r="C1472" s="2">
        <v>43887</v>
      </c>
      <c r="D1472">
        <v>0</v>
      </c>
    </row>
    <row r="1473" spans="1:4" x14ac:dyDescent="0.25">
      <c r="A1473" s="1" t="s">
        <v>44</v>
      </c>
      <c r="B1473" s="1" t="s">
        <v>113</v>
      </c>
      <c r="C1473" s="2">
        <v>43887</v>
      </c>
      <c r="D1473">
        <v>0</v>
      </c>
    </row>
    <row r="1474" spans="1:4" x14ac:dyDescent="0.25">
      <c r="A1474" s="1" t="s">
        <v>45</v>
      </c>
      <c r="B1474" s="1" t="s">
        <v>110</v>
      </c>
      <c r="C1474" s="2">
        <v>43887</v>
      </c>
      <c r="D1474">
        <v>0</v>
      </c>
    </row>
    <row r="1475" spans="1:4" x14ac:dyDescent="0.25">
      <c r="A1475" s="1" t="s">
        <v>46</v>
      </c>
      <c r="B1475" s="1" t="s">
        <v>111</v>
      </c>
      <c r="C1475" s="2">
        <v>43887</v>
      </c>
      <c r="D1475">
        <v>0</v>
      </c>
    </row>
    <row r="1476" spans="1:4" x14ac:dyDescent="0.25">
      <c r="A1476" s="1" t="s">
        <v>47</v>
      </c>
      <c r="B1476" s="1" t="s">
        <v>112</v>
      </c>
      <c r="C1476" s="2">
        <v>43887</v>
      </c>
      <c r="D1476">
        <v>0</v>
      </c>
    </row>
    <row r="1477" spans="1:4" x14ac:dyDescent="0.25">
      <c r="A1477" s="1" t="s">
        <v>48</v>
      </c>
      <c r="B1477" s="1" t="s">
        <v>113</v>
      </c>
      <c r="C1477" s="2">
        <v>43887</v>
      </c>
      <c r="D1477">
        <v>0</v>
      </c>
    </row>
    <row r="1478" spans="1:4" x14ac:dyDescent="0.25">
      <c r="A1478" s="1" t="s">
        <v>49</v>
      </c>
      <c r="B1478" s="1" t="s">
        <v>110</v>
      </c>
      <c r="C1478" s="2">
        <v>43887</v>
      </c>
      <c r="D1478">
        <v>0</v>
      </c>
    </row>
    <row r="1479" spans="1:4" x14ac:dyDescent="0.25">
      <c r="A1479" s="1" t="s">
        <v>50</v>
      </c>
      <c r="B1479" s="1" t="s">
        <v>111</v>
      </c>
      <c r="C1479" s="2">
        <v>43887</v>
      </c>
      <c r="D1479">
        <v>0</v>
      </c>
    </row>
    <row r="1480" spans="1:4" x14ac:dyDescent="0.25">
      <c r="A1480" s="1" t="s">
        <v>51</v>
      </c>
      <c r="B1480" s="1" t="s">
        <v>112</v>
      </c>
      <c r="C1480" s="2">
        <v>43887</v>
      </c>
      <c r="D1480">
        <v>0</v>
      </c>
    </row>
    <row r="1481" spans="1:4" x14ac:dyDescent="0.25">
      <c r="A1481" s="1" t="s">
        <v>52</v>
      </c>
      <c r="B1481" s="1" t="s">
        <v>113</v>
      </c>
      <c r="C1481" s="2">
        <v>43887</v>
      </c>
      <c r="D1481">
        <v>0</v>
      </c>
    </row>
    <row r="1482" spans="1:4" x14ac:dyDescent="0.25">
      <c r="A1482" s="1" t="s">
        <v>53</v>
      </c>
      <c r="B1482" s="1" t="s">
        <v>110</v>
      </c>
      <c r="C1482" s="2">
        <v>43887</v>
      </c>
      <c r="D1482">
        <v>0</v>
      </c>
    </row>
    <row r="1483" spans="1:4" x14ac:dyDescent="0.25">
      <c r="A1483" s="1" t="s">
        <v>54</v>
      </c>
      <c r="B1483" s="1" t="s">
        <v>111</v>
      </c>
      <c r="C1483" s="2">
        <v>43887</v>
      </c>
      <c r="D1483">
        <v>0</v>
      </c>
    </row>
    <row r="1484" spans="1:4" x14ac:dyDescent="0.25">
      <c r="A1484" s="1" t="s">
        <v>55</v>
      </c>
      <c r="B1484" s="1" t="s">
        <v>112</v>
      </c>
      <c r="C1484" s="2">
        <v>43887</v>
      </c>
      <c r="D1484">
        <v>0</v>
      </c>
    </row>
    <row r="1485" spans="1:4" x14ac:dyDescent="0.25">
      <c r="A1485" s="1" t="s">
        <v>56</v>
      </c>
      <c r="B1485" s="1" t="s">
        <v>113</v>
      </c>
      <c r="C1485" s="2">
        <v>43887</v>
      </c>
      <c r="D1485">
        <v>0</v>
      </c>
    </row>
    <row r="1486" spans="1:4" x14ac:dyDescent="0.25">
      <c r="A1486" s="1" t="s">
        <v>57</v>
      </c>
      <c r="B1486" s="1" t="s">
        <v>110</v>
      </c>
      <c r="C1486" s="2">
        <v>43887</v>
      </c>
      <c r="D1486">
        <v>0</v>
      </c>
    </row>
    <row r="1487" spans="1:4" x14ac:dyDescent="0.25">
      <c r="A1487" s="1" t="s">
        <v>58</v>
      </c>
      <c r="B1487" s="1" t="s">
        <v>111</v>
      </c>
      <c r="C1487" s="2">
        <v>43887</v>
      </c>
      <c r="D1487">
        <v>0</v>
      </c>
    </row>
    <row r="1488" spans="1:4" x14ac:dyDescent="0.25">
      <c r="A1488" s="1" t="s">
        <v>59</v>
      </c>
      <c r="B1488" s="1" t="s">
        <v>112</v>
      </c>
      <c r="C1488" s="2">
        <v>43887</v>
      </c>
      <c r="D1488">
        <v>0</v>
      </c>
    </row>
    <row r="1489" spans="1:4" x14ac:dyDescent="0.25">
      <c r="A1489" s="1" t="s">
        <v>60</v>
      </c>
      <c r="B1489" s="1" t="s">
        <v>113</v>
      </c>
      <c r="C1489" s="2">
        <v>43887</v>
      </c>
      <c r="D1489">
        <v>0</v>
      </c>
    </row>
    <row r="1490" spans="1:4" x14ac:dyDescent="0.25">
      <c r="A1490" s="1" t="s">
        <v>61</v>
      </c>
      <c r="B1490" s="1" t="s">
        <v>110</v>
      </c>
      <c r="C1490" s="2">
        <v>43887</v>
      </c>
      <c r="D1490">
        <v>0</v>
      </c>
    </row>
    <row r="1491" spans="1:4" x14ac:dyDescent="0.25">
      <c r="A1491" s="1" t="s">
        <v>62</v>
      </c>
      <c r="B1491" s="1" t="s">
        <v>111</v>
      </c>
      <c r="C1491" s="2">
        <v>43887</v>
      </c>
      <c r="D1491">
        <v>0</v>
      </c>
    </row>
    <row r="1492" spans="1:4" x14ac:dyDescent="0.25">
      <c r="A1492" s="1" t="s">
        <v>63</v>
      </c>
      <c r="B1492" s="1" t="s">
        <v>112</v>
      </c>
      <c r="C1492" s="2">
        <v>43887</v>
      </c>
      <c r="D1492">
        <v>0</v>
      </c>
    </row>
    <row r="1493" spans="1:4" x14ac:dyDescent="0.25">
      <c r="A1493" s="1" t="s">
        <v>64</v>
      </c>
      <c r="B1493" s="1" t="s">
        <v>113</v>
      </c>
      <c r="C1493" s="2">
        <v>43887</v>
      </c>
      <c r="D1493">
        <v>0</v>
      </c>
    </row>
    <row r="1494" spans="1:4" x14ac:dyDescent="0.25">
      <c r="A1494" s="1" t="s">
        <v>65</v>
      </c>
      <c r="B1494" s="1" t="s">
        <v>110</v>
      </c>
      <c r="C1494" s="2">
        <v>43887</v>
      </c>
      <c r="D1494">
        <v>0</v>
      </c>
    </row>
    <row r="1495" spans="1:4" x14ac:dyDescent="0.25">
      <c r="A1495" s="1" t="s">
        <v>66</v>
      </c>
      <c r="B1495" s="1" t="s">
        <v>111</v>
      </c>
      <c r="C1495" s="2">
        <v>43887</v>
      </c>
      <c r="D1495">
        <v>0</v>
      </c>
    </row>
    <row r="1496" spans="1:4" x14ac:dyDescent="0.25">
      <c r="A1496" s="1" t="s">
        <v>67</v>
      </c>
      <c r="B1496" s="1" t="s">
        <v>112</v>
      </c>
      <c r="C1496" s="2">
        <v>43887</v>
      </c>
      <c r="D1496">
        <v>0</v>
      </c>
    </row>
    <row r="1497" spans="1:4" x14ac:dyDescent="0.25">
      <c r="A1497" s="1" t="s">
        <v>68</v>
      </c>
      <c r="B1497" s="1" t="s">
        <v>113</v>
      </c>
      <c r="C1497" s="2">
        <v>43887</v>
      </c>
      <c r="D1497">
        <v>0</v>
      </c>
    </row>
    <row r="1498" spans="1:4" x14ac:dyDescent="0.25">
      <c r="A1498" s="1" t="s">
        <v>69</v>
      </c>
      <c r="B1498" s="1" t="s">
        <v>110</v>
      </c>
      <c r="C1498" s="2">
        <v>43887</v>
      </c>
      <c r="D1498">
        <v>0</v>
      </c>
    </row>
    <row r="1499" spans="1:4" x14ac:dyDescent="0.25">
      <c r="A1499" s="1" t="s">
        <v>70</v>
      </c>
      <c r="B1499" s="1" t="s">
        <v>111</v>
      </c>
      <c r="C1499" s="2">
        <v>43887</v>
      </c>
      <c r="D1499">
        <v>0</v>
      </c>
    </row>
    <row r="1500" spans="1:4" x14ac:dyDescent="0.25">
      <c r="A1500" s="1" t="s">
        <v>71</v>
      </c>
      <c r="B1500" s="1" t="s">
        <v>112</v>
      </c>
      <c r="C1500" s="2">
        <v>43887</v>
      </c>
      <c r="D1500">
        <v>0</v>
      </c>
    </row>
    <row r="1501" spans="1:4" x14ac:dyDescent="0.25">
      <c r="A1501" s="1" t="s">
        <v>72</v>
      </c>
      <c r="B1501" s="1" t="s">
        <v>113</v>
      </c>
      <c r="C1501" s="2">
        <v>43887</v>
      </c>
      <c r="D1501">
        <v>0</v>
      </c>
    </row>
    <row r="1502" spans="1:4" x14ac:dyDescent="0.25">
      <c r="A1502" s="1" t="s">
        <v>73</v>
      </c>
      <c r="B1502" s="1" t="s">
        <v>110</v>
      </c>
      <c r="C1502" s="2">
        <v>43887</v>
      </c>
      <c r="D1502">
        <v>0</v>
      </c>
    </row>
    <row r="1503" spans="1:4" x14ac:dyDescent="0.25">
      <c r="A1503" s="1" t="s">
        <v>74</v>
      </c>
      <c r="B1503" s="1" t="s">
        <v>111</v>
      </c>
      <c r="C1503" s="2">
        <v>43887</v>
      </c>
      <c r="D1503">
        <v>0</v>
      </c>
    </row>
    <row r="1504" spans="1:4" x14ac:dyDescent="0.25">
      <c r="A1504" s="1" t="s">
        <v>75</v>
      </c>
      <c r="B1504" s="1" t="s">
        <v>112</v>
      </c>
      <c r="C1504" s="2">
        <v>43887</v>
      </c>
      <c r="D1504">
        <v>0</v>
      </c>
    </row>
    <row r="1505" spans="1:4" x14ac:dyDescent="0.25">
      <c r="A1505" s="1" t="s">
        <v>76</v>
      </c>
      <c r="B1505" s="1" t="s">
        <v>113</v>
      </c>
      <c r="C1505" s="2">
        <v>43887</v>
      </c>
      <c r="D1505">
        <v>0</v>
      </c>
    </row>
    <row r="1506" spans="1:4" x14ac:dyDescent="0.25">
      <c r="A1506" s="1" t="s">
        <v>77</v>
      </c>
      <c r="B1506" s="1" t="s">
        <v>110</v>
      </c>
      <c r="C1506" s="2">
        <v>43887</v>
      </c>
      <c r="D1506">
        <v>0</v>
      </c>
    </row>
    <row r="1507" spans="1:4" x14ac:dyDescent="0.25">
      <c r="A1507" s="1" t="s">
        <v>78</v>
      </c>
      <c r="B1507" s="1" t="s">
        <v>111</v>
      </c>
      <c r="C1507" s="2">
        <v>43887</v>
      </c>
      <c r="D1507">
        <v>0</v>
      </c>
    </row>
    <row r="1508" spans="1:4" x14ac:dyDescent="0.25">
      <c r="A1508" s="1" t="s">
        <v>79</v>
      </c>
      <c r="B1508" s="1" t="s">
        <v>112</v>
      </c>
      <c r="C1508" s="2">
        <v>43887</v>
      </c>
      <c r="D1508">
        <v>0</v>
      </c>
    </row>
    <row r="1509" spans="1:4" x14ac:dyDescent="0.25">
      <c r="A1509" s="1" t="s">
        <v>80</v>
      </c>
      <c r="B1509" s="1" t="s">
        <v>113</v>
      </c>
      <c r="C1509" s="2">
        <v>43887</v>
      </c>
      <c r="D1509">
        <v>0</v>
      </c>
    </row>
    <row r="1510" spans="1:4" x14ac:dyDescent="0.25">
      <c r="A1510" s="1" t="s">
        <v>81</v>
      </c>
      <c r="B1510" s="1" t="s">
        <v>110</v>
      </c>
      <c r="C1510" s="2">
        <v>43887</v>
      </c>
      <c r="D1510">
        <v>0</v>
      </c>
    </row>
    <row r="1511" spans="1:4" x14ac:dyDescent="0.25">
      <c r="A1511" s="1" t="s">
        <v>82</v>
      </c>
      <c r="B1511" s="1" t="s">
        <v>111</v>
      </c>
      <c r="C1511" s="2">
        <v>43887</v>
      </c>
      <c r="D1511">
        <v>0</v>
      </c>
    </row>
    <row r="1512" spans="1:4" x14ac:dyDescent="0.25">
      <c r="A1512" s="1" t="s">
        <v>83</v>
      </c>
      <c r="B1512" s="1" t="s">
        <v>112</v>
      </c>
      <c r="C1512" s="2">
        <v>43887</v>
      </c>
      <c r="D1512">
        <v>0</v>
      </c>
    </row>
    <row r="1513" spans="1:4" x14ac:dyDescent="0.25">
      <c r="A1513" s="1" t="s">
        <v>84</v>
      </c>
      <c r="B1513" s="1" t="s">
        <v>113</v>
      </c>
      <c r="C1513" s="2">
        <v>43887</v>
      </c>
      <c r="D1513">
        <v>0</v>
      </c>
    </row>
    <row r="1514" spans="1:4" x14ac:dyDescent="0.25">
      <c r="A1514" s="1" t="s">
        <v>0</v>
      </c>
      <c r="B1514" s="1" t="s">
        <v>110</v>
      </c>
      <c r="C1514" s="2">
        <v>43888</v>
      </c>
      <c r="D1514">
        <v>0</v>
      </c>
    </row>
    <row r="1515" spans="1:4" x14ac:dyDescent="0.25">
      <c r="A1515" s="1" t="s">
        <v>1</v>
      </c>
      <c r="B1515" s="1" t="s">
        <v>111</v>
      </c>
      <c r="C1515" s="2">
        <v>43888</v>
      </c>
      <c r="D1515">
        <v>0</v>
      </c>
    </row>
    <row r="1516" spans="1:4" x14ac:dyDescent="0.25">
      <c r="A1516" s="1" t="s">
        <v>2</v>
      </c>
      <c r="B1516" s="1" t="s">
        <v>112</v>
      </c>
      <c r="C1516" s="2">
        <v>43888</v>
      </c>
      <c r="D1516">
        <v>0</v>
      </c>
    </row>
    <row r="1517" spans="1:4" x14ac:dyDescent="0.25">
      <c r="A1517" s="1" t="s">
        <v>3</v>
      </c>
      <c r="B1517" s="1" t="s">
        <v>113</v>
      </c>
      <c r="C1517" s="2">
        <v>43888</v>
      </c>
      <c r="D1517">
        <v>0</v>
      </c>
    </row>
    <row r="1518" spans="1:4" x14ac:dyDescent="0.25">
      <c r="A1518" s="1" t="s">
        <v>4</v>
      </c>
      <c r="B1518" s="1" t="s">
        <v>114</v>
      </c>
      <c r="C1518" s="2">
        <v>43888</v>
      </c>
      <c r="D1518">
        <v>0</v>
      </c>
    </row>
    <row r="1519" spans="1:4" x14ac:dyDescent="0.25">
      <c r="A1519" s="1" t="s">
        <v>5</v>
      </c>
      <c r="B1519" s="1" t="s">
        <v>115</v>
      </c>
      <c r="C1519" s="2">
        <v>43888</v>
      </c>
      <c r="D1519">
        <v>0</v>
      </c>
    </row>
    <row r="1520" spans="1:4" x14ac:dyDescent="0.25">
      <c r="A1520" s="1" t="s">
        <v>6</v>
      </c>
      <c r="B1520" s="1" t="s">
        <v>116</v>
      </c>
      <c r="C1520" s="2">
        <v>43888</v>
      </c>
      <c r="D1520">
        <v>0</v>
      </c>
    </row>
    <row r="1521" spans="1:4" x14ac:dyDescent="0.25">
      <c r="A1521" s="1" t="s">
        <v>7</v>
      </c>
      <c r="B1521" s="1" t="s">
        <v>117</v>
      </c>
      <c r="C1521" s="2">
        <v>43888</v>
      </c>
      <c r="D1521">
        <v>0</v>
      </c>
    </row>
    <row r="1522" spans="1:4" x14ac:dyDescent="0.25">
      <c r="A1522" s="1" t="s">
        <v>8</v>
      </c>
      <c r="B1522" s="1" t="s">
        <v>110</v>
      </c>
      <c r="C1522" s="2">
        <v>43888</v>
      </c>
      <c r="D1522">
        <v>0</v>
      </c>
    </row>
    <row r="1523" spans="1:4" x14ac:dyDescent="0.25">
      <c r="A1523" s="1" t="s">
        <v>9</v>
      </c>
      <c r="B1523" s="1" t="s">
        <v>111</v>
      </c>
      <c r="C1523" s="2">
        <v>43888</v>
      </c>
      <c r="D1523">
        <v>0</v>
      </c>
    </row>
    <row r="1524" spans="1:4" x14ac:dyDescent="0.25">
      <c r="A1524" s="1" t="s">
        <v>10</v>
      </c>
      <c r="B1524" s="1" t="s">
        <v>112</v>
      </c>
      <c r="C1524" s="2">
        <v>43888</v>
      </c>
      <c r="D1524">
        <v>0</v>
      </c>
    </row>
    <row r="1525" spans="1:4" x14ac:dyDescent="0.25">
      <c r="A1525" s="1" t="s">
        <v>11</v>
      </c>
      <c r="B1525" s="1" t="s">
        <v>113</v>
      </c>
      <c r="C1525" s="2">
        <v>43888</v>
      </c>
      <c r="D1525">
        <v>0</v>
      </c>
    </row>
    <row r="1526" spans="1:4" x14ac:dyDescent="0.25">
      <c r="A1526" s="1" t="s">
        <v>12</v>
      </c>
      <c r="B1526" s="1" t="s">
        <v>110</v>
      </c>
      <c r="C1526" s="2">
        <v>43888</v>
      </c>
      <c r="D1526">
        <v>0</v>
      </c>
    </row>
    <row r="1527" spans="1:4" x14ac:dyDescent="0.25">
      <c r="A1527" s="1" t="s">
        <v>13</v>
      </c>
      <c r="B1527" s="1" t="s">
        <v>111</v>
      </c>
      <c r="C1527" s="2">
        <v>43888</v>
      </c>
      <c r="D1527">
        <v>0</v>
      </c>
    </row>
    <row r="1528" spans="1:4" x14ac:dyDescent="0.25">
      <c r="A1528" s="1" t="s">
        <v>14</v>
      </c>
      <c r="B1528" s="1" t="s">
        <v>112</v>
      </c>
      <c r="C1528" s="2">
        <v>43888</v>
      </c>
      <c r="D1528">
        <v>0</v>
      </c>
    </row>
    <row r="1529" spans="1:4" x14ac:dyDescent="0.25">
      <c r="A1529" s="1" t="s">
        <v>15</v>
      </c>
      <c r="B1529" s="1" t="s">
        <v>113</v>
      </c>
      <c r="C1529" s="2">
        <v>43888</v>
      </c>
      <c r="D1529">
        <v>0</v>
      </c>
    </row>
    <row r="1530" spans="1:4" x14ac:dyDescent="0.25">
      <c r="A1530" s="1" t="s">
        <v>17</v>
      </c>
      <c r="B1530" s="1" t="s">
        <v>110</v>
      </c>
      <c r="C1530" s="2">
        <v>43888</v>
      </c>
      <c r="D1530">
        <v>0</v>
      </c>
    </row>
    <row r="1531" spans="1:4" x14ac:dyDescent="0.25">
      <c r="A1531" s="1" t="s">
        <v>18</v>
      </c>
      <c r="B1531" s="1" t="s">
        <v>111</v>
      </c>
      <c r="C1531" s="2">
        <v>43888</v>
      </c>
      <c r="D1531">
        <v>0</v>
      </c>
    </row>
    <row r="1532" spans="1:4" x14ac:dyDescent="0.25">
      <c r="A1532" s="1" t="s">
        <v>19</v>
      </c>
      <c r="B1532" s="1" t="s">
        <v>112</v>
      </c>
      <c r="C1532" s="2">
        <v>43888</v>
      </c>
      <c r="D1532">
        <v>0</v>
      </c>
    </row>
    <row r="1533" spans="1:4" x14ac:dyDescent="0.25">
      <c r="A1533" s="1" t="s">
        <v>20</v>
      </c>
      <c r="B1533" s="1" t="s">
        <v>113</v>
      </c>
      <c r="C1533" s="2">
        <v>43888</v>
      </c>
      <c r="D1533">
        <v>0</v>
      </c>
    </row>
    <row r="1534" spans="1:4" x14ac:dyDescent="0.25">
      <c r="A1534" s="1" t="s">
        <v>21</v>
      </c>
      <c r="B1534" s="1" t="s">
        <v>110</v>
      </c>
      <c r="C1534" s="2">
        <v>43888</v>
      </c>
      <c r="D1534">
        <v>0</v>
      </c>
    </row>
    <row r="1535" spans="1:4" x14ac:dyDescent="0.25">
      <c r="A1535" s="1" t="s">
        <v>22</v>
      </c>
      <c r="B1535" s="1" t="s">
        <v>111</v>
      </c>
      <c r="C1535" s="2">
        <v>43888</v>
      </c>
      <c r="D1535">
        <v>0</v>
      </c>
    </row>
    <row r="1536" spans="1:4" x14ac:dyDescent="0.25">
      <c r="A1536" s="1" t="s">
        <v>23</v>
      </c>
      <c r="B1536" s="1" t="s">
        <v>112</v>
      </c>
      <c r="C1536" s="2">
        <v>43888</v>
      </c>
      <c r="D1536">
        <v>0</v>
      </c>
    </row>
    <row r="1537" spans="1:4" x14ac:dyDescent="0.25">
      <c r="A1537" s="1" t="s">
        <v>24</v>
      </c>
      <c r="B1537" s="1" t="s">
        <v>113</v>
      </c>
      <c r="C1537" s="2">
        <v>43888</v>
      </c>
      <c r="D1537">
        <v>0</v>
      </c>
    </row>
    <row r="1538" spans="1:4" x14ac:dyDescent="0.25">
      <c r="A1538" s="1" t="s">
        <v>25</v>
      </c>
      <c r="B1538" s="1" t="s">
        <v>110</v>
      </c>
      <c r="C1538" s="2">
        <v>43888</v>
      </c>
      <c r="D1538">
        <v>0</v>
      </c>
    </row>
    <row r="1539" spans="1:4" x14ac:dyDescent="0.25">
      <c r="A1539" s="1" t="s">
        <v>26</v>
      </c>
      <c r="B1539" s="1" t="s">
        <v>111</v>
      </c>
      <c r="C1539" s="2">
        <v>43888</v>
      </c>
      <c r="D1539">
        <v>0</v>
      </c>
    </row>
    <row r="1540" spans="1:4" x14ac:dyDescent="0.25">
      <c r="A1540" s="1" t="s">
        <v>27</v>
      </c>
      <c r="B1540" s="1" t="s">
        <v>112</v>
      </c>
      <c r="C1540" s="2">
        <v>43888</v>
      </c>
      <c r="D1540">
        <v>0</v>
      </c>
    </row>
    <row r="1541" spans="1:4" x14ac:dyDescent="0.25">
      <c r="A1541" s="1" t="s">
        <v>28</v>
      </c>
      <c r="B1541" s="1" t="s">
        <v>113</v>
      </c>
      <c r="C1541" s="2">
        <v>43888</v>
      </c>
      <c r="D1541">
        <v>0</v>
      </c>
    </row>
    <row r="1542" spans="1:4" x14ac:dyDescent="0.25">
      <c r="A1542" s="1" t="s">
        <v>29</v>
      </c>
      <c r="B1542" s="1" t="s">
        <v>110</v>
      </c>
      <c r="C1542" s="2">
        <v>43888</v>
      </c>
      <c r="D1542">
        <v>0</v>
      </c>
    </row>
    <row r="1543" spans="1:4" x14ac:dyDescent="0.25">
      <c r="A1543" s="1" t="s">
        <v>30</v>
      </c>
      <c r="B1543" s="1" t="s">
        <v>111</v>
      </c>
      <c r="C1543" s="2">
        <v>43888</v>
      </c>
      <c r="D1543">
        <v>0</v>
      </c>
    </row>
    <row r="1544" spans="1:4" x14ac:dyDescent="0.25">
      <c r="A1544" s="1" t="s">
        <v>31</v>
      </c>
      <c r="B1544" s="1" t="s">
        <v>112</v>
      </c>
      <c r="C1544" s="2">
        <v>43888</v>
      </c>
      <c r="D1544">
        <v>0</v>
      </c>
    </row>
    <row r="1545" spans="1:4" x14ac:dyDescent="0.25">
      <c r="A1545" s="1" t="s">
        <v>32</v>
      </c>
      <c r="B1545" s="1" t="s">
        <v>113</v>
      </c>
      <c r="C1545" s="2">
        <v>43888</v>
      </c>
      <c r="D1545">
        <v>0</v>
      </c>
    </row>
    <row r="1546" spans="1:4" x14ac:dyDescent="0.25">
      <c r="A1546" s="1" t="s">
        <v>33</v>
      </c>
      <c r="B1546" s="1" t="s">
        <v>110</v>
      </c>
      <c r="C1546" s="2">
        <v>43888</v>
      </c>
      <c r="D1546">
        <v>0</v>
      </c>
    </row>
    <row r="1547" spans="1:4" x14ac:dyDescent="0.25">
      <c r="A1547" s="1" t="s">
        <v>34</v>
      </c>
      <c r="B1547" s="1" t="s">
        <v>111</v>
      </c>
      <c r="C1547" s="2">
        <v>43888</v>
      </c>
      <c r="D1547">
        <v>0</v>
      </c>
    </row>
    <row r="1548" spans="1:4" x14ac:dyDescent="0.25">
      <c r="A1548" s="1" t="s">
        <v>35</v>
      </c>
      <c r="B1548" s="1" t="s">
        <v>112</v>
      </c>
      <c r="C1548" s="2">
        <v>43888</v>
      </c>
      <c r="D1548">
        <v>0</v>
      </c>
    </row>
    <row r="1549" spans="1:4" x14ac:dyDescent="0.25">
      <c r="A1549" s="1" t="s">
        <v>36</v>
      </c>
      <c r="B1549" s="1" t="s">
        <v>113</v>
      </c>
      <c r="C1549" s="2">
        <v>43888</v>
      </c>
      <c r="D1549">
        <v>0</v>
      </c>
    </row>
    <row r="1550" spans="1:4" x14ac:dyDescent="0.25">
      <c r="A1550" s="1" t="s">
        <v>37</v>
      </c>
      <c r="B1550" s="1" t="s">
        <v>110</v>
      </c>
      <c r="C1550" s="2">
        <v>43888</v>
      </c>
      <c r="D1550">
        <v>0</v>
      </c>
    </row>
    <row r="1551" spans="1:4" x14ac:dyDescent="0.25">
      <c r="A1551" s="1" t="s">
        <v>38</v>
      </c>
      <c r="B1551" s="1" t="s">
        <v>111</v>
      </c>
      <c r="C1551" s="2">
        <v>43888</v>
      </c>
      <c r="D1551">
        <v>0</v>
      </c>
    </row>
    <row r="1552" spans="1:4" x14ac:dyDescent="0.25">
      <c r="A1552" s="1" t="s">
        <v>39</v>
      </c>
      <c r="B1552" s="1" t="s">
        <v>112</v>
      </c>
      <c r="C1552" s="2">
        <v>43888</v>
      </c>
      <c r="D1552">
        <v>0</v>
      </c>
    </row>
    <row r="1553" spans="1:4" x14ac:dyDescent="0.25">
      <c r="A1553" s="1" t="s">
        <v>40</v>
      </c>
      <c r="B1553" s="1" t="s">
        <v>113</v>
      </c>
      <c r="C1553" s="2">
        <v>43888</v>
      </c>
      <c r="D1553">
        <v>0</v>
      </c>
    </row>
    <row r="1554" spans="1:4" x14ac:dyDescent="0.25">
      <c r="A1554" s="1" t="s">
        <v>41</v>
      </c>
      <c r="B1554" s="1" t="s">
        <v>110</v>
      </c>
      <c r="C1554" s="2">
        <v>43888</v>
      </c>
      <c r="D1554">
        <v>0</v>
      </c>
    </row>
    <row r="1555" spans="1:4" x14ac:dyDescent="0.25">
      <c r="A1555" s="1" t="s">
        <v>42</v>
      </c>
      <c r="B1555" s="1" t="s">
        <v>111</v>
      </c>
      <c r="C1555" s="2">
        <v>43888</v>
      </c>
      <c r="D1555">
        <v>0</v>
      </c>
    </row>
    <row r="1556" spans="1:4" x14ac:dyDescent="0.25">
      <c r="A1556" s="1" t="s">
        <v>43</v>
      </c>
      <c r="B1556" s="1" t="s">
        <v>112</v>
      </c>
      <c r="C1556" s="2">
        <v>43888</v>
      </c>
      <c r="D1556">
        <v>0</v>
      </c>
    </row>
    <row r="1557" spans="1:4" x14ac:dyDescent="0.25">
      <c r="A1557" s="1" t="s">
        <v>44</v>
      </c>
      <c r="B1557" s="1" t="s">
        <v>113</v>
      </c>
      <c r="C1557" s="2">
        <v>43888</v>
      </c>
      <c r="D1557">
        <v>0</v>
      </c>
    </row>
    <row r="1558" spans="1:4" x14ac:dyDescent="0.25">
      <c r="A1558" s="1" t="s">
        <v>45</v>
      </c>
      <c r="B1558" s="1" t="s">
        <v>110</v>
      </c>
      <c r="C1558" s="2">
        <v>43888</v>
      </c>
      <c r="D1558">
        <v>0</v>
      </c>
    </row>
    <row r="1559" spans="1:4" x14ac:dyDescent="0.25">
      <c r="A1559" s="1" t="s">
        <v>46</v>
      </c>
      <c r="B1559" s="1" t="s">
        <v>111</v>
      </c>
      <c r="C1559" s="2">
        <v>43888</v>
      </c>
      <c r="D1559">
        <v>0</v>
      </c>
    </row>
    <row r="1560" spans="1:4" x14ac:dyDescent="0.25">
      <c r="A1560" s="1" t="s">
        <v>47</v>
      </c>
      <c r="B1560" s="1" t="s">
        <v>112</v>
      </c>
      <c r="C1560" s="2">
        <v>43888</v>
      </c>
      <c r="D1560">
        <v>0</v>
      </c>
    </row>
    <row r="1561" spans="1:4" x14ac:dyDescent="0.25">
      <c r="A1561" s="1" t="s">
        <v>48</v>
      </c>
      <c r="B1561" s="1" t="s">
        <v>113</v>
      </c>
      <c r="C1561" s="2">
        <v>43888</v>
      </c>
      <c r="D1561">
        <v>0</v>
      </c>
    </row>
    <row r="1562" spans="1:4" x14ac:dyDescent="0.25">
      <c r="A1562" s="1" t="s">
        <v>49</v>
      </c>
      <c r="B1562" s="1" t="s">
        <v>110</v>
      </c>
      <c r="C1562" s="2">
        <v>43888</v>
      </c>
      <c r="D1562">
        <v>0</v>
      </c>
    </row>
    <row r="1563" spans="1:4" x14ac:dyDescent="0.25">
      <c r="A1563" s="1" t="s">
        <v>50</v>
      </c>
      <c r="B1563" s="1" t="s">
        <v>111</v>
      </c>
      <c r="C1563" s="2">
        <v>43888</v>
      </c>
      <c r="D1563">
        <v>0</v>
      </c>
    </row>
    <row r="1564" spans="1:4" x14ac:dyDescent="0.25">
      <c r="A1564" s="1" t="s">
        <v>51</v>
      </c>
      <c r="B1564" s="1" t="s">
        <v>112</v>
      </c>
      <c r="C1564" s="2">
        <v>43888</v>
      </c>
      <c r="D1564">
        <v>0</v>
      </c>
    </row>
    <row r="1565" spans="1:4" x14ac:dyDescent="0.25">
      <c r="A1565" s="1" t="s">
        <v>52</v>
      </c>
      <c r="B1565" s="1" t="s">
        <v>113</v>
      </c>
      <c r="C1565" s="2">
        <v>43888</v>
      </c>
      <c r="D1565">
        <v>0</v>
      </c>
    </row>
    <row r="1566" spans="1:4" x14ac:dyDescent="0.25">
      <c r="A1566" s="1" t="s">
        <v>53</v>
      </c>
      <c r="B1566" s="1" t="s">
        <v>110</v>
      </c>
      <c r="C1566" s="2">
        <v>43888</v>
      </c>
      <c r="D1566">
        <v>0</v>
      </c>
    </row>
    <row r="1567" spans="1:4" x14ac:dyDescent="0.25">
      <c r="A1567" s="1" t="s">
        <v>54</v>
      </c>
      <c r="B1567" s="1" t="s">
        <v>111</v>
      </c>
      <c r="C1567" s="2">
        <v>43888</v>
      </c>
      <c r="D1567">
        <v>0</v>
      </c>
    </row>
    <row r="1568" spans="1:4" x14ac:dyDescent="0.25">
      <c r="A1568" s="1" t="s">
        <v>55</v>
      </c>
      <c r="B1568" s="1" t="s">
        <v>112</v>
      </c>
      <c r="C1568" s="2">
        <v>43888</v>
      </c>
      <c r="D1568">
        <v>0</v>
      </c>
    </row>
    <row r="1569" spans="1:4" x14ac:dyDescent="0.25">
      <c r="A1569" s="1" t="s">
        <v>56</v>
      </c>
      <c r="B1569" s="1" t="s">
        <v>113</v>
      </c>
      <c r="C1569" s="2">
        <v>43888</v>
      </c>
      <c r="D1569">
        <v>0</v>
      </c>
    </row>
    <row r="1570" spans="1:4" x14ac:dyDescent="0.25">
      <c r="A1570" s="1" t="s">
        <v>57</v>
      </c>
      <c r="B1570" s="1" t="s">
        <v>110</v>
      </c>
      <c r="C1570" s="2">
        <v>43888</v>
      </c>
      <c r="D1570">
        <v>0</v>
      </c>
    </row>
    <row r="1571" spans="1:4" x14ac:dyDescent="0.25">
      <c r="A1571" s="1" t="s">
        <v>58</v>
      </c>
      <c r="B1571" s="1" t="s">
        <v>111</v>
      </c>
      <c r="C1571" s="2">
        <v>43888</v>
      </c>
      <c r="D1571">
        <v>0</v>
      </c>
    </row>
    <row r="1572" spans="1:4" x14ac:dyDescent="0.25">
      <c r="A1572" s="1" t="s">
        <v>59</v>
      </c>
      <c r="B1572" s="1" t="s">
        <v>112</v>
      </c>
      <c r="C1572" s="2">
        <v>43888</v>
      </c>
      <c r="D1572">
        <v>0</v>
      </c>
    </row>
    <row r="1573" spans="1:4" x14ac:dyDescent="0.25">
      <c r="A1573" s="1" t="s">
        <v>60</v>
      </c>
      <c r="B1573" s="1" t="s">
        <v>113</v>
      </c>
      <c r="C1573" s="2">
        <v>43888</v>
      </c>
      <c r="D1573">
        <v>0</v>
      </c>
    </row>
    <row r="1574" spans="1:4" x14ac:dyDescent="0.25">
      <c r="A1574" s="1" t="s">
        <v>61</v>
      </c>
      <c r="B1574" s="1" t="s">
        <v>110</v>
      </c>
      <c r="C1574" s="2">
        <v>43888</v>
      </c>
      <c r="D1574">
        <v>0</v>
      </c>
    </row>
    <row r="1575" spans="1:4" x14ac:dyDescent="0.25">
      <c r="A1575" s="1" t="s">
        <v>62</v>
      </c>
      <c r="B1575" s="1" t="s">
        <v>111</v>
      </c>
      <c r="C1575" s="2">
        <v>43888</v>
      </c>
      <c r="D1575">
        <v>0</v>
      </c>
    </row>
    <row r="1576" spans="1:4" x14ac:dyDescent="0.25">
      <c r="A1576" s="1" t="s">
        <v>63</v>
      </c>
      <c r="B1576" s="1" t="s">
        <v>112</v>
      </c>
      <c r="C1576" s="2">
        <v>43888</v>
      </c>
      <c r="D1576">
        <v>0</v>
      </c>
    </row>
    <row r="1577" spans="1:4" x14ac:dyDescent="0.25">
      <c r="A1577" s="1" t="s">
        <v>64</v>
      </c>
      <c r="B1577" s="1" t="s">
        <v>113</v>
      </c>
      <c r="C1577" s="2">
        <v>43888</v>
      </c>
      <c r="D1577">
        <v>0</v>
      </c>
    </row>
    <row r="1578" spans="1:4" x14ac:dyDescent="0.25">
      <c r="A1578" s="1" t="s">
        <v>65</v>
      </c>
      <c r="B1578" s="1" t="s">
        <v>110</v>
      </c>
      <c r="C1578" s="2">
        <v>43888</v>
      </c>
      <c r="D1578">
        <v>0</v>
      </c>
    </row>
    <row r="1579" spans="1:4" x14ac:dyDescent="0.25">
      <c r="A1579" s="1" t="s">
        <v>66</v>
      </c>
      <c r="B1579" s="1" t="s">
        <v>111</v>
      </c>
      <c r="C1579" s="2">
        <v>43888</v>
      </c>
      <c r="D1579">
        <v>0</v>
      </c>
    </row>
    <row r="1580" spans="1:4" x14ac:dyDescent="0.25">
      <c r="A1580" s="1" t="s">
        <v>67</v>
      </c>
      <c r="B1580" s="1" t="s">
        <v>112</v>
      </c>
      <c r="C1580" s="2">
        <v>43888</v>
      </c>
      <c r="D1580">
        <v>0</v>
      </c>
    </row>
    <row r="1581" spans="1:4" x14ac:dyDescent="0.25">
      <c r="A1581" s="1" t="s">
        <v>68</v>
      </c>
      <c r="B1581" s="1" t="s">
        <v>113</v>
      </c>
      <c r="C1581" s="2">
        <v>43888</v>
      </c>
      <c r="D1581">
        <v>0</v>
      </c>
    </row>
    <row r="1582" spans="1:4" x14ac:dyDescent="0.25">
      <c r="A1582" s="1" t="s">
        <v>69</v>
      </c>
      <c r="B1582" s="1" t="s">
        <v>110</v>
      </c>
      <c r="C1582" s="2">
        <v>43888</v>
      </c>
      <c r="D1582">
        <v>0</v>
      </c>
    </row>
    <row r="1583" spans="1:4" x14ac:dyDescent="0.25">
      <c r="A1583" s="1" t="s">
        <v>70</v>
      </c>
      <c r="B1583" s="1" t="s">
        <v>111</v>
      </c>
      <c r="C1583" s="2">
        <v>43888</v>
      </c>
      <c r="D1583">
        <v>0</v>
      </c>
    </row>
    <row r="1584" spans="1:4" x14ac:dyDescent="0.25">
      <c r="A1584" s="1" t="s">
        <v>71</v>
      </c>
      <c r="B1584" s="1" t="s">
        <v>112</v>
      </c>
      <c r="C1584" s="2">
        <v>43888</v>
      </c>
      <c r="D1584">
        <v>0</v>
      </c>
    </row>
    <row r="1585" spans="1:4" x14ac:dyDescent="0.25">
      <c r="A1585" s="1" t="s">
        <v>72</v>
      </c>
      <c r="B1585" s="1" t="s">
        <v>113</v>
      </c>
      <c r="C1585" s="2">
        <v>43888</v>
      </c>
      <c r="D1585">
        <v>0</v>
      </c>
    </row>
    <row r="1586" spans="1:4" x14ac:dyDescent="0.25">
      <c r="A1586" s="1" t="s">
        <v>73</v>
      </c>
      <c r="B1586" s="1" t="s">
        <v>110</v>
      </c>
      <c r="C1586" s="2">
        <v>43888</v>
      </c>
      <c r="D1586">
        <v>0</v>
      </c>
    </row>
    <row r="1587" spans="1:4" x14ac:dyDescent="0.25">
      <c r="A1587" s="1" t="s">
        <v>74</v>
      </c>
      <c r="B1587" s="1" t="s">
        <v>111</v>
      </c>
      <c r="C1587" s="2">
        <v>43888</v>
      </c>
      <c r="D1587">
        <v>0</v>
      </c>
    </row>
    <row r="1588" spans="1:4" x14ac:dyDescent="0.25">
      <c r="A1588" s="1" t="s">
        <v>75</v>
      </c>
      <c r="B1588" s="1" t="s">
        <v>112</v>
      </c>
      <c r="C1588" s="2">
        <v>43888</v>
      </c>
      <c r="D1588">
        <v>0</v>
      </c>
    </row>
    <row r="1589" spans="1:4" x14ac:dyDescent="0.25">
      <c r="A1589" s="1" t="s">
        <v>76</v>
      </c>
      <c r="B1589" s="1" t="s">
        <v>113</v>
      </c>
      <c r="C1589" s="2">
        <v>43888</v>
      </c>
      <c r="D1589">
        <v>0</v>
      </c>
    </row>
    <row r="1590" spans="1:4" x14ac:dyDescent="0.25">
      <c r="A1590" s="1" t="s">
        <v>77</v>
      </c>
      <c r="B1590" s="1" t="s">
        <v>110</v>
      </c>
      <c r="C1590" s="2">
        <v>43888</v>
      </c>
      <c r="D1590">
        <v>0</v>
      </c>
    </row>
    <row r="1591" spans="1:4" x14ac:dyDescent="0.25">
      <c r="A1591" s="1" t="s">
        <v>78</v>
      </c>
      <c r="B1591" s="1" t="s">
        <v>111</v>
      </c>
      <c r="C1591" s="2">
        <v>43888</v>
      </c>
      <c r="D1591">
        <v>0</v>
      </c>
    </row>
    <row r="1592" spans="1:4" x14ac:dyDescent="0.25">
      <c r="A1592" s="1" t="s">
        <v>79</v>
      </c>
      <c r="B1592" s="1" t="s">
        <v>112</v>
      </c>
      <c r="C1592" s="2">
        <v>43888</v>
      </c>
      <c r="D1592">
        <v>0</v>
      </c>
    </row>
    <row r="1593" spans="1:4" x14ac:dyDescent="0.25">
      <c r="A1593" s="1" t="s">
        <v>80</v>
      </c>
      <c r="B1593" s="1" t="s">
        <v>113</v>
      </c>
      <c r="C1593" s="2">
        <v>43888</v>
      </c>
      <c r="D1593">
        <v>0</v>
      </c>
    </row>
    <row r="1594" spans="1:4" x14ac:dyDescent="0.25">
      <c r="A1594" s="1" t="s">
        <v>81</v>
      </c>
      <c r="B1594" s="1" t="s">
        <v>110</v>
      </c>
      <c r="C1594" s="2">
        <v>43888</v>
      </c>
      <c r="D1594">
        <v>0</v>
      </c>
    </row>
    <row r="1595" spans="1:4" x14ac:dyDescent="0.25">
      <c r="A1595" s="1" t="s">
        <v>82</v>
      </c>
      <c r="B1595" s="1" t="s">
        <v>111</v>
      </c>
      <c r="C1595" s="2">
        <v>43888</v>
      </c>
      <c r="D1595">
        <v>0</v>
      </c>
    </row>
    <row r="1596" spans="1:4" x14ac:dyDescent="0.25">
      <c r="A1596" s="1" t="s">
        <v>83</v>
      </c>
      <c r="B1596" s="1" t="s">
        <v>112</v>
      </c>
      <c r="C1596" s="2">
        <v>43888</v>
      </c>
      <c r="D1596">
        <v>0</v>
      </c>
    </row>
    <row r="1597" spans="1:4" x14ac:dyDescent="0.25">
      <c r="A1597" s="1" t="s">
        <v>84</v>
      </c>
      <c r="B1597" s="1" t="s">
        <v>113</v>
      </c>
      <c r="C1597" s="2">
        <v>43888</v>
      </c>
      <c r="D1597">
        <v>0</v>
      </c>
    </row>
    <row r="1598" spans="1:4" x14ac:dyDescent="0.25">
      <c r="A1598" s="1" t="s">
        <v>0</v>
      </c>
      <c r="B1598" s="1" t="s">
        <v>110</v>
      </c>
      <c r="C1598" s="2">
        <v>43889</v>
      </c>
      <c r="D1598">
        <v>0</v>
      </c>
    </row>
    <row r="1599" spans="1:4" x14ac:dyDescent="0.25">
      <c r="A1599" s="1" t="s">
        <v>1</v>
      </c>
      <c r="B1599" s="1" t="s">
        <v>111</v>
      </c>
      <c r="C1599" s="2">
        <v>43889</v>
      </c>
      <c r="D1599">
        <v>0</v>
      </c>
    </row>
    <row r="1600" spans="1:4" x14ac:dyDescent="0.25">
      <c r="A1600" s="1" t="s">
        <v>2</v>
      </c>
      <c r="B1600" s="1" t="s">
        <v>112</v>
      </c>
      <c r="C1600" s="2">
        <v>43889</v>
      </c>
      <c r="D1600">
        <v>0</v>
      </c>
    </row>
    <row r="1601" spans="1:4" x14ac:dyDescent="0.25">
      <c r="A1601" s="1" t="s">
        <v>3</v>
      </c>
      <c r="B1601" s="1" t="s">
        <v>113</v>
      </c>
      <c r="C1601" s="2">
        <v>43889</v>
      </c>
      <c r="D1601">
        <v>0</v>
      </c>
    </row>
    <row r="1602" spans="1:4" x14ac:dyDescent="0.25">
      <c r="A1602" s="1" t="s">
        <v>4</v>
      </c>
      <c r="B1602" s="1" t="s">
        <v>114</v>
      </c>
      <c r="C1602" s="2">
        <v>43889</v>
      </c>
      <c r="D1602">
        <v>0</v>
      </c>
    </row>
    <row r="1603" spans="1:4" x14ac:dyDescent="0.25">
      <c r="A1603" s="1" t="s">
        <v>5</v>
      </c>
      <c r="B1603" s="1" t="s">
        <v>115</v>
      </c>
      <c r="C1603" s="2">
        <v>43889</v>
      </c>
      <c r="D1603">
        <v>0</v>
      </c>
    </row>
    <row r="1604" spans="1:4" x14ac:dyDescent="0.25">
      <c r="A1604" s="1" t="s">
        <v>6</v>
      </c>
      <c r="B1604" s="1" t="s">
        <v>116</v>
      </c>
      <c r="C1604" s="2">
        <v>43889</v>
      </c>
      <c r="D1604">
        <v>0</v>
      </c>
    </row>
    <row r="1605" spans="1:4" x14ac:dyDescent="0.25">
      <c r="A1605" s="1" t="s">
        <v>7</v>
      </c>
      <c r="B1605" s="1" t="s">
        <v>117</v>
      </c>
      <c r="C1605" s="2">
        <v>43889</v>
      </c>
      <c r="D1605">
        <v>0</v>
      </c>
    </row>
    <row r="1606" spans="1:4" x14ac:dyDescent="0.25">
      <c r="A1606" s="1" t="s">
        <v>8</v>
      </c>
      <c r="B1606" s="1" t="s">
        <v>110</v>
      </c>
      <c r="C1606" s="2">
        <v>43889</v>
      </c>
      <c r="D1606">
        <v>0</v>
      </c>
    </row>
    <row r="1607" spans="1:4" x14ac:dyDescent="0.25">
      <c r="A1607" s="1" t="s">
        <v>9</v>
      </c>
      <c r="B1607" s="1" t="s">
        <v>111</v>
      </c>
      <c r="C1607" s="2">
        <v>43889</v>
      </c>
      <c r="D1607">
        <v>0</v>
      </c>
    </row>
    <row r="1608" spans="1:4" x14ac:dyDescent="0.25">
      <c r="A1608" s="1" t="s">
        <v>10</v>
      </c>
      <c r="B1608" s="1" t="s">
        <v>112</v>
      </c>
      <c r="C1608" s="2">
        <v>43889</v>
      </c>
      <c r="D1608">
        <v>0</v>
      </c>
    </row>
    <row r="1609" spans="1:4" x14ac:dyDescent="0.25">
      <c r="A1609" s="1" t="s">
        <v>11</v>
      </c>
      <c r="B1609" s="1" t="s">
        <v>113</v>
      </c>
      <c r="C1609" s="2">
        <v>43889</v>
      </c>
      <c r="D1609">
        <v>0</v>
      </c>
    </row>
    <row r="1610" spans="1:4" x14ac:dyDescent="0.25">
      <c r="A1610" s="1" t="s">
        <v>12</v>
      </c>
      <c r="B1610" s="1" t="s">
        <v>110</v>
      </c>
      <c r="C1610" s="2">
        <v>43889</v>
      </c>
      <c r="D1610">
        <v>0</v>
      </c>
    </row>
    <row r="1611" spans="1:4" x14ac:dyDescent="0.25">
      <c r="A1611" s="1" t="s">
        <v>13</v>
      </c>
      <c r="B1611" s="1" t="s">
        <v>111</v>
      </c>
      <c r="C1611" s="2">
        <v>43889</v>
      </c>
      <c r="D1611">
        <v>0</v>
      </c>
    </row>
    <row r="1612" spans="1:4" x14ac:dyDescent="0.25">
      <c r="A1612" s="1" t="s">
        <v>14</v>
      </c>
      <c r="B1612" s="1" t="s">
        <v>112</v>
      </c>
      <c r="C1612" s="2">
        <v>43889</v>
      </c>
      <c r="D1612">
        <v>0</v>
      </c>
    </row>
    <row r="1613" spans="1:4" x14ac:dyDescent="0.25">
      <c r="A1613" s="1" t="s">
        <v>15</v>
      </c>
      <c r="B1613" s="1" t="s">
        <v>113</v>
      </c>
      <c r="C1613" s="2">
        <v>43889</v>
      </c>
      <c r="D1613">
        <v>0</v>
      </c>
    </row>
    <row r="1614" spans="1:4" x14ac:dyDescent="0.25">
      <c r="A1614" s="1" t="s">
        <v>17</v>
      </c>
      <c r="B1614" s="1" t="s">
        <v>110</v>
      </c>
      <c r="C1614" s="2">
        <v>43889</v>
      </c>
      <c r="D1614">
        <v>0</v>
      </c>
    </row>
    <row r="1615" spans="1:4" x14ac:dyDescent="0.25">
      <c r="A1615" s="1" t="s">
        <v>18</v>
      </c>
      <c r="B1615" s="1" t="s">
        <v>111</v>
      </c>
      <c r="C1615" s="2">
        <v>43889</v>
      </c>
      <c r="D1615">
        <v>0</v>
      </c>
    </row>
    <row r="1616" spans="1:4" x14ac:dyDescent="0.25">
      <c r="A1616" s="1" t="s">
        <v>19</v>
      </c>
      <c r="B1616" s="1" t="s">
        <v>112</v>
      </c>
      <c r="C1616" s="2">
        <v>43889</v>
      </c>
      <c r="D1616">
        <v>0</v>
      </c>
    </row>
    <row r="1617" spans="1:4" x14ac:dyDescent="0.25">
      <c r="A1617" s="1" t="s">
        <v>20</v>
      </c>
      <c r="B1617" s="1" t="s">
        <v>113</v>
      </c>
      <c r="C1617" s="2">
        <v>43889</v>
      </c>
      <c r="D1617">
        <v>0</v>
      </c>
    </row>
    <row r="1618" spans="1:4" x14ac:dyDescent="0.25">
      <c r="A1618" s="1" t="s">
        <v>21</v>
      </c>
      <c r="B1618" s="1" t="s">
        <v>110</v>
      </c>
      <c r="C1618" s="2">
        <v>43889</v>
      </c>
      <c r="D1618">
        <v>0</v>
      </c>
    </row>
    <row r="1619" spans="1:4" x14ac:dyDescent="0.25">
      <c r="A1619" s="1" t="s">
        <v>22</v>
      </c>
      <c r="B1619" s="1" t="s">
        <v>111</v>
      </c>
      <c r="C1619" s="2">
        <v>43889</v>
      </c>
      <c r="D1619">
        <v>0</v>
      </c>
    </row>
    <row r="1620" spans="1:4" x14ac:dyDescent="0.25">
      <c r="A1620" s="1" t="s">
        <v>23</v>
      </c>
      <c r="B1620" s="1" t="s">
        <v>112</v>
      </c>
      <c r="C1620" s="2">
        <v>43889</v>
      </c>
      <c r="D1620">
        <v>0</v>
      </c>
    </row>
    <row r="1621" spans="1:4" x14ac:dyDescent="0.25">
      <c r="A1621" s="1" t="s">
        <v>24</v>
      </c>
      <c r="B1621" s="1" t="s">
        <v>113</v>
      </c>
      <c r="C1621" s="2">
        <v>43889</v>
      </c>
      <c r="D1621">
        <v>0</v>
      </c>
    </row>
    <row r="1622" spans="1:4" x14ac:dyDescent="0.25">
      <c r="A1622" s="1" t="s">
        <v>25</v>
      </c>
      <c r="B1622" s="1" t="s">
        <v>110</v>
      </c>
      <c r="C1622" s="2">
        <v>43889</v>
      </c>
      <c r="D1622">
        <v>0</v>
      </c>
    </row>
    <row r="1623" spans="1:4" x14ac:dyDescent="0.25">
      <c r="A1623" s="1" t="s">
        <v>26</v>
      </c>
      <c r="B1623" s="1" t="s">
        <v>111</v>
      </c>
      <c r="C1623" s="2">
        <v>43889</v>
      </c>
      <c r="D1623">
        <v>0</v>
      </c>
    </row>
    <row r="1624" spans="1:4" x14ac:dyDescent="0.25">
      <c r="A1624" s="1" t="s">
        <v>27</v>
      </c>
      <c r="B1624" s="1" t="s">
        <v>112</v>
      </c>
      <c r="C1624" s="2">
        <v>43889</v>
      </c>
      <c r="D1624">
        <v>0</v>
      </c>
    </row>
    <row r="1625" spans="1:4" x14ac:dyDescent="0.25">
      <c r="A1625" s="1" t="s">
        <v>28</v>
      </c>
      <c r="B1625" s="1" t="s">
        <v>113</v>
      </c>
      <c r="C1625" s="2">
        <v>43889</v>
      </c>
      <c r="D1625">
        <v>0</v>
      </c>
    </row>
    <row r="1626" spans="1:4" x14ac:dyDescent="0.25">
      <c r="A1626" s="1" t="s">
        <v>29</v>
      </c>
      <c r="B1626" s="1" t="s">
        <v>110</v>
      </c>
      <c r="C1626" s="2">
        <v>43889</v>
      </c>
      <c r="D1626">
        <v>0</v>
      </c>
    </row>
    <row r="1627" spans="1:4" x14ac:dyDescent="0.25">
      <c r="A1627" s="1" t="s">
        <v>30</v>
      </c>
      <c r="B1627" s="1" t="s">
        <v>111</v>
      </c>
      <c r="C1627" s="2">
        <v>43889</v>
      </c>
      <c r="D1627">
        <v>0</v>
      </c>
    </row>
    <row r="1628" spans="1:4" x14ac:dyDescent="0.25">
      <c r="A1628" s="1" t="s">
        <v>31</v>
      </c>
      <c r="B1628" s="1" t="s">
        <v>112</v>
      </c>
      <c r="C1628" s="2">
        <v>43889</v>
      </c>
      <c r="D1628">
        <v>0</v>
      </c>
    </row>
    <row r="1629" spans="1:4" x14ac:dyDescent="0.25">
      <c r="A1629" s="1" t="s">
        <v>32</v>
      </c>
      <c r="B1629" s="1" t="s">
        <v>113</v>
      </c>
      <c r="C1629" s="2">
        <v>43889</v>
      </c>
      <c r="D1629">
        <v>0</v>
      </c>
    </row>
    <row r="1630" spans="1:4" x14ac:dyDescent="0.25">
      <c r="A1630" s="1" t="s">
        <v>33</v>
      </c>
      <c r="B1630" s="1" t="s">
        <v>110</v>
      </c>
      <c r="C1630" s="2">
        <v>43889</v>
      </c>
      <c r="D1630">
        <v>0</v>
      </c>
    </row>
    <row r="1631" spans="1:4" x14ac:dyDescent="0.25">
      <c r="A1631" s="1" t="s">
        <v>34</v>
      </c>
      <c r="B1631" s="1" t="s">
        <v>111</v>
      </c>
      <c r="C1631" s="2">
        <v>43889</v>
      </c>
      <c r="D1631">
        <v>0</v>
      </c>
    </row>
    <row r="1632" spans="1:4" x14ac:dyDescent="0.25">
      <c r="A1632" s="1" t="s">
        <v>35</v>
      </c>
      <c r="B1632" s="1" t="s">
        <v>112</v>
      </c>
      <c r="C1632" s="2">
        <v>43889</v>
      </c>
      <c r="D1632">
        <v>0</v>
      </c>
    </row>
    <row r="1633" spans="1:4" x14ac:dyDescent="0.25">
      <c r="A1633" s="1" t="s">
        <v>36</v>
      </c>
      <c r="B1633" s="1" t="s">
        <v>113</v>
      </c>
      <c r="C1633" s="2">
        <v>43889</v>
      </c>
      <c r="D1633">
        <v>0</v>
      </c>
    </row>
    <row r="1634" spans="1:4" x14ac:dyDescent="0.25">
      <c r="A1634" s="1" t="s">
        <v>37</v>
      </c>
      <c r="B1634" s="1" t="s">
        <v>110</v>
      </c>
      <c r="C1634" s="2">
        <v>43889</v>
      </c>
      <c r="D1634">
        <v>0</v>
      </c>
    </row>
    <row r="1635" spans="1:4" x14ac:dyDescent="0.25">
      <c r="A1635" s="1" t="s">
        <v>38</v>
      </c>
      <c r="B1635" s="1" t="s">
        <v>111</v>
      </c>
      <c r="C1635" s="2">
        <v>43889</v>
      </c>
      <c r="D1635">
        <v>0</v>
      </c>
    </row>
    <row r="1636" spans="1:4" x14ac:dyDescent="0.25">
      <c r="A1636" s="1" t="s">
        <v>39</v>
      </c>
      <c r="B1636" s="1" t="s">
        <v>112</v>
      </c>
      <c r="C1636" s="2">
        <v>43889</v>
      </c>
      <c r="D1636">
        <v>0</v>
      </c>
    </row>
    <row r="1637" spans="1:4" x14ac:dyDescent="0.25">
      <c r="A1637" s="1" t="s">
        <v>40</v>
      </c>
      <c r="B1637" s="1" t="s">
        <v>113</v>
      </c>
      <c r="C1637" s="2">
        <v>43889</v>
      </c>
      <c r="D1637">
        <v>0</v>
      </c>
    </row>
    <row r="1638" spans="1:4" x14ac:dyDescent="0.25">
      <c r="A1638" s="1" t="s">
        <v>41</v>
      </c>
      <c r="B1638" s="1" t="s">
        <v>110</v>
      </c>
      <c r="C1638" s="2">
        <v>43889</v>
      </c>
      <c r="D1638">
        <v>0</v>
      </c>
    </row>
    <row r="1639" spans="1:4" x14ac:dyDescent="0.25">
      <c r="A1639" s="1" t="s">
        <v>42</v>
      </c>
      <c r="B1639" s="1" t="s">
        <v>111</v>
      </c>
      <c r="C1639" s="2">
        <v>43889</v>
      </c>
      <c r="D1639">
        <v>0</v>
      </c>
    </row>
    <row r="1640" spans="1:4" x14ac:dyDescent="0.25">
      <c r="A1640" s="1" t="s">
        <v>43</v>
      </c>
      <c r="B1640" s="1" t="s">
        <v>112</v>
      </c>
      <c r="C1640" s="2">
        <v>43889</v>
      </c>
      <c r="D1640">
        <v>0</v>
      </c>
    </row>
    <row r="1641" spans="1:4" x14ac:dyDescent="0.25">
      <c r="A1641" s="1" t="s">
        <v>44</v>
      </c>
      <c r="B1641" s="1" t="s">
        <v>113</v>
      </c>
      <c r="C1641" s="2">
        <v>43889</v>
      </c>
      <c r="D1641">
        <v>0</v>
      </c>
    </row>
    <row r="1642" spans="1:4" x14ac:dyDescent="0.25">
      <c r="A1642" s="1" t="s">
        <v>45</v>
      </c>
      <c r="B1642" s="1" t="s">
        <v>110</v>
      </c>
      <c r="C1642" s="2">
        <v>43889</v>
      </c>
      <c r="D1642">
        <v>0</v>
      </c>
    </row>
    <row r="1643" spans="1:4" x14ac:dyDescent="0.25">
      <c r="A1643" s="1" t="s">
        <v>46</v>
      </c>
      <c r="B1643" s="1" t="s">
        <v>111</v>
      </c>
      <c r="C1643" s="2">
        <v>43889</v>
      </c>
      <c r="D1643">
        <v>0</v>
      </c>
    </row>
    <row r="1644" spans="1:4" x14ac:dyDescent="0.25">
      <c r="A1644" s="1" t="s">
        <v>47</v>
      </c>
      <c r="B1644" s="1" t="s">
        <v>112</v>
      </c>
      <c r="C1644" s="2">
        <v>43889</v>
      </c>
      <c r="D1644">
        <v>0</v>
      </c>
    </row>
    <row r="1645" spans="1:4" x14ac:dyDescent="0.25">
      <c r="A1645" s="1" t="s">
        <v>48</v>
      </c>
      <c r="B1645" s="1" t="s">
        <v>113</v>
      </c>
      <c r="C1645" s="2">
        <v>43889</v>
      </c>
      <c r="D1645">
        <v>0</v>
      </c>
    </row>
    <row r="1646" spans="1:4" x14ac:dyDescent="0.25">
      <c r="A1646" s="1" t="s">
        <v>49</v>
      </c>
      <c r="B1646" s="1" t="s">
        <v>110</v>
      </c>
      <c r="C1646" s="2">
        <v>43889</v>
      </c>
      <c r="D1646">
        <v>0</v>
      </c>
    </row>
    <row r="1647" spans="1:4" x14ac:dyDescent="0.25">
      <c r="A1647" s="1" t="s">
        <v>50</v>
      </c>
      <c r="B1647" s="1" t="s">
        <v>111</v>
      </c>
      <c r="C1647" s="2">
        <v>43889</v>
      </c>
      <c r="D1647">
        <v>0</v>
      </c>
    </row>
    <row r="1648" spans="1:4" x14ac:dyDescent="0.25">
      <c r="A1648" s="1" t="s">
        <v>51</v>
      </c>
      <c r="B1648" s="1" t="s">
        <v>112</v>
      </c>
      <c r="C1648" s="2">
        <v>43889</v>
      </c>
      <c r="D1648">
        <v>0</v>
      </c>
    </row>
    <row r="1649" spans="1:4" x14ac:dyDescent="0.25">
      <c r="A1649" s="1" t="s">
        <v>52</v>
      </c>
      <c r="B1649" s="1" t="s">
        <v>113</v>
      </c>
      <c r="C1649" s="2">
        <v>43889</v>
      </c>
      <c r="D1649">
        <v>0</v>
      </c>
    </row>
    <row r="1650" spans="1:4" x14ac:dyDescent="0.25">
      <c r="A1650" s="1" t="s">
        <v>53</v>
      </c>
      <c r="B1650" s="1" t="s">
        <v>110</v>
      </c>
      <c r="C1650" s="2">
        <v>43889</v>
      </c>
      <c r="D1650">
        <v>0</v>
      </c>
    </row>
    <row r="1651" spans="1:4" x14ac:dyDescent="0.25">
      <c r="A1651" s="1" t="s">
        <v>54</v>
      </c>
      <c r="B1651" s="1" t="s">
        <v>111</v>
      </c>
      <c r="C1651" s="2">
        <v>43889</v>
      </c>
      <c r="D1651">
        <v>0</v>
      </c>
    </row>
    <row r="1652" spans="1:4" x14ac:dyDescent="0.25">
      <c r="A1652" s="1" t="s">
        <v>55</v>
      </c>
      <c r="B1652" s="1" t="s">
        <v>112</v>
      </c>
      <c r="C1652" s="2">
        <v>43889</v>
      </c>
      <c r="D1652">
        <v>0</v>
      </c>
    </row>
    <row r="1653" spans="1:4" x14ac:dyDescent="0.25">
      <c r="A1653" s="1" t="s">
        <v>56</v>
      </c>
      <c r="B1653" s="1" t="s">
        <v>113</v>
      </c>
      <c r="C1653" s="2">
        <v>43889</v>
      </c>
      <c r="D1653">
        <v>0</v>
      </c>
    </row>
    <row r="1654" spans="1:4" x14ac:dyDescent="0.25">
      <c r="A1654" s="1" t="s">
        <v>57</v>
      </c>
      <c r="B1654" s="1" t="s">
        <v>110</v>
      </c>
      <c r="C1654" s="2">
        <v>43889</v>
      </c>
      <c r="D1654">
        <v>0</v>
      </c>
    </row>
    <row r="1655" spans="1:4" x14ac:dyDescent="0.25">
      <c r="A1655" s="1" t="s">
        <v>58</v>
      </c>
      <c r="B1655" s="1" t="s">
        <v>111</v>
      </c>
      <c r="C1655" s="2">
        <v>43889</v>
      </c>
      <c r="D1655">
        <v>0</v>
      </c>
    </row>
    <row r="1656" spans="1:4" x14ac:dyDescent="0.25">
      <c r="A1656" s="1" t="s">
        <v>59</v>
      </c>
      <c r="B1656" s="1" t="s">
        <v>112</v>
      </c>
      <c r="C1656" s="2">
        <v>43889</v>
      </c>
      <c r="D1656">
        <v>0</v>
      </c>
    </row>
    <row r="1657" spans="1:4" x14ac:dyDescent="0.25">
      <c r="A1657" s="1" t="s">
        <v>60</v>
      </c>
      <c r="B1657" s="1" t="s">
        <v>113</v>
      </c>
      <c r="C1657" s="2">
        <v>43889</v>
      </c>
      <c r="D1657">
        <v>0</v>
      </c>
    </row>
    <row r="1658" spans="1:4" x14ac:dyDescent="0.25">
      <c r="A1658" s="1" t="s">
        <v>61</v>
      </c>
      <c r="B1658" s="1" t="s">
        <v>110</v>
      </c>
      <c r="C1658" s="2">
        <v>43889</v>
      </c>
      <c r="D1658">
        <v>0</v>
      </c>
    </row>
    <row r="1659" spans="1:4" x14ac:dyDescent="0.25">
      <c r="A1659" s="1" t="s">
        <v>62</v>
      </c>
      <c r="B1659" s="1" t="s">
        <v>111</v>
      </c>
      <c r="C1659" s="2">
        <v>43889</v>
      </c>
      <c r="D1659">
        <v>0</v>
      </c>
    </row>
    <row r="1660" spans="1:4" x14ac:dyDescent="0.25">
      <c r="A1660" s="1" t="s">
        <v>63</v>
      </c>
      <c r="B1660" s="1" t="s">
        <v>112</v>
      </c>
      <c r="C1660" s="2">
        <v>43889</v>
      </c>
      <c r="D1660">
        <v>0</v>
      </c>
    </row>
    <row r="1661" spans="1:4" x14ac:dyDescent="0.25">
      <c r="A1661" s="1" t="s">
        <v>64</v>
      </c>
      <c r="B1661" s="1" t="s">
        <v>113</v>
      </c>
      <c r="C1661" s="2">
        <v>43889</v>
      </c>
      <c r="D1661">
        <v>0</v>
      </c>
    </row>
    <row r="1662" spans="1:4" x14ac:dyDescent="0.25">
      <c r="A1662" s="1" t="s">
        <v>65</v>
      </c>
      <c r="B1662" s="1" t="s">
        <v>110</v>
      </c>
      <c r="C1662" s="2">
        <v>43889</v>
      </c>
      <c r="D1662">
        <v>0</v>
      </c>
    </row>
    <row r="1663" spans="1:4" x14ac:dyDescent="0.25">
      <c r="A1663" s="1" t="s">
        <v>66</v>
      </c>
      <c r="B1663" s="1" t="s">
        <v>111</v>
      </c>
      <c r="C1663" s="2">
        <v>43889</v>
      </c>
      <c r="D1663">
        <v>0</v>
      </c>
    </row>
    <row r="1664" spans="1:4" x14ac:dyDescent="0.25">
      <c r="A1664" s="1" t="s">
        <v>67</v>
      </c>
      <c r="B1664" s="1" t="s">
        <v>112</v>
      </c>
      <c r="C1664" s="2">
        <v>43889</v>
      </c>
      <c r="D1664">
        <v>0</v>
      </c>
    </row>
    <row r="1665" spans="1:4" x14ac:dyDescent="0.25">
      <c r="A1665" s="1" t="s">
        <v>68</v>
      </c>
      <c r="B1665" s="1" t="s">
        <v>113</v>
      </c>
      <c r="C1665" s="2">
        <v>43889</v>
      </c>
      <c r="D1665">
        <v>0</v>
      </c>
    </row>
    <row r="1666" spans="1:4" x14ac:dyDescent="0.25">
      <c r="A1666" s="1" t="s">
        <v>69</v>
      </c>
      <c r="B1666" s="1" t="s">
        <v>110</v>
      </c>
      <c r="C1666" s="2">
        <v>43889</v>
      </c>
      <c r="D1666">
        <v>0</v>
      </c>
    </row>
    <row r="1667" spans="1:4" x14ac:dyDescent="0.25">
      <c r="A1667" s="1" t="s">
        <v>70</v>
      </c>
      <c r="B1667" s="1" t="s">
        <v>111</v>
      </c>
      <c r="C1667" s="2">
        <v>43889</v>
      </c>
      <c r="D1667">
        <v>0</v>
      </c>
    </row>
    <row r="1668" spans="1:4" x14ac:dyDescent="0.25">
      <c r="A1668" s="1" t="s">
        <v>71</v>
      </c>
      <c r="B1668" s="1" t="s">
        <v>112</v>
      </c>
      <c r="C1668" s="2">
        <v>43889</v>
      </c>
      <c r="D1668">
        <v>0</v>
      </c>
    </row>
    <row r="1669" spans="1:4" x14ac:dyDescent="0.25">
      <c r="A1669" s="1" t="s">
        <v>72</v>
      </c>
      <c r="B1669" s="1" t="s">
        <v>113</v>
      </c>
      <c r="C1669" s="2">
        <v>43889</v>
      </c>
      <c r="D1669">
        <v>0</v>
      </c>
    </row>
    <row r="1670" spans="1:4" x14ac:dyDescent="0.25">
      <c r="A1670" s="1" t="s">
        <v>73</v>
      </c>
      <c r="B1670" s="1" t="s">
        <v>110</v>
      </c>
      <c r="C1670" s="2">
        <v>43889</v>
      </c>
      <c r="D1670">
        <v>0</v>
      </c>
    </row>
    <row r="1671" spans="1:4" x14ac:dyDescent="0.25">
      <c r="A1671" s="1" t="s">
        <v>74</v>
      </c>
      <c r="B1671" s="1" t="s">
        <v>111</v>
      </c>
      <c r="C1671" s="2">
        <v>43889</v>
      </c>
      <c r="D1671">
        <v>0</v>
      </c>
    </row>
    <row r="1672" spans="1:4" x14ac:dyDescent="0.25">
      <c r="A1672" s="1" t="s">
        <v>75</v>
      </c>
      <c r="B1672" s="1" t="s">
        <v>112</v>
      </c>
      <c r="C1672" s="2">
        <v>43889</v>
      </c>
      <c r="D1672">
        <v>0</v>
      </c>
    </row>
    <row r="1673" spans="1:4" x14ac:dyDescent="0.25">
      <c r="A1673" s="1" t="s">
        <v>76</v>
      </c>
      <c r="B1673" s="1" t="s">
        <v>113</v>
      </c>
      <c r="C1673" s="2">
        <v>43889</v>
      </c>
      <c r="D1673">
        <v>0</v>
      </c>
    </row>
    <row r="1674" spans="1:4" x14ac:dyDescent="0.25">
      <c r="A1674" s="1" t="s">
        <v>77</v>
      </c>
      <c r="B1674" s="1" t="s">
        <v>110</v>
      </c>
      <c r="C1674" s="2">
        <v>43889</v>
      </c>
      <c r="D1674">
        <v>0</v>
      </c>
    </row>
    <row r="1675" spans="1:4" x14ac:dyDescent="0.25">
      <c r="A1675" s="1" t="s">
        <v>78</v>
      </c>
      <c r="B1675" s="1" t="s">
        <v>111</v>
      </c>
      <c r="C1675" s="2">
        <v>43889</v>
      </c>
      <c r="D1675">
        <v>0</v>
      </c>
    </row>
    <row r="1676" spans="1:4" x14ac:dyDescent="0.25">
      <c r="A1676" s="1" t="s">
        <v>79</v>
      </c>
      <c r="B1676" s="1" t="s">
        <v>112</v>
      </c>
      <c r="C1676" s="2">
        <v>43889</v>
      </c>
      <c r="D1676">
        <v>0</v>
      </c>
    </row>
    <row r="1677" spans="1:4" x14ac:dyDescent="0.25">
      <c r="A1677" s="1" t="s">
        <v>80</v>
      </c>
      <c r="B1677" s="1" t="s">
        <v>113</v>
      </c>
      <c r="C1677" s="2">
        <v>43889</v>
      </c>
      <c r="D1677">
        <v>0</v>
      </c>
    </row>
    <row r="1678" spans="1:4" x14ac:dyDescent="0.25">
      <c r="A1678" s="1" t="s">
        <v>81</v>
      </c>
      <c r="B1678" s="1" t="s">
        <v>110</v>
      </c>
      <c r="C1678" s="2">
        <v>43889</v>
      </c>
      <c r="D1678">
        <v>0</v>
      </c>
    </row>
    <row r="1679" spans="1:4" x14ac:dyDescent="0.25">
      <c r="A1679" s="1" t="s">
        <v>82</v>
      </c>
      <c r="B1679" s="1" t="s">
        <v>111</v>
      </c>
      <c r="C1679" s="2">
        <v>43889</v>
      </c>
      <c r="D1679">
        <v>0</v>
      </c>
    </row>
    <row r="1680" spans="1:4" x14ac:dyDescent="0.25">
      <c r="A1680" s="1" t="s">
        <v>83</v>
      </c>
      <c r="B1680" s="1" t="s">
        <v>112</v>
      </c>
      <c r="C1680" s="2">
        <v>43889</v>
      </c>
      <c r="D1680">
        <v>0</v>
      </c>
    </row>
    <row r="1681" spans="1:4" x14ac:dyDescent="0.25">
      <c r="A1681" s="1" t="s">
        <v>84</v>
      </c>
      <c r="B1681" s="1" t="s">
        <v>113</v>
      </c>
      <c r="C1681" s="2">
        <v>43889</v>
      </c>
      <c r="D168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1D47B-5959-4E61-ADCD-F6B192187955}">
  <dimension ref="U1:AP27"/>
  <sheetViews>
    <sheetView topLeftCell="V1" workbookViewId="0">
      <selection activeCell="AD3" sqref="AD3"/>
    </sheetView>
  </sheetViews>
  <sheetFormatPr defaultRowHeight="15" x14ac:dyDescent="0.25"/>
  <cols>
    <col min="21" max="21" width="32.140625" bestFit="1" customWidth="1"/>
    <col min="22" max="22" width="45.42578125" bestFit="1" customWidth="1"/>
    <col min="23" max="41" width="10.7109375" bestFit="1" customWidth="1"/>
    <col min="42" max="42" width="11.28515625" bestFit="1" customWidth="1"/>
    <col min="43" max="60" width="22.85546875" bestFit="1" customWidth="1"/>
    <col min="61" max="61" width="27.85546875" bestFit="1" customWidth="1"/>
    <col min="62" max="62" width="20" bestFit="1" customWidth="1"/>
  </cols>
  <sheetData>
    <row r="1" spans="21:42" x14ac:dyDescent="0.25">
      <c r="U1" s="4" t="s">
        <v>85</v>
      </c>
      <c r="V1" s="12" t="s">
        <v>0</v>
      </c>
    </row>
    <row r="2" spans="21:42" x14ac:dyDescent="0.25">
      <c r="U2" s="4" t="s">
        <v>118</v>
      </c>
      <c r="V2" s="12" t="s">
        <v>319</v>
      </c>
    </row>
    <row r="4" spans="21:42" x14ac:dyDescent="0.25">
      <c r="V4" s="4" t="s">
        <v>143</v>
      </c>
    </row>
    <row r="5" spans="21:42" x14ac:dyDescent="0.25">
      <c r="U5" s="4" t="s">
        <v>148</v>
      </c>
      <c r="V5" s="2">
        <v>43864</v>
      </c>
      <c r="W5" s="2">
        <v>43865</v>
      </c>
      <c r="X5" s="2">
        <v>43866</v>
      </c>
      <c r="Y5" s="2">
        <v>43867</v>
      </c>
      <c r="Z5" s="2">
        <v>43868</v>
      </c>
      <c r="AA5" s="2">
        <v>43871</v>
      </c>
      <c r="AB5" s="2">
        <v>43872</v>
      </c>
      <c r="AC5" s="2">
        <v>43873</v>
      </c>
      <c r="AD5" s="2">
        <v>43874</v>
      </c>
      <c r="AE5" s="2">
        <v>43875</v>
      </c>
      <c r="AF5" s="2">
        <v>43878</v>
      </c>
      <c r="AG5" s="2">
        <v>43879</v>
      </c>
      <c r="AH5" s="2">
        <v>43880</v>
      </c>
      <c r="AI5" s="2">
        <v>43881</v>
      </c>
      <c r="AJ5" s="2">
        <v>43882</v>
      </c>
      <c r="AK5" s="2">
        <v>43885</v>
      </c>
      <c r="AL5" s="2">
        <v>43886</v>
      </c>
      <c r="AM5" s="2">
        <v>43887</v>
      </c>
      <c r="AN5" s="2">
        <v>43888</v>
      </c>
      <c r="AO5" s="2">
        <v>43889</v>
      </c>
      <c r="AP5" s="2" t="s">
        <v>141</v>
      </c>
    </row>
    <row r="6" spans="21:42" x14ac:dyDescent="0.25">
      <c r="U6" s="5" t="s">
        <v>145</v>
      </c>
      <c r="V6" s="1">
        <v>0</v>
      </c>
      <c r="W6" s="1">
        <v>0</v>
      </c>
      <c r="X6" s="1">
        <v>0</v>
      </c>
      <c r="Y6" s="1">
        <v>0</v>
      </c>
      <c r="Z6" s="1">
        <v>0</v>
      </c>
      <c r="AA6" s="1">
        <v>0</v>
      </c>
      <c r="AB6" s="1">
        <v>0</v>
      </c>
      <c r="AC6" s="1">
        <v>0</v>
      </c>
      <c r="AD6" s="1">
        <v>0</v>
      </c>
      <c r="AE6" s="1">
        <v>0</v>
      </c>
      <c r="AF6" s="1">
        <v>0</v>
      </c>
      <c r="AG6" s="1">
        <v>0</v>
      </c>
      <c r="AH6" s="1">
        <v>0</v>
      </c>
      <c r="AI6" s="1">
        <v>0</v>
      </c>
      <c r="AJ6" s="1">
        <v>0</v>
      </c>
      <c r="AK6" s="1">
        <v>0</v>
      </c>
      <c r="AL6" s="1">
        <v>0</v>
      </c>
      <c r="AM6" s="1">
        <v>0</v>
      </c>
      <c r="AN6" s="1">
        <v>0</v>
      </c>
      <c r="AO6" s="1">
        <v>0</v>
      </c>
      <c r="AP6" s="1">
        <v>0</v>
      </c>
    </row>
    <row r="7" spans="21:42" x14ac:dyDescent="0.25">
      <c r="U7" s="5" t="s">
        <v>149</v>
      </c>
      <c r="V7" s="1">
        <v>0</v>
      </c>
      <c r="W7" s="1">
        <v>0</v>
      </c>
      <c r="X7" s="1">
        <v>0</v>
      </c>
      <c r="Y7" s="1">
        <v>0</v>
      </c>
      <c r="Z7" s="1">
        <v>0</v>
      </c>
      <c r="AA7" s="1">
        <v>0</v>
      </c>
      <c r="AB7" s="1">
        <v>0</v>
      </c>
      <c r="AC7" s="1">
        <v>0</v>
      </c>
      <c r="AD7" s="1">
        <v>0</v>
      </c>
      <c r="AE7" s="1">
        <v>0</v>
      </c>
      <c r="AF7" s="1">
        <v>0</v>
      </c>
      <c r="AG7" s="1">
        <v>0</v>
      </c>
      <c r="AH7" s="1">
        <v>0</v>
      </c>
      <c r="AI7" s="1">
        <v>0</v>
      </c>
      <c r="AJ7" s="1">
        <v>0</v>
      </c>
      <c r="AK7" s="1">
        <v>0</v>
      </c>
      <c r="AL7" s="1">
        <v>0</v>
      </c>
      <c r="AM7" s="1">
        <v>0</v>
      </c>
      <c r="AN7" s="1">
        <v>0</v>
      </c>
      <c r="AO7" s="1">
        <v>0</v>
      </c>
      <c r="AP7" s="1">
        <v>0</v>
      </c>
    </row>
    <row r="8" spans="21:42" x14ac:dyDescent="0.25">
      <c r="U8" s="5" t="s">
        <v>146</v>
      </c>
      <c r="V8" s="1">
        <v>0</v>
      </c>
      <c r="W8" s="1">
        <v>0</v>
      </c>
      <c r="X8" s="1">
        <v>0</v>
      </c>
      <c r="Y8" s="1">
        <v>0</v>
      </c>
      <c r="Z8" s="1">
        <v>0</v>
      </c>
      <c r="AA8" s="1">
        <v>0</v>
      </c>
      <c r="AB8" s="1">
        <v>0</v>
      </c>
      <c r="AC8" s="1">
        <v>0</v>
      </c>
      <c r="AD8" s="1">
        <v>0</v>
      </c>
      <c r="AE8" s="1">
        <v>0</v>
      </c>
      <c r="AF8" s="1">
        <v>0</v>
      </c>
      <c r="AG8" s="1">
        <v>0</v>
      </c>
      <c r="AH8" s="1">
        <v>0</v>
      </c>
      <c r="AI8" s="1">
        <v>0</v>
      </c>
      <c r="AJ8" s="1">
        <v>0</v>
      </c>
      <c r="AK8" s="1">
        <v>0</v>
      </c>
      <c r="AL8" s="1">
        <v>0</v>
      </c>
      <c r="AM8" s="1">
        <v>0</v>
      </c>
      <c r="AN8" s="1">
        <v>0</v>
      </c>
      <c r="AO8" s="1">
        <v>0</v>
      </c>
      <c r="AP8" s="1">
        <v>0</v>
      </c>
    </row>
    <row r="9" spans="21:42" x14ac:dyDescent="0.25">
      <c r="U9" s="5" t="s">
        <v>150</v>
      </c>
      <c r="V9" s="1">
        <v>0</v>
      </c>
      <c r="W9" s="1">
        <v>0</v>
      </c>
      <c r="X9" s="1">
        <v>0</v>
      </c>
      <c r="Y9" s="1">
        <v>0</v>
      </c>
      <c r="Z9" s="1">
        <v>0</v>
      </c>
      <c r="AA9" s="1">
        <v>0</v>
      </c>
      <c r="AB9" s="1">
        <v>0</v>
      </c>
      <c r="AC9" s="1">
        <v>0</v>
      </c>
      <c r="AD9" s="1">
        <v>0</v>
      </c>
      <c r="AE9" s="1">
        <v>0</v>
      </c>
      <c r="AF9" s="1">
        <v>0</v>
      </c>
      <c r="AG9" s="1">
        <v>0</v>
      </c>
      <c r="AH9" s="1">
        <v>0</v>
      </c>
      <c r="AI9" s="1">
        <v>0</v>
      </c>
      <c r="AJ9" s="1">
        <v>0</v>
      </c>
      <c r="AK9" s="1">
        <v>0</v>
      </c>
      <c r="AL9" s="1">
        <v>0</v>
      </c>
      <c r="AM9" s="1">
        <v>0</v>
      </c>
      <c r="AN9" s="1">
        <v>0</v>
      </c>
      <c r="AO9" s="1">
        <v>0</v>
      </c>
      <c r="AP9" s="1">
        <v>0</v>
      </c>
    </row>
    <row r="10" spans="21:42" x14ac:dyDescent="0.25">
      <c r="U10" s="5" t="s">
        <v>151</v>
      </c>
      <c r="V10" s="1">
        <v>0</v>
      </c>
      <c r="W10" s="1">
        <v>0</v>
      </c>
      <c r="X10" s="1">
        <v>0</v>
      </c>
      <c r="Y10" s="1">
        <v>0</v>
      </c>
      <c r="Z10" s="1">
        <v>0</v>
      </c>
      <c r="AA10" s="1">
        <v>0</v>
      </c>
      <c r="AB10" s="1">
        <v>0</v>
      </c>
      <c r="AC10" s="1">
        <v>0</v>
      </c>
      <c r="AD10" s="1">
        <v>0</v>
      </c>
      <c r="AE10" s="1">
        <v>0</v>
      </c>
      <c r="AF10" s="1">
        <v>0</v>
      </c>
      <c r="AG10" s="1">
        <v>0</v>
      </c>
      <c r="AH10" s="1">
        <v>0</v>
      </c>
      <c r="AI10" s="1">
        <v>0</v>
      </c>
      <c r="AJ10" s="1">
        <v>0</v>
      </c>
      <c r="AK10" s="1">
        <v>0</v>
      </c>
      <c r="AL10" s="1">
        <v>0</v>
      </c>
      <c r="AM10" s="1">
        <v>0</v>
      </c>
      <c r="AN10" s="1">
        <v>0</v>
      </c>
      <c r="AO10" s="1">
        <v>0</v>
      </c>
      <c r="AP10" s="1">
        <v>0</v>
      </c>
    </row>
    <row r="11" spans="21:42" x14ac:dyDescent="0.25">
      <c r="U11" s="5" t="s">
        <v>152</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row>
    <row r="12" spans="21:42" x14ac:dyDescent="0.25">
      <c r="U12" s="5" t="s">
        <v>153</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row>
    <row r="13" spans="21:42" x14ac:dyDescent="0.25">
      <c r="U13" s="5" t="s">
        <v>154</v>
      </c>
      <c r="V13" s="1">
        <v>0</v>
      </c>
      <c r="W13" s="1">
        <v>0</v>
      </c>
      <c r="X13" s="1">
        <v>0</v>
      </c>
      <c r="Y13" s="1">
        <v>0</v>
      </c>
      <c r="Z13" s="1">
        <v>0</v>
      </c>
      <c r="AA13" s="1">
        <v>0</v>
      </c>
      <c r="AB13" s="1">
        <v>0</v>
      </c>
      <c r="AC13" s="1">
        <v>0</v>
      </c>
      <c r="AD13" s="1">
        <v>0</v>
      </c>
      <c r="AE13" s="1">
        <v>0</v>
      </c>
      <c r="AF13" s="1">
        <v>0</v>
      </c>
      <c r="AG13" s="1">
        <v>0</v>
      </c>
      <c r="AH13" s="1">
        <v>0</v>
      </c>
      <c r="AI13" s="1">
        <v>0</v>
      </c>
      <c r="AJ13" s="1">
        <v>0</v>
      </c>
      <c r="AK13" s="1">
        <v>0</v>
      </c>
      <c r="AL13" s="1">
        <v>0</v>
      </c>
      <c r="AM13" s="1">
        <v>0</v>
      </c>
      <c r="AN13" s="1">
        <v>0</v>
      </c>
      <c r="AO13" s="1">
        <v>0</v>
      </c>
      <c r="AP13" s="1">
        <v>0</v>
      </c>
    </row>
    <row r="14" spans="21:42" x14ac:dyDescent="0.25">
      <c r="U14" s="5" t="s">
        <v>155</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row>
    <row r="15" spans="21:42" x14ac:dyDescent="0.25">
      <c r="U15" s="5" t="s">
        <v>156</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row>
    <row r="16" spans="21:42" x14ac:dyDescent="0.25">
      <c r="U16" s="5" t="s">
        <v>157</v>
      </c>
      <c r="V16" s="1">
        <v>0</v>
      </c>
      <c r="W16" s="1">
        <v>0</v>
      </c>
      <c r="X16" s="1">
        <v>0</v>
      </c>
      <c r="Y16" s="1">
        <v>0</v>
      </c>
      <c r="Z16" s="1">
        <v>0</v>
      </c>
      <c r="AA16" s="1">
        <v>0</v>
      </c>
      <c r="AB16" s="1">
        <v>0</v>
      </c>
      <c r="AC16" s="1">
        <v>0</v>
      </c>
      <c r="AD16" s="1">
        <v>0</v>
      </c>
      <c r="AE16" s="1">
        <v>0</v>
      </c>
      <c r="AF16" s="1">
        <v>0</v>
      </c>
      <c r="AG16" s="1">
        <v>0</v>
      </c>
      <c r="AH16" s="1">
        <v>0</v>
      </c>
      <c r="AI16" s="1">
        <v>0</v>
      </c>
      <c r="AJ16" s="1">
        <v>0</v>
      </c>
      <c r="AK16" s="1">
        <v>0</v>
      </c>
      <c r="AL16" s="1">
        <v>0</v>
      </c>
      <c r="AM16" s="1">
        <v>0</v>
      </c>
      <c r="AN16" s="1">
        <v>0</v>
      </c>
      <c r="AO16" s="1">
        <v>0</v>
      </c>
      <c r="AP16" s="1">
        <v>0</v>
      </c>
    </row>
    <row r="17" spans="21:42" x14ac:dyDescent="0.25">
      <c r="U17" s="5" t="s">
        <v>158</v>
      </c>
      <c r="V17" s="1">
        <v>0</v>
      </c>
      <c r="W17" s="1">
        <v>0</v>
      </c>
      <c r="X17" s="1">
        <v>0</v>
      </c>
      <c r="Y17" s="1">
        <v>0</v>
      </c>
      <c r="Z17" s="1">
        <v>0</v>
      </c>
      <c r="AA17" s="1">
        <v>0</v>
      </c>
      <c r="AB17" s="1">
        <v>0</v>
      </c>
      <c r="AC17" s="1">
        <v>0</v>
      </c>
      <c r="AD17" s="1">
        <v>0</v>
      </c>
      <c r="AE17" s="1">
        <v>0</v>
      </c>
      <c r="AF17" s="1">
        <v>0</v>
      </c>
      <c r="AG17" s="1">
        <v>0</v>
      </c>
      <c r="AH17" s="1">
        <v>0</v>
      </c>
      <c r="AI17" s="1">
        <v>0</v>
      </c>
      <c r="AJ17" s="1">
        <v>0</v>
      </c>
      <c r="AK17" s="1">
        <v>0</v>
      </c>
      <c r="AL17" s="1">
        <v>0</v>
      </c>
      <c r="AM17" s="1">
        <v>0</v>
      </c>
      <c r="AN17" s="1">
        <v>0</v>
      </c>
      <c r="AO17" s="1">
        <v>0</v>
      </c>
      <c r="AP17" s="1">
        <v>0</v>
      </c>
    </row>
    <row r="18" spans="21:42" x14ac:dyDescent="0.25">
      <c r="U18" s="5" t="s">
        <v>159</v>
      </c>
      <c r="V18" s="1">
        <v>0</v>
      </c>
      <c r="W18" s="1">
        <v>0</v>
      </c>
      <c r="X18" s="1">
        <v>0</v>
      </c>
      <c r="Y18" s="1">
        <v>0</v>
      </c>
      <c r="Z18" s="1">
        <v>0</v>
      </c>
      <c r="AA18" s="1">
        <v>0</v>
      </c>
      <c r="AB18" s="1">
        <v>0</v>
      </c>
      <c r="AC18" s="1">
        <v>0</v>
      </c>
      <c r="AD18" s="1">
        <v>0</v>
      </c>
      <c r="AE18" s="1">
        <v>0</v>
      </c>
      <c r="AF18" s="1">
        <v>0</v>
      </c>
      <c r="AG18" s="1">
        <v>0</v>
      </c>
      <c r="AH18" s="1">
        <v>0</v>
      </c>
      <c r="AI18" s="1">
        <v>0</v>
      </c>
      <c r="AJ18" s="1">
        <v>0</v>
      </c>
      <c r="AK18" s="1">
        <v>0</v>
      </c>
      <c r="AL18" s="1">
        <v>0</v>
      </c>
      <c r="AM18" s="1">
        <v>0</v>
      </c>
      <c r="AN18" s="1">
        <v>0</v>
      </c>
      <c r="AO18" s="1">
        <v>0</v>
      </c>
      <c r="AP18" s="1">
        <v>0</v>
      </c>
    </row>
    <row r="19" spans="21:42" x14ac:dyDescent="0.25">
      <c r="U19" s="5" t="s">
        <v>160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row>
    <row r="20" spans="21:42" x14ac:dyDescent="0.25">
      <c r="U20" s="5" t="s">
        <v>161</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1">
        <v>0</v>
      </c>
      <c r="AM20" s="1">
        <v>0</v>
      </c>
      <c r="AN20" s="1">
        <v>0</v>
      </c>
      <c r="AO20" s="1">
        <v>0</v>
      </c>
      <c r="AP20" s="1">
        <v>0</v>
      </c>
    </row>
    <row r="21" spans="21:42" x14ac:dyDescent="0.25">
      <c r="U21" s="5" t="s">
        <v>162</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row>
    <row r="22" spans="21:42" x14ac:dyDescent="0.25">
      <c r="U22" s="5" t="s">
        <v>163</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row>
    <row r="23" spans="21:42" x14ac:dyDescent="0.25">
      <c r="U23" s="5" t="s">
        <v>164</v>
      </c>
      <c r="V23" s="1">
        <v>0</v>
      </c>
      <c r="W23" s="1">
        <v>0</v>
      </c>
      <c r="X23" s="1">
        <v>0</v>
      </c>
      <c r="Y23" s="1">
        <v>0</v>
      </c>
      <c r="Z23" s="1">
        <v>0</v>
      </c>
      <c r="AA23" s="1">
        <v>0</v>
      </c>
      <c r="AB23" s="1">
        <v>0</v>
      </c>
      <c r="AC23" s="1">
        <v>0</v>
      </c>
      <c r="AD23" s="1">
        <v>0</v>
      </c>
      <c r="AE23" s="1">
        <v>0</v>
      </c>
      <c r="AF23" s="1">
        <v>0</v>
      </c>
      <c r="AG23" s="1">
        <v>0</v>
      </c>
      <c r="AH23" s="1">
        <v>0</v>
      </c>
      <c r="AI23" s="1">
        <v>0</v>
      </c>
      <c r="AJ23" s="1">
        <v>0</v>
      </c>
      <c r="AK23" s="1">
        <v>0</v>
      </c>
      <c r="AL23" s="1">
        <v>0</v>
      </c>
      <c r="AM23" s="1">
        <v>0</v>
      </c>
      <c r="AN23" s="1">
        <v>0</v>
      </c>
      <c r="AO23" s="1">
        <v>0</v>
      </c>
      <c r="AP23" s="1">
        <v>0</v>
      </c>
    </row>
    <row r="24" spans="21:42" x14ac:dyDescent="0.25">
      <c r="U24" s="5" t="s">
        <v>165</v>
      </c>
      <c r="V24" s="1">
        <v>0</v>
      </c>
      <c r="W24" s="1">
        <v>0</v>
      </c>
      <c r="X24" s="1">
        <v>0</v>
      </c>
      <c r="Y24" s="1">
        <v>0</v>
      </c>
      <c r="Z24" s="1">
        <v>0</v>
      </c>
      <c r="AA24" s="1">
        <v>0</v>
      </c>
      <c r="AB24" s="1">
        <v>0</v>
      </c>
      <c r="AC24" s="1">
        <v>0</v>
      </c>
      <c r="AD24" s="1">
        <v>0</v>
      </c>
      <c r="AE24" s="1">
        <v>0</v>
      </c>
      <c r="AF24" s="1">
        <v>0</v>
      </c>
      <c r="AG24" s="1">
        <v>0</v>
      </c>
      <c r="AH24" s="1">
        <v>0</v>
      </c>
      <c r="AI24" s="1">
        <v>0</v>
      </c>
      <c r="AJ24" s="1">
        <v>0</v>
      </c>
      <c r="AK24" s="1">
        <v>0</v>
      </c>
      <c r="AL24" s="1">
        <v>0</v>
      </c>
      <c r="AM24" s="1">
        <v>0</v>
      </c>
      <c r="AN24" s="1">
        <v>0</v>
      </c>
      <c r="AO24" s="1">
        <v>0</v>
      </c>
      <c r="AP24" s="1">
        <v>0</v>
      </c>
    </row>
    <row r="25" spans="21:42" x14ac:dyDescent="0.25">
      <c r="U25" s="5" t="s">
        <v>147</v>
      </c>
      <c r="V25" s="1">
        <v>0</v>
      </c>
      <c r="W25" s="1">
        <v>0</v>
      </c>
      <c r="X25" s="1">
        <v>0</v>
      </c>
      <c r="Y25" s="1">
        <v>0</v>
      </c>
      <c r="Z25" s="1">
        <v>0</v>
      </c>
      <c r="AA25" s="1">
        <v>0</v>
      </c>
      <c r="AB25" s="1">
        <v>0</v>
      </c>
      <c r="AC25" s="1">
        <v>0</v>
      </c>
      <c r="AD25" s="1">
        <v>0</v>
      </c>
      <c r="AE25" s="1">
        <v>0</v>
      </c>
      <c r="AF25" s="1">
        <v>0</v>
      </c>
      <c r="AG25" s="1">
        <v>0</v>
      </c>
      <c r="AH25" s="1">
        <v>0</v>
      </c>
      <c r="AI25" s="1">
        <v>0</v>
      </c>
      <c r="AJ25" s="1">
        <v>0</v>
      </c>
      <c r="AK25" s="1">
        <v>0</v>
      </c>
      <c r="AL25" s="1">
        <v>0</v>
      </c>
      <c r="AM25" s="1">
        <v>0</v>
      </c>
      <c r="AN25" s="1">
        <v>0</v>
      </c>
      <c r="AO25" s="1">
        <v>0</v>
      </c>
      <c r="AP25" s="1">
        <v>0</v>
      </c>
    </row>
    <row r="26" spans="21:42" x14ac:dyDescent="0.25">
      <c r="U26" s="5" t="s">
        <v>166</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row>
    <row r="27" spans="21:42" x14ac:dyDescent="0.25">
      <c r="U27" s="5" t="s">
        <v>167</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38309-DC43-46FB-AF01-EEDEC7E608C2}">
  <dimension ref="A1:X37"/>
  <sheetViews>
    <sheetView showGridLines="0" zoomScale="89" zoomScaleNormal="89" workbookViewId="0">
      <selection activeCell="L1" sqref="L1"/>
    </sheetView>
  </sheetViews>
  <sheetFormatPr defaultColWidth="9.140625" defaultRowHeight="15" x14ac:dyDescent="0.25"/>
  <cols>
    <col min="1" max="1" width="9.140625" style="12"/>
    <col min="2" max="2" width="15" style="12" bestFit="1" customWidth="1"/>
    <col min="3" max="3" width="11.42578125" style="12" bestFit="1" customWidth="1"/>
    <col min="4" max="4" width="11.7109375" style="12" bestFit="1" customWidth="1"/>
    <col min="5" max="6" width="9.140625" style="12"/>
    <col min="7" max="7" width="4.85546875" style="12" customWidth="1"/>
    <col min="8" max="8" width="11.85546875" style="12" customWidth="1"/>
    <col min="9" max="11" width="9.140625" style="12"/>
    <col min="12" max="12" width="21.7109375" style="12" bestFit="1" customWidth="1"/>
    <col min="13" max="14" width="9.140625" style="12"/>
    <col min="15" max="15" width="13.28515625" style="12" customWidth="1"/>
    <col min="16" max="17" width="9.140625" style="12"/>
    <col min="18" max="18" width="10.5703125" style="12" bestFit="1" customWidth="1"/>
    <col min="19" max="16384" width="9.140625" style="12"/>
  </cols>
  <sheetData>
    <row r="1" spans="1:24" x14ac:dyDescent="0.25">
      <c r="A1" s="12" t="str">
        <f>CONCATENATE("VIRAL LOAD COLLECTION TREND FROM ", TEXT(D3,"dd-mm-yyyy"))</f>
        <v>VIRAL LOAD COLLECTION TREND FROM 31-10-2019</v>
      </c>
      <c r="F1" s="12" t="str">
        <f>CONCATENATE("TPT UPTAKE DATA FROM ", TEXT(H18,"dd-mm-yyyy"))</f>
        <v>TPT UPTAKE DATA FROM 02-03-2020</v>
      </c>
      <c r="H1" s="12" t="str">
        <f>CONCATENATE("SHOWING" &amp;L3&amp;" DATA FROM ", TEXT(D3,"dd-mm-yyyy"))</f>
        <v>SHOWINGLINKAGE DATA FROM 31-10-2019</v>
      </c>
      <c r="J1" s="2"/>
      <c r="K1" s="18" t="str">
        <f>CONCATENATE("SHOWING '"&amp;L3&amp;"' TREND DATA FROM "&amp;(D3))</f>
        <v>SHOWING 'LINKAGE' TREND DATA FROM 43769</v>
      </c>
      <c r="L1" s="12" t="str">
        <f>CONCATENATE("LTFU TRACKING OUTCOMES FOR ", TEXT(H18,"dd-mm-yyyy"))</f>
        <v>LTFU TRACKING OUTCOMES FOR 02-03-2020</v>
      </c>
      <c r="N1" s="12">
        <f>IF(B3="HTS_TST",8954,IF(B3="HTS_TST_POS",450,IF(B3="INDEX POSITIVE",267,IF(B3="YIELD",TEXT(5,"5%")))))</f>
        <v>8954</v>
      </c>
      <c r="O1" s="12" t="str">
        <f>CONCATENATE("SHOWING TPT UPTAKE DATA FROM ", TEXT(H18,"dd-mm-yyyy"))</f>
        <v>SHOWING TPT UPTAKE DATA FROM 02-03-2020</v>
      </c>
      <c r="S1" s="12" t="str">
        <f>CONCATENATE("SHOWING "&amp;B3&amp;" DATA FROM ", TEXT(D3,"dd-mm-yyyy"))</f>
        <v>SHOWING HTS_TST DATA FROM 31-10-2019</v>
      </c>
      <c r="W1" s="12" t="str">
        <f>CONCATENATE("TXPVLS (D),(N) DATA FOR ", TEXT(H18,"dd-mm-yyyy"))</f>
        <v>TXPVLS (D),(N) DATA FOR 02-03-2020</v>
      </c>
      <c r="X1" s="12" t="str">
        <f>CONCATENATE("CLINIC VISITS &amp; DEFAULTER DATA FOR ", TEXT(H18,"dd-mm-yyyy"))</f>
        <v>CLINIC VISITS &amp; DEFAULTER DATA FOR 02-03-2020</v>
      </c>
    </row>
    <row r="2" spans="1:24" x14ac:dyDescent="0.25">
      <c r="F2" s="18" t="s">
        <v>368</v>
      </c>
      <c r="J2" s="2"/>
      <c r="K2" s="18"/>
      <c r="N2" s="12" t="s">
        <v>368</v>
      </c>
    </row>
    <row r="3" spans="1:24" x14ac:dyDescent="0.25">
      <c r="B3" s="25" t="s">
        <v>120</v>
      </c>
      <c r="C3" s="12" t="s">
        <v>299</v>
      </c>
      <c r="D3" s="2">
        <v>43769</v>
      </c>
      <c r="F3" s="12">
        <v>6</v>
      </c>
      <c r="L3" s="19" t="s">
        <v>293</v>
      </c>
      <c r="N3" s="12">
        <v>6</v>
      </c>
    </row>
    <row r="4" spans="1:24" x14ac:dyDescent="0.25">
      <c r="C4" s="12" t="s">
        <v>300</v>
      </c>
      <c r="D4" s="2">
        <v>43892</v>
      </c>
    </row>
    <row r="5" spans="1:24" x14ac:dyDescent="0.25">
      <c r="D5" s="2"/>
    </row>
    <row r="6" spans="1:24" x14ac:dyDescent="0.25">
      <c r="A6" s="73" t="s">
        <v>304</v>
      </c>
      <c r="B6" s="74"/>
      <c r="C6" s="74"/>
      <c r="D6" s="74"/>
      <c r="E6" s="74"/>
      <c r="F6" s="74"/>
      <c r="G6" s="74"/>
      <c r="H6" s="74"/>
      <c r="I6" s="75" t="s">
        <v>307</v>
      </c>
      <c r="J6" s="76"/>
      <c r="K6" s="76"/>
      <c r="L6" s="76"/>
      <c r="M6" s="76"/>
      <c r="N6" s="76"/>
      <c r="O6" s="76"/>
      <c r="P6" s="19"/>
      <c r="Q6" s="19"/>
      <c r="R6" s="19"/>
      <c r="S6" s="19"/>
      <c r="T6" s="19"/>
      <c r="U6" s="19"/>
    </row>
    <row r="7" spans="1:24" x14ac:dyDescent="0.25">
      <c r="A7" s="74"/>
      <c r="B7" s="74"/>
      <c r="C7" s="74"/>
      <c r="D7" s="74"/>
      <c r="E7" s="74"/>
      <c r="F7" s="74"/>
      <c r="G7" s="74"/>
      <c r="H7" s="74"/>
      <c r="I7" s="76"/>
      <c r="J7" s="76"/>
      <c r="K7" s="76"/>
      <c r="L7" s="76"/>
      <c r="M7" s="76"/>
      <c r="N7" s="76"/>
      <c r="O7" s="76"/>
      <c r="P7" s="19"/>
      <c r="Q7" s="19"/>
      <c r="R7" s="19"/>
      <c r="S7" s="19"/>
      <c r="T7" s="19"/>
      <c r="U7" s="19"/>
    </row>
    <row r="18" spans="8:8" x14ac:dyDescent="0.25">
      <c r="H18" s="21">
        <v>43892</v>
      </c>
    </row>
    <row r="36" spans="1:13" x14ac:dyDescent="0.25">
      <c r="A36" s="77" t="s">
        <v>312</v>
      </c>
      <c r="B36" s="78"/>
      <c r="C36" s="78"/>
      <c r="D36" s="78"/>
      <c r="E36" s="78"/>
      <c r="F36" s="78"/>
      <c r="G36" s="78"/>
      <c r="H36" s="78"/>
      <c r="I36" s="78"/>
      <c r="J36" s="78"/>
      <c r="K36" s="78"/>
      <c r="L36" s="78"/>
      <c r="M36" s="78"/>
    </row>
    <row r="37" spans="1:13" x14ac:dyDescent="0.25">
      <c r="A37" s="78"/>
      <c r="B37" s="78"/>
      <c r="C37" s="78"/>
      <c r="D37" s="78"/>
      <c r="E37" s="78"/>
      <c r="F37" s="78"/>
      <c r="G37" s="78"/>
      <c r="H37" s="78"/>
      <c r="I37" s="78"/>
      <c r="J37" s="78"/>
      <c r="K37" s="78"/>
      <c r="L37" s="78"/>
      <c r="M37" s="78"/>
    </row>
  </sheetData>
  <mergeCells count="3">
    <mergeCell ref="A6:H7"/>
    <mergeCell ref="I6:O7"/>
    <mergeCell ref="A36:M37"/>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6A9BA180-14FD-4052-AE3B-7A39B57C1774}">
          <x14:formula1>
            <xm:f>'STATE SUMMARY'!$A$4:$A$28</xm:f>
          </x14:formula1>
          <xm:sqref>D3:D4</xm:sqref>
        </x14:dataValidation>
        <x14:dataValidation type="list" allowBlank="1" showInputMessage="1" showErrorMessage="1" xr:uid="{5CA5CA10-B71E-46A3-9373-72DE2D97E475}">
          <x14:formula1>
            <xm:f>'STATE SUMMARY'!$K$3:$N$3</xm:f>
          </x14:formula1>
          <xm:sqref>L3</xm:sqref>
        </x14:dataValidation>
        <x14:dataValidation type="list" allowBlank="1" showInputMessage="1" showErrorMessage="1" xr:uid="{6346E298-05A1-4736-B318-5821B21D9FA5}">
          <x14:formula1>
            <xm:f>'STATE SUMMARY'!$A$4:$A$30</xm:f>
          </x14:formula1>
          <xm:sqref>H18</xm:sqref>
        </x14:dataValidation>
        <x14:dataValidation type="list" allowBlank="1" showInputMessage="1" showErrorMessage="1" xr:uid="{5C3D18C8-46B5-4DE7-8093-5D607AC6E2B0}">
          <x14:formula1>
            <xm:f>'STATE SUMMARY'!$B$3:$I$3</xm:f>
          </x14:formula1>
          <xm:sqref>B3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4BA05-58F9-45D5-A6F7-4E28EA59D987}">
  <dimension ref="A1:AC53"/>
  <sheetViews>
    <sheetView showGridLines="0" tabSelected="1" topLeftCell="A4" zoomScaleNormal="100" workbookViewId="0">
      <selection activeCell="A9" sqref="A9:B10"/>
    </sheetView>
  </sheetViews>
  <sheetFormatPr defaultRowHeight="15" x14ac:dyDescent="0.25"/>
  <cols>
    <col min="1" max="1" width="38.28515625" customWidth="1"/>
    <col min="2" max="2" width="24.42578125" customWidth="1"/>
    <col min="3" max="3" width="11.42578125" bestFit="1" customWidth="1"/>
    <col min="4" max="4" width="16.7109375" customWidth="1"/>
    <col min="5" max="5" width="43.42578125" customWidth="1"/>
    <col min="6" max="6" width="33.5703125" bestFit="1" customWidth="1"/>
    <col min="7" max="7" width="4.85546875" customWidth="1"/>
    <col min="8" max="8" width="30.140625" customWidth="1"/>
    <col min="9" max="9" width="10.5703125" customWidth="1"/>
    <col min="12" max="12" width="21.7109375" bestFit="1" customWidth="1"/>
    <col min="15" max="15" width="13.28515625" customWidth="1"/>
    <col min="18" max="18" width="10.5703125" bestFit="1" customWidth="1"/>
  </cols>
  <sheetData>
    <row r="1" spans="1:29" s="12" customFormat="1" ht="42.75" customHeight="1" x14ac:dyDescent="0.25"/>
    <row r="2" spans="1:29" x14ac:dyDescent="0.25">
      <c r="B2" s="53" t="str">
        <f>CONCATENATE("INDEX CONTRIBUTION TO POSITIVES FOR ", TEXT(D10,"dd-mm-yyyy"))</f>
        <v>INDEX CONTRIBUTION TO POSITIVES FOR 10-03-2020</v>
      </c>
      <c r="C2" s="53"/>
      <c r="D2" s="53" t="str">
        <f>IF(C25="TX_NEW",445,IF(C25="TX_NEW Started On TLD"," ",IF(C25="Percentage TLD Uptake"," ",IF(C25="LINKAGE",TEXT(,"95%")))))</f>
        <v xml:space="preserve"> </v>
      </c>
      <c r="E2" s="53" t="str">
        <f>CONCATENATE("Age/Sex Diaggregatons For ", M13)</f>
        <v>Age/Sex Diaggregatons For Index Positives</v>
      </c>
      <c r="F2" s="53" t="str">
        <f>CONCATENATE("TPT UPTAKE DATA FROM ", TEXT(C40,"dd-mm-yyyy"))</f>
        <v>TPT UPTAKE DATA FROM 09-03-2020</v>
      </c>
      <c r="G2" s="53"/>
      <c r="H2" s="53" t="str">
        <f>CONCATENATE("SHOWING " &amp;C25&amp;" DATA FROM ", TEXT(D9,"dd-mm-yyyy"))</f>
        <v>SHOWING Percentage TLD Uptake DATA FROM 02-03-2020</v>
      </c>
      <c r="I2" s="53"/>
      <c r="J2" s="54"/>
      <c r="K2" s="55" t="str">
        <f>CONCATENATE("SHOWING '"&amp;C25&amp;"' TREND DATA FROM "&amp;(D9))</f>
        <v>SHOWING 'Percentage TLD Uptake' TREND DATA FROM 43892</v>
      </c>
      <c r="L2" s="53" t="str">
        <f>CONCATENATE("LTFU TRACKING OUTCOMES FOR ", TEXT(C40,"dd-mm-yyyy"))</f>
        <v>LTFU TRACKING OUTCOMES FOR 09-03-2020</v>
      </c>
      <c r="M2" s="53"/>
      <c r="N2" s="53">
        <f>IF(A9="HTS_TST",8954,IF(A9="INDEX CONTRIBUTION TO HTS_POS"," ",IF(A9="HTS_TST_POS",450,IF(A9="Screened"," ",IF(A9="INDEX POSITIVE",267,IF(A9="INDEX YIELD"," ",IF(A9="INDEX TESTED"," ",IF(A9="YIELD",TEXT(5,"5%")))))))))</f>
        <v>450</v>
      </c>
      <c r="O2" s="53" t="str">
        <f>CONCATENATE("Positives By Location For ", TEXT(C40,"dd-mm-yyyy"))</f>
        <v>Positives By Location For 09-03-2020</v>
      </c>
      <c r="P2" s="53"/>
      <c r="Q2" s="53"/>
      <c r="R2" s="53"/>
      <c r="S2" s="53" t="str">
        <f>CONCATENATE("SHOWING "&amp;A9&amp;" DATA FROM ", TEXT(D9,"dd-mm-yyyy"))</f>
        <v>SHOWING HTS_TST_POS DATA FROM 02-03-2020</v>
      </c>
      <c r="T2" s="53"/>
      <c r="U2" s="53"/>
      <c r="V2" s="53"/>
      <c r="W2" s="53" t="str">
        <f>CONCATENATE("TXPVLS (D),(N) DATA FOR ", TEXT(C40,"dd-mm-yyyy"))</f>
        <v>TXPVLS (D),(N) DATA FOR 09-03-2020</v>
      </c>
      <c r="X2" s="53" t="str">
        <f>CONCATENATE("CLINIC VISITS &amp; DEFAULTER DATA FOR ", TEXT(C40,"dd-mm-yyyy"))</f>
        <v>CLINIC VISITS &amp; DEFAULTER DATA FOR 09-03-2020</v>
      </c>
      <c r="Y2" s="53"/>
      <c r="Z2" s="53" t="str">
        <f>CONCATENATE("Positives By Location For ", TEXT(S27,"dd-mm-yyyy"))</f>
        <v>Positives By Location For 00-01-1900</v>
      </c>
      <c r="AA2" s="53"/>
      <c r="AB2" s="53"/>
      <c r="AC2" s="53"/>
    </row>
    <row r="3" spans="1:29" s="12" customFormat="1" ht="15.75" x14ac:dyDescent="0.25">
      <c r="B3" s="53" t="str">
        <f>CONCATENATE("VIRAL LOAD COLLECTION TREND FROM ", TEXT(D9,"dd-mm-yyyy"))</f>
        <v>VIRAL LOAD COLLECTION TREND FROM 02-03-2020</v>
      </c>
      <c r="C3" s="79" t="s">
        <v>388</v>
      </c>
      <c r="D3" s="79"/>
      <c r="E3" s="53"/>
      <c r="F3" s="53"/>
      <c r="G3" s="53"/>
      <c r="H3" s="53"/>
      <c r="I3" s="53"/>
      <c r="J3" s="54"/>
      <c r="K3" s="55"/>
      <c r="L3" s="53"/>
      <c r="M3" s="53"/>
      <c r="N3" s="53"/>
      <c r="O3" s="53"/>
      <c r="P3" s="53"/>
      <c r="Q3" s="53"/>
      <c r="R3" s="53"/>
      <c r="S3" s="53"/>
      <c r="T3" s="53"/>
      <c r="U3" s="53"/>
      <c r="V3" s="53"/>
      <c r="W3" s="53"/>
      <c r="X3" s="53"/>
      <c r="Y3" s="53"/>
      <c r="Z3" s="53"/>
      <c r="AA3" s="53"/>
      <c r="AB3" s="53"/>
      <c r="AC3" s="53"/>
    </row>
    <row r="4" spans="1:29" s="12" customFormat="1" ht="15.75" x14ac:dyDescent="0.25">
      <c r="A4" s="48"/>
      <c r="B4" s="53" t="str">
        <f>CONCATENATE("Age/Sex Diaggregatons For ", J15)</f>
        <v xml:space="preserve">Age/Sex Diaggregatons For </v>
      </c>
      <c r="J4" s="2"/>
      <c r="K4" s="18"/>
    </row>
    <row r="5" spans="1:29" s="12" customFormat="1" ht="15.75" x14ac:dyDescent="0.25">
      <c r="C5" s="79" t="s">
        <v>389</v>
      </c>
      <c r="D5" s="79"/>
      <c r="J5" s="2"/>
      <c r="K5" s="18"/>
    </row>
    <row r="6" spans="1:29" s="12" customFormat="1" x14ac:dyDescent="0.25">
      <c r="J6" s="2"/>
      <c r="K6" s="18"/>
    </row>
    <row r="7" spans="1:29" s="12" customFormat="1" ht="15.75" x14ac:dyDescent="0.25">
      <c r="C7" s="79" t="s">
        <v>390</v>
      </c>
      <c r="D7" s="79"/>
      <c r="J7" s="2"/>
      <c r="K7" s="18"/>
    </row>
    <row r="8" spans="1:29" s="12" customFormat="1" ht="15.75" thickBot="1" x14ac:dyDescent="0.3">
      <c r="J8" s="2"/>
      <c r="K8" s="18"/>
    </row>
    <row r="9" spans="1:29" s="12" customFormat="1" ht="26.25" customHeight="1" x14ac:dyDescent="0.25">
      <c r="A9" s="81" t="s">
        <v>121</v>
      </c>
      <c r="B9" s="82"/>
      <c r="C9" s="57" t="s">
        <v>299</v>
      </c>
      <c r="D9" s="56">
        <v>43892</v>
      </c>
      <c r="J9" s="2"/>
      <c r="K9" s="18"/>
    </row>
    <row r="10" spans="1:29" s="12" customFormat="1" ht="15" customHeight="1" thickBot="1" x14ac:dyDescent="0.3">
      <c r="A10" s="83"/>
      <c r="B10" s="84"/>
      <c r="C10" s="57" t="s">
        <v>300</v>
      </c>
      <c r="D10" s="56">
        <v>43900</v>
      </c>
      <c r="J10" s="2"/>
      <c r="K10" s="18"/>
    </row>
    <row r="11" spans="1:29" s="12" customFormat="1" ht="12.75" customHeight="1" x14ac:dyDescent="0.25">
      <c r="A11" s="80" t="s">
        <v>304</v>
      </c>
      <c r="B11" s="80"/>
      <c r="C11" s="80"/>
      <c r="F11" s="18" t="s">
        <v>368</v>
      </c>
      <c r="J11" s="2"/>
      <c r="K11" s="18"/>
    </row>
    <row r="12" spans="1:29" ht="17.25" customHeight="1" x14ac:dyDescent="0.25">
      <c r="A12" s="80"/>
      <c r="B12" s="80"/>
      <c r="C12" s="80"/>
      <c r="F12" s="42">
        <v>7</v>
      </c>
    </row>
    <row r="13" spans="1:29" x14ac:dyDescent="0.25">
      <c r="L13" t="s">
        <v>387</v>
      </c>
      <c r="M13" t="s">
        <v>374</v>
      </c>
    </row>
    <row r="14" spans="1:29" s="12" customFormat="1" ht="17.25" customHeight="1" x14ac:dyDescent="0.25">
      <c r="D14" s="2"/>
    </row>
    <row r="15" spans="1:29" s="12" customFormat="1" ht="15" customHeight="1" x14ac:dyDescent="0.25">
      <c r="E15" s="50"/>
      <c r="F15" s="50"/>
      <c r="G15" s="50"/>
      <c r="H15" s="50"/>
      <c r="I15" s="51"/>
      <c r="J15" s="51"/>
      <c r="K15" s="51"/>
      <c r="L15" s="51"/>
      <c r="M15" s="51"/>
      <c r="P15" s="19"/>
      <c r="Q15" s="19"/>
      <c r="R15" s="19"/>
      <c r="S15" s="19"/>
      <c r="T15" s="19"/>
      <c r="U15" s="19"/>
    </row>
    <row r="16" spans="1:29" ht="15" customHeight="1" x14ac:dyDescent="0.25">
      <c r="E16" s="50"/>
      <c r="F16" s="50"/>
      <c r="G16" s="50"/>
      <c r="H16" s="50"/>
      <c r="I16" s="51"/>
      <c r="J16" s="51"/>
      <c r="K16" s="51"/>
      <c r="L16" s="51"/>
      <c r="M16" s="51"/>
      <c r="P16" s="19"/>
      <c r="Q16" s="19"/>
      <c r="R16" s="19"/>
      <c r="S16" s="19"/>
      <c r="T16" s="19"/>
      <c r="U16" s="19"/>
    </row>
    <row r="25" spans="1:9" x14ac:dyDescent="0.25">
      <c r="A25" s="75" t="s">
        <v>307</v>
      </c>
      <c r="B25" s="75"/>
      <c r="C25" s="19" t="s">
        <v>301</v>
      </c>
    </row>
    <row r="26" spans="1:9" x14ac:dyDescent="0.25">
      <c r="A26" s="75"/>
      <c r="B26" s="75"/>
    </row>
    <row r="28" spans="1:9" ht="15" customHeight="1" x14ac:dyDescent="0.45">
      <c r="D28" s="49"/>
      <c r="E28" s="49"/>
      <c r="F28" s="49"/>
      <c r="G28" s="49"/>
    </row>
    <row r="29" spans="1:9" ht="15" customHeight="1" x14ac:dyDescent="0.45">
      <c r="C29" s="49"/>
      <c r="D29" s="49"/>
      <c r="F29" s="49"/>
      <c r="G29" s="49"/>
      <c r="H29" s="12" t="s">
        <v>368</v>
      </c>
      <c r="I29" s="42">
        <v>7</v>
      </c>
    </row>
    <row r="39" spans="1:16" x14ac:dyDescent="0.25">
      <c r="A39" s="77" t="s">
        <v>312</v>
      </c>
      <c r="B39" s="77"/>
    </row>
    <row r="40" spans="1:16" x14ac:dyDescent="0.25">
      <c r="A40" s="77"/>
      <c r="B40" s="77"/>
      <c r="C40" s="52">
        <v>43899</v>
      </c>
    </row>
    <row r="45" spans="1:16" ht="15" customHeight="1" x14ac:dyDescent="0.25">
      <c r="E45" s="50"/>
      <c r="F45" s="50"/>
      <c r="G45" s="50"/>
      <c r="H45" s="50"/>
      <c r="I45" s="50"/>
      <c r="J45" s="50"/>
      <c r="K45" s="50"/>
      <c r="L45" s="50"/>
      <c r="M45" s="50"/>
      <c r="N45" s="51"/>
      <c r="O45" s="51"/>
      <c r="P45" s="51"/>
    </row>
    <row r="46" spans="1:16" ht="15" customHeight="1" x14ac:dyDescent="0.25">
      <c r="D46" s="50"/>
      <c r="E46" s="50"/>
      <c r="F46" s="50"/>
      <c r="G46" s="50"/>
      <c r="H46" s="50"/>
      <c r="I46" s="50"/>
      <c r="J46" s="50"/>
      <c r="K46" s="50"/>
      <c r="L46" s="50"/>
      <c r="M46" s="50"/>
      <c r="N46" s="51"/>
      <c r="O46" s="51"/>
      <c r="P46" s="51"/>
    </row>
    <row r="53" spans="5:5" x14ac:dyDescent="0.25">
      <c r="E53" s="12" t="s">
        <v>228</v>
      </c>
    </row>
  </sheetData>
  <mergeCells count="7">
    <mergeCell ref="C3:D3"/>
    <mergeCell ref="C7:D7"/>
    <mergeCell ref="A25:B26"/>
    <mergeCell ref="A39:B40"/>
    <mergeCell ref="A11:C12"/>
    <mergeCell ref="C5:D5"/>
    <mergeCell ref="A9:B10"/>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48DD7D58-CBCA-46E6-9D50-6AFA965CE34C}">
          <x14:formula1>
            <xm:f>'STATE SUMMARY'!$B$3:$I$3</xm:f>
          </x14:formula1>
          <xm:sqref>A9</xm:sqref>
        </x14:dataValidation>
        <x14:dataValidation type="list" allowBlank="1" showInputMessage="1" showErrorMessage="1" xr:uid="{B3E0B99D-D247-4D04-80B0-BDEC132111BA}">
          <x14:formula1>
            <xm:f>'STATE SUMMARY'!$A$4:$A$30</xm:f>
          </x14:formula1>
          <xm:sqref>C40</xm:sqref>
        </x14:dataValidation>
        <x14:dataValidation type="list" allowBlank="1" showInputMessage="1" showErrorMessage="1" xr:uid="{BBC5E478-CC85-4CD0-A5D8-500724AA4A71}">
          <x14:formula1>
            <xm:f>'STATE SUMMARY'!$K$3:$N$3</xm:f>
          </x14:formula1>
          <xm:sqref>C25</xm:sqref>
        </x14:dataValidation>
        <x14:dataValidation type="list" allowBlank="1" showInputMessage="1" showErrorMessage="1" xr:uid="{3EDB3C9E-D1AE-4EC1-8FB2-3779AC1628A0}">
          <x14:formula1>
            <xm:f>'PIVOT FOR AGESEX SLICING'!$B$8:$E$8</xm:f>
          </x14:formula1>
          <xm:sqref>M13</xm:sqref>
        </x14:dataValidation>
        <x14:dataValidation type="list" allowBlank="1" showInputMessage="1" showErrorMessage="1" xr:uid="{0178AF5E-32FA-4D9E-BC55-9BB9F9C1B20F}">
          <x14:formula1>
            <xm:f>'STATE SUMMARY'!$A$4:$A$28</xm:f>
          </x14:formula1>
          <xm:sqref>D9:D10</xm:sqref>
        </x14:dataValidation>
      </x14:dataValidations>
    </ex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ADDB-A2FF-48B2-B433-E20C0D93ABFE}">
  <dimension ref="A1:U51"/>
  <sheetViews>
    <sheetView showGridLines="0" topLeftCell="B4" zoomScale="82" zoomScaleNormal="82" workbookViewId="0">
      <selection activeCell="C3" sqref="C3"/>
    </sheetView>
  </sheetViews>
  <sheetFormatPr defaultRowHeight="15" x14ac:dyDescent="0.25"/>
  <cols>
    <col min="1" max="2" width="9.140625" style="12"/>
    <col min="3" max="3" width="33.7109375" customWidth="1"/>
    <col min="4" max="4" width="11.42578125" bestFit="1" customWidth="1"/>
    <col min="5" max="5" width="13" customWidth="1"/>
    <col min="11" max="13" width="9.140625" style="12"/>
    <col min="14" max="14" width="25.28515625" bestFit="1" customWidth="1"/>
    <col min="21" max="21" width="9.7109375" bestFit="1" customWidth="1"/>
  </cols>
  <sheetData>
    <row r="1" spans="3:15" s="58" customFormat="1" x14ac:dyDescent="0.25">
      <c r="C1" s="58" t="str">
        <f>CONCATENATE("SHOWING CAM "&amp;C3&amp;" DATA FROM ", TEXT(E3,"dd-mm-yyyy"))</f>
        <v>SHOWING CAM HTS_TST_POS DATA FROM 02-03-2020</v>
      </c>
      <c r="F1" s="58" t="str">
        <f>CONCATENATE("SHOWING CAM " &amp;N3&amp;" DATA FROM ", TEXT(E3,"dd-mm-yyyy"))</f>
        <v>SHOWING CAM TX_NEW DATA FROM 02-03-2020</v>
      </c>
      <c r="O1" s="58" t="str">
        <f>CONCATENATE("TPT UPTAKE DATA For ", TEXT(U20,"dd-mm-yyyy"))</f>
        <v>TPT UPTAKE DATA For 09-03-2020</v>
      </c>
    </row>
    <row r="2" spans="3:15" s="12" customFormat="1" x14ac:dyDescent="0.25">
      <c r="G2" s="12" t="s">
        <v>369</v>
      </c>
    </row>
    <row r="3" spans="3:15" ht="15.75" x14ac:dyDescent="0.25">
      <c r="C3" s="25" t="s">
        <v>121</v>
      </c>
      <c r="D3" s="12" t="s">
        <v>299</v>
      </c>
      <c r="E3" s="2">
        <v>43892</v>
      </c>
      <c r="G3">
        <v>7</v>
      </c>
      <c r="N3" s="37" t="s">
        <v>124</v>
      </c>
    </row>
    <row r="4" spans="3:15" x14ac:dyDescent="0.25">
      <c r="D4" s="12" t="s">
        <v>300</v>
      </c>
      <c r="E4" s="2">
        <v>43900</v>
      </c>
    </row>
    <row r="20" spans="21:21" x14ac:dyDescent="0.25">
      <c r="U20" s="2">
        <v>43899</v>
      </c>
    </row>
    <row r="51" spans="5:5" x14ac:dyDescent="0.25">
      <c r="E51" t="s">
        <v>392</v>
      </c>
    </row>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763E0E24-31D7-47C0-B8B5-C305532ACF46}">
          <x14:formula1>
            <xm:f>'STATE SUMMARY'!$A$4:$A$30</xm:f>
          </x14:formula1>
          <xm:sqref>E3:E4</xm:sqref>
        </x14:dataValidation>
        <x14:dataValidation type="list" allowBlank="1" showInputMessage="1" showErrorMessage="1" xr:uid="{AAA83314-1487-4764-AC1A-2039AD5156CF}">
          <x14:formula1>
            <xm:f>'STATE SUMMARY'!$B$3:$I$3</xm:f>
          </x14:formula1>
          <xm:sqref>C3</xm:sqref>
        </x14:dataValidation>
        <x14:dataValidation type="list" allowBlank="1" showInputMessage="1" showErrorMessage="1" xr:uid="{4188878A-111F-496B-87DD-10031FD896E2}">
          <x14:formula1>
            <xm:f>'CAM SUMMARY'!$K$3:$N$3</xm:f>
          </x14:formula1>
          <xm:sqref>N3</xm:sqref>
        </x14:dataValidation>
        <x14:dataValidation type="list" allowBlank="1" showInputMessage="1" showErrorMessage="1" xr:uid="{56E4A699-0ACB-4D85-B69B-D2FBD5466950}">
          <x14:formula1>
            <xm:f>'CAM SUMMARY'!$A$4:$A$34</xm:f>
          </x14:formula1>
          <xm:sqref>U20</xm:sqref>
        </x14:dataValidation>
      </x14:dataValidations>
    </ex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63FDF-81E8-455D-82D6-F71DFF81DC51}">
  <dimension ref="A1:AA23"/>
  <sheetViews>
    <sheetView showGridLines="0" zoomScale="80" zoomScaleNormal="80" workbookViewId="0">
      <selection activeCell="AC24" sqref="AC24"/>
    </sheetView>
  </sheetViews>
  <sheetFormatPr defaultRowHeight="15" x14ac:dyDescent="0.25"/>
  <cols>
    <col min="2" max="2" width="9.140625" style="12"/>
    <col min="3" max="3" width="19.5703125" style="12" customWidth="1"/>
    <col min="4" max="4" width="9.140625" style="12"/>
    <col min="5" max="5" width="11.42578125" style="12" bestFit="1" customWidth="1"/>
    <col min="6" max="6" width="13.5703125" customWidth="1"/>
    <col min="10" max="10" width="20.5703125" customWidth="1"/>
    <col min="17" max="17" width="10.7109375" bestFit="1" customWidth="1"/>
    <col min="19" max="19" width="10.7109375" bestFit="1" customWidth="1"/>
  </cols>
  <sheetData>
    <row r="1" spans="1:27" s="53" customFormat="1" x14ac:dyDescent="0.25">
      <c r="A1" s="53" t="str">
        <f>CONCATENATE("SHOWING ESM "&amp;$C$6&amp;" DATA FROM ", TEXT($F$6,"dd-mm-yyyy"))</f>
        <v>SHOWING ESM HTS_TST_POS DATA FROM 02-03-2020</v>
      </c>
      <c r="E1" s="53" t="str">
        <f>CONCATENATE("SHOWING TPT UPTAKE "&amp;$C$6&amp;" DATA FOR ", TEXT(S23,"dd-mm-yyyy"))</f>
        <v>SHOWING TPT UPTAKE HTS_TST_POS DATA FOR 09-03-2020</v>
      </c>
      <c r="J1" s="53" t="str">
        <f>CONCATENATE("LTFU TRACKING OUTCOMES FOR ", TEXT(S23,"dd-mm-yyyy"))</f>
        <v>LTFU TRACKING OUTCOMES FOR 09-03-2020</v>
      </c>
      <c r="L1" s="53" t="str">
        <f>CONCATENATE("MONITORING ESM DEFAULTER TRACKING " )</f>
        <v xml:space="preserve">MONITORING ESM DEFAULTER TRACKING </v>
      </c>
      <c r="M1" s="53" t="str">
        <f>CONCATENATE("SHOWING ESM " &amp;J6&amp;" DATA FROM ", TEXT(F6,"dd-mm-yyyy"))</f>
        <v>SHOWING ESM TX_NEW DATA FROM 02-03-2020</v>
      </c>
      <c r="R1" s="53" t="str">
        <f>CONCATENATE("ESM HTS SNAPSHOT FOR ", TEXT(S23,"dd-mm-yyyy"))</f>
        <v>ESM HTS SNAPSHOT FOR 09-03-2020</v>
      </c>
    </row>
    <row r="2" spans="1:27" s="12" customFormat="1" x14ac:dyDescent="0.25"/>
    <row r="3" spans="1:27" s="12" customFormat="1" x14ac:dyDescent="0.25">
      <c r="L3" s="12" t="s">
        <v>370</v>
      </c>
    </row>
    <row r="4" spans="1:27" s="12" customFormat="1" x14ac:dyDescent="0.25">
      <c r="A4" s="85" t="s">
        <v>366</v>
      </c>
      <c r="B4" s="85"/>
      <c r="C4" s="85"/>
      <c r="D4" s="85"/>
      <c r="E4" s="85"/>
      <c r="F4" s="85"/>
      <c r="G4" s="85"/>
      <c r="H4" s="85"/>
      <c r="I4" s="85"/>
      <c r="J4" s="85"/>
      <c r="K4" s="85"/>
      <c r="L4" s="85"/>
      <c r="M4" s="85"/>
      <c r="N4" s="85"/>
      <c r="O4" s="85"/>
      <c r="P4" s="85"/>
      <c r="Q4" s="85"/>
      <c r="R4" s="85"/>
      <c r="S4" s="41"/>
      <c r="T4" s="41"/>
      <c r="U4" s="41"/>
      <c r="V4" s="41"/>
      <c r="W4" s="41"/>
      <c r="X4" s="41"/>
      <c r="Y4" s="41"/>
      <c r="Z4" s="41"/>
      <c r="AA4" s="41"/>
    </row>
    <row r="5" spans="1:27" s="12" customFormat="1" x14ac:dyDescent="0.25">
      <c r="A5" s="85"/>
      <c r="B5" s="85"/>
      <c r="C5" s="85"/>
      <c r="D5" s="85"/>
      <c r="E5" s="85"/>
      <c r="F5" s="85"/>
      <c r="G5" s="85"/>
      <c r="H5" s="85"/>
      <c r="I5" s="85"/>
      <c r="J5" s="85"/>
      <c r="K5" s="85"/>
      <c r="L5" s="85"/>
      <c r="M5" s="85"/>
      <c r="N5" s="85"/>
      <c r="O5" s="85"/>
      <c r="P5" s="85"/>
      <c r="Q5" s="85"/>
      <c r="R5" s="85"/>
      <c r="S5" s="41"/>
      <c r="T5" s="41"/>
      <c r="U5" s="41"/>
      <c r="V5" s="41"/>
      <c r="W5" s="41"/>
      <c r="X5" s="41"/>
      <c r="Y5" s="41"/>
      <c r="Z5" s="41"/>
      <c r="AA5" s="41"/>
    </row>
    <row r="6" spans="1:27" ht="18.75" x14ac:dyDescent="0.3">
      <c r="C6" s="40" t="s">
        <v>121</v>
      </c>
      <c r="E6" s="12" t="s">
        <v>299</v>
      </c>
      <c r="F6" s="2">
        <v>43892</v>
      </c>
      <c r="J6" s="40" t="s">
        <v>124</v>
      </c>
      <c r="L6">
        <v>7</v>
      </c>
    </row>
    <row r="7" spans="1:27" x14ac:dyDescent="0.25">
      <c r="E7" s="12" t="s">
        <v>300</v>
      </c>
      <c r="F7" s="2">
        <v>43900</v>
      </c>
    </row>
    <row r="23" spans="19:19" x14ac:dyDescent="0.25">
      <c r="S23" s="2">
        <v>43899</v>
      </c>
    </row>
  </sheetData>
  <mergeCells count="1">
    <mergeCell ref="A4:R5"/>
  </mergeCells>
  <dataValidations count="1">
    <dataValidation type="list" allowBlank="1" showInputMessage="1" showErrorMessage="1" sqref="S23" xr:uid="{7D9911E6-E1F6-4ACD-9C74-BBDDDF39585F}">
      <formula1>Periodfac</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9C7D956-21EF-4EEE-9684-A448942DA91C}">
          <x14:formula1>
            <xm:f>'Facility Summary'!$A$3:$A$29</xm:f>
          </x14:formula1>
          <xm:sqref>F6:F7</xm:sqref>
        </x14:dataValidation>
        <x14:dataValidation type="list" allowBlank="1" showInputMessage="1" showErrorMessage="1" xr:uid="{CEE3797C-08AA-43F4-A84A-EDD54908B99F}">
          <x14:formula1>
            <xm:f>'Facility Summary'!$B$2:$I$2</xm:f>
          </x14:formula1>
          <xm:sqref>C6</xm:sqref>
        </x14:dataValidation>
        <x14:dataValidation type="list" allowBlank="1" showInputMessage="1" showErrorMessage="1" xr:uid="{02F38EF6-15DF-4BE9-A2A5-6C062D9B636B}">
          <x14:formula1>
            <xm:f>'Facility Summary'!$K$2:$N$2</xm:f>
          </x14:formula1>
          <xm:sqref>J6</xm:sqref>
        </x14:dataValidation>
      </x14:dataValidations>
    </ex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E1E96-A0B7-412F-910A-4E5825A9DC7B}">
  <dimension ref="A1:EN43"/>
  <sheetViews>
    <sheetView topLeftCell="A25" workbookViewId="0">
      <selection activeCell="C26" sqref="C26"/>
    </sheetView>
  </sheetViews>
  <sheetFormatPr defaultRowHeight="15" x14ac:dyDescent="0.25"/>
  <cols>
    <col min="1" max="1" width="14.5703125" style="12" bestFit="1" customWidth="1"/>
    <col min="2" max="2" width="11.85546875" style="12" bestFit="1" customWidth="1"/>
    <col min="3" max="3" width="14" style="12" bestFit="1" customWidth="1"/>
    <col min="4" max="4" width="12.42578125" style="12" bestFit="1" customWidth="1"/>
    <col min="5" max="5" width="14.5703125" style="12" bestFit="1" customWidth="1"/>
    <col min="6" max="7" width="9.140625" style="12"/>
    <col min="8" max="8" width="32.140625" bestFit="1" customWidth="1"/>
    <col min="9" max="9" width="16.28515625" bestFit="1" customWidth="1"/>
    <col min="10" max="10" width="6" bestFit="1" customWidth="1"/>
    <col min="11" max="11" width="5.85546875" bestFit="1" customWidth="1"/>
    <col min="12" max="12" width="6" bestFit="1" customWidth="1"/>
    <col min="13" max="13" width="15.7109375" bestFit="1" customWidth="1"/>
    <col min="14" max="14" width="12.5703125" bestFit="1" customWidth="1"/>
    <col min="15" max="15" width="6" bestFit="1" customWidth="1"/>
    <col min="16" max="16" width="5.85546875" bestFit="1" customWidth="1"/>
    <col min="17" max="17" width="6" bestFit="1" customWidth="1"/>
    <col min="18" max="18" width="15.7109375" bestFit="1" customWidth="1"/>
    <col min="19" max="19" width="12.5703125" bestFit="1" customWidth="1"/>
    <col min="20" max="20" width="6" bestFit="1" customWidth="1"/>
    <col min="21" max="21" width="5.85546875" bestFit="1" customWidth="1"/>
    <col min="22" max="22" width="6" bestFit="1" customWidth="1"/>
    <col min="23" max="23" width="15.7109375" bestFit="1" customWidth="1"/>
    <col min="24" max="24" width="12.5703125" bestFit="1" customWidth="1"/>
    <col min="25" max="25" width="6" bestFit="1" customWidth="1"/>
    <col min="26" max="26" width="5.85546875" bestFit="1" customWidth="1"/>
    <col min="27" max="27" width="6" bestFit="1" customWidth="1"/>
    <col min="28" max="28" width="15.7109375" bestFit="1" customWidth="1"/>
    <col min="29" max="29" width="12.5703125" bestFit="1" customWidth="1"/>
    <col min="30" max="30" width="6" bestFit="1" customWidth="1"/>
    <col min="31" max="31" width="5.85546875" bestFit="1" customWidth="1"/>
    <col min="32" max="32" width="6" bestFit="1" customWidth="1"/>
    <col min="33" max="33" width="15.7109375" bestFit="1" customWidth="1"/>
    <col min="34" max="34" width="12.5703125" bestFit="1" customWidth="1"/>
    <col min="35" max="35" width="5" bestFit="1" customWidth="1"/>
    <col min="36" max="37" width="5.85546875" bestFit="1" customWidth="1"/>
    <col min="38" max="38" width="15.7109375" bestFit="1" customWidth="1"/>
    <col min="39" max="39" width="12.5703125" bestFit="1" customWidth="1"/>
    <col min="40" max="40" width="5" bestFit="1" customWidth="1"/>
    <col min="41" max="42" width="5.85546875" bestFit="1" customWidth="1"/>
    <col min="43" max="43" width="15.7109375" bestFit="1" customWidth="1"/>
    <col min="44" max="44" width="12.5703125" bestFit="1" customWidth="1"/>
    <col min="45" max="45" width="5" bestFit="1" customWidth="1"/>
    <col min="46" max="47" width="5.85546875" bestFit="1" customWidth="1"/>
    <col min="48" max="48" width="15.7109375" bestFit="1" customWidth="1"/>
    <col min="49" max="49" width="12.5703125" bestFit="1" customWidth="1"/>
    <col min="50" max="50" width="6" bestFit="1" customWidth="1"/>
    <col min="51" max="52" width="5.85546875" bestFit="1" customWidth="1"/>
    <col min="53" max="53" width="15.7109375" bestFit="1" customWidth="1"/>
    <col min="54" max="54" width="12.5703125" bestFit="1" customWidth="1"/>
    <col min="55" max="55" width="6" bestFit="1" customWidth="1"/>
    <col min="56" max="57" width="5.85546875" bestFit="1" customWidth="1"/>
    <col min="58" max="58" width="15.7109375" bestFit="1" customWidth="1"/>
    <col min="59" max="59" width="12.5703125" bestFit="1" customWidth="1"/>
    <col min="60" max="60" width="6" bestFit="1" customWidth="1"/>
    <col min="61" max="62" width="5.85546875" bestFit="1" customWidth="1"/>
    <col min="63" max="63" width="15.7109375" bestFit="1" customWidth="1"/>
    <col min="64" max="64" width="12.5703125" bestFit="1" customWidth="1"/>
    <col min="65" max="65" width="6" bestFit="1" customWidth="1"/>
    <col min="66" max="67" width="5.85546875" bestFit="1" customWidth="1"/>
    <col min="68" max="68" width="15.7109375" bestFit="1" customWidth="1"/>
    <col min="69" max="69" width="12.5703125" bestFit="1" customWidth="1"/>
    <col min="70" max="70" width="5" bestFit="1" customWidth="1"/>
    <col min="71" max="72" width="5.85546875" bestFit="1" customWidth="1"/>
    <col min="73" max="73" width="15.7109375" bestFit="1" customWidth="1"/>
    <col min="74" max="74" width="12.5703125" bestFit="1" customWidth="1"/>
    <col min="75" max="75" width="5" bestFit="1" customWidth="1"/>
    <col min="76" max="77" width="5.85546875" bestFit="1" customWidth="1"/>
    <col min="78" max="78" width="15.7109375" bestFit="1" customWidth="1"/>
    <col min="79" max="79" width="12.5703125" bestFit="1" customWidth="1"/>
    <col min="80" max="80" width="5" bestFit="1" customWidth="1"/>
    <col min="81" max="82" width="5.85546875" bestFit="1" customWidth="1"/>
    <col min="83" max="83" width="15.7109375" bestFit="1" customWidth="1"/>
    <col min="84" max="84" width="12.5703125" bestFit="1" customWidth="1"/>
    <col min="85" max="85" width="5" bestFit="1" customWidth="1"/>
    <col min="86" max="87" width="5.85546875" bestFit="1" customWidth="1"/>
    <col min="88" max="88" width="15.7109375" bestFit="1" customWidth="1"/>
    <col min="89" max="89" width="12.5703125" bestFit="1" customWidth="1"/>
    <col min="90" max="90" width="5" bestFit="1" customWidth="1"/>
    <col min="91" max="92" width="5.85546875" bestFit="1" customWidth="1"/>
    <col min="93" max="93" width="15.7109375" bestFit="1" customWidth="1"/>
    <col min="94" max="94" width="12.5703125" bestFit="1" customWidth="1"/>
    <col min="95" max="95" width="5" bestFit="1" customWidth="1"/>
    <col min="96" max="97" width="5.85546875" bestFit="1" customWidth="1"/>
    <col min="98" max="98" width="15.7109375" bestFit="1" customWidth="1"/>
    <col min="99" max="99" width="12.5703125" bestFit="1" customWidth="1"/>
    <col min="100" max="100" width="5" bestFit="1" customWidth="1"/>
    <col min="101" max="102" width="5.85546875" bestFit="1" customWidth="1"/>
    <col min="103" max="103" width="15.7109375" bestFit="1" customWidth="1"/>
    <col min="104" max="104" width="12.5703125" bestFit="1" customWidth="1"/>
    <col min="105" max="105" width="5" bestFit="1" customWidth="1"/>
    <col min="106" max="107" width="5.85546875" bestFit="1" customWidth="1"/>
    <col min="108" max="108" width="15.7109375" bestFit="1" customWidth="1"/>
    <col min="109" max="109" width="12.5703125" bestFit="1" customWidth="1"/>
    <col min="110" max="110" width="5" bestFit="1" customWidth="1"/>
    <col min="111" max="112" width="5.85546875" bestFit="1" customWidth="1"/>
    <col min="113" max="113" width="15.7109375" bestFit="1" customWidth="1"/>
    <col min="114" max="114" width="12.5703125" bestFit="1" customWidth="1"/>
    <col min="115" max="115" width="5" bestFit="1" customWidth="1"/>
    <col min="116" max="117" width="5.85546875" bestFit="1" customWidth="1"/>
    <col min="118" max="118" width="15.7109375" bestFit="1" customWidth="1"/>
    <col min="119" max="119" width="12.5703125" bestFit="1" customWidth="1"/>
    <col min="120" max="120" width="5" bestFit="1" customWidth="1"/>
    <col min="121" max="122" width="5.85546875" bestFit="1" customWidth="1"/>
    <col min="123" max="123" width="15.7109375" bestFit="1" customWidth="1"/>
    <col min="124" max="124" width="12.5703125" bestFit="1" customWidth="1"/>
    <col min="125" max="125" width="5" bestFit="1" customWidth="1"/>
    <col min="126" max="127" width="5.85546875" bestFit="1" customWidth="1"/>
    <col min="128" max="128" width="15.7109375" bestFit="1" customWidth="1"/>
    <col min="129" max="129" width="12.5703125" bestFit="1" customWidth="1"/>
    <col min="130" max="130" width="5" bestFit="1" customWidth="1"/>
    <col min="131" max="132" width="5.85546875" bestFit="1" customWidth="1"/>
    <col min="133" max="133" width="15.7109375" bestFit="1" customWidth="1"/>
    <col min="134" max="134" width="12.5703125" bestFit="1" customWidth="1"/>
    <col min="135" max="135" width="5" bestFit="1" customWidth="1"/>
    <col min="136" max="137" width="5.85546875" bestFit="1" customWidth="1"/>
    <col min="138" max="138" width="15.7109375" bestFit="1" customWidth="1"/>
    <col min="139" max="139" width="12.5703125" bestFit="1" customWidth="1"/>
    <col min="140" max="140" width="5" bestFit="1" customWidth="1"/>
    <col min="141" max="142" width="5.85546875" bestFit="1" customWidth="1"/>
    <col min="143" max="143" width="15.7109375" bestFit="1" customWidth="1"/>
    <col min="144" max="144" width="11.28515625" bestFit="1" customWidth="1"/>
  </cols>
  <sheetData>
    <row r="1" spans="1:144" x14ac:dyDescent="0.25">
      <c r="B1" s="12" t="s">
        <v>112</v>
      </c>
      <c r="C1" s="12" t="s">
        <v>113</v>
      </c>
      <c r="D1" s="12" t="s">
        <v>110</v>
      </c>
      <c r="E1" s="12" t="s">
        <v>111</v>
      </c>
    </row>
    <row r="2" spans="1:144" x14ac:dyDescent="0.25">
      <c r="A2" s="12" t="s">
        <v>371</v>
      </c>
      <c r="B2" s="12">
        <f>SUM(AH9,AM9,AR9,AW9,BB9,BG9,BL9,BQ9,BV9,CA9,CF9,CK9,CP9,CU9,CZ9,DE9,DJ9,DO9,DT9,DY9,ED9,EI9)</f>
        <v>273</v>
      </c>
      <c r="C2" s="12">
        <f>SUM(AI9,AN9,AS9,AX9,BC9,BH9,BM9,BR9,BW9,CB9,CG9,CL9,CQ9,CV9,DA9,DF9,DK9,DP9,DU9,DZ9,EE9,EJ9)</f>
        <v>21004</v>
      </c>
      <c r="D2" s="12">
        <f t="shared" ref="D2" si="0">SUM(AJ9,AO9,AT9,AY9,BD9,BI9,BN9,BS9,BX9,CC9,CH9,CM9,CR9,CW9,DB9,DG9,DL9,DQ9,DV9,EA9,EF9,EK9)</f>
        <v>360</v>
      </c>
      <c r="E2" s="12">
        <f>SUM(AK9,AP9,AU9,AZ9,BE9,BJ9,BO9,BT9,BY9,CD9,CI9,CN9,CS9,CX9,DC9,DH9,DM9,DR9,DW9,EB9,EG9,EL9)</f>
        <v>17534</v>
      </c>
      <c r="H2" s="4" t="s">
        <v>85</v>
      </c>
      <c r="I2" s="12" t="s">
        <v>142</v>
      </c>
    </row>
    <row r="3" spans="1:144" x14ac:dyDescent="0.25">
      <c r="A3" s="12" t="s">
        <v>372</v>
      </c>
      <c r="B3" s="12">
        <f>SUM(AH7,AM7,AR7,AW7,BB7,BG7,BL7,BQ7,BV7,CA7,CF7,CK7,CP7,CU7,CZ7,DE7,DJ7,DO7,DT7,DY7,ED7,EI7)</f>
        <v>13</v>
      </c>
      <c r="C3" s="12">
        <f t="shared" ref="C3:E3" si="1">SUM(AI7,AN7,AS7,AX7,BC7,BH7,BM7,BR7,BW7,CB7,CG7,CL7,CQ7,CV7,DA7,DF7,DK7,DP7,DU7,DZ7,EE7,EJ7)</f>
        <v>877</v>
      </c>
      <c r="D3" s="12">
        <f t="shared" si="1"/>
        <v>25</v>
      </c>
      <c r="E3" s="12">
        <f t="shared" si="1"/>
        <v>517</v>
      </c>
    </row>
    <row r="4" spans="1:144" x14ac:dyDescent="0.25">
      <c r="A4" s="12" t="s">
        <v>373</v>
      </c>
      <c r="B4" s="12">
        <f>SUM(AH10,AM10,AR10,AW10,BB10,BG10,BL10,BQ10,BV10,CA10,CF10,CK10,CP10,CU10,CZ10,DE10,DJ10,DO10,DT10,DY10,ED10,EI10)</f>
        <v>52</v>
      </c>
      <c r="C4" s="12">
        <f t="shared" ref="C4:E4" si="2">SUM(AI10,AN10,AS10,AX10,BC10,BH10,BM10,BR10,BW10,CB10,CG10,CL10,CQ10,CV10,DA10,DF10,DK10,DP10,DU10,DZ10,EE10,EJ10)</f>
        <v>763</v>
      </c>
      <c r="D4" s="12">
        <f t="shared" si="2"/>
        <v>70</v>
      </c>
      <c r="E4" s="12">
        <f t="shared" si="2"/>
        <v>749</v>
      </c>
      <c r="I4" s="4" t="s">
        <v>143</v>
      </c>
    </row>
    <row r="5" spans="1:144" x14ac:dyDescent="0.25">
      <c r="A5" s="12" t="s">
        <v>374</v>
      </c>
      <c r="B5" s="12">
        <f>SUM(AH11,AM11,AR11,AW11,BB11,BG11,BL11,BQ11,BV11,CA11,CF11,CK11,CP11,CU11,CZ11,DE11,DJ11,DO11,DT11,DY11,ED11,EI11)</f>
        <v>8</v>
      </c>
      <c r="C5" s="12">
        <f t="shared" ref="C5:E5" si="3">SUM(AI11,AN11,AS11,AX11,BC11,BH11,BM11,BR11,BW11,CB11,CG11,CL11,CQ11,CV11,DA11,DF11,DK11,DP11,DU11,DZ11,EE11,EJ11)</f>
        <v>276</v>
      </c>
      <c r="D5" s="12">
        <f t="shared" si="3"/>
        <v>14</v>
      </c>
      <c r="E5" s="12">
        <f t="shared" si="3"/>
        <v>185</v>
      </c>
      <c r="I5" s="2">
        <v>43769</v>
      </c>
      <c r="M5" s="2" t="s">
        <v>395</v>
      </c>
      <c r="N5" s="2">
        <v>43799</v>
      </c>
      <c r="R5" s="2" t="s">
        <v>396</v>
      </c>
      <c r="S5" s="2">
        <v>43830</v>
      </c>
      <c r="W5" s="2" t="s">
        <v>397</v>
      </c>
      <c r="X5" s="2">
        <v>43861</v>
      </c>
      <c r="AB5" s="2" t="s">
        <v>398</v>
      </c>
      <c r="AC5" s="2">
        <v>43889</v>
      </c>
      <c r="AG5" s="2" t="s">
        <v>399</v>
      </c>
      <c r="AH5" s="2">
        <v>43892</v>
      </c>
      <c r="AL5" s="2" t="s">
        <v>400</v>
      </c>
      <c r="AM5" s="2">
        <v>43893</v>
      </c>
      <c r="AQ5" s="2" t="s">
        <v>401</v>
      </c>
      <c r="AR5" s="2">
        <v>43894</v>
      </c>
      <c r="AV5" s="2" t="s">
        <v>402</v>
      </c>
      <c r="AW5" s="2">
        <v>43895</v>
      </c>
      <c r="BA5" s="2" t="s">
        <v>403</v>
      </c>
      <c r="BB5" s="2">
        <v>43896</v>
      </c>
      <c r="BF5" s="2" t="s">
        <v>404</v>
      </c>
      <c r="BG5" s="2">
        <v>43899</v>
      </c>
      <c r="BK5" s="2" t="s">
        <v>405</v>
      </c>
      <c r="BL5" s="2">
        <v>43900</v>
      </c>
      <c r="BP5" s="2" t="s">
        <v>406</v>
      </c>
      <c r="BQ5" s="2">
        <v>43901</v>
      </c>
      <c r="BU5" s="2" t="s">
        <v>407</v>
      </c>
      <c r="BV5" s="2">
        <v>43902</v>
      </c>
      <c r="BZ5" s="2" t="s">
        <v>408</v>
      </c>
      <c r="CA5" s="2">
        <v>43903</v>
      </c>
      <c r="CE5" s="2" t="s">
        <v>409</v>
      </c>
      <c r="CF5" s="2">
        <v>43906</v>
      </c>
      <c r="CJ5" s="2" t="s">
        <v>410</v>
      </c>
      <c r="CK5" s="2">
        <v>43907</v>
      </c>
      <c r="CO5" s="2" t="s">
        <v>411</v>
      </c>
      <c r="CP5" s="2">
        <v>43908</v>
      </c>
      <c r="CT5" s="2" t="s">
        <v>412</v>
      </c>
      <c r="CU5" s="2">
        <v>43909</v>
      </c>
      <c r="CY5" s="2" t="s">
        <v>413</v>
      </c>
      <c r="CZ5" s="2">
        <v>43910</v>
      </c>
      <c r="DD5" s="2" t="s">
        <v>414</v>
      </c>
      <c r="DE5" s="2">
        <v>43913</v>
      </c>
      <c r="DI5" s="2" t="s">
        <v>415</v>
      </c>
      <c r="DJ5" s="2">
        <v>43914</v>
      </c>
      <c r="DN5" s="2" t="s">
        <v>416</v>
      </c>
      <c r="DO5" s="2">
        <v>43915</v>
      </c>
      <c r="DS5" s="2" t="s">
        <v>417</v>
      </c>
      <c r="DT5" s="2">
        <v>43916</v>
      </c>
      <c r="DX5" s="2" t="s">
        <v>418</v>
      </c>
      <c r="DY5" s="2">
        <v>43917</v>
      </c>
      <c r="EC5" s="2" t="s">
        <v>419</v>
      </c>
      <c r="ED5" s="2">
        <v>43920</v>
      </c>
      <c r="EH5" s="2" t="s">
        <v>420</v>
      </c>
      <c r="EI5" s="2">
        <v>43921</v>
      </c>
      <c r="EM5" s="2" t="s">
        <v>421</v>
      </c>
      <c r="EN5" s="2" t="s">
        <v>141</v>
      </c>
    </row>
    <row r="6" spans="1:144" x14ac:dyDescent="0.25">
      <c r="H6" s="4" t="s">
        <v>148</v>
      </c>
      <c r="I6" s="12" t="s">
        <v>112</v>
      </c>
      <c r="J6" s="12" t="s">
        <v>113</v>
      </c>
      <c r="K6" s="12" t="s">
        <v>110</v>
      </c>
      <c r="L6" s="12" t="s">
        <v>111</v>
      </c>
      <c r="N6" s="12" t="s">
        <v>112</v>
      </c>
      <c r="O6" s="12" t="s">
        <v>113</v>
      </c>
      <c r="P6" s="12" t="s">
        <v>110</v>
      </c>
      <c r="Q6" s="12" t="s">
        <v>111</v>
      </c>
      <c r="S6" s="12" t="s">
        <v>112</v>
      </c>
      <c r="T6" s="12" t="s">
        <v>113</v>
      </c>
      <c r="U6" s="12" t="s">
        <v>110</v>
      </c>
      <c r="V6" s="12" t="s">
        <v>111</v>
      </c>
      <c r="X6" s="12" t="s">
        <v>112</v>
      </c>
      <c r="Y6" s="12" t="s">
        <v>113</v>
      </c>
      <c r="Z6" s="12" t="s">
        <v>110</v>
      </c>
      <c r="AA6" s="12" t="s">
        <v>111</v>
      </c>
      <c r="AC6" s="12" t="s">
        <v>112</v>
      </c>
      <c r="AD6" s="12" t="s">
        <v>113</v>
      </c>
      <c r="AE6" s="12" t="s">
        <v>110</v>
      </c>
      <c r="AF6" s="12" t="s">
        <v>111</v>
      </c>
      <c r="AH6" s="12" t="s">
        <v>112</v>
      </c>
      <c r="AI6" s="12" t="s">
        <v>113</v>
      </c>
      <c r="AJ6" s="12" t="s">
        <v>110</v>
      </c>
      <c r="AK6" s="12" t="s">
        <v>111</v>
      </c>
      <c r="AM6" s="12" t="s">
        <v>112</v>
      </c>
      <c r="AN6" s="12" t="s">
        <v>113</v>
      </c>
      <c r="AO6" s="12" t="s">
        <v>110</v>
      </c>
      <c r="AP6" s="12" t="s">
        <v>111</v>
      </c>
      <c r="AR6" s="12" t="s">
        <v>112</v>
      </c>
      <c r="AS6" s="12" t="s">
        <v>113</v>
      </c>
      <c r="AT6" s="12" t="s">
        <v>110</v>
      </c>
      <c r="AU6" s="12" t="s">
        <v>111</v>
      </c>
      <c r="AW6" s="12" t="s">
        <v>112</v>
      </c>
      <c r="AX6" s="12" t="s">
        <v>113</v>
      </c>
      <c r="AY6" s="12" t="s">
        <v>110</v>
      </c>
      <c r="AZ6" s="12" t="s">
        <v>111</v>
      </c>
      <c r="BB6" s="12" t="s">
        <v>112</v>
      </c>
      <c r="BC6" s="12" t="s">
        <v>113</v>
      </c>
      <c r="BD6" s="12" t="s">
        <v>110</v>
      </c>
      <c r="BE6" s="12" t="s">
        <v>111</v>
      </c>
      <c r="BG6" s="12" t="s">
        <v>112</v>
      </c>
      <c r="BH6" s="12" t="s">
        <v>113</v>
      </c>
      <c r="BI6" s="12" t="s">
        <v>110</v>
      </c>
      <c r="BJ6" s="12" t="s">
        <v>111</v>
      </c>
      <c r="BL6" s="12" t="s">
        <v>112</v>
      </c>
      <c r="BM6" s="12" t="s">
        <v>113</v>
      </c>
      <c r="BN6" s="12" t="s">
        <v>110</v>
      </c>
      <c r="BO6" s="12" t="s">
        <v>111</v>
      </c>
      <c r="BQ6" s="12" t="s">
        <v>112</v>
      </c>
      <c r="BR6" s="12" t="s">
        <v>113</v>
      </c>
      <c r="BS6" s="12" t="s">
        <v>110</v>
      </c>
      <c r="BT6" s="12" t="s">
        <v>111</v>
      </c>
      <c r="BV6" s="12" t="s">
        <v>112</v>
      </c>
      <c r="BW6" s="12" t="s">
        <v>113</v>
      </c>
      <c r="BX6" s="12" t="s">
        <v>110</v>
      </c>
      <c r="BY6" s="12" t="s">
        <v>111</v>
      </c>
      <c r="CA6" s="12" t="s">
        <v>112</v>
      </c>
      <c r="CB6" s="12" t="s">
        <v>113</v>
      </c>
      <c r="CC6" s="12" t="s">
        <v>110</v>
      </c>
      <c r="CD6" s="12" t="s">
        <v>111</v>
      </c>
      <c r="CF6" s="12" t="s">
        <v>112</v>
      </c>
      <c r="CG6" s="12" t="s">
        <v>113</v>
      </c>
      <c r="CH6" s="12" t="s">
        <v>110</v>
      </c>
      <c r="CI6" s="12" t="s">
        <v>111</v>
      </c>
      <c r="CK6" s="12" t="s">
        <v>112</v>
      </c>
      <c r="CL6" s="12" t="s">
        <v>113</v>
      </c>
      <c r="CM6" s="12" t="s">
        <v>110</v>
      </c>
      <c r="CN6" s="12" t="s">
        <v>111</v>
      </c>
      <c r="CP6" s="12" t="s">
        <v>112</v>
      </c>
      <c r="CQ6" s="12" t="s">
        <v>113</v>
      </c>
      <c r="CR6" s="12" t="s">
        <v>110</v>
      </c>
      <c r="CS6" s="12" t="s">
        <v>111</v>
      </c>
      <c r="CU6" s="12" t="s">
        <v>112</v>
      </c>
      <c r="CV6" s="12" t="s">
        <v>113</v>
      </c>
      <c r="CW6" s="12" t="s">
        <v>110</v>
      </c>
      <c r="CX6" s="12" t="s">
        <v>111</v>
      </c>
      <c r="CZ6" s="12" t="s">
        <v>112</v>
      </c>
      <c r="DA6" s="12" t="s">
        <v>113</v>
      </c>
      <c r="DB6" s="12" t="s">
        <v>110</v>
      </c>
      <c r="DC6" s="12" t="s">
        <v>111</v>
      </c>
      <c r="DE6" s="12" t="s">
        <v>112</v>
      </c>
      <c r="DF6" s="12" t="s">
        <v>113</v>
      </c>
      <c r="DG6" s="12" t="s">
        <v>110</v>
      </c>
      <c r="DH6" s="12" t="s">
        <v>111</v>
      </c>
      <c r="DJ6" s="12" t="s">
        <v>112</v>
      </c>
      <c r="DK6" s="12" t="s">
        <v>113</v>
      </c>
      <c r="DL6" s="12" t="s">
        <v>110</v>
      </c>
      <c r="DM6" s="12" t="s">
        <v>111</v>
      </c>
      <c r="DO6" s="12" t="s">
        <v>112</v>
      </c>
      <c r="DP6" s="12" t="s">
        <v>113</v>
      </c>
      <c r="DQ6" s="12" t="s">
        <v>110</v>
      </c>
      <c r="DR6" s="12" t="s">
        <v>111</v>
      </c>
      <c r="DT6" s="12" t="s">
        <v>112</v>
      </c>
      <c r="DU6" s="12" t="s">
        <v>113</v>
      </c>
      <c r="DV6" s="12" t="s">
        <v>110</v>
      </c>
      <c r="DW6" s="12" t="s">
        <v>111</v>
      </c>
      <c r="DY6" s="12" t="s">
        <v>112</v>
      </c>
      <c r="DZ6" s="12" t="s">
        <v>113</v>
      </c>
      <c r="EA6" s="12" t="s">
        <v>110</v>
      </c>
      <c r="EB6" s="12" t="s">
        <v>111</v>
      </c>
      <c r="ED6" s="12" t="s">
        <v>112</v>
      </c>
      <c r="EE6" s="12" t="s">
        <v>113</v>
      </c>
      <c r="EF6" s="12" t="s">
        <v>110</v>
      </c>
      <c r="EG6" s="12" t="s">
        <v>111</v>
      </c>
      <c r="EI6" s="12" t="s">
        <v>112</v>
      </c>
      <c r="EJ6" s="12" t="s">
        <v>113</v>
      </c>
      <c r="EK6" s="12" t="s">
        <v>110</v>
      </c>
      <c r="EL6" s="12" t="s">
        <v>111</v>
      </c>
    </row>
    <row r="7" spans="1:144" x14ac:dyDescent="0.25">
      <c r="H7" s="5" t="s">
        <v>149</v>
      </c>
      <c r="I7" s="1">
        <v>65</v>
      </c>
      <c r="J7" s="1">
        <v>2871</v>
      </c>
      <c r="K7" s="1">
        <v>48</v>
      </c>
      <c r="L7" s="1">
        <v>1421</v>
      </c>
      <c r="M7" s="1">
        <v>4405</v>
      </c>
      <c r="N7" s="1">
        <v>44</v>
      </c>
      <c r="O7" s="1">
        <v>3003</v>
      </c>
      <c r="P7" s="1">
        <v>56</v>
      </c>
      <c r="Q7" s="1">
        <v>1548</v>
      </c>
      <c r="R7" s="1">
        <v>4651</v>
      </c>
      <c r="S7" s="1">
        <v>23</v>
      </c>
      <c r="T7" s="1">
        <v>2700</v>
      </c>
      <c r="U7" s="1">
        <v>22</v>
      </c>
      <c r="V7" s="1">
        <v>1361</v>
      </c>
      <c r="W7" s="1">
        <v>4106</v>
      </c>
      <c r="X7" s="1">
        <v>53</v>
      </c>
      <c r="Y7" s="1">
        <v>2786</v>
      </c>
      <c r="Z7" s="1">
        <v>41</v>
      </c>
      <c r="AA7" s="1">
        <v>1480</v>
      </c>
      <c r="AB7" s="1">
        <v>4360</v>
      </c>
      <c r="AC7" s="1">
        <v>39</v>
      </c>
      <c r="AD7" s="1">
        <v>2476</v>
      </c>
      <c r="AE7" s="1">
        <v>30</v>
      </c>
      <c r="AF7" s="1">
        <v>1319</v>
      </c>
      <c r="AG7" s="1">
        <v>3864</v>
      </c>
      <c r="AH7" s="1">
        <v>0</v>
      </c>
      <c r="AI7" s="1">
        <v>107</v>
      </c>
      <c r="AJ7" s="1">
        <v>3</v>
      </c>
      <c r="AK7" s="1">
        <v>65</v>
      </c>
      <c r="AL7" s="1">
        <v>175</v>
      </c>
      <c r="AM7" s="1">
        <v>2</v>
      </c>
      <c r="AN7" s="1">
        <v>129</v>
      </c>
      <c r="AO7" s="1">
        <v>1</v>
      </c>
      <c r="AP7" s="1">
        <v>65</v>
      </c>
      <c r="AQ7" s="1">
        <v>197</v>
      </c>
      <c r="AR7" s="1">
        <v>1</v>
      </c>
      <c r="AS7" s="1">
        <v>115</v>
      </c>
      <c r="AT7" s="1">
        <v>1</v>
      </c>
      <c r="AU7" s="1">
        <v>62</v>
      </c>
      <c r="AV7" s="1">
        <v>179</v>
      </c>
      <c r="AW7" s="1">
        <v>3</v>
      </c>
      <c r="AX7" s="1">
        <v>133</v>
      </c>
      <c r="AY7" s="1">
        <v>2</v>
      </c>
      <c r="AZ7" s="1">
        <v>75</v>
      </c>
      <c r="BA7" s="1">
        <v>213</v>
      </c>
      <c r="BB7" s="1">
        <v>3</v>
      </c>
      <c r="BC7" s="1">
        <v>124</v>
      </c>
      <c r="BD7" s="1">
        <v>3</v>
      </c>
      <c r="BE7" s="1">
        <v>82</v>
      </c>
      <c r="BF7" s="1">
        <v>212</v>
      </c>
      <c r="BG7" s="1">
        <v>1</v>
      </c>
      <c r="BH7" s="1">
        <v>156</v>
      </c>
      <c r="BI7" s="1">
        <v>1</v>
      </c>
      <c r="BJ7" s="1">
        <v>79</v>
      </c>
      <c r="BK7" s="1">
        <v>237</v>
      </c>
      <c r="BL7" s="1">
        <v>3</v>
      </c>
      <c r="BM7" s="1">
        <v>113</v>
      </c>
      <c r="BN7" s="1">
        <v>14</v>
      </c>
      <c r="BO7" s="1">
        <v>89</v>
      </c>
      <c r="BP7" s="1">
        <v>219</v>
      </c>
      <c r="BQ7" s="1">
        <v>0</v>
      </c>
      <c r="BR7" s="1">
        <v>0</v>
      </c>
      <c r="BS7" s="1">
        <v>0</v>
      </c>
      <c r="BT7" s="1">
        <v>0</v>
      </c>
      <c r="BU7" s="1">
        <v>0</v>
      </c>
      <c r="BV7" s="1">
        <v>0</v>
      </c>
      <c r="BW7" s="1">
        <v>0</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v>
      </c>
      <c r="DP7" s="1">
        <v>0</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22818</v>
      </c>
    </row>
    <row r="8" spans="1:144" x14ac:dyDescent="0.25">
      <c r="B8" s="12" t="s">
        <v>375</v>
      </c>
      <c r="C8" s="12" t="s">
        <v>372</v>
      </c>
      <c r="D8" s="12" t="s">
        <v>376</v>
      </c>
      <c r="E8" s="12" t="s">
        <v>374</v>
      </c>
      <c r="H8" s="5" t="s">
        <v>145</v>
      </c>
      <c r="I8" s="1">
        <v>1484</v>
      </c>
      <c r="J8" s="1">
        <v>53325</v>
      </c>
      <c r="K8" s="1">
        <v>1565</v>
      </c>
      <c r="L8" s="1">
        <v>48114</v>
      </c>
      <c r="M8" s="1">
        <v>104488</v>
      </c>
      <c r="N8" s="1">
        <v>1366</v>
      </c>
      <c r="O8" s="1">
        <v>59476</v>
      </c>
      <c r="P8" s="1">
        <v>1342</v>
      </c>
      <c r="Q8" s="1">
        <v>51985</v>
      </c>
      <c r="R8" s="1">
        <v>114169</v>
      </c>
      <c r="S8" s="1">
        <v>988</v>
      </c>
      <c r="T8" s="1">
        <v>61327</v>
      </c>
      <c r="U8" s="1">
        <v>929</v>
      </c>
      <c r="V8" s="1">
        <v>51638</v>
      </c>
      <c r="W8" s="1">
        <v>114882</v>
      </c>
      <c r="X8" s="1">
        <v>1209</v>
      </c>
      <c r="Y8" s="1">
        <v>63703</v>
      </c>
      <c r="Z8" s="1">
        <v>1272</v>
      </c>
      <c r="AA8" s="1">
        <v>53948</v>
      </c>
      <c r="AB8" s="1">
        <v>120132</v>
      </c>
      <c r="AC8" s="1">
        <v>1161</v>
      </c>
      <c r="AD8" s="1">
        <v>60298</v>
      </c>
      <c r="AE8" s="1">
        <v>1058</v>
      </c>
      <c r="AF8" s="1">
        <v>51518</v>
      </c>
      <c r="AG8" s="1">
        <v>114035</v>
      </c>
      <c r="AH8" s="1">
        <v>99</v>
      </c>
      <c r="AI8" s="1">
        <v>3179</v>
      </c>
      <c r="AJ8" s="1">
        <v>117</v>
      </c>
      <c r="AK8" s="1">
        <v>2658</v>
      </c>
      <c r="AL8" s="1">
        <v>6053</v>
      </c>
      <c r="AM8" s="1">
        <v>75</v>
      </c>
      <c r="AN8" s="1">
        <v>3371</v>
      </c>
      <c r="AO8" s="1">
        <v>86</v>
      </c>
      <c r="AP8" s="1">
        <v>2757</v>
      </c>
      <c r="AQ8" s="1">
        <v>6289</v>
      </c>
      <c r="AR8" s="1">
        <v>84</v>
      </c>
      <c r="AS8" s="1">
        <v>3718</v>
      </c>
      <c r="AT8" s="1">
        <v>71</v>
      </c>
      <c r="AU8" s="1">
        <v>3008</v>
      </c>
      <c r="AV8" s="1">
        <v>6881</v>
      </c>
      <c r="AW8" s="1">
        <v>66</v>
      </c>
      <c r="AX8" s="1">
        <v>3984</v>
      </c>
      <c r="AY8" s="1">
        <v>78</v>
      </c>
      <c r="AZ8" s="1">
        <v>3540</v>
      </c>
      <c r="BA8" s="1">
        <v>7668</v>
      </c>
      <c r="BB8" s="1">
        <v>72</v>
      </c>
      <c r="BC8" s="1">
        <v>4000</v>
      </c>
      <c r="BD8" s="1">
        <v>60</v>
      </c>
      <c r="BE8" s="1">
        <v>3598</v>
      </c>
      <c r="BF8" s="1">
        <v>7730</v>
      </c>
      <c r="BG8" s="1">
        <v>84</v>
      </c>
      <c r="BH8" s="1">
        <v>4410</v>
      </c>
      <c r="BI8" s="1">
        <v>108</v>
      </c>
      <c r="BJ8" s="1">
        <v>3864</v>
      </c>
      <c r="BK8" s="1">
        <v>8466</v>
      </c>
      <c r="BL8" s="1">
        <v>53</v>
      </c>
      <c r="BM8" s="1">
        <v>3285</v>
      </c>
      <c r="BN8" s="1">
        <v>173</v>
      </c>
      <c r="BO8" s="1">
        <v>3463</v>
      </c>
      <c r="BP8" s="1">
        <v>6974</v>
      </c>
      <c r="BQ8" s="1">
        <v>0</v>
      </c>
      <c r="BR8" s="1">
        <v>0</v>
      </c>
      <c r="BS8" s="1">
        <v>0</v>
      </c>
      <c r="BT8" s="1">
        <v>0</v>
      </c>
      <c r="BU8" s="1">
        <v>0</v>
      </c>
      <c r="BV8" s="1">
        <v>0</v>
      </c>
      <c r="BW8" s="1">
        <v>0</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0</v>
      </c>
      <c r="DK8" s="1">
        <v>0</v>
      </c>
      <c r="DL8" s="1">
        <v>0</v>
      </c>
      <c r="DM8" s="1">
        <v>0</v>
      </c>
      <c r="DN8" s="1">
        <v>0</v>
      </c>
      <c r="DO8" s="1">
        <v>0</v>
      </c>
      <c r="DP8" s="1">
        <v>0</v>
      </c>
      <c r="DQ8" s="1">
        <v>0</v>
      </c>
      <c r="DR8" s="1">
        <v>0</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v>
      </c>
      <c r="EK8" s="1">
        <v>0</v>
      </c>
      <c r="EL8" s="1">
        <v>0</v>
      </c>
      <c r="EM8" s="1">
        <v>0</v>
      </c>
      <c r="EN8" s="1">
        <v>617767</v>
      </c>
    </row>
    <row r="9" spans="1:144" x14ac:dyDescent="0.25">
      <c r="A9" s="12" t="s">
        <v>377</v>
      </c>
      <c r="B9" s="12">
        <f>SUM(AH9,AM9,AR9,AW9,BB9,BG9,BL9,BQ9,BV9,CA9,CF9,CK9,CP9,CU9,CZ9,DE9,DJ9,DO9,DT9,DY9,ED9,EI9)</f>
        <v>273</v>
      </c>
      <c r="C9" s="12">
        <f>SUM(AH7,AM7,AR7,AW7,BB7,BG7,BL7,BQ7,BV7,CA7,CF7,CK7,CP7,CU7,CZ7,DE7,DJ7,DO7,DT7,DY7,ED7,EI7)</f>
        <v>13</v>
      </c>
      <c r="D9" s="12">
        <f>SUM(AH10,AM10,AR10,AW10,BB10,BG10,BL10,BQ10,BV10,CA10,CF10,CK10,CP10,CU10,CZ10,DE10,DJ10,DO10,DT10,DY10,ED10,EI10)</f>
        <v>52</v>
      </c>
      <c r="E9" s="12">
        <f>SUM(AH11,AM11,AR11,AW11,BB11,BG11,BL11,BQ11,BV11,CA11,CF11,CK11,CP11,CU11,CZ11,DE11,DJ11,DO11,DT11,DY11,ED11,EI11)</f>
        <v>8</v>
      </c>
      <c r="H9" s="5" t="s">
        <v>146</v>
      </c>
      <c r="I9" s="1">
        <v>1068</v>
      </c>
      <c r="J9" s="1">
        <v>45503</v>
      </c>
      <c r="K9" s="1">
        <v>1207</v>
      </c>
      <c r="L9" s="1">
        <v>35004</v>
      </c>
      <c r="M9" s="1">
        <v>82782</v>
      </c>
      <c r="N9" s="1">
        <v>941</v>
      </c>
      <c r="O9" s="1">
        <v>51195</v>
      </c>
      <c r="P9" s="1">
        <v>1020</v>
      </c>
      <c r="Q9" s="1">
        <v>39319</v>
      </c>
      <c r="R9" s="1">
        <v>92475</v>
      </c>
      <c r="S9" s="1">
        <v>733</v>
      </c>
      <c r="T9" s="1">
        <v>49507</v>
      </c>
      <c r="U9" s="1">
        <v>603</v>
      </c>
      <c r="V9" s="1">
        <v>38070</v>
      </c>
      <c r="W9" s="1">
        <v>88913</v>
      </c>
      <c r="X9" s="1">
        <v>962</v>
      </c>
      <c r="Y9" s="1">
        <v>53489</v>
      </c>
      <c r="Z9" s="1">
        <v>779</v>
      </c>
      <c r="AA9" s="1">
        <v>40443</v>
      </c>
      <c r="AB9" s="1">
        <v>95673</v>
      </c>
      <c r="AC9" s="1">
        <v>761</v>
      </c>
      <c r="AD9" s="1">
        <v>50218</v>
      </c>
      <c r="AE9" s="1">
        <v>590</v>
      </c>
      <c r="AF9" s="1">
        <v>38110</v>
      </c>
      <c r="AG9" s="1">
        <v>89679</v>
      </c>
      <c r="AH9" s="1">
        <v>42</v>
      </c>
      <c r="AI9" s="1">
        <v>2787</v>
      </c>
      <c r="AJ9" s="1">
        <v>55</v>
      </c>
      <c r="AK9" s="1">
        <v>2146</v>
      </c>
      <c r="AL9" s="1">
        <v>5030</v>
      </c>
      <c r="AM9" s="1">
        <v>44</v>
      </c>
      <c r="AN9" s="1">
        <v>2883</v>
      </c>
      <c r="AO9" s="1">
        <v>38</v>
      </c>
      <c r="AP9" s="1">
        <v>2174</v>
      </c>
      <c r="AQ9" s="1">
        <v>5139</v>
      </c>
      <c r="AR9" s="1">
        <v>40</v>
      </c>
      <c r="AS9" s="1">
        <v>3124</v>
      </c>
      <c r="AT9" s="1">
        <v>36</v>
      </c>
      <c r="AU9" s="1">
        <v>2343</v>
      </c>
      <c r="AV9" s="1">
        <v>5543</v>
      </c>
      <c r="AW9" s="1">
        <v>47</v>
      </c>
      <c r="AX9" s="1">
        <v>3244</v>
      </c>
      <c r="AY9" s="1">
        <v>37</v>
      </c>
      <c r="AZ9" s="1">
        <v>2703</v>
      </c>
      <c r="BA9" s="1">
        <v>6031</v>
      </c>
      <c r="BB9" s="1">
        <v>36</v>
      </c>
      <c r="BC9" s="1">
        <v>3109</v>
      </c>
      <c r="BD9" s="1">
        <v>34</v>
      </c>
      <c r="BE9" s="1">
        <v>2677</v>
      </c>
      <c r="BF9" s="1">
        <v>5856</v>
      </c>
      <c r="BG9" s="1">
        <v>36</v>
      </c>
      <c r="BH9" s="1">
        <v>3298</v>
      </c>
      <c r="BI9" s="1">
        <v>42</v>
      </c>
      <c r="BJ9" s="1">
        <v>2768</v>
      </c>
      <c r="BK9" s="1">
        <v>6144</v>
      </c>
      <c r="BL9" s="1">
        <v>28</v>
      </c>
      <c r="BM9" s="1">
        <v>2559</v>
      </c>
      <c r="BN9" s="1">
        <v>118</v>
      </c>
      <c r="BO9" s="1">
        <v>2723</v>
      </c>
      <c r="BP9" s="1">
        <v>5428</v>
      </c>
      <c r="BQ9" s="1">
        <v>0</v>
      </c>
      <c r="BR9" s="1">
        <v>0</v>
      </c>
      <c r="BS9" s="1">
        <v>0</v>
      </c>
      <c r="BT9" s="1">
        <v>0</v>
      </c>
      <c r="BU9" s="1">
        <v>0</v>
      </c>
      <c r="BV9" s="1">
        <v>0</v>
      </c>
      <c r="BW9" s="1">
        <v>0</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0</v>
      </c>
      <c r="DO9" s="1">
        <v>0</v>
      </c>
      <c r="DP9" s="1">
        <v>0</v>
      </c>
      <c r="DQ9" s="1">
        <v>0</v>
      </c>
      <c r="DR9" s="1">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v>0</v>
      </c>
      <c r="EM9" s="1">
        <v>0</v>
      </c>
      <c r="EN9" s="1">
        <v>488693</v>
      </c>
    </row>
    <row r="10" spans="1:144" x14ac:dyDescent="0.25">
      <c r="A10" s="12" t="s">
        <v>378</v>
      </c>
      <c r="B10" s="12">
        <f>SUM(AI9,AN9,AS9,AX9,BC9,BH9,BM9,BR9,BW9,CB9,CG9,CL9,CQ9,CV9,DA9,DF9,DK9,DP9,DU9,DZ9,EE9,EJ9)</f>
        <v>21004</v>
      </c>
      <c r="C10" s="12">
        <f>SUM(AI7,AN7,AS7,AX7,BC7,BH7,BM7,BR7,BW7,CB7,CG7,CL7,CQ7,CV7,DA7,DF7,DK7,DP7,DU7,DZ7,EE7,EJ7)</f>
        <v>877</v>
      </c>
      <c r="D10" s="12">
        <f>SUM(AI10,AN10,AS10,AX10,BC10,BH10,BM10,BR10,BW10,CB10,CG10,CL10,CQ10,CV10,DA10,DF10,DK10,DP10,DU10,DZ10,EE10,EJ10)</f>
        <v>763</v>
      </c>
      <c r="E10" s="12">
        <f>SUM(AI11,AN11,AS11,AX11,BC11,BH11,BM11,BR11,BW11,CB11,CG11,CL11,CQ11,CV11,DA11,DF11,DK11,DP11,DU11,DZ11,EE11,EJ11)</f>
        <v>276</v>
      </c>
      <c r="H10" s="5" t="s">
        <v>150</v>
      </c>
      <c r="I10" s="1">
        <v>159</v>
      </c>
      <c r="J10" s="1">
        <v>3060</v>
      </c>
      <c r="K10" s="1">
        <v>173</v>
      </c>
      <c r="L10" s="1">
        <v>2771</v>
      </c>
      <c r="M10" s="1">
        <v>6163</v>
      </c>
      <c r="N10" s="1">
        <v>161</v>
      </c>
      <c r="O10" s="1">
        <v>3406</v>
      </c>
      <c r="P10" s="1">
        <v>200</v>
      </c>
      <c r="Q10" s="1">
        <v>3190</v>
      </c>
      <c r="R10" s="1">
        <v>6957</v>
      </c>
      <c r="S10" s="1">
        <v>148</v>
      </c>
      <c r="T10" s="1">
        <v>2865</v>
      </c>
      <c r="U10" s="1">
        <v>132</v>
      </c>
      <c r="V10" s="1">
        <v>2555</v>
      </c>
      <c r="W10" s="1">
        <v>5700</v>
      </c>
      <c r="X10" s="1">
        <v>165</v>
      </c>
      <c r="Y10" s="1">
        <v>2830</v>
      </c>
      <c r="Z10" s="1">
        <v>160</v>
      </c>
      <c r="AA10" s="1">
        <v>2590</v>
      </c>
      <c r="AB10" s="1">
        <v>5745</v>
      </c>
      <c r="AC10" s="1">
        <v>134</v>
      </c>
      <c r="AD10" s="1">
        <v>2457</v>
      </c>
      <c r="AE10" s="1">
        <v>113</v>
      </c>
      <c r="AF10" s="1">
        <v>2303</v>
      </c>
      <c r="AG10" s="1">
        <v>5007</v>
      </c>
      <c r="AH10" s="1">
        <v>2</v>
      </c>
      <c r="AI10" s="1">
        <v>108</v>
      </c>
      <c r="AJ10" s="1">
        <v>8</v>
      </c>
      <c r="AK10" s="1">
        <v>107</v>
      </c>
      <c r="AL10" s="1">
        <v>225</v>
      </c>
      <c r="AM10" s="1">
        <v>12</v>
      </c>
      <c r="AN10" s="1">
        <v>121</v>
      </c>
      <c r="AO10" s="1">
        <v>4</v>
      </c>
      <c r="AP10" s="1">
        <v>107</v>
      </c>
      <c r="AQ10" s="1">
        <v>244</v>
      </c>
      <c r="AR10" s="1">
        <v>5</v>
      </c>
      <c r="AS10" s="1">
        <v>98</v>
      </c>
      <c r="AT10" s="1">
        <v>11</v>
      </c>
      <c r="AU10" s="1">
        <v>109</v>
      </c>
      <c r="AV10" s="1">
        <v>223</v>
      </c>
      <c r="AW10" s="1">
        <v>10</v>
      </c>
      <c r="AX10" s="1">
        <v>109</v>
      </c>
      <c r="AY10" s="1">
        <v>5</v>
      </c>
      <c r="AZ10" s="1">
        <v>106</v>
      </c>
      <c r="BA10" s="1">
        <v>230</v>
      </c>
      <c r="BB10" s="1">
        <v>7</v>
      </c>
      <c r="BC10" s="1">
        <v>125</v>
      </c>
      <c r="BD10" s="1">
        <v>10</v>
      </c>
      <c r="BE10" s="1">
        <v>104</v>
      </c>
      <c r="BF10" s="1">
        <v>246</v>
      </c>
      <c r="BG10" s="1">
        <v>9</v>
      </c>
      <c r="BH10" s="1">
        <v>108</v>
      </c>
      <c r="BI10" s="1">
        <v>10</v>
      </c>
      <c r="BJ10" s="1">
        <v>113</v>
      </c>
      <c r="BK10" s="1">
        <v>240</v>
      </c>
      <c r="BL10" s="1">
        <v>7</v>
      </c>
      <c r="BM10" s="1">
        <v>94</v>
      </c>
      <c r="BN10" s="1">
        <v>22</v>
      </c>
      <c r="BO10" s="1">
        <v>103</v>
      </c>
      <c r="BP10" s="1">
        <v>226</v>
      </c>
      <c r="BQ10" s="1">
        <v>0</v>
      </c>
      <c r="BR10" s="1">
        <v>0</v>
      </c>
      <c r="BS10" s="1">
        <v>0</v>
      </c>
      <c r="BT10" s="1">
        <v>0</v>
      </c>
      <c r="BU10" s="1">
        <v>0</v>
      </c>
      <c r="BV10" s="1">
        <v>0</v>
      </c>
      <c r="BW10" s="1">
        <v>0</v>
      </c>
      <c r="BX10" s="1">
        <v>0</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31206</v>
      </c>
    </row>
    <row r="11" spans="1:144" x14ac:dyDescent="0.25">
      <c r="A11" s="12" t="s">
        <v>379</v>
      </c>
      <c r="B11" s="12">
        <f>SUM(AJ9,AO9,AT9,AY9,BD9,BI9,BN9,BS9,BX9,CC9,CH9,CM9,CR9,CW9,DB9,DG9,DL9,DQ9,DV9,EA9,EF9,EK9)</f>
        <v>360</v>
      </c>
      <c r="C11" s="12">
        <f>SUM(AJ7,AO7,AT7,AY7,BD7,BI7,BN7,BS7,BX7,CC7,CH7,CM7,CR7,CW7,DB7,DG7,DL7,DQ7,DV7,EA7,EF7,EK7)</f>
        <v>25</v>
      </c>
      <c r="D11" s="12">
        <f>SUM(AJ10,AO10,AT10,AY10,BD10,BI10,BN10,BS10,BX10,CC10,CH10,CM10,CR10,CW10,DB10,DG10,DL10,DQ10,DV10,EA10,EF10,EK10)</f>
        <v>70</v>
      </c>
      <c r="E11" s="12">
        <f>SUM(AJ11,AO11,AT11,AY11,BD11,BI11,BN11,BS11,BX11,CC11,CH11,CM11,CR11,CW11,DB11,DG11,DL11,DQ11,DV11,EA11,EF11,EK11)</f>
        <v>14</v>
      </c>
      <c r="H11" s="5" t="s">
        <v>151</v>
      </c>
      <c r="I11" s="1">
        <v>38</v>
      </c>
      <c r="J11" s="1">
        <v>897</v>
      </c>
      <c r="K11" s="1">
        <v>28</v>
      </c>
      <c r="L11" s="1">
        <v>473</v>
      </c>
      <c r="M11" s="1">
        <v>1436</v>
      </c>
      <c r="N11" s="1">
        <v>30</v>
      </c>
      <c r="O11" s="1">
        <v>1093</v>
      </c>
      <c r="P11" s="1">
        <v>34</v>
      </c>
      <c r="Q11" s="1">
        <v>573</v>
      </c>
      <c r="R11" s="1">
        <v>1730</v>
      </c>
      <c r="S11" s="1">
        <v>16</v>
      </c>
      <c r="T11" s="1">
        <v>964</v>
      </c>
      <c r="U11" s="1">
        <v>14</v>
      </c>
      <c r="V11" s="1">
        <v>524</v>
      </c>
      <c r="W11" s="1">
        <v>1518</v>
      </c>
      <c r="X11" s="1">
        <v>30</v>
      </c>
      <c r="Y11" s="1">
        <v>994</v>
      </c>
      <c r="Z11" s="1">
        <v>31</v>
      </c>
      <c r="AA11" s="1">
        <v>522</v>
      </c>
      <c r="AB11" s="1">
        <v>1577</v>
      </c>
      <c r="AC11" s="1">
        <v>23</v>
      </c>
      <c r="AD11" s="1">
        <v>903</v>
      </c>
      <c r="AE11" s="1">
        <v>21</v>
      </c>
      <c r="AF11" s="1">
        <v>493</v>
      </c>
      <c r="AG11" s="1">
        <v>1440</v>
      </c>
      <c r="AH11" s="1">
        <v>0</v>
      </c>
      <c r="AI11" s="1">
        <v>40</v>
      </c>
      <c r="AJ11" s="1">
        <v>1</v>
      </c>
      <c r="AK11" s="1">
        <v>21</v>
      </c>
      <c r="AL11" s="1">
        <v>62</v>
      </c>
      <c r="AM11" s="1">
        <v>2</v>
      </c>
      <c r="AN11" s="1">
        <v>53</v>
      </c>
      <c r="AO11" s="1">
        <v>1</v>
      </c>
      <c r="AP11" s="1">
        <v>32</v>
      </c>
      <c r="AQ11" s="1">
        <v>88</v>
      </c>
      <c r="AR11" s="1">
        <v>1</v>
      </c>
      <c r="AS11" s="1">
        <v>31</v>
      </c>
      <c r="AT11" s="1">
        <v>1</v>
      </c>
      <c r="AU11" s="1">
        <v>26</v>
      </c>
      <c r="AV11" s="1">
        <v>59</v>
      </c>
      <c r="AW11" s="1">
        <v>2</v>
      </c>
      <c r="AX11" s="1">
        <v>38</v>
      </c>
      <c r="AY11" s="1">
        <v>1</v>
      </c>
      <c r="AZ11" s="1">
        <v>22</v>
      </c>
      <c r="BA11" s="1">
        <v>63</v>
      </c>
      <c r="BB11" s="1">
        <v>2</v>
      </c>
      <c r="BC11" s="1">
        <v>36</v>
      </c>
      <c r="BD11" s="1">
        <v>1</v>
      </c>
      <c r="BE11" s="1">
        <v>23</v>
      </c>
      <c r="BF11" s="1">
        <v>62</v>
      </c>
      <c r="BG11" s="1">
        <v>0</v>
      </c>
      <c r="BH11" s="1">
        <v>42</v>
      </c>
      <c r="BI11" s="1">
        <v>0</v>
      </c>
      <c r="BJ11" s="1">
        <v>33</v>
      </c>
      <c r="BK11" s="1">
        <v>75</v>
      </c>
      <c r="BL11" s="1">
        <v>1</v>
      </c>
      <c r="BM11" s="1">
        <v>36</v>
      </c>
      <c r="BN11" s="1">
        <v>9</v>
      </c>
      <c r="BO11" s="1">
        <v>28</v>
      </c>
      <c r="BP11" s="1">
        <v>74</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8184</v>
      </c>
    </row>
    <row r="12" spans="1:144" x14ac:dyDescent="0.25">
      <c r="A12" s="12" t="s">
        <v>380</v>
      </c>
      <c r="B12" s="12">
        <f>SUM(AK9,AP9,AU9,AZ9,BE9,BJ9,BO9,BT9,BY9,CD9,CI9,CN9,CS9,CX9,DC9,DH9,DM9,DR9,DW9,EB9,EG9,EL9)</f>
        <v>17534</v>
      </c>
      <c r="C12" s="12">
        <f>SUM(AK7,AP7,AU7,AZ7,BE7,BJ7,BO7,BT7,BY7,CD7,CI7,CN7,CS7,CX7,DC7,DH7,DM7,DR7,DW7,EB7,EG7,EL7)</f>
        <v>517</v>
      </c>
      <c r="D12" s="12">
        <f>SUM(AK10,AP10,AU10,AZ10,BE10,BJ10,BO10,BT10,BY10,CD10,CI10,CN10,CS10,CX10,DC10,DH10,DM10,DR10,DW10,EB10,EG10,EL10)</f>
        <v>749</v>
      </c>
      <c r="E12" s="12">
        <f>SUM(AK11,AP11,AU11,AZ11,BE11,BJ11,BO11,BT11,BY11,CD11,CI11,CN11,CS11,CX11,DC11,DH11,DM11,DR11,DW11,EB11,EG11,EL11)</f>
        <v>185</v>
      </c>
      <c r="H12" s="5" t="s">
        <v>152</v>
      </c>
      <c r="I12" s="1">
        <v>69</v>
      </c>
      <c r="J12" s="1">
        <v>2837</v>
      </c>
      <c r="K12" s="1">
        <v>51</v>
      </c>
      <c r="L12" s="1">
        <v>1402</v>
      </c>
      <c r="M12" s="1">
        <v>4359</v>
      </c>
      <c r="N12" s="1">
        <v>46</v>
      </c>
      <c r="O12" s="1">
        <v>2976</v>
      </c>
      <c r="P12" s="1">
        <v>55</v>
      </c>
      <c r="Q12" s="1">
        <v>1543</v>
      </c>
      <c r="R12" s="1">
        <v>4620</v>
      </c>
      <c r="S12" s="1">
        <v>21</v>
      </c>
      <c r="T12" s="1">
        <v>2676</v>
      </c>
      <c r="U12" s="1">
        <v>23</v>
      </c>
      <c r="V12" s="1">
        <v>1343</v>
      </c>
      <c r="W12" s="1">
        <v>4063</v>
      </c>
      <c r="X12" s="1">
        <v>51</v>
      </c>
      <c r="Y12" s="1">
        <v>2709</v>
      </c>
      <c r="Z12" s="1">
        <v>37</v>
      </c>
      <c r="AA12" s="1">
        <v>1441</v>
      </c>
      <c r="AB12" s="1">
        <v>4238</v>
      </c>
      <c r="AC12" s="1">
        <v>37</v>
      </c>
      <c r="AD12" s="1">
        <v>2466</v>
      </c>
      <c r="AE12" s="1">
        <v>25</v>
      </c>
      <c r="AF12" s="1">
        <v>1292</v>
      </c>
      <c r="AG12" s="1">
        <v>3820</v>
      </c>
      <c r="AH12" s="1">
        <v>1</v>
      </c>
      <c r="AI12" s="1">
        <v>108</v>
      </c>
      <c r="AJ12" s="1">
        <v>3</v>
      </c>
      <c r="AK12" s="1">
        <v>64</v>
      </c>
      <c r="AL12" s="1">
        <v>176</v>
      </c>
      <c r="AM12" s="1">
        <v>2</v>
      </c>
      <c r="AN12" s="1">
        <v>132</v>
      </c>
      <c r="AO12" s="1">
        <v>1</v>
      </c>
      <c r="AP12" s="1">
        <v>66</v>
      </c>
      <c r="AQ12" s="1">
        <v>201</v>
      </c>
      <c r="AR12" s="1">
        <v>1</v>
      </c>
      <c r="AS12" s="1">
        <v>114</v>
      </c>
      <c r="AT12" s="1">
        <v>1</v>
      </c>
      <c r="AU12" s="1">
        <v>64</v>
      </c>
      <c r="AV12" s="1">
        <v>180</v>
      </c>
      <c r="AW12" s="1">
        <v>3</v>
      </c>
      <c r="AX12" s="1">
        <v>131</v>
      </c>
      <c r="AY12" s="1">
        <v>2</v>
      </c>
      <c r="AZ12" s="1">
        <v>71</v>
      </c>
      <c r="BA12" s="1">
        <v>207</v>
      </c>
      <c r="BB12" s="1">
        <v>3</v>
      </c>
      <c r="BC12" s="1">
        <v>125</v>
      </c>
      <c r="BD12" s="1">
        <v>3</v>
      </c>
      <c r="BE12" s="1">
        <v>81</v>
      </c>
      <c r="BF12" s="1">
        <v>212</v>
      </c>
      <c r="BG12" s="1">
        <v>1</v>
      </c>
      <c r="BH12" s="1">
        <v>156</v>
      </c>
      <c r="BI12" s="1">
        <v>1</v>
      </c>
      <c r="BJ12" s="1">
        <v>79</v>
      </c>
      <c r="BK12" s="1">
        <v>237</v>
      </c>
      <c r="BL12" s="1">
        <v>3</v>
      </c>
      <c r="BM12" s="1">
        <v>113</v>
      </c>
      <c r="BN12" s="1">
        <v>14</v>
      </c>
      <c r="BO12" s="1">
        <v>89</v>
      </c>
      <c r="BP12" s="1">
        <v>219</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22532</v>
      </c>
    </row>
    <row r="13" spans="1:144" x14ac:dyDescent="0.25">
      <c r="H13" s="5" t="s">
        <v>153</v>
      </c>
      <c r="I13" s="1">
        <v>67</v>
      </c>
      <c r="J13" s="1">
        <v>4371</v>
      </c>
      <c r="K13" s="1">
        <v>58</v>
      </c>
      <c r="L13" s="1">
        <v>2126</v>
      </c>
      <c r="M13" s="1">
        <v>6622</v>
      </c>
      <c r="N13" s="1">
        <v>46</v>
      </c>
      <c r="O13" s="1">
        <v>4471</v>
      </c>
      <c r="P13" s="1">
        <v>45</v>
      </c>
      <c r="Q13" s="1">
        <v>2305</v>
      </c>
      <c r="R13" s="1">
        <v>6867</v>
      </c>
      <c r="S13" s="1">
        <v>45</v>
      </c>
      <c r="T13" s="1">
        <v>4460</v>
      </c>
      <c r="U13" s="1">
        <v>34</v>
      </c>
      <c r="V13" s="1">
        <v>2269</v>
      </c>
      <c r="W13" s="1">
        <v>6808</v>
      </c>
      <c r="X13" s="1">
        <v>47</v>
      </c>
      <c r="Y13" s="1">
        <v>3812</v>
      </c>
      <c r="Z13" s="1">
        <v>53</v>
      </c>
      <c r="AA13" s="1">
        <v>2041</v>
      </c>
      <c r="AB13" s="1">
        <v>5953</v>
      </c>
      <c r="AC13" s="1">
        <v>43</v>
      </c>
      <c r="AD13" s="1">
        <v>4464</v>
      </c>
      <c r="AE13" s="1">
        <v>54</v>
      </c>
      <c r="AF13" s="1">
        <v>2410</v>
      </c>
      <c r="AG13" s="1">
        <v>6971</v>
      </c>
      <c r="AH13" s="1">
        <v>1</v>
      </c>
      <c r="AI13" s="1">
        <v>216</v>
      </c>
      <c r="AJ13" s="1">
        <v>1</v>
      </c>
      <c r="AK13" s="1">
        <v>114</v>
      </c>
      <c r="AL13" s="1">
        <v>332</v>
      </c>
      <c r="AM13" s="1">
        <v>2</v>
      </c>
      <c r="AN13" s="1">
        <v>233</v>
      </c>
      <c r="AO13" s="1">
        <v>3</v>
      </c>
      <c r="AP13" s="1">
        <v>141</v>
      </c>
      <c r="AQ13" s="1">
        <v>379</v>
      </c>
      <c r="AR13" s="1">
        <v>6</v>
      </c>
      <c r="AS13" s="1">
        <v>301</v>
      </c>
      <c r="AT13" s="1">
        <v>1</v>
      </c>
      <c r="AU13" s="1">
        <v>211</v>
      </c>
      <c r="AV13" s="1">
        <v>519</v>
      </c>
      <c r="AW13" s="1">
        <v>7</v>
      </c>
      <c r="AX13" s="1">
        <v>200</v>
      </c>
      <c r="AY13" s="1">
        <v>1</v>
      </c>
      <c r="AZ13" s="1">
        <v>108</v>
      </c>
      <c r="BA13" s="1">
        <v>316</v>
      </c>
      <c r="BB13" s="1">
        <v>2</v>
      </c>
      <c r="BC13" s="1">
        <v>136</v>
      </c>
      <c r="BD13" s="1">
        <v>2</v>
      </c>
      <c r="BE13" s="1">
        <v>84</v>
      </c>
      <c r="BF13" s="1">
        <v>224</v>
      </c>
      <c r="BG13" s="1">
        <v>4</v>
      </c>
      <c r="BH13" s="1">
        <v>225</v>
      </c>
      <c r="BI13" s="1">
        <v>2</v>
      </c>
      <c r="BJ13" s="1">
        <v>110</v>
      </c>
      <c r="BK13" s="1">
        <v>341</v>
      </c>
      <c r="BL13" s="1">
        <v>2</v>
      </c>
      <c r="BM13" s="1">
        <v>153</v>
      </c>
      <c r="BN13" s="1">
        <v>1</v>
      </c>
      <c r="BO13" s="1">
        <v>68</v>
      </c>
      <c r="BP13" s="1">
        <v>224</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0</v>
      </c>
      <c r="DO13" s="1">
        <v>0</v>
      </c>
      <c r="DP13" s="1">
        <v>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35556</v>
      </c>
    </row>
    <row r="14" spans="1:144" x14ac:dyDescent="0.25">
      <c r="E14" s="12" t="str">
        <f>'DASHBOARD STATE'!M13</f>
        <v>Index Positives</v>
      </c>
      <c r="H14" s="5" t="s">
        <v>154</v>
      </c>
      <c r="I14" s="1">
        <v>12</v>
      </c>
      <c r="J14" s="1">
        <v>1144</v>
      </c>
      <c r="K14" s="1">
        <v>12</v>
      </c>
      <c r="L14" s="1">
        <v>472</v>
      </c>
      <c r="M14" s="1">
        <v>1640</v>
      </c>
      <c r="N14" s="1">
        <v>3</v>
      </c>
      <c r="O14" s="1">
        <v>252</v>
      </c>
      <c r="P14" s="1">
        <v>5</v>
      </c>
      <c r="Q14" s="1">
        <v>117</v>
      </c>
      <c r="R14" s="1">
        <v>377</v>
      </c>
      <c r="S14" s="1">
        <v>29</v>
      </c>
      <c r="T14" s="1">
        <v>922</v>
      </c>
      <c r="U14" s="1">
        <v>7</v>
      </c>
      <c r="V14" s="1">
        <v>433</v>
      </c>
      <c r="W14" s="1">
        <v>1391</v>
      </c>
      <c r="X14" s="1">
        <v>14</v>
      </c>
      <c r="Y14" s="1">
        <v>648</v>
      </c>
      <c r="Z14" s="1">
        <v>13</v>
      </c>
      <c r="AA14" s="1">
        <v>302</v>
      </c>
      <c r="AB14" s="1">
        <v>977</v>
      </c>
      <c r="AC14" s="1">
        <v>17</v>
      </c>
      <c r="AD14" s="1">
        <v>2258</v>
      </c>
      <c r="AE14" s="1">
        <v>14</v>
      </c>
      <c r="AF14" s="1">
        <v>1011</v>
      </c>
      <c r="AG14" s="1">
        <v>3300</v>
      </c>
      <c r="AH14" s="1">
        <v>2</v>
      </c>
      <c r="AI14" s="1">
        <v>93</v>
      </c>
      <c r="AJ14" s="1">
        <v>0</v>
      </c>
      <c r="AK14" s="1">
        <v>48</v>
      </c>
      <c r="AL14" s="1">
        <v>143</v>
      </c>
      <c r="AM14" s="1">
        <v>0</v>
      </c>
      <c r="AN14" s="1">
        <v>144</v>
      </c>
      <c r="AO14" s="1">
        <v>2</v>
      </c>
      <c r="AP14" s="1">
        <v>70</v>
      </c>
      <c r="AQ14" s="1">
        <v>216</v>
      </c>
      <c r="AR14" s="1">
        <v>2</v>
      </c>
      <c r="AS14" s="1">
        <v>221</v>
      </c>
      <c r="AT14" s="1">
        <v>1</v>
      </c>
      <c r="AU14" s="1">
        <v>169</v>
      </c>
      <c r="AV14" s="1">
        <v>393</v>
      </c>
      <c r="AW14" s="1">
        <v>5</v>
      </c>
      <c r="AX14" s="1">
        <v>124</v>
      </c>
      <c r="AY14" s="1">
        <v>1</v>
      </c>
      <c r="AZ14" s="1">
        <v>66</v>
      </c>
      <c r="BA14" s="1">
        <v>196</v>
      </c>
      <c r="BB14" s="1">
        <v>1</v>
      </c>
      <c r="BC14" s="1">
        <v>74</v>
      </c>
      <c r="BD14" s="1">
        <v>0</v>
      </c>
      <c r="BE14" s="1">
        <v>41</v>
      </c>
      <c r="BF14" s="1">
        <v>116</v>
      </c>
      <c r="BG14" s="1">
        <v>0</v>
      </c>
      <c r="BH14" s="1">
        <v>69</v>
      </c>
      <c r="BI14" s="1">
        <v>0</v>
      </c>
      <c r="BJ14" s="1">
        <v>39</v>
      </c>
      <c r="BK14" s="1">
        <v>108</v>
      </c>
      <c r="BL14" s="1">
        <v>0</v>
      </c>
      <c r="BM14" s="1">
        <v>63</v>
      </c>
      <c r="BN14" s="1">
        <v>0</v>
      </c>
      <c r="BO14" s="1">
        <v>28</v>
      </c>
      <c r="BP14" s="1">
        <v>91</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8948</v>
      </c>
    </row>
    <row r="15" spans="1:144" x14ac:dyDescent="0.25">
      <c r="D15" s="12" t="s">
        <v>377</v>
      </c>
      <c r="E15" s="12">
        <f>INDEX($B$9:$E$12,MATCH(D15,$A$9:$A$12,0),MATCH(E$14,$B$8:$E$8,0))</f>
        <v>8</v>
      </c>
      <c r="H15" s="5" t="s">
        <v>155</v>
      </c>
      <c r="I15" s="1">
        <v>24</v>
      </c>
      <c r="J15" s="1">
        <v>2844</v>
      </c>
      <c r="K15" s="1">
        <v>16</v>
      </c>
      <c r="L15" s="1">
        <v>1384</v>
      </c>
      <c r="M15" s="1">
        <v>4268</v>
      </c>
      <c r="N15" s="1">
        <v>20</v>
      </c>
      <c r="O15" s="1">
        <v>2934</v>
      </c>
      <c r="P15" s="1">
        <v>21</v>
      </c>
      <c r="Q15" s="1">
        <v>1497</v>
      </c>
      <c r="R15" s="1">
        <v>4472</v>
      </c>
      <c r="S15" s="1">
        <v>9</v>
      </c>
      <c r="T15" s="1">
        <v>2667</v>
      </c>
      <c r="U15" s="1">
        <v>7</v>
      </c>
      <c r="V15" s="1">
        <v>1325</v>
      </c>
      <c r="W15" s="1">
        <v>4008</v>
      </c>
      <c r="X15" s="1">
        <v>12</v>
      </c>
      <c r="Y15" s="1">
        <v>2671</v>
      </c>
      <c r="Z15" s="1">
        <v>10</v>
      </c>
      <c r="AA15" s="1">
        <v>1424</v>
      </c>
      <c r="AB15" s="1">
        <v>4117</v>
      </c>
      <c r="AC15" s="1">
        <v>16</v>
      </c>
      <c r="AD15" s="1">
        <v>2427</v>
      </c>
      <c r="AE15" s="1">
        <v>7</v>
      </c>
      <c r="AF15" s="1">
        <v>1277</v>
      </c>
      <c r="AG15" s="1">
        <v>3727</v>
      </c>
      <c r="AH15" s="1">
        <v>0</v>
      </c>
      <c r="AI15" s="1">
        <v>108</v>
      </c>
      <c r="AJ15" s="1">
        <v>1</v>
      </c>
      <c r="AK15" s="1">
        <v>64</v>
      </c>
      <c r="AL15" s="1">
        <v>173</v>
      </c>
      <c r="AM15" s="1">
        <v>0</v>
      </c>
      <c r="AN15" s="1">
        <v>130</v>
      </c>
      <c r="AO15" s="1">
        <v>1</v>
      </c>
      <c r="AP15" s="1">
        <v>66</v>
      </c>
      <c r="AQ15" s="1">
        <v>197</v>
      </c>
      <c r="AR15" s="1">
        <v>0</v>
      </c>
      <c r="AS15" s="1">
        <v>114</v>
      </c>
      <c r="AT15" s="1">
        <v>0</v>
      </c>
      <c r="AU15" s="1">
        <v>64</v>
      </c>
      <c r="AV15" s="1">
        <v>178</v>
      </c>
      <c r="AW15" s="1">
        <v>1</v>
      </c>
      <c r="AX15" s="1">
        <v>129</v>
      </c>
      <c r="AY15" s="1">
        <v>0</v>
      </c>
      <c r="AZ15" s="1">
        <v>73</v>
      </c>
      <c r="BA15" s="1">
        <v>203</v>
      </c>
      <c r="BB15" s="1">
        <v>0</v>
      </c>
      <c r="BC15" s="1">
        <v>124</v>
      </c>
      <c r="BD15" s="1">
        <v>0</v>
      </c>
      <c r="BE15" s="1">
        <v>81</v>
      </c>
      <c r="BF15" s="1">
        <v>205</v>
      </c>
      <c r="BG15" s="1">
        <v>1</v>
      </c>
      <c r="BH15" s="1">
        <v>156</v>
      </c>
      <c r="BI15" s="1">
        <v>1</v>
      </c>
      <c r="BJ15" s="1">
        <v>79</v>
      </c>
      <c r="BK15" s="1">
        <v>237</v>
      </c>
      <c r="BL15" s="1">
        <v>3</v>
      </c>
      <c r="BM15" s="1">
        <v>113</v>
      </c>
      <c r="BN15" s="1">
        <v>14</v>
      </c>
      <c r="BO15" s="1">
        <v>89</v>
      </c>
      <c r="BP15" s="1">
        <v>219</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P15" s="1">
        <v>0</v>
      </c>
      <c r="DQ15" s="1">
        <v>0</v>
      </c>
      <c r="DR15" s="1">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22004</v>
      </c>
    </row>
    <row r="16" spans="1:144" x14ac:dyDescent="0.25">
      <c r="D16" s="12" t="s">
        <v>378</v>
      </c>
      <c r="E16" s="12">
        <f t="shared" ref="E16:E18" si="4">INDEX($B$9:$E$12,MATCH(D16,$A$9:$A$12,0),MATCH(E$14,$B$8:$E$8,0))</f>
        <v>276</v>
      </c>
      <c r="H16" s="5" t="s">
        <v>156</v>
      </c>
      <c r="I16" s="1">
        <v>25</v>
      </c>
      <c r="J16" s="1">
        <v>2444</v>
      </c>
      <c r="K16" s="1">
        <v>28</v>
      </c>
      <c r="L16" s="1">
        <v>902</v>
      </c>
      <c r="M16" s="1">
        <v>3399</v>
      </c>
      <c r="N16" s="1">
        <v>2</v>
      </c>
      <c r="O16" s="1">
        <v>284</v>
      </c>
      <c r="P16" s="1">
        <v>1</v>
      </c>
      <c r="Q16" s="1">
        <v>121</v>
      </c>
      <c r="R16" s="1">
        <v>408</v>
      </c>
      <c r="S16" s="1">
        <v>16</v>
      </c>
      <c r="T16" s="1">
        <v>2066</v>
      </c>
      <c r="U16" s="1">
        <v>8</v>
      </c>
      <c r="V16" s="1">
        <v>847</v>
      </c>
      <c r="W16" s="1">
        <v>2937</v>
      </c>
      <c r="X16" s="1">
        <v>40</v>
      </c>
      <c r="Y16" s="1">
        <v>2793</v>
      </c>
      <c r="Z16" s="1">
        <v>36</v>
      </c>
      <c r="AA16" s="1">
        <v>1093</v>
      </c>
      <c r="AB16" s="1">
        <v>3962</v>
      </c>
      <c r="AC16" s="1">
        <v>139</v>
      </c>
      <c r="AD16" s="1">
        <v>8308</v>
      </c>
      <c r="AE16" s="1">
        <v>122</v>
      </c>
      <c r="AF16" s="1">
        <v>3232</v>
      </c>
      <c r="AG16" s="1">
        <v>11801</v>
      </c>
      <c r="AH16" s="1">
        <v>42</v>
      </c>
      <c r="AI16" s="1">
        <v>1837</v>
      </c>
      <c r="AJ16" s="1">
        <v>32</v>
      </c>
      <c r="AK16" s="1">
        <v>771</v>
      </c>
      <c r="AL16" s="1">
        <v>2682</v>
      </c>
      <c r="AM16" s="1">
        <v>85</v>
      </c>
      <c r="AN16" s="1">
        <v>5356</v>
      </c>
      <c r="AO16" s="1">
        <v>78</v>
      </c>
      <c r="AP16" s="1">
        <v>2225</v>
      </c>
      <c r="AQ16" s="1">
        <v>7744</v>
      </c>
      <c r="AR16" s="1">
        <v>120</v>
      </c>
      <c r="AS16" s="1">
        <v>7132</v>
      </c>
      <c r="AT16" s="1">
        <v>121</v>
      </c>
      <c r="AU16" s="1">
        <v>3108</v>
      </c>
      <c r="AV16" s="1">
        <v>10481</v>
      </c>
      <c r="AW16" s="1">
        <v>126</v>
      </c>
      <c r="AX16" s="1">
        <v>7430</v>
      </c>
      <c r="AY16" s="1">
        <v>126</v>
      </c>
      <c r="AZ16" s="1">
        <v>3192</v>
      </c>
      <c r="BA16" s="1">
        <v>10874</v>
      </c>
      <c r="BB16" s="1">
        <v>129</v>
      </c>
      <c r="BC16" s="1">
        <v>7362</v>
      </c>
      <c r="BD16" s="1">
        <v>130</v>
      </c>
      <c r="BE16" s="1">
        <v>3214</v>
      </c>
      <c r="BF16" s="1">
        <v>10835</v>
      </c>
      <c r="BG16" s="1">
        <v>131</v>
      </c>
      <c r="BH16" s="1">
        <v>8058</v>
      </c>
      <c r="BI16" s="1">
        <v>131</v>
      </c>
      <c r="BJ16" s="1">
        <v>3428</v>
      </c>
      <c r="BK16" s="1">
        <v>11748</v>
      </c>
      <c r="BL16" s="1">
        <v>132</v>
      </c>
      <c r="BM16" s="1">
        <v>7826</v>
      </c>
      <c r="BN16" s="1">
        <v>132</v>
      </c>
      <c r="BO16" s="1">
        <v>3284</v>
      </c>
      <c r="BP16" s="1">
        <v>11374</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0</v>
      </c>
      <c r="DK16" s="1">
        <v>0</v>
      </c>
      <c r="DL16" s="1">
        <v>0</v>
      </c>
      <c r="DM16" s="1">
        <v>0</v>
      </c>
      <c r="DN16" s="1">
        <v>0</v>
      </c>
      <c r="DO16" s="1">
        <v>0</v>
      </c>
      <c r="DP16" s="1">
        <v>0</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88245</v>
      </c>
    </row>
    <row r="17" spans="1:144" x14ac:dyDescent="0.25">
      <c r="D17" s="12" t="s">
        <v>379</v>
      </c>
      <c r="E17" s="12">
        <f t="shared" si="4"/>
        <v>14</v>
      </c>
      <c r="H17" s="5" t="s">
        <v>157</v>
      </c>
      <c r="I17" s="1">
        <v>35</v>
      </c>
      <c r="J17" s="1">
        <v>2055</v>
      </c>
      <c r="K17" s="1">
        <v>56</v>
      </c>
      <c r="L17" s="1">
        <v>868</v>
      </c>
      <c r="M17" s="1">
        <v>3014</v>
      </c>
      <c r="N17" s="1">
        <v>72</v>
      </c>
      <c r="O17" s="1">
        <v>2986</v>
      </c>
      <c r="P17" s="1">
        <v>66</v>
      </c>
      <c r="Q17" s="1">
        <v>1112</v>
      </c>
      <c r="R17" s="1">
        <v>4236</v>
      </c>
      <c r="S17" s="1">
        <v>68</v>
      </c>
      <c r="T17" s="1">
        <v>2548</v>
      </c>
      <c r="U17" s="1">
        <v>70</v>
      </c>
      <c r="V17" s="1">
        <v>1080</v>
      </c>
      <c r="W17" s="1">
        <v>3766</v>
      </c>
      <c r="X17" s="1">
        <v>66</v>
      </c>
      <c r="Y17" s="1">
        <v>3104</v>
      </c>
      <c r="Z17" s="1">
        <v>71</v>
      </c>
      <c r="AA17" s="1">
        <v>1287</v>
      </c>
      <c r="AB17" s="1">
        <v>4528</v>
      </c>
      <c r="AC17" s="1">
        <v>69</v>
      </c>
      <c r="AD17" s="1">
        <v>3996</v>
      </c>
      <c r="AE17" s="1">
        <v>51</v>
      </c>
      <c r="AF17" s="1">
        <v>1787</v>
      </c>
      <c r="AG17" s="1">
        <v>5903</v>
      </c>
      <c r="AH17" s="1">
        <v>34</v>
      </c>
      <c r="AI17" s="1">
        <v>971</v>
      </c>
      <c r="AJ17" s="1">
        <v>45</v>
      </c>
      <c r="AK17" s="1">
        <v>412</v>
      </c>
      <c r="AL17" s="1">
        <v>1462</v>
      </c>
      <c r="AM17" s="1">
        <v>34</v>
      </c>
      <c r="AN17" s="1">
        <v>1081</v>
      </c>
      <c r="AO17" s="1">
        <v>49</v>
      </c>
      <c r="AP17" s="1">
        <v>500</v>
      </c>
      <c r="AQ17" s="1">
        <v>1664</v>
      </c>
      <c r="AR17" s="1">
        <v>94</v>
      </c>
      <c r="AS17" s="1">
        <v>2748</v>
      </c>
      <c r="AT17" s="1">
        <v>88</v>
      </c>
      <c r="AU17" s="1">
        <v>1179</v>
      </c>
      <c r="AV17" s="1">
        <v>4109</v>
      </c>
      <c r="AW17" s="1">
        <v>96</v>
      </c>
      <c r="AX17" s="1">
        <v>2880</v>
      </c>
      <c r="AY17" s="1">
        <v>101</v>
      </c>
      <c r="AZ17" s="1">
        <v>1225</v>
      </c>
      <c r="BA17" s="1">
        <v>4302</v>
      </c>
      <c r="BB17" s="1">
        <v>97</v>
      </c>
      <c r="BC17" s="1">
        <v>2685</v>
      </c>
      <c r="BD17" s="1">
        <v>91</v>
      </c>
      <c r="BE17" s="1">
        <v>1118</v>
      </c>
      <c r="BF17" s="1">
        <v>3991</v>
      </c>
      <c r="BG17" s="1">
        <v>97</v>
      </c>
      <c r="BH17" s="1">
        <v>3273</v>
      </c>
      <c r="BI17" s="1">
        <v>95</v>
      </c>
      <c r="BJ17" s="1">
        <v>1395</v>
      </c>
      <c r="BK17" s="1">
        <v>4860</v>
      </c>
      <c r="BL17" s="1">
        <v>100</v>
      </c>
      <c r="BM17" s="1">
        <v>2778</v>
      </c>
      <c r="BN17" s="1">
        <v>91</v>
      </c>
      <c r="BO17" s="1">
        <v>1172</v>
      </c>
      <c r="BP17" s="1">
        <v>4141</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P17" s="1">
        <v>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45976</v>
      </c>
    </row>
    <row r="18" spans="1:144" x14ac:dyDescent="0.25">
      <c r="D18" s="12" t="s">
        <v>380</v>
      </c>
      <c r="E18" s="12">
        <f t="shared" si="4"/>
        <v>185</v>
      </c>
      <c r="H18" s="5" t="s">
        <v>158</v>
      </c>
      <c r="I18" s="1">
        <v>42</v>
      </c>
      <c r="J18" s="1">
        <v>2083</v>
      </c>
      <c r="K18" s="1">
        <v>56</v>
      </c>
      <c r="L18" s="1">
        <v>931</v>
      </c>
      <c r="M18" s="1">
        <v>3112</v>
      </c>
      <c r="N18" s="1">
        <v>62</v>
      </c>
      <c r="O18" s="1">
        <v>2286</v>
      </c>
      <c r="P18" s="1">
        <v>58</v>
      </c>
      <c r="Q18" s="1">
        <v>993</v>
      </c>
      <c r="R18" s="1">
        <v>3399</v>
      </c>
      <c r="S18" s="1">
        <v>48</v>
      </c>
      <c r="T18" s="1">
        <v>2840</v>
      </c>
      <c r="U18" s="1">
        <v>69</v>
      </c>
      <c r="V18" s="1">
        <v>1145</v>
      </c>
      <c r="W18" s="1">
        <v>4102</v>
      </c>
      <c r="X18" s="1">
        <v>46</v>
      </c>
      <c r="Y18" s="1">
        <v>1823</v>
      </c>
      <c r="Z18" s="1">
        <v>61</v>
      </c>
      <c r="AA18" s="1">
        <v>791</v>
      </c>
      <c r="AB18" s="1">
        <v>2721</v>
      </c>
      <c r="AC18" s="1">
        <v>520</v>
      </c>
      <c r="AD18" s="1">
        <v>9724</v>
      </c>
      <c r="AE18" s="1">
        <v>564</v>
      </c>
      <c r="AF18" s="1">
        <v>4599</v>
      </c>
      <c r="AG18" s="1">
        <v>15407</v>
      </c>
      <c r="AH18" s="1">
        <v>131</v>
      </c>
      <c r="AI18" s="1">
        <v>3282</v>
      </c>
      <c r="AJ18" s="1">
        <v>140</v>
      </c>
      <c r="AK18" s="1">
        <v>1400</v>
      </c>
      <c r="AL18" s="1">
        <v>4953</v>
      </c>
      <c r="AM18" s="1">
        <v>227</v>
      </c>
      <c r="AN18" s="1">
        <v>6914</v>
      </c>
      <c r="AO18" s="1">
        <v>238</v>
      </c>
      <c r="AP18" s="1">
        <v>2897</v>
      </c>
      <c r="AQ18" s="1">
        <v>10276</v>
      </c>
      <c r="AR18" s="1">
        <v>313</v>
      </c>
      <c r="AS18" s="1">
        <v>9975</v>
      </c>
      <c r="AT18" s="1">
        <v>339</v>
      </c>
      <c r="AU18" s="1">
        <v>4436</v>
      </c>
      <c r="AV18" s="1">
        <v>15063</v>
      </c>
      <c r="AW18" s="1">
        <v>320</v>
      </c>
      <c r="AX18" s="1">
        <v>10176</v>
      </c>
      <c r="AY18" s="1">
        <v>343</v>
      </c>
      <c r="AZ18" s="1">
        <v>4517</v>
      </c>
      <c r="BA18" s="1">
        <v>15356</v>
      </c>
      <c r="BB18" s="1">
        <v>315</v>
      </c>
      <c r="BC18" s="1">
        <v>10138</v>
      </c>
      <c r="BD18" s="1">
        <v>343</v>
      </c>
      <c r="BE18" s="1">
        <v>4396</v>
      </c>
      <c r="BF18" s="1">
        <v>15192</v>
      </c>
      <c r="BG18" s="1">
        <v>322</v>
      </c>
      <c r="BH18" s="1">
        <v>10350</v>
      </c>
      <c r="BI18" s="1">
        <v>354</v>
      </c>
      <c r="BJ18" s="1">
        <v>4526</v>
      </c>
      <c r="BK18" s="1">
        <v>15552</v>
      </c>
      <c r="BL18" s="1">
        <v>322</v>
      </c>
      <c r="BM18" s="1">
        <v>10000</v>
      </c>
      <c r="BN18" s="1">
        <v>340</v>
      </c>
      <c r="BO18" s="1">
        <v>4299</v>
      </c>
      <c r="BP18" s="1">
        <v>14961</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120094</v>
      </c>
    </row>
    <row r="19" spans="1:144" x14ac:dyDescent="0.25">
      <c r="H19" s="5" t="s">
        <v>159</v>
      </c>
      <c r="I19" s="1">
        <v>25</v>
      </c>
      <c r="J19" s="1">
        <v>1587</v>
      </c>
      <c r="K19" s="1">
        <v>29</v>
      </c>
      <c r="L19" s="1">
        <v>696</v>
      </c>
      <c r="M19" s="1">
        <v>2337</v>
      </c>
      <c r="N19" s="1">
        <v>32</v>
      </c>
      <c r="O19" s="1">
        <v>1818</v>
      </c>
      <c r="P19" s="1">
        <v>25</v>
      </c>
      <c r="Q19" s="1">
        <v>787</v>
      </c>
      <c r="R19" s="1">
        <v>2662</v>
      </c>
      <c r="S19" s="1">
        <v>27</v>
      </c>
      <c r="T19" s="1">
        <v>2324</v>
      </c>
      <c r="U19" s="1">
        <v>42</v>
      </c>
      <c r="V19" s="1">
        <v>908</v>
      </c>
      <c r="W19" s="1">
        <v>3301</v>
      </c>
      <c r="X19" s="1">
        <v>36</v>
      </c>
      <c r="Y19" s="1">
        <v>1516</v>
      </c>
      <c r="Z19" s="1">
        <v>32</v>
      </c>
      <c r="AA19" s="1">
        <v>632</v>
      </c>
      <c r="AB19" s="1">
        <v>2216</v>
      </c>
      <c r="AC19" s="1">
        <v>396</v>
      </c>
      <c r="AD19" s="1">
        <v>7751</v>
      </c>
      <c r="AE19" s="1">
        <v>416</v>
      </c>
      <c r="AF19" s="1">
        <v>3496</v>
      </c>
      <c r="AG19" s="1">
        <v>12059</v>
      </c>
      <c r="AH19" s="1">
        <v>85</v>
      </c>
      <c r="AI19" s="1">
        <v>2696</v>
      </c>
      <c r="AJ19" s="1">
        <v>88</v>
      </c>
      <c r="AK19" s="1">
        <v>1137</v>
      </c>
      <c r="AL19" s="1">
        <v>4006</v>
      </c>
      <c r="AM19" s="1">
        <v>145</v>
      </c>
      <c r="AN19" s="1">
        <v>6011</v>
      </c>
      <c r="AO19" s="1">
        <v>152</v>
      </c>
      <c r="AP19" s="1">
        <v>2457</v>
      </c>
      <c r="AQ19" s="1">
        <v>8765</v>
      </c>
      <c r="AR19" s="1">
        <v>186</v>
      </c>
      <c r="AS19" s="1">
        <v>8843</v>
      </c>
      <c r="AT19" s="1">
        <v>231</v>
      </c>
      <c r="AU19" s="1">
        <v>3857</v>
      </c>
      <c r="AV19" s="1">
        <v>13117</v>
      </c>
      <c r="AW19" s="1">
        <v>214</v>
      </c>
      <c r="AX19" s="1">
        <v>8972</v>
      </c>
      <c r="AY19" s="1">
        <v>235</v>
      </c>
      <c r="AZ19" s="1">
        <v>3927</v>
      </c>
      <c r="BA19" s="1">
        <v>13348</v>
      </c>
      <c r="BB19" s="1">
        <v>189</v>
      </c>
      <c r="BC19" s="1">
        <v>7536</v>
      </c>
      <c r="BD19" s="1">
        <v>209</v>
      </c>
      <c r="BE19" s="1">
        <v>3313</v>
      </c>
      <c r="BF19" s="1">
        <v>11247</v>
      </c>
      <c r="BG19" s="1">
        <v>218</v>
      </c>
      <c r="BH19" s="1">
        <v>9139</v>
      </c>
      <c r="BI19" s="1">
        <v>235</v>
      </c>
      <c r="BJ19" s="1">
        <v>3933</v>
      </c>
      <c r="BK19" s="1">
        <v>13525</v>
      </c>
      <c r="BL19" s="1">
        <v>217</v>
      </c>
      <c r="BM19" s="1">
        <v>8861</v>
      </c>
      <c r="BN19" s="1">
        <v>232</v>
      </c>
      <c r="BO19" s="1">
        <v>3768</v>
      </c>
      <c r="BP19" s="1">
        <v>13078</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0</v>
      </c>
      <c r="DO19" s="1">
        <v>0</v>
      </c>
      <c r="DP19" s="1">
        <v>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99661</v>
      </c>
    </row>
    <row r="20" spans="1:144" x14ac:dyDescent="0.25">
      <c r="H20" s="5" t="s">
        <v>160</v>
      </c>
      <c r="I20" s="1">
        <v>367</v>
      </c>
      <c r="J20" s="1">
        <v>12335</v>
      </c>
      <c r="K20" s="1">
        <v>391</v>
      </c>
      <c r="L20" s="1">
        <v>5169</v>
      </c>
      <c r="M20" s="1">
        <v>18262</v>
      </c>
      <c r="N20" s="1">
        <v>317</v>
      </c>
      <c r="O20" s="1">
        <v>11487</v>
      </c>
      <c r="P20" s="1">
        <v>302</v>
      </c>
      <c r="Q20" s="1">
        <v>4864</v>
      </c>
      <c r="R20" s="1">
        <v>16970</v>
      </c>
      <c r="S20" s="1">
        <v>353</v>
      </c>
      <c r="T20" s="1">
        <v>13272</v>
      </c>
      <c r="U20" s="1">
        <v>353</v>
      </c>
      <c r="V20" s="1">
        <v>6235</v>
      </c>
      <c r="W20" s="1">
        <v>20213</v>
      </c>
      <c r="X20" s="1">
        <v>380</v>
      </c>
      <c r="Y20" s="1">
        <v>15462</v>
      </c>
      <c r="Z20" s="1">
        <v>372</v>
      </c>
      <c r="AA20" s="1">
        <v>7061</v>
      </c>
      <c r="AB20" s="1">
        <v>23275</v>
      </c>
      <c r="AC20" s="1">
        <v>384</v>
      </c>
      <c r="AD20" s="1">
        <v>15686</v>
      </c>
      <c r="AE20" s="1">
        <v>408</v>
      </c>
      <c r="AF20" s="1">
        <v>7305</v>
      </c>
      <c r="AG20" s="1">
        <v>23783</v>
      </c>
      <c r="AH20" s="1">
        <v>30</v>
      </c>
      <c r="AI20" s="1">
        <v>796</v>
      </c>
      <c r="AJ20" s="1">
        <v>20</v>
      </c>
      <c r="AK20" s="1">
        <v>365</v>
      </c>
      <c r="AL20" s="1">
        <v>1211</v>
      </c>
      <c r="AM20" s="1">
        <v>37</v>
      </c>
      <c r="AN20" s="1">
        <v>956</v>
      </c>
      <c r="AO20" s="1">
        <v>29</v>
      </c>
      <c r="AP20" s="1">
        <v>482</v>
      </c>
      <c r="AQ20" s="1">
        <v>1504</v>
      </c>
      <c r="AR20" s="1">
        <v>16</v>
      </c>
      <c r="AS20" s="1">
        <v>735</v>
      </c>
      <c r="AT20" s="1">
        <v>14</v>
      </c>
      <c r="AU20" s="1">
        <v>323</v>
      </c>
      <c r="AV20" s="1">
        <v>1088</v>
      </c>
      <c r="AW20" s="1">
        <v>21</v>
      </c>
      <c r="AX20" s="1">
        <v>1158</v>
      </c>
      <c r="AY20" s="1">
        <v>25</v>
      </c>
      <c r="AZ20" s="1">
        <v>476</v>
      </c>
      <c r="BA20" s="1">
        <v>1680</v>
      </c>
      <c r="BB20" s="1">
        <v>14</v>
      </c>
      <c r="BC20" s="1">
        <v>741</v>
      </c>
      <c r="BD20" s="1">
        <v>16</v>
      </c>
      <c r="BE20" s="1">
        <v>314</v>
      </c>
      <c r="BF20" s="1">
        <v>1085</v>
      </c>
      <c r="BG20" s="1">
        <v>20</v>
      </c>
      <c r="BH20" s="1">
        <v>957</v>
      </c>
      <c r="BI20" s="1">
        <v>16</v>
      </c>
      <c r="BJ20" s="1">
        <v>459</v>
      </c>
      <c r="BK20" s="1">
        <v>1452</v>
      </c>
      <c r="BL20" s="1">
        <v>15</v>
      </c>
      <c r="BM20" s="1">
        <v>862</v>
      </c>
      <c r="BN20" s="1">
        <v>19</v>
      </c>
      <c r="BO20" s="1">
        <v>421</v>
      </c>
      <c r="BP20" s="1">
        <v>1317</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111840</v>
      </c>
    </row>
    <row r="21" spans="1:144" x14ac:dyDescent="0.25">
      <c r="H21" s="5" t="s">
        <v>161</v>
      </c>
      <c r="I21" s="1">
        <v>97</v>
      </c>
      <c r="J21" s="1">
        <v>2770</v>
      </c>
      <c r="K21" s="1">
        <v>117</v>
      </c>
      <c r="L21" s="1">
        <v>1276</v>
      </c>
      <c r="M21" s="1">
        <v>4260</v>
      </c>
      <c r="N21" s="1">
        <v>115</v>
      </c>
      <c r="O21" s="1">
        <v>2455</v>
      </c>
      <c r="P21" s="1">
        <v>108</v>
      </c>
      <c r="Q21" s="1">
        <v>1047</v>
      </c>
      <c r="R21" s="1">
        <v>3725</v>
      </c>
      <c r="S21" s="1">
        <v>129</v>
      </c>
      <c r="T21" s="1">
        <v>2458</v>
      </c>
      <c r="U21" s="1">
        <v>125</v>
      </c>
      <c r="V21" s="1">
        <v>1187</v>
      </c>
      <c r="W21" s="1">
        <v>3899</v>
      </c>
      <c r="X21" s="1">
        <v>130</v>
      </c>
      <c r="Y21" s="1">
        <v>3107</v>
      </c>
      <c r="Z21" s="1">
        <v>146</v>
      </c>
      <c r="AA21" s="1">
        <v>1410</v>
      </c>
      <c r="AB21" s="1">
        <v>4793</v>
      </c>
      <c r="AC21" s="1">
        <v>145</v>
      </c>
      <c r="AD21" s="1">
        <v>2754</v>
      </c>
      <c r="AE21" s="1">
        <v>175</v>
      </c>
      <c r="AF21" s="1">
        <v>1397</v>
      </c>
      <c r="AG21" s="1">
        <v>4471</v>
      </c>
      <c r="AH21" s="1">
        <v>15</v>
      </c>
      <c r="AI21" s="1">
        <v>175</v>
      </c>
      <c r="AJ21" s="1">
        <v>9</v>
      </c>
      <c r="AK21" s="1">
        <v>70</v>
      </c>
      <c r="AL21" s="1">
        <v>269</v>
      </c>
      <c r="AM21" s="1">
        <v>16</v>
      </c>
      <c r="AN21" s="1">
        <v>169</v>
      </c>
      <c r="AO21" s="1">
        <v>16</v>
      </c>
      <c r="AP21" s="1">
        <v>82</v>
      </c>
      <c r="AQ21" s="1">
        <v>283</v>
      </c>
      <c r="AR21" s="1">
        <v>2</v>
      </c>
      <c r="AS21" s="1">
        <v>103</v>
      </c>
      <c r="AT21" s="1">
        <v>2</v>
      </c>
      <c r="AU21" s="1">
        <v>58</v>
      </c>
      <c r="AV21" s="1">
        <v>165</v>
      </c>
      <c r="AW21" s="1">
        <v>7</v>
      </c>
      <c r="AX21" s="1">
        <v>231</v>
      </c>
      <c r="AY21" s="1">
        <v>11</v>
      </c>
      <c r="AZ21" s="1">
        <v>98</v>
      </c>
      <c r="BA21" s="1">
        <v>347</v>
      </c>
      <c r="BB21" s="1">
        <v>1</v>
      </c>
      <c r="BC21" s="1">
        <v>111</v>
      </c>
      <c r="BD21" s="1">
        <v>4</v>
      </c>
      <c r="BE21" s="1">
        <v>38</v>
      </c>
      <c r="BF21" s="1">
        <v>154</v>
      </c>
      <c r="BG21" s="1">
        <v>1</v>
      </c>
      <c r="BH21" s="1">
        <v>154</v>
      </c>
      <c r="BI21" s="1">
        <v>7</v>
      </c>
      <c r="BJ21" s="1">
        <v>61</v>
      </c>
      <c r="BK21" s="1">
        <v>223</v>
      </c>
      <c r="BL21" s="1">
        <v>5</v>
      </c>
      <c r="BM21" s="1">
        <v>157</v>
      </c>
      <c r="BN21" s="1">
        <v>7</v>
      </c>
      <c r="BO21" s="1">
        <v>108</v>
      </c>
      <c r="BP21" s="1">
        <v>277</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22866</v>
      </c>
    </row>
    <row r="22" spans="1:144" x14ac:dyDescent="0.25">
      <c r="D22" s="12" t="s">
        <v>385</v>
      </c>
      <c r="E22" s="12" t="s">
        <v>386</v>
      </c>
      <c r="H22" s="5" t="s">
        <v>162</v>
      </c>
      <c r="I22" s="1">
        <v>129</v>
      </c>
      <c r="J22" s="1">
        <v>2370</v>
      </c>
      <c r="K22" s="1">
        <v>134</v>
      </c>
      <c r="L22" s="1">
        <v>1137</v>
      </c>
      <c r="M22" s="1">
        <v>3770</v>
      </c>
      <c r="N22" s="1">
        <v>175</v>
      </c>
      <c r="O22" s="1">
        <v>2283</v>
      </c>
      <c r="P22" s="1">
        <v>141</v>
      </c>
      <c r="Q22" s="1">
        <v>1109</v>
      </c>
      <c r="R22" s="1">
        <v>3708</v>
      </c>
      <c r="S22" s="1">
        <v>201</v>
      </c>
      <c r="T22" s="1">
        <v>3112</v>
      </c>
      <c r="U22" s="1">
        <v>205</v>
      </c>
      <c r="V22" s="1">
        <v>1438</v>
      </c>
      <c r="W22" s="1">
        <v>4956</v>
      </c>
      <c r="X22" s="1">
        <v>240</v>
      </c>
      <c r="Y22" s="1">
        <v>4420</v>
      </c>
      <c r="Z22" s="1">
        <v>288</v>
      </c>
      <c r="AA22" s="1">
        <v>2048</v>
      </c>
      <c r="AB22" s="1">
        <v>6996</v>
      </c>
      <c r="AC22" s="1">
        <v>243</v>
      </c>
      <c r="AD22" s="1">
        <v>4022</v>
      </c>
      <c r="AE22" s="1">
        <v>229</v>
      </c>
      <c r="AF22" s="1">
        <v>2078</v>
      </c>
      <c r="AG22" s="1">
        <v>6572</v>
      </c>
      <c r="AH22" s="1">
        <v>10</v>
      </c>
      <c r="AI22" s="1">
        <v>213</v>
      </c>
      <c r="AJ22" s="1">
        <v>12</v>
      </c>
      <c r="AK22" s="1">
        <v>133</v>
      </c>
      <c r="AL22" s="1">
        <v>368</v>
      </c>
      <c r="AM22" s="1">
        <v>22</v>
      </c>
      <c r="AN22" s="1">
        <v>255</v>
      </c>
      <c r="AO22" s="1">
        <v>19</v>
      </c>
      <c r="AP22" s="1">
        <v>162</v>
      </c>
      <c r="AQ22" s="1">
        <v>458</v>
      </c>
      <c r="AR22" s="1">
        <v>11</v>
      </c>
      <c r="AS22" s="1">
        <v>201</v>
      </c>
      <c r="AT22" s="1">
        <v>7</v>
      </c>
      <c r="AU22" s="1">
        <v>94</v>
      </c>
      <c r="AV22" s="1">
        <v>313</v>
      </c>
      <c r="AW22" s="1">
        <v>4</v>
      </c>
      <c r="AX22" s="1">
        <v>223</v>
      </c>
      <c r="AY22" s="1">
        <v>8</v>
      </c>
      <c r="AZ22" s="1">
        <v>113</v>
      </c>
      <c r="BA22" s="1">
        <v>348</v>
      </c>
      <c r="BB22" s="1">
        <v>9</v>
      </c>
      <c r="BC22" s="1">
        <v>155</v>
      </c>
      <c r="BD22" s="1">
        <v>9</v>
      </c>
      <c r="BE22" s="1">
        <v>109</v>
      </c>
      <c r="BF22" s="1">
        <v>282</v>
      </c>
      <c r="BG22" s="1">
        <v>10</v>
      </c>
      <c r="BH22" s="1">
        <v>192</v>
      </c>
      <c r="BI22" s="1">
        <v>12</v>
      </c>
      <c r="BJ22" s="1">
        <v>113</v>
      </c>
      <c r="BK22" s="1">
        <v>327</v>
      </c>
      <c r="BL22" s="1">
        <v>5</v>
      </c>
      <c r="BM22" s="1">
        <v>197</v>
      </c>
      <c r="BN22" s="1">
        <v>15</v>
      </c>
      <c r="BO22" s="1">
        <v>137</v>
      </c>
      <c r="BP22" s="1">
        <v>354</v>
      </c>
      <c r="BQ22" s="1">
        <v>0</v>
      </c>
      <c r="BR22" s="1">
        <v>0</v>
      </c>
      <c r="BS22" s="1">
        <v>0</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28452</v>
      </c>
    </row>
    <row r="23" spans="1:144" x14ac:dyDescent="0.25">
      <c r="A23" s="12" t="s">
        <v>344</v>
      </c>
      <c r="B23" s="12">
        <v>4</v>
      </c>
      <c r="C23" s="12">
        <v>2</v>
      </c>
      <c r="D23" s="12">
        <v>2.7</v>
      </c>
      <c r="E23" s="12">
        <v>1</v>
      </c>
      <c r="H23" s="5" t="s">
        <v>163</v>
      </c>
      <c r="I23" s="1">
        <v>116</v>
      </c>
      <c r="J23" s="1">
        <v>2376</v>
      </c>
      <c r="K23" s="1">
        <v>133</v>
      </c>
      <c r="L23" s="1">
        <v>1038</v>
      </c>
      <c r="M23" s="1">
        <v>3663</v>
      </c>
      <c r="N23" s="1">
        <v>140</v>
      </c>
      <c r="O23" s="1">
        <v>2289</v>
      </c>
      <c r="P23" s="1">
        <v>95</v>
      </c>
      <c r="Q23" s="1">
        <v>978</v>
      </c>
      <c r="R23" s="1">
        <v>3502</v>
      </c>
      <c r="S23" s="1">
        <v>109</v>
      </c>
      <c r="T23" s="1">
        <v>2507</v>
      </c>
      <c r="U23" s="1">
        <v>127</v>
      </c>
      <c r="V23" s="1">
        <v>1052</v>
      </c>
      <c r="W23" s="1">
        <v>3795</v>
      </c>
      <c r="X23" s="1">
        <v>118</v>
      </c>
      <c r="Y23" s="1">
        <v>2858</v>
      </c>
      <c r="Z23" s="1">
        <v>125</v>
      </c>
      <c r="AA23" s="1">
        <v>1178</v>
      </c>
      <c r="AB23" s="1">
        <v>4279</v>
      </c>
      <c r="AC23" s="1">
        <v>123</v>
      </c>
      <c r="AD23" s="1">
        <v>2802</v>
      </c>
      <c r="AE23" s="1">
        <v>112</v>
      </c>
      <c r="AF23" s="1">
        <v>1220</v>
      </c>
      <c r="AG23" s="1">
        <v>4257</v>
      </c>
      <c r="AH23" s="1">
        <v>8</v>
      </c>
      <c r="AI23" s="1">
        <v>114</v>
      </c>
      <c r="AJ23" s="1">
        <v>9</v>
      </c>
      <c r="AK23" s="1">
        <v>47</v>
      </c>
      <c r="AL23" s="1">
        <v>178</v>
      </c>
      <c r="AM23" s="1">
        <v>6</v>
      </c>
      <c r="AN23" s="1">
        <v>162</v>
      </c>
      <c r="AO23" s="1">
        <v>13</v>
      </c>
      <c r="AP23" s="1">
        <v>94</v>
      </c>
      <c r="AQ23" s="1">
        <v>275</v>
      </c>
      <c r="AR23" s="1">
        <v>4</v>
      </c>
      <c r="AS23" s="1">
        <v>101</v>
      </c>
      <c r="AT23" s="1">
        <v>3</v>
      </c>
      <c r="AU23" s="1">
        <v>46</v>
      </c>
      <c r="AV23" s="1">
        <v>154</v>
      </c>
      <c r="AW23" s="1">
        <v>2</v>
      </c>
      <c r="AX23" s="1">
        <v>142</v>
      </c>
      <c r="AY23" s="1">
        <v>5</v>
      </c>
      <c r="AZ23" s="1">
        <v>52</v>
      </c>
      <c r="BA23" s="1">
        <v>201</v>
      </c>
      <c r="BB23" s="1">
        <v>6</v>
      </c>
      <c r="BC23" s="1">
        <v>81</v>
      </c>
      <c r="BD23" s="1">
        <v>2</v>
      </c>
      <c r="BE23" s="1">
        <v>53</v>
      </c>
      <c r="BF23" s="1">
        <v>142</v>
      </c>
      <c r="BG23" s="1">
        <v>7</v>
      </c>
      <c r="BH23" s="1">
        <v>87</v>
      </c>
      <c r="BI23" s="1">
        <v>5</v>
      </c>
      <c r="BJ23" s="1">
        <v>57</v>
      </c>
      <c r="BK23" s="1">
        <v>156</v>
      </c>
      <c r="BL23" s="1">
        <v>8</v>
      </c>
      <c r="BM23" s="1">
        <v>110</v>
      </c>
      <c r="BN23" s="1">
        <v>7</v>
      </c>
      <c r="BO23" s="1">
        <v>58</v>
      </c>
      <c r="BP23" s="1">
        <v>183</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0</v>
      </c>
      <c r="DK23" s="1">
        <v>0</v>
      </c>
      <c r="DL23" s="1">
        <v>0</v>
      </c>
      <c r="DM23" s="1">
        <v>0</v>
      </c>
      <c r="DN23" s="1">
        <v>0</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20785</v>
      </c>
    </row>
    <row r="24" spans="1:144" x14ac:dyDescent="0.25">
      <c r="A24" s="12" t="s">
        <v>345</v>
      </c>
      <c r="B24" s="12">
        <v>14</v>
      </c>
      <c r="C24" s="12">
        <v>2</v>
      </c>
      <c r="D24" s="12">
        <v>8</v>
      </c>
      <c r="E24" s="12">
        <v>4</v>
      </c>
      <c r="H24" s="5" t="s">
        <v>192</v>
      </c>
      <c r="I24" s="1">
        <v>0</v>
      </c>
      <c r="J24" s="1">
        <v>23</v>
      </c>
      <c r="K24" s="1">
        <v>1</v>
      </c>
      <c r="L24" s="1">
        <v>10</v>
      </c>
      <c r="M24" s="1">
        <v>34</v>
      </c>
      <c r="N24" s="1">
        <v>1</v>
      </c>
      <c r="O24" s="1">
        <v>13</v>
      </c>
      <c r="P24" s="1">
        <v>1</v>
      </c>
      <c r="Q24" s="1">
        <v>7</v>
      </c>
      <c r="R24" s="1">
        <v>22</v>
      </c>
      <c r="S24" s="1">
        <v>0</v>
      </c>
      <c r="T24" s="1">
        <v>14</v>
      </c>
      <c r="U24" s="1">
        <v>1</v>
      </c>
      <c r="V24" s="1">
        <v>9</v>
      </c>
      <c r="W24" s="1">
        <v>24</v>
      </c>
      <c r="X24" s="1">
        <v>0</v>
      </c>
      <c r="Y24" s="1">
        <v>20</v>
      </c>
      <c r="Z24" s="1">
        <v>0</v>
      </c>
      <c r="AA24" s="1">
        <v>12</v>
      </c>
      <c r="AB24" s="1">
        <v>32</v>
      </c>
      <c r="AC24" s="1">
        <v>3</v>
      </c>
      <c r="AD24" s="1">
        <v>73</v>
      </c>
      <c r="AE24" s="1">
        <v>3</v>
      </c>
      <c r="AF24" s="1">
        <v>41</v>
      </c>
      <c r="AG24" s="1">
        <v>120</v>
      </c>
      <c r="AH24" s="1">
        <v>0</v>
      </c>
      <c r="AI24" s="1">
        <v>1</v>
      </c>
      <c r="AJ24" s="1">
        <v>0</v>
      </c>
      <c r="AK24" s="1">
        <v>0</v>
      </c>
      <c r="AL24" s="1">
        <v>1</v>
      </c>
      <c r="AM24" s="1">
        <v>0</v>
      </c>
      <c r="AN24" s="1">
        <v>2</v>
      </c>
      <c r="AO24" s="1">
        <v>0</v>
      </c>
      <c r="AP24" s="1">
        <v>3</v>
      </c>
      <c r="AQ24" s="1">
        <v>5</v>
      </c>
      <c r="AR24" s="1">
        <v>0</v>
      </c>
      <c r="AS24" s="1">
        <v>3</v>
      </c>
      <c r="AT24" s="1">
        <v>0</v>
      </c>
      <c r="AU24" s="1">
        <v>2</v>
      </c>
      <c r="AV24" s="1">
        <v>5</v>
      </c>
      <c r="AW24" s="1">
        <v>0</v>
      </c>
      <c r="AX24" s="1">
        <v>4</v>
      </c>
      <c r="AY24" s="1">
        <v>0</v>
      </c>
      <c r="AZ24" s="1">
        <v>3</v>
      </c>
      <c r="BA24" s="1">
        <v>7</v>
      </c>
      <c r="BB24" s="1">
        <v>0</v>
      </c>
      <c r="BC24" s="1">
        <v>3</v>
      </c>
      <c r="BD24" s="1">
        <v>0</v>
      </c>
      <c r="BE24" s="1">
        <v>2</v>
      </c>
      <c r="BF24" s="1">
        <v>5</v>
      </c>
      <c r="BG24" s="1">
        <v>0</v>
      </c>
      <c r="BH24" s="1">
        <v>5</v>
      </c>
      <c r="BI24" s="1">
        <v>0</v>
      </c>
      <c r="BJ24" s="1">
        <v>1</v>
      </c>
      <c r="BK24" s="1">
        <v>6</v>
      </c>
      <c r="BL24" s="1">
        <v>0</v>
      </c>
      <c r="BM24" s="1">
        <v>1</v>
      </c>
      <c r="BN24" s="1">
        <v>0</v>
      </c>
      <c r="BO24" s="1">
        <v>0</v>
      </c>
      <c r="BP24" s="1">
        <v>1</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262</v>
      </c>
    </row>
    <row r="25" spans="1:144" x14ac:dyDescent="0.25">
      <c r="A25" s="12" t="s">
        <v>346</v>
      </c>
      <c r="B25" s="12">
        <v>8</v>
      </c>
      <c r="C25" s="12">
        <v>2</v>
      </c>
      <c r="D25" s="12">
        <v>10</v>
      </c>
      <c r="E25" s="12">
        <v>4</v>
      </c>
      <c r="H25" s="5" t="s">
        <v>193</v>
      </c>
      <c r="I25" s="1">
        <v>0</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123</v>
      </c>
      <c r="AE25" s="1">
        <v>0</v>
      </c>
      <c r="AF25" s="1">
        <v>48</v>
      </c>
      <c r="AG25" s="1">
        <v>171</v>
      </c>
      <c r="AH25" s="1">
        <v>0</v>
      </c>
      <c r="AI25" s="1">
        <v>1</v>
      </c>
      <c r="AJ25" s="1">
        <v>0</v>
      </c>
      <c r="AK25" s="1">
        <v>2</v>
      </c>
      <c r="AL25" s="1">
        <v>3</v>
      </c>
      <c r="AM25" s="1">
        <v>0</v>
      </c>
      <c r="AN25" s="1">
        <v>6</v>
      </c>
      <c r="AO25" s="1">
        <v>0</v>
      </c>
      <c r="AP25" s="1">
        <v>1</v>
      </c>
      <c r="AQ25" s="1">
        <v>7</v>
      </c>
      <c r="AR25" s="1">
        <v>0</v>
      </c>
      <c r="AS25" s="1">
        <v>5</v>
      </c>
      <c r="AT25" s="1">
        <v>0</v>
      </c>
      <c r="AU25" s="1">
        <v>3</v>
      </c>
      <c r="AV25" s="1">
        <v>8</v>
      </c>
      <c r="AW25" s="1">
        <v>0</v>
      </c>
      <c r="AX25" s="1">
        <v>6</v>
      </c>
      <c r="AY25" s="1">
        <v>0</v>
      </c>
      <c r="AZ25" s="1">
        <v>1</v>
      </c>
      <c r="BA25" s="1">
        <v>7</v>
      </c>
      <c r="BB25" s="1">
        <v>0</v>
      </c>
      <c r="BC25" s="1">
        <v>1</v>
      </c>
      <c r="BD25" s="1">
        <v>0</v>
      </c>
      <c r="BE25" s="1">
        <v>2</v>
      </c>
      <c r="BF25" s="1">
        <v>3</v>
      </c>
      <c r="BG25" s="1">
        <v>0</v>
      </c>
      <c r="BH25" s="1">
        <v>3</v>
      </c>
      <c r="BI25" s="1">
        <v>0</v>
      </c>
      <c r="BJ25" s="1">
        <v>1</v>
      </c>
      <c r="BK25" s="1">
        <v>4</v>
      </c>
      <c r="BL25" s="1">
        <v>0</v>
      </c>
      <c r="BM25" s="1">
        <v>4</v>
      </c>
      <c r="BN25" s="1">
        <v>0</v>
      </c>
      <c r="BO25" s="1">
        <v>4</v>
      </c>
      <c r="BP25" s="1">
        <v>8</v>
      </c>
      <c r="BQ25" s="1">
        <v>0</v>
      </c>
      <c r="BR25" s="1">
        <v>0</v>
      </c>
      <c r="BS25" s="1">
        <v>0</v>
      </c>
      <c r="BT25" s="1">
        <v>0</v>
      </c>
      <c r="BU25" s="1">
        <v>0</v>
      </c>
      <c r="BV25" s="1">
        <v>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211</v>
      </c>
    </row>
    <row r="26" spans="1:144" x14ac:dyDescent="0.25">
      <c r="A26" s="12" t="s">
        <v>347</v>
      </c>
      <c r="B26" s="12">
        <v>1</v>
      </c>
      <c r="C26" s="12">
        <v>2</v>
      </c>
      <c r="D26" s="12">
        <v>6</v>
      </c>
      <c r="E26" s="12">
        <v>8</v>
      </c>
      <c r="H26" s="5" t="s">
        <v>194</v>
      </c>
      <c r="I26" s="1">
        <v>14</v>
      </c>
      <c r="J26" s="1">
        <v>246</v>
      </c>
      <c r="K26" s="1">
        <v>13</v>
      </c>
      <c r="L26" s="1">
        <v>179</v>
      </c>
      <c r="M26" s="1">
        <v>452</v>
      </c>
      <c r="N26" s="1">
        <v>51</v>
      </c>
      <c r="O26" s="1">
        <v>406</v>
      </c>
      <c r="P26" s="1">
        <v>42</v>
      </c>
      <c r="Q26" s="1">
        <v>294</v>
      </c>
      <c r="R26" s="1">
        <v>793</v>
      </c>
      <c r="S26" s="1">
        <v>64</v>
      </c>
      <c r="T26" s="1">
        <v>731</v>
      </c>
      <c r="U26" s="1">
        <v>57</v>
      </c>
      <c r="V26" s="1">
        <v>400</v>
      </c>
      <c r="W26" s="1">
        <v>1252</v>
      </c>
      <c r="X26" s="1">
        <v>97</v>
      </c>
      <c r="Y26" s="1">
        <v>722</v>
      </c>
      <c r="Z26" s="1">
        <v>92</v>
      </c>
      <c r="AA26" s="1">
        <v>412</v>
      </c>
      <c r="AB26" s="1">
        <v>1323</v>
      </c>
      <c r="AC26" s="1">
        <v>65</v>
      </c>
      <c r="AD26" s="1">
        <v>530</v>
      </c>
      <c r="AE26" s="1">
        <v>55</v>
      </c>
      <c r="AF26" s="1">
        <v>338</v>
      </c>
      <c r="AG26" s="1">
        <v>988</v>
      </c>
      <c r="AH26" s="1">
        <v>5</v>
      </c>
      <c r="AI26" s="1">
        <v>39</v>
      </c>
      <c r="AJ26" s="1">
        <v>2</v>
      </c>
      <c r="AK26" s="1">
        <v>23</v>
      </c>
      <c r="AL26" s="1">
        <v>69</v>
      </c>
      <c r="AM26" s="1">
        <v>4</v>
      </c>
      <c r="AN26" s="1">
        <v>41</v>
      </c>
      <c r="AO26" s="1">
        <v>3</v>
      </c>
      <c r="AP26" s="1">
        <v>28</v>
      </c>
      <c r="AQ26" s="1">
        <v>76</v>
      </c>
      <c r="AR26" s="1">
        <v>6</v>
      </c>
      <c r="AS26" s="1">
        <v>42</v>
      </c>
      <c r="AT26" s="1">
        <v>5</v>
      </c>
      <c r="AU26" s="1">
        <v>21</v>
      </c>
      <c r="AV26" s="1">
        <v>74</v>
      </c>
      <c r="AW26" s="1">
        <v>0</v>
      </c>
      <c r="AX26" s="1">
        <v>62</v>
      </c>
      <c r="AY26" s="1">
        <v>10</v>
      </c>
      <c r="AZ26" s="1">
        <v>37</v>
      </c>
      <c r="BA26" s="1">
        <v>109</v>
      </c>
      <c r="BB26" s="1">
        <v>2</v>
      </c>
      <c r="BC26" s="1">
        <v>43</v>
      </c>
      <c r="BD26" s="1">
        <v>1</v>
      </c>
      <c r="BE26" s="1">
        <v>37</v>
      </c>
      <c r="BF26" s="1">
        <v>83</v>
      </c>
      <c r="BG26" s="1">
        <v>5</v>
      </c>
      <c r="BH26" s="1">
        <v>33</v>
      </c>
      <c r="BI26" s="1">
        <v>6</v>
      </c>
      <c r="BJ26" s="1">
        <v>21</v>
      </c>
      <c r="BK26" s="1">
        <v>65</v>
      </c>
      <c r="BL26" s="1">
        <v>3</v>
      </c>
      <c r="BM26" s="1">
        <v>64</v>
      </c>
      <c r="BN26" s="1">
        <v>2</v>
      </c>
      <c r="BO26" s="1">
        <v>35</v>
      </c>
      <c r="BP26" s="1">
        <v>104</v>
      </c>
      <c r="BQ26" s="1">
        <v>0</v>
      </c>
      <c r="BR26" s="1">
        <v>0</v>
      </c>
      <c r="BS26" s="1">
        <v>0</v>
      </c>
      <c r="BT26" s="1">
        <v>0</v>
      </c>
      <c r="BU26" s="1">
        <v>0</v>
      </c>
      <c r="BV26" s="1">
        <v>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P26" s="1">
        <v>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5388</v>
      </c>
    </row>
    <row r="27" spans="1:144" x14ac:dyDescent="0.25">
      <c r="A27" s="12" t="s">
        <v>348</v>
      </c>
      <c r="B27" s="12">
        <v>10</v>
      </c>
      <c r="C27" s="12">
        <v>2</v>
      </c>
      <c r="D27" s="12">
        <v>11</v>
      </c>
      <c r="E27" s="12">
        <v>2.5</v>
      </c>
      <c r="H27" s="5" t="s">
        <v>195</v>
      </c>
      <c r="I27" s="1">
        <v>109</v>
      </c>
      <c r="J27" s="1">
        <v>2035</v>
      </c>
      <c r="K27" s="1">
        <v>120</v>
      </c>
      <c r="L27" s="1">
        <v>948</v>
      </c>
      <c r="M27" s="1">
        <v>3212</v>
      </c>
      <c r="N27" s="1">
        <v>105</v>
      </c>
      <c r="O27" s="1">
        <v>1852</v>
      </c>
      <c r="P27" s="1">
        <v>96</v>
      </c>
      <c r="Q27" s="1">
        <v>855</v>
      </c>
      <c r="R27" s="1">
        <v>2908</v>
      </c>
      <c r="S27" s="1">
        <v>143</v>
      </c>
      <c r="T27" s="1">
        <v>2409</v>
      </c>
      <c r="U27" s="1">
        <v>145</v>
      </c>
      <c r="V27" s="1">
        <v>1074</v>
      </c>
      <c r="W27" s="1">
        <v>3771</v>
      </c>
      <c r="X27" s="1">
        <v>119</v>
      </c>
      <c r="Y27" s="1">
        <v>2727</v>
      </c>
      <c r="Z27" s="1">
        <v>146</v>
      </c>
      <c r="AA27" s="1">
        <v>1205</v>
      </c>
      <c r="AB27" s="1">
        <v>4197</v>
      </c>
      <c r="AC27" s="1">
        <v>98</v>
      </c>
      <c r="AD27" s="1">
        <v>1893</v>
      </c>
      <c r="AE27" s="1">
        <v>124</v>
      </c>
      <c r="AF27" s="1">
        <v>994</v>
      </c>
      <c r="AG27" s="1">
        <v>3109</v>
      </c>
      <c r="AH27" s="1">
        <v>13</v>
      </c>
      <c r="AI27" s="1">
        <v>119</v>
      </c>
      <c r="AJ27" s="1">
        <v>6</v>
      </c>
      <c r="AK27" s="1">
        <v>75</v>
      </c>
      <c r="AL27" s="1">
        <v>213</v>
      </c>
      <c r="AM27" s="1">
        <v>8</v>
      </c>
      <c r="AN27" s="1">
        <v>84</v>
      </c>
      <c r="AO27" s="1">
        <v>12</v>
      </c>
      <c r="AP27" s="1">
        <v>58</v>
      </c>
      <c r="AQ27" s="1">
        <v>162</v>
      </c>
      <c r="AR27" s="1">
        <v>3</v>
      </c>
      <c r="AS27" s="1">
        <v>94</v>
      </c>
      <c r="AT27" s="1">
        <v>2</v>
      </c>
      <c r="AU27" s="1">
        <v>55</v>
      </c>
      <c r="AV27" s="1">
        <v>154</v>
      </c>
      <c r="AW27" s="1">
        <v>3</v>
      </c>
      <c r="AX27" s="1">
        <v>81</v>
      </c>
      <c r="AY27" s="1">
        <v>2</v>
      </c>
      <c r="AZ27" s="1">
        <v>50</v>
      </c>
      <c r="BA27" s="1">
        <v>136</v>
      </c>
      <c r="BB27" s="1">
        <v>5</v>
      </c>
      <c r="BC27" s="1">
        <v>94</v>
      </c>
      <c r="BD27" s="1">
        <v>6</v>
      </c>
      <c r="BE27" s="1">
        <v>54</v>
      </c>
      <c r="BF27" s="1">
        <v>159</v>
      </c>
      <c r="BG27" s="1">
        <v>3</v>
      </c>
      <c r="BH27" s="1">
        <v>126</v>
      </c>
      <c r="BI27" s="1">
        <v>2</v>
      </c>
      <c r="BJ27" s="1">
        <v>68</v>
      </c>
      <c r="BK27" s="1">
        <v>199</v>
      </c>
      <c r="BL27" s="1">
        <v>4</v>
      </c>
      <c r="BM27" s="1">
        <v>95</v>
      </c>
      <c r="BN27" s="1">
        <v>9</v>
      </c>
      <c r="BO27" s="1">
        <v>61</v>
      </c>
      <c r="BP27" s="1">
        <v>169</v>
      </c>
      <c r="BQ27" s="1">
        <v>0</v>
      </c>
      <c r="BR27" s="1">
        <v>0</v>
      </c>
      <c r="BS27" s="1">
        <v>0</v>
      </c>
      <c r="BT27" s="1">
        <v>0</v>
      </c>
      <c r="BU27" s="1">
        <v>0</v>
      </c>
      <c r="BV27" s="1">
        <v>0</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18389</v>
      </c>
    </row>
    <row r="28" spans="1:144" x14ac:dyDescent="0.25">
      <c r="A28" s="12" t="s">
        <v>349</v>
      </c>
      <c r="B28" s="12">
        <v>2</v>
      </c>
      <c r="C28" s="12">
        <v>2</v>
      </c>
      <c r="D28" s="12">
        <v>8</v>
      </c>
      <c r="E28" s="12">
        <v>13</v>
      </c>
      <c r="H28" s="5" t="s">
        <v>164</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V28" s="1">
        <v>0</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row>
    <row r="29" spans="1:144" x14ac:dyDescent="0.25">
      <c r="A29" s="12" t="s">
        <v>350</v>
      </c>
      <c r="B29" s="12">
        <v>8</v>
      </c>
      <c r="C29" s="12">
        <v>2</v>
      </c>
      <c r="D29" s="12">
        <v>2</v>
      </c>
      <c r="E29" s="12">
        <v>3</v>
      </c>
      <c r="H29" s="5" t="s">
        <v>165</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row>
    <row r="30" spans="1:144" x14ac:dyDescent="0.25">
      <c r="A30" s="12" t="s">
        <v>351</v>
      </c>
      <c r="B30" s="12">
        <v>29</v>
      </c>
      <c r="C30" s="12">
        <v>2</v>
      </c>
      <c r="D30" s="12">
        <v>14</v>
      </c>
      <c r="E30" s="12">
        <v>4</v>
      </c>
      <c r="H30" s="5" t="s">
        <v>147</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row>
    <row r="31" spans="1:144" x14ac:dyDescent="0.25">
      <c r="A31" s="12" t="s">
        <v>352</v>
      </c>
      <c r="B31" s="12">
        <v>5</v>
      </c>
      <c r="C31" s="12">
        <v>2</v>
      </c>
      <c r="D31" s="12">
        <v>5</v>
      </c>
      <c r="E31" s="12">
        <v>5</v>
      </c>
      <c r="H31" s="5" t="s">
        <v>166</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c r="AF31" s="1">
        <v>0</v>
      </c>
      <c r="AG31" s="1">
        <v>0</v>
      </c>
      <c r="AH31" s="1">
        <v>0</v>
      </c>
      <c r="AI31" s="1">
        <v>0</v>
      </c>
      <c r="AJ31" s="1">
        <v>0</v>
      </c>
      <c r="AK31" s="1">
        <v>0</v>
      </c>
      <c r="AL31" s="1">
        <v>0</v>
      </c>
      <c r="AM31" s="1">
        <v>0</v>
      </c>
      <c r="AN31" s="1">
        <v>0</v>
      </c>
      <c r="AO31" s="1">
        <v>0</v>
      </c>
      <c r="AP31" s="1">
        <v>0</v>
      </c>
      <c r="AQ31" s="1">
        <v>0</v>
      </c>
      <c r="AR31" s="1">
        <v>0</v>
      </c>
      <c r="AS31" s="1">
        <v>0</v>
      </c>
      <c r="AT31" s="1">
        <v>0</v>
      </c>
      <c r="AU31" s="1">
        <v>0</v>
      </c>
      <c r="AV31" s="1">
        <v>0</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0</v>
      </c>
      <c r="DK31" s="1">
        <v>0</v>
      </c>
      <c r="DL31" s="1">
        <v>0</v>
      </c>
      <c r="DM31" s="1">
        <v>0</v>
      </c>
      <c r="DN31" s="1">
        <v>0</v>
      </c>
      <c r="DO31" s="1">
        <v>0</v>
      </c>
      <c r="DP31" s="1">
        <v>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row>
    <row r="32" spans="1:144" x14ac:dyDescent="0.25">
      <c r="A32" s="12" t="s">
        <v>353</v>
      </c>
      <c r="B32" s="12">
        <v>0</v>
      </c>
      <c r="C32" s="12">
        <v>2</v>
      </c>
      <c r="D32" s="12">
        <v>9.5</v>
      </c>
      <c r="E32" s="12">
        <v>10</v>
      </c>
      <c r="H32" s="5" t="s">
        <v>167</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V32" s="1">
        <v>0</v>
      </c>
      <c r="AW32" s="1">
        <v>0</v>
      </c>
      <c r="AX32" s="1">
        <v>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P32" s="1">
        <v>0</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row>
    <row r="33" spans="1:5" x14ac:dyDescent="0.25">
      <c r="A33" s="12" t="s">
        <v>354</v>
      </c>
      <c r="B33" s="12">
        <v>1</v>
      </c>
      <c r="C33" s="12">
        <v>2</v>
      </c>
      <c r="D33" s="12">
        <v>7</v>
      </c>
      <c r="E33" s="12">
        <v>11.2</v>
      </c>
    </row>
    <row r="34" spans="1:5" x14ac:dyDescent="0.25">
      <c r="A34" s="12" t="s">
        <v>355</v>
      </c>
      <c r="B34" s="12">
        <v>0</v>
      </c>
      <c r="C34" s="12">
        <v>2</v>
      </c>
      <c r="D34" s="12">
        <v>8</v>
      </c>
      <c r="E34" s="12">
        <v>8</v>
      </c>
    </row>
    <row r="35" spans="1:5" x14ac:dyDescent="0.25">
      <c r="A35" s="12" t="s">
        <v>356</v>
      </c>
      <c r="B35" s="12">
        <v>26</v>
      </c>
      <c r="C35" s="12">
        <v>2</v>
      </c>
      <c r="D35" s="12">
        <v>11</v>
      </c>
      <c r="E35" s="12">
        <v>10</v>
      </c>
    </row>
    <row r="36" spans="1:5" x14ac:dyDescent="0.25">
      <c r="A36" s="12" t="s">
        <v>357</v>
      </c>
      <c r="B36" s="12">
        <v>9</v>
      </c>
      <c r="C36" s="12">
        <v>2</v>
      </c>
      <c r="D36" s="12">
        <v>6.2</v>
      </c>
      <c r="E36" s="12">
        <v>4</v>
      </c>
    </row>
    <row r="37" spans="1:5" x14ac:dyDescent="0.25">
      <c r="A37" s="12" t="s">
        <v>358</v>
      </c>
      <c r="B37" s="12">
        <v>4</v>
      </c>
      <c r="C37" s="12">
        <v>2</v>
      </c>
      <c r="D37" s="12">
        <v>13</v>
      </c>
      <c r="E37" s="12">
        <v>9</v>
      </c>
    </row>
    <row r="38" spans="1:5" x14ac:dyDescent="0.25">
      <c r="A38" s="12" t="s">
        <v>359</v>
      </c>
      <c r="B38" s="12">
        <v>18</v>
      </c>
      <c r="C38" s="12">
        <v>2</v>
      </c>
      <c r="D38" s="12">
        <v>4.2</v>
      </c>
      <c r="E38" s="12">
        <v>11</v>
      </c>
    </row>
    <row r="39" spans="1:5" x14ac:dyDescent="0.25">
      <c r="A39" s="12" t="s">
        <v>360</v>
      </c>
      <c r="B39" s="12">
        <v>11</v>
      </c>
      <c r="C39" s="12">
        <v>2</v>
      </c>
      <c r="D39" s="12">
        <v>13</v>
      </c>
      <c r="E39" s="12">
        <v>8</v>
      </c>
    </row>
    <row r="40" spans="1:5" x14ac:dyDescent="0.25">
      <c r="A40" s="12" t="s">
        <v>361</v>
      </c>
      <c r="B40" s="12">
        <v>2</v>
      </c>
      <c r="C40" s="12">
        <v>2</v>
      </c>
      <c r="D40" s="12">
        <v>2</v>
      </c>
      <c r="E40" s="12">
        <v>12</v>
      </c>
    </row>
    <row r="41" spans="1:5" x14ac:dyDescent="0.25">
      <c r="A41" s="12" t="s">
        <v>362</v>
      </c>
      <c r="B41" s="12">
        <v>3</v>
      </c>
      <c r="C41" s="12">
        <v>2</v>
      </c>
      <c r="D41" s="12">
        <v>10</v>
      </c>
      <c r="E41" s="12">
        <v>14</v>
      </c>
    </row>
    <row r="42" spans="1:5" x14ac:dyDescent="0.25">
      <c r="A42" s="12" t="s">
        <v>363</v>
      </c>
      <c r="B42" s="12">
        <v>7</v>
      </c>
      <c r="C42" s="12">
        <v>2</v>
      </c>
      <c r="D42" s="12">
        <v>12</v>
      </c>
      <c r="E42" s="12">
        <v>7</v>
      </c>
    </row>
    <row r="43" spans="1:5" x14ac:dyDescent="0.25">
      <c r="A43" s="12" t="s">
        <v>364</v>
      </c>
      <c r="B43" s="12">
        <v>9</v>
      </c>
      <c r="C43" s="12">
        <v>2</v>
      </c>
      <c r="D43" s="12">
        <v>8</v>
      </c>
      <c r="E43" s="12">
        <v>16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606A2-BF2F-4E6E-B7DB-612584AEF40C}">
  <dimension ref="A1:CN2377"/>
  <sheetViews>
    <sheetView zoomScale="80" zoomScaleNormal="80" workbookViewId="0">
      <pane ySplit="1" topLeftCell="A2" activePane="bottomLeft" state="frozen"/>
      <selection activeCell="BG1" sqref="BG1"/>
      <selection pane="bottomLeft" activeCell="CN882" sqref="CN882:CN1057"/>
    </sheetView>
  </sheetViews>
  <sheetFormatPr defaultRowHeight="15" x14ac:dyDescent="0.25"/>
  <cols>
    <col min="1" max="1" width="48" bestFit="1" customWidth="1"/>
    <col min="2" max="2" width="10.85546875" customWidth="1"/>
    <col min="3" max="3" width="11.5703125" style="2" bestFit="1" customWidth="1"/>
    <col min="4" max="4" width="18" customWidth="1"/>
    <col min="5" max="5" width="10.42578125" customWidth="1"/>
    <col min="6" max="6" width="15" customWidth="1"/>
    <col min="7" max="7" width="12.140625" customWidth="1"/>
    <col min="8" max="8" width="16.7109375" customWidth="1"/>
    <col min="9" max="9" width="10.7109375" customWidth="1"/>
    <col min="10" max="10" width="13.85546875" customWidth="1"/>
    <col min="11" max="11" width="13" customWidth="1"/>
    <col min="14" max="14" width="13.42578125" customWidth="1"/>
    <col min="15" max="15" width="12.7109375" customWidth="1"/>
    <col min="16" max="16" width="17.42578125" customWidth="1"/>
    <col min="17" max="17" width="21.28515625" customWidth="1"/>
    <col min="18" max="18" width="27.140625" customWidth="1"/>
    <col min="19" max="19" width="10" customWidth="1"/>
    <col min="20" max="20" width="15.5703125" customWidth="1"/>
    <col min="22" max="22" width="24.42578125" customWidth="1"/>
    <col min="23" max="23" width="14.42578125" customWidth="1"/>
    <col min="24" max="24" width="25.85546875" customWidth="1"/>
    <col min="25" max="25" width="21" customWidth="1"/>
    <col min="26" max="26" width="12.28515625" customWidth="1"/>
    <col min="27" max="27" width="11.28515625" customWidth="1"/>
    <col min="28" max="28" width="16.7109375" customWidth="1"/>
    <col min="29" max="29" width="25.7109375" customWidth="1"/>
    <col min="33" max="33" width="43.140625" bestFit="1" customWidth="1"/>
    <col min="34" max="34" width="10.85546875" customWidth="1"/>
    <col min="35" max="35" width="11.5703125" bestFit="1" customWidth="1"/>
    <col min="36" max="36" width="18" customWidth="1"/>
    <col min="37" max="37" width="10.42578125" customWidth="1"/>
    <col min="38" max="38" width="15" customWidth="1"/>
    <col min="39" max="39" width="12.140625" customWidth="1"/>
    <col min="40" max="40" width="16.7109375" customWidth="1"/>
    <col min="41" max="41" width="10.7109375" customWidth="1"/>
    <col min="42" max="42" width="13.85546875" customWidth="1"/>
    <col min="43" max="43" width="13" customWidth="1"/>
    <col min="46" max="46" width="21.28515625" customWidth="1"/>
    <col min="47" max="47" width="27.140625" customWidth="1"/>
    <col min="48" max="48" width="10" customWidth="1"/>
    <col min="49" max="49" width="15.5703125" customWidth="1"/>
    <col min="50" max="50" width="7.28515625" customWidth="1"/>
    <col min="51" max="51" width="24.42578125" customWidth="1"/>
    <col min="52" max="52" width="14.42578125" customWidth="1"/>
    <col min="53" max="53" width="25.85546875" customWidth="1"/>
    <col min="54" max="54" width="21" customWidth="1"/>
    <col min="55" max="55" width="12.28515625" customWidth="1"/>
    <col min="56" max="56" width="11.28515625" customWidth="1"/>
    <col min="57" max="57" width="16.7109375" customWidth="1"/>
    <col min="58" max="58" width="25.7109375" customWidth="1"/>
    <col min="63" max="63" width="50.42578125" bestFit="1" customWidth="1"/>
    <col min="64" max="64" width="10.85546875" customWidth="1"/>
    <col min="65" max="65" width="11.5703125" style="2" bestFit="1" customWidth="1"/>
    <col min="66" max="66" width="18" customWidth="1"/>
    <col min="67" max="67" width="10.42578125" customWidth="1"/>
    <col min="68" max="68" width="15" customWidth="1"/>
    <col min="69" max="69" width="12.140625" customWidth="1"/>
    <col min="70" max="70" width="16.7109375" customWidth="1"/>
    <col min="71" max="71" width="10.7109375" customWidth="1"/>
    <col min="72" max="72" width="13.85546875" customWidth="1"/>
    <col min="73" max="73" width="13" customWidth="1"/>
    <col min="74" max="74" width="9.85546875" customWidth="1"/>
    <col min="76" max="76" width="13.42578125" customWidth="1"/>
    <col min="77" max="77" width="12.7109375" customWidth="1"/>
    <col min="78" max="78" width="17.42578125" customWidth="1"/>
    <col min="79" max="79" width="21.28515625" customWidth="1"/>
    <col min="80" max="80" width="27.140625" customWidth="1"/>
    <col min="81" max="81" width="10" customWidth="1"/>
    <col min="82" max="82" width="15.5703125" customWidth="1"/>
    <col min="83" max="83" width="8.85546875" customWidth="1"/>
    <col min="84" max="84" width="24.42578125" customWidth="1"/>
    <col min="85" max="85" width="14.42578125" customWidth="1"/>
    <col min="86" max="86" width="25.85546875" customWidth="1"/>
    <col min="87" max="87" width="21" customWidth="1"/>
    <col min="88" max="88" width="12.28515625" customWidth="1"/>
    <col min="89" max="89" width="11.28515625" customWidth="1"/>
    <col min="90" max="90" width="16.7109375" customWidth="1"/>
    <col min="91" max="91" width="25.7109375" customWidth="1"/>
    <col min="92" max="92" width="19.28515625" customWidth="1"/>
  </cols>
  <sheetData>
    <row r="1" spans="1:92" x14ac:dyDescent="0.25">
      <c r="A1" t="s">
        <v>85</v>
      </c>
      <c r="B1" t="s">
        <v>118</v>
      </c>
      <c r="C1" s="2" t="s">
        <v>144</v>
      </c>
      <c r="D1" t="s">
        <v>119</v>
      </c>
      <c r="E1" t="s">
        <v>120</v>
      </c>
      <c r="F1" t="s">
        <v>121</v>
      </c>
      <c r="G1" t="s">
        <v>122</v>
      </c>
      <c r="H1" t="s">
        <v>123</v>
      </c>
      <c r="I1" t="s">
        <v>124</v>
      </c>
      <c r="J1" t="s">
        <v>125</v>
      </c>
      <c r="K1" t="s">
        <v>126</v>
      </c>
      <c r="L1" t="s">
        <v>127</v>
      </c>
      <c r="M1" t="s">
        <v>128</v>
      </c>
      <c r="N1" t="s">
        <v>129</v>
      </c>
      <c r="O1" t="s">
        <v>130</v>
      </c>
      <c r="P1" t="s">
        <v>131</v>
      </c>
      <c r="Q1" t="s">
        <v>132</v>
      </c>
      <c r="R1" t="s">
        <v>133</v>
      </c>
      <c r="S1" t="s">
        <v>134</v>
      </c>
      <c r="T1" t="s">
        <v>135</v>
      </c>
      <c r="U1" t="s">
        <v>188</v>
      </c>
      <c r="V1" t="s">
        <v>189</v>
      </c>
      <c r="W1" t="s">
        <v>190</v>
      </c>
      <c r="X1" t="s">
        <v>191</v>
      </c>
      <c r="Y1" t="s">
        <v>136</v>
      </c>
      <c r="Z1" t="s">
        <v>137</v>
      </c>
      <c r="AA1" t="s">
        <v>138</v>
      </c>
      <c r="AB1" t="s">
        <v>139</v>
      </c>
      <c r="AC1" t="s">
        <v>140</v>
      </c>
      <c r="AG1" s="45" t="s">
        <v>365</v>
      </c>
      <c r="AH1" s="45" t="s">
        <v>118</v>
      </c>
      <c r="AI1" s="46" t="s">
        <v>144</v>
      </c>
      <c r="AJ1" s="45" t="s">
        <v>119</v>
      </c>
      <c r="AK1" s="45" t="s">
        <v>120</v>
      </c>
      <c r="AL1" s="45" t="s">
        <v>121</v>
      </c>
      <c r="AM1" s="45" t="s">
        <v>122</v>
      </c>
      <c r="AN1" s="45" t="s">
        <v>123</v>
      </c>
      <c r="AO1" s="45" t="s">
        <v>124</v>
      </c>
      <c r="AP1" s="45" t="s">
        <v>125</v>
      </c>
      <c r="AQ1" s="45" t="s">
        <v>126</v>
      </c>
      <c r="AR1" s="45" t="s">
        <v>127</v>
      </c>
      <c r="AS1" s="45" t="s">
        <v>128</v>
      </c>
      <c r="AT1" s="45" t="s">
        <v>132</v>
      </c>
      <c r="AU1" s="45" t="s">
        <v>133</v>
      </c>
      <c r="AV1" s="45" t="s">
        <v>134</v>
      </c>
      <c r="AW1" s="45" t="s">
        <v>135</v>
      </c>
      <c r="AX1" s="45" t="s">
        <v>188</v>
      </c>
      <c r="AY1" s="45" t="s">
        <v>189</v>
      </c>
      <c r="AZ1" s="45" t="s">
        <v>190</v>
      </c>
      <c r="BA1" s="45" t="s">
        <v>191</v>
      </c>
      <c r="BB1" s="45" t="s">
        <v>136</v>
      </c>
      <c r="BC1" s="45" t="s">
        <v>137</v>
      </c>
      <c r="BD1" s="45" t="s">
        <v>138</v>
      </c>
      <c r="BE1" s="45" t="s">
        <v>139</v>
      </c>
      <c r="BF1" s="47" t="s">
        <v>140</v>
      </c>
      <c r="BK1" s="28" t="s">
        <v>318</v>
      </c>
      <c r="BL1" s="28" t="s">
        <v>118</v>
      </c>
      <c r="BM1" s="32" t="s">
        <v>144</v>
      </c>
      <c r="BN1" s="28" t="s">
        <v>119</v>
      </c>
      <c r="BO1" s="28" t="s">
        <v>120</v>
      </c>
      <c r="BP1" s="28" t="s">
        <v>121</v>
      </c>
      <c r="BQ1" s="28" t="s">
        <v>122</v>
      </c>
      <c r="BR1" s="28" t="s">
        <v>123</v>
      </c>
      <c r="BS1" s="28" t="s">
        <v>124</v>
      </c>
      <c r="BT1" s="28" t="s">
        <v>125</v>
      </c>
      <c r="BU1" s="28" t="s">
        <v>126</v>
      </c>
      <c r="BV1" s="28" t="s">
        <v>127</v>
      </c>
      <c r="BW1" s="28" t="s">
        <v>128</v>
      </c>
      <c r="BX1" s="28" t="s">
        <v>129</v>
      </c>
      <c r="BY1" s="28" t="s">
        <v>130</v>
      </c>
      <c r="BZ1" s="28" t="s">
        <v>131</v>
      </c>
      <c r="CA1" s="28" t="s">
        <v>132</v>
      </c>
      <c r="CB1" s="28" t="s">
        <v>133</v>
      </c>
      <c r="CC1" s="28" t="s">
        <v>134</v>
      </c>
      <c r="CD1" s="28" t="s">
        <v>135</v>
      </c>
      <c r="CE1" s="28" t="s">
        <v>188</v>
      </c>
      <c r="CF1" s="28" t="s">
        <v>189</v>
      </c>
      <c r="CG1" s="28" t="s">
        <v>190</v>
      </c>
      <c r="CH1" s="28" t="s">
        <v>191</v>
      </c>
      <c r="CI1" s="28" t="s">
        <v>136</v>
      </c>
      <c r="CJ1" s="28" t="s">
        <v>137</v>
      </c>
      <c r="CK1" s="28" t="s">
        <v>138</v>
      </c>
      <c r="CL1" s="28" t="s">
        <v>139</v>
      </c>
      <c r="CM1" s="31" t="s">
        <v>140</v>
      </c>
      <c r="CN1" s="38" t="s">
        <v>342</v>
      </c>
    </row>
    <row r="2" spans="1:92" hidden="1" x14ac:dyDescent="0.25">
      <c r="A2" s="7" t="s">
        <v>344</v>
      </c>
      <c r="B2" t="s">
        <v>110</v>
      </c>
      <c r="C2" s="2">
        <v>43769</v>
      </c>
      <c r="D2">
        <v>3</v>
      </c>
      <c r="E2">
        <v>3</v>
      </c>
      <c r="F2">
        <v>2</v>
      </c>
      <c r="G2">
        <v>0</v>
      </c>
      <c r="H2">
        <v>0</v>
      </c>
      <c r="I2">
        <v>2</v>
      </c>
      <c r="J2">
        <v>1</v>
      </c>
      <c r="K2">
        <v>0</v>
      </c>
      <c r="L2">
        <v>1</v>
      </c>
      <c r="M2">
        <v>0</v>
      </c>
      <c r="N2">
        <v>0</v>
      </c>
      <c r="O2">
        <v>0</v>
      </c>
      <c r="P2">
        <v>0</v>
      </c>
      <c r="Q2">
        <v>0</v>
      </c>
      <c r="R2">
        <v>0</v>
      </c>
      <c r="S2">
        <v>0</v>
      </c>
      <c r="T2">
        <v>0</v>
      </c>
      <c r="U2">
        <v>0</v>
      </c>
      <c r="V2">
        <v>0</v>
      </c>
      <c r="W2">
        <v>0</v>
      </c>
      <c r="X2">
        <v>0</v>
      </c>
      <c r="Y2">
        <v>0</v>
      </c>
      <c r="Z2">
        <v>0</v>
      </c>
      <c r="AA2">
        <v>0</v>
      </c>
      <c r="AB2">
        <v>0</v>
      </c>
      <c r="AC2">
        <v>0</v>
      </c>
      <c r="AG2" s="43" t="s">
        <v>344</v>
      </c>
      <c r="AH2" s="30" t="s">
        <v>110</v>
      </c>
      <c r="AI2" s="34">
        <v>43769</v>
      </c>
      <c r="AJ2">
        <v>3</v>
      </c>
      <c r="AK2">
        <v>3</v>
      </c>
      <c r="AL2">
        <v>0</v>
      </c>
      <c r="AM2">
        <v>2</v>
      </c>
      <c r="AN2">
        <v>0</v>
      </c>
      <c r="AO2">
        <v>2</v>
      </c>
      <c r="AP2">
        <v>1</v>
      </c>
      <c r="AQ2">
        <v>0</v>
      </c>
      <c r="AR2">
        <v>1</v>
      </c>
      <c r="AS2">
        <v>0</v>
      </c>
      <c r="AT2">
        <v>0</v>
      </c>
      <c r="AU2">
        <v>0</v>
      </c>
      <c r="AV2">
        <v>0</v>
      </c>
      <c r="AW2">
        <v>0</v>
      </c>
      <c r="AX2" s="12">
        <v>0</v>
      </c>
      <c r="AY2">
        <v>0</v>
      </c>
      <c r="AZ2">
        <v>0</v>
      </c>
      <c r="BA2">
        <v>0</v>
      </c>
      <c r="BB2">
        <v>0</v>
      </c>
      <c r="BC2">
        <v>0</v>
      </c>
      <c r="BD2">
        <v>0</v>
      </c>
      <c r="BE2">
        <v>0</v>
      </c>
      <c r="BF2">
        <v>0</v>
      </c>
      <c r="BK2" t="s">
        <v>320</v>
      </c>
      <c r="BL2" t="s">
        <v>110</v>
      </c>
      <c r="BM2" s="2">
        <v>43769</v>
      </c>
      <c r="BN2">
        <v>4</v>
      </c>
      <c r="BO2">
        <v>3</v>
      </c>
      <c r="BP2">
        <v>0</v>
      </c>
      <c r="BQ2">
        <v>0</v>
      </c>
      <c r="BR2">
        <v>0</v>
      </c>
      <c r="BS2">
        <v>0</v>
      </c>
      <c r="BT2">
        <v>0</v>
      </c>
      <c r="BU2">
        <v>0</v>
      </c>
      <c r="BV2">
        <v>0</v>
      </c>
      <c r="BW2">
        <v>0</v>
      </c>
      <c r="BX2">
        <v>0</v>
      </c>
      <c r="BY2">
        <v>0</v>
      </c>
      <c r="BZ2">
        <v>0</v>
      </c>
      <c r="CA2">
        <v>6</v>
      </c>
      <c r="CB2">
        <v>0</v>
      </c>
      <c r="CC2">
        <v>0</v>
      </c>
      <c r="CD2">
        <v>0</v>
      </c>
      <c r="CE2">
        <v>0</v>
      </c>
      <c r="CF2">
        <v>0</v>
      </c>
      <c r="CG2">
        <v>0</v>
      </c>
      <c r="CH2">
        <v>0</v>
      </c>
      <c r="CI2">
        <v>0</v>
      </c>
      <c r="CJ2">
        <v>0</v>
      </c>
      <c r="CK2">
        <v>0</v>
      </c>
      <c r="CL2">
        <v>0</v>
      </c>
      <c r="CM2">
        <v>0</v>
      </c>
      <c r="CN2" s="12">
        <v>0</v>
      </c>
    </row>
    <row r="3" spans="1:92" hidden="1" x14ac:dyDescent="0.25">
      <c r="A3" s="7" t="s">
        <v>344</v>
      </c>
      <c r="B3" t="s">
        <v>111</v>
      </c>
      <c r="C3" s="2">
        <v>43769</v>
      </c>
      <c r="D3">
        <v>1398</v>
      </c>
      <c r="E3">
        <v>1073</v>
      </c>
      <c r="F3">
        <v>43</v>
      </c>
      <c r="G3">
        <v>28</v>
      </c>
      <c r="H3">
        <v>4</v>
      </c>
      <c r="I3">
        <v>43</v>
      </c>
      <c r="J3">
        <v>42</v>
      </c>
      <c r="K3">
        <v>4</v>
      </c>
      <c r="L3">
        <v>43</v>
      </c>
      <c r="M3">
        <v>1</v>
      </c>
      <c r="N3">
        <v>1</v>
      </c>
      <c r="O3">
        <v>1</v>
      </c>
      <c r="P3">
        <v>0</v>
      </c>
      <c r="Q3">
        <v>13</v>
      </c>
      <c r="R3">
        <v>0</v>
      </c>
      <c r="S3">
        <v>0</v>
      </c>
      <c r="T3">
        <v>0</v>
      </c>
      <c r="U3">
        <v>0</v>
      </c>
      <c r="V3">
        <v>0</v>
      </c>
      <c r="W3">
        <v>0</v>
      </c>
      <c r="X3">
        <v>0</v>
      </c>
      <c r="Y3">
        <v>0</v>
      </c>
      <c r="Z3">
        <v>0</v>
      </c>
      <c r="AA3">
        <v>0</v>
      </c>
      <c r="AB3">
        <v>0</v>
      </c>
      <c r="AC3">
        <v>0</v>
      </c>
      <c r="AG3" s="44" t="s">
        <v>344</v>
      </c>
      <c r="AH3" s="29" t="s">
        <v>111</v>
      </c>
      <c r="AI3" s="36">
        <v>43769</v>
      </c>
      <c r="AJ3">
        <v>1389</v>
      </c>
      <c r="AK3">
        <v>1061</v>
      </c>
      <c r="AL3">
        <v>28</v>
      </c>
      <c r="AM3">
        <v>43</v>
      </c>
      <c r="AN3">
        <v>4</v>
      </c>
      <c r="AO3">
        <v>43</v>
      </c>
      <c r="AP3">
        <v>40</v>
      </c>
      <c r="AQ3">
        <v>2</v>
      </c>
      <c r="AR3">
        <v>43</v>
      </c>
      <c r="AS3">
        <v>0</v>
      </c>
      <c r="AT3">
        <v>12</v>
      </c>
      <c r="AU3">
        <v>0</v>
      </c>
      <c r="AV3">
        <v>0</v>
      </c>
      <c r="AW3">
        <v>0</v>
      </c>
      <c r="AX3" s="12">
        <v>0</v>
      </c>
      <c r="AY3">
        <v>0</v>
      </c>
      <c r="AZ3">
        <v>0</v>
      </c>
      <c r="BA3">
        <v>0</v>
      </c>
      <c r="BB3">
        <v>0</v>
      </c>
      <c r="BC3">
        <v>0</v>
      </c>
      <c r="BD3">
        <v>0</v>
      </c>
      <c r="BE3">
        <v>0</v>
      </c>
      <c r="BF3">
        <v>0</v>
      </c>
      <c r="BK3" t="s">
        <v>320</v>
      </c>
      <c r="BL3" t="s">
        <v>111</v>
      </c>
      <c r="BM3" s="2">
        <v>43769</v>
      </c>
      <c r="BN3">
        <v>27</v>
      </c>
      <c r="BO3">
        <v>42</v>
      </c>
      <c r="BP3">
        <v>2</v>
      </c>
      <c r="BQ3">
        <v>27</v>
      </c>
      <c r="BR3">
        <v>2</v>
      </c>
      <c r="BS3">
        <v>2</v>
      </c>
      <c r="BT3">
        <v>5</v>
      </c>
      <c r="BU3">
        <v>5</v>
      </c>
      <c r="BV3">
        <v>2</v>
      </c>
      <c r="BW3">
        <v>4</v>
      </c>
      <c r="BX3">
        <v>6</v>
      </c>
      <c r="BY3">
        <v>6</v>
      </c>
      <c r="BZ3">
        <v>5</v>
      </c>
      <c r="CA3">
        <v>48</v>
      </c>
      <c r="CB3">
        <v>0</v>
      </c>
      <c r="CC3">
        <v>0</v>
      </c>
      <c r="CD3">
        <v>0</v>
      </c>
      <c r="CE3">
        <v>0</v>
      </c>
      <c r="CF3">
        <v>0</v>
      </c>
      <c r="CG3">
        <v>0</v>
      </c>
      <c r="CH3">
        <v>0</v>
      </c>
      <c r="CI3">
        <v>0</v>
      </c>
      <c r="CJ3">
        <v>0</v>
      </c>
      <c r="CK3">
        <v>0</v>
      </c>
      <c r="CL3">
        <v>0</v>
      </c>
      <c r="CM3">
        <v>0</v>
      </c>
      <c r="CN3" s="12">
        <v>0</v>
      </c>
    </row>
    <row r="4" spans="1:92" hidden="1" x14ac:dyDescent="0.25">
      <c r="A4" s="7" t="s">
        <v>344</v>
      </c>
      <c r="B4" t="s">
        <v>112</v>
      </c>
      <c r="C4" s="2">
        <v>43769</v>
      </c>
      <c r="D4">
        <v>9</v>
      </c>
      <c r="E4">
        <v>6</v>
      </c>
      <c r="F4">
        <v>5</v>
      </c>
      <c r="G4">
        <v>1</v>
      </c>
      <c r="H4">
        <v>1</v>
      </c>
      <c r="I4">
        <v>5</v>
      </c>
      <c r="J4">
        <v>2</v>
      </c>
      <c r="K4">
        <v>0</v>
      </c>
      <c r="L4">
        <v>0</v>
      </c>
      <c r="M4">
        <v>0</v>
      </c>
      <c r="N4">
        <v>0</v>
      </c>
      <c r="O4">
        <v>0</v>
      </c>
      <c r="P4">
        <v>0</v>
      </c>
      <c r="Q4">
        <v>0</v>
      </c>
      <c r="R4">
        <v>0</v>
      </c>
      <c r="S4">
        <v>0</v>
      </c>
      <c r="T4">
        <v>0</v>
      </c>
      <c r="U4">
        <v>0</v>
      </c>
      <c r="V4">
        <v>0</v>
      </c>
      <c r="W4">
        <v>0</v>
      </c>
      <c r="X4">
        <v>0</v>
      </c>
      <c r="Y4">
        <v>0</v>
      </c>
      <c r="Z4">
        <v>0</v>
      </c>
      <c r="AA4">
        <v>0</v>
      </c>
      <c r="AB4">
        <v>0</v>
      </c>
      <c r="AC4">
        <v>0</v>
      </c>
      <c r="AG4" s="43" t="s">
        <v>344</v>
      </c>
      <c r="AH4" s="30" t="s">
        <v>112</v>
      </c>
      <c r="AI4" s="34">
        <v>43769</v>
      </c>
      <c r="AJ4">
        <v>9</v>
      </c>
      <c r="AK4">
        <v>6</v>
      </c>
      <c r="AL4">
        <v>1</v>
      </c>
      <c r="AM4">
        <v>5</v>
      </c>
      <c r="AN4">
        <v>1</v>
      </c>
      <c r="AO4">
        <v>5</v>
      </c>
      <c r="AP4">
        <v>2</v>
      </c>
      <c r="AQ4">
        <v>0</v>
      </c>
      <c r="AR4">
        <v>0</v>
      </c>
      <c r="AS4">
        <v>0</v>
      </c>
      <c r="AT4">
        <v>0</v>
      </c>
      <c r="AU4">
        <v>0</v>
      </c>
      <c r="AV4">
        <v>0</v>
      </c>
      <c r="AW4">
        <v>0</v>
      </c>
      <c r="AX4" s="12">
        <v>0</v>
      </c>
      <c r="AY4">
        <v>0</v>
      </c>
      <c r="AZ4">
        <v>0</v>
      </c>
      <c r="BA4">
        <v>0</v>
      </c>
      <c r="BB4">
        <v>0</v>
      </c>
      <c r="BC4">
        <v>0</v>
      </c>
      <c r="BD4">
        <v>0</v>
      </c>
      <c r="BE4">
        <v>0</v>
      </c>
      <c r="BF4">
        <v>0</v>
      </c>
      <c r="BK4" t="s">
        <v>320</v>
      </c>
      <c r="BL4" t="s">
        <v>112</v>
      </c>
      <c r="BM4" s="2">
        <v>43769</v>
      </c>
      <c r="BN4">
        <v>3</v>
      </c>
      <c r="BO4">
        <v>5</v>
      </c>
      <c r="BP4">
        <v>0</v>
      </c>
      <c r="BQ4">
        <v>1</v>
      </c>
      <c r="BR4">
        <v>0</v>
      </c>
      <c r="BS4">
        <v>0</v>
      </c>
      <c r="BT4">
        <v>0</v>
      </c>
      <c r="BU4">
        <v>0</v>
      </c>
      <c r="BV4">
        <v>0</v>
      </c>
      <c r="BW4">
        <v>0</v>
      </c>
      <c r="BX4">
        <v>0</v>
      </c>
      <c r="BY4">
        <v>0</v>
      </c>
      <c r="BZ4">
        <v>0</v>
      </c>
      <c r="CA4">
        <v>5</v>
      </c>
      <c r="CB4">
        <v>0</v>
      </c>
      <c r="CC4">
        <v>0</v>
      </c>
      <c r="CD4">
        <v>0</v>
      </c>
      <c r="CE4">
        <v>0</v>
      </c>
      <c r="CF4">
        <v>0</v>
      </c>
      <c r="CG4">
        <v>0</v>
      </c>
      <c r="CH4">
        <v>0</v>
      </c>
      <c r="CI4">
        <v>0</v>
      </c>
      <c r="CJ4">
        <v>0</v>
      </c>
      <c r="CK4">
        <v>0</v>
      </c>
      <c r="CL4">
        <v>0</v>
      </c>
      <c r="CM4">
        <v>0</v>
      </c>
      <c r="CN4" s="12">
        <v>0</v>
      </c>
    </row>
    <row r="5" spans="1:92" hidden="1" x14ac:dyDescent="0.25">
      <c r="A5" s="7" t="s">
        <v>344</v>
      </c>
      <c r="B5" t="s">
        <v>113</v>
      </c>
      <c r="C5" s="2">
        <v>43769</v>
      </c>
      <c r="D5">
        <v>1771</v>
      </c>
      <c r="E5">
        <v>1287</v>
      </c>
      <c r="F5">
        <v>50</v>
      </c>
      <c r="G5">
        <v>23</v>
      </c>
      <c r="H5">
        <v>7</v>
      </c>
      <c r="I5">
        <v>50</v>
      </c>
      <c r="J5">
        <v>66</v>
      </c>
      <c r="K5">
        <v>9</v>
      </c>
      <c r="L5">
        <v>50</v>
      </c>
      <c r="M5">
        <v>4</v>
      </c>
      <c r="N5">
        <v>3</v>
      </c>
      <c r="O5">
        <v>1</v>
      </c>
      <c r="P5">
        <v>0</v>
      </c>
      <c r="Q5">
        <v>25</v>
      </c>
      <c r="R5">
        <v>0</v>
      </c>
      <c r="S5">
        <v>0</v>
      </c>
      <c r="T5">
        <v>0</v>
      </c>
      <c r="U5">
        <v>0</v>
      </c>
      <c r="V5">
        <v>0</v>
      </c>
      <c r="W5">
        <v>0</v>
      </c>
      <c r="X5">
        <v>0</v>
      </c>
      <c r="Y5">
        <v>0</v>
      </c>
      <c r="Z5">
        <v>0</v>
      </c>
      <c r="AA5">
        <v>0</v>
      </c>
      <c r="AB5">
        <v>0</v>
      </c>
      <c r="AC5">
        <v>0</v>
      </c>
      <c r="AG5" s="44" t="s">
        <v>344</v>
      </c>
      <c r="AH5" s="29" t="s">
        <v>113</v>
      </c>
      <c r="AI5" s="36">
        <v>43769</v>
      </c>
      <c r="AJ5">
        <v>1759</v>
      </c>
      <c r="AK5">
        <v>1278</v>
      </c>
      <c r="AL5">
        <v>23</v>
      </c>
      <c r="AM5">
        <v>50</v>
      </c>
      <c r="AN5">
        <v>7</v>
      </c>
      <c r="AO5">
        <v>50</v>
      </c>
      <c r="AP5">
        <v>63</v>
      </c>
      <c r="AQ5">
        <v>6</v>
      </c>
      <c r="AR5">
        <v>50</v>
      </c>
      <c r="AS5">
        <v>0</v>
      </c>
      <c r="AT5">
        <v>18</v>
      </c>
      <c r="AU5">
        <v>0</v>
      </c>
      <c r="AV5">
        <v>0</v>
      </c>
      <c r="AW5">
        <v>0</v>
      </c>
      <c r="AX5" s="12">
        <v>0</v>
      </c>
      <c r="AY5">
        <v>0</v>
      </c>
      <c r="AZ5">
        <v>0</v>
      </c>
      <c r="BA5">
        <v>0</v>
      </c>
      <c r="BB5">
        <v>0</v>
      </c>
      <c r="BC5">
        <v>0</v>
      </c>
      <c r="BD5">
        <v>0</v>
      </c>
      <c r="BE5">
        <v>0</v>
      </c>
      <c r="BF5">
        <v>0</v>
      </c>
      <c r="BK5" t="s">
        <v>320</v>
      </c>
      <c r="BL5" t="s">
        <v>113</v>
      </c>
      <c r="BM5" s="2">
        <v>43769</v>
      </c>
      <c r="BN5">
        <v>15</v>
      </c>
      <c r="BO5">
        <v>61</v>
      </c>
      <c r="BP5">
        <v>5</v>
      </c>
      <c r="BQ5">
        <v>34</v>
      </c>
      <c r="BR5">
        <v>4</v>
      </c>
      <c r="BS5">
        <v>5</v>
      </c>
      <c r="BT5">
        <v>2</v>
      </c>
      <c r="BU5">
        <v>2</v>
      </c>
      <c r="BV5">
        <v>5</v>
      </c>
      <c r="BW5">
        <v>9</v>
      </c>
      <c r="BX5">
        <v>26</v>
      </c>
      <c r="BY5">
        <v>14</v>
      </c>
      <c r="BZ5">
        <v>11</v>
      </c>
      <c r="CA5">
        <v>106</v>
      </c>
      <c r="CB5">
        <v>0</v>
      </c>
      <c r="CC5">
        <v>0</v>
      </c>
      <c r="CD5">
        <v>0</v>
      </c>
      <c r="CE5">
        <v>0</v>
      </c>
      <c r="CF5">
        <v>0</v>
      </c>
      <c r="CG5">
        <v>0</v>
      </c>
      <c r="CH5">
        <v>0</v>
      </c>
      <c r="CI5">
        <v>0</v>
      </c>
      <c r="CJ5">
        <v>0</v>
      </c>
      <c r="CK5">
        <v>0</v>
      </c>
      <c r="CL5">
        <v>0</v>
      </c>
      <c r="CM5">
        <v>0</v>
      </c>
      <c r="CN5" s="12">
        <v>0</v>
      </c>
    </row>
    <row r="6" spans="1:92" hidden="1" x14ac:dyDescent="0.25">
      <c r="A6" s="7" t="s">
        <v>345</v>
      </c>
      <c r="B6" t="s">
        <v>110</v>
      </c>
      <c r="C6" s="2">
        <v>43769</v>
      </c>
      <c r="D6">
        <v>60</v>
      </c>
      <c r="E6">
        <v>86</v>
      </c>
      <c r="F6">
        <v>6</v>
      </c>
      <c r="G6">
        <v>13</v>
      </c>
      <c r="H6">
        <v>5</v>
      </c>
      <c r="I6">
        <v>6</v>
      </c>
      <c r="J6">
        <v>0</v>
      </c>
      <c r="K6">
        <v>0</v>
      </c>
      <c r="L6">
        <v>0</v>
      </c>
      <c r="M6">
        <v>5</v>
      </c>
      <c r="N6">
        <v>7</v>
      </c>
      <c r="O6">
        <v>3</v>
      </c>
      <c r="P6">
        <v>2</v>
      </c>
      <c r="Q6">
        <v>43</v>
      </c>
      <c r="R6">
        <v>33</v>
      </c>
      <c r="S6">
        <v>13</v>
      </c>
      <c r="T6">
        <v>38</v>
      </c>
      <c r="U6">
        <v>0</v>
      </c>
      <c r="V6">
        <v>0</v>
      </c>
      <c r="W6">
        <v>0</v>
      </c>
      <c r="X6">
        <v>16</v>
      </c>
      <c r="Y6">
        <v>0</v>
      </c>
      <c r="Z6">
        <v>0</v>
      </c>
      <c r="AA6">
        <v>0</v>
      </c>
      <c r="AB6">
        <v>0</v>
      </c>
      <c r="AC6">
        <v>0</v>
      </c>
      <c r="AG6" s="43" t="s">
        <v>345</v>
      </c>
      <c r="AH6" s="30" t="s">
        <v>110</v>
      </c>
      <c r="AI6" s="34">
        <v>43769</v>
      </c>
      <c r="AJ6">
        <v>1</v>
      </c>
      <c r="AK6">
        <v>2</v>
      </c>
      <c r="AL6">
        <v>1</v>
      </c>
      <c r="AM6">
        <v>2</v>
      </c>
      <c r="AN6">
        <v>1</v>
      </c>
      <c r="AO6">
        <v>2</v>
      </c>
      <c r="AP6">
        <v>0</v>
      </c>
      <c r="AQ6">
        <v>0</v>
      </c>
      <c r="AR6">
        <v>0</v>
      </c>
      <c r="AS6">
        <v>0</v>
      </c>
      <c r="AT6">
        <v>0</v>
      </c>
      <c r="AU6">
        <v>0</v>
      </c>
      <c r="AV6">
        <v>0</v>
      </c>
      <c r="AW6">
        <v>0</v>
      </c>
      <c r="AX6" s="12">
        <v>0</v>
      </c>
      <c r="AY6">
        <v>0</v>
      </c>
      <c r="AZ6">
        <v>0</v>
      </c>
      <c r="BA6">
        <v>0</v>
      </c>
      <c r="BB6">
        <v>0</v>
      </c>
      <c r="BC6">
        <v>0</v>
      </c>
      <c r="BD6">
        <v>0</v>
      </c>
      <c r="BE6">
        <v>0</v>
      </c>
      <c r="BF6">
        <v>0</v>
      </c>
      <c r="BK6" t="s">
        <v>321</v>
      </c>
      <c r="BL6" t="s">
        <v>110</v>
      </c>
      <c r="BM6" s="2">
        <v>43769</v>
      </c>
      <c r="BN6">
        <v>62</v>
      </c>
      <c r="BO6">
        <v>3</v>
      </c>
      <c r="BP6">
        <v>0</v>
      </c>
      <c r="BQ6">
        <v>0</v>
      </c>
      <c r="BR6">
        <v>0</v>
      </c>
      <c r="BS6">
        <v>0</v>
      </c>
      <c r="BT6">
        <v>0</v>
      </c>
      <c r="BU6">
        <v>0</v>
      </c>
      <c r="BV6">
        <v>0</v>
      </c>
      <c r="BW6">
        <v>0</v>
      </c>
      <c r="BX6">
        <v>1</v>
      </c>
      <c r="BY6">
        <v>0</v>
      </c>
      <c r="BZ6">
        <v>0</v>
      </c>
      <c r="CA6">
        <v>0</v>
      </c>
      <c r="CB6">
        <v>0</v>
      </c>
      <c r="CC6">
        <v>0</v>
      </c>
      <c r="CD6">
        <v>0</v>
      </c>
      <c r="CE6">
        <v>0</v>
      </c>
      <c r="CF6">
        <v>0</v>
      </c>
      <c r="CG6">
        <v>0</v>
      </c>
      <c r="CH6">
        <v>0</v>
      </c>
      <c r="CI6">
        <v>0</v>
      </c>
      <c r="CJ6">
        <v>0</v>
      </c>
      <c r="CK6">
        <v>0</v>
      </c>
      <c r="CL6">
        <v>0</v>
      </c>
      <c r="CM6">
        <v>0</v>
      </c>
      <c r="CN6" s="12">
        <v>0</v>
      </c>
    </row>
    <row r="7" spans="1:92" hidden="1" x14ac:dyDescent="0.25">
      <c r="A7" s="7" t="s">
        <v>345</v>
      </c>
      <c r="B7" t="s">
        <v>111</v>
      </c>
      <c r="C7" s="2">
        <v>43769</v>
      </c>
      <c r="D7">
        <v>3198</v>
      </c>
      <c r="E7">
        <v>2456</v>
      </c>
      <c r="F7">
        <v>113</v>
      </c>
      <c r="G7">
        <v>249</v>
      </c>
      <c r="H7">
        <v>47</v>
      </c>
      <c r="I7">
        <v>113</v>
      </c>
      <c r="J7">
        <v>99</v>
      </c>
      <c r="K7">
        <v>33</v>
      </c>
      <c r="L7">
        <v>111</v>
      </c>
      <c r="M7">
        <v>142</v>
      </c>
      <c r="N7">
        <v>111</v>
      </c>
      <c r="O7">
        <v>63</v>
      </c>
      <c r="P7">
        <v>49</v>
      </c>
      <c r="Q7">
        <v>438</v>
      </c>
      <c r="R7">
        <v>251</v>
      </c>
      <c r="S7">
        <v>65</v>
      </c>
      <c r="T7">
        <v>202</v>
      </c>
      <c r="U7">
        <v>0</v>
      </c>
      <c r="V7">
        <v>0</v>
      </c>
      <c r="W7">
        <v>11</v>
      </c>
      <c r="X7">
        <v>57</v>
      </c>
      <c r="Y7">
        <v>0</v>
      </c>
      <c r="Z7">
        <v>0</v>
      </c>
      <c r="AA7">
        <v>0</v>
      </c>
      <c r="AB7">
        <v>0</v>
      </c>
      <c r="AC7">
        <v>0</v>
      </c>
      <c r="AG7" s="44" t="s">
        <v>345</v>
      </c>
      <c r="AH7" s="29" t="s">
        <v>111</v>
      </c>
      <c r="AI7" s="36">
        <v>43769</v>
      </c>
      <c r="AJ7">
        <v>2558</v>
      </c>
      <c r="AK7">
        <v>2094</v>
      </c>
      <c r="AL7">
        <v>168</v>
      </c>
      <c r="AM7">
        <v>97</v>
      </c>
      <c r="AN7">
        <v>35</v>
      </c>
      <c r="AO7">
        <v>97</v>
      </c>
      <c r="AP7">
        <v>69</v>
      </c>
      <c r="AQ7">
        <v>5</v>
      </c>
      <c r="AR7">
        <v>96</v>
      </c>
      <c r="AS7">
        <v>0</v>
      </c>
      <c r="AT7">
        <v>65</v>
      </c>
      <c r="AU7">
        <v>7</v>
      </c>
      <c r="AV7">
        <v>0</v>
      </c>
      <c r="AW7">
        <v>0</v>
      </c>
      <c r="AX7" s="12">
        <v>0</v>
      </c>
      <c r="AY7">
        <v>0</v>
      </c>
      <c r="AZ7">
        <v>0</v>
      </c>
      <c r="BA7">
        <v>0</v>
      </c>
      <c r="BB7">
        <v>0</v>
      </c>
      <c r="BC7">
        <v>0</v>
      </c>
      <c r="BD7">
        <v>0</v>
      </c>
      <c r="BE7">
        <v>0</v>
      </c>
      <c r="BF7">
        <v>0</v>
      </c>
      <c r="BK7" t="s">
        <v>321</v>
      </c>
      <c r="BL7" t="s">
        <v>111</v>
      </c>
      <c r="BM7" s="2">
        <v>43769</v>
      </c>
      <c r="BN7">
        <v>66</v>
      </c>
      <c r="BO7">
        <v>47</v>
      </c>
      <c r="BP7">
        <v>1</v>
      </c>
      <c r="BQ7">
        <v>3</v>
      </c>
      <c r="BR7">
        <v>0</v>
      </c>
      <c r="BS7">
        <v>1</v>
      </c>
      <c r="BT7">
        <v>0</v>
      </c>
      <c r="BU7">
        <v>0</v>
      </c>
      <c r="BV7">
        <v>1</v>
      </c>
      <c r="BW7">
        <v>12</v>
      </c>
      <c r="BX7">
        <v>4</v>
      </c>
      <c r="BY7">
        <v>3</v>
      </c>
      <c r="BZ7">
        <v>3</v>
      </c>
      <c r="CA7">
        <v>21</v>
      </c>
      <c r="CB7">
        <v>10</v>
      </c>
      <c r="CC7">
        <v>9</v>
      </c>
      <c r="CD7">
        <v>9</v>
      </c>
      <c r="CE7">
        <v>0</v>
      </c>
      <c r="CF7">
        <v>0</v>
      </c>
      <c r="CG7">
        <v>10</v>
      </c>
      <c r="CH7">
        <v>0</v>
      </c>
      <c r="CI7">
        <v>0</v>
      </c>
      <c r="CJ7">
        <v>0</v>
      </c>
      <c r="CK7">
        <v>0</v>
      </c>
      <c r="CL7">
        <v>0</v>
      </c>
      <c r="CM7">
        <v>0</v>
      </c>
      <c r="CN7" s="12">
        <v>0</v>
      </c>
    </row>
    <row r="8" spans="1:92" hidden="1" x14ac:dyDescent="0.25">
      <c r="A8" s="7" t="s">
        <v>345</v>
      </c>
      <c r="B8" t="s">
        <v>112</v>
      </c>
      <c r="C8" s="2">
        <v>43769</v>
      </c>
      <c r="D8">
        <v>77</v>
      </c>
      <c r="E8">
        <v>58</v>
      </c>
      <c r="F8">
        <v>5</v>
      </c>
      <c r="G8">
        <v>9</v>
      </c>
      <c r="H8">
        <v>5</v>
      </c>
      <c r="I8">
        <v>5</v>
      </c>
      <c r="J8">
        <v>1</v>
      </c>
      <c r="K8">
        <v>0</v>
      </c>
      <c r="L8">
        <v>3</v>
      </c>
      <c r="M8">
        <v>3</v>
      </c>
      <c r="N8">
        <v>5</v>
      </c>
      <c r="O8">
        <v>4</v>
      </c>
      <c r="P8">
        <v>2</v>
      </c>
      <c r="Q8">
        <v>34</v>
      </c>
      <c r="R8">
        <v>20</v>
      </c>
      <c r="S8">
        <v>8</v>
      </c>
      <c r="T8">
        <v>19</v>
      </c>
      <c r="U8">
        <v>0</v>
      </c>
      <c r="V8">
        <v>0</v>
      </c>
      <c r="W8">
        <v>0</v>
      </c>
      <c r="X8">
        <v>10</v>
      </c>
      <c r="Y8">
        <v>0</v>
      </c>
      <c r="Z8">
        <v>0</v>
      </c>
      <c r="AA8">
        <v>0</v>
      </c>
      <c r="AB8">
        <v>0</v>
      </c>
      <c r="AC8">
        <v>0</v>
      </c>
      <c r="AG8" s="43" t="s">
        <v>345</v>
      </c>
      <c r="AH8" s="30" t="s">
        <v>112</v>
      </c>
      <c r="AI8" s="34">
        <v>43769</v>
      </c>
      <c r="AJ8">
        <v>0</v>
      </c>
      <c r="AK8">
        <v>2</v>
      </c>
      <c r="AL8">
        <v>2</v>
      </c>
      <c r="AM8">
        <v>2</v>
      </c>
      <c r="AN8">
        <v>2</v>
      </c>
      <c r="AO8">
        <v>2</v>
      </c>
      <c r="AP8">
        <v>1</v>
      </c>
      <c r="AQ8">
        <v>0</v>
      </c>
      <c r="AR8">
        <v>1</v>
      </c>
      <c r="AS8">
        <v>0</v>
      </c>
      <c r="AT8">
        <v>0</v>
      </c>
      <c r="AU8">
        <v>0</v>
      </c>
      <c r="AV8">
        <v>0</v>
      </c>
      <c r="AW8">
        <v>0</v>
      </c>
      <c r="AX8" s="12">
        <v>0</v>
      </c>
      <c r="AY8">
        <v>0</v>
      </c>
      <c r="AZ8">
        <v>0</v>
      </c>
      <c r="BA8">
        <v>0</v>
      </c>
      <c r="BB8">
        <v>0</v>
      </c>
      <c r="BC8">
        <v>0</v>
      </c>
      <c r="BD8">
        <v>0</v>
      </c>
      <c r="BE8">
        <v>0</v>
      </c>
      <c r="BF8">
        <v>0</v>
      </c>
      <c r="BK8" t="s">
        <v>321</v>
      </c>
      <c r="BL8" t="s">
        <v>112</v>
      </c>
      <c r="BM8" s="2">
        <v>43769</v>
      </c>
      <c r="BN8">
        <v>46</v>
      </c>
      <c r="BO8">
        <v>7</v>
      </c>
      <c r="BP8">
        <v>0</v>
      </c>
      <c r="BQ8">
        <v>0</v>
      </c>
      <c r="BR8">
        <v>0</v>
      </c>
      <c r="BS8">
        <v>0</v>
      </c>
      <c r="BT8">
        <v>0</v>
      </c>
      <c r="BU8">
        <v>0</v>
      </c>
      <c r="BV8">
        <v>0</v>
      </c>
      <c r="BW8">
        <v>3</v>
      </c>
      <c r="BX8">
        <v>0</v>
      </c>
      <c r="BY8">
        <v>0</v>
      </c>
      <c r="BZ8">
        <v>0</v>
      </c>
      <c r="CA8">
        <v>3</v>
      </c>
      <c r="CB8">
        <v>0</v>
      </c>
      <c r="CC8">
        <v>0</v>
      </c>
      <c r="CD8">
        <v>0</v>
      </c>
      <c r="CE8">
        <v>0</v>
      </c>
      <c r="CF8">
        <v>0</v>
      </c>
      <c r="CG8">
        <v>0</v>
      </c>
      <c r="CH8">
        <v>0</v>
      </c>
      <c r="CI8">
        <v>0</v>
      </c>
      <c r="CJ8">
        <v>0</v>
      </c>
      <c r="CK8">
        <v>0</v>
      </c>
      <c r="CL8">
        <v>0</v>
      </c>
      <c r="CM8">
        <v>0</v>
      </c>
      <c r="CN8" s="12">
        <v>0</v>
      </c>
    </row>
    <row r="9" spans="1:92" hidden="1" x14ac:dyDescent="0.25">
      <c r="A9" s="7" t="s">
        <v>345</v>
      </c>
      <c r="B9" t="s">
        <v>113</v>
      </c>
      <c r="C9" s="2">
        <v>43769</v>
      </c>
      <c r="D9">
        <v>3208</v>
      </c>
      <c r="E9">
        <v>3065</v>
      </c>
      <c r="F9">
        <v>231</v>
      </c>
      <c r="G9">
        <v>209</v>
      </c>
      <c r="H9">
        <v>74</v>
      </c>
      <c r="I9">
        <v>231</v>
      </c>
      <c r="J9">
        <v>285</v>
      </c>
      <c r="K9">
        <v>98</v>
      </c>
      <c r="L9">
        <v>229</v>
      </c>
      <c r="M9">
        <v>353</v>
      </c>
      <c r="N9">
        <v>241</v>
      </c>
      <c r="O9">
        <v>155</v>
      </c>
      <c r="P9">
        <v>122</v>
      </c>
      <c r="Q9">
        <v>1076</v>
      </c>
      <c r="R9">
        <v>583</v>
      </c>
      <c r="S9">
        <v>182</v>
      </c>
      <c r="T9">
        <v>505</v>
      </c>
      <c r="U9">
        <v>0</v>
      </c>
      <c r="V9">
        <v>0</v>
      </c>
      <c r="W9">
        <v>14</v>
      </c>
      <c r="X9">
        <v>172</v>
      </c>
      <c r="Y9">
        <v>0</v>
      </c>
      <c r="Z9">
        <v>0</v>
      </c>
      <c r="AA9">
        <v>0</v>
      </c>
      <c r="AB9">
        <v>0</v>
      </c>
      <c r="AC9">
        <v>0</v>
      </c>
      <c r="AG9" s="44" t="s">
        <v>345</v>
      </c>
      <c r="AH9" s="29" t="s">
        <v>113</v>
      </c>
      <c r="AI9" s="36">
        <v>43769</v>
      </c>
      <c r="AJ9">
        <v>2949</v>
      </c>
      <c r="AK9">
        <v>2273</v>
      </c>
      <c r="AL9">
        <v>146</v>
      </c>
      <c r="AM9">
        <v>200</v>
      </c>
      <c r="AN9">
        <v>55</v>
      </c>
      <c r="AO9">
        <v>200</v>
      </c>
      <c r="AP9">
        <v>212</v>
      </c>
      <c r="AQ9">
        <v>27</v>
      </c>
      <c r="AR9">
        <v>200</v>
      </c>
      <c r="AS9">
        <v>0</v>
      </c>
      <c r="AT9">
        <v>225</v>
      </c>
      <c r="AU9">
        <v>17</v>
      </c>
      <c r="AV9">
        <v>0</v>
      </c>
      <c r="AW9">
        <v>0</v>
      </c>
      <c r="AX9" s="12">
        <v>0</v>
      </c>
      <c r="AY9">
        <v>0</v>
      </c>
      <c r="AZ9">
        <v>0</v>
      </c>
      <c r="BA9">
        <v>0</v>
      </c>
      <c r="BB9">
        <v>0</v>
      </c>
      <c r="BC9">
        <v>0</v>
      </c>
      <c r="BD9">
        <v>0</v>
      </c>
      <c r="BE9">
        <v>0</v>
      </c>
      <c r="BF9">
        <v>0</v>
      </c>
      <c r="BK9" t="s">
        <v>321</v>
      </c>
      <c r="BL9" t="s">
        <v>113</v>
      </c>
      <c r="BM9" s="2">
        <v>43769</v>
      </c>
      <c r="BN9">
        <v>52</v>
      </c>
      <c r="BO9">
        <v>80</v>
      </c>
      <c r="BP9">
        <v>2</v>
      </c>
      <c r="BQ9">
        <v>7</v>
      </c>
      <c r="BR9">
        <v>2</v>
      </c>
      <c r="BS9">
        <v>2</v>
      </c>
      <c r="BT9">
        <v>0</v>
      </c>
      <c r="BU9">
        <v>0</v>
      </c>
      <c r="BV9">
        <v>2</v>
      </c>
      <c r="BW9">
        <v>27</v>
      </c>
      <c r="BX9">
        <v>13</v>
      </c>
      <c r="BY9">
        <v>5</v>
      </c>
      <c r="BZ9">
        <v>5</v>
      </c>
      <c r="CA9">
        <v>47</v>
      </c>
      <c r="CB9">
        <v>12</v>
      </c>
      <c r="CC9">
        <v>10</v>
      </c>
      <c r="CD9">
        <v>8</v>
      </c>
      <c r="CE9">
        <v>0</v>
      </c>
      <c r="CF9">
        <v>0</v>
      </c>
      <c r="CG9">
        <v>15</v>
      </c>
      <c r="CH9">
        <v>0</v>
      </c>
      <c r="CI9">
        <v>0</v>
      </c>
      <c r="CJ9">
        <v>0</v>
      </c>
      <c r="CK9">
        <v>0</v>
      </c>
      <c r="CL9">
        <v>0</v>
      </c>
      <c r="CM9">
        <v>0</v>
      </c>
      <c r="CN9" s="12">
        <v>0</v>
      </c>
    </row>
    <row r="10" spans="1:92" hidden="1" x14ac:dyDescent="0.25">
      <c r="A10" s="7" t="s">
        <v>346</v>
      </c>
      <c r="B10" t="s">
        <v>110</v>
      </c>
      <c r="C10" s="2">
        <v>43769</v>
      </c>
      <c r="D10">
        <v>117</v>
      </c>
      <c r="E10">
        <v>146</v>
      </c>
      <c r="F10">
        <v>3</v>
      </c>
      <c r="G10">
        <v>17</v>
      </c>
      <c r="H10">
        <v>2</v>
      </c>
      <c r="I10">
        <v>1</v>
      </c>
      <c r="J10">
        <v>0</v>
      </c>
      <c r="K10">
        <v>0</v>
      </c>
      <c r="L10">
        <v>0</v>
      </c>
      <c r="M10">
        <v>2</v>
      </c>
      <c r="N10">
        <v>1</v>
      </c>
      <c r="O10">
        <v>1</v>
      </c>
      <c r="P10">
        <v>0</v>
      </c>
      <c r="Q10">
        <v>7</v>
      </c>
      <c r="R10">
        <v>2</v>
      </c>
      <c r="S10">
        <v>2</v>
      </c>
      <c r="T10">
        <v>2</v>
      </c>
      <c r="U10">
        <v>0</v>
      </c>
      <c r="V10">
        <v>0</v>
      </c>
      <c r="W10">
        <v>0</v>
      </c>
      <c r="X10">
        <v>3</v>
      </c>
      <c r="Y10">
        <v>0</v>
      </c>
      <c r="Z10">
        <v>0</v>
      </c>
      <c r="AA10">
        <v>0</v>
      </c>
      <c r="AB10">
        <v>0</v>
      </c>
      <c r="AC10">
        <v>0</v>
      </c>
      <c r="AG10" s="43" t="s">
        <v>346</v>
      </c>
      <c r="AH10" s="30" t="s">
        <v>110</v>
      </c>
      <c r="AI10" s="34">
        <v>43769</v>
      </c>
      <c r="AJ10">
        <v>9</v>
      </c>
      <c r="AK10">
        <v>20</v>
      </c>
      <c r="AL10">
        <v>10</v>
      </c>
      <c r="AM10">
        <v>1</v>
      </c>
      <c r="AN10">
        <v>1</v>
      </c>
      <c r="AO10">
        <v>0</v>
      </c>
      <c r="AP10">
        <v>0</v>
      </c>
      <c r="AQ10">
        <v>0</v>
      </c>
      <c r="AR10">
        <v>0</v>
      </c>
      <c r="AS10">
        <v>0</v>
      </c>
      <c r="AT10">
        <v>0</v>
      </c>
      <c r="AU10">
        <v>0</v>
      </c>
      <c r="AV10">
        <v>0</v>
      </c>
      <c r="AW10">
        <v>0</v>
      </c>
      <c r="AX10" s="12">
        <v>0</v>
      </c>
      <c r="AY10">
        <v>0</v>
      </c>
      <c r="AZ10">
        <v>0</v>
      </c>
      <c r="BA10">
        <v>0</v>
      </c>
      <c r="BB10">
        <v>0</v>
      </c>
      <c r="BC10">
        <v>0</v>
      </c>
      <c r="BD10">
        <v>0</v>
      </c>
      <c r="BE10">
        <v>0</v>
      </c>
      <c r="BF10">
        <v>0</v>
      </c>
      <c r="BK10" t="s">
        <v>322</v>
      </c>
      <c r="BL10" t="s">
        <v>110</v>
      </c>
      <c r="BM10" s="2">
        <v>43769</v>
      </c>
      <c r="BN10">
        <v>0</v>
      </c>
      <c r="BO10">
        <v>0</v>
      </c>
      <c r="BP10">
        <v>0</v>
      </c>
      <c r="BQ10">
        <v>0</v>
      </c>
      <c r="BR10">
        <v>0</v>
      </c>
      <c r="BS10">
        <v>1</v>
      </c>
      <c r="BT10">
        <v>0</v>
      </c>
      <c r="BU10">
        <v>0</v>
      </c>
      <c r="BV10">
        <v>0</v>
      </c>
      <c r="BW10">
        <v>0</v>
      </c>
      <c r="BX10">
        <v>0</v>
      </c>
      <c r="BY10">
        <v>2</v>
      </c>
      <c r="BZ10">
        <v>0</v>
      </c>
      <c r="CA10">
        <v>0</v>
      </c>
      <c r="CB10">
        <v>0</v>
      </c>
      <c r="CC10">
        <v>0</v>
      </c>
      <c r="CD10">
        <v>0</v>
      </c>
      <c r="CE10">
        <v>0</v>
      </c>
      <c r="CF10">
        <v>0</v>
      </c>
      <c r="CG10">
        <v>0</v>
      </c>
      <c r="CH10">
        <v>0</v>
      </c>
      <c r="CI10">
        <v>0</v>
      </c>
      <c r="CJ10">
        <v>0</v>
      </c>
      <c r="CK10">
        <v>0</v>
      </c>
      <c r="CL10">
        <v>0</v>
      </c>
      <c r="CM10">
        <v>0</v>
      </c>
      <c r="CN10" s="12">
        <v>0</v>
      </c>
    </row>
    <row r="11" spans="1:92" hidden="1" x14ac:dyDescent="0.25">
      <c r="A11" s="7" t="s">
        <v>346</v>
      </c>
      <c r="B11" t="s">
        <v>111</v>
      </c>
      <c r="C11" s="2">
        <v>43769</v>
      </c>
      <c r="D11">
        <v>2153</v>
      </c>
      <c r="E11">
        <v>1536</v>
      </c>
      <c r="F11">
        <v>65</v>
      </c>
      <c r="G11">
        <v>67</v>
      </c>
      <c r="H11">
        <v>25</v>
      </c>
      <c r="I11">
        <v>59</v>
      </c>
      <c r="J11">
        <v>36</v>
      </c>
      <c r="K11">
        <v>12</v>
      </c>
      <c r="L11">
        <v>54</v>
      </c>
      <c r="M11">
        <v>4</v>
      </c>
      <c r="N11">
        <v>30</v>
      </c>
      <c r="O11">
        <v>9</v>
      </c>
      <c r="P11">
        <v>11</v>
      </c>
      <c r="Q11">
        <v>122</v>
      </c>
      <c r="R11">
        <v>66</v>
      </c>
      <c r="S11">
        <v>60</v>
      </c>
      <c r="T11">
        <v>29</v>
      </c>
      <c r="U11">
        <v>2</v>
      </c>
      <c r="V11">
        <v>0</v>
      </c>
      <c r="W11">
        <v>17</v>
      </c>
      <c r="X11">
        <v>55</v>
      </c>
      <c r="Y11">
        <v>0</v>
      </c>
      <c r="Z11">
        <v>0</v>
      </c>
      <c r="AA11">
        <v>0</v>
      </c>
      <c r="AB11">
        <v>0</v>
      </c>
      <c r="AC11">
        <v>0</v>
      </c>
      <c r="AG11" s="44" t="s">
        <v>346</v>
      </c>
      <c r="AH11" s="29" t="s">
        <v>111</v>
      </c>
      <c r="AI11" s="36">
        <v>43769</v>
      </c>
      <c r="AJ11">
        <v>1747</v>
      </c>
      <c r="AK11">
        <v>1277</v>
      </c>
      <c r="AL11">
        <v>43</v>
      </c>
      <c r="AM11">
        <v>56</v>
      </c>
      <c r="AN11">
        <v>20</v>
      </c>
      <c r="AO11">
        <v>52</v>
      </c>
      <c r="AP11">
        <v>35</v>
      </c>
      <c r="AQ11">
        <v>12</v>
      </c>
      <c r="AR11">
        <v>49</v>
      </c>
      <c r="AS11">
        <v>0</v>
      </c>
      <c r="AT11">
        <v>22</v>
      </c>
      <c r="AU11">
        <v>0</v>
      </c>
      <c r="AV11">
        <v>0</v>
      </c>
      <c r="AW11">
        <v>0</v>
      </c>
      <c r="AX11" s="12">
        <v>0</v>
      </c>
      <c r="AY11">
        <v>0</v>
      </c>
      <c r="AZ11">
        <v>0</v>
      </c>
      <c r="BA11">
        <v>0</v>
      </c>
      <c r="BB11">
        <v>0</v>
      </c>
      <c r="BC11">
        <v>0</v>
      </c>
      <c r="BD11">
        <v>0</v>
      </c>
      <c r="BE11">
        <v>0</v>
      </c>
      <c r="BF11">
        <v>0</v>
      </c>
      <c r="BK11" t="s">
        <v>322</v>
      </c>
      <c r="BL11" t="s">
        <v>111</v>
      </c>
      <c r="BM11" s="2">
        <v>43769</v>
      </c>
      <c r="BN11">
        <v>175</v>
      </c>
      <c r="BO11">
        <v>130</v>
      </c>
      <c r="BP11">
        <v>4</v>
      </c>
      <c r="BQ11">
        <v>62</v>
      </c>
      <c r="BR11">
        <v>2</v>
      </c>
      <c r="BS11">
        <v>3</v>
      </c>
      <c r="BT11">
        <v>3</v>
      </c>
      <c r="BU11">
        <v>3</v>
      </c>
      <c r="BV11">
        <v>4</v>
      </c>
      <c r="BW11">
        <v>16</v>
      </c>
      <c r="BX11">
        <v>9</v>
      </c>
      <c r="BY11">
        <v>86</v>
      </c>
      <c r="BZ11">
        <v>57</v>
      </c>
      <c r="CA11">
        <v>13</v>
      </c>
      <c r="CB11">
        <v>7</v>
      </c>
      <c r="CC11">
        <v>49</v>
      </c>
      <c r="CD11">
        <v>19</v>
      </c>
      <c r="CE11">
        <v>0</v>
      </c>
      <c r="CF11">
        <v>0</v>
      </c>
      <c r="CG11">
        <v>43</v>
      </c>
      <c r="CH11">
        <v>0</v>
      </c>
      <c r="CI11">
        <v>0</v>
      </c>
      <c r="CJ11">
        <v>0</v>
      </c>
      <c r="CK11">
        <v>0</v>
      </c>
      <c r="CL11">
        <v>0</v>
      </c>
      <c r="CM11">
        <v>0</v>
      </c>
      <c r="CN11" s="12">
        <v>0</v>
      </c>
    </row>
    <row r="12" spans="1:92" hidden="1" x14ac:dyDescent="0.25">
      <c r="A12" s="7" t="s">
        <v>346</v>
      </c>
      <c r="B12" t="s">
        <v>112</v>
      </c>
      <c r="C12" s="2">
        <v>43769</v>
      </c>
      <c r="D12">
        <v>139</v>
      </c>
      <c r="E12">
        <v>129</v>
      </c>
      <c r="F12">
        <v>7</v>
      </c>
      <c r="G12">
        <v>13</v>
      </c>
      <c r="H12">
        <v>7</v>
      </c>
      <c r="I12">
        <v>7</v>
      </c>
      <c r="J12">
        <v>1</v>
      </c>
      <c r="K12">
        <v>0</v>
      </c>
      <c r="L12">
        <v>1</v>
      </c>
      <c r="M12">
        <v>1</v>
      </c>
      <c r="N12">
        <v>0</v>
      </c>
      <c r="O12">
        <v>0</v>
      </c>
      <c r="P12">
        <v>2</v>
      </c>
      <c r="Q12">
        <v>1</v>
      </c>
      <c r="R12">
        <v>1</v>
      </c>
      <c r="S12">
        <v>0</v>
      </c>
      <c r="T12">
        <v>2</v>
      </c>
      <c r="U12">
        <v>0</v>
      </c>
      <c r="V12">
        <v>0</v>
      </c>
      <c r="W12">
        <v>0</v>
      </c>
      <c r="X12">
        <v>0</v>
      </c>
      <c r="Y12">
        <v>0</v>
      </c>
      <c r="Z12">
        <v>0</v>
      </c>
      <c r="AA12">
        <v>0</v>
      </c>
      <c r="AB12">
        <v>0</v>
      </c>
      <c r="AC12">
        <v>0</v>
      </c>
      <c r="AG12" s="43" t="s">
        <v>346</v>
      </c>
      <c r="AH12" s="30" t="s">
        <v>112</v>
      </c>
      <c r="AI12" s="34">
        <v>43769</v>
      </c>
      <c r="AJ12">
        <v>19</v>
      </c>
      <c r="AK12">
        <v>13</v>
      </c>
      <c r="AL12">
        <v>7</v>
      </c>
      <c r="AM12">
        <v>5</v>
      </c>
      <c r="AN12">
        <v>5</v>
      </c>
      <c r="AO12">
        <v>5</v>
      </c>
      <c r="AP12">
        <v>1</v>
      </c>
      <c r="AQ12">
        <v>0</v>
      </c>
      <c r="AR12">
        <v>1</v>
      </c>
      <c r="AS12">
        <v>0</v>
      </c>
      <c r="AT12">
        <v>0</v>
      </c>
      <c r="AU12">
        <v>0</v>
      </c>
      <c r="AV12">
        <v>0</v>
      </c>
      <c r="AW12">
        <v>0</v>
      </c>
      <c r="AX12" s="12">
        <v>0</v>
      </c>
      <c r="AY12">
        <v>0</v>
      </c>
      <c r="AZ12">
        <v>0</v>
      </c>
      <c r="BA12">
        <v>0</v>
      </c>
      <c r="BB12">
        <v>0</v>
      </c>
      <c r="BC12">
        <v>0</v>
      </c>
      <c r="BD12">
        <v>0</v>
      </c>
      <c r="BE12">
        <v>0</v>
      </c>
      <c r="BF12">
        <v>0</v>
      </c>
      <c r="BK12" t="s">
        <v>322</v>
      </c>
      <c r="BL12" t="s">
        <v>112</v>
      </c>
      <c r="BM12" s="2">
        <v>43769</v>
      </c>
      <c r="BN12">
        <v>0</v>
      </c>
      <c r="BO12">
        <v>0</v>
      </c>
      <c r="BP12">
        <v>0</v>
      </c>
      <c r="BQ12">
        <v>0</v>
      </c>
      <c r="BR12">
        <v>0</v>
      </c>
      <c r="BS12">
        <v>1</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s="12">
        <v>0</v>
      </c>
    </row>
    <row r="13" spans="1:92" hidden="1" x14ac:dyDescent="0.25">
      <c r="A13" s="7" t="s">
        <v>346</v>
      </c>
      <c r="B13" t="s">
        <v>113</v>
      </c>
      <c r="C13" s="2">
        <v>43769</v>
      </c>
      <c r="D13">
        <v>2083</v>
      </c>
      <c r="E13">
        <v>1923</v>
      </c>
      <c r="F13">
        <v>103</v>
      </c>
      <c r="G13">
        <v>107</v>
      </c>
      <c r="H13">
        <v>53</v>
      </c>
      <c r="I13">
        <v>105</v>
      </c>
      <c r="J13">
        <v>64</v>
      </c>
      <c r="K13">
        <v>14</v>
      </c>
      <c r="L13">
        <v>87</v>
      </c>
      <c r="M13">
        <v>26</v>
      </c>
      <c r="N13">
        <v>56</v>
      </c>
      <c r="O13">
        <v>24</v>
      </c>
      <c r="P13">
        <v>23</v>
      </c>
      <c r="Q13">
        <v>257</v>
      </c>
      <c r="R13">
        <v>138</v>
      </c>
      <c r="S13">
        <v>136</v>
      </c>
      <c r="T13">
        <v>59</v>
      </c>
      <c r="U13">
        <v>9</v>
      </c>
      <c r="V13">
        <v>0</v>
      </c>
      <c r="W13">
        <v>25</v>
      </c>
      <c r="X13">
        <v>118</v>
      </c>
      <c r="Y13">
        <v>0</v>
      </c>
      <c r="Z13">
        <v>0</v>
      </c>
      <c r="AA13">
        <v>0</v>
      </c>
      <c r="AB13">
        <v>0</v>
      </c>
      <c r="AC13">
        <v>0</v>
      </c>
      <c r="AG13" s="44" t="s">
        <v>346</v>
      </c>
      <c r="AH13" s="29" t="s">
        <v>113</v>
      </c>
      <c r="AI13" s="36">
        <v>43769</v>
      </c>
      <c r="AJ13">
        <v>1844</v>
      </c>
      <c r="AK13">
        <v>1463</v>
      </c>
      <c r="AL13">
        <v>60</v>
      </c>
      <c r="AM13">
        <v>82</v>
      </c>
      <c r="AN13">
        <v>40</v>
      </c>
      <c r="AO13">
        <v>86</v>
      </c>
      <c r="AP13">
        <v>60</v>
      </c>
      <c r="AQ13">
        <v>14</v>
      </c>
      <c r="AR13">
        <v>77</v>
      </c>
      <c r="AS13">
        <v>0</v>
      </c>
      <c r="AT13">
        <v>29</v>
      </c>
      <c r="AU13">
        <v>0</v>
      </c>
      <c r="AV13">
        <v>0</v>
      </c>
      <c r="AW13">
        <v>0</v>
      </c>
      <c r="AX13" s="12">
        <v>0</v>
      </c>
      <c r="AY13">
        <v>0</v>
      </c>
      <c r="AZ13">
        <v>0</v>
      </c>
      <c r="BA13">
        <v>0</v>
      </c>
      <c r="BB13">
        <v>0</v>
      </c>
      <c r="BC13">
        <v>0</v>
      </c>
      <c r="BD13">
        <v>0</v>
      </c>
      <c r="BE13">
        <v>0</v>
      </c>
      <c r="BF13">
        <v>0</v>
      </c>
      <c r="BK13" t="s">
        <v>322</v>
      </c>
      <c r="BL13" t="s">
        <v>113</v>
      </c>
      <c r="BM13" s="2">
        <v>43769</v>
      </c>
      <c r="BN13">
        <v>91</v>
      </c>
      <c r="BO13">
        <v>204</v>
      </c>
      <c r="BP13">
        <v>10</v>
      </c>
      <c r="BQ13">
        <v>25</v>
      </c>
      <c r="BR13">
        <v>3</v>
      </c>
      <c r="BS13">
        <v>7</v>
      </c>
      <c r="BT13">
        <v>17</v>
      </c>
      <c r="BU13">
        <v>21</v>
      </c>
      <c r="BV13">
        <v>10</v>
      </c>
      <c r="BW13">
        <v>77</v>
      </c>
      <c r="BX13">
        <v>50</v>
      </c>
      <c r="BY13">
        <v>228</v>
      </c>
      <c r="BZ13">
        <v>193</v>
      </c>
      <c r="CA13">
        <v>73</v>
      </c>
      <c r="CB13">
        <v>36</v>
      </c>
      <c r="CC13">
        <v>146</v>
      </c>
      <c r="CD13">
        <v>44</v>
      </c>
      <c r="CE13">
        <v>0</v>
      </c>
      <c r="CF13">
        <v>0</v>
      </c>
      <c r="CG13">
        <v>134</v>
      </c>
      <c r="CH13">
        <v>0</v>
      </c>
      <c r="CI13">
        <v>0</v>
      </c>
      <c r="CJ13">
        <v>0</v>
      </c>
      <c r="CK13">
        <v>0</v>
      </c>
      <c r="CL13">
        <v>0</v>
      </c>
      <c r="CM13">
        <v>0</v>
      </c>
      <c r="CN13" s="12">
        <v>0</v>
      </c>
    </row>
    <row r="14" spans="1:92" hidden="1" x14ac:dyDescent="0.25">
      <c r="A14" s="7" t="s">
        <v>347</v>
      </c>
      <c r="B14" t="s">
        <v>110</v>
      </c>
      <c r="C14" s="2">
        <v>43769</v>
      </c>
      <c r="D14">
        <v>111</v>
      </c>
      <c r="E14">
        <v>78</v>
      </c>
      <c r="F14">
        <v>1</v>
      </c>
      <c r="G14">
        <v>10</v>
      </c>
      <c r="H14">
        <v>1</v>
      </c>
      <c r="I14">
        <v>2</v>
      </c>
      <c r="J14">
        <v>6</v>
      </c>
      <c r="K14">
        <v>0</v>
      </c>
      <c r="L14">
        <v>1</v>
      </c>
      <c r="M14">
        <v>0</v>
      </c>
      <c r="N14">
        <v>4</v>
      </c>
      <c r="O14">
        <v>3</v>
      </c>
      <c r="P14">
        <v>2</v>
      </c>
      <c r="Q14">
        <v>40</v>
      </c>
      <c r="R14">
        <v>5</v>
      </c>
      <c r="S14">
        <v>1</v>
      </c>
      <c r="T14">
        <v>10</v>
      </c>
      <c r="U14">
        <v>0</v>
      </c>
      <c r="V14">
        <v>0</v>
      </c>
      <c r="W14">
        <v>0</v>
      </c>
      <c r="X14">
        <v>1</v>
      </c>
      <c r="Y14">
        <v>0</v>
      </c>
      <c r="Z14">
        <v>0</v>
      </c>
      <c r="AA14">
        <v>0</v>
      </c>
      <c r="AB14">
        <v>0</v>
      </c>
      <c r="AC14">
        <v>0</v>
      </c>
      <c r="AG14" s="43" t="s">
        <v>347</v>
      </c>
      <c r="AH14" s="30" t="s">
        <v>110</v>
      </c>
      <c r="AI14" s="34">
        <v>43769</v>
      </c>
      <c r="AJ14">
        <v>6</v>
      </c>
      <c r="AK14">
        <v>16</v>
      </c>
      <c r="AL14">
        <v>10</v>
      </c>
      <c r="AM14">
        <v>1</v>
      </c>
      <c r="AN14">
        <v>1</v>
      </c>
      <c r="AO14">
        <v>1</v>
      </c>
      <c r="AP14">
        <v>0</v>
      </c>
      <c r="AQ14">
        <v>0</v>
      </c>
      <c r="AR14">
        <v>0</v>
      </c>
      <c r="AS14">
        <v>0</v>
      </c>
      <c r="AT14">
        <v>16</v>
      </c>
      <c r="AU14">
        <v>0</v>
      </c>
      <c r="AV14">
        <v>0</v>
      </c>
      <c r="AW14">
        <v>0</v>
      </c>
      <c r="AX14" s="12">
        <v>0</v>
      </c>
      <c r="AY14">
        <v>0</v>
      </c>
      <c r="AZ14">
        <v>0</v>
      </c>
      <c r="BA14">
        <v>0</v>
      </c>
      <c r="BB14">
        <v>0</v>
      </c>
      <c r="BC14">
        <v>0</v>
      </c>
      <c r="BD14">
        <v>0</v>
      </c>
      <c r="BE14">
        <v>0</v>
      </c>
      <c r="BF14">
        <v>0</v>
      </c>
      <c r="BK14" t="s">
        <v>323</v>
      </c>
      <c r="BL14" t="s">
        <v>110</v>
      </c>
      <c r="BM14" s="2">
        <v>43769</v>
      </c>
      <c r="BN14">
        <v>40</v>
      </c>
      <c r="BO14">
        <v>13</v>
      </c>
      <c r="BP14">
        <v>0</v>
      </c>
      <c r="BQ14">
        <v>0</v>
      </c>
      <c r="BR14">
        <v>0</v>
      </c>
      <c r="BS14">
        <v>1</v>
      </c>
      <c r="BT14">
        <v>6</v>
      </c>
      <c r="BU14">
        <v>0</v>
      </c>
      <c r="BV14">
        <v>1</v>
      </c>
      <c r="BW14">
        <v>0</v>
      </c>
      <c r="BX14">
        <v>1</v>
      </c>
      <c r="BY14">
        <v>3</v>
      </c>
      <c r="BZ14">
        <v>2</v>
      </c>
      <c r="CA14">
        <v>18</v>
      </c>
      <c r="CB14">
        <v>5</v>
      </c>
      <c r="CC14">
        <v>1</v>
      </c>
      <c r="CD14">
        <v>10</v>
      </c>
      <c r="CE14">
        <v>0</v>
      </c>
      <c r="CF14">
        <v>0</v>
      </c>
      <c r="CG14">
        <v>1</v>
      </c>
      <c r="CH14">
        <v>0</v>
      </c>
      <c r="CI14">
        <v>0</v>
      </c>
      <c r="CJ14">
        <v>0</v>
      </c>
      <c r="CK14">
        <v>0</v>
      </c>
      <c r="CL14">
        <v>0</v>
      </c>
      <c r="CM14">
        <v>0</v>
      </c>
      <c r="CN14" s="12">
        <v>0</v>
      </c>
    </row>
    <row r="15" spans="1:92" hidden="1" x14ac:dyDescent="0.25">
      <c r="A15" s="7" t="s">
        <v>347</v>
      </c>
      <c r="B15" t="s">
        <v>111</v>
      </c>
      <c r="C15" s="2">
        <v>43769</v>
      </c>
      <c r="D15">
        <v>2140</v>
      </c>
      <c r="E15">
        <v>1266</v>
      </c>
      <c r="F15">
        <v>42</v>
      </c>
      <c r="G15">
        <v>93</v>
      </c>
      <c r="H15">
        <v>16</v>
      </c>
      <c r="I15">
        <v>41</v>
      </c>
      <c r="J15">
        <v>58</v>
      </c>
      <c r="K15">
        <v>29</v>
      </c>
      <c r="L15">
        <v>38</v>
      </c>
      <c r="M15">
        <v>61</v>
      </c>
      <c r="N15">
        <v>58</v>
      </c>
      <c r="O15">
        <v>84</v>
      </c>
      <c r="P15">
        <v>62</v>
      </c>
      <c r="Q15">
        <v>366</v>
      </c>
      <c r="R15">
        <v>53</v>
      </c>
      <c r="S15">
        <v>25</v>
      </c>
      <c r="T15">
        <v>84</v>
      </c>
      <c r="U15">
        <v>4</v>
      </c>
      <c r="V15">
        <v>0</v>
      </c>
      <c r="W15">
        <v>9</v>
      </c>
      <c r="X15">
        <v>15</v>
      </c>
      <c r="Y15">
        <v>0</v>
      </c>
      <c r="Z15">
        <v>0</v>
      </c>
      <c r="AA15">
        <v>0</v>
      </c>
      <c r="AB15">
        <v>0</v>
      </c>
      <c r="AC15">
        <v>0</v>
      </c>
      <c r="AG15" s="44" t="s">
        <v>347</v>
      </c>
      <c r="AH15" s="29" t="s">
        <v>111</v>
      </c>
      <c r="AI15" s="36">
        <v>43769</v>
      </c>
      <c r="AJ15">
        <v>1587</v>
      </c>
      <c r="AK15">
        <v>1037</v>
      </c>
      <c r="AL15">
        <v>74</v>
      </c>
      <c r="AM15">
        <v>26</v>
      </c>
      <c r="AN15">
        <v>9</v>
      </c>
      <c r="AO15">
        <v>26</v>
      </c>
      <c r="AP15">
        <v>22</v>
      </c>
      <c r="AQ15">
        <v>6</v>
      </c>
      <c r="AR15">
        <v>25</v>
      </c>
      <c r="AS15">
        <v>1</v>
      </c>
      <c r="AT15">
        <v>216</v>
      </c>
      <c r="AU15">
        <v>3</v>
      </c>
      <c r="AV15">
        <v>1</v>
      </c>
      <c r="AW15">
        <v>0</v>
      </c>
      <c r="AX15" s="12">
        <v>0</v>
      </c>
      <c r="AY15">
        <v>0</v>
      </c>
      <c r="AZ15">
        <v>0</v>
      </c>
      <c r="BA15">
        <v>0</v>
      </c>
      <c r="BB15">
        <v>0</v>
      </c>
      <c r="BC15">
        <v>0</v>
      </c>
      <c r="BD15">
        <v>0</v>
      </c>
      <c r="BE15">
        <v>0</v>
      </c>
      <c r="BF15">
        <v>0</v>
      </c>
      <c r="BK15" t="s">
        <v>323</v>
      </c>
      <c r="BL15" t="s">
        <v>111</v>
      </c>
      <c r="BM15" s="2">
        <v>43769</v>
      </c>
      <c r="BN15">
        <v>295</v>
      </c>
      <c r="BO15">
        <v>48</v>
      </c>
      <c r="BP15">
        <v>6</v>
      </c>
      <c r="BQ15">
        <v>5</v>
      </c>
      <c r="BR15">
        <v>2</v>
      </c>
      <c r="BS15">
        <v>6</v>
      </c>
      <c r="BT15">
        <v>24</v>
      </c>
      <c r="BU15">
        <v>5</v>
      </c>
      <c r="BV15">
        <v>4</v>
      </c>
      <c r="BW15">
        <v>39</v>
      </c>
      <c r="BX15">
        <v>26</v>
      </c>
      <c r="BY15">
        <v>65</v>
      </c>
      <c r="BZ15">
        <v>49</v>
      </c>
      <c r="CA15">
        <v>93</v>
      </c>
      <c r="CB15">
        <v>50</v>
      </c>
      <c r="CC15">
        <v>24</v>
      </c>
      <c r="CD15">
        <v>84</v>
      </c>
      <c r="CE15">
        <v>2</v>
      </c>
      <c r="CF15">
        <v>9</v>
      </c>
      <c r="CG15">
        <v>15</v>
      </c>
      <c r="CH15">
        <v>0</v>
      </c>
      <c r="CI15">
        <v>0</v>
      </c>
      <c r="CJ15">
        <v>0</v>
      </c>
      <c r="CK15">
        <v>0</v>
      </c>
      <c r="CL15">
        <v>0</v>
      </c>
      <c r="CM15">
        <v>0</v>
      </c>
      <c r="CN15" s="12">
        <v>0</v>
      </c>
    </row>
    <row r="16" spans="1:92" hidden="1" x14ac:dyDescent="0.25">
      <c r="A16" s="7" t="s">
        <v>347</v>
      </c>
      <c r="B16" t="s">
        <v>112</v>
      </c>
      <c r="C16" s="2">
        <v>43769</v>
      </c>
      <c r="D16">
        <v>98</v>
      </c>
      <c r="E16">
        <v>84</v>
      </c>
      <c r="F16">
        <v>1</v>
      </c>
      <c r="G16">
        <v>2</v>
      </c>
      <c r="H16">
        <v>0</v>
      </c>
      <c r="I16">
        <v>1</v>
      </c>
      <c r="J16">
        <v>3</v>
      </c>
      <c r="K16">
        <v>0</v>
      </c>
      <c r="L16">
        <v>1</v>
      </c>
      <c r="M16">
        <v>3</v>
      </c>
      <c r="N16">
        <v>2</v>
      </c>
      <c r="O16">
        <v>5</v>
      </c>
      <c r="P16">
        <v>2</v>
      </c>
      <c r="Q16">
        <v>30</v>
      </c>
      <c r="R16">
        <v>5</v>
      </c>
      <c r="S16">
        <v>4</v>
      </c>
      <c r="T16">
        <v>19</v>
      </c>
      <c r="U16">
        <v>0</v>
      </c>
      <c r="V16">
        <v>0</v>
      </c>
      <c r="W16">
        <v>1</v>
      </c>
      <c r="X16">
        <v>3</v>
      </c>
      <c r="Y16">
        <v>0</v>
      </c>
      <c r="Z16">
        <v>0</v>
      </c>
      <c r="AA16">
        <v>0</v>
      </c>
      <c r="AB16">
        <v>0</v>
      </c>
      <c r="AC16">
        <v>0</v>
      </c>
      <c r="AG16" s="43" t="s">
        <v>347</v>
      </c>
      <c r="AH16" s="30" t="s">
        <v>112</v>
      </c>
      <c r="AI16" s="34">
        <v>43769</v>
      </c>
      <c r="AJ16">
        <v>3</v>
      </c>
      <c r="AK16">
        <v>3</v>
      </c>
      <c r="AL16">
        <v>0</v>
      </c>
      <c r="AM16">
        <v>1</v>
      </c>
      <c r="AN16">
        <v>0</v>
      </c>
      <c r="AO16">
        <v>1</v>
      </c>
      <c r="AP16">
        <v>1</v>
      </c>
      <c r="AQ16">
        <v>0</v>
      </c>
      <c r="AR16">
        <v>1</v>
      </c>
      <c r="AS16">
        <v>0</v>
      </c>
      <c r="AT16">
        <v>7</v>
      </c>
      <c r="AU16">
        <v>0</v>
      </c>
      <c r="AV16">
        <v>0</v>
      </c>
      <c r="AW16">
        <v>0</v>
      </c>
      <c r="AX16" s="12">
        <v>0</v>
      </c>
      <c r="AY16">
        <v>0</v>
      </c>
      <c r="AZ16">
        <v>0</v>
      </c>
      <c r="BA16">
        <v>0</v>
      </c>
      <c r="BB16">
        <v>0</v>
      </c>
      <c r="BC16">
        <v>0</v>
      </c>
      <c r="BD16">
        <v>0</v>
      </c>
      <c r="BE16">
        <v>0</v>
      </c>
      <c r="BF16">
        <v>0</v>
      </c>
      <c r="BK16" t="s">
        <v>323</v>
      </c>
      <c r="BL16" t="s">
        <v>112</v>
      </c>
      <c r="BM16" s="2">
        <v>43769</v>
      </c>
      <c r="BN16">
        <v>46</v>
      </c>
      <c r="BO16">
        <v>14</v>
      </c>
      <c r="BP16">
        <v>0</v>
      </c>
      <c r="BQ16">
        <v>0</v>
      </c>
      <c r="BR16">
        <v>0</v>
      </c>
      <c r="BS16">
        <v>0</v>
      </c>
      <c r="BT16">
        <v>2</v>
      </c>
      <c r="BU16">
        <v>0</v>
      </c>
      <c r="BV16">
        <v>0</v>
      </c>
      <c r="BW16">
        <v>2</v>
      </c>
      <c r="BX16">
        <v>2</v>
      </c>
      <c r="BY16">
        <v>5</v>
      </c>
      <c r="BZ16">
        <v>2</v>
      </c>
      <c r="CA16">
        <v>15</v>
      </c>
      <c r="CB16">
        <v>5</v>
      </c>
      <c r="CC16">
        <v>4</v>
      </c>
      <c r="CD16">
        <v>19</v>
      </c>
      <c r="CE16">
        <v>0</v>
      </c>
      <c r="CF16">
        <v>1</v>
      </c>
      <c r="CG16">
        <v>3</v>
      </c>
      <c r="CH16">
        <v>0</v>
      </c>
      <c r="CI16">
        <v>0</v>
      </c>
      <c r="CJ16">
        <v>0</v>
      </c>
      <c r="CK16">
        <v>0</v>
      </c>
      <c r="CL16">
        <v>0</v>
      </c>
      <c r="CM16">
        <v>0</v>
      </c>
      <c r="CN16" s="12">
        <v>0</v>
      </c>
    </row>
    <row r="17" spans="1:92" hidden="1" x14ac:dyDescent="0.25">
      <c r="A17" s="7" t="s">
        <v>347</v>
      </c>
      <c r="B17" t="s">
        <v>113</v>
      </c>
      <c r="C17" s="2">
        <v>43769</v>
      </c>
      <c r="D17">
        <v>2626</v>
      </c>
      <c r="E17">
        <v>2138</v>
      </c>
      <c r="F17">
        <v>112</v>
      </c>
      <c r="G17">
        <v>146</v>
      </c>
      <c r="H17">
        <v>24</v>
      </c>
      <c r="I17">
        <v>102</v>
      </c>
      <c r="J17">
        <v>131</v>
      </c>
      <c r="K17">
        <v>58</v>
      </c>
      <c r="L17">
        <v>101</v>
      </c>
      <c r="M17">
        <v>123</v>
      </c>
      <c r="N17">
        <v>131</v>
      </c>
      <c r="O17">
        <v>168</v>
      </c>
      <c r="P17">
        <v>123</v>
      </c>
      <c r="Q17">
        <v>804</v>
      </c>
      <c r="R17">
        <v>119</v>
      </c>
      <c r="S17">
        <v>52</v>
      </c>
      <c r="T17">
        <v>166</v>
      </c>
      <c r="U17">
        <v>2</v>
      </c>
      <c r="V17">
        <v>0</v>
      </c>
      <c r="W17">
        <v>15</v>
      </c>
      <c r="X17">
        <v>37</v>
      </c>
      <c r="Y17">
        <v>0</v>
      </c>
      <c r="Z17">
        <v>0</v>
      </c>
      <c r="AA17">
        <v>0</v>
      </c>
      <c r="AB17">
        <v>0</v>
      </c>
      <c r="AC17">
        <v>0</v>
      </c>
      <c r="AG17" s="44" t="s">
        <v>347</v>
      </c>
      <c r="AH17" s="29" t="s">
        <v>113</v>
      </c>
      <c r="AI17" s="36">
        <v>43769</v>
      </c>
      <c r="AJ17">
        <v>2327</v>
      </c>
      <c r="AK17">
        <v>1677</v>
      </c>
      <c r="AL17">
        <v>125</v>
      </c>
      <c r="AM17">
        <v>80</v>
      </c>
      <c r="AN17">
        <v>17</v>
      </c>
      <c r="AO17">
        <v>80</v>
      </c>
      <c r="AP17">
        <v>73</v>
      </c>
      <c r="AQ17">
        <v>20</v>
      </c>
      <c r="AR17">
        <v>80</v>
      </c>
      <c r="AS17">
        <v>1</v>
      </c>
      <c r="AT17">
        <v>428</v>
      </c>
      <c r="AU17">
        <v>4</v>
      </c>
      <c r="AV17">
        <v>1</v>
      </c>
      <c r="AW17">
        <v>1</v>
      </c>
      <c r="AX17" s="12">
        <v>0</v>
      </c>
      <c r="AY17">
        <v>0</v>
      </c>
      <c r="AZ17">
        <v>0</v>
      </c>
      <c r="BA17">
        <v>1</v>
      </c>
      <c r="BB17">
        <v>0</v>
      </c>
      <c r="BC17">
        <v>0</v>
      </c>
      <c r="BD17">
        <v>0</v>
      </c>
      <c r="BE17">
        <v>0</v>
      </c>
      <c r="BF17">
        <v>0</v>
      </c>
      <c r="BK17" t="s">
        <v>323</v>
      </c>
      <c r="BL17" t="s">
        <v>113</v>
      </c>
      <c r="BM17" s="2">
        <v>43769</v>
      </c>
      <c r="BN17">
        <v>130</v>
      </c>
      <c r="BO17">
        <v>147</v>
      </c>
      <c r="BP17">
        <v>24</v>
      </c>
      <c r="BQ17">
        <v>6</v>
      </c>
      <c r="BR17">
        <v>3</v>
      </c>
      <c r="BS17">
        <v>11</v>
      </c>
      <c r="BT17">
        <v>40</v>
      </c>
      <c r="BU17">
        <v>13</v>
      </c>
      <c r="BV17">
        <v>11</v>
      </c>
      <c r="BW17">
        <v>73</v>
      </c>
      <c r="BX17">
        <v>60</v>
      </c>
      <c r="BY17">
        <v>131</v>
      </c>
      <c r="BZ17">
        <v>100</v>
      </c>
      <c r="CA17">
        <v>219</v>
      </c>
      <c r="CB17">
        <v>115</v>
      </c>
      <c r="CC17">
        <v>51</v>
      </c>
      <c r="CD17">
        <v>165</v>
      </c>
      <c r="CE17">
        <v>1</v>
      </c>
      <c r="CF17">
        <v>15</v>
      </c>
      <c r="CG17">
        <v>36</v>
      </c>
      <c r="CH17">
        <v>0</v>
      </c>
      <c r="CI17">
        <v>0</v>
      </c>
      <c r="CJ17">
        <v>0</v>
      </c>
      <c r="CK17">
        <v>0</v>
      </c>
      <c r="CL17">
        <v>0</v>
      </c>
      <c r="CM17">
        <v>0</v>
      </c>
      <c r="CN17" s="12">
        <v>0</v>
      </c>
    </row>
    <row r="18" spans="1:92" hidden="1" x14ac:dyDescent="0.25">
      <c r="A18" s="7" t="s">
        <v>348</v>
      </c>
      <c r="B18" t="s">
        <v>110</v>
      </c>
      <c r="C18" s="2">
        <v>43769</v>
      </c>
      <c r="D18">
        <v>11</v>
      </c>
      <c r="E18">
        <v>14</v>
      </c>
      <c r="F18">
        <v>3</v>
      </c>
      <c r="G18">
        <v>1</v>
      </c>
      <c r="H18">
        <v>0</v>
      </c>
      <c r="I18">
        <v>3</v>
      </c>
      <c r="J18">
        <v>1</v>
      </c>
      <c r="K18">
        <v>0</v>
      </c>
      <c r="L18">
        <v>0</v>
      </c>
      <c r="M18">
        <v>0</v>
      </c>
      <c r="N18">
        <v>0</v>
      </c>
      <c r="O18">
        <v>0</v>
      </c>
      <c r="P18">
        <v>0</v>
      </c>
      <c r="Q18">
        <v>8</v>
      </c>
      <c r="R18">
        <v>2</v>
      </c>
      <c r="S18">
        <v>2</v>
      </c>
      <c r="T18">
        <v>2</v>
      </c>
      <c r="U18">
        <v>0</v>
      </c>
      <c r="V18">
        <v>0</v>
      </c>
      <c r="W18">
        <v>0</v>
      </c>
      <c r="X18">
        <v>2</v>
      </c>
      <c r="Y18">
        <v>0</v>
      </c>
      <c r="Z18">
        <v>0</v>
      </c>
      <c r="AA18">
        <v>0</v>
      </c>
      <c r="AB18">
        <v>0</v>
      </c>
      <c r="AC18">
        <v>0</v>
      </c>
      <c r="AG18" s="43" t="s">
        <v>348</v>
      </c>
      <c r="AH18" s="30" t="s">
        <v>110</v>
      </c>
      <c r="AI18" s="34">
        <v>43769</v>
      </c>
      <c r="AJ18">
        <v>9</v>
      </c>
      <c r="AK18">
        <v>10</v>
      </c>
      <c r="AL18">
        <v>1</v>
      </c>
      <c r="AM18">
        <v>3</v>
      </c>
      <c r="AN18">
        <v>0</v>
      </c>
      <c r="AO18">
        <v>3</v>
      </c>
      <c r="AP18">
        <v>1</v>
      </c>
      <c r="AQ18">
        <v>0</v>
      </c>
      <c r="AR18">
        <v>0</v>
      </c>
      <c r="AS18">
        <v>0</v>
      </c>
      <c r="AT18">
        <v>0</v>
      </c>
      <c r="AU18">
        <v>0</v>
      </c>
      <c r="AV18">
        <v>0</v>
      </c>
      <c r="AW18">
        <v>0</v>
      </c>
      <c r="AX18" s="12">
        <v>0</v>
      </c>
      <c r="AY18">
        <v>0</v>
      </c>
      <c r="AZ18">
        <v>0</v>
      </c>
      <c r="BA18">
        <v>0</v>
      </c>
      <c r="BB18">
        <v>0</v>
      </c>
      <c r="BC18">
        <v>0</v>
      </c>
      <c r="BD18">
        <v>0</v>
      </c>
      <c r="BE18">
        <v>0</v>
      </c>
      <c r="BF18">
        <v>0</v>
      </c>
      <c r="BK18" t="s">
        <v>324</v>
      </c>
      <c r="BL18" t="s">
        <v>110</v>
      </c>
      <c r="BM18" s="2">
        <v>43769</v>
      </c>
      <c r="BN18">
        <v>0</v>
      </c>
      <c r="BO18">
        <v>0</v>
      </c>
      <c r="BP18">
        <v>0</v>
      </c>
      <c r="BQ18">
        <v>0</v>
      </c>
      <c r="BR18">
        <v>0</v>
      </c>
      <c r="BS18">
        <v>0</v>
      </c>
      <c r="BT18">
        <v>0</v>
      </c>
      <c r="BU18">
        <v>0</v>
      </c>
      <c r="BV18">
        <v>0</v>
      </c>
      <c r="BW18">
        <v>0</v>
      </c>
      <c r="BX18">
        <v>0</v>
      </c>
      <c r="BY18">
        <v>0</v>
      </c>
      <c r="BZ18">
        <v>0</v>
      </c>
      <c r="CA18">
        <v>1</v>
      </c>
      <c r="CB18">
        <v>0</v>
      </c>
      <c r="CC18">
        <v>0</v>
      </c>
      <c r="CD18">
        <v>0</v>
      </c>
      <c r="CE18">
        <v>0</v>
      </c>
      <c r="CF18">
        <v>0</v>
      </c>
      <c r="CG18">
        <v>0</v>
      </c>
      <c r="CH18">
        <v>0</v>
      </c>
      <c r="CI18">
        <v>0</v>
      </c>
      <c r="CJ18">
        <v>0</v>
      </c>
      <c r="CK18">
        <v>0</v>
      </c>
      <c r="CL18">
        <v>0</v>
      </c>
      <c r="CM18">
        <v>0</v>
      </c>
      <c r="CN18" s="12">
        <v>0</v>
      </c>
    </row>
    <row r="19" spans="1:92" hidden="1" x14ac:dyDescent="0.25">
      <c r="A19" s="7" t="s">
        <v>348</v>
      </c>
      <c r="B19" t="s">
        <v>111</v>
      </c>
      <c r="C19" s="2">
        <v>43769</v>
      </c>
      <c r="D19">
        <v>4575</v>
      </c>
      <c r="E19">
        <v>2973</v>
      </c>
      <c r="F19">
        <v>122</v>
      </c>
      <c r="G19">
        <v>151</v>
      </c>
      <c r="H19">
        <v>19</v>
      </c>
      <c r="I19">
        <v>123</v>
      </c>
      <c r="J19">
        <v>207</v>
      </c>
      <c r="K19">
        <v>1</v>
      </c>
      <c r="L19">
        <v>123</v>
      </c>
      <c r="M19">
        <v>12</v>
      </c>
      <c r="N19">
        <v>30</v>
      </c>
      <c r="O19">
        <v>3</v>
      </c>
      <c r="P19">
        <v>0</v>
      </c>
      <c r="Q19">
        <v>155</v>
      </c>
      <c r="R19">
        <v>51</v>
      </c>
      <c r="S19">
        <v>19</v>
      </c>
      <c r="T19">
        <v>43</v>
      </c>
      <c r="U19">
        <v>0</v>
      </c>
      <c r="V19">
        <v>0</v>
      </c>
      <c r="W19">
        <v>3</v>
      </c>
      <c r="X19">
        <v>9</v>
      </c>
      <c r="Y19">
        <v>0</v>
      </c>
      <c r="Z19">
        <v>0</v>
      </c>
      <c r="AA19">
        <v>0</v>
      </c>
      <c r="AB19">
        <v>0</v>
      </c>
      <c r="AC19">
        <v>0</v>
      </c>
      <c r="AG19" s="44" t="s">
        <v>348</v>
      </c>
      <c r="AH19" s="29" t="s">
        <v>111</v>
      </c>
      <c r="AI19" s="36">
        <v>43769</v>
      </c>
      <c r="AJ19">
        <v>4487</v>
      </c>
      <c r="AK19">
        <v>2892</v>
      </c>
      <c r="AL19">
        <v>124</v>
      </c>
      <c r="AM19">
        <v>117</v>
      </c>
      <c r="AN19">
        <v>16</v>
      </c>
      <c r="AO19">
        <v>118</v>
      </c>
      <c r="AP19">
        <v>202</v>
      </c>
      <c r="AQ19">
        <v>0</v>
      </c>
      <c r="AR19">
        <v>118</v>
      </c>
      <c r="AS19">
        <v>0</v>
      </c>
      <c r="AT19">
        <v>106</v>
      </c>
      <c r="AU19">
        <v>19</v>
      </c>
      <c r="AV19">
        <v>0</v>
      </c>
      <c r="AW19">
        <v>0</v>
      </c>
      <c r="AX19" s="12">
        <v>0</v>
      </c>
      <c r="AY19">
        <v>0</v>
      </c>
      <c r="AZ19">
        <v>0</v>
      </c>
      <c r="BA19">
        <v>0</v>
      </c>
      <c r="BB19">
        <v>0</v>
      </c>
      <c r="BC19">
        <v>0</v>
      </c>
      <c r="BD19">
        <v>0</v>
      </c>
      <c r="BE19">
        <v>0</v>
      </c>
      <c r="BF19">
        <v>0</v>
      </c>
      <c r="BK19" t="s">
        <v>324</v>
      </c>
      <c r="BL19" t="s">
        <v>111</v>
      </c>
      <c r="BM19" s="2">
        <v>43769</v>
      </c>
      <c r="BN19">
        <v>4</v>
      </c>
      <c r="BO19">
        <v>1</v>
      </c>
      <c r="BP19">
        <v>1</v>
      </c>
      <c r="BQ19">
        <v>0</v>
      </c>
      <c r="BR19">
        <v>0</v>
      </c>
      <c r="BS19">
        <v>1</v>
      </c>
      <c r="BT19">
        <v>0</v>
      </c>
      <c r="BU19">
        <v>0</v>
      </c>
      <c r="BV19">
        <v>1</v>
      </c>
      <c r="BW19">
        <v>0</v>
      </c>
      <c r="BX19">
        <v>0</v>
      </c>
      <c r="BY19">
        <v>0</v>
      </c>
      <c r="BZ19">
        <v>0</v>
      </c>
      <c r="CA19">
        <v>2</v>
      </c>
      <c r="CB19">
        <v>0</v>
      </c>
      <c r="CC19">
        <v>0</v>
      </c>
      <c r="CD19">
        <v>0</v>
      </c>
      <c r="CE19">
        <v>0</v>
      </c>
      <c r="CF19">
        <v>0</v>
      </c>
      <c r="CG19">
        <v>0</v>
      </c>
      <c r="CH19">
        <v>0</v>
      </c>
      <c r="CI19">
        <v>0</v>
      </c>
      <c r="CJ19">
        <v>0</v>
      </c>
      <c r="CK19">
        <v>0</v>
      </c>
      <c r="CL19">
        <v>0</v>
      </c>
      <c r="CM19">
        <v>0</v>
      </c>
      <c r="CN19" s="12">
        <v>0</v>
      </c>
    </row>
    <row r="20" spans="1:92" hidden="1" x14ac:dyDescent="0.25">
      <c r="A20" s="7" t="s">
        <v>348</v>
      </c>
      <c r="B20" t="s">
        <v>112</v>
      </c>
      <c r="C20" s="2">
        <v>43769</v>
      </c>
      <c r="D20">
        <v>12</v>
      </c>
      <c r="E20">
        <v>9</v>
      </c>
      <c r="F20">
        <v>2</v>
      </c>
      <c r="G20">
        <v>2</v>
      </c>
      <c r="H20">
        <v>0</v>
      </c>
      <c r="I20">
        <v>2</v>
      </c>
      <c r="J20">
        <v>1</v>
      </c>
      <c r="K20">
        <v>0</v>
      </c>
      <c r="L20">
        <v>0</v>
      </c>
      <c r="M20">
        <v>0</v>
      </c>
      <c r="N20">
        <v>0</v>
      </c>
      <c r="O20">
        <v>0</v>
      </c>
      <c r="P20">
        <v>0</v>
      </c>
      <c r="Q20">
        <v>6</v>
      </c>
      <c r="R20">
        <v>4</v>
      </c>
      <c r="S20">
        <v>2</v>
      </c>
      <c r="T20">
        <v>2</v>
      </c>
      <c r="U20">
        <v>0</v>
      </c>
      <c r="V20">
        <v>0</v>
      </c>
      <c r="W20">
        <v>0</v>
      </c>
      <c r="X20">
        <v>1</v>
      </c>
      <c r="Y20">
        <v>0</v>
      </c>
      <c r="Z20">
        <v>0</v>
      </c>
      <c r="AA20">
        <v>0</v>
      </c>
      <c r="AB20">
        <v>0</v>
      </c>
      <c r="AC20">
        <v>0</v>
      </c>
      <c r="AG20" s="43" t="s">
        <v>348</v>
      </c>
      <c r="AH20" s="30" t="s">
        <v>112</v>
      </c>
      <c r="AI20" s="34">
        <v>43769</v>
      </c>
      <c r="AJ20">
        <v>8</v>
      </c>
      <c r="AK20">
        <v>6</v>
      </c>
      <c r="AL20">
        <v>2</v>
      </c>
      <c r="AM20">
        <v>2</v>
      </c>
      <c r="AN20">
        <v>0</v>
      </c>
      <c r="AO20">
        <v>2</v>
      </c>
      <c r="AP20">
        <v>1</v>
      </c>
      <c r="AQ20">
        <v>0</v>
      </c>
      <c r="AR20">
        <v>0</v>
      </c>
      <c r="AS20">
        <v>0</v>
      </c>
      <c r="AT20">
        <v>1</v>
      </c>
      <c r="AU20">
        <v>0</v>
      </c>
      <c r="AV20">
        <v>0</v>
      </c>
      <c r="AW20">
        <v>0</v>
      </c>
      <c r="AX20" s="12">
        <v>0</v>
      </c>
      <c r="AY20">
        <v>0</v>
      </c>
      <c r="AZ20">
        <v>0</v>
      </c>
      <c r="BA20">
        <v>0</v>
      </c>
      <c r="BB20">
        <v>0</v>
      </c>
      <c r="BC20">
        <v>0</v>
      </c>
      <c r="BD20">
        <v>0</v>
      </c>
      <c r="BE20">
        <v>0</v>
      </c>
      <c r="BF20">
        <v>0</v>
      </c>
      <c r="BK20" t="s">
        <v>324</v>
      </c>
      <c r="BL20" t="s">
        <v>112</v>
      </c>
      <c r="BM20" s="2">
        <v>43769</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s="12">
        <v>0</v>
      </c>
    </row>
    <row r="21" spans="1:92" hidden="1" x14ac:dyDescent="0.25">
      <c r="A21" s="7" t="s">
        <v>348</v>
      </c>
      <c r="B21" t="s">
        <v>113</v>
      </c>
      <c r="C21" s="2">
        <v>43769</v>
      </c>
      <c r="D21">
        <v>4470</v>
      </c>
      <c r="E21">
        <v>3116</v>
      </c>
      <c r="F21">
        <v>173</v>
      </c>
      <c r="G21">
        <v>111</v>
      </c>
      <c r="H21">
        <v>22</v>
      </c>
      <c r="I21">
        <v>173</v>
      </c>
      <c r="J21">
        <v>336</v>
      </c>
      <c r="K21">
        <v>3</v>
      </c>
      <c r="L21">
        <v>173</v>
      </c>
      <c r="M21">
        <v>36</v>
      </c>
      <c r="N21">
        <v>76</v>
      </c>
      <c r="O21">
        <v>13</v>
      </c>
      <c r="P21">
        <v>0</v>
      </c>
      <c r="Q21">
        <v>316</v>
      </c>
      <c r="R21">
        <v>63</v>
      </c>
      <c r="S21">
        <v>31</v>
      </c>
      <c r="T21">
        <v>72</v>
      </c>
      <c r="U21">
        <v>0</v>
      </c>
      <c r="V21">
        <v>0</v>
      </c>
      <c r="W21">
        <v>4</v>
      </c>
      <c r="X21">
        <v>15</v>
      </c>
      <c r="Y21">
        <v>0</v>
      </c>
      <c r="Z21">
        <v>0</v>
      </c>
      <c r="AA21">
        <v>0</v>
      </c>
      <c r="AB21">
        <v>0</v>
      </c>
      <c r="AC21">
        <v>0</v>
      </c>
      <c r="AG21" s="44" t="s">
        <v>348</v>
      </c>
      <c r="AH21" s="29" t="s">
        <v>113</v>
      </c>
      <c r="AI21" s="36">
        <v>43769</v>
      </c>
      <c r="AJ21">
        <v>4416</v>
      </c>
      <c r="AK21">
        <v>2989</v>
      </c>
      <c r="AL21">
        <v>89</v>
      </c>
      <c r="AM21">
        <v>164</v>
      </c>
      <c r="AN21">
        <v>18</v>
      </c>
      <c r="AO21">
        <v>164</v>
      </c>
      <c r="AP21">
        <v>325</v>
      </c>
      <c r="AQ21">
        <v>0</v>
      </c>
      <c r="AR21">
        <v>164</v>
      </c>
      <c r="AS21">
        <v>0</v>
      </c>
      <c r="AT21">
        <v>179</v>
      </c>
      <c r="AU21">
        <v>19</v>
      </c>
      <c r="AV21">
        <v>0</v>
      </c>
      <c r="AW21">
        <v>0</v>
      </c>
      <c r="AX21" s="12">
        <v>0</v>
      </c>
      <c r="AY21">
        <v>0</v>
      </c>
      <c r="AZ21">
        <v>0</v>
      </c>
      <c r="BA21">
        <v>0</v>
      </c>
      <c r="BB21">
        <v>0</v>
      </c>
      <c r="BC21">
        <v>0</v>
      </c>
      <c r="BD21">
        <v>0</v>
      </c>
      <c r="BE21">
        <v>0</v>
      </c>
      <c r="BF21">
        <v>0</v>
      </c>
      <c r="BK21" t="s">
        <v>324</v>
      </c>
      <c r="BL21" t="s">
        <v>113</v>
      </c>
      <c r="BM21" s="2">
        <v>43769</v>
      </c>
      <c r="BN21">
        <v>0</v>
      </c>
      <c r="BO21">
        <v>11</v>
      </c>
      <c r="BP21">
        <v>6</v>
      </c>
      <c r="BQ21">
        <v>0</v>
      </c>
      <c r="BR21">
        <v>0</v>
      </c>
      <c r="BS21">
        <v>3</v>
      </c>
      <c r="BT21">
        <v>1</v>
      </c>
      <c r="BU21">
        <v>0</v>
      </c>
      <c r="BV21">
        <v>5</v>
      </c>
      <c r="BW21">
        <v>5</v>
      </c>
      <c r="BX21">
        <v>6</v>
      </c>
      <c r="BY21">
        <v>2</v>
      </c>
      <c r="BZ21">
        <v>1</v>
      </c>
      <c r="CA21">
        <v>17</v>
      </c>
      <c r="CB21">
        <v>0</v>
      </c>
      <c r="CC21">
        <v>3</v>
      </c>
      <c r="CD21">
        <v>3</v>
      </c>
      <c r="CE21">
        <v>0</v>
      </c>
      <c r="CF21">
        <v>2</v>
      </c>
      <c r="CG21">
        <v>1</v>
      </c>
      <c r="CH21">
        <v>0</v>
      </c>
      <c r="CI21">
        <v>0</v>
      </c>
      <c r="CJ21">
        <v>0</v>
      </c>
      <c r="CK21">
        <v>0</v>
      </c>
      <c r="CL21">
        <v>0</v>
      </c>
      <c r="CM21">
        <v>0</v>
      </c>
      <c r="CN21" s="12">
        <v>0</v>
      </c>
    </row>
    <row r="22" spans="1:92" hidden="1" x14ac:dyDescent="0.25">
      <c r="A22" s="7" t="s">
        <v>349</v>
      </c>
      <c r="B22" t="s">
        <v>110</v>
      </c>
      <c r="C22" s="2">
        <v>43769</v>
      </c>
      <c r="D22">
        <v>43</v>
      </c>
      <c r="E22">
        <v>57</v>
      </c>
      <c r="F22">
        <v>1</v>
      </c>
      <c r="G22">
        <v>16</v>
      </c>
      <c r="H22">
        <v>1</v>
      </c>
      <c r="I22">
        <v>2</v>
      </c>
      <c r="J22">
        <v>1</v>
      </c>
      <c r="K22">
        <v>1</v>
      </c>
      <c r="L22">
        <v>1</v>
      </c>
      <c r="M22">
        <v>1</v>
      </c>
      <c r="N22">
        <v>1</v>
      </c>
      <c r="O22">
        <v>1</v>
      </c>
      <c r="P22">
        <v>0</v>
      </c>
      <c r="Q22">
        <v>39</v>
      </c>
      <c r="R22">
        <v>4</v>
      </c>
      <c r="S22">
        <v>8</v>
      </c>
      <c r="T22">
        <v>6</v>
      </c>
      <c r="U22">
        <v>1</v>
      </c>
      <c r="V22">
        <v>0</v>
      </c>
      <c r="W22">
        <v>0</v>
      </c>
      <c r="X22">
        <v>6</v>
      </c>
      <c r="Y22">
        <v>0</v>
      </c>
      <c r="Z22">
        <v>0</v>
      </c>
      <c r="AA22">
        <v>0</v>
      </c>
      <c r="AB22">
        <v>0</v>
      </c>
      <c r="AC22">
        <v>0</v>
      </c>
      <c r="AG22" s="43" t="s">
        <v>349</v>
      </c>
      <c r="AH22" s="30" t="s">
        <v>110</v>
      </c>
      <c r="AI22" s="34">
        <v>43769</v>
      </c>
      <c r="AJ22">
        <v>8</v>
      </c>
      <c r="AK22">
        <v>21</v>
      </c>
      <c r="AL22">
        <v>14</v>
      </c>
      <c r="AM22">
        <v>1</v>
      </c>
      <c r="AN22">
        <v>1</v>
      </c>
      <c r="AO22">
        <v>1</v>
      </c>
      <c r="AP22">
        <v>0</v>
      </c>
      <c r="AQ22">
        <v>0</v>
      </c>
      <c r="AR22">
        <v>0</v>
      </c>
      <c r="AS22">
        <v>0</v>
      </c>
      <c r="AT22">
        <v>24</v>
      </c>
      <c r="AU22">
        <v>0</v>
      </c>
      <c r="AV22">
        <v>0</v>
      </c>
      <c r="AW22">
        <v>0</v>
      </c>
      <c r="AX22" s="12">
        <v>1</v>
      </c>
      <c r="AY22">
        <v>0</v>
      </c>
      <c r="AZ22">
        <v>0</v>
      </c>
      <c r="BA22">
        <v>0</v>
      </c>
      <c r="BB22">
        <v>0</v>
      </c>
      <c r="BC22">
        <v>0</v>
      </c>
      <c r="BD22">
        <v>0</v>
      </c>
      <c r="BE22">
        <v>0</v>
      </c>
      <c r="BF22">
        <v>0</v>
      </c>
      <c r="BK22" t="s">
        <v>325</v>
      </c>
      <c r="BL22" t="s">
        <v>110</v>
      </c>
      <c r="BM22" s="2">
        <v>43769</v>
      </c>
      <c r="BN22">
        <v>2</v>
      </c>
      <c r="BO22">
        <v>4</v>
      </c>
      <c r="BP22">
        <v>0</v>
      </c>
      <c r="BQ22">
        <v>0</v>
      </c>
      <c r="BR22">
        <v>0</v>
      </c>
      <c r="BS22">
        <v>0</v>
      </c>
      <c r="BT22">
        <v>0</v>
      </c>
      <c r="BU22">
        <v>0</v>
      </c>
      <c r="BV22">
        <v>0</v>
      </c>
      <c r="BW22">
        <v>0</v>
      </c>
      <c r="BX22">
        <v>0</v>
      </c>
      <c r="BY22">
        <v>0</v>
      </c>
      <c r="BZ22">
        <v>0</v>
      </c>
      <c r="CA22">
        <v>8</v>
      </c>
      <c r="CB22">
        <v>2</v>
      </c>
      <c r="CC22">
        <v>2</v>
      </c>
      <c r="CD22">
        <v>2</v>
      </c>
      <c r="CE22">
        <v>0</v>
      </c>
      <c r="CF22">
        <v>0</v>
      </c>
      <c r="CG22">
        <v>2</v>
      </c>
      <c r="CH22">
        <v>0</v>
      </c>
      <c r="CI22">
        <v>0</v>
      </c>
      <c r="CJ22">
        <v>0</v>
      </c>
      <c r="CK22">
        <v>0</v>
      </c>
      <c r="CL22">
        <v>0</v>
      </c>
      <c r="CM22">
        <v>0</v>
      </c>
      <c r="CN22" s="12">
        <v>0</v>
      </c>
    </row>
    <row r="23" spans="1:92" hidden="1" x14ac:dyDescent="0.25">
      <c r="A23" s="7" t="s">
        <v>349</v>
      </c>
      <c r="B23" t="s">
        <v>111</v>
      </c>
      <c r="C23" s="2">
        <v>43769</v>
      </c>
      <c r="D23">
        <v>1605</v>
      </c>
      <c r="E23">
        <v>1139</v>
      </c>
      <c r="F23">
        <v>58</v>
      </c>
      <c r="G23">
        <v>146</v>
      </c>
      <c r="H23">
        <v>29</v>
      </c>
      <c r="I23">
        <v>54</v>
      </c>
      <c r="J23">
        <v>33</v>
      </c>
      <c r="K23">
        <v>17</v>
      </c>
      <c r="L23">
        <v>53</v>
      </c>
      <c r="M23">
        <v>19</v>
      </c>
      <c r="N23">
        <v>17</v>
      </c>
      <c r="O23">
        <v>13</v>
      </c>
      <c r="P23">
        <v>6</v>
      </c>
      <c r="Q23">
        <v>178</v>
      </c>
      <c r="R23">
        <v>30</v>
      </c>
      <c r="S23">
        <v>40</v>
      </c>
      <c r="T23">
        <v>29</v>
      </c>
      <c r="U23">
        <v>3</v>
      </c>
      <c r="V23">
        <v>0</v>
      </c>
      <c r="W23">
        <v>3</v>
      </c>
      <c r="X23">
        <v>36</v>
      </c>
      <c r="Y23">
        <v>0</v>
      </c>
      <c r="Z23">
        <v>0</v>
      </c>
      <c r="AA23">
        <v>0</v>
      </c>
      <c r="AB23">
        <v>0</v>
      </c>
      <c r="AC23">
        <v>0</v>
      </c>
      <c r="AG23" s="44" t="s">
        <v>349</v>
      </c>
      <c r="AH23" s="29" t="s">
        <v>111</v>
      </c>
      <c r="AI23" s="36">
        <v>43769</v>
      </c>
      <c r="AJ23">
        <v>1061</v>
      </c>
      <c r="AK23">
        <v>1049</v>
      </c>
      <c r="AL23">
        <v>136</v>
      </c>
      <c r="AM23">
        <v>54</v>
      </c>
      <c r="AN23">
        <v>27</v>
      </c>
      <c r="AO23">
        <v>49</v>
      </c>
      <c r="AP23">
        <v>20</v>
      </c>
      <c r="AQ23">
        <v>4</v>
      </c>
      <c r="AR23">
        <v>49</v>
      </c>
      <c r="AS23">
        <v>0</v>
      </c>
      <c r="AT23">
        <v>100</v>
      </c>
      <c r="AU23">
        <v>1</v>
      </c>
      <c r="AV23">
        <v>1</v>
      </c>
      <c r="AW23">
        <v>1</v>
      </c>
      <c r="AX23" s="12">
        <v>3</v>
      </c>
      <c r="AY23">
        <v>0</v>
      </c>
      <c r="AZ23">
        <v>0</v>
      </c>
      <c r="BA23">
        <v>0</v>
      </c>
      <c r="BB23">
        <v>0</v>
      </c>
      <c r="BC23">
        <v>0</v>
      </c>
      <c r="BD23">
        <v>0</v>
      </c>
      <c r="BE23">
        <v>0</v>
      </c>
      <c r="BF23">
        <v>0</v>
      </c>
      <c r="BK23" t="s">
        <v>325</v>
      </c>
      <c r="BL23" t="s">
        <v>111</v>
      </c>
      <c r="BM23" s="2">
        <v>43769</v>
      </c>
      <c r="BN23">
        <v>88</v>
      </c>
      <c r="BO23">
        <v>81</v>
      </c>
      <c r="BP23">
        <v>5</v>
      </c>
      <c r="BQ23">
        <v>27</v>
      </c>
      <c r="BR23">
        <v>3</v>
      </c>
      <c r="BS23">
        <v>5</v>
      </c>
      <c r="BT23">
        <v>5</v>
      </c>
      <c r="BU23">
        <v>1</v>
      </c>
      <c r="BV23">
        <v>5</v>
      </c>
      <c r="BW23">
        <v>12</v>
      </c>
      <c r="BX23">
        <v>24</v>
      </c>
      <c r="BY23">
        <v>3</v>
      </c>
      <c r="BZ23">
        <v>0</v>
      </c>
      <c r="CA23">
        <v>49</v>
      </c>
      <c r="CB23">
        <v>32</v>
      </c>
      <c r="CC23">
        <v>19</v>
      </c>
      <c r="CD23">
        <v>43</v>
      </c>
      <c r="CE23">
        <v>0</v>
      </c>
      <c r="CF23">
        <v>3</v>
      </c>
      <c r="CG23">
        <v>9</v>
      </c>
      <c r="CH23">
        <v>0</v>
      </c>
      <c r="CI23">
        <v>0</v>
      </c>
      <c r="CJ23">
        <v>0</v>
      </c>
      <c r="CK23">
        <v>0</v>
      </c>
      <c r="CL23">
        <v>0</v>
      </c>
      <c r="CM23">
        <v>0</v>
      </c>
      <c r="CN23" s="12">
        <v>0</v>
      </c>
    </row>
    <row r="24" spans="1:92" hidden="1" x14ac:dyDescent="0.25">
      <c r="A24" s="7" t="s">
        <v>349</v>
      </c>
      <c r="B24" t="s">
        <v>112</v>
      </c>
      <c r="C24" s="2">
        <v>43769</v>
      </c>
      <c r="D24">
        <v>35</v>
      </c>
      <c r="E24">
        <v>41</v>
      </c>
      <c r="F24">
        <v>1</v>
      </c>
      <c r="G24">
        <v>8</v>
      </c>
      <c r="H24">
        <v>0</v>
      </c>
      <c r="I24">
        <v>1</v>
      </c>
      <c r="J24">
        <v>0</v>
      </c>
      <c r="K24">
        <v>0</v>
      </c>
      <c r="L24">
        <v>0</v>
      </c>
      <c r="M24">
        <v>0</v>
      </c>
      <c r="N24">
        <v>0</v>
      </c>
      <c r="O24">
        <v>1</v>
      </c>
      <c r="P24">
        <v>1</v>
      </c>
      <c r="Q24">
        <v>21</v>
      </c>
      <c r="R24">
        <v>3</v>
      </c>
      <c r="S24">
        <v>4</v>
      </c>
      <c r="T24">
        <v>3</v>
      </c>
      <c r="U24">
        <v>0</v>
      </c>
      <c r="V24">
        <v>0</v>
      </c>
      <c r="W24">
        <v>0</v>
      </c>
      <c r="X24">
        <v>3</v>
      </c>
      <c r="Y24">
        <v>0</v>
      </c>
      <c r="Z24">
        <v>0</v>
      </c>
      <c r="AA24">
        <v>0</v>
      </c>
      <c r="AB24">
        <v>0</v>
      </c>
      <c r="AC24">
        <v>0</v>
      </c>
      <c r="AG24" s="43" t="s">
        <v>349</v>
      </c>
      <c r="AH24" s="30" t="s">
        <v>112</v>
      </c>
      <c r="AI24" s="34">
        <v>43769</v>
      </c>
      <c r="AJ24">
        <v>1</v>
      </c>
      <c r="AK24">
        <v>9</v>
      </c>
      <c r="AL24">
        <v>8</v>
      </c>
      <c r="AM24">
        <v>1</v>
      </c>
      <c r="AN24">
        <v>0</v>
      </c>
      <c r="AO24">
        <v>1</v>
      </c>
      <c r="AP24">
        <v>0</v>
      </c>
      <c r="AQ24">
        <v>0</v>
      </c>
      <c r="AR24">
        <v>0</v>
      </c>
      <c r="AS24">
        <v>0</v>
      </c>
      <c r="AT24">
        <v>8</v>
      </c>
      <c r="AU24">
        <v>0</v>
      </c>
      <c r="AV24">
        <v>0</v>
      </c>
      <c r="AW24">
        <v>0</v>
      </c>
      <c r="AX24" s="12">
        <v>0</v>
      </c>
      <c r="AY24">
        <v>0</v>
      </c>
      <c r="AZ24">
        <v>0</v>
      </c>
      <c r="BA24">
        <v>0</v>
      </c>
      <c r="BB24">
        <v>0</v>
      </c>
      <c r="BC24">
        <v>0</v>
      </c>
      <c r="BD24">
        <v>0</v>
      </c>
      <c r="BE24">
        <v>0</v>
      </c>
      <c r="BF24">
        <v>0</v>
      </c>
      <c r="BK24" t="s">
        <v>325</v>
      </c>
      <c r="BL24" t="s">
        <v>112</v>
      </c>
      <c r="BM24" s="2">
        <v>43769</v>
      </c>
      <c r="BN24">
        <v>4</v>
      </c>
      <c r="BO24">
        <v>3</v>
      </c>
      <c r="BP24">
        <v>0</v>
      </c>
      <c r="BQ24">
        <v>0</v>
      </c>
      <c r="BR24">
        <v>0</v>
      </c>
      <c r="BS24">
        <v>0</v>
      </c>
      <c r="BT24">
        <v>0</v>
      </c>
      <c r="BU24">
        <v>0</v>
      </c>
      <c r="BV24">
        <v>0</v>
      </c>
      <c r="BW24">
        <v>0</v>
      </c>
      <c r="BX24">
        <v>0</v>
      </c>
      <c r="BY24">
        <v>0</v>
      </c>
      <c r="BZ24">
        <v>0</v>
      </c>
      <c r="CA24">
        <v>5</v>
      </c>
      <c r="CB24">
        <v>4</v>
      </c>
      <c r="CC24">
        <v>2</v>
      </c>
      <c r="CD24">
        <v>2</v>
      </c>
      <c r="CE24">
        <v>0</v>
      </c>
      <c r="CF24">
        <v>0</v>
      </c>
      <c r="CG24">
        <v>1</v>
      </c>
      <c r="CH24">
        <v>0</v>
      </c>
      <c r="CI24">
        <v>0</v>
      </c>
      <c r="CJ24">
        <v>0</v>
      </c>
      <c r="CK24">
        <v>0</v>
      </c>
      <c r="CL24">
        <v>0</v>
      </c>
      <c r="CM24">
        <v>0</v>
      </c>
      <c r="CN24" s="12">
        <v>0</v>
      </c>
    </row>
    <row r="25" spans="1:92" hidden="1" x14ac:dyDescent="0.25">
      <c r="A25" s="7" t="s">
        <v>349</v>
      </c>
      <c r="B25" t="s">
        <v>113</v>
      </c>
      <c r="C25" s="2">
        <v>43769</v>
      </c>
      <c r="D25">
        <v>1739</v>
      </c>
      <c r="E25">
        <v>2000</v>
      </c>
      <c r="F25">
        <v>137</v>
      </c>
      <c r="G25">
        <v>149</v>
      </c>
      <c r="H25">
        <v>43</v>
      </c>
      <c r="I25">
        <v>138</v>
      </c>
      <c r="J25">
        <v>143</v>
      </c>
      <c r="K25">
        <v>82</v>
      </c>
      <c r="L25">
        <v>136</v>
      </c>
      <c r="M25">
        <v>55</v>
      </c>
      <c r="N25">
        <v>58</v>
      </c>
      <c r="O25">
        <v>31</v>
      </c>
      <c r="P25">
        <v>25</v>
      </c>
      <c r="Q25">
        <v>596</v>
      </c>
      <c r="R25">
        <v>67</v>
      </c>
      <c r="S25">
        <v>79</v>
      </c>
      <c r="T25">
        <v>46</v>
      </c>
      <c r="U25">
        <v>4</v>
      </c>
      <c r="V25">
        <v>0</v>
      </c>
      <c r="W25">
        <v>11</v>
      </c>
      <c r="X25">
        <v>64</v>
      </c>
      <c r="Y25">
        <v>0</v>
      </c>
      <c r="Z25">
        <v>0</v>
      </c>
      <c r="AA25">
        <v>0</v>
      </c>
      <c r="AB25">
        <v>0</v>
      </c>
      <c r="AC25">
        <v>0</v>
      </c>
      <c r="AG25" s="44" t="s">
        <v>349</v>
      </c>
      <c r="AH25" s="29" t="s">
        <v>113</v>
      </c>
      <c r="AI25" s="36">
        <v>43769</v>
      </c>
      <c r="AJ25">
        <v>1614</v>
      </c>
      <c r="AK25">
        <v>1571</v>
      </c>
      <c r="AL25">
        <v>149</v>
      </c>
      <c r="AM25">
        <v>124</v>
      </c>
      <c r="AN25">
        <v>43</v>
      </c>
      <c r="AO25">
        <v>124</v>
      </c>
      <c r="AP25">
        <v>70</v>
      </c>
      <c r="AQ25">
        <v>6</v>
      </c>
      <c r="AR25">
        <v>122</v>
      </c>
      <c r="AS25">
        <v>0</v>
      </c>
      <c r="AT25">
        <v>305</v>
      </c>
      <c r="AU25">
        <v>0</v>
      </c>
      <c r="AV25">
        <v>0</v>
      </c>
      <c r="AW25">
        <v>1</v>
      </c>
      <c r="AX25" s="12">
        <v>4</v>
      </c>
      <c r="AY25">
        <v>0</v>
      </c>
      <c r="AZ25">
        <v>0</v>
      </c>
      <c r="BA25">
        <v>0</v>
      </c>
      <c r="BB25">
        <v>0</v>
      </c>
      <c r="BC25">
        <v>0</v>
      </c>
      <c r="BD25">
        <v>0</v>
      </c>
      <c r="BE25">
        <v>0</v>
      </c>
      <c r="BF25">
        <v>0</v>
      </c>
      <c r="BK25" t="s">
        <v>325</v>
      </c>
      <c r="BL25" t="s">
        <v>113</v>
      </c>
      <c r="BM25" s="2">
        <v>43769</v>
      </c>
      <c r="BN25">
        <v>54</v>
      </c>
      <c r="BO25">
        <v>127</v>
      </c>
      <c r="BP25">
        <v>9</v>
      </c>
      <c r="BQ25">
        <v>22</v>
      </c>
      <c r="BR25">
        <v>4</v>
      </c>
      <c r="BS25">
        <v>9</v>
      </c>
      <c r="BT25">
        <v>11</v>
      </c>
      <c r="BU25">
        <v>3</v>
      </c>
      <c r="BV25">
        <v>9</v>
      </c>
      <c r="BW25">
        <v>36</v>
      </c>
      <c r="BX25">
        <v>45</v>
      </c>
      <c r="BY25">
        <v>12</v>
      </c>
      <c r="BZ25">
        <v>0</v>
      </c>
      <c r="CA25">
        <v>128</v>
      </c>
      <c r="CB25">
        <v>44</v>
      </c>
      <c r="CC25">
        <v>31</v>
      </c>
      <c r="CD25">
        <v>72</v>
      </c>
      <c r="CE25">
        <v>0</v>
      </c>
      <c r="CF25">
        <v>4</v>
      </c>
      <c r="CG25">
        <v>15</v>
      </c>
      <c r="CH25">
        <v>0</v>
      </c>
      <c r="CI25">
        <v>0</v>
      </c>
      <c r="CJ25">
        <v>0</v>
      </c>
      <c r="CK25">
        <v>0</v>
      </c>
      <c r="CL25">
        <v>0</v>
      </c>
      <c r="CM25">
        <v>0</v>
      </c>
      <c r="CN25" s="12">
        <v>0</v>
      </c>
    </row>
    <row r="26" spans="1:92" hidden="1" x14ac:dyDescent="0.25">
      <c r="A26" s="7" t="s">
        <v>350</v>
      </c>
      <c r="B26" t="s">
        <v>110</v>
      </c>
      <c r="C26" s="2">
        <v>43769</v>
      </c>
      <c r="D26">
        <v>87</v>
      </c>
      <c r="E26">
        <v>28</v>
      </c>
      <c r="F26">
        <v>2</v>
      </c>
      <c r="G26">
        <v>6</v>
      </c>
      <c r="H26">
        <v>0</v>
      </c>
      <c r="I26">
        <v>2</v>
      </c>
      <c r="J26">
        <v>1</v>
      </c>
      <c r="K26">
        <v>1</v>
      </c>
      <c r="L26">
        <v>1</v>
      </c>
      <c r="M26">
        <v>0</v>
      </c>
      <c r="N26">
        <v>1</v>
      </c>
      <c r="O26">
        <v>1</v>
      </c>
      <c r="P26">
        <v>1</v>
      </c>
      <c r="Q26">
        <v>10</v>
      </c>
      <c r="R26">
        <v>1</v>
      </c>
      <c r="S26">
        <v>0</v>
      </c>
      <c r="T26">
        <v>0</v>
      </c>
      <c r="U26">
        <v>0</v>
      </c>
      <c r="V26">
        <v>0</v>
      </c>
      <c r="W26">
        <v>0</v>
      </c>
      <c r="X26">
        <v>1</v>
      </c>
      <c r="Y26">
        <v>0</v>
      </c>
      <c r="Z26">
        <v>0</v>
      </c>
      <c r="AA26">
        <v>0</v>
      </c>
      <c r="AB26">
        <v>0</v>
      </c>
      <c r="AC26">
        <v>0</v>
      </c>
      <c r="AG26" s="43" t="s">
        <v>350</v>
      </c>
      <c r="AH26" s="30" t="s">
        <v>110</v>
      </c>
      <c r="AI26" s="34">
        <v>43769</v>
      </c>
      <c r="AJ26">
        <v>12</v>
      </c>
      <c r="AK26">
        <v>17</v>
      </c>
      <c r="AL26">
        <v>5</v>
      </c>
      <c r="AM26">
        <v>1</v>
      </c>
      <c r="AN26">
        <v>0</v>
      </c>
      <c r="AO26">
        <v>1</v>
      </c>
      <c r="AP26">
        <v>0</v>
      </c>
      <c r="AQ26">
        <v>0</v>
      </c>
      <c r="AR26">
        <v>0</v>
      </c>
      <c r="AS26">
        <v>0</v>
      </c>
      <c r="AT26">
        <v>0</v>
      </c>
      <c r="AU26">
        <v>0</v>
      </c>
      <c r="AV26">
        <v>0</v>
      </c>
      <c r="AW26">
        <v>0</v>
      </c>
      <c r="AX26" s="12">
        <v>0</v>
      </c>
      <c r="AY26">
        <v>0</v>
      </c>
      <c r="AZ26">
        <v>0</v>
      </c>
      <c r="BA26">
        <v>0</v>
      </c>
      <c r="BB26">
        <v>0</v>
      </c>
      <c r="BC26">
        <v>0</v>
      </c>
      <c r="BD26">
        <v>0</v>
      </c>
      <c r="BE26">
        <v>0</v>
      </c>
      <c r="BF26">
        <v>0</v>
      </c>
      <c r="BK26" t="s">
        <v>326</v>
      </c>
      <c r="BL26" t="s">
        <v>110</v>
      </c>
      <c r="BM26" s="2">
        <v>43769</v>
      </c>
      <c r="BN26">
        <v>6</v>
      </c>
      <c r="BO26">
        <v>7</v>
      </c>
      <c r="BP26">
        <v>1</v>
      </c>
      <c r="BQ26">
        <v>1</v>
      </c>
      <c r="BR26">
        <v>0</v>
      </c>
      <c r="BS26">
        <v>1</v>
      </c>
      <c r="BT26">
        <v>1</v>
      </c>
      <c r="BU26">
        <v>1</v>
      </c>
      <c r="BV26">
        <v>1</v>
      </c>
      <c r="BW26">
        <v>0</v>
      </c>
      <c r="BX26">
        <v>0</v>
      </c>
      <c r="BY26">
        <v>1</v>
      </c>
      <c r="BZ26">
        <v>1</v>
      </c>
      <c r="CA26">
        <v>10</v>
      </c>
      <c r="CB26">
        <v>1</v>
      </c>
      <c r="CC26">
        <v>0</v>
      </c>
      <c r="CD26">
        <v>0</v>
      </c>
      <c r="CE26">
        <v>0</v>
      </c>
      <c r="CF26">
        <v>0</v>
      </c>
      <c r="CG26">
        <v>1</v>
      </c>
      <c r="CH26">
        <v>0</v>
      </c>
      <c r="CI26">
        <v>0</v>
      </c>
      <c r="CJ26">
        <v>0</v>
      </c>
      <c r="CK26">
        <v>0</v>
      </c>
      <c r="CL26">
        <v>0</v>
      </c>
      <c r="CM26">
        <v>0</v>
      </c>
      <c r="CN26" s="12">
        <v>0</v>
      </c>
    </row>
    <row r="27" spans="1:92" hidden="1" x14ac:dyDescent="0.25">
      <c r="A27" s="7" t="s">
        <v>350</v>
      </c>
      <c r="B27" t="s">
        <v>111</v>
      </c>
      <c r="C27" s="2">
        <v>43769</v>
      </c>
      <c r="D27">
        <v>2106</v>
      </c>
      <c r="E27">
        <v>1686</v>
      </c>
      <c r="F27">
        <v>82</v>
      </c>
      <c r="G27">
        <v>48</v>
      </c>
      <c r="H27">
        <v>17</v>
      </c>
      <c r="I27">
        <v>81</v>
      </c>
      <c r="J27">
        <v>103</v>
      </c>
      <c r="K27">
        <v>12</v>
      </c>
      <c r="L27">
        <v>80</v>
      </c>
      <c r="M27">
        <v>62</v>
      </c>
      <c r="N27">
        <v>33</v>
      </c>
      <c r="O27">
        <v>37</v>
      </c>
      <c r="P27">
        <v>28</v>
      </c>
      <c r="Q27">
        <v>260</v>
      </c>
      <c r="R27">
        <v>33</v>
      </c>
      <c r="S27">
        <v>9</v>
      </c>
      <c r="T27">
        <v>39</v>
      </c>
      <c r="U27">
        <v>0</v>
      </c>
      <c r="V27">
        <v>0</v>
      </c>
      <c r="W27">
        <v>1</v>
      </c>
      <c r="X27">
        <v>41</v>
      </c>
      <c r="Y27">
        <v>0</v>
      </c>
      <c r="Z27">
        <v>0</v>
      </c>
      <c r="AA27">
        <v>0</v>
      </c>
      <c r="AB27">
        <v>0</v>
      </c>
      <c r="AC27">
        <v>0</v>
      </c>
      <c r="AG27" s="44" t="s">
        <v>350</v>
      </c>
      <c r="AH27" s="29" t="s">
        <v>111</v>
      </c>
      <c r="AI27" s="36">
        <v>43769</v>
      </c>
      <c r="AJ27">
        <v>1941</v>
      </c>
      <c r="AK27">
        <v>1562</v>
      </c>
      <c r="AL27">
        <v>33</v>
      </c>
      <c r="AM27">
        <v>72</v>
      </c>
      <c r="AN27">
        <v>13</v>
      </c>
      <c r="AO27">
        <v>72</v>
      </c>
      <c r="AP27">
        <v>103</v>
      </c>
      <c r="AQ27">
        <v>12</v>
      </c>
      <c r="AR27">
        <v>72</v>
      </c>
      <c r="AS27">
        <v>0</v>
      </c>
      <c r="AT27">
        <v>101</v>
      </c>
      <c r="AU27">
        <v>2</v>
      </c>
      <c r="AV27">
        <v>0</v>
      </c>
      <c r="AW27">
        <v>0</v>
      </c>
      <c r="AX27" s="12">
        <v>0</v>
      </c>
      <c r="AY27">
        <v>0</v>
      </c>
      <c r="AZ27">
        <v>0</v>
      </c>
      <c r="BA27">
        <v>0</v>
      </c>
      <c r="BB27">
        <v>0</v>
      </c>
      <c r="BC27">
        <v>0</v>
      </c>
      <c r="BD27">
        <v>0</v>
      </c>
      <c r="BE27">
        <v>0</v>
      </c>
      <c r="BF27">
        <v>0</v>
      </c>
      <c r="BK27" t="s">
        <v>326</v>
      </c>
      <c r="BL27" t="s">
        <v>111</v>
      </c>
      <c r="BM27" s="2">
        <v>43769</v>
      </c>
      <c r="BN27">
        <v>79</v>
      </c>
      <c r="BO27">
        <v>60</v>
      </c>
      <c r="BP27">
        <v>7</v>
      </c>
      <c r="BQ27">
        <v>12</v>
      </c>
      <c r="BR27">
        <v>4</v>
      </c>
      <c r="BS27">
        <v>6</v>
      </c>
      <c r="BT27">
        <v>0</v>
      </c>
      <c r="BU27">
        <v>0</v>
      </c>
      <c r="BV27">
        <v>7</v>
      </c>
      <c r="BW27">
        <v>50</v>
      </c>
      <c r="BX27">
        <v>20</v>
      </c>
      <c r="BY27">
        <v>34</v>
      </c>
      <c r="BZ27">
        <v>25</v>
      </c>
      <c r="CA27">
        <v>138</v>
      </c>
      <c r="CB27">
        <v>21</v>
      </c>
      <c r="CC27">
        <v>0</v>
      </c>
      <c r="CD27">
        <v>30</v>
      </c>
      <c r="CE27">
        <v>0</v>
      </c>
      <c r="CF27">
        <v>1</v>
      </c>
      <c r="CG27">
        <v>31</v>
      </c>
      <c r="CH27">
        <v>0</v>
      </c>
      <c r="CI27">
        <v>0</v>
      </c>
      <c r="CJ27">
        <v>0</v>
      </c>
      <c r="CK27">
        <v>0</v>
      </c>
      <c r="CL27">
        <v>0</v>
      </c>
      <c r="CM27">
        <v>0</v>
      </c>
      <c r="CN27" s="12">
        <v>0</v>
      </c>
    </row>
    <row r="28" spans="1:92" hidden="1" x14ac:dyDescent="0.25">
      <c r="A28" s="7" t="s">
        <v>350</v>
      </c>
      <c r="B28" t="s">
        <v>112</v>
      </c>
      <c r="C28" s="2">
        <v>43769</v>
      </c>
      <c r="D28">
        <v>65</v>
      </c>
      <c r="E28">
        <v>29</v>
      </c>
      <c r="F28">
        <v>0</v>
      </c>
      <c r="G28">
        <v>2</v>
      </c>
      <c r="H28">
        <v>0</v>
      </c>
      <c r="I28">
        <v>1</v>
      </c>
      <c r="J28">
        <v>1</v>
      </c>
      <c r="K28">
        <v>1</v>
      </c>
      <c r="L28">
        <v>0</v>
      </c>
      <c r="M28">
        <v>3</v>
      </c>
      <c r="N28">
        <v>0</v>
      </c>
      <c r="O28">
        <v>0</v>
      </c>
      <c r="P28">
        <v>0</v>
      </c>
      <c r="Q28">
        <v>6</v>
      </c>
      <c r="R28">
        <v>0</v>
      </c>
      <c r="S28">
        <v>0</v>
      </c>
      <c r="T28">
        <v>0</v>
      </c>
      <c r="U28">
        <v>0</v>
      </c>
      <c r="V28">
        <v>0</v>
      </c>
      <c r="W28">
        <v>0</v>
      </c>
      <c r="X28">
        <v>0</v>
      </c>
      <c r="Y28">
        <v>0</v>
      </c>
      <c r="Z28">
        <v>0</v>
      </c>
      <c r="AA28">
        <v>0</v>
      </c>
      <c r="AB28">
        <v>0</v>
      </c>
      <c r="AC28">
        <v>0</v>
      </c>
      <c r="AG28" s="43" t="s">
        <v>350</v>
      </c>
      <c r="AH28" s="30" t="s">
        <v>112</v>
      </c>
      <c r="AI28" s="34">
        <v>43769</v>
      </c>
      <c r="AJ28">
        <v>12</v>
      </c>
      <c r="AK28">
        <v>9</v>
      </c>
      <c r="AL28">
        <v>2</v>
      </c>
      <c r="AM28">
        <v>0</v>
      </c>
      <c r="AN28">
        <v>0</v>
      </c>
      <c r="AO28">
        <v>0</v>
      </c>
      <c r="AP28">
        <v>0</v>
      </c>
      <c r="AQ28">
        <v>0</v>
      </c>
      <c r="AR28">
        <v>0</v>
      </c>
      <c r="AS28">
        <v>0</v>
      </c>
      <c r="AT28">
        <v>0</v>
      </c>
      <c r="AU28">
        <v>0</v>
      </c>
      <c r="AV28">
        <v>0</v>
      </c>
      <c r="AW28">
        <v>0</v>
      </c>
      <c r="AX28" s="12">
        <v>0</v>
      </c>
      <c r="AY28">
        <v>0</v>
      </c>
      <c r="AZ28">
        <v>0</v>
      </c>
      <c r="BA28">
        <v>0</v>
      </c>
      <c r="BB28">
        <v>0</v>
      </c>
      <c r="BC28">
        <v>0</v>
      </c>
      <c r="BD28">
        <v>0</v>
      </c>
      <c r="BE28">
        <v>0</v>
      </c>
      <c r="BF28">
        <v>0</v>
      </c>
      <c r="BK28" t="s">
        <v>326</v>
      </c>
      <c r="BL28" t="s">
        <v>112</v>
      </c>
      <c r="BM28" s="2">
        <v>43769</v>
      </c>
      <c r="BN28">
        <v>6</v>
      </c>
      <c r="BO28">
        <v>6</v>
      </c>
      <c r="BP28">
        <v>0</v>
      </c>
      <c r="BQ28">
        <v>0</v>
      </c>
      <c r="BR28">
        <v>0</v>
      </c>
      <c r="BS28">
        <v>1</v>
      </c>
      <c r="BT28">
        <v>1</v>
      </c>
      <c r="BU28">
        <v>1</v>
      </c>
      <c r="BV28">
        <v>0</v>
      </c>
      <c r="BW28">
        <v>0</v>
      </c>
      <c r="BX28">
        <v>0</v>
      </c>
      <c r="BY28">
        <v>0</v>
      </c>
      <c r="BZ28">
        <v>0</v>
      </c>
      <c r="CA28">
        <v>3</v>
      </c>
      <c r="CB28">
        <v>0</v>
      </c>
      <c r="CC28">
        <v>0</v>
      </c>
      <c r="CD28">
        <v>0</v>
      </c>
      <c r="CE28">
        <v>0</v>
      </c>
      <c r="CF28">
        <v>0</v>
      </c>
      <c r="CG28">
        <v>0</v>
      </c>
      <c r="CH28">
        <v>0</v>
      </c>
      <c r="CI28">
        <v>0</v>
      </c>
      <c r="CJ28">
        <v>0</v>
      </c>
      <c r="CK28">
        <v>0</v>
      </c>
      <c r="CL28">
        <v>0</v>
      </c>
      <c r="CM28">
        <v>0</v>
      </c>
      <c r="CN28" s="12">
        <v>0</v>
      </c>
    </row>
    <row r="29" spans="1:92" hidden="1" x14ac:dyDescent="0.25">
      <c r="A29" s="7" t="s">
        <v>350</v>
      </c>
      <c r="B29" t="s">
        <v>113</v>
      </c>
      <c r="C29" s="2">
        <v>43769</v>
      </c>
      <c r="D29">
        <v>2299</v>
      </c>
      <c r="E29">
        <v>2005</v>
      </c>
      <c r="F29">
        <v>142</v>
      </c>
      <c r="G29">
        <v>73</v>
      </c>
      <c r="H29">
        <v>33</v>
      </c>
      <c r="I29">
        <v>142</v>
      </c>
      <c r="J29">
        <v>197</v>
      </c>
      <c r="K29">
        <v>21</v>
      </c>
      <c r="L29">
        <v>142</v>
      </c>
      <c r="M29">
        <v>111</v>
      </c>
      <c r="N29">
        <v>86</v>
      </c>
      <c r="O29">
        <v>57</v>
      </c>
      <c r="P29">
        <v>40</v>
      </c>
      <c r="Q29">
        <v>442</v>
      </c>
      <c r="R29">
        <v>28</v>
      </c>
      <c r="S29">
        <v>10</v>
      </c>
      <c r="T29">
        <v>25</v>
      </c>
      <c r="U29">
        <v>0</v>
      </c>
      <c r="V29">
        <v>0</v>
      </c>
      <c r="W29">
        <v>2</v>
      </c>
      <c r="X29">
        <v>38</v>
      </c>
      <c r="Y29">
        <v>0</v>
      </c>
      <c r="Z29">
        <v>0</v>
      </c>
      <c r="AA29">
        <v>0</v>
      </c>
      <c r="AB29">
        <v>0</v>
      </c>
      <c r="AC29">
        <v>0</v>
      </c>
      <c r="AG29" s="44" t="s">
        <v>350</v>
      </c>
      <c r="AH29" s="29" t="s">
        <v>113</v>
      </c>
      <c r="AI29" s="36">
        <v>43769</v>
      </c>
      <c r="AJ29">
        <v>2182</v>
      </c>
      <c r="AK29">
        <v>1791</v>
      </c>
      <c r="AL29">
        <v>51</v>
      </c>
      <c r="AM29">
        <v>131</v>
      </c>
      <c r="AN29">
        <v>25</v>
      </c>
      <c r="AO29">
        <v>131</v>
      </c>
      <c r="AP29">
        <v>193</v>
      </c>
      <c r="AQ29">
        <v>17</v>
      </c>
      <c r="AR29">
        <v>131</v>
      </c>
      <c r="AS29">
        <v>0</v>
      </c>
      <c r="AT29">
        <v>197</v>
      </c>
      <c r="AU29">
        <v>2</v>
      </c>
      <c r="AV29">
        <v>0</v>
      </c>
      <c r="AW29">
        <v>0</v>
      </c>
      <c r="AX29" s="12">
        <v>0</v>
      </c>
      <c r="AY29">
        <v>0</v>
      </c>
      <c r="AZ29">
        <v>0</v>
      </c>
      <c r="BA29">
        <v>0</v>
      </c>
      <c r="BB29">
        <v>0</v>
      </c>
      <c r="BC29">
        <v>0</v>
      </c>
      <c r="BD29">
        <v>0</v>
      </c>
      <c r="BE29">
        <v>0</v>
      </c>
      <c r="BF29">
        <v>0</v>
      </c>
      <c r="BK29" t="s">
        <v>326</v>
      </c>
      <c r="BL29" t="s">
        <v>113</v>
      </c>
      <c r="BM29" s="2">
        <v>43769</v>
      </c>
      <c r="BN29">
        <v>48</v>
      </c>
      <c r="BO29">
        <v>114</v>
      </c>
      <c r="BP29">
        <v>9</v>
      </c>
      <c r="BQ29">
        <v>15</v>
      </c>
      <c r="BR29">
        <v>6</v>
      </c>
      <c r="BS29">
        <v>9</v>
      </c>
      <c r="BT29">
        <v>4</v>
      </c>
      <c r="BU29">
        <v>4</v>
      </c>
      <c r="BV29">
        <v>9</v>
      </c>
      <c r="BW29">
        <v>84</v>
      </c>
      <c r="BX29">
        <v>44</v>
      </c>
      <c r="BY29">
        <v>50</v>
      </c>
      <c r="BZ29">
        <v>35</v>
      </c>
      <c r="CA29">
        <v>186</v>
      </c>
      <c r="CB29">
        <v>12</v>
      </c>
      <c r="CC29">
        <v>0</v>
      </c>
      <c r="CD29">
        <v>17</v>
      </c>
      <c r="CE29">
        <v>0</v>
      </c>
      <c r="CF29">
        <v>2</v>
      </c>
      <c r="CG29">
        <v>23</v>
      </c>
      <c r="CH29">
        <v>0</v>
      </c>
      <c r="CI29">
        <v>0</v>
      </c>
      <c r="CJ29">
        <v>0</v>
      </c>
      <c r="CK29">
        <v>0</v>
      </c>
      <c r="CL29">
        <v>0</v>
      </c>
      <c r="CM29">
        <v>0</v>
      </c>
      <c r="CN29" s="12">
        <v>0</v>
      </c>
    </row>
    <row r="30" spans="1:92" hidden="1" x14ac:dyDescent="0.25">
      <c r="A30" s="7" t="s">
        <v>351</v>
      </c>
      <c r="B30" t="s">
        <v>110</v>
      </c>
      <c r="C30" s="2">
        <v>43769</v>
      </c>
      <c r="D30">
        <v>31</v>
      </c>
      <c r="E30">
        <v>29</v>
      </c>
      <c r="F30">
        <v>2</v>
      </c>
      <c r="G30">
        <v>5</v>
      </c>
      <c r="H30">
        <v>2</v>
      </c>
      <c r="I30">
        <v>3</v>
      </c>
      <c r="J30">
        <v>1</v>
      </c>
      <c r="K30">
        <v>0</v>
      </c>
      <c r="L30">
        <v>0</v>
      </c>
      <c r="M30">
        <v>0</v>
      </c>
      <c r="N30">
        <v>1</v>
      </c>
      <c r="O30">
        <v>2</v>
      </c>
      <c r="P30">
        <v>0</v>
      </c>
      <c r="Q30">
        <v>0</v>
      </c>
      <c r="R30">
        <v>0</v>
      </c>
      <c r="S30">
        <v>0</v>
      </c>
      <c r="T30">
        <v>0</v>
      </c>
      <c r="U30">
        <v>0</v>
      </c>
      <c r="V30">
        <v>0</v>
      </c>
      <c r="W30">
        <v>0</v>
      </c>
      <c r="X30">
        <v>0</v>
      </c>
      <c r="Y30">
        <v>0</v>
      </c>
      <c r="Z30">
        <v>0</v>
      </c>
      <c r="AA30">
        <v>0</v>
      </c>
      <c r="AB30">
        <v>0</v>
      </c>
      <c r="AC30">
        <v>0</v>
      </c>
      <c r="AG30" s="43" t="s">
        <v>351</v>
      </c>
      <c r="AH30" s="30" t="s">
        <v>110</v>
      </c>
      <c r="AI30" s="34">
        <v>43769</v>
      </c>
      <c r="AJ30">
        <v>19</v>
      </c>
      <c r="AK30">
        <v>6</v>
      </c>
      <c r="AL30">
        <v>5</v>
      </c>
      <c r="AM30">
        <v>2</v>
      </c>
      <c r="AN30">
        <v>2</v>
      </c>
      <c r="AO30">
        <v>2</v>
      </c>
      <c r="AP30">
        <v>1</v>
      </c>
      <c r="AQ30">
        <v>0</v>
      </c>
      <c r="AR30">
        <v>0</v>
      </c>
      <c r="AS30">
        <v>0</v>
      </c>
      <c r="AT30">
        <v>0</v>
      </c>
      <c r="AU30">
        <v>0</v>
      </c>
      <c r="AV30">
        <v>0</v>
      </c>
      <c r="AW30">
        <v>0</v>
      </c>
      <c r="AX30" s="12">
        <v>0</v>
      </c>
      <c r="AY30">
        <v>0</v>
      </c>
      <c r="AZ30">
        <v>0</v>
      </c>
      <c r="BA30">
        <v>0</v>
      </c>
      <c r="BB30">
        <v>0</v>
      </c>
      <c r="BC30">
        <v>0</v>
      </c>
      <c r="BD30">
        <v>0</v>
      </c>
      <c r="BE30">
        <v>0</v>
      </c>
      <c r="BF30">
        <v>0</v>
      </c>
      <c r="BK30" t="s">
        <v>327</v>
      </c>
      <c r="BL30" t="s">
        <v>110</v>
      </c>
      <c r="BM30" s="2">
        <v>43769</v>
      </c>
      <c r="BN30">
        <v>31</v>
      </c>
      <c r="BO30">
        <v>36</v>
      </c>
      <c r="BP30">
        <v>2</v>
      </c>
      <c r="BQ30">
        <v>3</v>
      </c>
      <c r="BR30">
        <v>2</v>
      </c>
      <c r="BS30">
        <v>2</v>
      </c>
      <c r="BT30">
        <v>0</v>
      </c>
      <c r="BU30">
        <v>0</v>
      </c>
      <c r="BV30">
        <v>0</v>
      </c>
      <c r="BW30">
        <v>0</v>
      </c>
      <c r="BX30">
        <v>1</v>
      </c>
      <c r="BY30">
        <v>0</v>
      </c>
      <c r="BZ30">
        <v>0</v>
      </c>
      <c r="CA30">
        <v>11</v>
      </c>
      <c r="CB30">
        <v>9</v>
      </c>
      <c r="CC30">
        <v>13</v>
      </c>
      <c r="CD30">
        <v>15</v>
      </c>
      <c r="CE30">
        <v>0</v>
      </c>
      <c r="CF30">
        <v>0</v>
      </c>
      <c r="CG30">
        <v>16</v>
      </c>
      <c r="CH30">
        <v>0</v>
      </c>
      <c r="CI30">
        <v>0</v>
      </c>
      <c r="CJ30">
        <v>0</v>
      </c>
      <c r="CK30">
        <v>0</v>
      </c>
      <c r="CL30">
        <v>0</v>
      </c>
      <c r="CM30">
        <v>0</v>
      </c>
      <c r="CN30" s="12">
        <v>0</v>
      </c>
    </row>
    <row r="31" spans="1:92" hidden="1" x14ac:dyDescent="0.25">
      <c r="A31" s="7" t="s">
        <v>351</v>
      </c>
      <c r="B31" t="s">
        <v>111</v>
      </c>
      <c r="C31" s="2">
        <v>43769</v>
      </c>
      <c r="D31">
        <v>7696</v>
      </c>
      <c r="E31">
        <v>4930</v>
      </c>
      <c r="F31">
        <v>213</v>
      </c>
      <c r="G31">
        <v>246</v>
      </c>
      <c r="H31">
        <v>51</v>
      </c>
      <c r="I31">
        <v>210</v>
      </c>
      <c r="J31">
        <v>311</v>
      </c>
      <c r="K31">
        <v>9</v>
      </c>
      <c r="L31">
        <v>213</v>
      </c>
      <c r="M31">
        <v>18</v>
      </c>
      <c r="N31">
        <v>27</v>
      </c>
      <c r="O31">
        <v>108</v>
      </c>
      <c r="P31">
        <v>71</v>
      </c>
      <c r="Q31">
        <v>230</v>
      </c>
      <c r="R31">
        <v>14</v>
      </c>
      <c r="S31">
        <v>49</v>
      </c>
      <c r="T31">
        <v>19</v>
      </c>
      <c r="U31">
        <v>0</v>
      </c>
      <c r="V31">
        <v>0</v>
      </c>
      <c r="W31">
        <v>0</v>
      </c>
      <c r="X31">
        <v>43</v>
      </c>
      <c r="Y31">
        <v>0</v>
      </c>
      <c r="Z31">
        <v>0</v>
      </c>
      <c r="AA31">
        <v>0</v>
      </c>
      <c r="AB31">
        <v>0</v>
      </c>
      <c r="AC31">
        <v>0</v>
      </c>
      <c r="AG31" s="44" t="s">
        <v>351</v>
      </c>
      <c r="AH31" s="29" t="s">
        <v>111</v>
      </c>
      <c r="AI31" s="36">
        <v>43769</v>
      </c>
      <c r="AJ31">
        <v>7411</v>
      </c>
      <c r="AK31">
        <v>4748</v>
      </c>
      <c r="AL31">
        <v>184</v>
      </c>
      <c r="AM31">
        <v>207</v>
      </c>
      <c r="AN31">
        <v>49</v>
      </c>
      <c r="AO31">
        <v>205</v>
      </c>
      <c r="AP31">
        <v>308</v>
      </c>
      <c r="AQ31">
        <v>6</v>
      </c>
      <c r="AR31">
        <v>207</v>
      </c>
      <c r="AS31">
        <v>0</v>
      </c>
      <c r="AT31">
        <v>216</v>
      </c>
      <c r="AU31">
        <v>6</v>
      </c>
      <c r="AV31">
        <v>0</v>
      </c>
      <c r="AW31">
        <v>0</v>
      </c>
      <c r="AX31" s="12">
        <v>0</v>
      </c>
      <c r="AY31">
        <v>0</v>
      </c>
      <c r="AZ31">
        <v>0</v>
      </c>
      <c r="BA31">
        <v>0</v>
      </c>
      <c r="BB31">
        <v>0</v>
      </c>
      <c r="BC31">
        <v>0</v>
      </c>
      <c r="BD31">
        <v>0</v>
      </c>
      <c r="BE31">
        <v>0</v>
      </c>
      <c r="BF31">
        <v>0</v>
      </c>
      <c r="BK31" t="s">
        <v>327</v>
      </c>
      <c r="BL31" t="s">
        <v>111</v>
      </c>
      <c r="BM31" s="2">
        <v>43769</v>
      </c>
      <c r="BN31">
        <v>81</v>
      </c>
      <c r="BO31">
        <v>70</v>
      </c>
      <c r="BP31">
        <v>8</v>
      </c>
      <c r="BQ31">
        <v>35</v>
      </c>
      <c r="BR31">
        <v>8</v>
      </c>
      <c r="BS31">
        <v>8</v>
      </c>
      <c r="BT31">
        <v>12</v>
      </c>
      <c r="BU31">
        <v>12</v>
      </c>
      <c r="BV31">
        <v>8</v>
      </c>
      <c r="BW31">
        <v>17</v>
      </c>
      <c r="BX31">
        <v>17</v>
      </c>
      <c r="BY31">
        <v>3</v>
      </c>
      <c r="BZ31">
        <v>3</v>
      </c>
      <c r="CA31">
        <v>57</v>
      </c>
      <c r="CB31">
        <v>43</v>
      </c>
      <c r="CC31">
        <v>55</v>
      </c>
      <c r="CD31">
        <v>58</v>
      </c>
      <c r="CE31">
        <v>0</v>
      </c>
      <c r="CF31">
        <v>0</v>
      </c>
      <c r="CG31">
        <v>57</v>
      </c>
      <c r="CH31">
        <v>0</v>
      </c>
      <c r="CI31">
        <v>0</v>
      </c>
      <c r="CJ31">
        <v>0</v>
      </c>
      <c r="CK31">
        <v>0</v>
      </c>
      <c r="CL31">
        <v>0</v>
      </c>
      <c r="CM31">
        <v>0</v>
      </c>
      <c r="CN31" s="12">
        <v>0</v>
      </c>
    </row>
    <row r="32" spans="1:92" hidden="1" x14ac:dyDescent="0.25">
      <c r="A32" s="7" t="s">
        <v>351</v>
      </c>
      <c r="B32" t="s">
        <v>112</v>
      </c>
      <c r="C32" s="2">
        <v>43769</v>
      </c>
      <c r="D32">
        <v>25</v>
      </c>
      <c r="E32">
        <v>26</v>
      </c>
      <c r="F32">
        <v>5</v>
      </c>
      <c r="G32">
        <v>12</v>
      </c>
      <c r="H32">
        <v>4</v>
      </c>
      <c r="I32">
        <v>6</v>
      </c>
      <c r="J32">
        <v>2</v>
      </c>
      <c r="K32">
        <v>0</v>
      </c>
      <c r="L32">
        <v>0</v>
      </c>
      <c r="M32">
        <v>0</v>
      </c>
      <c r="N32">
        <v>0</v>
      </c>
      <c r="O32">
        <v>0</v>
      </c>
      <c r="P32">
        <v>0</v>
      </c>
      <c r="Q32">
        <v>4</v>
      </c>
      <c r="R32">
        <v>0</v>
      </c>
      <c r="S32">
        <v>0</v>
      </c>
      <c r="T32">
        <v>0</v>
      </c>
      <c r="U32">
        <v>0</v>
      </c>
      <c r="V32">
        <v>0</v>
      </c>
      <c r="W32">
        <v>0</v>
      </c>
      <c r="X32">
        <v>0</v>
      </c>
      <c r="Y32">
        <v>0</v>
      </c>
      <c r="Z32">
        <v>0</v>
      </c>
      <c r="AA32">
        <v>0</v>
      </c>
      <c r="AB32">
        <v>0</v>
      </c>
      <c r="AC32">
        <v>0</v>
      </c>
      <c r="AG32" s="43" t="s">
        <v>351</v>
      </c>
      <c r="AH32" s="30" t="s">
        <v>112</v>
      </c>
      <c r="AI32" s="34">
        <v>43769</v>
      </c>
      <c r="AJ32">
        <v>2</v>
      </c>
      <c r="AK32">
        <v>14</v>
      </c>
      <c r="AL32">
        <v>12</v>
      </c>
      <c r="AM32">
        <v>5</v>
      </c>
      <c r="AN32">
        <v>4</v>
      </c>
      <c r="AO32">
        <v>5</v>
      </c>
      <c r="AP32">
        <v>2</v>
      </c>
      <c r="AQ32">
        <v>0</v>
      </c>
      <c r="AR32">
        <v>0</v>
      </c>
      <c r="AS32">
        <v>0</v>
      </c>
      <c r="AT32">
        <v>4</v>
      </c>
      <c r="AU32">
        <v>0</v>
      </c>
      <c r="AV32">
        <v>0</v>
      </c>
      <c r="AW32">
        <v>0</v>
      </c>
      <c r="AX32" s="12">
        <v>0</v>
      </c>
      <c r="AY32">
        <v>0</v>
      </c>
      <c r="AZ32">
        <v>0</v>
      </c>
      <c r="BA32">
        <v>0</v>
      </c>
      <c r="BB32">
        <v>0</v>
      </c>
      <c r="BC32">
        <v>0</v>
      </c>
      <c r="BD32">
        <v>0</v>
      </c>
      <c r="BE32">
        <v>0</v>
      </c>
      <c r="BF32">
        <v>0</v>
      </c>
      <c r="BK32" t="s">
        <v>327</v>
      </c>
      <c r="BL32" t="s">
        <v>112</v>
      </c>
      <c r="BM32" s="2">
        <v>43769</v>
      </c>
      <c r="BN32">
        <v>44</v>
      </c>
      <c r="BO32">
        <v>20</v>
      </c>
      <c r="BP32">
        <v>3</v>
      </c>
      <c r="BQ32">
        <v>3</v>
      </c>
      <c r="BR32">
        <v>3</v>
      </c>
      <c r="BS32">
        <v>3</v>
      </c>
      <c r="BT32">
        <v>0</v>
      </c>
      <c r="BU32">
        <v>0</v>
      </c>
      <c r="BV32">
        <v>2</v>
      </c>
      <c r="BW32">
        <v>0</v>
      </c>
      <c r="BX32">
        <v>0</v>
      </c>
      <c r="BY32">
        <v>0</v>
      </c>
      <c r="BZ32">
        <v>0</v>
      </c>
      <c r="CA32">
        <v>6</v>
      </c>
      <c r="CB32">
        <v>5</v>
      </c>
      <c r="CC32">
        <v>8</v>
      </c>
      <c r="CD32">
        <v>8</v>
      </c>
      <c r="CE32">
        <v>0</v>
      </c>
      <c r="CF32">
        <v>0</v>
      </c>
      <c r="CG32">
        <v>10</v>
      </c>
      <c r="CH32">
        <v>0</v>
      </c>
      <c r="CI32">
        <v>0</v>
      </c>
      <c r="CJ32">
        <v>0</v>
      </c>
      <c r="CK32">
        <v>0</v>
      </c>
      <c r="CL32">
        <v>0</v>
      </c>
      <c r="CM32">
        <v>0</v>
      </c>
      <c r="CN32" s="12">
        <v>0</v>
      </c>
    </row>
    <row r="33" spans="1:92" hidden="1" x14ac:dyDescent="0.25">
      <c r="A33" s="7" t="s">
        <v>351</v>
      </c>
      <c r="B33" t="s">
        <v>113</v>
      </c>
      <c r="C33" s="2">
        <v>43769</v>
      </c>
      <c r="D33">
        <v>9234</v>
      </c>
      <c r="E33">
        <v>6120</v>
      </c>
      <c r="F33">
        <v>343</v>
      </c>
      <c r="G33">
        <v>204</v>
      </c>
      <c r="H33">
        <v>85</v>
      </c>
      <c r="I33">
        <v>337</v>
      </c>
      <c r="J33">
        <v>603</v>
      </c>
      <c r="K33">
        <v>40</v>
      </c>
      <c r="L33">
        <v>343</v>
      </c>
      <c r="M33">
        <v>80</v>
      </c>
      <c r="N33">
        <v>109</v>
      </c>
      <c r="O33">
        <v>295</v>
      </c>
      <c r="P33">
        <v>235</v>
      </c>
      <c r="Q33">
        <v>623</v>
      </c>
      <c r="R33">
        <v>59</v>
      </c>
      <c r="S33">
        <v>146</v>
      </c>
      <c r="T33">
        <v>44</v>
      </c>
      <c r="U33">
        <v>0</v>
      </c>
      <c r="V33">
        <v>0</v>
      </c>
      <c r="W33">
        <v>0</v>
      </c>
      <c r="X33">
        <v>134</v>
      </c>
      <c r="Y33">
        <v>0</v>
      </c>
      <c r="Z33">
        <v>0</v>
      </c>
      <c r="AA33">
        <v>0</v>
      </c>
      <c r="AB33">
        <v>0</v>
      </c>
      <c r="AC33">
        <v>0</v>
      </c>
      <c r="AG33" s="44" t="s">
        <v>351</v>
      </c>
      <c r="AH33" s="29" t="s">
        <v>113</v>
      </c>
      <c r="AI33" s="36">
        <v>43769</v>
      </c>
      <c r="AJ33">
        <v>9090</v>
      </c>
      <c r="AK33">
        <v>5749</v>
      </c>
      <c r="AL33">
        <v>179</v>
      </c>
      <c r="AM33">
        <v>327</v>
      </c>
      <c r="AN33">
        <v>82</v>
      </c>
      <c r="AO33">
        <v>324</v>
      </c>
      <c r="AP33">
        <v>581</v>
      </c>
      <c r="AQ33">
        <v>14</v>
      </c>
      <c r="AR33">
        <v>327</v>
      </c>
      <c r="AS33">
        <v>0</v>
      </c>
      <c r="AT33">
        <v>546</v>
      </c>
      <c r="AU33">
        <v>21</v>
      </c>
      <c r="AV33">
        <v>0</v>
      </c>
      <c r="AW33">
        <v>0</v>
      </c>
      <c r="AX33" s="12">
        <v>0</v>
      </c>
      <c r="AY33">
        <v>0</v>
      </c>
      <c r="AZ33">
        <v>0</v>
      </c>
      <c r="BA33">
        <v>0</v>
      </c>
      <c r="BB33">
        <v>0</v>
      </c>
      <c r="BC33">
        <v>0</v>
      </c>
      <c r="BD33">
        <v>0</v>
      </c>
      <c r="BE33">
        <v>0</v>
      </c>
      <c r="BF33">
        <v>0</v>
      </c>
      <c r="BK33" t="s">
        <v>327</v>
      </c>
      <c r="BL33" t="s">
        <v>113</v>
      </c>
      <c r="BM33" s="2">
        <v>43769</v>
      </c>
      <c r="BN33">
        <v>61</v>
      </c>
      <c r="BO33">
        <v>112</v>
      </c>
      <c r="BP33">
        <v>11</v>
      </c>
      <c r="BQ33">
        <v>39</v>
      </c>
      <c r="BR33">
        <v>8</v>
      </c>
      <c r="BS33">
        <v>11</v>
      </c>
      <c r="BT33">
        <v>19</v>
      </c>
      <c r="BU33">
        <v>19</v>
      </c>
      <c r="BV33">
        <v>11</v>
      </c>
      <c r="BW33">
        <v>39</v>
      </c>
      <c r="BX33">
        <v>35</v>
      </c>
      <c r="BY33">
        <v>3</v>
      </c>
      <c r="BZ33">
        <v>2</v>
      </c>
      <c r="CA33">
        <v>171</v>
      </c>
      <c r="CB33">
        <v>137</v>
      </c>
      <c r="CC33">
        <v>166</v>
      </c>
      <c r="CD33">
        <v>159</v>
      </c>
      <c r="CE33">
        <v>0</v>
      </c>
      <c r="CF33">
        <v>0</v>
      </c>
      <c r="CG33">
        <v>172</v>
      </c>
      <c r="CH33">
        <v>0</v>
      </c>
      <c r="CI33">
        <v>0</v>
      </c>
      <c r="CJ33">
        <v>0</v>
      </c>
      <c r="CK33">
        <v>0</v>
      </c>
      <c r="CL33">
        <v>0</v>
      </c>
      <c r="CM33">
        <v>0</v>
      </c>
      <c r="CN33" s="12">
        <v>0</v>
      </c>
    </row>
    <row r="34" spans="1:92" hidden="1" x14ac:dyDescent="0.25">
      <c r="A34" s="7" t="s">
        <v>352</v>
      </c>
      <c r="B34" t="s">
        <v>110</v>
      </c>
      <c r="C34" s="2">
        <v>43769</v>
      </c>
      <c r="D34">
        <v>13</v>
      </c>
      <c r="E34">
        <v>20</v>
      </c>
      <c r="F34">
        <v>1</v>
      </c>
      <c r="G34">
        <v>0</v>
      </c>
      <c r="H34">
        <v>0</v>
      </c>
      <c r="I34">
        <v>1</v>
      </c>
      <c r="J34">
        <v>1</v>
      </c>
      <c r="K34">
        <v>0</v>
      </c>
      <c r="L34">
        <v>0</v>
      </c>
      <c r="M34">
        <v>0</v>
      </c>
      <c r="N34">
        <v>1</v>
      </c>
      <c r="O34">
        <v>0</v>
      </c>
      <c r="P34">
        <v>0</v>
      </c>
      <c r="Q34">
        <v>7</v>
      </c>
      <c r="R34">
        <v>4</v>
      </c>
      <c r="S34">
        <v>0</v>
      </c>
      <c r="T34">
        <v>0</v>
      </c>
      <c r="U34">
        <v>0</v>
      </c>
      <c r="V34">
        <v>0</v>
      </c>
      <c r="W34">
        <v>0</v>
      </c>
      <c r="X34">
        <v>0</v>
      </c>
      <c r="Y34">
        <v>0</v>
      </c>
      <c r="Z34">
        <v>0</v>
      </c>
      <c r="AA34">
        <v>0</v>
      </c>
      <c r="AB34">
        <v>0</v>
      </c>
      <c r="AC34">
        <v>0</v>
      </c>
      <c r="AG34" s="43" t="s">
        <v>352</v>
      </c>
      <c r="AH34" s="30" t="s">
        <v>110</v>
      </c>
      <c r="AI34" s="34">
        <v>43769</v>
      </c>
      <c r="AJ34">
        <v>0</v>
      </c>
      <c r="AK34">
        <v>0</v>
      </c>
      <c r="AL34">
        <v>0</v>
      </c>
      <c r="AM34">
        <v>0</v>
      </c>
      <c r="AN34">
        <v>0</v>
      </c>
      <c r="AO34">
        <v>0</v>
      </c>
      <c r="AP34">
        <v>1</v>
      </c>
      <c r="AQ34">
        <v>0</v>
      </c>
      <c r="AR34">
        <v>0</v>
      </c>
      <c r="AS34">
        <v>0</v>
      </c>
      <c r="AT34">
        <v>0</v>
      </c>
      <c r="AU34">
        <v>0</v>
      </c>
      <c r="AV34">
        <v>0</v>
      </c>
      <c r="AW34">
        <v>0</v>
      </c>
      <c r="AX34" s="12">
        <v>0</v>
      </c>
      <c r="AY34">
        <v>0</v>
      </c>
      <c r="AZ34">
        <v>0</v>
      </c>
      <c r="BA34">
        <v>0</v>
      </c>
      <c r="BB34">
        <v>0</v>
      </c>
      <c r="BC34">
        <v>0</v>
      </c>
      <c r="BD34">
        <v>0</v>
      </c>
      <c r="BE34">
        <v>0</v>
      </c>
      <c r="BF34">
        <v>0</v>
      </c>
      <c r="BK34" t="s">
        <v>328</v>
      </c>
      <c r="BL34" t="s">
        <v>110</v>
      </c>
      <c r="BM34" s="2">
        <v>43769</v>
      </c>
      <c r="BN34">
        <v>9</v>
      </c>
      <c r="BO34">
        <v>16</v>
      </c>
      <c r="BP34">
        <v>0</v>
      </c>
      <c r="BQ34">
        <v>0</v>
      </c>
      <c r="BR34">
        <v>0</v>
      </c>
      <c r="BS34">
        <v>0</v>
      </c>
      <c r="BT34">
        <v>0</v>
      </c>
      <c r="BU34">
        <v>0</v>
      </c>
      <c r="BV34">
        <v>0</v>
      </c>
      <c r="BW34">
        <v>0</v>
      </c>
      <c r="BX34">
        <v>0</v>
      </c>
      <c r="BY34">
        <v>1</v>
      </c>
      <c r="BZ34">
        <v>0</v>
      </c>
      <c r="CA34">
        <v>4</v>
      </c>
      <c r="CB34">
        <v>0</v>
      </c>
      <c r="CC34">
        <v>0</v>
      </c>
      <c r="CD34">
        <v>0</v>
      </c>
      <c r="CE34">
        <v>0</v>
      </c>
      <c r="CF34">
        <v>0</v>
      </c>
      <c r="CG34">
        <v>0</v>
      </c>
      <c r="CH34">
        <v>0</v>
      </c>
      <c r="CI34">
        <v>0</v>
      </c>
      <c r="CJ34">
        <v>0</v>
      </c>
      <c r="CK34">
        <v>0</v>
      </c>
      <c r="CL34">
        <v>0</v>
      </c>
      <c r="CM34">
        <v>0</v>
      </c>
      <c r="CN34" s="12">
        <v>0</v>
      </c>
    </row>
    <row r="35" spans="1:92" hidden="1" x14ac:dyDescent="0.25">
      <c r="A35" s="7" t="s">
        <v>352</v>
      </c>
      <c r="B35" t="s">
        <v>111</v>
      </c>
      <c r="C35" s="2">
        <v>43769</v>
      </c>
      <c r="D35">
        <v>1690</v>
      </c>
      <c r="E35">
        <v>1262</v>
      </c>
      <c r="F35">
        <v>42</v>
      </c>
      <c r="G35">
        <v>100</v>
      </c>
      <c r="H35">
        <v>12</v>
      </c>
      <c r="I35">
        <v>42</v>
      </c>
      <c r="J35">
        <v>33</v>
      </c>
      <c r="K35">
        <v>5</v>
      </c>
      <c r="L35">
        <v>40</v>
      </c>
      <c r="M35">
        <v>13</v>
      </c>
      <c r="N35">
        <v>11</v>
      </c>
      <c r="O35">
        <v>9</v>
      </c>
      <c r="P35">
        <v>8</v>
      </c>
      <c r="Q35">
        <v>65</v>
      </c>
      <c r="R35">
        <v>17</v>
      </c>
      <c r="S35">
        <v>3</v>
      </c>
      <c r="T35">
        <v>0</v>
      </c>
      <c r="U35">
        <v>0</v>
      </c>
      <c r="V35">
        <v>0</v>
      </c>
      <c r="W35">
        <v>0</v>
      </c>
      <c r="X35">
        <v>8</v>
      </c>
      <c r="Y35">
        <v>0</v>
      </c>
      <c r="Z35">
        <v>0</v>
      </c>
      <c r="AA35">
        <v>0</v>
      </c>
      <c r="AB35">
        <v>0</v>
      </c>
      <c r="AC35">
        <v>0</v>
      </c>
      <c r="AG35" s="44" t="s">
        <v>352</v>
      </c>
      <c r="AH35" s="29" t="s">
        <v>111</v>
      </c>
      <c r="AI35" s="36">
        <v>43769</v>
      </c>
      <c r="AJ35">
        <v>1539</v>
      </c>
      <c r="AK35">
        <v>1173</v>
      </c>
      <c r="AL35">
        <v>98</v>
      </c>
      <c r="AM35">
        <v>40</v>
      </c>
      <c r="AN35">
        <v>11</v>
      </c>
      <c r="AO35">
        <v>40</v>
      </c>
      <c r="AP35">
        <v>28</v>
      </c>
      <c r="AQ35">
        <v>0</v>
      </c>
      <c r="AR35">
        <v>40</v>
      </c>
      <c r="AS35">
        <v>0</v>
      </c>
      <c r="AT35">
        <v>19</v>
      </c>
      <c r="AU35">
        <v>0</v>
      </c>
      <c r="AV35">
        <v>0</v>
      </c>
      <c r="AW35">
        <v>0</v>
      </c>
      <c r="AX35" s="12">
        <v>0</v>
      </c>
      <c r="AY35">
        <v>0</v>
      </c>
      <c r="AZ35">
        <v>0</v>
      </c>
      <c r="BA35">
        <v>0</v>
      </c>
      <c r="BB35">
        <v>0</v>
      </c>
      <c r="BC35">
        <v>0</v>
      </c>
      <c r="BD35">
        <v>0</v>
      </c>
      <c r="BE35">
        <v>0</v>
      </c>
      <c r="BF35">
        <v>0</v>
      </c>
      <c r="BK35" t="s">
        <v>328</v>
      </c>
      <c r="BL35" t="s">
        <v>111</v>
      </c>
      <c r="BM35" s="2">
        <v>43769</v>
      </c>
      <c r="BN35">
        <v>169</v>
      </c>
      <c r="BO35">
        <v>95</v>
      </c>
      <c r="BP35">
        <v>8</v>
      </c>
      <c r="BQ35">
        <v>0</v>
      </c>
      <c r="BR35">
        <v>0</v>
      </c>
      <c r="BS35">
        <v>8</v>
      </c>
      <c r="BT35">
        <v>10</v>
      </c>
      <c r="BU35">
        <v>9</v>
      </c>
      <c r="BV35">
        <v>8</v>
      </c>
      <c r="BW35">
        <v>6</v>
      </c>
      <c r="BX35">
        <v>21</v>
      </c>
      <c r="BY35">
        <v>41</v>
      </c>
      <c r="BZ35">
        <v>17</v>
      </c>
      <c r="CA35">
        <v>42</v>
      </c>
      <c r="CB35">
        <v>0</v>
      </c>
      <c r="CC35">
        <v>0</v>
      </c>
      <c r="CD35">
        <v>0</v>
      </c>
      <c r="CE35">
        <v>0</v>
      </c>
      <c r="CF35">
        <v>0</v>
      </c>
      <c r="CG35">
        <v>0</v>
      </c>
      <c r="CH35">
        <v>0</v>
      </c>
      <c r="CI35">
        <v>0</v>
      </c>
      <c r="CJ35">
        <v>0</v>
      </c>
      <c r="CK35">
        <v>0</v>
      </c>
      <c r="CL35">
        <v>0</v>
      </c>
      <c r="CM35">
        <v>0</v>
      </c>
      <c r="CN35" s="12">
        <v>0</v>
      </c>
    </row>
    <row r="36" spans="1:92" hidden="1" x14ac:dyDescent="0.25">
      <c r="A36" s="7" t="s">
        <v>352</v>
      </c>
      <c r="B36" t="s">
        <v>112</v>
      </c>
      <c r="C36" s="2">
        <v>43769</v>
      </c>
      <c r="D36">
        <v>20</v>
      </c>
      <c r="E36">
        <v>19</v>
      </c>
      <c r="F36">
        <v>0</v>
      </c>
      <c r="G36">
        <v>6</v>
      </c>
      <c r="H36">
        <v>0</v>
      </c>
      <c r="I36">
        <v>0</v>
      </c>
      <c r="J36">
        <v>0</v>
      </c>
      <c r="K36">
        <v>0</v>
      </c>
      <c r="L36">
        <v>0</v>
      </c>
      <c r="M36">
        <v>0</v>
      </c>
      <c r="N36">
        <v>0</v>
      </c>
      <c r="O36">
        <v>3</v>
      </c>
      <c r="P36">
        <v>3</v>
      </c>
      <c r="Q36">
        <v>3</v>
      </c>
      <c r="R36">
        <v>1</v>
      </c>
      <c r="S36">
        <v>0</v>
      </c>
      <c r="T36">
        <v>0</v>
      </c>
      <c r="U36">
        <v>0</v>
      </c>
      <c r="V36">
        <v>0</v>
      </c>
      <c r="W36">
        <v>0</v>
      </c>
      <c r="X36">
        <v>0</v>
      </c>
      <c r="Y36">
        <v>0</v>
      </c>
      <c r="Z36">
        <v>0</v>
      </c>
      <c r="AA36">
        <v>0</v>
      </c>
      <c r="AB36">
        <v>0</v>
      </c>
      <c r="AC36">
        <v>0</v>
      </c>
      <c r="AG36" s="43" t="s">
        <v>352</v>
      </c>
      <c r="AH36" s="30" t="s">
        <v>112</v>
      </c>
      <c r="AI36" s="34">
        <v>43769</v>
      </c>
      <c r="AJ36">
        <v>0</v>
      </c>
      <c r="AK36">
        <v>6</v>
      </c>
      <c r="AL36">
        <v>6</v>
      </c>
      <c r="AM36">
        <v>0</v>
      </c>
      <c r="AN36">
        <v>0</v>
      </c>
      <c r="AO36">
        <v>0</v>
      </c>
      <c r="AP36">
        <v>0</v>
      </c>
      <c r="AQ36">
        <v>0</v>
      </c>
      <c r="AR36">
        <v>0</v>
      </c>
      <c r="AS36">
        <v>0</v>
      </c>
      <c r="AT36">
        <v>0</v>
      </c>
      <c r="AU36">
        <v>0</v>
      </c>
      <c r="AV36">
        <v>0</v>
      </c>
      <c r="AW36">
        <v>0</v>
      </c>
      <c r="AX36" s="12">
        <v>0</v>
      </c>
      <c r="AY36">
        <v>0</v>
      </c>
      <c r="AZ36">
        <v>0</v>
      </c>
      <c r="BA36">
        <v>0</v>
      </c>
      <c r="BB36">
        <v>0</v>
      </c>
      <c r="BC36">
        <v>0</v>
      </c>
      <c r="BD36">
        <v>0</v>
      </c>
      <c r="BE36">
        <v>0</v>
      </c>
      <c r="BF36">
        <v>0</v>
      </c>
      <c r="BK36" t="s">
        <v>328</v>
      </c>
      <c r="BL36" t="s">
        <v>112</v>
      </c>
      <c r="BM36" s="2">
        <v>43769</v>
      </c>
      <c r="BN36">
        <v>18</v>
      </c>
      <c r="BO36">
        <v>7</v>
      </c>
      <c r="BP36">
        <v>1</v>
      </c>
      <c r="BQ36">
        <v>0</v>
      </c>
      <c r="BR36">
        <v>0</v>
      </c>
      <c r="BS36">
        <v>1</v>
      </c>
      <c r="BT36">
        <v>0</v>
      </c>
      <c r="BU36">
        <v>0</v>
      </c>
      <c r="BV36">
        <v>0</v>
      </c>
      <c r="BW36">
        <v>0</v>
      </c>
      <c r="BX36">
        <v>0</v>
      </c>
      <c r="BY36">
        <v>0</v>
      </c>
      <c r="BZ36">
        <v>0</v>
      </c>
      <c r="CA36">
        <v>4</v>
      </c>
      <c r="CB36">
        <v>0</v>
      </c>
      <c r="CC36">
        <v>0</v>
      </c>
      <c r="CD36">
        <v>0</v>
      </c>
      <c r="CE36">
        <v>0</v>
      </c>
      <c r="CF36">
        <v>0</v>
      </c>
      <c r="CG36">
        <v>0</v>
      </c>
      <c r="CH36">
        <v>0</v>
      </c>
      <c r="CI36">
        <v>0</v>
      </c>
      <c r="CJ36">
        <v>0</v>
      </c>
      <c r="CK36">
        <v>0</v>
      </c>
      <c r="CL36">
        <v>0</v>
      </c>
      <c r="CM36">
        <v>0</v>
      </c>
      <c r="CN36" s="12">
        <v>0</v>
      </c>
    </row>
    <row r="37" spans="1:92" hidden="1" x14ac:dyDescent="0.25">
      <c r="A37" s="7" t="s">
        <v>352</v>
      </c>
      <c r="B37" t="s">
        <v>113</v>
      </c>
      <c r="C37" s="2">
        <v>43769</v>
      </c>
      <c r="D37">
        <v>1787</v>
      </c>
      <c r="E37">
        <v>1370</v>
      </c>
      <c r="F37">
        <v>113</v>
      </c>
      <c r="G37">
        <v>86</v>
      </c>
      <c r="H37">
        <v>28</v>
      </c>
      <c r="I37">
        <v>113</v>
      </c>
      <c r="J37">
        <v>133</v>
      </c>
      <c r="K37">
        <v>3</v>
      </c>
      <c r="L37">
        <v>113</v>
      </c>
      <c r="M37">
        <v>17</v>
      </c>
      <c r="N37">
        <v>27</v>
      </c>
      <c r="O37">
        <v>32</v>
      </c>
      <c r="P37">
        <v>19</v>
      </c>
      <c r="Q37">
        <v>150</v>
      </c>
      <c r="R37">
        <v>23</v>
      </c>
      <c r="S37">
        <v>6</v>
      </c>
      <c r="T37">
        <v>0</v>
      </c>
      <c r="U37">
        <v>0</v>
      </c>
      <c r="V37">
        <v>0</v>
      </c>
      <c r="W37">
        <v>0</v>
      </c>
      <c r="X37">
        <v>10</v>
      </c>
      <c r="Y37">
        <v>0</v>
      </c>
      <c r="Z37">
        <v>0</v>
      </c>
      <c r="AA37">
        <v>0</v>
      </c>
      <c r="AB37">
        <v>0</v>
      </c>
      <c r="AC37">
        <v>0</v>
      </c>
      <c r="AG37" s="44" t="s">
        <v>352</v>
      </c>
      <c r="AH37" s="29" t="s">
        <v>113</v>
      </c>
      <c r="AI37" s="36">
        <v>43769</v>
      </c>
      <c r="AJ37">
        <v>1684</v>
      </c>
      <c r="AK37">
        <v>1233</v>
      </c>
      <c r="AL37">
        <v>85</v>
      </c>
      <c r="AM37">
        <v>106</v>
      </c>
      <c r="AN37">
        <v>28</v>
      </c>
      <c r="AO37">
        <v>106</v>
      </c>
      <c r="AP37">
        <v>129</v>
      </c>
      <c r="AQ37">
        <v>0</v>
      </c>
      <c r="AR37">
        <v>107</v>
      </c>
      <c r="AS37">
        <v>0</v>
      </c>
      <c r="AT37">
        <v>63</v>
      </c>
      <c r="AU37">
        <v>0</v>
      </c>
      <c r="AV37">
        <v>0</v>
      </c>
      <c r="AW37">
        <v>0</v>
      </c>
      <c r="AX37" s="12">
        <v>0</v>
      </c>
      <c r="AY37">
        <v>0</v>
      </c>
      <c r="AZ37">
        <v>0</v>
      </c>
      <c r="BA37">
        <v>0</v>
      </c>
      <c r="BB37">
        <v>0</v>
      </c>
      <c r="BC37">
        <v>0</v>
      </c>
      <c r="BD37">
        <v>0</v>
      </c>
      <c r="BE37">
        <v>0</v>
      </c>
      <c r="BF37">
        <v>0</v>
      </c>
      <c r="BK37" t="s">
        <v>328</v>
      </c>
      <c r="BL37" t="s">
        <v>113</v>
      </c>
      <c r="BM37" s="2">
        <v>43769</v>
      </c>
      <c r="BN37">
        <v>105</v>
      </c>
      <c r="BO37">
        <v>156</v>
      </c>
      <c r="BP37">
        <v>12</v>
      </c>
      <c r="BQ37">
        <v>0</v>
      </c>
      <c r="BR37">
        <v>0</v>
      </c>
      <c r="BS37">
        <v>12</v>
      </c>
      <c r="BT37">
        <v>30</v>
      </c>
      <c r="BU37">
        <v>26</v>
      </c>
      <c r="BV37">
        <v>13</v>
      </c>
      <c r="BW37">
        <v>16</v>
      </c>
      <c r="BX37">
        <v>33</v>
      </c>
      <c r="BY37">
        <v>71</v>
      </c>
      <c r="BZ37">
        <v>27</v>
      </c>
      <c r="CA37">
        <v>87</v>
      </c>
      <c r="CB37">
        <v>0</v>
      </c>
      <c r="CC37">
        <v>0</v>
      </c>
      <c r="CD37">
        <v>0</v>
      </c>
      <c r="CE37">
        <v>0</v>
      </c>
      <c r="CF37">
        <v>0</v>
      </c>
      <c r="CG37">
        <v>0</v>
      </c>
      <c r="CH37">
        <v>0</v>
      </c>
      <c r="CI37">
        <v>0</v>
      </c>
      <c r="CJ37">
        <v>0</v>
      </c>
      <c r="CK37">
        <v>0</v>
      </c>
      <c r="CL37">
        <v>0</v>
      </c>
      <c r="CM37">
        <v>0</v>
      </c>
      <c r="CN37" s="12">
        <v>0</v>
      </c>
    </row>
    <row r="38" spans="1:92" hidden="1" x14ac:dyDescent="0.25">
      <c r="A38" s="7" t="s">
        <v>353</v>
      </c>
      <c r="B38" t="s">
        <v>110</v>
      </c>
      <c r="C38" s="2">
        <v>43769</v>
      </c>
      <c r="D38">
        <v>16</v>
      </c>
      <c r="E38">
        <v>34</v>
      </c>
      <c r="F38">
        <v>0</v>
      </c>
      <c r="G38">
        <v>8</v>
      </c>
      <c r="H38">
        <v>0</v>
      </c>
      <c r="I38">
        <v>0</v>
      </c>
      <c r="J38">
        <v>1</v>
      </c>
      <c r="K38">
        <v>0</v>
      </c>
      <c r="L38">
        <v>0</v>
      </c>
      <c r="M38">
        <v>0</v>
      </c>
      <c r="N38">
        <v>0</v>
      </c>
      <c r="O38">
        <v>1</v>
      </c>
      <c r="P38">
        <v>0</v>
      </c>
      <c r="Q38">
        <v>7</v>
      </c>
      <c r="R38">
        <v>2</v>
      </c>
      <c r="S38">
        <v>2</v>
      </c>
      <c r="T38">
        <v>0</v>
      </c>
      <c r="U38">
        <v>0</v>
      </c>
      <c r="V38">
        <v>0</v>
      </c>
      <c r="W38">
        <v>0</v>
      </c>
      <c r="X38">
        <v>2</v>
      </c>
      <c r="Y38">
        <v>0</v>
      </c>
      <c r="Z38">
        <v>0</v>
      </c>
      <c r="AA38">
        <v>0</v>
      </c>
      <c r="AB38">
        <v>0</v>
      </c>
      <c r="AC38">
        <v>0</v>
      </c>
      <c r="AG38" s="43" t="s">
        <v>353</v>
      </c>
      <c r="AH38" s="30" t="s">
        <v>110</v>
      </c>
      <c r="AI38" s="34">
        <v>43769</v>
      </c>
      <c r="AJ38">
        <v>0</v>
      </c>
      <c r="AK38">
        <v>6</v>
      </c>
      <c r="AL38">
        <v>6</v>
      </c>
      <c r="AM38">
        <v>0</v>
      </c>
      <c r="AN38">
        <v>0</v>
      </c>
      <c r="AO38">
        <v>0</v>
      </c>
      <c r="AP38">
        <v>1</v>
      </c>
      <c r="AQ38">
        <v>0</v>
      </c>
      <c r="AR38">
        <v>0</v>
      </c>
      <c r="AS38">
        <v>0</v>
      </c>
      <c r="AT38">
        <v>2</v>
      </c>
      <c r="AU38">
        <v>0</v>
      </c>
      <c r="AV38">
        <v>0</v>
      </c>
      <c r="AW38">
        <v>0</v>
      </c>
      <c r="AX38" s="12">
        <v>0</v>
      </c>
      <c r="AY38">
        <v>0</v>
      </c>
      <c r="AZ38">
        <v>0</v>
      </c>
      <c r="BA38">
        <v>0</v>
      </c>
      <c r="BB38">
        <v>0</v>
      </c>
      <c r="BC38">
        <v>0</v>
      </c>
      <c r="BD38">
        <v>0</v>
      </c>
      <c r="BE38">
        <v>0</v>
      </c>
      <c r="BF38">
        <v>0</v>
      </c>
      <c r="BK38" t="s">
        <v>329</v>
      </c>
      <c r="BL38" t="s">
        <v>110</v>
      </c>
      <c r="BM38" s="2">
        <v>43769</v>
      </c>
      <c r="BN38">
        <v>14</v>
      </c>
      <c r="BO38">
        <v>37</v>
      </c>
      <c r="BP38">
        <v>2</v>
      </c>
      <c r="BQ38">
        <v>9</v>
      </c>
      <c r="BR38">
        <v>2</v>
      </c>
      <c r="BS38">
        <v>2</v>
      </c>
      <c r="BT38">
        <v>0</v>
      </c>
      <c r="BU38">
        <v>0</v>
      </c>
      <c r="BV38">
        <v>0</v>
      </c>
      <c r="BW38">
        <v>5</v>
      </c>
      <c r="BX38">
        <v>6</v>
      </c>
      <c r="BY38">
        <v>3</v>
      </c>
      <c r="BZ38">
        <v>2</v>
      </c>
      <c r="CA38">
        <v>32</v>
      </c>
      <c r="CB38">
        <v>24</v>
      </c>
      <c r="CC38">
        <v>0</v>
      </c>
      <c r="CD38">
        <v>23</v>
      </c>
      <c r="CE38">
        <v>0</v>
      </c>
      <c r="CF38">
        <v>0</v>
      </c>
      <c r="CG38">
        <v>0</v>
      </c>
      <c r="CH38">
        <v>0</v>
      </c>
      <c r="CI38">
        <v>0</v>
      </c>
      <c r="CJ38">
        <v>0</v>
      </c>
      <c r="CK38">
        <v>0</v>
      </c>
      <c r="CL38">
        <v>0</v>
      </c>
      <c r="CM38">
        <v>0</v>
      </c>
      <c r="CN38" s="12">
        <v>0</v>
      </c>
    </row>
    <row r="39" spans="1:92" hidden="1" x14ac:dyDescent="0.25">
      <c r="A39" s="7" t="s">
        <v>353</v>
      </c>
      <c r="B39" t="s">
        <v>111</v>
      </c>
      <c r="C39" s="2">
        <v>43769</v>
      </c>
      <c r="D39">
        <v>1228</v>
      </c>
      <c r="E39">
        <v>837</v>
      </c>
      <c r="F39">
        <v>19</v>
      </c>
      <c r="G39">
        <v>96</v>
      </c>
      <c r="H39">
        <v>9</v>
      </c>
      <c r="I39">
        <v>19</v>
      </c>
      <c r="J39">
        <v>27</v>
      </c>
      <c r="K39">
        <v>6</v>
      </c>
      <c r="L39">
        <v>19</v>
      </c>
      <c r="M39">
        <v>7</v>
      </c>
      <c r="N39">
        <v>11</v>
      </c>
      <c r="O39">
        <v>9</v>
      </c>
      <c r="P39">
        <v>8</v>
      </c>
      <c r="Q39">
        <v>102</v>
      </c>
      <c r="R39">
        <v>15</v>
      </c>
      <c r="S39">
        <v>19</v>
      </c>
      <c r="T39">
        <v>5</v>
      </c>
      <c r="U39">
        <v>0</v>
      </c>
      <c r="V39">
        <v>0</v>
      </c>
      <c r="W39">
        <v>3</v>
      </c>
      <c r="X39">
        <v>17</v>
      </c>
      <c r="Y39">
        <v>0</v>
      </c>
      <c r="Z39">
        <v>0</v>
      </c>
      <c r="AA39">
        <v>0</v>
      </c>
      <c r="AB39">
        <v>0</v>
      </c>
      <c r="AC39">
        <v>0</v>
      </c>
      <c r="AG39" s="44" t="s">
        <v>353</v>
      </c>
      <c r="AH39" s="29" t="s">
        <v>111</v>
      </c>
      <c r="AI39" s="36">
        <v>43769</v>
      </c>
      <c r="AJ39">
        <v>1158</v>
      </c>
      <c r="AK39">
        <v>798</v>
      </c>
      <c r="AL39">
        <v>93</v>
      </c>
      <c r="AM39">
        <v>18</v>
      </c>
      <c r="AN39">
        <v>9</v>
      </c>
      <c r="AO39">
        <v>18</v>
      </c>
      <c r="AP39">
        <v>25</v>
      </c>
      <c r="AQ39">
        <v>4</v>
      </c>
      <c r="AR39">
        <v>18</v>
      </c>
      <c r="AS39">
        <v>0</v>
      </c>
      <c r="AT39">
        <v>76</v>
      </c>
      <c r="AU39">
        <v>3</v>
      </c>
      <c r="AV39">
        <v>1</v>
      </c>
      <c r="AW39">
        <v>0</v>
      </c>
      <c r="AX39" s="12">
        <v>0</v>
      </c>
      <c r="AY39">
        <v>0</v>
      </c>
      <c r="AZ39">
        <v>1</v>
      </c>
      <c r="BA39">
        <v>1</v>
      </c>
      <c r="BB39">
        <v>0</v>
      </c>
      <c r="BC39">
        <v>0</v>
      </c>
      <c r="BD39">
        <v>0</v>
      </c>
      <c r="BE39">
        <v>0</v>
      </c>
      <c r="BF39">
        <v>0</v>
      </c>
      <c r="BK39" t="s">
        <v>329</v>
      </c>
      <c r="BL39" t="s">
        <v>111</v>
      </c>
      <c r="BM39" s="2">
        <v>43769</v>
      </c>
      <c r="BN39">
        <v>484</v>
      </c>
      <c r="BO39">
        <v>228</v>
      </c>
      <c r="BP39">
        <v>8</v>
      </c>
      <c r="BQ39">
        <v>46</v>
      </c>
      <c r="BR39">
        <v>4</v>
      </c>
      <c r="BS39">
        <v>8</v>
      </c>
      <c r="BT39">
        <v>18</v>
      </c>
      <c r="BU39">
        <v>16</v>
      </c>
      <c r="BV39">
        <v>7</v>
      </c>
      <c r="BW39">
        <v>125</v>
      </c>
      <c r="BX39">
        <v>77</v>
      </c>
      <c r="BY39">
        <v>58</v>
      </c>
      <c r="BZ39">
        <v>46</v>
      </c>
      <c r="CA39">
        <v>316</v>
      </c>
      <c r="CB39">
        <v>201</v>
      </c>
      <c r="CC39">
        <v>10</v>
      </c>
      <c r="CD39">
        <v>144</v>
      </c>
      <c r="CE39">
        <v>0</v>
      </c>
      <c r="CF39">
        <v>11</v>
      </c>
      <c r="CG39">
        <v>0</v>
      </c>
      <c r="CH39">
        <v>0</v>
      </c>
      <c r="CI39">
        <v>0</v>
      </c>
      <c r="CJ39">
        <v>0</v>
      </c>
      <c r="CK39">
        <v>0</v>
      </c>
      <c r="CL39">
        <v>0</v>
      </c>
      <c r="CM39">
        <v>0</v>
      </c>
      <c r="CN39" s="12">
        <v>0</v>
      </c>
    </row>
    <row r="40" spans="1:92" hidden="1" x14ac:dyDescent="0.25">
      <c r="A40" s="7" t="s">
        <v>353</v>
      </c>
      <c r="B40" t="s">
        <v>112</v>
      </c>
      <c r="C40" s="2">
        <v>43769</v>
      </c>
      <c r="D40">
        <v>28</v>
      </c>
      <c r="E40">
        <v>29</v>
      </c>
      <c r="F40">
        <v>2</v>
      </c>
      <c r="G40">
        <v>12</v>
      </c>
      <c r="H40">
        <v>0</v>
      </c>
      <c r="I40">
        <v>2</v>
      </c>
      <c r="J40">
        <v>2</v>
      </c>
      <c r="K40">
        <v>0</v>
      </c>
      <c r="L40">
        <v>1</v>
      </c>
      <c r="M40">
        <v>0</v>
      </c>
      <c r="N40">
        <v>0</v>
      </c>
      <c r="O40">
        <v>2</v>
      </c>
      <c r="P40">
        <v>1</v>
      </c>
      <c r="Q40">
        <v>12</v>
      </c>
      <c r="R40">
        <v>6</v>
      </c>
      <c r="S40">
        <v>5</v>
      </c>
      <c r="T40">
        <v>3</v>
      </c>
      <c r="U40">
        <v>0</v>
      </c>
      <c r="V40">
        <v>0</v>
      </c>
      <c r="W40">
        <v>2</v>
      </c>
      <c r="X40">
        <v>3</v>
      </c>
      <c r="Y40">
        <v>0</v>
      </c>
      <c r="Z40">
        <v>0</v>
      </c>
      <c r="AA40">
        <v>0</v>
      </c>
      <c r="AB40">
        <v>0</v>
      </c>
      <c r="AC40">
        <v>0</v>
      </c>
      <c r="AG40" s="43" t="s">
        <v>353</v>
      </c>
      <c r="AH40" s="30" t="s">
        <v>112</v>
      </c>
      <c r="AI40" s="34">
        <v>43769</v>
      </c>
      <c r="AJ40">
        <v>2</v>
      </c>
      <c r="AK40">
        <v>10</v>
      </c>
      <c r="AL40">
        <v>8</v>
      </c>
      <c r="AM40">
        <v>2</v>
      </c>
      <c r="AN40">
        <v>0</v>
      </c>
      <c r="AO40">
        <v>2</v>
      </c>
      <c r="AP40">
        <v>2</v>
      </c>
      <c r="AQ40">
        <v>0</v>
      </c>
      <c r="AR40">
        <v>1</v>
      </c>
      <c r="AS40">
        <v>0</v>
      </c>
      <c r="AT40">
        <v>3</v>
      </c>
      <c r="AU40">
        <v>1</v>
      </c>
      <c r="AV40">
        <v>0</v>
      </c>
      <c r="AW40">
        <v>0</v>
      </c>
      <c r="AX40" s="12">
        <v>0</v>
      </c>
      <c r="AY40">
        <v>0</v>
      </c>
      <c r="AZ40">
        <v>0</v>
      </c>
      <c r="BA40">
        <v>0</v>
      </c>
      <c r="BB40">
        <v>0</v>
      </c>
      <c r="BC40">
        <v>0</v>
      </c>
      <c r="BD40">
        <v>0</v>
      </c>
      <c r="BE40">
        <v>0</v>
      </c>
      <c r="BF40">
        <v>0</v>
      </c>
      <c r="BK40" t="s">
        <v>329</v>
      </c>
      <c r="BL40" t="s">
        <v>112</v>
      </c>
      <c r="BM40" s="2">
        <v>43769</v>
      </c>
      <c r="BN40">
        <v>28</v>
      </c>
      <c r="BO40">
        <v>18</v>
      </c>
      <c r="BP40">
        <v>0</v>
      </c>
      <c r="BQ40">
        <v>4</v>
      </c>
      <c r="BR40">
        <v>0</v>
      </c>
      <c r="BS40">
        <v>0</v>
      </c>
      <c r="BT40">
        <v>0</v>
      </c>
      <c r="BU40">
        <v>0</v>
      </c>
      <c r="BV40">
        <v>0</v>
      </c>
      <c r="BW40">
        <v>3</v>
      </c>
      <c r="BX40">
        <v>4</v>
      </c>
      <c r="BY40">
        <v>4</v>
      </c>
      <c r="BZ40">
        <v>2</v>
      </c>
      <c r="CA40">
        <v>28</v>
      </c>
      <c r="CB40">
        <v>15</v>
      </c>
      <c r="CC40">
        <v>0</v>
      </c>
      <c r="CD40">
        <v>11</v>
      </c>
      <c r="CE40">
        <v>0</v>
      </c>
      <c r="CF40">
        <v>0</v>
      </c>
      <c r="CG40">
        <v>0</v>
      </c>
      <c r="CH40">
        <v>0</v>
      </c>
      <c r="CI40">
        <v>0</v>
      </c>
      <c r="CJ40">
        <v>0</v>
      </c>
      <c r="CK40">
        <v>0</v>
      </c>
      <c r="CL40">
        <v>0</v>
      </c>
      <c r="CM40">
        <v>0</v>
      </c>
      <c r="CN40" s="12">
        <v>0</v>
      </c>
    </row>
    <row r="41" spans="1:92" hidden="1" x14ac:dyDescent="0.25">
      <c r="A41" s="7" t="s">
        <v>353</v>
      </c>
      <c r="B41" t="s">
        <v>113</v>
      </c>
      <c r="C41" s="2">
        <v>43769</v>
      </c>
      <c r="D41">
        <v>1697</v>
      </c>
      <c r="E41">
        <v>1305</v>
      </c>
      <c r="F41">
        <v>59</v>
      </c>
      <c r="G41">
        <v>125</v>
      </c>
      <c r="H41">
        <v>24</v>
      </c>
      <c r="I41">
        <v>59</v>
      </c>
      <c r="J41">
        <v>81</v>
      </c>
      <c r="K41">
        <v>21</v>
      </c>
      <c r="L41">
        <v>58</v>
      </c>
      <c r="M41">
        <v>20</v>
      </c>
      <c r="N41">
        <v>36</v>
      </c>
      <c r="O41">
        <v>33</v>
      </c>
      <c r="P41">
        <v>27</v>
      </c>
      <c r="Q41">
        <v>268</v>
      </c>
      <c r="R41">
        <v>22</v>
      </c>
      <c r="S41">
        <v>23</v>
      </c>
      <c r="T41">
        <v>21</v>
      </c>
      <c r="U41">
        <v>3</v>
      </c>
      <c r="V41">
        <v>0</v>
      </c>
      <c r="W41">
        <v>2</v>
      </c>
      <c r="X41">
        <v>18</v>
      </c>
      <c r="Y41">
        <v>0</v>
      </c>
      <c r="Z41">
        <v>0</v>
      </c>
      <c r="AA41">
        <v>0</v>
      </c>
      <c r="AB41">
        <v>0</v>
      </c>
      <c r="AC41">
        <v>0</v>
      </c>
      <c r="AG41" s="44" t="s">
        <v>353</v>
      </c>
      <c r="AH41" s="29" t="s">
        <v>113</v>
      </c>
      <c r="AI41" s="36">
        <v>43769</v>
      </c>
      <c r="AJ41">
        <v>1661</v>
      </c>
      <c r="AK41">
        <v>1226</v>
      </c>
      <c r="AL41">
        <v>125</v>
      </c>
      <c r="AM41">
        <v>58</v>
      </c>
      <c r="AN41">
        <v>24</v>
      </c>
      <c r="AO41">
        <v>58</v>
      </c>
      <c r="AP41">
        <v>76</v>
      </c>
      <c r="AQ41">
        <v>16</v>
      </c>
      <c r="AR41">
        <v>58</v>
      </c>
      <c r="AS41">
        <v>0</v>
      </c>
      <c r="AT41">
        <v>197</v>
      </c>
      <c r="AU41">
        <v>7</v>
      </c>
      <c r="AV41">
        <v>3</v>
      </c>
      <c r="AW41">
        <v>0</v>
      </c>
      <c r="AX41" s="12">
        <v>0</v>
      </c>
      <c r="AY41">
        <v>0</v>
      </c>
      <c r="AZ41">
        <v>0</v>
      </c>
      <c r="BA41">
        <v>0</v>
      </c>
      <c r="BB41">
        <v>0</v>
      </c>
      <c r="BC41">
        <v>0</v>
      </c>
      <c r="BD41">
        <v>0</v>
      </c>
      <c r="BE41">
        <v>0</v>
      </c>
      <c r="BF41">
        <v>0</v>
      </c>
      <c r="BK41" t="s">
        <v>329</v>
      </c>
      <c r="BL41" t="s">
        <v>113</v>
      </c>
      <c r="BM41" s="2">
        <v>43769</v>
      </c>
      <c r="BN41">
        <v>182</v>
      </c>
      <c r="BO41">
        <v>509</v>
      </c>
      <c r="BP41">
        <v>17</v>
      </c>
      <c r="BQ41">
        <v>24</v>
      </c>
      <c r="BR41">
        <v>11</v>
      </c>
      <c r="BS41">
        <v>17</v>
      </c>
      <c r="BT41">
        <v>54</v>
      </c>
      <c r="BU41">
        <v>52</v>
      </c>
      <c r="BV41">
        <v>15</v>
      </c>
      <c r="BW41">
        <v>312</v>
      </c>
      <c r="BX41">
        <v>174</v>
      </c>
      <c r="BY41">
        <v>146</v>
      </c>
      <c r="BZ41">
        <v>116</v>
      </c>
      <c r="CA41">
        <v>680</v>
      </c>
      <c r="CB41">
        <v>429</v>
      </c>
      <c r="CC41">
        <v>16</v>
      </c>
      <c r="CD41">
        <v>346</v>
      </c>
      <c r="CE41">
        <v>0</v>
      </c>
      <c r="CF41">
        <v>14</v>
      </c>
      <c r="CG41">
        <v>0</v>
      </c>
      <c r="CH41">
        <v>0</v>
      </c>
      <c r="CI41">
        <v>0</v>
      </c>
      <c r="CJ41">
        <v>0</v>
      </c>
      <c r="CK41">
        <v>0</v>
      </c>
      <c r="CL41">
        <v>0</v>
      </c>
      <c r="CM41">
        <v>0</v>
      </c>
      <c r="CN41" s="12">
        <v>0</v>
      </c>
    </row>
    <row r="42" spans="1:92" hidden="1" x14ac:dyDescent="0.25">
      <c r="A42" s="7" t="s">
        <v>354</v>
      </c>
      <c r="B42" t="s">
        <v>110</v>
      </c>
      <c r="C42" s="2">
        <v>43769</v>
      </c>
      <c r="D42">
        <v>5</v>
      </c>
      <c r="E42">
        <v>11</v>
      </c>
      <c r="F42">
        <v>2</v>
      </c>
      <c r="G42">
        <v>7</v>
      </c>
      <c r="H42">
        <v>2</v>
      </c>
      <c r="I42">
        <v>2</v>
      </c>
      <c r="J42">
        <v>2</v>
      </c>
      <c r="K42">
        <v>0</v>
      </c>
      <c r="L42">
        <v>0</v>
      </c>
      <c r="M42">
        <v>0</v>
      </c>
      <c r="N42">
        <v>1</v>
      </c>
      <c r="O42">
        <v>1</v>
      </c>
      <c r="P42">
        <v>0</v>
      </c>
      <c r="Q42">
        <v>14</v>
      </c>
      <c r="R42">
        <v>0</v>
      </c>
      <c r="S42">
        <v>0</v>
      </c>
      <c r="T42">
        <v>0</v>
      </c>
      <c r="U42">
        <v>0</v>
      </c>
      <c r="V42">
        <v>0</v>
      </c>
      <c r="W42">
        <v>0</v>
      </c>
      <c r="X42">
        <v>0</v>
      </c>
      <c r="Y42">
        <v>0</v>
      </c>
      <c r="Z42">
        <v>0</v>
      </c>
      <c r="AA42">
        <v>0</v>
      </c>
      <c r="AB42">
        <v>0</v>
      </c>
      <c r="AC42">
        <v>0</v>
      </c>
      <c r="AG42" s="43" t="s">
        <v>354</v>
      </c>
      <c r="AH42" s="30" t="s">
        <v>110</v>
      </c>
      <c r="AI42" s="34">
        <v>43769</v>
      </c>
      <c r="AJ42">
        <v>1</v>
      </c>
      <c r="AK42">
        <v>8</v>
      </c>
      <c r="AL42">
        <v>7</v>
      </c>
      <c r="AM42">
        <v>2</v>
      </c>
      <c r="AN42">
        <v>2</v>
      </c>
      <c r="AO42">
        <v>2</v>
      </c>
      <c r="AP42">
        <v>2</v>
      </c>
      <c r="AQ42">
        <v>0</v>
      </c>
      <c r="AR42">
        <v>0</v>
      </c>
      <c r="AS42">
        <v>0</v>
      </c>
      <c r="AT42">
        <v>8</v>
      </c>
      <c r="AU42">
        <v>0</v>
      </c>
      <c r="AV42">
        <v>0</v>
      </c>
      <c r="AW42">
        <v>0</v>
      </c>
      <c r="AX42" s="12">
        <v>0</v>
      </c>
      <c r="AY42">
        <v>0</v>
      </c>
      <c r="AZ42">
        <v>0</v>
      </c>
      <c r="BA42">
        <v>0</v>
      </c>
      <c r="BB42">
        <v>0</v>
      </c>
      <c r="BC42">
        <v>0</v>
      </c>
      <c r="BD42">
        <v>0</v>
      </c>
      <c r="BE42">
        <v>0</v>
      </c>
      <c r="BF42">
        <v>0</v>
      </c>
      <c r="BK42" t="s">
        <v>330</v>
      </c>
      <c r="BL42" t="s">
        <v>110</v>
      </c>
      <c r="BM42" s="2">
        <v>43769</v>
      </c>
      <c r="BN42">
        <v>17</v>
      </c>
      <c r="BO42">
        <v>20</v>
      </c>
      <c r="BP42">
        <v>0</v>
      </c>
      <c r="BQ42">
        <v>0</v>
      </c>
      <c r="BR42">
        <v>0</v>
      </c>
      <c r="BS42">
        <v>0</v>
      </c>
      <c r="BT42">
        <v>0</v>
      </c>
      <c r="BU42">
        <v>0</v>
      </c>
      <c r="BV42">
        <v>0</v>
      </c>
      <c r="BW42">
        <v>1</v>
      </c>
      <c r="BX42">
        <v>5</v>
      </c>
      <c r="BY42">
        <v>2</v>
      </c>
      <c r="BZ42">
        <v>2</v>
      </c>
      <c r="CA42">
        <v>17</v>
      </c>
      <c r="CB42">
        <v>1</v>
      </c>
      <c r="CC42">
        <v>10</v>
      </c>
      <c r="CD42">
        <v>9</v>
      </c>
      <c r="CE42">
        <v>0</v>
      </c>
      <c r="CF42">
        <v>0</v>
      </c>
      <c r="CG42">
        <v>9</v>
      </c>
      <c r="CH42">
        <v>0</v>
      </c>
      <c r="CI42">
        <v>0</v>
      </c>
      <c r="CJ42">
        <v>0</v>
      </c>
      <c r="CK42">
        <v>0</v>
      </c>
      <c r="CL42">
        <v>0</v>
      </c>
      <c r="CM42">
        <v>0</v>
      </c>
      <c r="CN42" s="12">
        <v>0</v>
      </c>
    </row>
    <row r="43" spans="1:92" hidden="1" x14ac:dyDescent="0.25">
      <c r="A43" s="7" t="s">
        <v>354</v>
      </c>
      <c r="B43" t="s">
        <v>111</v>
      </c>
      <c r="C43" s="2">
        <v>43769</v>
      </c>
      <c r="D43">
        <v>1932</v>
      </c>
      <c r="E43">
        <v>1300</v>
      </c>
      <c r="F43">
        <v>28</v>
      </c>
      <c r="G43">
        <v>104</v>
      </c>
      <c r="H43">
        <v>4</v>
      </c>
      <c r="I43">
        <v>28</v>
      </c>
      <c r="J43">
        <v>28</v>
      </c>
      <c r="K43">
        <v>17</v>
      </c>
      <c r="L43">
        <v>28</v>
      </c>
      <c r="M43">
        <v>4</v>
      </c>
      <c r="N43">
        <v>11</v>
      </c>
      <c r="O43">
        <v>25</v>
      </c>
      <c r="P43">
        <v>19</v>
      </c>
      <c r="Q43">
        <v>163</v>
      </c>
      <c r="R43">
        <v>5</v>
      </c>
      <c r="S43">
        <v>4</v>
      </c>
      <c r="T43">
        <v>3</v>
      </c>
      <c r="U43">
        <v>0</v>
      </c>
      <c r="V43">
        <v>0</v>
      </c>
      <c r="W43">
        <v>4</v>
      </c>
      <c r="X43">
        <v>0</v>
      </c>
      <c r="Y43">
        <v>0</v>
      </c>
      <c r="Z43">
        <v>0</v>
      </c>
      <c r="AA43">
        <v>0</v>
      </c>
      <c r="AB43">
        <v>0</v>
      </c>
      <c r="AC43">
        <v>0</v>
      </c>
      <c r="AG43" s="44" t="s">
        <v>354</v>
      </c>
      <c r="AH43" s="29" t="s">
        <v>111</v>
      </c>
      <c r="AI43" s="36">
        <v>43769</v>
      </c>
      <c r="AJ43">
        <v>1905</v>
      </c>
      <c r="AK43">
        <v>1258</v>
      </c>
      <c r="AL43">
        <v>77</v>
      </c>
      <c r="AM43">
        <v>26</v>
      </c>
      <c r="AN43">
        <v>2</v>
      </c>
      <c r="AO43">
        <v>26</v>
      </c>
      <c r="AP43">
        <v>23</v>
      </c>
      <c r="AQ43">
        <v>12</v>
      </c>
      <c r="AR43">
        <v>26</v>
      </c>
      <c r="AS43">
        <v>0</v>
      </c>
      <c r="AT43">
        <v>115</v>
      </c>
      <c r="AU43">
        <v>5</v>
      </c>
      <c r="AV43">
        <v>4</v>
      </c>
      <c r="AW43">
        <v>3</v>
      </c>
      <c r="AX43" s="12">
        <v>0</v>
      </c>
      <c r="AY43">
        <v>0</v>
      </c>
      <c r="AZ43">
        <v>4</v>
      </c>
      <c r="BA43">
        <v>0</v>
      </c>
      <c r="BB43">
        <v>0</v>
      </c>
      <c r="BC43">
        <v>0</v>
      </c>
      <c r="BD43">
        <v>0</v>
      </c>
      <c r="BE43">
        <v>0</v>
      </c>
      <c r="BF43">
        <v>0</v>
      </c>
      <c r="BK43" t="s">
        <v>330</v>
      </c>
      <c r="BL43" t="s">
        <v>111</v>
      </c>
      <c r="BM43" s="2">
        <v>43769</v>
      </c>
      <c r="BN43">
        <v>190</v>
      </c>
      <c r="BO43">
        <v>92</v>
      </c>
      <c r="BP43">
        <v>6</v>
      </c>
      <c r="BQ43">
        <v>5</v>
      </c>
      <c r="BR43">
        <v>5</v>
      </c>
      <c r="BS43">
        <v>6</v>
      </c>
      <c r="BT43">
        <v>10</v>
      </c>
      <c r="BU43">
        <v>9</v>
      </c>
      <c r="BV43">
        <v>6</v>
      </c>
      <c r="BW43">
        <v>26</v>
      </c>
      <c r="BX43">
        <v>31</v>
      </c>
      <c r="BY43">
        <v>20</v>
      </c>
      <c r="BZ43">
        <v>12</v>
      </c>
      <c r="CA43">
        <v>99</v>
      </c>
      <c r="CB43">
        <v>20</v>
      </c>
      <c r="CC43">
        <v>8</v>
      </c>
      <c r="CD43">
        <v>8</v>
      </c>
      <c r="CE43">
        <v>0</v>
      </c>
      <c r="CF43">
        <v>0</v>
      </c>
      <c r="CG43">
        <v>8</v>
      </c>
      <c r="CH43">
        <v>0</v>
      </c>
      <c r="CI43">
        <v>0</v>
      </c>
      <c r="CJ43">
        <v>0</v>
      </c>
      <c r="CK43">
        <v>0</v>
      </c>
      <c r="CL43">
        <v>0</v>
      </c>
      <c r="CM43">
        <v>0</v>
      </c>
      <c r="CN43" s="12">
        <v>0</v>
      </c>
    </row>
    <row r="44" spans="1:92" hidden="1" x14ac:dyDescent="0.25">
      <c r="A44" s="7" t="s">
        <v>354</v>
      </c>
      <c r="B44" t="s">
        <v>112</v>
      </c>
      <c r="C44" s="2">
        <v>43769</v>
      </c>
      <c r="D44">
        <v>4</v>
      </c>
      <c r="E44">
        <v>15</v>
      </c>
      <c r="F44">
        <v>1</v>
      </c>
      <c r="G44">
        <v>10</v>
      </c>
      <c r="H44">
        <v>0</v>
      </c>
      <c r="I44">
        <v>1</v>
      </c>
      <c r="J44">
        <v>0</v>
      </c>
      <c r="K44">
        <v>0</v>
      </c>
      <c r="L44">
        <v>0</v>
      </c>
      <c r="M44">
        <v>0</v>
      </c>
      <c r="N44">
        <v>0</v>
      </c>
      <c r="O44">
        <v>2</v>
      </c>
      <c r="P44">
        <v>1</v>
      </c>
      <c r="Q44">
        <v>10</v>
      </c>
      <c r="R44">
        <v>0</v>
      </c>
      <c r="S44">
        <v>0</v>
      </c>
      <c r="T44">
        <v>0</v>
      </c>
      <c r="U44">
        <v>0</v>
      </c>
      <c r="V44">
        <v>0</v>
      </c>
      <c r="W44">
        <v>0</v>
      </c>
      <c r="X44">
        <v>0</v>
      </c>
      <c r="Y44">
        <v>0</v>
      </c>
      <c r="Z44">
        <v>0</v>
      </c>
      <c r="AA44">
        <v>0</v>
      </c>
      <c r="AB44">
        <v>0</v>
      </c>
      <c r="AC44">
        <v>0</v>
      </c>
      <c r="AG44" s="43" t="s">
        <v>354</v>
      </c>
      <c r="AH44" s="30" t="s">
        <v>112</v>
      </c>
      <c r="AI44" s="34">
        <v>43769</v>
      </c>
      <c r="AJ44">
        <v>1</v>
      </c>
      <c r="AK44">
        <v>10</v>
      </c>
      <c r="AL44">
        <v>9</v>
      </c>
      <c r="AM44">
        <v>1</v>
      </c>
      <c r="AN44">
        <v>0</v>
      </c>
      <c r="AO44">
        <v>1</v>
      </c>
      <c r="AP44">
        <v>0</v>
      </c>
      <c r="AQ44">
        <v>0</v>
      </c>
      <c r="AR44">
        <v>0</v>
      </c>
      <c r="AS44">
        <v>0</v>
      </c>
      <c r="AT44">
        <v>5</v>
      </c>
      <c r="AU44">
        <v>0</v>
      </c>
      <c r="AV44">
        <v>0</v>
      </c>
      <c r="AW44">
        <v>0</v>
      </c>
      <c r="AX44" s="12">
        <v>0</v>
      </c>
      <c r="AY44">
        <v>0</v>
      </c>
      <c r="AZ44">
        <v>0</v>
      </c>
      <c r="BA44">
        <v>0</v>
      </c>
      <c r="BB44">
        <v>0</v>
      </c>
      <c r="BC44">
        <v>0</v>
      </c>
      <c r="BD44">
        <v>0</v>
      </c>
      <c r="BE44">
        <v>0</v>
      </c>
      <c r="BF44">
        <v>0</v>
      </c>
      <c r="BK44" t="s">
        <v>330</v>
      </c>
      <c r="BL44" t="s">
        <v>112</v>
      </c>
      <c r="BM44" s="2">
        <v>43769</v>
      </c>
      <c r="BN44">
        <v>20</v>
      </c>
      <c r="BO44">
        <v>17</v>
      </c>
      <c r="BP44">
        <v>0</v>
      </c>
      <c r="BQ44">
        <v>0</v>
      </c>
      <c r="BR44">
        <v>0</v>
      </c>
      <c r="BS44">
        <v>0</v>
      </c>
      <c r="BT44">
        <v>0</v>
      </c>
      <c r="BU44">
        <v>0</v>
      </c>
      <c r="BV44">
        <v>0</v>
      </c>
      <c r="BW44">
        <v>1</v>
      </c>
      <c r="BX44">
        <v>2</v>
      </c>
      <c r="BY44">
        <v>1</v>
      </c>
      <c r="BZ44">
        <v>1</v>
      </c>
      <c r="CA44">
        <v>20</v>
      </c>
      <c r="CB44">
        <v>0</v>
      </c>
      <c r="CC44">
        <v>4</v>
      </c>
      <c r="CD44">
        <v>4</v>
      </c>
      <c r="CE44">
        <v>0</v>
      </c>
      <c r="CF44">
        <v>0</v>
      </c>
      <c r="CG44">
        <v>4</v>
      </c>
      <c r="CH44">
        <v>0</v>
      </c>
      <c r="CI44">
        <v>0</v>
      </c>
      <c r="CJ44">
        <v>0</v>
      </c>
      <c r="CK44">
        <v>0</v>
      </c>
      <c r="CL44">
        <v>0</v>
      </c>
      <c r="CM44">
        <v>0</v>
      </c>
      <c r="CN44" s="12">
        <v>0</v>
      </c>
    </row>
    <row r="45" spans="1:92" hidden="1" x14ac:dyDescent="0.25">
      <c r="A45" s="7" t="s">
        <v>354</v>
      </c>
      <c r="B45" t="s">
        <v>113</v>
      </c>
      <c r="C45" s="2">
        <v>43769</v>
      </c>
      <c r="D45">
        <v>2055</v>
      </c>
      <c r="E45">
        <v>1442</v>
      </c>
      <c r="F45">
        <v>82</v>
      </c>
      <c r="G45">
        <v>136</v>
      </c>
      <c r="H45">
        <v>20</v>
      </c>
      <c r="I45">
        <v>82</v>
      </c>
      <c r="J45">
        <v>71</v>
      </c>
      <c r="K45">
        <v>36</v>
      </c>
      <c r="L45">
        <v>80</v>
      </c>
      <c r="M45">
        <v>9</v>
      </c>
      <c r="N45">
        <v>47</v>
      </c>
      <c r="O45">
        <v>60</v>
      </c>
      <c r="P45">
        <v>49</v>
      </c>
      <c r="Q45">
        <v>367</v>
      </c>
      <c r="R45">
        <v>21</v>
      </c>
      <c r="S45">
        <v>11</v>
      </c>
      <c r="T45">
        <v>8</v>
      </c>
      <c r="U45">
        <v>0</v>
      </c>
      <c r="V45">
        <v>0</v>
      </c>
      <c r="W45">
        <v>7</v>
      </c>
      <c r="X45">
        <v>3</v>
      </c>
      <c r="Y45">
        <v>0</v>
      </c>
      <c r="Z45">
        <v>0</v>
      </c>
      <c r="AA45">
        <v>0</v>
      </c>
      <c r="AB45">
        <v>0</v>
      </c>
      <c r="AC45">
        <v>0</v>
      </c>
      <c r="AG45" s="44" t="s">
        <v>354</v>
      </c>
      <c r="AH45" s="29" t="s">
        <v>113</v>
      </c>
      <c r="AI45" s="36">
        <v>43769</v>
      </c>
      <c r="AJ45">
        <v>2040</v>
      </c>
      <c r="AK45">
        <v>1381</v>
      </c>
      <c r="AL45">
        <v>102</v>
      </c>
      <c r="AM45">
        <v>77</v>
      </c>
      <c r="AN45">
        <v>16</v>
      </c>
      <c r="AO45">
        <v>77</v>
      </c>
      <c r="AP45">
        <v>69</v>
      </c>
      <c r="AQ45">
        <v>34</v>
      </c>
      <c r="AR45">
        <v>75</v>
      </c>
      <c r="AS45">
        <v>0</v>
      </c>
      <c r="AT45">
        <v>261</v>
      </c>
      <c r="AU45">
        <v>21</v>
      </c>
      <c r="AV45">
        <v>11</v>
      </c>
      <c r="AW45">
        <v>8</v>
      </c>
      <c r="AX45" s="12">
        <v>0</v>
      </c>
      <c r="AY45">
        <v>0</v>
      </c>
      <c r="AZ45">
        <v>7</v>
      </c>
      <c r="BA45">
        <v>3</v>
      </c>
      <c r="BB45">
        <v>0</v>
      </c>
      <c r="BC45">
        <v>0</v>
      </c>
      <c r="BD45">
        <v>0</v>
      </c>
      <c r="BE45">
        <v>0</v>
      </c>
      <c r="BF45">
        <v>0</v>
      </c>
      <c r="BK45" t="s">
        <v>330</v>
      </c>
      <c r="BL45" t="s">
        <v>113</v>
      </c>
      <c r="BM45" s="2">
        <v>43769</v>
      </c>
      <c r="BN45">
        <v>91</v>
      </c>
      <c r="BO45">
        <v>259</v>
      </c>
      <c r="BP45">
        <v>22</v>
      </c>
      <c r="BQ45">
        <v>10</v>
      </c>
      <c r="BR45">
        <v>10</v>
      </c>
      <c r="BS45">
        <v>21</v>
      </c>
      <c r="BT45">
        <v>28</v>
      </c>
      <c r="BU45">
        <v>25</v>
      </c>
      <c r="BV45">
        <v>23</v>
      </c>
      <c r="BW45">
        <v>98</v>
      </c>
      <c r="BX45">
        <v>73</v>
      </c>
      <c r="BY45">
        <v>60</v>
      </c>
      <c r="BZ45">
        <v>52</v>
      </c>
      <c r="CA45">
        <v>274</v>
      </c>
      <c r="CB45">
        <v>37</v>
      </c>
      <c r="CC45">
        <v>30</v>
      </c>
      <c r="CD45">
        <v>30</v>
      </c>
      <c r="CE45">
        <v>0</v>
      </c>
      <c r="CF45">
        <v>0</v>
      </c>
      <c r="CG45">
        <v>30</v>
      </c>
      <c r="CH45">
        <v>0</v>
      </c>
      <c r="CI45">
        <v>0</v>
      </c>
      <c r="CJ45">
        <v>0</v>
      </c>
      <c r="CK45">
        <v>0</v>
      </c>
      <c r="CL45">
        <v>0</v>
      </c>
      <c r="CM45">
        <v>0</v>
      </c>
      <c r="CN45" s="12">
        <v>0</v>
      </c>
    </row>
    <row r="46" spans="1:92" hidden="1" x14ac:dyDescent="0.25">
      <c r="A46" s="7" t="s">
        <v>355</v>
      </c>
      <c r="B46" t="s">
        <v>110</v>
      </c>
      <c r="C46" s="2">
        <v>43769</v>
      </c>
      <c r="D46">
        <v>5</v>
      </c>
      <c r="E46">
        <v>21</v>
      </c>
      <c r="F46">
        <v>1</v>
      </c>
      <c r="G46">
        <v>9</v>
      </c>
      <c r="H46">
        <v>1</v>
      </c>
      <c r="I46">
        <v>1</v>
      </c>
      <c r="J46">
        <v>1</v>
      </c>
      <c r="K46">
        <v>0</v>
      </c>
      <c r="L46">
        <v>0</v>
      </c>
      <c r="M46">
        <v>0</v>
      </c>
      <c r="N46">
        <v>0</v>
      </c>
      <c r="O46">
        <v>0</v>
      </c>
      <c r="P46">
        <v>0</v>
      </c>
      <c r="Q46">
        <v>19</v>
      </c>
      <c r="R46">
        <v>1</v>
      </c>
      <c r="S46">
        <v>0</v>
      </c>
      <c r="T46">
        <v>1</v>
      </c>
      <c r="U46">
        <v>0</v>
      </c>
      <c r="V46">
        <v>0</v>
      </c>
      <c r="W46">
        <v>0</v>
      </c>
      <c r="X46">
        <v>0</v>
      </c>
      <c r="Y46">
        <v>0</v>
      </c>
      <c r="Z46">
        <v>0</v>
      </c>
      <c r="AA46">
        <v>0</v>
      </c>
      <c r="AB46">
        <v>0</v>
      </c>
      <c r="AC46">
        <v>0</v>
      </c>
      <c r="AG46" s="43" t="s">
        <v>355</v>
      </c>
      <c r="AH46" s="30" t="s">
        <v>110</v>
      </c>
      <c r="AI46" s="34">
        <v>43769</v>
      </c>
      <c r="AJ46">
        <v>5</v>
      </c>
      <c r="AK46">
        <v>14</v>
      </c>
      <c r="AL46">
        <v>9</v>
      </c>
      <c r="AM46">
        <v>1</v>
      </c>
      <c r="AN46">
        <v>1</v>
      </c>
      <c r="AO46">
        <v>1</v>
      </c>
      <c r="AP46">
        <v>1</v>
      </c>
      <c r="AQ46">
        <v>0</v>
      </c>
      <c r="AR46">
        <v>0</v>
      </c>
      <c r="AS46">
        <v>0</v>
      </c>
      <c r="AT46">
        <v>1</v>
      </c>
      <c r="AU46">
        <v>0</v>
      </c>
      <c r="AV46">
        <v>0</v>
      </c>
      <c r="AW46">
        <v>0</v>
      </c>
      <c r="AX46" s="12">
        <v>0</v>
      </c>
      <c r="AY46">
        <v>0</v>
      </c>
      <c r="AZ46">
        <v>0</v>
      </c>
      <c r="BA46">
        <v>0</v>
      </c>
      <c r="BB46">
        <v>0</v>
      </c>
      <c r="BC46">
        <v>0</v>
      </c>
      <c r="BD46">
        <v>0</v>
      </c>
      <c r="BE46">
        <v>0</v>
      </c>
      <c r="BF46">
        <v>0</v>
      </c>
      <c r="BK46" t="s">
        <v>331</v>
      </c>
      <c r="BL46" t="s">
        <v>110</v>
      </c>
      <c r="BM46" s="2">
        <v>43769</v>
      </c>
      <c r="BN46">
        <v>13</v>
      </c>
      <c r="BO46">
        <v>19</v>
      </c>
      <c r="BP46">
        <v>0</v>
      </c>
      <c r="BQ46">
        <v>0</v>
      </c>
      <c r="BR46">
        <v>0</v>
      </c>
      <c r="BS46">
        <v>0</v>
      </c>
      <c r="BT46">
        <v>0</v>
      </c>
      <c r="BU46">
        <v>0</v>
      </c>
      <c r="BV46">
        <v>0</v>
      </c>
      <c r="BW46">
        <v>0</v>
      </c>
      <c r="BX46">
        <v>0</v>
      </c>
      <c r="BY46">
        <v>0</v>
      </c>
      <c r="BZ46">
        <v>0</v>
      </c>
      <c r="CA46">
        <v>6</v>
      </c>
      <c r="CB46">
        <v>2</v>
      </c>
      <c r="CC46">
        <v>0</v>
      </c>
      <c r="CD46">
        <v>0</v>
      </c>
      <c r="CE46">
        <v>0</v>
      </c>
      <c r="CF46">
        <v>0</v>
      </c>
      <c r="CG46">
        <v>0</v>
      </c>
      <c r="CH46">
        <v>0</v>
      </c>
      <c r="CI46">
        <v>0</v>
      </c>
      <c r="CJ46">
        <v>0</v>
      </c>
      <c r="CK46">
        <v>0</v>
      </c>
      <c r="CL46">
        <v>0</v>
      </c>
      <c r="CM46">
        <v>0</v>
      </c>
      <c r="CN46" s="12">
        <v>0</v>
      </c>
    </row>
    <row r="47" spans="1:92" hidden="1" x14ac:dyDescent="0.25">
      <c r="A47" s="7" t="s">
        <v>355</v>
      </c>
      <c r="B47" t="s">
        <v>111</v>
      </c>
      <c r="C47" s="2">
        <v>43769</v>
      </c>
      <c r="D47">
        <v>1375</v>
      </c>
      <c r="E47">
        <v>1347</v>
      </c>
      <c r="F47">
        <v>41</v>
      </c>
      <c r="G47">
        <v>101</v>
      </c>
      <c r="H47">
        <v>13</v>
      </c>
      <c r="I47">
        <v>40</v>
      </c>
      <c r="J47">
        <v>50</v>
      </c>
      <c r="K47">
        <v>8</v>
      </c>
      <c r="L47">
        <v>36</v>
      </c>
      <c r="M47">
        <v>7</v>
      </c>
      <c r="N47">
        <v>5</v>
      </c>
      <c r="O47">
        <v>3</v>
      </c>
      <c r="P47">
        <v>3</v>
      </c>
      <c r="Q47">
        <v>233</v>
      </c>
      <c r="R47">
        <v>3</v>
      </c>
      <c r="S47">
        <v>0</v>
      </c>
      <c r="T47">
        <v>10</v>
      </c>
      <c r="U47">
        <v>0</v>
      </c>
      <c r="V47">
        <v>0</v>
      </c>
      <c r="W47">
        <v>0</v>
      </c>
      <c r="X47">
        <v>0</v>
      </c>
      <c r="Y47">
        <v>0</v>
      </c>
      <c r="Z47">
        <v>0</v>
      </c>
      <c r="AA47">
        <v>0</v>
      </c>
      <c r="AB47">
        <v>0</v>
      </c>
      <c r="AC47">
        <v>0</v>
      </c>
      <c r="AG47" s="44" t="s">
        <v>355</v>
      </c>
      <c r="AH47" s="29" t="s">
        <v>111</v>
      </c>
      <c r="AI47" s="36">
        <v>43769</v>
      </c>
      <c r="AJ47">
        <v>1328</v>
      </c>
      <c r="AK47">
        <v>1273</v>
      </c>
      <c r="AL47">
        <v>99</v>
      </c>
      <c r="AM47">
        <v>36</v>
      </c>
      <c r="AN47">
        <v>12</v>
      </c>
      <c r="AO47">
        <v>35</v>
      </c>
      <c r="AP47">
        <v>50</v>
      </c>
      <c r="AQ47">
        <v>4</v>
      </c>
      <c r="AR47">
        <v>34</v>
      </c>
      <c r="AS47">
        <v>0</v>
      </c>
      <c r="AT47">
        <v>79</v>
      </c>
      <c r="AU47">
        <v>2</v>
      </c>
      <c r="AV47">
        <v>0</v>
      </c>
      <c r="AW47">
        <v>0</v>
      </c>
      <c r="AX47" s="12">
        <v>0</v>
      </c>
      <c r="AY47">
        <v>0</v>
      </c>
      <c r="AZ47">
        <v>0</v>
      </c>
      <c r="BA47">
        <v>0</v>
      </c>
      <c r="BB47">
        <v>0</v>
      </c>
      <c r="BC47">
        <v>0</v>
      </c>
      <c r="BD47">
        <v>0</v>
      </c>
      <c r="BE47">
        <v>0</v>
      </c>
      <c r="BF47">
        <v>0</v>
      </c>
      <c r="BK47" t="s">
        <v>331</v>
      </c>
      <c r="BL47" t="s">
        <v>111</v>
      </c>
      <c r="BM47" s="2">
        <v>43769</v>
      </c>
      <c r="BN47">
        <v>76</v>
      </c>
      <c r="BO47">
        <v>49</v>
      </c>
      <c r="BP47">
        <v>0</v>
      </c>
      <c r="BQ47">
        <v>0</v>
      </c>
      <c r="BR47">
        <v>0</v>
      </c>
      <c r="BS47">
        <v>0</v>
      </c>
      <c r="BT47">
        <v>0</v>
      </c>
      <c r="BU47">
        <v>0</v>
      </c>
      <c r="BV47">
        <v>0</v>
      </c>
      <c r="BW47">
        <v>5</v>
      </c>
      <c r="BX47">
        <v>2</v>
      </c>
      <c r="BY47">
        <v>3</v>
      </c>
      <c r="BZ47">
        <v>3</v>
      </c>
      <c r="CA47">
        <v>38</v>
      </c>
      <c r="CB47">
        <v>8</v>
      </c>
      <c r="CC47">
        <v>3</v>
      </c>
      <c r="CD47">
        <v>0</v>
      </c>
      <c r="CE47">
        <v>0</v>
      </c>
      <c r="CF47">
        <v>0</v>
      </c>
      <c r="CG47">
        <v>8</v>
      </c>
      <c r="CH47">
        <v>0</v>
      </c>
      <c r="CI47">
        <v>0</v>
      </c>
      <c r="CJ47">
        <v>0</v>
      </c>
      <c r="CK47">
        <v>0</v>
      </c>
      <c r="CL47">
        <v>0</v>
      </c>
      <c r="CM47">
        <v>0</v>
      </c>
      <c r="CN47" s="12">
        <v>0</v>
      </c>
    </row>
    <row r="48" spans="1:92" hidden="1" x14ac:dyDescent="0.25">
      <c r="A48" s="7" t="s">
        <v>355</v>
      </c>
      <c r="B48" t="s">
        <v>112</v>
      </c>
      <c r="C48" s="2">
        <v>43769</v>
      </c>
      <c r="D48">
        <v>1</v>
      </c>
      <c r="E48">
        <v>12</v>
      </c>
      <c r="F48">
        <v>2</v>
      </c>
      <c r="G48">
        <v>5</v>
      </c>
      <c r="H48">
        <v>2</v>
      </c>
      <c r="I48">
        <v>3</v>
      </c>
      <c r="J48">
        <v>3</v>
      </c>
      <c r="K48">
        <v>0</v>
      </c>
      <c r="L48">
        <v>1</v>
      </c>
      <c r="M48">
        <v>1</v>
      </c>
      <c r="N48">
        <v>1</v>
      </c>
      <c r="O48">
        <v>0</v>
      </c>
      <c r="P48">
        <v>0</v>
      </c>
      <c r="Q48">
        <v>10</v>
      </c>
      <c r="R48">
        <v>0</v>
      </c>
      <c r="S48">
        <v>0</v>
      </c>
      <c r="T48">
        <v>1</v>
      </c>
      <c r="U48">
        <v>0</v>
      </c>
      <c r="V48">
        <v>0</v>
      </c>
      <c r="W48">
        <v>0</v>
      </c>
      <c r="X48">
        <v>0</v>
      </c>
      <c r="Y48">
        <v>0</v>
      </c>
      <c r="Z48">
        <v>0</v>
      </c>
      <c r="AA48">
        <v>0</v>
      </c>
      <c r="AB48">
        <v>0</v>
      </c>
      <c r="AC48">
        <v>0</v>
      </c>
      <c r="AG48" s="43" t="s">
        <v>355</v>
      </c>
      <c r="AH48" s="30" t="s">
        <v>112</v>
      </c>
      <c r="AI48" s="34">
        <v>43769</v>
      </c>
      <c r="AJ48">
        <v>1</v>
      </c>
      <c r="AK48">
        <v>6</v>
      </c>
      <c r="AL48">
        <v>5</v>
      </c>
      <c r="AM48">
        <v>2</v>
      </c>
      <c r="AN48">
        <v>2</v>
      </c>
      <c r="AO48">
        <v>3</v>
      </c>
      <c r="AP48">
        <v>3</v>
      </c>
      <c r="AQ48">
        <v>0</v>
      </c>
      <c r="AR48">
        <v>1</v>
      </c>
      <c r="AS48">
        <v>0</v>
      </c>
      <c r="AT48">
        <v>1</v>
      </c>
      <c r="AU48">
        <v>0</v>
      </c>
      <c r="AV48">
        <v>0</v>
      </c>
      <c r="AW48">
        <v>0</v>
      </c>
      <c r="AX48" s="12">
        <v>0</v>
      </c>
      <c r="AY48">
        <v>0</v>
      </c>
      <c r="AZ48">
        <v>0</v>
      </c>
      <c r="BA48">
        <v>0</v>
      </c>
      <c r="BB48">
        <v>0</v>
      </c>
      <c r="BC48">
        <v>0</v>
      </c>
      <c r="BD48">
        <v>0</v>
      </c>
      <c r="BE48">
        <v>0</v>
      </c>
      <c r="BF48">
        <v>0</v>
      </c>
      <c r="BK48" t="s">
        <v>331</v>
      </c>
      <c r="BL48" t="s">
        <v>112</v>
      </c>
      <c r="BM48" s="2">
        <v>43769</v>
      </c>
      <c r="BN48">
        <v>19</v>
      </c>
      <c r="BO48">
        <v>13</v>
      </c>
      <c r="BP48">
        <v>0</v>
      </c>
      <c r="BQ48">
        <v>0</v>
      </c>
      <c r="BR48">
        <v>0</v>
      </c>
      <c r="BS48">
        <v>0</v>
      </c>
      <c r="BT48">
        <v>0</v>
      </c>
      <c r="BU48">
        <v>0</v>
      </c>
      <c r="BV48">
        <v>0</v>
      </c>
      <c r="BW48">
        <v>0</v>
      </c>
      <c r="BX48">
        <v>0</v>
      </c>
      <c r="BY48">
        <v>3</v>
      </c>
      <c r="BZ48">
        <v>3</v>
      </c>
      <c r="CA48">
        <v>3</v>
      </c>
      <c r="CB48">
        <v>0</v>
      </c>
      <c r="CC48">
        <v>0</v>
      </c>
      <c r="CD48">
        <v>0</v>
      </c>
      <c r="CE48">
        <v>0</v>
      </c>
      <c r="CF48">
        <v>0</v>
      </c>
      <c r="CG48">
        <v>0</v>
      </c>
      <c r="CH48">
        <v>0</v>
      </c>
      <c r="CI48">
        <v>0</v>
      </c>
      <c r="CJ48">
        <v>0</v>
      </c>
      <c r="CK48">
        <v>0</v>
      </c>
      <c r="CL48">
        <v>0</v>
      </c>
      <c r="CM48">
        <v>0</v>
      </c>
      <c r="CN48" s="12">
        <v>0</v>
      </c>
    </row>
    <row r="49" spans="1:92" hidden="1" x14ac:dyDescent="0.25">
      <c r="A49" s="7" t="s">
        <v>355</v>
      </c>
      <c r="B49" t="s">
        <v>113</v>
      </c>
      <c r="C49" s="2">
        <v>43769</v>
      </c>
      <c r="D49">
        <v>1613</v>
      </c>
      <c r="E49">
        <v>1627</v>
      </c>
      <c r="F49">
        <v>83</v>
      </c>
      <c r="G49">
        <v>104</v>
      </c>
      <c r="H49">
        <v>18</v>
      </c>
      <c r="I49">
        <v>81</v>
      </c>
      <c r="J49">
        <v>124</v>
      </c>
      <c r="K49">
        <v>8</v>
      </c>
      <c r="L49">
        <v>78</v>
      </c>
      <c r="M49">
        <v>19</v>
      </c>
      <c r="N49">
        <v>9</v>
      </c>
      <c r="O49">
        <v>1</v>
      </c>
      <c r="P49">
        <v>1</v>
      </c>
      <c r="Q49">
        <v>424</v>
      </c>
      <c r="R49">
        <v>23</v>
      </c>
      <c r="S49">
        <v>6</v>
      </c>
      <c r="T49">
        <v>37</v>
      </c>
      <c r="U49">
        <v>1</v>
      </c>
      <c r="V49">
        <v>0</v>
      </c>
      <c r="W49">
        <v>1</v>
      </c>
      <c r="X49">
        <v>3</v>
      </c>
      <c r="Y49">
        <v>0</v>
      </c>
      <c r="Z49">
        <v>0</v>
      </c>
      <c r="AA49">
        <v>0</v>
      </c>
      <c r="AB49">
        <v>0</v>
      </c>
      <c r="AC49">
        <v>0</v>
      </c>
      <c r="AG49" s="44" t="s">
        <v>355</v>
      </c>
      <c r="AH49" s="29" t="s">
        <v>113</v>
      </c>
      <c r="AI49" s="36">
        <v>43769</v>
      </c>
      <c r="AJ49">
        <v>1566</v>
      </c>
      <c r="AK49">
        <v>1501</v>
      </c>
      <c r="AL49">
        <v>104</v>
      </c>
      <c r="AM49">
        <v>75</v>
      </c>
      <c r="AN49">
        <v>18</v>
      </c>
      <c r="AO49">
        <v>73</v>
      </c>
      <c r="AP49">
        <v>123</v>
      </c>
      <c r="AQ49">
        <v>2</v>
      </c>
      <c r="AR49">
        <v>74</v>
      </c>
      <c r="AS49">
        <v>0</v>
      </c>
      <c r="AT49">
        <v>212</v>
      </c>
      <c r="AU49">
        <v>14</v>
      </c>
      <c r="AV49">
        <v>6</v>
      </c>
      <c r="AW49">
        <v>2</v>
      </c>
      <c r="AX49" s="12">
        <v>1</v>
      </c>
      <c r="AY49">
        <v>0</v>
      </c>
      <c r="AZ49">
        <v>1</v>
      </c>
      <c r="BA49">
        <v>3</v>
      </c>
      <c r="BB49">
        <v>0</v>
      </c>
      <c r="BC49">
        <v>0</v>
      </c>
      <c r="BD49">
        <v>0</v>
      </c>
      <c r="BE49">
        <v>0</v>
      </c>
      <c r="BF49">
        <v>0</v>
      </c>
      <c r="BK49" t="s">
        <v>331</v>
      </c>
      <c r="BL49" t="s">
        <v>113</v>
      </c>
      <c r="BM49" s="2">
        <v>43769</v>
      </c>
      <c r="BN49">
        <v>47</v>
      </c>
      <c r="BO49">
        <v>84</v>
      </c>
      <c r="BP49">
        <v>4</v>
      </c>
      <c r="BQ49">
        <v>0</v>
      </c>
      <c r="BR49">
        <v>0</v>
      </c>
      <c r="BS49">
        <v>4</v>
      </c>
      <c r="BT49">
        <v>1</v>
      </c>
      <c r="BU49">
        <v>0</v>
      </c>
      <c r="BV49">
        <v>4</v>
      </c>
      <c r="BW49">
        <v>5</v>
      </c>
      <c r="BX49">
        <v>6</v>
      </c>
      <c r="BY49">
        <v>10</v>
      </c>
      <c r="BZ49">
        <v>8</v>
      </c>
      <c r="CA49">
        <v>66</v>
      </c>
      <c r="CB49">
        <v>16</v>
      </c>
      <c r="CC49">
        <v>6</v>
      </c>
      <c r="CD49">
        <v>0</v>
      </c>
      <c r="CE49">
        <v>0</v>
      </c>
      <c r="CF49">
        <v>0</v>
      </c>
      <c r="CG49">
        <v>6</v>
      </c>
      <c r="CH49">
        <v>0</v>
      </c>
      <c r="CI49">
        <v>0</v>
      </c>
      <c r="CJ49">
        <v>0</v>
      </c>
      <c r="CK49">
        <v>0</v>
      </c>
      <c r="CL49">
        <v>0</v>
      </c>
      <c r="CM49">
        <v>0</v>
      </c>
      <c r="CN49" s="12">
        <v>0</v>
      </c>
    </row>
    <row r="50" spans="1:92" hidden="1" x14ac:dyDescent="0.25">
      <c r="A50" s="7" t="s">
        <v>356</v>
      </c>
      <c r="B50" t="s">
        <v>110</v>
      </c>
      <c r="C50" s="2">
        <v>43769</v>
      </c>
      <c r="D50">
        <v>350</v>
      </c>
      <c r="E50">
        <v>266</v>
      </c>
      <c r="F50">
        <v>5</v>
      </c>
      <c r="G50">
        <v>17</v>
      </c>
      <c r="H50">
        <v>2</v>
      </c>
      <c r="I50">
        <v>4</v>
      </c>
      <c r="J50">
        <v>12</v>
      </c>
      <c r="K50">
        <v>0</v>
      </c>
      <c r="L50">
        <v>1</v>
      </c>
      <c r="M50">
        <v>2</v>
      </c>
      <c r="N50">
        <v>2</v>
      </c>
      <c r="O50">
        <v>4</v>
      </c>
      <c r="P50">
        <v>1</v>
      </c>
      <c r="Q50">
        <v>63</v>
      </c>
      <c r="R50">
        <v>8</v>
      </c>
      <c r="S50">
        <v>6</v>
      </c>
      <c r="T50">
        <v>10</v>
      </c>
      <c r="U50">
        <v>0</v>
      </c>
      <c r="V50">
        <v>0</v>
      </c>
      <c r="W50">
        <v>0</v>
      </c>
      <c r="X50">
        <v>6</v>
      </c>
      <c r="Y50">
        <v>0</v>
      </c>
      <c r="Z50">
        <v>0</v>
      </c>
      <c r="AA50">
        <v>0</v>
      </c>
      <c r="AB50">
        <v>0</v>
      </c>
      <c r="AC50">
        <v>0</v>
      </c>
      <c r="AG50" s="43" t="s">
        <v>356</v>
      </c>
      <c r="AH50" s="30" t="s">
        <v>110</v>
      </c>
      <c r="AI50" s="34">
        <v>43769</v>
      </c>
      <c r="AJ50">
        <v>335</v>
      </c>
      <c r="AK50">
        <v>242</v>
      </c>
      <c r="AL50">
        <v>11</v>
      </c>
      <c r="AM50">
        <v>4</v>
      </c>
      <c r="AN50">
        <v>1</v>
      </c>
      <c r="AO50">
        <v>4</v>
      </c>
      <c r="AP50">
        <v>12</v>
      </c>
      <c r="AQ50">
        <v>0</v>
      </c>
      <c r="AR50">
        <v>1</v>
      </c>
      <c r="AS50">
        <v>0</v>
      </c>
      <c r="AT50">
        <v>27</v>
      </c>
      <c r="AU50">
        <v>1</v>
      </c>
      <c r="AV50">
        <v>0</v>
      </c>
      <c r="AW50">
        <v>0</v>
      </c>
      <c r="AX50" s="12">
        <v>0</v>
      </c>
      <c r="AY50">
        <v>0</v>
      </c>
      <c r="AZ50">
        <v>0</v>
      </c>
      <c r="BA50">
        <v>0</v>
      </c>
      <c r="BB50">
        <v>0</v>
      </c>
      <c r="BC50">
        <v>0</v>
      </c>
      <c r="BD50">
        <v>0</v>
      </c>
      <c r="BE50">
        <v>0</v>
      </c>
      <c r="BF50">
        <v>0</v>
      </c>
      <c r="BK50" t="s">
        <v>332</v>
      </c>
      <c r="BL50" t="s">
        <v>110</v>
      </c>
      <c r="BM50" s="2">
        <v>43769</v>
      </c>
      <c r="BN50">
        <v>24</v>
      </c>
      <c r="BO50">
        <v>23</v>
      </c>
      <c r="BP50">
        <v>0</v>
      </c>
      <c r="BQ50">
        <v>2</v>
      </c>
      <c r="BR50">
        <v>0</v>
      </c>
      <c r="BS50">
        <v>1</v>
      </c>
      <c r="BT50">
        <v>0</v>
      </c>
      <c r="BU50">
        <v>0</v>
      </c>
      <c r="BV50">
        <v>1</v>
      </c>
      <c r="BW50">
        <v>1</v>
      </c>
      <c r="BX50">
        <v>1</v>
      </c>
      <c r="BY50">
        <v>0</v>
      </c>
      <c r="BZ50">
        <v>0</v>
      </c>
      <c r="CA50">
        <v>14</v>
      </c>
      <c r="CB50">
        <v>4</v>
      </c>
      <c r="CC50">
        <v>4</v>
      </c>
      <c r="CD50">
        <v>4</v>
      </c>
      <c r="CE50">
        <v>0</v>
      </c>
      <c r="CF50">
        <v>0</v>
      </c>
      <c r="CG50">
        <v>4</v>
      </c>
      <c r="CH50">
        <v>0</v>
      </c>
      <c r="CI50">
        <v>0</v>
      </c>
      <c r="CJ50">
        <v>0</v>
      </c>
      <c r="CK50">
        <v>0</v>
      </c>
      <c r="CL50">
        <v>0</v>
      </c>
      <c r="CM50">
        <v>0</v>
      </c>
      <c r="CN50" s="12">
        <v>0</v>
      </c>
    </row>
    <row r="51" spans="1:92" hidden="1" x14ac:dyDescent="0.25">
      <c r="A51" s="7" t="s">
        <v>356</v>
      </c>
      <c r="B51" t="s">
        <v>111</v>
      </c>
      <c r="C51" s="2">
        <v>43769</v>
      </c>
      <c r="D51">
        <v>2314</v>
      </c>
      <c r="E51">
        <v>1752</v>
      </c>
      <c r="F51">
        <v>83</v>
      </c>
      <c r="G51">
        <v>99</v>
      </c>
      <c r="H51">
        <v>21</v>
      </c>
      <c r="I51">
        <v>83</v>
      </c>
      <c r="J51">
        <v>108</v>
      </c>
      <c r="K51">
        <v>33</v>
      </c>
      <c r="L51">
        <v>83</v>
      </c>
      <c r="M51">
        <v>50</v>
      </c>
      <c r="N51">
        <v>49</v>
      </c>
      <c r="O51">
        <v>22</v>
      </c>
      <c r="P51">
        <v>15</v>
      </c>
      <c r="Q51">
        <v>437</v>
      </c>
      <c r="R51">
        <v>10</v>
      </c>
      <c r="S51">
        <v>49</v>
      </c>
      <c r="T51">
        <v>23</v>
      </c>
      <c r="U51">
        <v>0</v>
      </c>
      <c r="V51">
        <v>0</v>
      </c>
      <c r="W51">
        <v>11</v>
      </c>
      <c r="X51">
        <v>37</v>
      </c>
      <c r="Y51">
        <v>0</v>
      </c>
      <c r="Z51">
        <v>0</v>
      </c>
      <c r="AA51">
        <v>0</v>
      </c>
      <c r="AB51">
        <v>0</v>
      </c>
      <c r="AC51">
        <v>0</v>
      </c>
      <c r="AG51" s="44" t="s">
        <v>356</v>
      </c>
      <c r="AH51" s="29" t="s">
        <v>111</v>
      </c>
      <c r="AI51" s="36">
        <v>43769</v>
      </c>
      <c r="AJ51">
        <v>2155</v>
      </c>
      <c r="AK51">
        <v>1613</v>
      </c>
      <c r="AL51">
        <v>43</v>
      </c>
      <c r="AM51">
        <v>75</v>
      </c>
      <c r="AN51">
        <v>17</v>
      </c>
      <c r="AO51">
        <v>75</v>
      </c>
      <c r="AP51">
        <v>96</v>
      </c>
      <c r="AQ51">
        <v>22</v>
      </c>
      <c r="AR51">
        <v>75</v>
      </c>
      <c r="AS51">
        <v>0</v>
      </c>
      <c r="AT51">
        <v>96</v>
      </c>
      <c r="AU51">
        <v>3</v>
      </c>
      <c r="AV51">
        <v>0</v>
      </c>
      <c r="AW51">
        <v>0</v>
      </c>
      <c r="AX51" s="12">
        <v>0</v>
      </c>
      <c r="AY51">
        <v>0</v>
      </c>
      <c r="AZ51">
        <v>0</v>
      </c>
      <c r="BA51">
        <v>0</v>
      </c>
      <c r="BB51">
        <v>0</v>
      </c>
      <c r="BC51">
        <v>0</v>
      </c>
      <c r="BD51">
        <v>0</v>
      </c>
      <c r="BE51">
        <v>0</v>
      </c>
      <c r="BF51">
        <v>0</v>
      </c>
      <c r="BK51" t="s">
        <v>332</v>
      </c>
      <c r="BL51" t="s">
        <v>111</v>
      </c>
      <c r="BM51" s="2">
        <v>43769</v>
      </c>
      <c r="BN51">
        <v>243</v>
      </c>
      <c r="BO51">
        <v>62</v>
      </c>
      <c r="BP51">
        <v>2</v>
      </c>
      <c r="BQ51">
        <v>10</v>
      </c>
      <c r="BR51">
        <v>2</v>
      </c>
      <c r="BS51">
        <v>2</v>
      </c>
      <c r="BT51">
        <v>5</v>
      </c>
      <c r="BU51">
        <v>5</v>
      </c>
      <c r="BV51">
        <v>2</v>
      </c>
      <c r="BW51">
        <v>16</v>
      </c>
      <c r="BX51">
        <v>12</v>
      </c>
      <c r="BY51">
        <v>1</v>
      </c>
      <c r="BZ51">
        <v>0</v>
      </c>
      <c r="CA51">
        <v>54</v>
      </c>
      <c r="CB51">
        <v>26</v>
      </c>
      <c r="CC51">
        <v>26</v>
      </c>
      <c r="CD51">
        <v>18</v>
      </c>
      <c r="CE51">
        <v>0</v>
      </c>
      <c r="CF51">
        <v>3</v>
      </c>
      <c r="CG51">
        <v>23</v>
      </c>
      <c r="CH51">
        <v>0</v>
      </c>
      <c r="CI51">
        <v>0</v>
      </c>
      <c r="CJ51">
        <v>0</v>
      </c>
      <c r="CK51">
        <v>0</v>
      </c>
      <c r="CL51">
        <v>0</v>
      </c>
      <c r="CM51">
        <v>0</v>
      </c>
      <c r="CN51" s="12">
        <v>0</v>
      </c>
    </row>
    <row r="52" spans="1:92" hidden="1" x14ac:dyDescent="0.25">
      <c r="A52" s="7" t="s">
        <v>356</v>
      </c>
      <c r="B52" t="s">
        <v>112</v>
      </c>
      <c r="C52" s="2">
        <v>43769</v>
      </c>
      <c r="D52">
        <v>255</v>
      </c>
      <c r="E52">
        <v>204</v>
      </c>
      <c r="F52">
        <v>13</v>
      </c>
      <c r="G52">
        <v>21</v>
      </c>
      <c r="H52">
        <v>9</v>
      </c>
      <c r="I52">
        <v>13</v>
      </c>
      <c r="J52">
        <v>22</v>
      </c>
      <c r="K52">
        <v>2</v>
      </c>
      <c r="L52">
        <v>9</v>
      </c>
      <c r="M52">
        <v>3</v>
      </c>
      <c r="N52">
        <v>3</v>
      </c>
      <c r="O52">
        <v>2</v>
      </c>
      <c r="P52">
        <v>1</v>
      </c>
      <c r="Q52">
        <v>75</v>
      </c>
      <c r="R52">
        <v>8</v>
      </c>
      <c r="S52">
        <v>3</v>
      </c>
      <c r="T52">
        <v>5</v>
      </c>
      <c r="U52">
        <v>0</v>
      </c>
      <c r="V52">
        <v>0</v>
      </c>
      <c r="W52">
        <v>0</v>
      </c>
      <c r="X52">
        <v>6</v>
      </c>
      <c r="Y52">
        <v>0</v>
      </c>
      <c r="Z52">
        <v>0</v>
      </c>
      <c r="AA52">
        <v>0</v>
      </c>
      <c r="AB52">
        <v>0</v>
      </c>
      <c r="AC52">
        <v>0</v>
      </c>
      <c r="AG52" s="43" t="s">
        <v>356</v>
      </c>
      <c r="AH52" s="30" t="s">
        <v>112</v>
      </c>
      <c r="AI52" s="34">
        <v>43769</v>
      </c>
      <c r="AJ52">
        <v>241</v>
      </c>
      <c r="AK52">
        <v>186</v>
      </c>
      <c r="AL52">
        <v>18</v>
      </c>
      <c r="AM52">
        <v>13</v>
      </c>
      <c r="AN52">
        <v>9</v>
      </c>
      <c r="AO52">
        <v>13</v>
      </c>
      <c r="AP52">
        <v>21</v>
      </c>
      <c r="AQ52">
        <v>2</v>
      </c>
      <c r="AR52">
        <v>9</v>
      </c>
      <c r="AS52">
        <v>0</v>
      </c>
      <c r="AT52">
        <v>28</v>
      </c>
      <c r="AU52">
        <v>2</v>
      </c>
      <c r="AV52">
        <v>0</v>
      </c>
      <c r="AW52">
        <v>0</v>
      </c>
      <c r="AX52" s="12">
        <v>0</v>
      </c>
      <c r="AY52">
        <v>0</v>
      </c>
      <c r="AZ52">
        <v>0</v>
      </c>
      <c r="BA52">
        <v>0</v>
      </c>
      <c r="BB52">
        <v>0</v>
      </c>
      <c r="BC52">
        <v>0</v>
      </c>
      <c r="BD52">
        <v>0</v>
      </c>
      <c r="BE52">
        <v>0</v>
      </c>
      <c r="BF52">
        <v>0</v>
      </c>
      <c r="BK52" t="s">
        <v>332</v>
      </c>
      <c r="BL52" t="s">
        <v>112</v>
      </c>
      <c r="BM52" s="2">
        <v>43769</v>
      </c>
      <c r="BN52">
        <v>21</v>
      </c>
      <c r="BO52">
        <v>24</v>
      </c>
      <c r="BP52">
        <v>0</v>
      </c>
      <c r="BQ52">
        <v>0</v>
      </c>
      <c r="BR52">
        <v>0</v>
      </c>
      <c r="BS52">
        <v>0</v>
      </c>
      <c r="BT52">
        <v>0</v>
      </c>
      <c r="BU52">
        <v>0</v>
      </c>
      <c r="BV52">
        <v>0</v>
      </c>
      <c r="BW52">
        <v>0</v>
      </c>
      <c r="BX52">
        <v>0</v>
      </c>
      <c r="BY52">
        <v>1</v>
      </c>
      <c r="BZ52">
        <v>1</v>
      </c>
      <c r="CA52">
        <v>13</v>
      </c>
      <c r="CB52">
        <v>2</v>
      </c>
      <c r="CC52">
        <v>2</v>
      </c>
      <c r="CD52">
        <v>2</v>
      </c>
      <c r="CE52">
        <v>0</v>
      </c>
      <c r="CF52">
        <v>0</v>
      </c>
      <c r="CG52">
        <v>2</v>
      </c>
      <c r="CH52">
        <v>0</v>
      </c>
      <c r="CI52">
        <v>0</v>
      </c>
      <c r="CJ52">
        <v>0</v>
      </c>
      <c r="CK52">
        <v>0</v>
      </c>
      <c r="CL52">
        <v>0</v>
      </c>
      <c r="CM52">
        <v>0</v>
      </c>
      <c r="CN52" s="12">
        <v>0</v>
      </c>
    </row>
    <row r="53" spans="1:92" hidden="1" x14ac:dyDescent="0.25">
      <c r="A53" s="7" t="s">
        <v>356</v>
      </c>
      <c r="B53" t="s">
        <v>113</v>
      </c>
      <c r="C53" s="2">
        <v>43769</v>
      </c>
      <c r="D53">
        <v>2286</v>
      </c>
      <c r="E53">
        <v>1835</v>
      </c>
      <c r="F53">
        <v>164</v>
      </c>
      <c r="G53">
        <v>95</v>
      </c>
      <c r="H53">
        <v>45</v>
      </c>
      <c r="I53">
        <v>164</v>
      </c>
      <c r="J53">
        <v>201</v>
      </c>
      <c r="K53">
        <v>76</v>
      </c>
      <c r="L53">
        <v>164</v>
      </c>
      <c r="M53">
        <v>126</v>
      </c>
      <c r="N53">
        <v>68</v>
      </c>
      <c r="O53">
        <v>48</v>
      </c>
      <c r="P53">
        <v>33</v>
      </c>
      <c r="Q53">
        <v>973</v>
      </c>
      <c r="R53">
        <v>65</v>
      </c>
      <c r="S53">
        <v>96</v>
      </c>
      <c r="T53">
        <v>113</v>
      </c>
      <c r="U53">
        <v>0</v>
      </c>
      <c r="V53">
        <v>0</v>
      </c>
      <c r="W53">
        <v>12</v>
      </c>
      <c r="X53">
        <v>74</v>
      </c>
      <c r="Y53">
        <v>0</v>
      </c>
      <c r="Z53">
        <v>0</v>
      </c>
      <c r="AA53">
        <v>0</v>
      </c>
      <c r="AB53">
        <v>0</v>
      </c>
      <c r="AC53">
        <v>0</v>
      </c>
      <c r="AG53" s="44" t="s">
        <v>356</v>
      </c>
      <c r="AH53" s="29" t="s">
        <v>113</v>
      </c>
      <c r="AI53" s="36">
        <v>43769</v>
      </c>
      <c r="AJ53">
        <v>2193</v>
      </c>
      <c r="AK53">
        <v>1618</v>
      </c>
      <c r="AL53">
        <v>52</v>
      </c>
      <c r="AM53">
        <v>150</v>
      </c>
      <c r="AN53">
        <v>38</v>
      </c>
      <c r="AO53">
        <v>150</v>
      </c>
      <c r="AP53">
        <v>170</v>
      </c>
      <c r="AQ53">
        <v>47</v>
      </c>
      <c r="AR53">
        <v>150</v>
      </c>
      <c r="AS53">
        <v>0</v>
      </c>
      <c r="AT53">
        <v>142</v>
      </c>
      <c r="AU53">
        <v>3</v>
      </c>
      <c r="AV53">
        <v>0</v>
      </c>
      <c r="AW53">
        <v>0</v>
      </c>
      <c r="AX53" s="12">
        <v>0</v>
      </c>
      <c r="AY53">
        <v>0</v>
      </c>
      <c r="AZ53">
        <v>0</v>
      </c>
      <c r="BA53">
        <v>0</v>
      </c>
      <c r="BB53">
        <v>0</v>
      </c>
      <c r="BC53">
        <v>0</v>
      </c>
      <c r="BD53">
        <v>0</v>
      </c>
      <c r="BE53">
        <v>0</v>
      </c>
      <c r="BF53">
        <v>0</v>
      </c>
      <c r="BK53" t="s">
        <v>332</v>
      </c>
      <c r="BL53" t="s">
        <v>113</v>
      </c>
      <c r="BM53" s="2">
        <v>43769</v>
      </c>
      <c r="BN53">
        <v>52</v>
      </c>
      <c r="BO53">
        <v>255</v>
      </c>
      <c r="BP53">
        <v>3</v>
      </c>
      <c r="BQ53">
        <v>0</v>
      </c>
      <c r="BR53">
        <v>0</v>
      </c>
      <c r="BS53">
        <v>6</v>
      </c>
      <c r="BT53">
        <v>10</v>
      </c>
      <c r="BU53">
        <v>10</v>
      </c>
      <c r="BV53">
        <v>6</v>
      </c>
      <c r="BW53">
        <v>51</v>
      </c>
      <c r="BX53">
        <v>30</v>
      </c>
      <c r="BY53">
        <v>19</v>
      </c>
      <c r="BZ53">
        <v>15</v>
      </c>
      <c r="CA53">
        <v>117</v>
      </c>
      <c r="CB53">
        <v>46</v>
      </c>
      <c r="CC53">
        <v>42</v>
      </c>
      <c r="CD53">
        <v>17</v>
      </c>
      <c r="CE53">
        <v>0</v>
      </c>
      <c r="CF53">
        <v>11</v>
      </c>
      <c r="CG53">
        <v>31</v>
      </c>
      <c r="CH53">
        <v>0</v>
      </c>
      <c r="CI53">
        <v>0</v>
      </c>
      <c r="CJ53">
        <v>0</v>
      </c>
      <c r="CK53">
        <v>0</v>
      </c>
      <c r="CL53">
        <v>0</v>
      </c>
      <c r="CM53">
        <v>0</v>
      </c>
      <c r="CN53" s="12">
        <v>0</v>
      </c>
    </row>
    <row r="54" spans="1:92" hidden="1" x14ac:dyDescent="0.25">
      <c r="A54" s="7" t="s">
        <v>357</v>
      </c>
      <c r="B54" t="s">
        <v>110</v>
      </c>
      <c r="C54" s="2">
        <v>43769</v>
      </c>
      <c r="D54">
        <v>66</v>
      </c>
      <c r="E54">
        <v>52</v>
      </c>
      <c r="F54">
        <v>4</v>
      </c>
      <c r="G54">
        <v>2</v>
      </c>
      <c r="H54">
        <v>2</v>
      </c>
      <c r="I54">
        <v>6</v>
      </c>
      <c r="J54">
        <v>1</v>
      </c>
      <c r="K54">
        <v>0</v>
      </c>
      <c r="L54">
        <v>2</v>
      </c>
      <c r="M54">
        <v>0</v>
      </c>
      <c r="N54">
        <v>1</v>
      </c>
      <c r="O54">
        <v>4</v>
      </c>
      <c r="P54">
        <v>4</v>
      </c>
      <c r="Q54">
        <v>3</v>
      </c>
      <c r="R54">
        <v>0</v>
      </c>
      <c r="S54">
        <v>0</v>
      </c>
      <c r="T54">
        <v>1</v>
      </c>
      <c r="U54">
        <v>0</v>
      </c>
      <c r="V54">
        <v>0</v>
      </c>
      <c r="W54">
        <v>0</v>
      </c>
      <c r="X54">
        <v>1</v>
      </c>
      <c r="Y54">
        <v>0</v>
      </c>
      <c r="Z54">
        <v>0</v>
      </c>
      <c r="AA54">
        <v>0</v>
      </c>
      <c r="AB54">
        <v>0</v>
      </c>
      <c r="AC54">
        <v>0</v>
      </c>
      <c r="AG54" s="43" t="s">
        <v>357</v>
      </c>
      <c r="AH54" s="30" t="s">
        <v>110</v>
      </c>
      <c r="AI54" s="34">
        <v>43769</v>
      </c>
      <c r="AJ54">
        <v>16</v>
      </c>
      <c r="AK54">
        <v>13</v>
      </c>
      <c r="AL54">
        <v>2</v>
      </c>
      <c r="AM54">
        <v>2</v>
      </c>
      <c r="AN54">
        <v>2</v>
      </c>
      <c r="AO54">
        <v>2</v>
      </c>
      <c r="AP54">
        <v>1</v>
      </c>
      <c r="AQ54">
        <v>0</v>
      </c>
      <c r="AR54">
        <v>0</v>
      </c>
      <c r="AS54">
        <v>0</v>
      </c>
      <c r="AT54">
        <v>0</v>
      </c>
      <c r="AU54">
        <v>0</v>
      </c>
      <c r="AV54">
        <v>0</v>
      </c>
      <c r="AW54">
        <v>0</v>
      </c>
      <c r="AX54" s="12">
        <v>0</v>
      </c>
      <c r="AY54">
        <v>0</v>
      </c>
      <c r="AZ54">
        <v>0</v>
      </c>
      <c r="BA54">
        <v>0</v>
      </c>
      <c r="BB54">
        <v>0</v>
      </c>
      <c r="BC54">
        <v>0</v>
      </c>
      <c r="BD54">
        <v>0</v>
      </c>
      <c r="BE54">
        <v>0</v>
      </c>
      <c r="BF54">
        <v>0</v>
      </c>
      <c r="BK54" t="s">
        <v>333</v>
      </c>
      <c r="BL54" t="s">
        <v>110</v>
      </c>
      <c r="BM54" s="2">
        <v>43769</v>
      </c>
      <c r="BN54">
        <v>3</v>
      </c>
      <c r="BO54">
        <v>6</v>
      </c>
      <c r="BP54">
        <v>0</v>
      </c>
      <c r="BQ54">
        <v>5</v>
      </c>
      <c r="BR54">
        <v>0</v>
      </c>
      <c r="BS54">
        <v>0</v>
      </c>
      <c r="BT54">
        <v>0</v>
      </c>
      <c r="BU54">
        <v>0</v>
      </c>
      <c r="BV54">
        <v>0</v>
      </c>
      <c r="BW54">
        <v>0</v>
      </c>
      <c r="BX54">
        <v>2</v>
      </c>
      <c r="BY54">
        <v>0</v>
      </c>
      <c r="BZ54">
        <v>0</v>
      </c>
      <c r="CA54">
        <v>29</v>
      </c>
      <c r="CB54">
        <v>4</v>
      </c>
      <c r="CC54">
        <v>0</v>
      </c>
      <c r="CD54">
        <v>0</v>
      </c>
      <c r="CE54">
        <v>0</v>
      </c>
      <c r="CF54">
        <v>0</v>
      </c>
      <c r="CG54">
        <v>0</v>
      </c>
      <c r="CH54">
        <v>0</v>
      </c>
      <c r="CI54">
        <v>0</v>
      </c>
      <c r="CJ54">
        <v>0</v>
      </c>
      <c r="CK54">
        <v>0</v>
      </c>
      <c r="CL54">
        <v>0</v>
      </c>
      <c r="CM54">
        <v>0</v>
      </c>
      <c r="CN54" s="12">
        <v>0</v>
      </c>
    </row>
    <row r="55" spans="1:92" hidden="1" x14ac:dyDescent="0.25">
      <c r="A55" s="7" t="s">
        <v>357</v>
      </c>
      <c r="B55" t="s">
        <v>111</v>
      </c>
      <c r="C55" s="2">
        <v>43769</v>
      </c>
      <c r="D55">
        <v>2306</v>
      </c>
      <c r="E55">
        <v>1669</v>
      </c>
      <c r="F55">
        <v>51</v>
      </c>
      <c r="G55">
        <v>51</v>
      </c>
      <c r="H55">
        <v>13</v>
      </c>
      <c r="I55">
        <v>51</v>
      </c>
      <c r="J55">
        <v>57</v>
      </c>
      <c r="K55">
        <v>34</v>
      </c>
      <c r="L55">
        <v>51</v>
      </c>
      <c r="M55">
        <v>15</v>
      </c>
      <c r="N55">
        <v>20</v>
      </c>
      <c r="O55">
        <v>22</v>
      </c>
      <c r="P55">
        <v>16</v>
      </c>
      <c r="Q55">
        <v>91</v>
      </c>
      <c r="R55">
        <v>25</v>
      </c>
      <c r="S55">
        <v>19</v>
      </c>
      <c r="T55">
        <v>19</v>
      </c>
      <c r="U55">
        <v>0</v>
      </c>
      <c r="V55">
        <v>0</v>
      </c>
      <c r="W55">
        <v>0</v>
      </c>
      <c r="X55">
        <v>19</v>
      </c>
      <c r="Y55">
        <v>0</v>
      </c>
      <c r="Z55">
        <v>0</v>
      </c>
      <c r="AA55">
        <v>0</v>
      </c>
      <c r="AB55">
        <v>0</v>
      </c>
      <c r="AC55">
        <v>0</v>
      </c>
      <c r="AG55" s="44" t="s">
        <v>357</v>
      </c>
      <c r="AH55" s="29" t="s">
        <v>111</v>
      </c>
      <c r="AI55" s="36">
        <v>43769</v>
      </c>
      <c r="AJ55">
        <v>2060</v>
      </c>
      <c r="AK55">
        <v>1586</v>
      </c>
      <c r="AL55">
        <v>51</v>
      </c>
      <c r="AM55">
        <v>48</v>
      </c>
      <c r="AN55">
        <v>13</v>
      </c>
      <c r="AO55">
        <v>48</v>
      </c>
      <c r="AP55">
        <v>51</v>
      </c>
      <c r="AQ55">
        <v>28</v>
      </c>
      <c r="AR55">
        <v>48</v>
      </c>
      <c r="AS55">
        <v>0</v>
      </c>
      <c r="AT55">
        <v>40</v>
      </c>
      <c r="AU55">
        <v>0</v>
      </c>
      <c r="AV55">
        <v>0</v>
      </c>
      <c r="AW55">
        <v>0</v>
      </c>
      <c r="AX55" s="12">
        <v>0</v>
      </c>
      <c r="AY55">
        <v>0</v>
      </c>
      <c r="AZ55">
        <v>0</v>
      </c>
      <c r="BA55">
        <v>0</v>
      </c>
      <c r="BB55">
        <v>0</v>
      </c>
      <c r="BC55">
        <v>0</v>
      </c>
      <c r="BD55">
        <v>0</v>
      </c>
      <c r="BE55">
        <v>0</v>
      </c>
      <c r="BF55">
        <v>0</v>
      </c>
      <c r="BK55" t="s">
        <v>333</v>
      </c>
      <c r="BL55" t="s">
        <v>111</v>
      </c>
      <c r="BM55" s="2">
        <v>43769</v>
      </c>
      <c r="BN55">
        <v>69</v>
      </c>
      <c r="BO55">
        <v>51</v>
      </c>
      <c r="BP55">
        <v>4</v>
      </c>
      <c r="BQ55">
        <v>23</v>
      </c>
      <c r="BR55">
        <v>2</v>
      </c>
      <c r="BS55">
        <v>4</v>
      </c>
      <c r="BT55">
        <v>7</v>
      </c>
      <c r="BU55">
        <v>6</v>
      </c>
      <c r="BV55">
        <v>4</v>
      </c>
      <c r="BW55">
        <v>35</v>
      </c>
      <c r="BX55">
        <v>19</v>
      </c>
      <c r="BY55">
        <v>8</v>
      </c>
      <c r="BZ55">
        <v>3</v>
      </c>
      <c r="CA55">
        <v>272</v>
      </c>
      <c r="CB55">
        <v>0</v>
      </c>
      <c r="CC55">
        <v>31</v>
      </c>
      <c r="CD55">
        <v>0</v>
      </c>
      <c r="CE55">
        <v>0</v>
      </c>
      <c r="CF55">
        <v>9</v>
      </c>
      <c r="CG55">
        <v>20</v>
      </c>
      <c r="CH55">
        <v>0</v>
      </c>
      <c r="CI55">
        <v>0</v>
      </c>
      <c r="CJ55">
        <v>0</v>
      </c>
      <c r="CK55">
        <v>0</v>
      </c>
      <c r="CL55">
        <v>0</v>
      </c>
      <c r="CM55">
        <v>0</v>
      </c>
      <c r="CN55" s="12">
        <v>0</v>
      </c>
    </row>
    <row r="56" spans="1:92" hidden="1" x14ac:dyDescent="0.25">
      <c r="A56" s="7" t="s">
        <v>357</v>
      </c>
      <c r="B56" t="s">
        <v>112</v>
      </c>
      <c r="C56" s="2">
        <v>43769</v>
      </c>
      <c r="D56">
        <v>63</v>
      </c>
      <c r="E56">
        <v>41</v>
      </c>
      <c r="F56">
        <v>5</v>
      </c>
      <c r="G56">
        <v>0</v>
      </c>
      <c r="H56">
        <v>0</v>
      </c>
      <c r="I56">
        <v>5</v>
      </c>
      <c r="J56">
        <v>1</v>
      </c>
      <c r="K56">
        <v>1</v>
      </c>
      <c r="L56">
        <v>2</v>
      </c>
      <c r="M56">
        <v>0</v>
      </c>
      <c r="N56">
        <v>4</v>
      </c>
      <c r="O56">
        <v>3</v>
      </c>
      <c r="P56">
        <v>1</v>
      </c>
      <c r="Q56">
        <v>4</v>
      </c>
      <c r="R56">
        <v>0</v>
      </c>
      <c r="S56">
        <v>4</v>
      </c>
      <c r="T56">
        <v>4</v>
      </c>
      <c r="U56">
        <v>0</v>
      </c>
      <c r="V56">
        <v>0</v>
      </c>
      <c r="W56">
        <v>0</v>
      </c>
      <c r="X56">
        <v>3</v>
      </c>
      <c r="Y56">
        <v>0</v>
      </c>
      <c r="Z56">
        <v>0</v>
      </c>
      <c r="AA56">
        <v>0</v>
      </c>
      <c r="AB56">
        <v>0</v>
      </c>
      <c r="AC56">
        <v>0</v>
      </c>
      <c r="AG56" s="43" t="s">
        <v>357</v>
      </c>
      <c r="AH56" s="30" t="s">
        <v>112</v>
      </c>
      <c r="AI56" s="34">
        <v>43769</v>
      </c>
      <c r="AJ56">
        <v>10</v>
      </c>
      <c r="AK56">
        <v>5</v>
      </c>
      <c r="AL56">
        <v>0</v>
      </c>
      <c r="AM56">
        <v>0</v>
      </c>
      <c r="AN56">
        <v>0</v>
      </c>
      <c r="AO56">
        <v>0</v>
      </c>
      <c r="AP56">
        <v>0</v>
      </c>
      <c r="AQ56">
        <v>0</v>
      </c>
      <c r="AR56">
        <v>0</v>
      </c>
      <c r="AS56">
        <v>0</v>
      </c>
      <c r="AT56">
        <v>0</v>
      </c>
      <c r="AU56">
        <v>0</v>
      </c>
      <c r="AV56">
        <v>0</v>
      </c>
      <c r="AW56">
        <v>0</v>
      </c>
      <c r="AX56" s="12">
        <v>0</v>
      </c>
      <c r="AY56">
        <v>0</v>
      </c>
      <c r="AZ56">
        <v>0</v>
      </c>
      <c r="BA56">
        <v>0</v>
      </c>
      <c r="BB56">
        <v>0</v>
      </c>
      <c r="BC56">
        <v>0</v>
      </c>
      <c r="BD56">
        <v>0</v>
      </c>
      <c r="BE56">
        <v>0</v>
      </c>
      <c r="BF56">
        <v>0</v>
      </c>
      <c r="BK56" t="s">
        <v>333</v>
      </c>
      <c r="BL56" t="s">
        <v>112</v>
      </c>
      <c r="BM56" s="2">
        <v>43769</v>
      </c>
      <c r="BN56">
        <v>1</v>
      </c>
      <c r="BO56">
        <v>6</v>
      </c>
      <c r="BP56">
        <v>0</v>
      </c>
      <c r="BQ56">
        <v>3</v>
      </c>
      <c r="BR56">
        <v>0</v>
      </c>
      <c r="BS56">
        <v>0</v>
      </c>
      <c r="BT56">
        <v>1</v>
      </c>
      <c r="BU56">
        <v>0</v>
      </c>
      <c r="BV56">
        <v>0</v>
      </c>
      <c r="BW56">
        <v>0</v>
      </c>
      <c r="BX56">
        <v>1</v>
      </c>
      <c r="BY56">
        <v>0</v>
      </c>
      <c r="BZ56">
        <v>0</v>
      </c>
      <c r="CA56">
        <v>31</v>
      </c>
      <c r="CB56">
        <v>4</v>
      </c>
      <c r="CC56">
        <v>0</v>
      </c>
      <c r="CD56">
        <v>0</v>
      </c>
      <c r="CE56">
        <v>0</v>
      </c>
      <c r="CF56">
        <v>0</v>
      </c>
      <c r="CG56">
        <v>0</v>
      </c>
      <c r="CH56">
        <v>0</v>
      </c>
      <c r="CI56">
        <v>0</v>
      </c>
      <c r="CJ56">
        <v>0</v>
      </c>
      <c r="CK56">
        <v>0</v>
      </c>
      <c r="CL56">
        <v>0</v>
      </c>
      <c r="CM56">
        <v>0</v>
      </c>
      <c r="CN56" s="12">
        <v>0</v>
      </c>
    </row>
    <row r="57" spans="1:92" hidden="1" x14ac:dyDescent="0.25">
      <c r="A57" s="7" t="s">
        <v>357</v>
      </c>
      <c r="B57" t="s">
        <v>113</v>
      </c>
      <c r="C57" s="2">
        <v>43769</v>
      </c>
      <c r="D57">
        <v>2569</v>
      </c>
      <c r="E57">
        <v>2045</v>
      </c>
      <c r="F57">
        <v>133</v>
      </c>
      <c r="G57">
        <v>38</v>
      </c>
      <c r="H57">
        <v>21</v>
      </c>
      <c r="I57">
        <v>133</v>
      </c>
      <c r="J57">
        <v>162</v>
      </c>
      <c r="K57">
        <v>103</v>
      </c>
      <c r="L57">
        <v>133</v>
      </c>
      <c r="M57">
        <v>25</v>
      </c>
      <c r="N57">
        <v>45</v>
      </c>
      <c r="O57">
        <v>39</v>
      </c>
      <c r="P57">
        <v>20</v>
      </c>
      <c r="Q57">
        <v>139</v>
      </c>
      <c r="R57">
        <v>24</v>
      </c>
      <c r="S57">
        <v>43</v>
      </c>
      <c r="T57">
        <v>43</v>
      </c>
      <c r="U57">
        <v>0</v>
      </c>
      <c r="V57">
        <v>0</v>
      </c>
      <c r="W57">
        <v>0</v>
      </c>
      <c r="X57">
        <v>43</v>
      </c>
      <c r="Y57">
        <v>0</v>
      </c>
      <c r="Z57">
        <v>0</v>
      </c>
      <c r="AA57">
        <v>0</v>
      </c>
      <c r="AB57">
        <v>0</v>
      </c>
      <c r="AC57">
        <v>0</v>
      </c>
      <c r="AG57" s="44" t="s">
        <v>357</v>
      </c>
      <c r="AH57" s="29" t="s">
        <v>113</v>
      </c>
      <c r="AI57" s="36">
        <v>43769</v>
      </c>
      <c r="AJ57">
        <v>2429</v>
      </c>
      <c r="AK57">
        <v>1850</v>
      </c>
      <c r="AL57">
        <v>34</v>
      </c>
      <c r="AM57">
        <v>118</v>
      </c>
      <c r="AN57">
        <v>17</v>
      </c>
      <c r="AO57">
        <v>118</v>
      </c>
      <c r="AP57">
        <v>123</v>
      </c>
      <c r="AQ57">
        <v>64</v>
      </c>
      <c r="AR57">
        <v>118</v>
      </c>
      <c r="AS57">
        <v>0</v>
      </c>
      <c r="AT57">
        <v>88</v>
      </c>
      <c r="AU57">
        <v>0</v>
      </c>
      <c r="AV57">
        <v>0</v>
      </c>
      <c r="AW57">
        <v>0</v>
      </c>
      <c r="AX57" s="12">
        <v>0</v>
      </c>
      <c r="AY57">
        <v>0</v>
      </c>
      <c r="AZ57">
        <v>0</v>
      </c>
      <c r="BA57">
        <v>0</v>
      </c>
      <c r="BB57">
        <v>0</v>
      </c>
      <c r="BC57">
        <v>0</v>
      </c>
      <c r="BD57">
        <v>0</v>
      </c>
      <c r="BE57">
        <v>0</v>
      </c>
      <c r="BF57">
        <v>0</v>
      </c>
      <c r="BK57" t="s">
        <v>333</v>
      </c>
      <c r="BL57" t="s">
        <v>113</v>
      </c>
      <c r="BM57" s="2">
        <v>43769</v>
      </c>
      <c r="BN57">
        <v>42</v>
      </c>
      <c r="BO57">
        <v>86</v>
      </c>
      <c r="BP57">
        <v>9</v>
      </c>
      <c r="BQ57">
        <v>25</v>
      </c>
      <c r="BR57">
        <v>4</v>
      </c>
      <c r="BS57">
        <v>9</v>
      </c>
      <c r="BT57">
        <v>7</v>
      </c>
      <c r="BU57">
        <v>5</v>
      </c>
      <c r="BV57">
        <v>9</v>
      </c>
      <c r="BW57">
        <v>85</v>
      </c>
      <c r="BX57">
        <v>27</v>
      </c>
      <c r="BY57">
        <v>10</v>
      </c>
      <c r="BZ57">
        <v>6</v>
      </c>
      <c r="CA57">
        <v>631</v>
      </c>
      <c r="CB57">
        <v>23</v>
      </c>
      <c r="CC57">
        <v>37</v>
      </c>
      <c r="CD57">
        <v>0</v>
      </c>
      <c r="CE57">
        <v>0</v>
      </c>
      <c r="CF57">
        <v>8</v>
      </c>
      <c r="CG57">
        <v>17</v>
      </c>
      <c r="CH57">
        <v>0</v>
      </c>
      <c r="CI57">
        <v>0</v>
      </c>
      <c r="CJ57">
        <v>0</v>
      </c>
      <c r="CK57">
        <v>0</v>
      </c>
      <c r="CL57">
        <v>0</v>
      </c>
      <c r="CM57">
        <v>0</v>
      </c>
      <c r="CN57" s="12">
        <v>0</v>
      </c>
    </row>
    <row r="58" spans="1:92" hidden="1" x14ac:dyDescent="0.25">
      <c r="A58" s="7" t="s">
        <v>358</v>
      </c>
      <c r="B58" t="s">
        <v>110</v>
      </c>
      <c r="C58" s="2">
        <v>43769</v>
      </c>
      <c r="D58">
        <v>344</v>
      </c>
      <c r="E58">
        <v>56</v>
      </c>
      <c r="F58">
        <v>4</v>
      </c>
      <c r="G58">
        <v>9</v>
      </c>
      <c r="H58">
        <v>4</v>
      </c>
      <c r="I58">
        <v>4</v>
      </c>
      <c r="J58">
        <v>2</v>
      </c>
      <c r="K58">
        <v>2</v>
      </c>
      <c r="L58">
        <v>2</v>
      </c>
      <c r="M58">
        <v>3</v>
      </c>
      <c r="N58">
        <v>4</v>
      </c>
      <c r="O58">
        <v>6</v>
      </c>
      <c r="P58">
        <v>1</v>
      </c>
      <c r="Q58">
        <v>42</v>
      </c>
      <c r="R58">
        <v>29</v>
      </c>
      <c r="S58">
        <v>31</v>
      </c>
      <c r="T58">
        <v>22</v>
      </c>
      <c r="U58">
        <v>0</v>
      </c>
      <c r="V58">
        <v>0</v>
      </c>
      <c r="W58">
        <v>4</v>
      </c>
      <c r="X58">
        <v>26</v>
      </c>
      <c r="Y58">
        <v>0</v>
      </c>
      <c r="Z58">
        <v>0</v>
      </c>
      <c r="AA58">
        <v>0</v>
      </c>
      <c r="AB58">
        <v>0</v>
      </c>
      <c r="AC58">
        <v>0</v>
      </c>
      <c r="AG58" s="43" t="s">
        <v>358</v>
      </c>
      <c r="AH58" s="30" t="s">
        <v>110</v>
      </c>
      <c r="AI58" s="34">
        <v>43769</v>
      </c>
      <c r="AJ58">
        <v>0</v>
      </c>
      <c r="AK58">
        <v>2</v>
      </c>
      <c r="AL58">
        <v>2</v>
      </c>
      <c r="AM58">
        <v>2</v>
      </c>
      <c r="AN58">
        <v>2</v>
      </c>
      <c r="AO58">
        <v>2</v>
      </c>
      <c r="AP58">
        <v>0</v>
      </c>
      <c r="AQ58">
        <v>0</v>
      </c>
      <c r="AR58">
        <v>2</v>
      </c>
      <c r="AS58">
        <v>0</v>
      </c>
      <c r="AT58">
        <v>0</v>
      </c>
      <c r="AU58">
        <v>0</v>
      </c>
      <c r="AV58">
        <v>0</v>
      </c>
      <c r="AW58">
        <v>0</v>
      </c>
      <c r="AX58" s="12">
        <v>0</v>
      </c>
      <c r="AY58">
        <v>0</v>
      </c>
      <c r="AZ58">
        <v>0</v>
      </c>
      <c r="BA58">
        <v>0</v>
      </c>
      <c r="BB58">
        <v>0</v>
      </c>
      <c r="BC58">
        <v>0</v>
      </c>
      <c r="BD58">
        <v>0</v>
      </c>
      <c r="BE58">
        <v>0</v>
      </c>
      <c r="BF58">
        <v>0</v>
      </c>
      <c r="BK58" t="s">
        <v>334</v>
      </c>
      <c r="BL58" t="s">
        <v>110</v>
      </c>
      <c r="BM58" s="2">
        <v>43769</v>
      </c>
      <c r="BN58">
        <v>12</v>
      </c>
      <c r="BO58">
        <v>11</v>
      </c>
      <c r="BP58">
        <v>0</v>
      </c>
      <c r="BQ58">
        <v>0</v>
      </c>
      <c r="BR58">
        <v>0</v>
      </c>
      <c r="BS58">
        <v>0</v>
      </c>
      <c r="BT58">
        <v>0</v>
      </c>
      <c r="BU58">
        <v>0</v>
      </c>
      <c r="BV58">
        <v>0</v>
      </c>
      <c r="BW58">
        <v>2</v>
      </c>
      <c r="BX58">
        <v>0</v>
      </c>
      <c r="BY58">
        <v>1</v>
      </c>
      <c r="BZ58">
        <v>0</v>
      </c>
      <c r="CA58">
        <v>7</v>
      </c>
      <c r="CB58">
        <v>3</v>
      </c>
      <c r="CC58">
        <v>3</v>
      </c>
      <c r="CD58">
        <v>7</v>
      </c>
      <c r="CE58">
        <v>0</v>
      </c>
      <c r="CF58">
        <v>0</v>
      </c>
      <c r="CG58">
        <v>3</v>
      </c>
      <c r="CH58">
        <v>0</v>
      </c>
      <c r="CI58">
        <v>0</v>
      </c>
      <c r="CJ58">
        <v>0</v>
      </c>
      <c r="CK58">
        <v>0</v>
      </c>
      <c r="CL58">
        <v>0</v>
      </c>
      <c r="CM58">
        <v>0</v>
      </c>
      <c r="CN58" s="12">
        <v>0</v>
      </c>
    </row>
    <row r="59" spans="1:92" hidden="1" x14ac:dyDescent="0.25">
      <c r="A59" s="7" t="s">
        <v>358</v>
      </c>
      <c r="B59" t="s">
        <v>111</v>
      </c>
      <c r="C59" s="2">
        <v>43769</v>
      </c>
      <c r="D59">
        <v>703</v>
      </c>
      <c r="E59">
        <v>776</v>
      </c>
      <c r="F59">
        <v>24</v>
      </c>
      <c r="G59">
        <v>266</v>
      </c>
      <c r="H59">
        <v>21</v>
      </c>
      <c r="I59">
        <v>23</v>
      </c>
      <c r="J59">
        <v>78</v>
      </c>
      <c r="K59">
        <v>74</v>
      </c>
      <c r="L59">
        <v>23</v>
      </c>
      <c r="M59">
        <v>107</v>
      </c>
      <c r="N59">
        <v>79</v>
      </c>
      <c r="O59">
        <v>84</v>
      </c>
      <c r="P59">
        <v>64</v>
      </c>
      <c r="Q59">
        <v>455</v>
      </c>
      <c r="R59">
        <v>230</v>
      </c>
      <c r="S59">
        <v>231</v>
      </c>
      <c r="T59">
        <v>229</v>
      </c>
      <c r="U59">
        <v>0</v>
      </c>
      <c r="V59">
        <v>0</v>
      </c>
      <c r="W59">
        <v>11</v>
      </c>
      <c r="X59">
        <v>219</v>
      </c>
      <c r="Y59">
        <v>0</v>
      </c>
      <c r="Z59">
        <v>0</v>
      </c>
      <c r="AA59">
        <v>0</v>
      </c>
      <c r="AB59">
        <v>0</v>
      </c>
      <c r="AC59">
        <v>0</v>
      </c>
      <c r="AG59" s="44" t="s">
        <v>358</v>
      </c>
      <c r="AH59" s="29" t="s">
        <v>111</v>
      </c>
      <c r="AI59" s="36">
        <v>43769</v>
      </c>
      <c r="AJ59">
        <v>205</v>
      </c>
      <c r="AK59">
        <v>516</v>
      </c>
      <c r="AL59">
        <v>203</v>
      </c>
      <c r="AM59">
        <v>11</v>
      </c>
      <c r="AN59">
        <v>10</v>
      </c>
      <c r="AO59">
        <v>10</v>
      </c>
      <c r="AP59">
        <v>28</v>
      </c>
      <c r="AQ59">
        <v>25</v>
      </c>
      <c r="AR59">
        <v>10</v>
      </c>
      <c r="AS59">
        <v>0</v>
      </c>
      <c r="AT59">
        <v>42</v>
      </c>
      <c r="AU59">
        <v>1</v>
      </c>
      <c r="AV59">
        <v>0</v>
      </c>
      <c r="AW59">
        <v>0</v>
      </c>
      <c r="AX59" s="12">
        <v>0</v>
      </c>
      <c r="AY59">
        <v>0</v>
      </c>
      <c r="AZ59">
        <v>0</v>
      </c>
      <c r="BA59">
        <v>0</v>
      </c>
      <c r="BB59">
        <v>0</v>
      </c>
      <c r="BC59">
        <v>0</v>
      </c>
      <c r="BD59">
        <v>0</v>
      </c>
      <c r="BE59">
        <v>0</v>
      </c>
      <c r="BF59">
        <v>0</v>
      </c>
      <c r="BK59" t="s">
        <v>334</v>
      </c>
      <c r="BL59" t="s">
        <v>111</v>
      </c>
      <c r="BM59" s="2">
        <v>43769</v>
      </c>
      <c r="BN59">
        <v>28</v>
      </c>
      <c r="BO59">
        <v>41</v>
      </c>
      <c r="BP59">
        <v>2</v>
      </c>
      <c r="BQ59">
        <v>33</v>
      </c>
      <c r="BR59">
        <v>2</v>
      </c>
      <c r="BS59">
        <v>2</v>
      </c>
      <c r="BT59">
        <v>4</v>
      </c>
      <c r="BU59">
        <v>4</v>
      </c>
      <c r="BV59">
        <v>2</v>
      </c>
      <c r="BW59">
        <v>15</v>
      </c>
      <c r="BX59">
        <v>2</v>
      </c>
      <c r="BY59">
        <v>10</v>
      </c>
      <c r="BZ59">
        <v>9</v>
      </c>
      <c r="CA59">
        <v>61</v>
      </c>
      <c r="CB59">
        <v>6</v>
      </c>
      <c r="CC59">
        <v>6</v>
      </c>
      <c r="CD59">
        <v>10</v>
      </c>
      <c r="CE59">
        <v>0</v>
      </c>
      <c r="CF59">
        <v>2</v>
      </c>
      <c r="CG59">
        <v>5</v>
      </c>
      <c r="CH59">
        <v>0</v>
      </c>
      <c r="CI59">
        <v>0</v>
      </c>
      <c r="CJ59">
        <v>0</v>
      </c>
      <c r="CK59">
        <v>0</v>
      </c>
      <c r="CL59">
        <v>0</v>
      </c>
      <c r="CM59">
        <v>0</v>
      </c>
      <c r="CN59" s="12">
        <v>0</v>
      </c>
    </row>
    <row r="60" spans="1:92" hidden="1" x14ac:dyDescent="0.25">
      <c r="A60" s="7" t="s">
        <v>358</v>
      </c>
      <c r="B60" t="s">
        <v>112</v>
      </c>
      <c r="C60" s="2">
        <v>43769</v>
      </c>
      <c r="D60">
        <v>352</v>
      </c>
      <c r="E60">
        <v>68</v>
      </c>
      <c r="F60">
        <v>1</v>
      </c>
      <c r="G60">
        <v>3</v>
      </c>
      <c r="H60">
        <v>0</v>
      </c>
      <c r="I60">
        <v>2</v>
      </c>
      <c r="J60">
        <v>4</v>
      </c>
      <c r="K60">
        <v>4</v>
      </c>
      <c r="L60">
        <v>0</v>
      </c>
      <c r="M60">
        <v>2</v>
      </c>
      <c r="N60">
        <v>5</v>
      </c>
      <c r="O60">
        <v>5</v>
      </c>
      <c r="P60">
        <v>4</v>
      </c>
      <c r="Q60">
        <v>42</v>
      </c>
      <c r="R60">
        <v>25</v>
      </c>
      <c r="S60">
        <v>25</v>
      </c>
      <c r="T60">
        <v>26</v>
      </c>
      <c r="U60">
        <v>0</v>
      </c>
      <c r="V60">
        <v>0</v>
      </c>
      <c r="W60">
        <v>1</v>
      </c>
      <c r="X60">
        <v>23</v>
      </c>
      <c r="Y60">
        <v>0</v>
      </c>
      <c r="Z60">
        <v>0</v>
      </c>
      <c r="AA60">
        <v>0</v>
      </c>
      <c r="AB60">
        <v>0</v>
      </c>
      <c r="AC60">
        <v>0</v>
      </c>
      <c r="AG60" s="43" t="s">
        <v>358</v>
      </c>
      <c r="AH60" s="30" t="s">
        <v>112</v>
      </c>
      <c r="AI60" s="34">
        <v>43769</v>
      </c>
      <c r="AJ60">
        <v>0</v>
      </c>
      <c r="AK60">
        <v>0</v>
      </c>
      <c r="AL60">
        <v>0</v>
      </c>
      <c r="AM60">
        <v>0</v>
      </c>
      <c r="AN60">
        <v>0</v>
      </c>
      <c r="AO60">
        <v>0</v>
      </c>
      <c r="AP60">
        <v>0</v>
      </c>
      <c r="AQ60">
        <v>0</v>
      </c>
      <c r="AR60">
        <v>0</v>
      </c>
      <c r="AS60">
        <v>0</v>
      </c>
      <c r="AT60">
        <v>0</v>
      </c>
      <c r="AU60">
        <v>0</v>
      </c>
      <c r="AV60">
        <v>0</v>
      </c>
      <c r="AW60">
        <v>0</v>
      </c>
      <c r="AX60" s="12">
        <v>0</v>
      </c>
      <c r="AY60">
        <v>0</v>
      </c>
      <c r="AZ60">
        <v>0</v>
      </c>
      <c r="BA60">
        <v>0</v>
      </c>
      <c r="BB60">
        <v>0</v>
      </c>
      <c r="BC60">
        <v>0</v>
      </c>
      <c r="BD60">
        <v>0</v>
      </c>
      <c r="BE60">
        <v>0</v>
      </c>
      <c r="BF60">
        <v>0</v>
      </c>
      <c r="BK60" t="s">
        <v>334</v>
      </c>
      <c r="BL60" t="s">
        <v>112</v>
      </c>
      <c r="BM60" s="2">
        <v>43769</v>
      </c>
      <c r="BN60">
        <v>13</v>
      </c>
      <c r="BO60">
        <v>10</v>
      </c>
      <c r="BP60">
        <v>0</v>
      </c>
      <c r="BQ60">
        <v>0</v>
      </c>
      <c r="BR60">
        <v>0</v>
      </c>
      <c r="BS60">
        <v>0</v>
      </c>
      <c r="BT60">
        <v>0</v>
      </c>
      <c r="BU60">
        <v>0</v>
      </c>
      <c r="BV60">
        <v>0</v>
      </c>
      <c r="BW60">
        <v>3</v>
      </c>
      <c r="BX60">
        <v>2</v>
      </c>
      <c r="BY60">
        <v>1</v>
      </c>
      <c r="BZ60">
        <v>0</v>
      </c>
      <c r="CA60">
        <v>6</v>
      </c>
      <c r="CB60">
        <v>2</v>
      </c>
      <c r="CC60">
        <v>1</v>
      </c>
      <c r="CD60">
        <v>3</v>
      </c>
      <c r="CE60">
        <v>0</v>
      </c>
      <c r="CF60">
        <v>0</v>
      </c>
      <c r="CG60">
        <v>4</v>
      </c>
      <c r="CH60">
        <v>0</v>
      </c>
      <c r="CI60">
        <v>0</v>
      </c>
      <c r="CJ60">
        <v>0</v>
      </c>
      <c r="CK60">
        <v>0</v>
      </c>
      <c r="CL60">
        <v>0</v>
      </c>
      <c r="CM60">
        <v>0</v>
      </c>
      <c r="CN60" s="12">
        <v>0</v>
      </c>
    </row>
    <row r="61" spans="1:92" hidden="1" x14ac:dyDescent="0.25">
      <c r="A61" s="7" t="s">
        <v>358</v>
      </c>
      <c r="B61" t="s">
        <v>113</v>
      </c>
      <c r="C61" s="2">
        <v>43769</v>
      </c>
      <c r="D61">
        <v>532</v>
      </c>
      <c r="E61">
        <v>1056</v>
      </c>
      <c r="F61">
        <v>54</v>
      </c>
      <c r="G61">
        <v>279</v>
      </c>
      <c r="H61">
        <v>39</v>
      </c>
      <c r="I61">
        <v>55</v>
      </c>
      <c r="J61">
        <v>143</v>
      </c>
      <c r="K61">
        <v>140</v>
      </c>
      <c r="L61">
        <v>55</v>
      </c>
      <c r="M61">
        <v>310</v>
      </c>
      <c r="N61">
        <v>178</v>
      </c>
      <c r="O61">
        <v>160</v>
      </c>
      <c r="P61">
        <v>108</v>
      </c>
      <c r="Q61">
        <v>1078</v>
      </c>
      <c r="R61">
        <v>473</v>
      </c>
      <c r="S61">
        <v>484</v>
      </c>
      <c r="T61">
        <v>529</v>
      </c>
      <c r="U61">
        <v>0</v>
      </c>
      <c r="V61">
        <v>0</v>
      </c>
      <c r="W61">
        <v>12</v>
      </c>
      <c r="X61">
        <v>459</v>
      </c>
      <c r="Y61">
        <v>0</v>
      </c>
      <c r="Z61">
        <v>0</v>
      </c>
      <c r="AA61">
        <v>0</v>
      </c>
      <c r="AB61">
        <v>0</v>
      </c>
      <c r="AC61">
        <v>0</v>
      </c>
      <c r="AG61" s="44" t="s">
        <v>358</v>
      </c>
      <c r="AH61" s="29" t="s">
        <v>113</v>
      </c>
      <c r="AI61" s="36">
        <v>43769</v>
      </c>
      <c r="AJ61">
        <v>225</v>
      </c>
      <c r="AK61">
        <v>539</v>
      </c>
      <c r="AL61">
        <v>224</v>
      </c>
      <c r="AM61">
        <v>31</v>
      </c>
      <c r="AN61">
        <v>27</v>
      </c>
      <c r="AO61">
        <v>31</v>
      </c>
      <c r="AP61">
        <v>42</v>
      </c>
      <c r="AQ61">
        <v>39</v>
      </c>
      <c r="AR61">
        <v>31</v>
      </c>
      <c r="AS61">
        <v>0</v>
      </c>
      <c r="AT61">
        <v>68</v>
      </c>
      <c r="AU61">
        <v>1</v>
      </c>
      <c r="AV61">
        <v>0</v>
      </c>
      <c r="AW61">
        <v>0</v>
      </c>
      <c r="AX61" s="12">
        <v>0</v>
      </c>
      <c r="AY61">
        <v>0</v>
      </c>
      <c r="AZ61">
        <v>0</v>
      </c>
      <c r="BA61">
        <v>0</v>
      </c>
      <c r="BB61">
        <v>0</v>
      </c>
      <c r="BC61">
        <v>0</v>
      </c>
      <c r="BD61">
        <v>0</v>
      </c>
      <c r="BE61">
        <v>0</v>
      </c>
      <c r="BF61">
        <v>0</v>
      </c>
      <c r="BK61" t="s">
        <v>334</v>
      </c>
      <c r="BL61" t="s">
        <v>113</v>
      </c>
      <c r="BM61" s="2">
        <v>43769</v>
      </c>
      <c r="BN61">
        <v>11</v>
      </c>
      <c r="BO61">
        <v>59</v>
      </c>
      <c r="BP61">
        <v>4</v>
      </c>
      <c r="BQ61">
        <v>18</v>
      </c>
      <c r="BR61">
        <v>3</v>
      </c>
      <c r="BS61">
        <v>4</v>
      </c>
      <c r="BT61">
        <v>14</v>
      </c>
      <c r="BU61">
        <v>14</v>
      </c>
      <c r="BV61">
        <v>4</v>
      </c>
      <c r="BW61">
        <v>41</v>
      </c>
      <c r="BX61">
        <v>10</v>
      </c>
      <c r="BY61">
        <v>21</v>
      </c>
      <c r="BZ61">
        <v>15</v>
      </c>
      <c r="CA61">
        <v>138</v>
      </c>
      <c r="CB61">
        <v>12</v>
      </c>
      <c r="CC61">
        <v>7</v>
      </c>
      <c r="CD61">
        <v>21</v>
      </c>
      <c r="CE61">
        <v>0</v>
      </c>
      <c r="CF61">
        <v>0</v>
      </c>
      <c r="CG61">
        <v>9</v>
      </c>
      <c r="CH61">
        <v>0</v>
      </c>
      <c r="CI61">
        <v>0</v>
      </c>
      <c r="CJ61">
        <v>0</v>
      </c>
      <c r="CK61">
        <v>0</v>
      </c>
      <c r="CL61">
        <v>0</v>
      </c>
      <c r="CM61">
        <v>0</v>
      </c>
      <c r="CN61" s="12">
        <v>0</v>
      </c>
    </row>
    <row r="62" spans="1:92" hidden="1" x14ac:dyDescent="0.25">
      <c r="A62" s="7" t="s">
        <v>359</v>
      </c>
      <c r="B62" t="s">
        <v>110</v>
      </c>
      <c r="C62" s="2">
        <v>43769</v>
      </c>
      <c r="D62">
        <v>12</v>
      </c>
      <c r="E62">
        <v>27</v>
      </c>
      <c r="F62">
        <v>5</v>
      </c>
      <c r="G62">
        <v>7</v>
      </c>
      <c r="H62">
        <v>2</v>
      </c>
      <c r="I62">
        <v>5</v>
      </c>
      <c r="J62">
        <v>0</v>
      </c>
      <c r="K62">
        <v>0</v>
      </c>
      <c r="L62">
        <v>0</v>
      </c>
      <c r="M62">
        <v>0</v>
      </c>
      <c r="N62">
        <v>0</v>
      </c>
      <c r="O62">
        <v>1</v>
      </c>
      <c r="P62">
        <v>0</v>
      </c>
      <c r="Q62">
        <v>4</v>
      </c>
      <c r="R62">
        <v>0</v>
      </c>
      <c r="S62">
        <v>0</v>
      </c>
      <c r="T62">
        <v>0</v>
      </c>
      <c r="U62">
        <v>0</v>
      </c>
      <c r="V62">
        <v>0</v>
      </c>
      <c r="W62">
        <v>0</v>
      </c>
      <c r="X62">
        <v>0</v>
      </c>
      <c r="Y62">
        <v>0</v>
      </c>
      <c r="Z62">
        <v>0</v>
      </c>
      <c r="AA62">
        <v>0</v>
      </c>
      <c r="AB62">
        <v>0</v>
      </c>
      <c r="AC62">
        <v>0</v>
      </c>
      <c r="AG62" s="43" t="s">
        <v>359</v>
      </c>
      <c r="AH62" s="30" t="s">
        <v>110</v>
      </c>
      <c r="AI62" s="34">
        <v>43769</v>
      </c>
      <c r="AJ62">
        <v>3</v>
      </c>
      <c r="AK62">
        <v>10</v>
      </c>
      <c r="AL62">
        <v>7</v>
      </c>
      <c r="AM62">
        <v>5</v>
      </c>
      <c r="AN62">
        <v>2</v>
      </c>
      <c r="AO62">
        <v>5</v>
      </c>
      <c r="AP62">
        <v>0</v>
      </c>
      <c r="AQ62">
        <v>0</v>
      </c>
      <c r="AR62">
        <v>0</v>
      </c>
      <c r="AS62">
        <v>0</v>
      </c>
      <c r="AT62">
        <v>0</v>
      </c>
      <c r="AU62">
        <v>0</v>
      </c>
      <c r="AV62">
        <v>0</v>
      </c>
      <c r="AW62">
        <v>0</v>
      </c>
      <c r="AX62" s="12">
        <v>0</v>
      </c>
      <c r="AY62">
        <v>0</v>
      </c>
      <c r="AZ62">
        <v>0</v>
      </c>
      <c r="BA62">
        <v>0</v>
      </c>
      <c r="BB62">
        <v>0</v>
      </c>
      <c r="BC62">
        <v>0</v>
      </c>
      <c r="BD62">
        <v>0</v>
      </c>
      <c r="BE62">
        <v>0</v>
      </c>
      <c r="BF62">
        <v>0</v>
      </c>
      <c r="BK62" t="s">
        <v>335</v>
      </c>
      <c r="BL62" t="s">
        <v>110</v>
      </c>
      <c r="BM62" s="2">
        <v>43769</v>
      </c>
      <c r="BN62">
        <v>23</v>
      </c>
      <c r="BO62">
        <v>10</v>
      </c>
      <c r="BP62">
        <v>1</v>
      </c>
      <c r="BQ62">
        <v>0</v>
      </c>
      <c r="BR62">
        <v>0</v>
      </c>
      <c r="BS62">
        <v>1</v>
      </c>
      <c r="BT62">
        <v>0</v>
      </c>
      <c r="BU62">
        <v>0</v>
      </c>
      <c r="BV62">
        <v>0</v>
      </c>
      <c r="BW62">
        <v>0</v>
      </c>
      <c r="BX62">
        <v>1</v>
      </c>
      <c r="BY62">
        <v>4</v>
      </c>
      <c r="BZ62">
        <v>4</v>
      </c>
      <c r="CA62">
        <v>3</v>
      </c>
      <c r="CB62">
        <v>0</v>
      </c>
      <c r="CC62">
        <v>0</v>
      </c>
      <c r="CD62">
        <v>1</v>
      </c>
      <c r="CE62">
        <v>0</v>
      </c>
      <c r="CF62">
        <v>0</v>
      </c>
      <c r="CG62">
        <v>1</v>
      </c>
      <c r="CH62">
        <v>0</v>
      </c>
      <c r="CI62">
        <v>0</v>
      </c>
      <c r="CJ62">
        <v>0</v>
      </c>
      <c r="CK62">
        <v>0</v>
      </c>
      <c r="CL62">
        <v>0</v>
      </c>
      <c r="CM62">
        <v>0</v>
      </c>
      <c r="CN62" s="12">
        <v>0</v>
      </c>
    </row>
    <row r="63" spans="1:92" hidden="1" x14ac:dyDescent="0.25">
      <c r="A63" s="7" t="s">
        <v>359</v>
      </c>
      <c r="B63" t="s">
        <v>111</v>
      </c>
      <c r="C63" s="2">
        <v>43769</v>
      </c>
      <c r="D63">
        <v>3289</v>
      </c>
      <c r="E63">
        <v>2400</v>
      </c>
      <c r="F63">
        <v>114</v>
      </c>
      <c r="G63">
        <v>103</v>
      </c>
      <c r="H63">
        <v>34</v>
      </c>
      <c r="I63">
        <v>114</v>
      </c>
      <c r="J63">
        <v>107</v>
      </c>
      <c r="K63">
        <v>13</v>
      </c>
      <c r="L63">
        <v>114</v>
      </c>
      <c r="M63">
        <v>6</v>
      </c>
      <c r="N63">
        <v>35</v>
      </c>
      <c r="O63">
        <v>44</v>
      </c>
      <c r="P63">
        <v>18</v>
      </c>
      <c r="Q63">
        <v>128</v>
      </c>
      <c r="R63">
        <v>28</v>
      </c>
      <c r="S63">
        <v>0</v>
      </c>
      <c r="T63">
        <v>0</v>
      </c>
      <c r="U63">
        <v>0</v>
      </c>
      <c r="V63">
        <v>0</v>
      </c>
      <c r="W63">
        <v>0</v>
      </c>
      <c r="X63">
        <v>0</v>
      </c>
      <c r="Y63">
        <v>0</v>
      </c>
      <c r="Z63">
        <v>0</v>
      </c>
      <c r="AA63">
        <v>0</v>
      </c>
      <c r="AB63">
        <v>0</v>
      </c>
      <c r="AC63">
        <v>0</v>
      </c>
      <c r="AG63" s="44" t="s">
        <v>359</v>
      </c>
      <c r="AH63" s="29" t="s">
        <v>111</v>
      </c>
      <c r="AI63" s="36">
        <v>43769</v>
      </c>
      <c r="AJ63">
        <v>3105</v>
      </c>
      <c r="AK63">
        <v>2260</v>
      </c>
      <c r="AL63">
        <v>103</v>
      </c>
      <c r="AM63">
        <v>106</v>
      </c>
      <c r="AN63">
        <v>34</v>
      </c>
      <c r="AO63">
        <v>106</v>
      </c>
      <c r="AP63">
        <v>97</v>
      </c>
      <c r="AQ63">
        <v>4</v>
      </c>
      <c r="AR63">
        <v>106</v>
      </c>
      <c r="AS63">
        <v>0</v>
      </c>
      <c r="AT63">
        <v>81</v>
      </c>
      <c r="AU63">
        <v>28</v>
      </c>
      <c r="AV63">
        <v>0</v>
      </c>
      <c r="AW63">
        <v>0</v>
      </c>
      <c r="AX63" s="12">
        <v>0</v>
      </c>
      <c r="AY63">
        <v>0</v>
      </c>
      <c r="AZ63">
        <v>0</v>
      </c>
      <c r="BA63">
        <v>0</v>
      </c>
      <c r="BB63">
        <v>0</v>
      </c>
      <c r="BC63">
        <v>0</v>
      </c>
      <c r="BD63">
        <v>0</v>
      </c>
      <c r="BE63">
        <v>0</v>
      </c>
      <c r="BF63">
        <v>0</v>
      </c>
      <c r="BK63" t="s">
        <v>335</v>
      </c>
      <c r="BL63" t="s">
        <v>111</v>
      </c>
      <c r="BM63" s="2">
        <v>43769</v>
      </c>
      <c r="BN63">
        <v>136</v>
      </c>
      <c r="BO63">
        <v>52</v>
      </c>
      <c r="BP63">
        <v>2</v>
      </c>
      <c r="BQ63">
        <v>0</v>
      </c>
      <c r="BR63">
        <v>0</v>
      </c>
      <c r="BS63">
        <v>2</v>
      </c>
      <c r="BT63">
        <v>2</v>
      </c>
      <c r="BU63">
        <v>2</v>
      </c>
      <c r="BV63">
        <v>2</v>
      </c>
      <c r="BW63">
        <v>12</v>
      </c>
      <c r="BX63">
        <v>8</v>
      </c>
      <c r="BY63">
        <v>9</v>
      </c>
      <c r="BZ63">
        <v>7</v>
      </c>
      <c r="CA63">
        <v>51</v>
      </c>
      <c r="CB63">
        <v>25</v>
      </c>
      <c r="CC63">
        <v>19</v>
      </c>
      <c r="CD63">
        <v>19</v>
      </c>
      <c r="CE63">
        <v>0</v>
      </c>
      <c r="CF63">
        <v>0</v>
      </c>
      <c r="CG63">
        <v>19</v>
      </c>
      <c r="CH63">
        <v>0</v>
      </c>
      <c r="CI63">
        <v>0</v>
      </c>
      <c r="CJ63">
        <v>0</v>
      </c>
      <c r="CK63">
        <v>0</v>
      </c>
      <c r="CL63">
        <v>0</v>
      </c>
      <c r="CM63">
        <v>0</v>
      </c>
      <c r="CN63" s="12">
        <v>0</v>
      </c>
    </row>
    <row r="64" spans="1:92" hidden="1" x14ac:dyDescent="0.25">
      <c r="A64" s="7" t="s">
        <v>359</v>
      </c>
      <c r="B64" t="s">
        <v>112</v>
      </c>
      <c r="C64" s="2">
        <v>43769</v>
      </c>
      <c r="D64">
        <v>28</v>
      </c>
      <c r="E64">
        <v>27</v>
      </c>
      <c r="F64">
        <v>5</v>
      </c>
      <c r="G64">
        <v>10</v>
      </c>
      <c r="H64">
        <v>2</v>
      </c>
      <c r="I64">
        <v>5</v>
      </c>
      <c r="J64">
        <v>2</v>
      </c>
      <c r="K64">
        <v>0</v>
      </c>
      <c r="L64">
        <v>0</v>
      </c>
      <c r="M64">
        <v>0</v>
      </c>
      <c r="N64">
        <v>0</v>
      </c>
      <c r="O64">
        <v>0</v>
      </c>
      <c r="P64">
        <v>0</v>
      </c>
      <c r="Q64">
        <v>7</v>
      </c>
      <c r="R64">
        <v>0</v>
      </c>
      <c r="S64">
        <v>0</v>
      </c>
      <c r="T64">
        <v>0</v>
      </c>
      <c r="U64">
        <v>0</v>
      </c>
      <c r="V64">
        <v>0</v>
      </c>
      <c r="W64">
        <v>0</v>
      </c>
      <c r="X64">
        <v>0</v>
      </c>
      <c r="Y64">
        <v>0</v>
      </c>
      <c r="Z64">
        <v>0</v>
      </c>
      <c r="AA64">
        <v>0</v>
      </c>
      <c r="AB64">
        <v>0</v>
      </c>
      <c r="AC64">
        <v>0</v>
      </c>
      <c r="AG64" s="43" t="s">
        <v>359</v>
      </c>
      <c r="AH64" s="30" t="s">
        <v>112</v>
      </c>
      <c r="AI64" s="34">
        <v>43769</v>
      </c>
      <c r="AJ64">
        <v>10</v>
      </c>
      <c r="AK64">
        <v>19</v>
      </c>
      <c r="AL64">
        <v>10</v>
      </c>
      <c r="AM64">
        <v>4</v>
      </c>
      <c r="AN64">
        <v>2</v>
      </c>
      <c r="AO64">
        <v>4</v>
      </c>
      <c r="AP64">
        <v>2</v>
      </c>
      <c r="AQ64">
        <v>0</v>
      </c>
      <c r="AR64">
        <v>0</v>
      </c>
      <c r="AS64">
        <v>0</v>
      </c>
      <c r="AT64">
        <v>1</v>
      </c>
      <c r="AU64">
        <v>0</v>
      </c>
      <c r="AV64">
        <v>0</v>
      </c>
      <c r="AW64">
        <v>0</v>
      </c>
      <c r="AX64" s="12">
        <v>0</v>
      </c>
      <c r="AY64">
        <v>0</v>
      </c>
      <c r="AZ64">
        <v>0</v>
      </c>
      <c r="BA64">
        <v>0</v>
      </c>
      <c r="BB64">
        <v>0</v>
      </c>
      <c r="BC64">
        <v>0</v>
      </c>
      <c r="BD64">
        <v>0</v>
      </c>
      <c r="BE64">
        <v>0</v>
      </c>
      <c r="BF64">
        <v>0</v>
      </c>
      <c r="BK64" t="s">
        <v>335</v>
      </c>
      <c r="BL64" t="s">
        <v>112</v>
      </c>
      <c r="BM64" s="2">
        <v>43769</v>
      </c>
      <c r="BN64">
        <v>19</v>
      </c>
      <c r="BO64">
        <v>12</v>
      </c>
      <c r="BP64">
        <v>2</v>
      </c>
      <c r="BQ64">
        <v>0</v>
      </c>
      <c r="BR64">
        <v>0</v>
      </c>
      <c r="BS64">
        <v>2</v>
      </c>
      <c r="BT64">
        <v>0</v>
      </c>
      <c r="BU64">
        <v>0</v>
      </c>
      <c r="BV64">
        <v>0</v>
      </c>
      <c r="BW64">
        <v>0</v>
      </c>
      <c r="BX64">
        <v>3</v>
      </c>
      <c r="BY64">
        <v>3</v>
      </c>
      <c r="BZ64">
        <v>1</v>
      </c>
      <c r="CA64">
        <v>4</v>
      </c>
      <c r="CB64">
        <v>0</v>
      </c>
      <c r="CC64">
        <v>4</v>
      </c>
      <c r="CD64">
        <v>4</v>
      </c>
      <c r="CE64">
        <v>0</v>
      </c>
      <c r="CF64">
        <v>0</v>
      </c>
      <c r="CG64">
        <v>3</v>
      </c>
      <c r="CH64">
        <v>0</v>
      </c>
      <c r="CI64">
        <v>0</v>
      </c>
      <c r="CJ64">
        <v>0</v>
      </c>
      <c r="CK64">
        <v>0</v>
      </c>
      <c r="CL64">
        <v>0</v>
      </c>
      <c r="CM64">
        <v>0</v>
      </c>
      <c r="CN64" s="12">
        <v>0</v>
      </c>
    </row>
    <row r="65" spans="1:92" hidden="1" x14ac:dyDescent="0.25">
      <c r="A65" s="7" t="s">
        <v>359</v>
      </c>
      <c r="B65" t="s">
        <v>113</v>
      </c>
      <c r="C65" s="2">
        <v>43769</v>
      </c>
      <c r="D65">
        <v>4231</v>
      </c>
      <c r="E65">
        <v>3301</v>
      </c>
      <c r="F65">
        <v>258</v>
      </c>
      <c r="G65">
        <v>131</v>
      </c>
      <c r="H65">
        <v>68</v>
      </c>
      <c r="I65">
        <v>258</v>
      </c>
      <c r="J65">
        <v>252</v>
      </c>
      <c r="K65">
        <v>37</v>
      </c>
      <c r="L65">
        <v>259</v>
      </c>
      <c r="M65">
        <v>16</v>
      </c>
      <c r="N65">
        <v>72</v>
      </c>
      <c r="O65">
        <v>85</v>
      </c>
      <c r="P65">
        <v>31</v>
      </c>
      <c r="Q65">
        <v>328</v>
      </c>
      <c r="R65">
        <v>22</v>
      </c>
      <c r="S65">
        <v>0</v>
      </c>
      <c r="T65">
        <v>0</v>
      </c>
      <c r="U65">
        <v>0</v>
      </c>
      <c r="V65">
        <v>0</v>
      </c>
      <c r="W65">
        <v>0</v>
      </c>
      <c r="X65">
        <v>0</v>
      </c>
      <c r="Y65">
        <v>0</v>
      </c>
      <c r="Z65">
        <v>0</v>
      </c>
      <c r="AA65">
        <v>0</v>
      </c>
      <c r="AB65">
        <v>0</v>
      </c>
      <c r="AC65">
        <v>0</v>
      </c>
      <c r="AG65" s="44" t="s">
        <v>359</v>
      </c>
      <c r="AH65" s="29" t="s">
        <v>113</v>
      </c>
      <c r="AI65" s="36">
        <v>43769</v>
      </c>
      <c r="AJ65">
        <v>4120</v>
      </c>
      <c r="AK65">
        <v>2980</v>
      </c>
      <c r="AL65">
        <v>131</v>
      </c>
      <c r="AM65">
        <v>235</v>
      </c>
      <c r="AN65">
        <v>68</v>
      </c>
      <c r="AO65">
        <v>235</v>
      </c>
      <c r="AP65">
        <v>222</v>
      </c>
      <c r="AQ65">
        <v>11</v>
      </c>
      <c r="AR65">
        <v>235</v>
      </c>
      <c r="AS65">
        <v>0</v>
      </c>
      <c r="AT65">
        <v>178</v>
      </c>
      <c r="AU65">
        <v>22</v>
      </c>
      <c r="AV65">
        <v>0</v>
      </c>
      <c r="AW65">
        <v>0</v>
      </c>
      <c r="AX65" s="12">
        <v>0</v>
      </c>
      <c r="AY65">
        <v>0</v>
      </c>
      <c r="AZ65">
        <v>0</v>
      </c>
      <c r="BA65">
        <v>0</v>
      </c>
      <c r="BB65">
        <v>0</v>
      </c>
      <c r="BC65">
        <v>0</v>
      </c>
      <c r="BD65">
        <v>0</v>
      </c>
      <c r="BE65">
        <v>0</v>
      </c>
      <c r="BF65">
        <v>0</v>
      </c>
      <c r="BK65" t="s">
        <v>335</v>
      </c>
      <c r="BL65" t="s">
        <v>113</v>
      </c>
      <c r="BM65" s="2">
        <v>43769</v>
      </c>
      <c r="BN65">
        <v>96</v>
      </c>
      <c r="BO65">
        <v>81</v>
      </c>
      <c r="BP65">
        <v>5</v>
      </c>
      <c r="BQ65">
        <v>2</v>
      </c>
      <c r="BR65">
        <v>2</v>
      </c>
      <c r="BS65">
        <v>5</v>
      </c>
      <c r="BT65">
        <v>11</v>
      </c>
      <c r="BU65">
        <v>11</v>
      </c>
      <c r="BV65">
        <v>5</v>
      </c>
      <c r="BW65">
        <v>15</v>
      </c>
      <c r="BX65">
        <v>16</v>
      </c>
      <c r="BY65">
        <v>14</v>
      </c>
      <c r="BZ65">
        <v>7</v>
      </c>
      <c r="CA65">
        <v>51</v>
      </c>
      <c r="CB65">
        <v>24</v>
      </c>
      <c r="CC65">
        <v>43</v>
      </c>
      <c r="CD65">
        <v>43</v>
      </c>
      <c r="CE65">
        <v>0</v>
      </c>
      <c r="CF65">
        <v>0</v>
      </c>
      <c r="CG65">
        <v>43</v>
      </c>
      <c r="CH65">
        <v>0</v>
      </c>
      <c r="CI65">
        <v>0</v>
      </c>
      <c r="CJ65">
        <v>0</v>
      </c>
      <c r="CK65">
        <v>0</v>
      </c>
      <c r="CL65">
        <v>0</v>
      </c>
      <c r="CM65">
        <v>0</v>
      </c>
      <c r="CN65" s="12">
        <v>0</v>
      </c>
    </row>
    <row r="66" spans="1:92" hidden="1" x14ac:dyDescent="0.25">
      <c r="A66" s="7" t="s">
        <v>360</v>
      </c>
      <c r="B66" t="s">
        <v>110</v>
      </c>
      <c r="C66" s="2">
        <v>43769</v>
      </c>
      <c r="D66">
        <v>0</v>
      </c>
      <c r="E66">
        <v>1</v>
      </c>
      <c r="F66">
        <v>1</v>
      </c>
      <c r="G66">
        <v>1</v>
      </c>
      <c r="H66">
        <v>1</v>
      </c>
      <c r="I66">
        <v>1</v>
      </c>
      <c r="J66">
        <v>1</v>
      </c>
      <c r="K66">
        <v>0</v>
      </c>
      <c r="L66">
        <v>1</v>
      </c>
      <c r="M66">
        <v>0</v>
      </c>
      <c r="N66">
        <v>0</v>
      </c>
      <c r="O66">
        <v>0</v>
      </c>
      <c r="P66">
        <v>0</v>
      </c>
      <c r="Q66">
        <v>1</v>
      </c>
      <c r="R66">
        <v>0</v>
      </c>
      <c r="S66">
        <v>0</v>
      </c>
      <c r="T66">
        <v>0</v>
      </c>
      <c r="U66">
        <v>0</v>
      </c>
      <c r="V66">
        <v>0</v>
      </c>
      <c r="W66">
        <v>0</v>
      </c>
      <c r="X66">
        <v>0</v>
      </c>
      <c r="Y66">
        <v>0</v>
      </c>
      <c r="Z66">
        <v>0</v>
      </c>
      <c r="AA66">
        <v>0</v>
      </c>
      <c r="AB66">
        <v>0</v>
      </c>
      <c r="AC66">
        <v>0</v>
      </c>
      <c r="AG66" s="43" t="s">
        <v>360</v>
      </c>
      <c r="AH66" s="30" t="s">
        <v>110</v>
      </c>
      <c r="AI66" s="34">
        <v>43769</v>
      </c>
      <c r="AJ66">
        <v>0</v>
      </c>
      <c r="AK66">
        <v>1</v>
      </c>
      <c r="AL66">
        <v>1</v>
      </c>
      <c r="AM66">
        <v>1</v>
      </c>
      <c r="AN66">
        <v>1</v>
      </c>
      <c r="AO66">
        <v>1</v>
      </c>
      <c r="AP66">
        <v>1</v>
      </c>
      <c r="AQ66">
        <v>0</v>
      </c>
      <c r="AR66">
        <v>1</v>
      </c>
      <c r="AS66">
        <v>0</v>
      </c>
      <c r="AT66">
        <v>0</v>
      </c>
      <c r="AU66">
        <v>0</v>
      </c>
      <c r="AV66">
        <v>0</v>
      </c>
      <c r="AW66">
        <v>0</v>
      </c>
      <c r="AX66" s="12">
        <v>0</v>
      </c>
      <c r="AY66">
        <v>0</v>
      </c>
      <c r="AZ66">
        <v>0</v>
      </c>
      <c r="BA66">
        <v>0</v>
      </c>
      <c r="BB66">
        <v>0</v>
      </c>
      <c r="BC66">
        <v>0</v>
      </c>
      <c r="BD66">
        <v>0</v>
      </c>
      <c r="BE66">
        <v>0</v>
      </c>
      <c r="BF66">
        <v>0</v>
      </c>
      <c r="BK66" t="s">
        <v>336</v>
      </c>
      <c r="BL66" t="s">
        <v>110</v>
      </c>
      <c r="BM66" s="2">
        <v>43769</v>
      </c>
      <c r="BN66">
        <v>0</v>
      </c>
      <c r="BO66">
        <v>6</v>
      </c>
      <c r="BP66">
        <v>1</v>
      </c>
      <c r="BQ66">
        <v>4</v>
      </c>
      <c r="BR66">
        <v>1</v>
      </c>
      <c r="BS66">
        <v>1</v>
      </c>
      <c r="BT66">
        <v>2</v>
      </c>
      <c r="BU66">
        <v>2</v>
      </c>
      <c r="BV66">
        <v>0</v>
      </c>
      <c r="BW66">
        <v>0</v>
      </c>
      <c r="BX66">
        <v>2</v>
      </c>
      <c r="BY66">
        <v>3</v>
      </c>
      <c r="BZ66">
        <v>0</v>
      </c>
      <c r="CA66">
        <v>20</v>
      </c>
      <c r="CB66">
        <v>15</v>
      </c>
      <c r="CC66">
        <v>15</v>
      </c>
      <c r="CD66">
        <v>12</v>
      </c>
      <c r="CE66">
        <v>0</v>
      </c>
      <c r="CF66">
        <v>0</v>
      </c>
      <c r="CG66">
        <v>15</v>
      </c>
      <c r="CH66">
        <v>0</v>
      </c>
      <c r="CI66">
        <v>0</v>
      </c>
      <c r="CJ66">
        <v>0</v>
      </c>
      <c r="CK66">
        <v>0</v>
      </c>
      <c r="CL66">
        <v>0</v>
      </c>
      <c r="CM66">
        <v>0</v>
      </c>
      <c r="CN66" s="12">
        <v>0</v>
      </c>
    </row>
    <row r="67" spans="1:92" hidden="1" x14ac:dyDescent="0.25">
      <c r="A67" s="7" t="s">
        <v>360</v>
      </c>
      <c r="B67" t="s">
        <v>111</v>
      </c>
      <c r="C67" s="2">
        <v>43769</v>
      </c>
      <c r="D67">
        <v>2222</v>
      </c>
      <c r="E67">
        <v>1660</v>
      </c>
      <c r="F67">
        <v>71</v>
      </c>
      <c r="G67">
        <v>99</v>
      </c>
      <c r="H67">
        <v>29</v>
      </c>
      <c r="I67">
        <v>72</v>
      </c>
      <c r="J67">
        <v>45</v>
      </c>
      <c r="K67">
        <v>0</v>
      </c>
      <c r="L67">
        <v>66</v>
      </c>
      <c r="M67">
        <v>0</v>
      </c>
      <c r="N67">
        <v>5</v>
      </c>
      <c r="O67">
        <v>0</v>
      </c>
      <c r="P67">
        <v>0</v>
      </c>
      <c r="Q67">
        <v>95</v>
      </c>
      <c r="R67">
        <v>2</v>
      </c>
      <c r="S67">
        <v>0</v>
      </c>
      <c r="T67">
        <v>0</v>
      </c>
      <c r="U67">
        <v>0</v>
      </c>
      <c r="V67">
        <v>0</v>
      </c>
      <c r="W67">
        <v>0</v>
      </c>
      <c r="X67">
        <v>0</v>
      </c>
      <c r="Y67">
        <v>0</v>
      </c>
      <c r="Z67">
        <v>0</v>
      </c>
      <c r="AA67">
        <v>0</v>
      </c>
      <c r="AB67">
        <v>0</v>
      </c>
      <c r="AC67">
        <v>0</v>
      </c>
      <c r="AG67" s="44" t="s">
        <v>360</v>
      </c>
      <c r="AH67" s="29" t="s">
        <v>111</v>
      </c>
      <c r="AI67" s="36">
        <v>43769</v>
      </c>
      <c r="AJ67">
        <v>2218</v>
      </c>
      <c r="AK67">
        <v>1659</v>
      </c>
      <c r="AL67">
        <v>99</v>
      </c>
      <c r="AM67">
        <v>70</v>
      </c>
      <c r="AN67">
        <v>29</v>
      </c>
      <c r="AO67">
        <v>71</v>
      </c>
      <c r="AP67">
        <v>45</v>
      </c>
      <c r="AQ67">
        <v>0</v>
      </c>
      <c r="AR67">
        <v>65</v>
      </c>
      <c r="AS67">
        <v>0</v>
      </c>
      <c r="AT67">
        <v>93</v>
      </c>
      <c r="AU67">
        <v>2</v>
      </c>
      <c r="AV67">
        <v>0</v>
      </c>
      <c r="AW67">
        <v>0</v>
      </c>
      <c r="AX67" s="12">
        <v>0</v>
      </c>
      <c r="AY67">
        <v>0</v>
      </c>
      <c r="AZ67">
        <v>0</v>
      </c>
      <c r="BA67">
        <v>0</v>
      </c>
      <c r="BB67">
        <v>0</v>
      </c>
      <c r="BC67">
        <v>0</v>
      </c>
      <c r="BD67">
        <v>0</v>
      </c>
      <c r="BE67">
        <v>0</v>
      </c>
      <c r="BF67">
        <v>0</v>
      </c>
      <c r="BK67" t="s">
        <v>336</v>
      </c>
      <c r="BL67" t="s">
        <v>111</v>
      </c>
      <c r="BM67" s="2">
        <v>43769</v>
      </c>
      <c r="BN67">
        <v>289</v>
      </c>
      <c r="BO67">
        <v>152</v>
      </c>
      <c r="BP67">
        <v>13</v>
      </c>
      <c r="BQ67">
        <v>58</v>
      </c>
      <c r="BR67">
        <v>11</v>
      </c>
      <c r="BS67">
        <v>13</v>
      </c>
      <c r="BT67">
        <v>27</v>
      </c>
      <c r="BU67">
        <v>27</v>
      </c>
      <c r="BV67">
        <v>13</v>
      </c>
      <c r="BW67">
        <v>71</v>
      </c>
      <c r="BX67">
        <v>44</v>
      </c>
      <c r="BY67">
        <v>53</v>
      </c>
      <c r="BZ67">
        <v>40</v>
      </c>
      <c r="CA67">
        <v>263</v>
      </c>
      <c r="CB67">
        <v>151</v>
      </c>
      <c r="CC67">
        <v>151</v>
      </c>
      <c r="CD67">
        <v>183</v>
      </c>
      <c r="CE67">
        <v>0</v>
      </c>
      <c r="CF67">
        <v>0</v>
      </c>
      <c r="CG67">
        <v>151</v>
      </c>
      <c r="CH67">
        <v>0</v>
      </c>
      <c r="CI67">
        <v>0</v>
      </c>
      <c r="CJ67">
        <v>0</v>
      </c>
      <c r="CK67">
        <v>0</v>
      </c>
      <c r="CL67">
        <v>0</v>
      </c>
      <c r="CM67">
        <v>0</v>
      </c>
      <c r="CN67" s="12">
        <v>0</v>
      </c>
    </row>
    <row r="68" spans="1:92" hidden="1" x14ac:dyDescent="0.25">
      <c r="A68" s="7" t="s">
        <v>360</v>
      </c>
      <c r="B68" t="s">
        <v>112</v>
      </c>
      <c r="C68" s="2">
        <v>43769</v>
      </c>
      <c r="D68">
        <v>0</v>
      </c>
      <c r="E68">
        <v>0</v>
      </c>
      <c r="F68">
        <v>0</v>
      </c>
      <c r="G68">
        <v>0</v>
      </c>
      <c r="H68">
        <v>0</v>
      </c>
      <c r="I68">
        <v>0</v>
      </c>
      <c r="J68">
        <v>5</v>
      </c>
      <c r="K68">
        <v>0</v>
      </c>
      <c r="L68">
        <v>0</v>
      </c>
      <c r="M68">
        <v>0</v>
      </c>
      <c r="N68">
        <v>0</v>
      </c>
      <c r="O68">
        <v>0</v>
      </c>
      <c r="P68">
        <v>0</v>
      </c>
      <c r="Q68">
        <v>0</v>
      </c>
      <c r="R68">
        <v>0</v>
      </c>
      <c r="S68">
        <v>0</v>
      </c>
      <c r="T68">
        <v>0</v>
      </c>
      <c r="U68">
        <v>0</v>
      </c>
      <c r="V68">
        <v>0</v>
      </c>
      <c r="W68">
        <v>0</v>
      </c>
      <c r="X68">
        <v>0</v>
      </c>
      <c r="Y68">
        <v>0</v>
      </c>
      <c r="Z68">
        <v>0</v>
      </c>
      <c r="AA68">
        <v>0</v>
      </c>
      <c r="AB68">
        <v>0</v>
      </c>
      <c r="AC68">
        <v>0</v>
      </c>
      <c r="AG68" s="43" t="s">
        <v>360</v>
      </c>
      <c r="AH68" s="30" t="s">
        <v>112</v>
      </c>
      <c r="AI68" s="34">
        <v>43769</v>
      </c>
      <c r="AJ68">
        <v>0</v>
      </c>
      <c r="AK68">
        <v>0</v>
      </c>
      <c r="AL68">
        <v>0</v>
      </c>
      <c r="AM68">
        <v>0</v>
      </c>
      <c r="AN68">
        <v>0</v>
      </c>
      <c r="AO68">
        <v>0</v>
      </c>
      <c r="AP68">
        <v>5</v>
      </c>
      <c r="AQ68">
        <v>0</v>
      </c>
      <c r="AR68">
        <v>0</v>
      </c>
      <c r="AS68">
        <v>0</v>
      </c>
      <c r="AT68">
        <v>0</v>
      </c>
      <c r="AU68">
        <v>0</v>
      </c>
      <c r="AV68">
        <v>0</v>
      </c>
      <c r="AW68">
        <v>0</v>
      </c>
      <c r="AX68" s="12">
        <v>0</v>
      </c>
      <c r="AY68">
        <v>0</v>
      </c>
      <c r="AZ68">
        <v>0</v>
      </c>
      <c r="BA68">
        <v>0</v>
      </c>
      <c r="BB68">
        <v>0</v>
      </c>
      <c r="BC68">
        <v>0</v>
      </c>
      <c r="BD68">
        <v>0</v>
      </c>
      <c r="BE68">
        <v>0</v>
      </c>
      <c r="BF68">
        <v>0</v>
      </c>
      <c r="BK68" t="s">
        <v>336</v>
      </c>
      <c r="BL68" t="s">
        <v>112</v>
      </c>
      <c r="BM68" s="2">
        <v>43769</v>
      </c>
      <c r="BN68">
        <v>0</v>
      </c>
      <c r="BO68">
        <v>7</v>
      </c>
      <c r="BP68">
        <v>1</v>
      </c>
      <c r="BQ68">
        <v>1</v>
      </c>
      <c r="BR68">
        <v>0</v>
      </c>
      <c r="BS68">
        <v>1</v>
      </c>
      <c r="BT68">
        <v>4</v>
      </c>
      <c r="BU68">
        <v>4</v>
      </c>
      <c r="BV68">
        <v>0</v>
      </c>
      <c r="BW68">
        <v>0</v>
      </c>
      <c r="BX68">
        <v>2</v>
      </c>
      <c r="BY68">
        <v>4</v>
      </c>
      <c r="BZ68">
        <v>3</v>
      </c>
      <c r="CA68">
        <v>21</v>
      </c>
      <c r="CB68">
        <v>16</v>
      </c>
      <c r="CC68">
        <v>16</v>
      </c>
      <c r="CD68">
        <v>11</v>
      </c>
      <c r="CE68">
        <v>0</v>
      </c>
      <c r="CF68">
        <v>0</v>
      </c>
      <c r="CG68">
        <v>16</v>
      </c>
      <c r="CH68">
        <v>0</v>
      </c>
      <c r="CI68">
        <v>0</v>
      </c>
      <c r="CJ68">
        <v>0</v>
      </c>
      <c r="CK68">
        <v>0</v>
      </c>
      <c r="CL68">
        <v>0</v>
      </c>
      <c r="CM68">
        <v>0</v>
      </c>
      <c r="CN68" s="12">
        <v>0</v>
      </c>
    </row>
    <row r="69" spans="1:92" hidden="1" x14ac:dyDescent="0.25">
      <c r="A69" s="7" t="s">
        <v>360</v>
      </c>
      <c r="B69" t="s">
        <v>113</v>
      </c>
      <c r="C69" s="2">
        <v>43769</v>
      </c>
      <c r="D69">
        <v>2763</v>
      </c>
      <c r="E69">
        <v>2064</v>
      </c>
      <c r="F69">
        <v>174</v>
      </c>
      <c r="G69">
        <v>135</v>
      </c>
      <c r="H69">
        <v>74</v>
      </c>
      <c r="I69">
        <v>169</v>
      </c>
      <c r="J69">
        <v>125</v>
      </c>
      <c r="K69">
        <v>0</v>
      </c>
      <c r="L69">
        <v>169</v>
      </c>
      <c r="M69">
        <v>5</v>
      </c>
      <c r="N69">
        <v>18</v>
      </c>
      <c r="O69">
        <v>2</v>
      </c>
      <c r="P69">
        <v>1</v>
      </c>
      <c r="Q69">
        <v>254</v>
      </c>
      <c r="R69">
        <v>3</v>
      </c>
      <c r="S69">
        <v>3</v>
      </c>
      <c r="T69">
        <v>3</v>
      </c>
      <c r="U69">
        <v>0</v>
      </c>
      <c r="V69">
        <v>0</v>
      </c>
      <c r="W69">
        <v>2</v>
      </c>
      <c r="X69">
        <v>1</v>
      </c>
      <c r="Y69">
        <v>0</v>
      </c>
      <c r="Z69">
        <v>0</v>
      </c>
      <c r="AA69">
        <v>0</v>
      </c>
      <c r="AB69">
        <v>0</v>
      </c>
      <c r="AC69">
        <v>0</v>
      </c>
      <c r="AG69" s="44" t="s">
        <v>360</v>
      </c>
      <c r="AH69" s="29" t="s">
        <v>113</v>
      </c>
      <c r="AI69" s="36">
        <v>43769</v>
      </c>
      <c r="AJ69">
        <v>2763</v>
      </c>
      <c r="AK69">
        <v>2053</v>
      </c>
      <c r="AL69">
        <v>135</v>
      </c>
      <c r="AM69">
        <v>168</v>
      </c>
      <c r="AN69">
        <v>74</v>
      </c>
      <c r="AO69">
        <v>166</v>
      </c>
      <c r="AP69">
        <v>124</v>
      </c>
      <c r="AQ69">
        <v>0</v>
      </c>
      <c r="AR69">
        <v>164</v>
      </c>
      <c r="AS69">
        <v>0</v>
      </c>
      <c r="AT69">
        <v>237</v>
      </c>
      <c r="AU69">
        <v>3</v>
      </c>
      <c r="AV69">
        <v>0</v>
      </c>
      <c r="AW69">
        <v>0</v>
      </c>
      <c r="AX69" s="12">
        <v>0</v>
      </c>
      <c r="AY69">
        <v>0</v>
      </c>
      <c r="AZ69">
        <v>0</v>
      </c>
      <c r="BA69">
        <v>0</v>
      </c>
      <c r="BB69">
        <v>0</v>
      </c>
      <c r="BC69">
        <v>0</v>
      </c>
      <c r="BD69">
        <v>0</v>
      </c>
      <c r="BE69">
        <v>0</v>
      </c>
      <c r="BF69">
        <v>0</v>
      </c>
      <c r="BK69" t="s">
        <v>336</v>
      </c>
      <c r="BL69" t="s">
        <v>113</v>
      </c>
      <c r="BM69" s="2">
        <v>43769</v>
      </c>
      <c r="BN69">
        <v>196</v>
      </c>
      <c r="BO69">
        <v>307</v>
      </c>
      <c r="BP69">
        <v>16</v>
      </c>
      <c r="BQ69">
        <v>50</v>
      </c>
      <c r="BR69">
        <v>8</v>
      </c>
      <c r="BS69">
        <v>16</v>
      </c>
      <c r="BT69">
        <v>70</v>
      </c>
      <c r="BU69">
        <v>70</v>
      </c>
      <c r="BV69">
        <v>16</v>
      </c>
      <c r="BW69">
        <v>209</v>
      </c>
      <c r="BX69">
        <v>105</v>
      </c>
      <c r="BY69">
        <v>114</v>
      </c>
      <c r="BZ69">
        <v>86</v>
      </c>
      <c r="CA69">
        <v>663</v>
      </c>
      <c r="CB69">
        <v>340</v>
      </c>
      <c r="CC69">
        <v>340</v>
      </c>
      <c r="CD69">
        <v>407</v>
      </c>
      <c r="CE69">
        <v>0</v>
      </c>
      <c r="CF69">
        <v>0</v>
      </c>
      <c r="CG69">
        <v>340</v>
      </c>
      <c r="CH69">
        <v>0</v>
      </c>
      <c r="CI69">
        <v>0</v>
      </c>
      <c r="CJ69">
        <v>0</v>
      </c>
      <c r="CK69">
        <v>0</v>
      </c>
      <c r="CL69">
        <v>0</v>
      </c>
      <c r="CM69">
        <v>0</v>
      </c>
      <c r="CN69" s="12">
        <v>0</v>
      </c>
    </row>
    <row r="70" spans="1:92" hidden="1" x14ac:dyDescent="0.25">
      <c r="A70" s="7" t="s">
        <v>361</v>
      </c>
      <c r="B70" t="s">
        <v>110</v>
      </c>
      <c r="C70" s="2">
        <v>43769</v>
      </c>
      <c r="D70">
        <v>2</v>
      </c>
      <c r="E70">
        <v>2</v>
      </c>
      <c r="F70">
        <v>1</v>
      </c>
      <c r="G70">
        <v>2</v>
      </c>
      <c r="H70">
        <v>1</v>
      </c>
      <c r="I70">
        <v>2</v>
      </c>
      <c r="J70">
        <v>2</v>
      </c>
      <c r="K70">
        <v>0</v>
      </c>
      <c r="L70">
        <v>2</v>
      </c>
      <c r="M70">
        <v>0</v>
      </c>
      <c r="N70">
        <v>0</v>
      </c>
      <c r="O70">
        <v>0</v>
      </c>
      <c r="P70">
        <v>0</v>
      </c>
      <c r="Q70">
        <v>2</v>
      </c>
      <c r="R70">
        <v>2</v>
      </c>
      <c r="S70">
        <v>3</v>
      </c>
      <c r="T70">
        <v>1</v>
      </c>
      <c r="U70">
        <v>0</v>
      </c>
      <c r="V70">
        <v>0</v>
      </c>
      <c r="W70">
        <v>0</v>
      </c>
      <c r="X70">
        <v>0</v>
      </c>
      <c r="Y70">
        <v>0</v>
      </c>
      <c r="Z70">
        <v>0</v>
      </c>
      <c r="AA70">
        <v>0</v>
      </c>
      <c r="AB70">
        <v>0</v>
      </c>
      <c r="AC70">
        <v>0</v>
      </c>
      <c r="AG70" s="43" t="s">
        <v>361</v>
      </c>
      <c r="AH70" s="30" t="s">
        <v>110</v>
      </c>
      <c r="AI70" s="34">
        <v>43769</v>
      </c>
      <c r="AJ70">
        <v>0</v>
      </c>
      <c r="AK70">
        <v>2</v>
      </c>
      <c r="AL70">
        <v>2</v>
      </c>
      <c r="AM70">
        <v>1</v>
      </c>
      <c r="AN70">
        <v>1</v>
      </c>
      <c r="AO70">
        <v>2</v>
      </c>
      <c r="AP70">
        <v>2</v>
      </c>
      <c r="AQ70">
        <v>0</v>
      </c>
      <c r="AR70">
        <v>2</v>
      </c>
      <c r="AS70">
        <v>0</v>
      </c>
      <c r="AT70">
        <v>0</v>
      </c>
      <c r="AU70">
        <v>0</v>
      </c>
      <c r="AV70">
        <v>0</v>
      </c>
      <c r="AW70">
        <v>0</v>
      </c>
      <c r="AX70" s="12">
        <v>0</v>
      </c>
      <c r="AY70">
        <v>0</v>
      </c>
      <c r="AZ70">
        <v>0</v>
      </c>
      <c r="BA70">
        <v>0</v>
      </c>
      <c r="BB70">
        <v>0</v>
      </c>
      <c r="BC70">
        <v>0</v>
      </c>
      <c r="BD70">
        <v>0</v>
      </c>
      <c r="BE70">
        <v>0</v>
      </c>
      <c r="BF70">
        <v>0</v>
      </c>
      <c r="BK70" t="s">
        <v>337</v>
      </c>
      <c r="BL70" t="s">
        <v>110</v>
      </c>
      <c r="BM70" s="2">
        <v>43769</v>
      </c>
      <c r="BN70">
        <v>303</v>
      </c>
      <c r="BO70">
        <v>16</v>
      </c>
      <c r="BP70">
        <v>1</v>
      </c>
      <c r="BQ70">
        <v>3</v>
      </c>
      <c r="BR70">
        <v>1</v>
      </c>
      <c r="BS70">
        <v>1</v>
      </c>
      <c r="BT70">
        <v>0</v>
      </c>
      <c r="BU70">
        <v>0</v>
      </c>
      <c r="BV70">
        <v>0</v>
      </c>
      <c r="BW70">
        <v>3</v>
      </c>
      <c r="BX70">
        <v>2</v>
      </c>
      <c r="BY70">
        <v>3</v>
      </c>
      <c r="BZ70">
        <v>1</v>
      </c>
      <c r="CA70">
        <v>21</v>
      </c>
      <c r="CB70">
        <v>14</v>
      </c>
      <c r="CC70">
        <v>16</v>
      </c>
      <c r="CD70">
        <v>8</v>
      </c>
      <c r="CE70">
        <v>0</v>
      </c>
      <c r="CF70">
        <v>4</v>
      </c>
      <c r="CG70">
        <v>11</v>
      </c>
      <c r="CH70">
        <v>0</v>
      </c>
      <c r="CI70">
        <v>0</v>
      </c>
      <c r="CJ70">
        <v>0</v>
      </c>
      <c r="CK70">
        <v>0</v>
      </c>
      <c r="CL70">
        <v>0</v>
      </c>
      <c r="CM70">
        <v>0</v>
      </c>
      <c r="CN70" s="12">
        <v>0</v>
      </c>
    </row>
    <row r="71" spans="1:92" hidden="1" x14ac:dyDescent="0.25">
      <c r="A71" s="7" t="s">
        <v>361</v>
      </c>
      <c r="B71" t="s">
        <v>111</v>
      </c>
      <c r="C71" s="2">
        <v>43769</v>
      </c>
      <c r="D71">
        <v>590</v>
      </c>
      <c r="E71">
        <v>515</v>
      </c>
      <c r="F71">
        <v>28</v>
      </c>
      <c r="G71">
        <v>103</v>
      </c>
      <c r="H71">
        <v>20</v>
      </c>
      <c r="I71">
        <v>29</v>
      </c>
      <c r="J71">
        <v>23</v>
      </c>
      <c r="K71">
        <v>2</v>
      </c>
      <c r="L71">
        <v>29</v>
      </c>
      <c r="M71">
        <v>11</v>
      </c>
      <c r="N71">
        <v>10</v>
      </c>
      <c r="O71">
        <v>12</v>
      </c>
      <c r="P71">
        <v>8</v>
      </c>
      <c r="Q71">
        <v>101</v>
      </c>
      <c r="R71">
        <v>30</v>
      </c>
      <c r="S71">
        <v>29</v>
      </c>
      <c r="T71">
        <v>20</v>
      </c>
      <c r="U71">
        <v>0</v>
      </c>
      <c r="V71">
        <v>0</v>
      </c>
      <c r="W71">
        <v>0</v>
      </c>
      <c r="X71">
        <v>1</v>
      </c>
      <c r="Y71">
        <v>0</v>
      </c>
      <c r="Z71">
        <v>0</v>
      </c>
      <c r="AA71">
        <v>0</v>
      </c>
      <c r="AB71">
        <v>0</v>
      </c>
      <c r="AC71">
        <v>0</v>
      </c>
      <c r="AG71" s="44" t="s">
        <v>361</v>
      </c>
      <c r="AH71" s="29" t="s">
        <v>111</v>
      </c>
      <c r="AI71" s="36">
        <v>43769</v>
      </c>
      <c r="AJ71">
        <v>539</v>
      </c>
      <c r="AK71">
        <v>488</v>
      </c>
      <c r="AL71">
        <v>103</v>
      </c>
      <c r="AM71">
        <v>27</v>
      </c>
      <c r="AN71">
        <v>20</v>
      </c>
      <c r="AO71">
        <v>26</v>
      </c>
      <c r="AP71">
        <v>22</v>
      </c>
      <c r="AQ71">
        <v>1</v>
      </c>
      <c r="AR71">
        <v>27</v>
      </c>
      <c r="AS71">
        <v>1</v>
      </c>
      <c r="AT71">
        <v>67</v>
      </c>
      <c r="AU71">
        <v>0</v>
      </c>
      <c r="AV71">
        <v>0</v>
      </c>
      <c r="AW71">
        <v>0</v>
      </c>
      <c r="AX71" s="12">
        <v>0</v>
      </c>
      <c r="AY71">
        <v>0</v>
      </c>
      <c r="AZ71">
        <v>0</v>
      </c>
      <c r="BA71">
        <v>0</v>
      </c>
      <c r="BB71">
        <v>0</v>
      </c>
      <c r="BC71">
        <v>0</v>
      </c>
      <c r="BD71">
        <v>0</v>
      </c>
      <c r="BE71">
        <v>0</v>
      </c>
      <c r="BF71">
        <v>0</v>
      </c>
      <c r="BK71" t="s">
        <v>337</v>
      </c>
      <c r="BL71" t="s">
        <v>111</v>
      </c>
      <c r="BM71" s="2">
        <v>43769</v>
      </c>
      <c r="BN71">
        <v>94</v>
      </c>
      <c r="BO71">
        <v>30</v>
      </c>
      <c r="BP71">
        <v>0</v>
      </c>
      <c r="BQ71">
        <v>5</v>
      </c>
      <c r="BR71">
        <v>0</v>
      </c>
      <c r="BS71">
        <v>0</v>
      </c>
      <c r="BT71">
        <v>19</v>
      </c>
      <c r="BU71">
        <v>18</v>
      </c>
      <c r="BV71">
        <v>0</v>
      </c>
      <c r="BW71">
        <v>21</v>
      </c>
      <c r="BX71">
        <v>19</v>
      </c>
      <c r="BY71">
        <v>27</v>
      </c>
      <c r="BZ71">
        <v>20</v>
      </c>
      <c r="CA71">
        <v>56</v>
      </c>
      <c r="CB71">
        <v>28</v>
      </c>
      <c r="CC71">
        <v>29</v>
      </c>
      <c r="CD71">
        <v>39</v>
      </c>
      <c r="CE71">
        <v>0</v>
      </c>
      <c r="CF71">
        <v>11</v>
      </c>
      <c r="CG71">
        <v>19</v>
      </c>
      <c r="CH71">
        <v>0</v>
      </c>
      <c r="CI71">
        <v>0</v>
      </c>
      <c r="CJ71">
        <v>0</v>
      </c>
      <c r="CK71">
        <v>0</v>
      </c>
      <c r="CL71">
        <v>0</v>
      </c>
      <c r="CM71">
        <v>0</v>
      </c>
      <c r="CN71" s="12">
        <v>0</v>
      </c>
    </row>
    <row r="72" spans="1:92" hidden="1" x14ac:dyDescent="0.25">
      <c r="A72" s="7" t="s">
        <v>361</v>
      </c>
      <c r="B72" t="s">
        <v>112</v>
      </c>
      <c r="C72" s="2">
        <v>43769</v>
      </c>
      <c r="D72">
        <v>2</v>
      </c>
      <c r="E72">
        <v>7</v>
      </c>
      <c r="F72">
        <v>3</v>
      </c>
      <c r="G72">
        <v>2</v>
      </c>
      <c r="H72">
        <v>2</v>
      </c>
      <c r="I72">
        <v>3</v>
      </c>
      <c r="J72">
        <v>1</v>
      </c>
      <c r="K72">
        <v>0</v>
      </c>
      <c r="L72">
        <v>0</v>
      </c>
      <c r="M72">
        <v>0</v>
      </c>
      <c r="N72">
        <v>0</v>
      </c>
      <c r="O72">
        <v>0</v>
      </c>
      <c r="P72">
        <v>0</v>
      </c>
      <c r="Q72">
        <v>6</v>
      </c>
      <c r="R72">
        <v>5</v>
      </c>
      <c r="S72">
        <v>4</v>
      </c>
      <c r="T72">
        <v>0</v>
      </c>
      <c r="U72">
        <v>0</v>
      </c>
      <c r="V72">
        <v>0</v>
      </c>
      <c r="W72">
        <v>0</v>
      </c>
      <c r="X72">
        <v>0</v>
      </c>
      <c r="Y72">
        <v>0</v>
      </c>
      <c r="Z72">
        <v>0</v>
      </c>
      <c r="AA72">
        <v>0</v>
      </c>
      <c r="AB72">
        <v>0</v>
      </c>
      <c r="AC72">
        <v>0</v>
      </c>
      <c r="AG72" s="43" t="s">
        <v>361</v>
      </c>
      <c r="AH72" s="30" t="s">
        <v>112</v>
      </c>
      <c r="AI72" s="34">
        <v>43769</v>
      </c>
      <c r="AJ72">
        <v>2</v>
      </c>
      <c r="AK72">
        <v>4</v>
      </c>
      <c r="AL72">
        <v>2</v>
      </c>
      <c r="AM72">
        <v>2</v>
      </c>
      <c r="AN72">
        <v>2</v>
      </c>
      <c r="AO72">
        <v>2</v>
      </c>
      <c r="AP72">
        <v>1</v>
      </c>
      <c r="AQ72">
        <v>0</v>
      </c>
      <c r="AR72">
        <v>0</v>
      </c>
      <c r="AS72">
        <v>0</v>
      </c>
      <c r="AT72">
        <v>1</v>
      </c>
      <c r="AU72">
        <v>0</v>
      </c>
      <c r="AV72">
        <v>0</v>
      </c>
      <c r="AW72">
        <v>0</v>
      </c>
      <c r="AX72" s="12">
        <v>0</v>
      </c>
      <c r="AY72">
        <v>0</v>
      </c>
      <c r="AZ72">
        <v>0</v>
      </c>
      <c r="BA72">
        <v>0</v>
      </c>
      <c r="BB72">
        <v>0</v>
      </c>
      <c r="BC72">
        <v>0</v>
      </c>
      <c r="BD72">
        <v>0</v>
      </c>
      <c r="BE72">
        <v>0</v>
      </c>
      <c r="BF72">
        <v>0</v>
      </c>
      <c r="BK72" t="s">
        <v>337</v>
      </c>
      <c r="BL72" t="s">
        <v>112</v>
      </c>
      <c r="BM72" s="2">
        <v>43769</v>
      </c>
      <c r="BN72">
        <v>320</v>
      </c>
      <c r="BO72">
        <v>20</v>
      </c>
      <c r="BP72">
        <v>0</v>
      </c>
      <c r="BQ72">
        <v>2</v>
      </c>
      <c r="BR72">
        <v>0</v>
      </c>
      <c r="BS72">
        <v>1</v>
      </c>
      <c r="BT72">
        <v>0</v>
      </c>
      <c r="BU72">
        <v>0</v>
      </c>
      <c r="BV72">
        <v>0</v>
      </c>
      <c r="BW72">
        <v>2</v>
      </c>
      <c r="BX72">
        <v>3</v>
      </c>
      <c r="BY72">
        <v>1</v>
      </c>
      <c r="BZ72">
        <v>1</v>
      </c>
      <c r="CA72">
        <v>19</v>
      </c>
      <c r="CB72">
        <v>9</v>
      </c>
      <c r="CC72">
        <v>9</v>
      </c>
      <c r="CD72">
        <v>14</v>
      </c>
      <c r="CE72">
        <v>0</v>
      </c>
      <c r="CF72">
        <v>1</v>
      </c>
      <c r="CG72">
        <v>7</v>
      </c>
      <c r="CH72">
        <v>0</v>
      </c>
      <c r="CI72">
        <v>0</v>
      </c>
      <c r="CJ72">
        <v>0</v>
      </c>
      <c r="CK72">
        <v>0</v>
      </c>
      <c r="CL72">
        <v>0</v>
      </c>
      <c r="CM72">
        <v>0</v>
      </c>
      <c r="CN72" s="12">
        <v>0</v>
      </c>
    </row>
    <row r="73" spans="1:92" hidden="1" x14ac:dyDescent="0.25">
      <c r="A73" s="7" t="s">
        <v>361</v>
      </c>
      <c r="B73" t="s">
        <v>113</v>
      </c>
      <c r="C73" s="2">
        <v>43769</v>
      </c>
      <c r="D73">
        <v>1068</v>
      </c>
      <c r="E73">
        <v>1007</v>
      </c>
      <c r="F73">
        <v>77</v>
      </c>
      <c r="G73">
        <v>141</v>
      </c>
      <c r="H73">
        <v>32</v>
      </c>
      <c r="I73">
        <v>74</v>
      </c>
      <c r="J73">
        <v>70</v>
      </c>
      <c r="K73">
        <v>4</v>
      </c>
      <c r="L73">
        <v>74</v>
      </c>
      <c r="M73">
        <v>34</v>
      </c>
      <c r="N73">
        <v>23</v>
      </c>
      <c r="O73">
        <v>16</v>
      </c>
      <c r="P73">
        <v>10</v>
      </c>
      <c r="Q73">
        <v>306</v>
      </c>
      <c r="R73">
        <v>46</v>
      </c>
      <c r="S73">
        <v>41</v>
      </c>
      <c r="T73">
        <v>38</v>
      </c>
      <c r="U73">
        <v>0</v>
      </c>
      <c r="V73">
        <v>0</v>
      </c>
      <c r="W73">
        <v>0</v>
      </c>
      <c r="X73">
        <v>2</v>
      </c>
      <c r="Y73">
        <v>0</v>
      </c>
      <c r="Z73">
        <v>0</v>
      </c>
      <c r="AA73">
        <v>0</v>
      </c>
      <c r="AB73">
        <v>0</v>
      </c>
      <c r="AC73">
        <v>0</v>
      </c>
      <c r="AG73" s="44" t="s">
        <v>361</v>
      </c>
      <c r="AH73" s="29" t="s">
        <v>113</v>
      </c>
      <c r="AI73" s="36">
        <v>43769</v>
      </c>
      <c r="AJ73">
        <v>1043</v>
      </c>
      <c r="AK73">
        <v>940</v>
      </c>
      <c r="AL73">
        <v>140</v>
      </c>
      <c r="AM73">
        <v>71</v>
      </c>
      <c r="AN73">
        <v>32</v>
      </c>
      <c r="AO73">
        <v>71</v>
      </c>
      <c r="AP73">
        <v>69</v>
      </c>
      <c r="AQ73">
        <v>3</v>
      </c>
      <c r="AR73">
        <v>71</v>
      </c>
      <c r="AS73">
        <v>6</v>
      </c>
      <c r="AT73">
        <v>243</v>
      </c>
      <c r="AU73">
        <v>0</v>
      </c>
      <c r="AV73">
        <v>0</v>
      </c>
      <c r="AW73">
        <v>0</v>
      </c>
      <c r="AX73" s="12">
        <v>0</v>
      </c>
      <c r="AY73">
        <v>0</v>
      </c>
      <c r="AZ73">
        <v>0</v>
      </c>
      <c r="BA73">
        <v>0</v>
      </c>
      <c r="BB73">
        <v>0</v>
      </c>
      <c r="BC73">
        <v>0</v>
      </c>
      <c r="BD73">
        <v>0</v>
      </c>
      <c r="BE73">
        <v>0</v>
      </c>
      <c r="BF73">
        <v>0</v>
      </c>
      <c r="BK73" t="s">
        <v>337</v>
      </c>
      <c r="BL73" t="s">
        <v>113</v>
      </c>
      <c r="BM73" s="2">
        <v>43769</v>
      </c>
      <c r="BN73">
        <v>34</v>
      </c>
      <c r="BO73">
        <v>86</v>
      </c>
      <c r="BP73">
        <v>4</v>
      </c>
      <c r="BQ73">
        <v>5</v>
      </c>
      <c r="BR73">
        <v>4</v>
      </c>
      <c r="BS73">
        <v>5</v>
      </c>
      <c r="BT73">
        <v>12</v>
      </c>
      <c r="BU73">
        <v>12</v>
      </c>
      <c r="BV73">
        <v>5</v>
      </c>
      <c r="BW73">
        <v>49</v>
      </c>
      <c r="BX73">
        <v>46</v>
      </c>
      <c r="BY73">
        <v>35</v>
      </c>
      <c r="BZ73">
        <v>14</v>
      </c>
      <c r="CA73">
        <v>179</v>
      </c>
      <c r="CB73">
        <v>83</v>
      </c>
      <c r="CC73">
        <v>83</v>
      </c>
      <c r="CD73">
        <v>74</v>
      </c>
      <c r="CE73">
        <v>0</v>
      </c>
      <c r="CF73">
        <v>12</v>
      </c>
      <c r="CG73">
        <v>59</v>
      </c>
      <c r="CH73">
        <v>0</v>
      </c>
      <c r="CI73">
        <v>0</v>
      </c>
      <c r="CJ73">
        <v>0</v>
      </c>
      <c r="CK73">
        <v>0</v>
      </c>
      <c r="CL73">
        <v>0</v>
      </c>
      <c r="CM73">
        <v>0</v>
      </c>
      <c r="CN73" s="12">
        <v>0</v>
      </c>
    </row>
    <row r="74" spans="1:92" hidden="1" x14ac:dyDescent="0.25">
      <c r="A74" s="7" t="s">
        <v>362</v>
      </c>
      <c r="B74" t="s">
        <v>110</v>
      </c>
      <c r="C74" s="2">
        <v>43769</v>
      </c>
      <c r="D74">
        <v>101</v>
      </c>
      <c r="E74">
        <v>94</v>
      </c>
      <c r="F74">
        <v>2</v>
      </c>
      <c r="G74">
        <v>20</v>
      </c>
      <c r="H74">
        <v>1</v>
      </c>
      <c r="I74">
        <v>1</v>
      </c>
      <c r="J74">
        <v>1</v>
      </c>
      <c r="K74">
        <v>1</v>
      </c>
      <c r="L74">
        <v>2</v>
      </c>
      <c r="M74">
        <v>1</v>
      </c>
      <c r="N74">
        <v>9</v>
      </c>
      <c r="O74">
        <v>3</v>
      </c>
      <c r="P74">
        <v>3</v>
      </c>
      <c r="Q74">
        <v>28</v>
      </c>
      <c r="R74">
        <v>3</v>
      </c>
      <c r="S74">
        <v>16</v>
      </c>
      <c r="T74">
        <v>11</v>
      </c>
      <c r="U74">
        <v>0</v>
      </c>
      <c r="V74">
        <v>0</v>
      </c>
      <c r="W74">
        <v>1</v>
      </c>
      <c r="X74">
        <v>14</v>
      </c>
      <c r="Y74">
        <v>0</v>
      </c>
      <c r="Z74">
        <v>0</v>
      </c>
      <c r="AA74">
        <v>0</v>
      </c>
      <c r="AB74">
        <v>0</v>
      </c>
      <c r="AC74">
        <v>0</v>
      </c>
      <c r="AG74" s="43" t="s">
        <v>362</v>
      </c>
      <c r="AH74" s="30" t="s">
        <v>110</v>
      </c>
      <c r="AI74" s="34">
        <v>43769</v>
      </c>
      <c r="AJ74">
        <v>11</v>
      </c>
      <c r="AK74">
        <v>24</v>
      </c>
      <c r="AL74">
        <v>19</v>
      </c>
      <c r="AM74">
        <v>1</v>
      </c>
      <c r="AN74">
        <v>1</v>
      </c>
      <c r="AO74">
        <v>0</v>
      </c>
      <c r="AP74">
        <v>0</v>
      </c>
      <c r="AQ74">
        <v>0</v>
      </c>
      <c r="AR74">
        <v>1</v>
      </c>
      <c r="AS74">
        <v>0</v>
      </c>
      <c r="AT74">
        <v>7</v>
      </c>
      <c r="AU74">
        <v>2</v>
      </c>
      <c r="AV74">
        <v>1</v>
      </c>
      <c r="AW74">
        <v>0</v>
      </c>
      <c r="AX74" s="12">
        <v>0</v>
      </c>
      <c r="AY74">
        <v>0</v>
      </c>
      <c r="AZ74">
        <v>0</v>
      </c>
      <c r="BA74">
        <v>1</v>
      </c>
      <c r="BB74">
        <v>0</v>
      </c>
      <c r="BC74">
        <v>0</v>
      </c>
      <c r="BD74">
        <v>0</v>
      </c>
      <c r="BE74">
        <v>0</v>
      </c>
      <c r="BF74">
        <v>0</v>
      </c>
      <c r="BK74" t="s">
        <v>338</v>
      </c>
      <c r="BL74" t="s">
        <v>110</v>
      </c>
      <c r="BM74" s="2">
        <v>43769</v>
      </c>
      <c r="BN74">
        <v>0</v>
      </c>
      <c r="BO74">
        <v>9</v>
      </c>
      <c r="BP74">
        <v>0</v>
      </c>
      <c r="BQ74">
        <v>8</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s="12">
        <v>0</v>
      </c>
    </row>
    <row r="75" spans="1:92" hidden="1" x14ac:dyDescent="0.25">
      <c r="A75" s="7" t="s">
        <v>362</v>
      </c>
      <c r="B75" t="s">
        <v>111</v>
      </c>
      <c r="C75" s="2">
        <v>43769</v>
      </c>
      <c r="D75">
        <v>1053</v>
      </c>
      <c r="E75">
        <v>769</v>
      </c>
      <c r="F75">
        <v>42</v>
      </c>
      <c r="G75">
        <v>167</v>
      </c>
      <c r="H75">
        <v>21</v>
      </c>
      <c r="I75">
        <v>41</v>
      </c>
      <c r="J75">
        <v>78</v>
      </c>
      <c r="K75">
        <v>53</v>
      </c>
      <c r="L75">
        <v>39</v>
      </c>
      <c r="M75">
        <v>36</v>
      </c>
      <c r="N75">
        <v>55</v>
      </c>
      <c r="O75">
        <v>32</v>
      </c>
      <c r="P75">
        <v>19</v>
      </c>
      <c r="Q75">
        <v>300</v>
      </c>
      <c r="R75">
        <v>50</v>
      </c>
      <c r="S75">
        <v>75</v>
      </c>
      <c r="T75">
        <v>28</v>
      </c>
      <c r="U75">
        <v>0</v>
      </c>
      <c r="V75">
        <v>0</v>
      </c>
      <c r="W75">
        <v>18</v>
      </c>
      <c r="X75">
        <v>44</v>
      </c>
      <c r="Y75">
        <v>0</v>
      </c>
      <c r="Z75">
        <v>0</v>
      </c>
      <c r="AA75">
        <v>0</v>
      </c>
      <c r="AB75">
        <v>0</v>
      </c>
      <c r="AC75">
        <v>0</v>
      </c>
      <c r="AG75" s="44" t="s">
        <v>362</v>
      </c>
      <c r="AH75" s="29" t="s">
        <v>111</v>
      </c>
      <c r="AI75" s="36">
        <v>43769</v>
      </c>
      <c r="AJ75">
        <v>538</v>
      </c>
      <c r="AK75">
        <v>564</v>
      </c>
      <c r="AL75">
        <v>109</v>
      </c>
      <c r="AM75">
        <v>26</v>
      </c>
      <c r="AN75">
        <v>11</v>
      </c>
      <c r="AO75">
        <v>26</v>
      </c>
      <c r="AP75">
        <v>57</v>
      </c>
      <c r="AQ75">
        <v>33</v>
      </c>
      <c r="AR75">
        <v>24</v>
      </c>
      <c r="AS75">
        <v>0</v>
      </c>
      <c r="AT75">
        <v>147</v>
      </c>
      <c r="AU75">
        <v>11</v>
      </c>
      <c r="AV75">
        <v>8</v>
      </c>
      <c r="AW75">
        <v>3</v>
      </c>
      <c r="AX75" s="12">
        <v>0</v>
      </c>
      <c r="AY75">
        <v>0</v>
      </c>
      <c r="AZ75">
        <v>1</v>
      </c>
      <c r="BA75">
        <v>2</v>
      </c>
      <c r="BB75">
        <v>0</v>
      </c>
      <c r="BC75">
        <v>0</v>
      </c>
      <c r="BD75">
        <v>0</v>
      </c>
      <c r="BE75">
        <v>0</v>
      </c>
      <c r="BF75">
        <v>0</v>
      </c>
      <c r="BK75" t="s">
        <v>338</v>
      </c>
      <c r="BL75" t="s">
        <v>111</v>
      </c>
      <c r="BM75" s="2">
        <v>43769</v>
      </c>
      <c r="BN75">
        <v>3</v>
      </c>
      <c r="BO75">
        <v>15</v>
      </c>
      <c r="BP75">
        <v>1</v>
      </c>
      <c r="BQ75">
        <v>9</v>
      </c>
      <c r="BR75">
        <v>0</v>
      </c>
      <c r="BS75">
        <v>2</v>
      </c>
      <c r="BT75">
        <v>0</v>
      </c>
      <c r="BU75">
        <v>0</v>
      </c>
      <c r="BV75">
        <v>2</v>
      </c>
      <c r="BW75">
        <v>4</v>
      </c>
      <c r="BX75">
        <v>7</v>
      </c>
      <c r="BY75">
        <v>5</v>
      </c>
      <c r="BZ75">
        <v>4</v>
      </c>
      <c r="CA75">
        <v>1</v>
      </c>
      <c r="CB75">
        <v>0</v>
      </c>
      <c r="CC75">
        <v>2</v>
      </c>
      <c r="CD75">
        <v>5</v>
      </c>
      <c r="CE75">
        <v>0</v>
      </c>
      <c r="CF75">
        <v>0</v>
      </c>
      <c r="CG75">
        <v>2</v>
      </c>
      <c r="CH75">
        <v>0</v>
      </c>
      <c r="CI75">
        <v>0</v>
      </c>
      <c r="CJ75">
        <v>0</v>
      </c>
      <c r="CK75">
        <v>0</v>
      </c>
      <c r="CL75">
        <v>0</v>
      </c>
      <c r="CM75">
        <v>0</v>
      </c>
      <c r="CN75" s="12">
        <v>0</v>
      </c>
    </row>
    <row r="76" spans="1:92" hidden="1" x14ac:dyDescent="0.25">
      <c r="A76" s="7" t="s">
        <v>362</v>
      </c>
      <c r="B76" t="s">
        <v>112</v>
      </c>
      <c r="C76" s="2">
        <v>43769</v>
      </c>
      <c r="D76">
        <v>79</v>
      </c>
      <c r="E76">
        <v>80</v>
      </c>
      <c r="F76">
        <v>4</v>
      </c>
      <c r="G76">
        <v>14</v>
      </c>
      <c r="H76">
        <v>3</v>
      </c>
      <c r="I76">
        <v>4</v>
      </c>
      <c r="J76">
        <v>2</v>
      </c>
      <c r="K76">
        <v>0</v>
      </c>
      <c r="L76">
        <v>2</v>
      </c>
      <c r="M76">
        <v>2</v>
      </c>
      <c r="N76">
        <v>3</v>
      </c>
      <c r="O76">
        <v>4</v>
      </c>
      <c r="P76">
        <v>2</v>
      </c>
      <c r="Q76">
        <v>34</v>
      </c>
      <c r="R76">
        <v>4</v>
      </c>
      <c r="S76">
        <v>12</v>
      </c>
      <c r="T76">
        <v>7</v>
      </c>
      <c r="U76">
        <v>0</v>
      </c>
      <c r="V76">
        <v>0</v>
      </c>
      <c r="W76">
        <v>3</v>
      </c>
      <c r="X76">
        <v>9</v>
      </c>
      <c r="Y76">
        <v>0</v>
      </c>
      <c r="Z76">
        <v>0</v>
      </c>
      <c r="AA76">
        <v>0</v>
      </c>
      <c r="AB76">
        <v>0</v>
      </c>
      <c r="AC76">
        <v>0</v>
      </c>
      <c r="AG76" s="43" t="s">
        <v>362</v>
      </c>
      <c r="AH76" s="30" t="s">
        <v>112</v>
      </c>
      <c r="AI76" s="34">
        <v>43769</v>
      </c>
      <c r="AJ76">
        <v>6</v>
      </c>
      <c r="AK76">
        <v>16</v>
      </c>
      <c r="AL76">
        <v>14</v>
      </c>
      <c r="AM76">
        <v>3</v>
      </c>
      <c r="AN76">
        <v>3</v>
      </c>
      <c r="AO76">
        <v>3</v>
      </c>
      <c r="AP76">
        <v>2</v>
      </c>
      <c r="AQ76">
        <v>0</v>
      </c>
      <c r="AR76">
        <v>2</v>
      </c>
      <c r="AS76">
        <v>0</v>
      </c>
      <c r="AT76">
        <v>2</v>
      </c>
      <c r="AU76">
        <v>0</v>
      </c>
      <c r="AV76">
        <v>0</v>
      </c>
      <c r="AW76">
        <v>0</v>
      </c>
      <c r="AX76" s="12">
        <v>0</v>
      </c>
      <c r="AY76">
        <v>0</v>
      </c>
      <c r="AZ76">
        <v>0</v>
      </c>
      <c r="BA76">
        <v>0</v>
      </c>
      <c r="BB76">
        <v>0</v>
      </c>
      <c r="BC76">
        <v>0</v>
      </c>
      <c r="BD76">
        <v>0</v>
      </c>
      <c r="BE76">
        <v>0</v>
      </c>
      <c r="BF76">
        <v>0</v>
      </c>
      <c r="BK76" t="s">
        <v>338</v>
      </c>
      <c r="BL76" t="s">
        <v>112</v>
      </c>
      <c r="BM76" s="2">
        <v>43769</v>
      </c>
      <c r="BN76">
        <v>0</v>
      </c>
      <c r="BO76">
        <v>6</v>
      </c>
      <c r="BP76">
        <v>0</v>
      </c>
      <c r="BQ76">
        <v>6</v>
      </c>
      <c r="BR76">
        <v>0</v>
      </c>
      <c r="BS76">
        <v>0</v>
      </c>
      <c r="BT76">
        <v>0</v>
      </c>
      <c r="BU76">
        <v>0</v>
      </c>
      <c r="BV76">
        <v>0</v>
      </c>
      <c r="BW76">
        <v>2</v>
      </c>
      <c r="BX76">
        <v>0</v>
      </c>
      <c r="BY76">
        <v>0</v>
      </c>
      <c r="BZ76">
        <v>0</v>
      </c>
      <c r="CA76">
        <v>0</v>
      </c>
      <c r="CB76">
        <v>0</v>
      </c>
      <c r="CC76">
        <v>0</v>
      </c>
      <c r="CD76">
        <v>0</v>
      </c>
      <c r="CE76">
        <v>0</v>
      </c>
      <c r="CF76">
        <v>0</v>
      </c>
      <c r="CG76">
        <v>0</v>
      </c>
      <c r="CH76">
        <v>0</v>
      </c>
      <c r="CI76">
        <v>0</v>
      </c>
      <c r="CJ76">
        <v>0</v>
      </c>
      <c r="CK76">
        <v>0</v>
      </c>
      <c r="CL76">
        <v>0</v>
      </c>
      <c r="CM76">
        <v>0</v>
      </c>
      <c r="CN76" s="12">
        <v>0</v>
      </c>
    </row>
    <row r="77" spans="1:92" hidden="1" x14ac:dyDescent="0.25">
      <c r="A77" s="7" t="s">
        <v>362</v>
      </c>
      <c r="B77" t="s">
        <v>113</v>
      </c>
      <c r="C77" s="2">
        <v>43769</v>
      </c>
      <c r="D77">
        <v>979</v>
      </c>
      <c r="E77">
        <v>1482</v>
      </c>
      <c r="F77">
        <v>103</v>
      </c>
      <c r="G77">
        <v>246</v>
      </c>
      <c r="H77">
        <v>47</v>
      </c>
      <c r="I77">
        <v>101</v>
      </c>
      <c r="J77">
        <v>154</v>
      </c>
      <c r="K77">
        <v>94</v>
      </c>
      <c r="L77">
        <v>101</v>
      </c>
      <c r="M77">
        <v>138</v>
      </c>
      <c r="N77">
        <v>126</v>
      </c>
      <c r="O77">
        <v>97</v>
      </c>
      <c r="P77">
        <v>81</v>
      </c>
      <c r="Q77">
        <v>802</v>
      </c>
      <c r="R77">
        <v>121</v>
      </c>
      <c r="S77">
        <v>160</v>
      </c>
      <c r="T77">
        <v>84</v>
      </c>
      <c r="U77">
        <v>1</v>
      </c>
      <c r="V77">
        <v>0</v>
      </c>
      <c r="W77">
        <v>29</v>
      </c>
      <c r="X77">
        <v>111</v>
      </c>
      <c r="Y77">
        <v>0</v>
      </c>
      <c r="Z77">
        <v>0</v>
      </c>
      <c r="AA77">
        <v>0</v>
      </c>
      <c r="AB77">
        <v>0</v>
      </c>
      <c r="AC77">
        <v>0</v>
      </c>
      <c r="AG77" s="44" t="s">
        <v>362</v>
      </c>
      <c r="AH77" s="29" t="s">
        <v>113</v>
      </c>
      <c r="AI77" s="36">
        <v>43769</v>
      </c>
      <c r="AJ77">
        <v>810</v>
      </c>
      <c r="AK77">
        <v>889</v>
      </c>
      <c r="AL77">
        <v>193</v>
      </c>
      <c r="AM77">
        <v>61</v>
      </c>
      <c r="AN77">
        <v>27</v>
      </c>
      <c r="AO77">
        <v>61</v>
      </c>
      <c r="AP77">
        <v>106</v>
      </c>
      <c r="AQ77">
        <v>50</v>
      </c>
      <c r="AR77">
        <v>60</v>
      </c>
      <c r="AS77">
        <v>0</v>
      </c>
      <c r="AT77">
        <v>361</v>
      </c>
      <c r="AU77">
        <v>35</v>
      </c>
      <c r="AV77">
        <v>28</v>
      </c>
      <c r="AW77">
        <v>10</v>
      </c>
      <c r="AX77" s="12">
        <v>1</v>
      </c>
      <c r="AY77">
        <v>0</v>
      </c>
      <c r="AZ77">
        <v>5</v>
      </c>
      <c r="BA77">
        <v>12</v>
      </c>
      <c r="BB77">
        <v>0</v>
      </c>
      <c r="BC77">
        <v>0</v>
      </c>
      <c r="BD77">
        <v>0</v>
      </c>
      <c r="BE77">
        <v>0</v>
      </c>
      <c r="BF77">
        <v>0</v>
      </c>
      <c r="BK77" t="s">
        <v>338</v>
      </c>
      <c r="BL77" t="s">
        <v>113</v>
      </c>
      <c r="BM77" s="2">
        <v>43769</v>
      </c>
      <c r="BN77">
        <v>3</v>
      </c>
      <c r="BO77">
        <v>18</v>
      </c>
      <c r="BP77">
        <v>3</v>
      </c>
      <c r="BQ77">
        <v>7</v>
      </c>
      <c r="BR77">
        <v>2</v>
      </c>
      <c r="BS77">
        <v>1</v>
      </c>
      <c r="BT77">
        <v>1</v>
      </c>
      <c r="BU77">
        <v>2</v>
      </c>
      <c r="BV77">
        <v>4</v>
      </c>
      <c r="BW77">
        <v>10</v>
      </c>
      <c r="BX77">
        <v>8</v>
      </c>
      <c r="BY77">
        <v>17</v>
      </c>
      <c r="BZ77">
        <v>9</v>
      </c>
      <c r="CA77">
        <v>4</v>
      </c>
      <c r="CB77">
        <v>1</v>
      </c>
      <c r="CC77">
        <v>12</v>
      </c>
      <c r="CD77">
        <v>16</v>
      </c>
      <c r="CE77">
        <v>0</v>
      </c>
      <c r="CF77">
        <v>0</v>
      </c>
      <c r="CG77">
        <v>12</v>
      </c>
      <c r="CH77">
        <v>0</v>
      </c>
      <c r="CI77">
        <v>0</v>
      </c>
      <c r="CJ77">
        <v>0</v>
      </c>
      <c r="CK77">
        <v>0</v>
      </c>
      <c r="CL77">
        <v>0</v>
      </c>
      <c r="CM77">
        <v>0</v>
      </c>
      <c r="CN77" s="12">
        <v>0</v>
      </c>
    </row>
    <row r="78" spans="1:92" hidden="1" x14ac:dyDescent="0.25">
      <c r="A78" s="7" t="s">
        <v>363</v>
      </c>
      <c r="B78" t="s">
        <v>110</v>
      </c>
      <c r="C78" s="2">
        <v>43769</v>
      </c>
      <c r="D78">
        <v>0</v>
      </c>
      <c r="E78">
        <v>19</v>
      </c>
      <c r="F78">
        <v>1</v>
      </c>
      <c r="G78">
        <v>14</v>
      </c>
      <c r="H78">
        <v>1</v>
      </c>
      <c r="I78">
        <v>1</v>
      </c>
      <c r="J78">
        <v>1</v>
      </c>
      <c r="K78">
        <v>1</v>
      </c>
      <c r="L78">
        <v>0</v>
      </c>
      <c r="M78">
        <v>0</v>
      </c>
      <c r="N78">
        <v>0</v>
      </c>
      <c r="O78">
        <v>0</v>
      </c>
      <c r="P78">
        <v>0</v>
      </c>
      <c r="Q78">
        <v>0</v>
      </c>
      <c r="R78">
        <v>0</v>
      </c>
      <c r="S78">
        <v>0</v>
      </c>
      <c r="T78">
        <v>0</v>
      </c>
      <c r="U78">
        <v>0</v>
      </c>
      <c r="V78">
        <v>0</v>
      </c>
      <c r="W78">
        <v>0</v>
      </c>
      <c r="X78">
        <v>0</v>
      </c>
      <c r="Y78">
        <v>0</v>
      </c>
      <c r="Z78">
        <v>0</v>
      </c>
      <c r="AA78">
        <v>0</v>
      </c>
      <c r="AB78">
        <v>0</v>
      </c>
      <c r="AC78">
        <v>0</v>
      </c>
      <c r="AG78" s="43" t="s">
        <v>363</v>
      </c>
      <c r="AH78" s="30" t="s">
        <v>110</v>
      </c>
      <c r="AI78" s="34">
        <v>43769</v>
      </c>
      <c r="AJ78">
        <v>0</v>
      </c>
      <c r="AK78">
        <v>5</v>
      </c>
      <c r="AL78">
        <v>4</v>
      </c>
      <c r="AM78">
        <v>1</v>
      </c>
      <c r="AN78">
        <v>1</v>
      </c>
      <c r="AO78">
        <v>1</v>
      </c>
      <c r="AP78">
        <v>0</v>
      </c>
      <c r="AQ78">
        <v>0</v>
      </c>
      <c r="AR78">
        <v>0</v>
      </c>
      <c r="AS78">
        <v>0</v>
      </c>
      <c r="AT78">
        <v>0</v>
      </c>
      <c r="AU78">
        <v>0</v>
      </c>
      <c r="AV78">
        <v>0</v>
      </c>
      <c r="AW78">
        <v>0</v>
      </c>
      <c r="AX78" s="12">
        <v>0</v>
      </c>
      <c r="AY78">
        <v>0</v>
      </c>
      <c r="AZ78">
        <v>0</v>
      </c>
      <c r="BA78">
        <v>0</v>
      </c>
      <c r="BB78">
        <v>0</v>
      </c>
      <c r="BC78">
        <v>0</v>
      </c>
      <c r="BD78">
        <v>0</v>
      </c>
      <c r="BE78">
        <v>0</v>
      </c>
      <c r="BF78">
        <v>0</v>
      </c>
      <c r="BK78" t="s">
        <v>339</v>
      </c>
      <c r="BL78" t="s">
        <v>110</v>
      </c>
      <c r="BM78" s="2">
        <v>43769</v>
      </c>
      <c r="BN78">
        <v>12</v>
      </c>
      <c r="BO78">
        <v>16</v>
      </c>
      <c r="BP78">
        <v>0</v>
      </c>
      <c r="BQ78">
        <v>5</v>
      </c>
      <c r="BR78">
        <v>0</v>
      </c>
      <c r="BS78">
        <v>1</v>
      </c>
      <c r="BT78">
        <v>22</v>
      </c>
      <c r="BU78">
        <v>6</v>
      </c>
      <c r="BV78">
        <v>0</v>
      </c>
      <c r="BW78">
        <v>7</v>
      </c>
      <c r="BX78">
        <v>9</v>
      </c>
      <c r="BY78">
        <v>3</v>
      </c>
      <c r="BZ78">
        <v>2</v>
      </c>
      <c r="CA78">
        <v>0</v>
      </c>
      <c r="CB78">
        <v>0</v>
      </c>
      <c r="CC78">
        <v>16</v>
      </c>
      <c r="CD78">
        <v>7</v>
      </c>
      <c r="CE78">
        <v>0</v>
      </c>
      <c r="CF78">
        <v>8</v>
      </c>
      <c r="CG78">
        <v>8</v>
      </c>
      <c r="CH78">
        <v>0</v>
      </c>
      <c r="CI78">
        <v>0</v>
      </c>
      <c r="CJ78">
        <v>0</v>
      </c>
      <c r="CK78">
        <v>0</v>
      </c>
      <c r="CL78">
        <v>0</v>
      </c>
      <c r="CM78">
        <v>0</v>
      </c>
      <c r="CN78" s="12">
        <v>0</v>
      </c>
    </row>
    <row r="79" spans="1:92" hidden="1" x14ac:dyDescent="0.25">
      <c r="A79" s="7" t="s">
        <v>363</v>
      </c>
      <c r="B79" t="s">
        <v>111</v>
      </c>
      <c r="C79" s="2">
        <v>43769</v>
      </c>
      <c r="D79">
        <v>2234</v>
      </c>
      <c r="E79">
        <v>1637</v>
      </c>
      <c r="F79">
        <v>68</v>
      </c>
      <c r="G79">
        <v>119</v>
      </c>
      <c r="H79">
        <v>32</v>
      </c>
      <c r="I79">
        <v>65</v>
      </c>
      <c r="J79">
        <v>43</v>
      </c>
      <c r="K79">
        <v>11</v>
      </c>
      <c r="L79">
        <v>76</v>
      </c>
      <c r="M79">
        <v>5</v>
      </c>
      <c r="N79">
        <v>11</v>
      </c>
      <c r="O79">
        <v>7</v>
      </c>
      <c r="P79">
        <v>7</v>
      </c>
      <c r="Q79">
        <v>54</v>
      </c>
      <c r="R79">
        <v>2</v>
      </c>
      <c r="S79">
        <v>7</v>
      </c>
      <c r="T79">
        <v>7</v>
      </c>
      <c r="U79">
        <v>1</v>
      </c>
      <c r="V79">
        <v>0</v>
      </c>
      <c r="W79">
        <v>0</v>
      </c>
      <c r="X79">
        <v>6</v>
      </c>
      <c r="Y79">
        <v>0</v>
      </c>
      <c r="Z79">
        <v>0</v>
      </c>
      <c r="AA79">
        <v>0</v>
      </c>
      <c r="AB79">
        <v>0</v>
      </c>
      <c r="AC79">
        <v>0</v>
      </c>
      <c r="AG79" s="44" t="s">
        <v>363</v>
      </c>
      <c r="AH79" s="29" t="s">
        <v>111</v>
      </c>
      <c r="AI79" s="36">
        <v>43769</v>
      </c>
      <c r="AJ79">
        <v>2175</v>
      </c>
      <c r="AK79">
        <v>1607</v>
      </c>
      <c r="AL79">
        <v>107</v>
      </c>
      <c r="AM79">
        <v>67</v>
      </c>
      <c r="AN79">
        <v>32</v>
      </c>
      <c r="AO79">
        <v>63</v>
      </c>
      <c r="AP79">
        <v>40</v>
      </c>
      <c r="AQ79">
        <v>8</v>
      </c>
      <c r="AR79">
        <v>68</v>
      </c>
      <c r="AS79">
        <v>0</v>
      </c>
      <c r="AT79">
        <v>42</v>
      </c>
      <c r="AU79">
        <v>0</v>
      </c>
      <c r="AV79">
        <v>0</v>
      </c>
      <c r="AW79">
        <v>0</v>
      </c>
      <c r="AX79" s="12">
        <v>0</v>
      </c>
      <c r="AY79">
        <v>0</v>
      </c>
      <c r="AZ79">
        <v>0</v>
      </c>
      <c r="BA79">
        <v>0</v>
      </c>
      <c r="BB79">
        <v>0</v>
      </c>
      <c r="BC79">
        <v>0</v>
      </c>
      <c r="BD79">
        <v>0</v>
      </c>
      <c r="BE79">
        <v>0</v>
      </c>
      <c r="BF79">
        <v>0</v>
      </c>
      <c r="BK79" t="s">
        <v>339</v>
      </c>
      <c r="BL79" t="s">
        <v>111</v>
      </c>
      <c r="BM79" s="2">
        <v>43769</v>
      </c>
      <c r="BN79">
        <v>255</v>
      </c>
      <c r="BO79">
        <v>246</v>
      </c>
      <c r="BP79">
        <v>12</v>
      </c>
      <c r="BQ79">
        <v>8</v>
      </c>
      <c r="BR79">
        <v>1</v>
      </c>
      <c r="BS79">
        <v>13</v>
      </c>
      <c r="BT79">
        <v>95</v>
      </c>
      <c r="BU79">
        <v>48</v>
      </c>
      <c r="BV79">
        <v>13</v>
      </c>
      <c r="BW79">
        <v>176</v>
      </c>
      <c r="BX79">
        <v>103</v>
      </c>
      <c r="BY79">
        <v>118</v>
      </c>
      <c r="BZ79">
        <v>101</v>
      </c>
      <c r="CA79">
        <v>441</v>
      </c>
      <c r="CB79">
        <v>204</v>
      </c>
      <c r="CC79">
        <v>220</v>
      </c>
      <c r="CD79">
        <v>111</v>
      </c>
      <c r="CE79">
        <v>0</v>
      </c>
      <c r="CF79">
        <v>82</v>
      </c>
      <c r="CG79">
        <v>138</v>
      </c>
      <c r="CH79">
        <v>0</v>
      </c>
      <c r="CI79">
        <v>0</v>
      </c>
      <c r="CJ79">
        <v>0</v>
      </c>
      <c r="CK79">
        <v>0</v>
      </c>
      <c r="CL79">
        <v>0</v>
      </c>
      <c r="CM79">
        <v>0</v>
      </c>
      <c r="CN79" s="12">
        <v>0</v>
      </c>
    </row>
    <row r="80" spans="1:92" hidden="1" x14ac:dyDescent="0.25">
      <c r="A80" s="7" t="s">
        <v>363</v>
      </c>
      <c r="B80" t="s">
        <v>112</v>
      </c>
      <c r="C80" s="2">
        <v>43769</v>
      </c>
      <c r="D80">
        <v>2</v>
      </c>
      <c r="E80">
        <v>25</v>
      </c>
      <c r="F80">
        <v>0</v>
      </c>
      <c r="G80">
        <v>17</v>
      </c>
      <c r="H80">
        <v>0</v>
      </c>
      <c r="I80">
        <v>0</v>
      </c>
      <c r="J80">
        <v>0</v>
      </c>
      <c r="K80">
        <v>0</v>
      </c>
      <c r="L80">
        <v>3</v>
      </c>
      <c r="M80">
        <v>2</v>
      </c>
      <c r="N80">
        <v>1</v>
      </c>
      <c r="O80">
        <v>0</v>
      </c>
      <c r="P80">
        <v>0</v>
      </c>
      <c r="Q80">
        <v>4</v>
      </c>
      <c r="R80">
        <v>0</v>
      </c>
      <c r="S80">
        <v>0</v>
      </c>
      <c r="T80">
        <v>0</v>
      </c>
      <c r="U80">
        <v>0</v>
      </c>
      <c r="V80">
        <v>0</v>
      </c>
      <c r="W80">
        <v>0</v>
      </c>
      <c r="X80">
        <v>0</v>
      </c>
      <c r="Y80">
        <v>0</v>
      </c>
      <c r="Z80">
        <v>0</v>
      </c>
      <c r="AA80">
        <v>0</v>
      </c>
      <c r="AB80">
        <v>0</v>
      </c>
      <c r="AC80">
        <v>0</v>
      </c>
      <c r="AG80" s="43" t="s">
        <v>363</v>
      </c>
      <c r="AH80" s="30" t="s">
        <v>112</v>
      </c>
      <c r="AI80" s="34">
        <v>43769</v>
      </c>
      <c r="AJ80">
        <v>2</v>
      </c>
      <c r="AK80">
        <v>5</v>
      </c>
      <c r="AL80">
        <v>4</v>
      </c>
      <c r="AM80">
        <v>0</v>
      </c>
      <c r="AN80">
        <v>0</v>
      </c>
      <c r="AO80">
        <v>0</v>
      </c>
      <c r="AP80">
        <v>0</v>
      </c>
      <c r="AQ80">
        <v>0</v>
      </c>
      <c r="AR80">
        <v>0</v>
      </c>
      <c r="AS80">
        <v>0</v>
      </c>
      <c r="AT80">
        <v>0</v>
      </c>
      <c r="AU80">
        <v>0</v>
      </c>
      <c r="AV80">
        <v>0</v>
      </c>
      <c r="AW80">
        <v>0</v>
      </c>
      <c r="AX80" s="12">
        <v>0</v>
      </c>
      <c r="AY80">
        <v>0</v>
      </c>
      <c r="AZ80">
        <v>0</v>
      </c>
      <c r="BA80">
        <v>0</v>
      </c>
      <c r="BB80">
        <v>0</v>
      </c>
      <c r="BC80">
        <v>0</v>
      </c>
      <c r="BD80">
        <v>0</v>
      </c>
      <c r="BE80">
        <v>0</v>
      </c>
      <c r="BF80">
        <v>0</v>
      </c>
      <c r="BK80" t="s">
        <v>339</v>
      </c>
      <c r="BL80" t="s">
        <v>112</v>
      </c>
      <c r="BM80" s="2">
        <v>43769</v>
      </c>
      <c r="BN80">
        <v>7</v>
      </c>
      <c r="BO80">
        <v>20</v>
      </c>
      <c r="BP80">
        <v>0</v>
      </c>
      <c r="BQ80">
        <v>0</v>
      </c>
      <c r="BR80">
        <v>0</v>
      </c>
      <c r="BS80">
        <v>0</v>
      </c>
      <c r="BT80">
        <v>13</v>
      </c>
      <c r="BU80">
        <v>4</v>
      </c>
      <c r="BV80">
        <v>0</v>
      </c>
      <c r="BW80">
        <v>2</v>
      </c>
      <c r="BX80">
        <v>6</v>
      </c>
      <c r="BY80">
        <v>3</v>
      </c>
      <c r="BZ80">
        <v>1</v>
      </c>
      <c r="CA80">
        <v>0</v>
      </c>
      <c r="CB80">
        <v>0</v>
      </c>
      <c r="CC80">
        <v>26</v>
      </c>
      <c r="CD80">
        <v>12</v>
      </c>
      <c r="CE80">
        <v>0</v>
      </c>
      <c r="CF80">
        <v>7</v>
      </c>
      <c r="CG80">
        <v>18</v>
      </c>
      <c r="CH80">
        <v>0</v>
      </c>
      <c r="CI80">
        <v>0</v>
      </c>
      <c r="CJ80">
        <v>0</v>
      </c>
      <c r="CK80">
        <v>0</v>
      </c>
      <c r="CL80">
        <v>0</v>
      </c>
      <c r="CM80">
        <v>0</v>
      </c>
      <c r="CN80" s="12">
        <v>0</v>
      </c>
    </row>
    <row r="81" spans="1:92" hidden="1" x14ac:dyDescent="0.25">
      <c r="A81" s="7" t="s">
        <v>363</v>
      </c>
      <c r="B81" t="s">
        <v>113</v>
      </c>
      <c r="C81" s="2">
        <v>43769</v>
      </c>
      <c r="D81">
        <v>2537</v>
      </c>
      <c r="E81">
        <v>1931</v>
      </c>
      <c r="F81">
        <v>123</v>
      </c>
      <c r="G81">
        <v>142</v>
      </c>
      <c r="H81">
        <v>65</v>
      </c>
      <c r="I81">
        <v>119</v>
      </c>
      <c r="J81">
        <v>80</v>
      </c>
      <c r="K81">
        <v>24</v>
      </c>
      <c r="L81">
        <v>157</v>
      </c>
      <c r="M81">
        <v>17</v>
      </c>
      <c r="N81">
        <v>22</v>
      </c>
      <c r="O81">
        <v>25</v>
      </c>
      <c r="P81">
        <v>16</v>
      </c>
      <c r="Q81">
        <v>163</v>
      </c>
      <c r="R81">
        <v>26</v>
      </c>
      <c r="S81">
        <v>52</v>
      </c>
      <c r="T81">
        <v>31</v>
      </c>
      <c r="U81">
        <v>0</v>
      </c>
      <c r="V81">
        <v>0</v>
      </c>
      <c r="W81">
        <v>0</v>
      </c>
      <c r="X81">
        <v>52</v>
      </c>
      <c r="Y81">
        <v>0</v>
      </c>
      <c r="Z81">
        <v>0</v>
      </c>
      <c r="AA81">
        <v>0</v>
      </c>
      <c r="AB81">
        <v>0</v>
      </c>
      <c r="AC81">
        <v>0</v>
      </c>
      <c r="AG81" s="44" t="s">
        <v>363</v>
      </c>
      <c r="AH81" s="29" t="s">
        <v>113</v>
      </c>
      <c r="AI81" s="36">
        <v>43769</v>
      </c>
      <c r="AJ81">
        <v>2478</v>
      </c>
      <c r="AK81">
        <v>1876</v>
      </c>
      <c r="AL81">
        <v>135</v>
      </c>
      <c r="AM81">
        <v>119</v>
      </c>
      <c r="AN81">
        <v>63</v>
      </c>
      <c r="AO81">
        <v>115</v>
      </c>
      <c r="AP81">
        <v>69</v>
      </c>
      <c r="AQ81">
        <v>13</v>
      </c>
      <c r="AR81">
        <v>119</v>
      </c>
      <c r="AS81">
        <v>0</v>
      </c>
      <c r="AT81">
        <v>55</v>
      </c>
      <c r="AU81">
        <v>0</v>
      </c>
      <c r="AV81">
        <v>0</v>
      </c>
      <c r="AW81">
        <v>0</v>
      </c>
      <c r="AX81" s="12">
        <v>0</v>
      </c>
      <c r="AY81">
        <v>0</v>
      </c>
      <c r="AZ81">
        <v>0</v>
      </c>
      <c r="BA81">
        <v>0</v>
      </c>
      <c r="BB81">
        <v>0</v>
      </c>
      <c r="BC81">
        <v>0</v>
      </c>
      <c r="BD81">
        <v>0</v>
      </c>
      <c r="BE81">
        <v>0</v>
      </c>
      <c r="BF81">
        <v>0</v>
      </c>
      <c r="BK81" t="s">
        <v>339</v>
      </c>
      <c r="BL81" t="s">
        <v>113</v>
      </c>
      <c r="BM81" s="2">
        <v>43769</v>
      </c>
      <c r="BN81">
        <v>154</v>
      </c>
      <c r="BO81">
        <v>618</v>
      </c>
      <c r="BP81">
        <v>21</v>
      </c>
      <c r="BQ81">
        <v>9</v>
      </c>
      <c r="BR81">
        <v>1</v>
      </c>
      <c r="BS81">
        <v>22</v>
      </c>
      <c r="BT81">
        <v>240</v>
      </c>
      <c r="BU81">
        <v>138</v>
      </c>
      <c r="BV81">
        <v>22</v>
      </c>
      <c r="BW81">
        <v>457</v>
      </c>
      <c r="BX81">
        <v>294</v>
      </c>
      <c r="BY81">
        <v>324</v>
      </c>
      <c r="BZ81">
        <v>282</v>
      </c>
      <c r="CA81">
        <v>1128</v>
      </c>
      <c r="CB81">
        <v>553</v>
      </c>
      <c r="CC81">
        <v>417</v>
      </c>
      <c r="CD81">
        <v>260</v>
      </c>
      <c r="CE81">
        <v>1</v>
      </c>
      <c r="CF81">
        <v>98</v>
      </c>
      <c r="CG81">
        <v>313</v>
      </c>
      <c r="CH81">
        <v>0</v>
      </c>
      <c r="CI81">
        <v>0</v>
      </c>
      <c r="CJ81">
        <v>0</v>
      </c>
      <c r="CK81">
        <v>0</v>
      </c>
      <c r="CL81">
        <v>0</v>
      </c>
      <c r="CM81">
        <v>0</v>
      </c>
      <c r="CN81" s="12">
        <v>0</v>
      </c>
    </row>
    <row r="82" spans="1:92" hidden="1" x14ac:dyDescent="0.25">
      <c r="A82" s="7" t="s">
        <v>364</v>
      </c>
      <c r="B82" t="s">
        <v>110</v>
      </c>
      <c r="C82" s="2">
        <v>43769</v>
      </c>
      <c r="D82">
        <v>188</v>
      </c>
      <c r="E82">
        <v>163</v>
      </c>
      <c r="F82">
        <v>1</v>
      </c>
      <c r="G82">
        <v>9</v>
      </c>
      <c r="H82">
        <v>0</v>
      </c>
      <c r="I82">
        <v>2</v>
      </c>
      <c r="J82">
        <v>22</v>
      </c>
      <c r="K82">
        <v>6</v>
      </c>
      <c r="L82">
        <v>2</v>
      </c>
      <c r="M82">
        <v>14</v>
      </c>
      <c r="N82">
        <v>23</v>
      </c>
      <c r="O82">
        <v>25</v>
      </c>
      <c r="P82">
        <v>15</v>
      </c>
      <c r="Q82">
        <v>54</v>
      </c>
      <c r="R82">
        <v>21</v>
      </c>
      <c r="S82">
        <v>50</v>
      </c>
      <c r="T82">
        <v>29</v>
      </c>
      <c r="U82">
        <v>0</v>
      </c>
      <c r="V82">
        <v>0</v>
      </c>
      <c r="W82">
        <v>8</v>
      </c>
      <c r="X82">
        <v>42</v>
      </c>
      <c r="Y82">
        <v>0</v>
      </c>
      <c r="Z82">
        <v>0</v>
      </c>
      <c r="AA82">
        <v>0</v>
      </c>
      <c r="AB82">
        <v>0</v>
      </c>
      <c r="AC82">
        <v>0</v>
      </c>
      <c r="AG82" s="43" t="s">
        <v>364</v>
      </c>
      <c r="AH82" s="30" t="s">
        <v>110</v>
      </c>
      <c r="AI82" s="34">
        <v>43769</v>
      </c>
      <c r="AJ82">
        <v>0</v>
      </c>
      <c r="AK82">
        <v>2</v>
      </c>
      <c r="AL82">
        <v>2</v>
      </c>
      <c r="AM82">
        <v>0</v>
      </c>
      <c r="AN82">
        <v>0</v>
      </c>
      <c r="AO82">
        <v>0</v>
      </c>
      <c r="AP82">
        <v>0</v>
      </c>
      <c r="AQ82">
        <v>0</v>
      </c>
      <c r="AR82">
        <v>0</v>
      </c>
      <c r="AS82">
        <v>0</v>
      </c>
      <c r="AT82">
        <v>9</v>
      </c>
      <c r="AU82">
        <v>0</v>
      </c>
      <c r="AV82">
        <v>0</v>
      </c>
      <c r="AW82">
        <v>0</v>
      </c>
      <c r="AX82" s="12">
        <v>0</v>
      </c>
      <c r="AY82">
        <v>0</v>
      </c>
      <c r="AZ82">
        <v>0</v>
      </c>
      <c r="BA82">
        <v>0</v>
      </c>
      <c r="BB82">
        <v>0</v>
      </c>
      <c r="BC82">
        <v>0</v>
      </c>
      <c r="BD82">
        <v>0</v>
      </c>
      <c r="BE82">
        <v>0</v>
      </c>
      <c r="BF82">
        <v>0</v>
      </c>
      <c r="BK82" t="s">
        <v>340</v>
      </c>
      <c r="BL82" t="s">
        <v>110</v>
      </c>
      <c r="BM82" s="2">
        <v>43769</v>
      </c>
      <c r="BN82">
        <v>0</v>
      </c>
      <c r="BO82">
        <v>13</v>
      </c>
      <c r="BP82">
        <v>0</v>
      </c>
      <c r="BQ82">
        <v>0</v>
      </c>
      <c r="BR82">
        <v>0</v>
      </c>
      <c r="BS82">
        <v>0</v>
      </c>
      <c r="BT82">
        <v>0</v>
      </c>
      <c r="BU82">
        <v>0</v>
      </c>
      <c r="BV82">
        <v>0</v>
      </c>
      <c r="BW82">
        <v>0</v>
      </c>
      <c r="BX82">
        <v>6</v>
      </c>
      <c r="BY82">
        <v>14</v>
      </c>
      <c r="BZ82">
        <v>7</v>
      </c>
      <c r="CA82">
        <v>0</v>
      </c>
      <c r="CB82">
        <v>0</v>
      </c>
      <c r="CC82">
        <v>0</v>
      </c>
      <c r="CD82">
        <v>0</v>
      </c>
      <c r="CE82">
        <v>0</v>
      </c>
      <c r="CF82">
        <v>0</v>
      </c>
      <c r="CG82">
        <v>0</v>
      </c>
      <c r="CH82">
        <v>0</v>
      </c>
      <c r="CI82">
        <v>0</v>
      </c>
      <c r="CJ82">
        <v>0</v>
      </c>
      <c r="CK82">
        <v>0</v>
      </c>
      <c r="CL82">
        <v>0</v>
      </c>
      <c r="CM82">
        <v>0</v>
      </c>
      <c r="CN82" s="12">
        <v>0</v>
      </c>
    </row>
    <row r="83" spans="1:92" hidden="1" x14ac:dyDescent="0.25">
      <c r="A83" s="7" t="s">
        <v>364</v>
      </c>
      <c r="B83" t="s">
        <v>111</v>
      </c>
      <c r="C83" s="2">
        <v>43769</v>
      </c>
      <c r="D83">
        <v>2307</v>
      </c>
      <c r="E83">
        <v>2021</v>
      </c>
      <c r="F83">
        <v>72</v>
      </c>
      <c r="G83">
        <v>335</v>
      </c>
      <c r="H83">
        <v>36</v>
      </c>
      <c r="I83">
        <v>71</v>
      </c>
      <c r="J83">
        <v>560</v>
      </c>
      <c r="K83">
        <v>99</v>
      </c>
      <c r="L83">
        <v>65</v>
      </c>
      <c r="M83">
        <v>322</v>
      </c>
      <c r="N83">
        <v>259</v>
      </c>
      <c r="O83">
        <v>344</v>
      </c>
      <c r="P83">
        <v>284</v>
      </c>
      <c r="Q83">
        <v>1183</v>
      </c>
      <c r="R83">
        <v>361</v>
      </c>
      <c r="S83">
        <v>434</v>
      </c>
      <c r="T83">
        <v>249</v>
      </c>
      <c r="U83">
        <v>0</v>
      </c>
      <c r="V83">
        <v>0</v>
      </c>
      <c r="W83">
        <v>88</v>
      </c>
      <c r="X83">
        <v>341</v>
      </c>
      <c r="Y83">
        <v>0</v>
      </c>
      <c r="Z83">
        <v>0</v>
      </c>
      <c r="AA83">
        <v>0</v>
      </c>
      <c r="AB83">
        <v>0</v>
      </c>
      <c r="AC83">
        <v>0</v>
      </c>
      <c r="AG83" s="44" t="s">
        <v>364</v>
      </c>
      <c r="AH83" s="29" t="s">
        <v>111</v>
      </c>
      <c r="AI83" s="36">
        <v>43769</v>
      </c>
      <c r="AJ83">
        <v>484</v>
      </c>
      <c r="AK83">
        <v>651</v>
      </c>
      <c r="AL83">
        <v>259</v>
      </c>
      <c r="AM83">
        <v>30</v>
      </c>
      <c r="AN83">
        <v>28</v>
      </c>
      <c r="AO83">
        <v>30</v>
      </c>
      <c r="AP83">
        <v>23</v>
      </c>
      <c r="AQ83">
        <v>13</v>
      </c>
      <c r="AR83">
        <v>30</v>
      </c>
      <c r="AS83">
        <v>0</v>
      </c>
      <c r="AT83">
        <v>136</v>
      </c>
      <c r="AU83">
        <v>4</v>
      </c>
      <c r="AV83">
        <v>0</v>
      </c>
      <c r="AW83">
        <v>0</v>
      </c>
      <c r="AX83" s="12">
        <v>0</v>
      </c>
      <c r="AY83">
        <v>0</v>
      </c>
      <c r="AZ83">
        <v>0</v>
      </c>
      <c r="BA83">
        <v>0</v>
      </c>
      <c r="BB83">
        <v>0</v>
      </c>
      <c r="BC83">
        <v>0</v>
      </c>
      <c r="BD83">
        <v>0</v>
      </c>
      <c r="BE83">
        <v>0</v>
      </c>
      <c r="BF83">
        <v>0</v>
      </c>
      <c r="BK83" t="s">
        <v>340</v>
      </c>
      <c r="BL83" t="s">
        <v>111</v>
      </c>
      <c r="BM83" s="2">
        <v>43769</v>
      </c>
      <c r="BN83">
        <v>513</v>
      </c>
      <c r="BO83">
        <v>437</v>
      </c>
      <c r="BP83">
        <v>19</v>
      </c>
      <c r="BQ83">
        <v>42</v>
      </c>
      <c r="BR83">
        <v>5</v>
      </c>
      <c r="BS83">
        <v>16</v>
      </c>
      <c r="BT83">
        <v>36</v>
      </c>
      <c r="BU83">
        <v>31</v>
      </c>
      <c r="BV83">
        <v>13</v>
      </c>
      <c r="BW83">
        <v>80</v>
      </c>
      <c r="BX83">
        <v>81</v>
      </c>
      <c r="BY83">
        <v>125</v>
      </c>
      <c r="BZ83">
        <v>104</v>
      </c>
      <c r="CA83">
        <v>336</v>
      </c>
      <c r="CB83">
        <v>59</v>
      </c>
      <c r="CC83">
        <v>56</v>
      </c>
      <c r="CD83">
        <v>82</v>
      </c>
      <c r="CE83">
        <v>0</v>
      </c>
      <c r="CF83">
        <v>5</v>
      </c>
      <c r="CG83">
        <v>54</v>
      </c>
      <c r="CH83">
        <v>0</v>
      </c>
      <c r="CI83">
        <v>0</v>
      </c>
      <c r="CJ83">
        <v>0</v>
      </c>
      <c r="CK83">
        <v>0</v>
      </c>
      <c r="CL83">
        <v>0</v>
      </c>
      <c r="CM83">
        <v>0</v>
      </c>
      <c r="CN83" s="12">
        <v>0</v>
      </c>
    </row>
    <row r="84" spans="1:92" hidden="1" x14ac:dyDescent="0.25">
      <c r="A84" s="7" t="s">
        <v>364</v>
      </c>
      <c r="B84" t="s">
        <v>112</v>
      </c>
      <c r="C84" s="2">
        <v>43769</v>
      </c>
      <c r="D84">
        <v>190</v>
      </c>
      <c r="E84">
        <v>159</v>
      </c>
      <c r="F84">
        <v>3</v>
      </c>
      <c r="G84">
        <v>10</v>
      </c>
      <c r="H84">
        <v>3</v>
      </c>
      <c r="I84">
        <v>3</v>
      </c>
      <c r="J84">
        <v>14</v>
      </c>
      <c r="K84">
        <v>4</v>
      </c>
      <c r="L84">
        <v>1</v>
      </c>
      <c r="M84">
        <v>5</v>
      </c>
      <c r="N84">
        <v>11</v>
      </c>
      <c r="O84">
        <v>11</v>
      </c>
      <c r="P84">
        <v>5</v>
      </c>
      <c r="Q84">
        <v>58</v>
      </c>
      <c r="R84">
        <v>15</v>
      </c>
      <c r="S84">
        <v>58</v>
      </c>
      <c r="T84">
        <v>25</v>
      </c>
      <c r="U84">
        <v>0</v>
      </c>
      <c r="V84">
        <v>0</v>
      </c>
      <c r="W84">
        <v>7</v>
      </c>
      <c r="X84">
        <v>48</v>
      </c>
      <c r="Y84">
        <v>0</v>
      </c>
      <c r="Z84">
        <v>0</v>
      </c>
      <c r="AA84">
        <v>0</v>
      </c>
      <c r="AB84">
        <v>0</v>
      </c>
      <c r="AC84">
        <v>0</v>
      </c>
      <c r="AG84" s="43" t="s">
        <v>364</v>
      </c>
      <c r="AH84" s="30" t="s">
        <v>112</v>
      </c>
      <c r="AI84" s="34">
        <v>43769</v>
      </c>
      <c r="AJ84">
        <v>0</v>
      </c>
      <c r="AK84">
        <v>5</v>
      </c>
      <c r="AL84">
        <v>5</v>
      </c>
      <c r="AM84">
        <v>3</v>
      </c>
      <c r="AN84">
        <v>3</v>
      </c>
      <c r="AO84">
        <v>3</v>
      </c>
      <c r="AP84">
        <v>1</v>
      </c>
      <c r="AQ84">
        <v>0</v>
      </c>
      <c r="AR84">
        <v>1</v>
      </c>
      <c r="AS84">
        <v>0</v>
      </c>
      <c r="AT84">
        <v>4</v>
      </c>
      <c r="AU84">
        <v>0</v>
      </c>
      <c r="AV84">
        <v>0</v>
      </c>
      <c r="AW84">
        <v>0</v>
      </c>
      <c r="AX84" s="12">
        <v>0</v>
      </c>
      <c r="AY84">
        <v>0</v>
      </c>
      <c r="AZ84">
        <v>0</v>
      </c>
      <c r="BA84">
        <v>0</v>
      </c>
      <c r="BB84">
        <v>0</v>
      </c>
      <c r="BC84">
        <v>0</v>
      </c>
      <c r="BD84">
        <v>0</v>
      </c>
      <c r="BE84">
        <v>0</v>
      </c>
      <c r="BF84">
        <v>0</v>
      </c>
      <c r="BK84" t="s">
        <v>340</v>
      </c>
      <c r="BL84" t="s">
        <v>112</v>
      </c>
      <c r="BM84" s="2">
        <v>43769</v>
      </c>
      <c r="BN84">
        <v>0</v>
      </c>
      <c r="BO84">
        <v>25</v>
      </c>
      <c r="BP84">
        <v>0</v>
      </c>
      <c r="BQ84">
        <v>0</v>
      </c>
      <c r="BR84">
        <v>0</v>
      </c>
      <c r="BS84">
        <v>0</v>
      </c>
      <c r="BT84">
        <v>0</v>
      </c>
      <c r="BU84">
        <v>0</v>
      </c>
      <c r="BV84">
        <v>0</v>
      </c>
      <c r="BW84">
        <v>0</v>
      </c>
      <c r="BX84">
        <v>1</v>
      </c>
      <c r="BY84">
        <v>2</v>
      </c>
      <c r="BZ84">
        <v>1</v>
      </c>
      <c r="CA84">
        <v>0</v>
      </c>
      <c r="CB84">
        <v>0</v>
      </c>
      <c r="CC84">
        <v>0</v>
      </c>
      <c r="CD84">
        <v>0</v>
      </c>
      <c r="CE84">
        <v>0</v>
      </c>
      <c r="CF84">
        <v>0</v>
      </c>
      <c r="CG84">
        <v>0</v>
      </c>
      <c r="CH84">
        <v>0</v>
      </c>
      <c r="CI84">
        <v>0</v>
      </c>
      <c r="CJ84">
        <v>0</v>
      </c>
      <c r="CK84">
        <v>0</v>
      </c>
      <c r="CL84">
        <v>0</v>
      </c>
      <c r="CM84">
        <v>0</v>
      </c>
      <c r="CN84" s="12">
        <v>0</v>
      </c>
    </row>
    <row r="85" spans="1:92" hidden="1" x14ac:dyDescent="0.25">
      <c r="A85" s="7" t="s">
        <v>364</v>
      </c>
      <c r="B85" t="s">
        <v>113</v>
      </c>
      <c r="C85" s="2">
        <v>43769</v>
      </c>
      <c r="D85">
        <v>1778</v>
      </c>
      <c r="E85">
        <v>3384</v>
      </c>
      <c r="F85">
        <v>157</v>
      </c>
      <c r="G85">
        <v>380</v>
      </c>
      <c r="H85">
        <v>75</v>
      </c>
      <c r="I85">
        <v>151</v>
      </c>
      <c r="J85">
        <v>950</v>
      </c>
      <c r="K85">
        <v>273</v>
      </c>
      <c r="L85">
        <v>142</v>
      </c>
      <c r="M85">
        <v>920</v>
      </c>
      <c r="N85">
        <v>624</v>
      </c>
      <c r="O85">
        <v>741</v>
      </c>
      <c r="P85">
        <v>623</v>
      </c>
      <c r="Q85">
        <v>2944</v>
      </c>
      <c r="R85">
        <v>844</v>
      </c>
      <c r="S85">
        <v>809</v>
      </c>
      <c r="T85">
        <v>552</v>
      </c>
      <c r="U85">
        <v>3</v>
      </c>
      <c r="V85">
        <v>0</v>
      </c>
      <c r="W85">
        <v>110</v>
      </c>
      <c r="X85">
        <v>681</v>
      </c>
      <c r="Y85">
        <v>0</v>
      </c>
      <c r="Z85">
        <v>0</v>
      </c>
      <c r="AA85">
        <v>0</v>
      </c>
      <c r="AB85">
        <v>0</v>
      </c>
      <c r="AC85">
        <v>0</v>
      </c>
      <c r="AG85" s="44" t="s">
        <v>364</v>
      </c>
      <c r="AH85" s="29" t="s">
        <v>113</v>
      </c>
      <c r="AI85" s="36">
        <v>43769</v>
      </c>
      <c r="AJ85">
        <v>563</v>
      </c>
      <c r="AK85">
        <v>754</v>
      </c>
      <c r="AL85">
        <v>289</v>
      </c>
      <c r="AM85">
        <v>71</v>
      </c>
      <c r="AN85">
        <v>56</v>
      </c>
      <c r="AO85">
        <v>70</v>
      </c>
      <c r="AP85">
        <v>64</v>
      </c>
      <c r="AQ85">
        <v>39</v>
      </c>
      <c r="AR85">
        <v>69</v>
      </c>
      <c r="AS85">
        <v>0</v>
      </c>
      <c r="AT85">
        <v>306</v>
      </c>
      <c r="AU85">
        <v>11</v>
      </c>
      <c r="AV85">
        <v>3</v>
      </c>
      <c r="AW85">
        <v>0</v>
      </c>
      <c r="AX85" s="12">
        <v>0</v>
      </c>
      <c r="AY85">
        <v>0</v>
      </c>
      <c r="AZ85">
        <v>0</v>
      </c>
      <c r="BA85">
        <v>0</v>
      </c>
      <c r="BB85">
        <v>0</v>
      </c>
      <c r="BC85">
        <v>0</v>
      </c>
      <c r="BD85">
        <v>0</v>
      </c>
      <c r="BE85">
        <v>0</v>
      </c>
      <c r="BF85">
        <v>0</v>
      </c>
      <c r="BK85" t="s">
        <v>340</v>
      </c>
      <c r="BL85" t="s">
        <v>113</v>
      </c>
      <c r="BM85" s="2">
        <v>43769</v>
      </c>
      <c r="BN85">
        <v>361</v>
      </c>
      <c r="BO85">
        <v>726</v>
      </c>
      <c r="BP85">
        <v>20</v>
      </c>
      <c r="BQ85">
        <v>34</v>
      </c>
      <c r="BR85">
        <v>6</v>
      </c>
      <c r="BS85">
        <v>21</v>
      </c>
      <c r="BT85">
        <v>61</v>
      </c>
      <c r="BU85">
        <v>54</v>
      </c>
      <c r="BV85">
        <v>16</v>
      </c>
      <c r="BW85">
        <v>290</v>
      </c>
      <c r="BX85">
        <v>143</v>
      </c>
      <c r="BY85">
        <v>194</v>
      </c>
      <c r="BZ85">
        <v>160</v>
      </c>
      <c r="CA85">
        <v>978</v>
      </c>
      <c r="CB85">
        <v>130</v>
      </c>
      <c r="CC85">
        <v>130</v>
      </c>
      <c r="CD85">
        <v>171</v>
      </c>
      <c r="CE85">
        <v>0</v>
      </c>
      <c r="CF85">
        <v>3</v>
      </c>
      <c r="CG85">
        <v>127</v>
      </c>
      <c r="CH85">
        <v>0</v>
      </c>
      <c r="CI85">
        <v>0</v>
      </c>
      <c r="CJ85">
        <v>0</v>
      </c>
      <c r="CK85">
        <v>0</v>
      </c>
      <c r="CL85">
        <v>0</v>
      </c>
      <c r="CM85">
        <v>0</v>
      </c>
      <c r="CN85" s="12">
        <v>0</v>
      </c>
    </row>
    <row r="86" spans="1:92" hidden="1" x14ac:dyDescent="0.25">
      <c r="A86" s="7" t="s">
        <v>344</v>
      </c>
      <c r="B86" t="s">
        <v>110</v>
      </c>
      <c r="C86" s="2">
        <v>43799</v>
      </c>
      <c r="D86">
        <v>0</v>
      </c>
      <c r="E86">
        <v>3</v>
      </c>
      <c r="F86">
        <v>3</v>
      </c>
      <c r="G86">
        <v>3</v>
      </c>
      <c r="H86">
        <v>3</v>
      </c>
      <c r="I86">
        <v>3</v>
      </c>
      <c r="J86">
        <v>0</v>
      </c>
      <c r="K86">
        <v>0</v>
      </c>
      <c r="L86">
        <v>3</v>
      </c>
      <c r="M86">
        <v>0</v>
      </c>
      <c r="N86">
        <v>0</v>
      </c>
      <c r="O86">
        <v>0</v>
      </c>
      <c r="P86">
        <v>0</v>
      </c>
      <c r="Q86">
        <v>0</v>
      </c>
      <c r="R86">
        <v>0</v>
      </c>
      <c r="S86">
        <v>0</v>
      </c>
      <c r="T86">
        <v>0</v>
      </c>
      <c r="U86">
        <v>0</v>
      </c>
      <c r="V86">
        <v>0</v>
      </c>
      <c r="W86">
        <v>0</v>
      </c>
      <c r="X86">
        <v>0</v>
      </c>
      <c r="Y86">
        <v>0</v>
      </c>
      <c r="Z86">
        <v>0</v>
      </c>
      <c r="AA86">
        <v>0</v>
      </c>
      <c r="AB86">
        <v>0</v>
      </c>
      <c r="AC86">
        <v>0</v>
      </c>
      <c r="AG86" s="43" t="s">
        <v>344</v>
      </c>
      <c r="AH86" s="30" t="s">
        <v>110</v>
      </c>
      <c r="AI86" s="34">
        <v>43799</v>
      </c>
      <c r="AJ86">
        <v>0</v>
      </c>
      <c r="AK86">
        <v>0</v>
      </c>
      <c r="AL86">
        <v>0</v>
      </c>
      <c r="AM86">
        <v>0</v>
      </c>
      <c r="AN86">
        <v>0</v>
      </c>
      <c r="AO86">
        <v>0</v>
      </c>
      <c r="AP86">
        <v>0</v>
      </c>
      <c r="AQ86">
        <v>0</v>
      </c>
      <c r="AR86">
        <v>0</v>
      </c>
      <c r="AS86">
        <v>0</v>
      </c>
      <c r="AT86">
        <v>0</v>
      </c>
      <c r="AU86">
        <v>0</v>
      </c>
      <c r="AV86">
        <v>0</v>
      </c>
      <c r="AW86">
        <v>0</v>
      </c>
      <c r="AX86" s="12">
        <v>0</v>
      </c>
      <c r="AY86">
        <v>0</v>
      </c>
      <c r="AZ86">
        <v>0</v>
      </c>
      <c r="BA86">
        <v>0</v>
      </c>
      <c r="BB86">
        <v>0</v>
      </c>
      <c r="BC86">
        <v>0</v>
      </c>
      <c r="BD86">
        <v>0</v>
      </c>
      <c r="BE86">
        <v>0</v>
      </c>
      <c r="BF86">
        <v>0</v>
      </c>
      <c r="BK86" t="s">
        <v>341</v>
      </c>
      <c r="BL86" t="s">
        <v>110</v>
      </c>
      <c r="BM86" s="2">
        <v>43769</v>
      </c>
      <c r="BN86">
        <v>121</v>
      </c>
      <c r="BO86">
        <v>97</v>
      </c>
      <c r="BP86">
        <v>1</v>
      </c>
      <c r="BQ86">
        <v>0</v>
      </c>
      <c r="BR86">
        <v>0</v>
      </c>
      <c r="BS86">
        <v>1</v>
      </c>
      <c r="BT86">
        <v>0</v>
      </c>
      <c r="BU86">
        <v>0</v>
      </c>
      <c r="BV86">
        <v>1</v>
      </c>
      <c r="BW86">
        <v>4</v>
      </c>
      <c r="BX86">
        <v>5</v>
      </c>
      <c r="BY86">
        <v>6</v>
      </c>
      <c r="BZ86">
        <v>4</v>
      </c>
      <c r="CA86">
        <v>29</v>
      </c>
      <c r="CB86">
        <v>17</v>
      </c>
      <c r="CC86">
        <v>15</v>
      </c>
      <c r="CD86">
        <v>15</v>
      </c>
      <c r="CE86">
        <v>0</v>
      </c>
      <c r="CF86">
        <v>0</v>
      </c>
      <c r="CG86">
        <v>15</v>
      </c>
      <c r="CH86">
        <v>0</v>
      </c>
      <c r="CI86">
        <v>0</v>
      </c>
      <c r="CJ86">
        <v>0</v>
      </c>
      <c r="CK86">
        <v>0</v>
      </c>
      <c r="CL86">
        <v>0</v>
      </c>
      <c r="CM86">
        <v>0</v>
      </c>
      <c r="CN86" s="12">
        <v>0</v>
      </c>
    </row>
    <row r="87" spans="1:92" hidden="1" x14ac:dyDescent="0.25">
      <c r="A87" s="7" t="s">
        <v>344</v>
      </c>
      <c r="B87" t="s">
        <v>111</v>
      </c>
      <c r="C87" s="2">
        <v>43799</v>
      </c>
      <c r="D87">
        <v>1585</v>
      </c>
      <c r="E87">
        <v>1153</v>
      </c>
      <c r="F87">
        <v>50</v>
      </c>
      <c r="G87">
        <v>22</v>
      </c>
      <c r="H87">
        <v>4</v>
      </c>
      <c r="I87">
        <v>50</v>
      </c>
      <c r="J87">
        <v>76</v>
      </c>
      <c r="K87">
        <v>0</v>
      </c>
      <c r="L87">
        <v>50</v>
      </c>
      <c r="M87">
        <v>0</v>
      </c>
      <c r="N87">
        <v>0</v>
      </c>
      <c r="O87">
        <v>2</v>
      </c>
      <c r="P87">
        <v>2</v>
      </c>
      <c r="Q87">
        <v>50</v>
      </c>
      <c r="R87">
        <v>3</v>
      </c>
      <c r="S87">
        <v>0</v>
      </c>
      <c r="T87">
        <v>0</v>
      </c>
      <c r="U87">
        <v>0</v>
      </c>
      <c r="V87">
        <v>0</v>
      </c>
      <c r="W87">
        <v>0</v>
      </c>
      <c r="X87">
        <v>0</v>
      </c>
      <c r="Y87">
        <v>0</v>
      </c>
      <c r="Z87">
        <v>0</v>
      </c>
      <c r="AA87">
        <v>0</v>
      </c>
      <c r="AB87">
        <v>0</v>
      </c>
      <c r="AC87">
        <v>0</v>
      </c>
      <c r="AG87" s="44" t="s">
        <v>344</v>
      </c>
      <c r="AH87" s="29" t="s">
        <v>111</v>
      </c>
      <c r="AI87" s="36">
        <v>43799</v>
      </c>
      <c r="AJ87">
        <v>1567</v>
      </c>
      <c r="AK87">
        <v>1137</v>
      </c>
      <c r="AL87">
        <v>22</v>
      </c>
      <c r="AM87">
        <v>50</v>
      </c>
      <c r="AN87">
        <v>4</v>
      </c>
      <c r="AO87">
        <v>50</v>
      </c>
      <c r="AP87">
        <v>76</v>
      </c>
      <c r="AQ87">
        <v>0</v>
      </c>
      <c r="AR87">
        <v>50</v>
      </c>
      <c r="AS87">
        <v>0</v>
      </c>
      <c r="AT87">
        <v>48</v>
      </c>
      <c r="AU87">
        <v>3</v>
      </c>
      <c r="AV87">
        <v>0</v>
      </c>
      <c r="AW87">
        <v>0</v>
      </c>
      <c r="AX87" s="12">
        <v>0</v>
      </c>
      <c r="AY87">
        <v>0</v>
      </c>
      <c r="AZ87">
        <v>0</v>
      </c>
      <c r="BA87">
        <v>0</v>
      </c>
      <c r="BB87">
        <v>0</v>
      </c>
      <c r="BC87">
        <v>0</v>
      </c>
      <c r="BD87">
        <v>0</v>
      </c>
      <c r="BE87">
        <v>0</v>
      </c>
      <c r="BF87">
        <v>0</v>
      </c>
      <c r="BK87" t="s">
        <v>341</v>
      </c>
      <c r="BL87" t="s">
        <v>111</v>
      </c>
      <c r="BM87" s="2">
        <v>43769</v>
      </c>
      <c r="BN87">
        <v>169</v>
      </c>
      <c r="BO87">
        <v>69</v>
      </c>
      <c r="BP87">
        <v>4</v>
      </c>
      <c r="BQ87">
        <v>12</v>
      </c>
      <c r="BR87">
        <v>1</v>
      </c>
      <c r="BS87">
        <v>4</v>
      </c>
      <c r="BT87">
        <v>3</v>
      </c>
      <c r="BU87">
        <v>2</v>
      </c>
      <c r="BV87">
        <v>4</v>
      </c>
      <c r="BW87">
        <v>18</v>
      </c>
      <c r="BX87">
        <v>43</v>
      </c>
      <c r="BY87">
        <v>37</v>
      </c>
      <c r="BZ87">
        <v>27</v>
      </c>
      <c r="CA87">
        <v>62</v>
      </c>
      <c r="CB87">
        <v>23</v>
      </c>
      <c r="CC87">
        <v>20</v>
      </c>
      <c r="CD87">
        <v>20</v>
      </c>
      <c r="CE87">
        <v>0</v>
      </c>
      <c r="CF87">
        <v>0</v>
      </c>
      <c r="CG87">
        <v>20</v>
      </c>
      <c r="CH87">
        <v>0</v>
      </c>
      <c r="CI87">
        <v>0</v>
      </c>
      <c r="CJ87">
        <v>0</v>
      </c>
      <c r="CK87">
        <v>0</v>
      </c>
      <c r="CL87">
        <v>0</v>
      </c>
      <c r="CM87">
        <v>0</v>
      </c>
      <c r="CN87" s="12">
        <v>0</v>
      </c>
    </row>
    <row r="88" spans="1:92" hidden="1" x14ac:dyDescent="0.25">
      <c r="A88" s="7" t="s">
        <v>344</v>
      </c>
      <c r="B88" t="s">
        <v>112</v>
      </c>
      <c r="C88" s="2">
        <v>43799</v>
      </c>
      <c r="D88">
        <v>0</v>
      </c>
      <c r="E88">
        <v>1</v>
      </c>
      <c r="F88">
        <v>1</v>
      </c>
      <c r="G88">
        <v>1</v>
      </c>
      <c r="H88">
        <v>1</v>
      </c>
      <c r="I88">
        <v>1</v>
      </c>
      <c r="J88">
        <v>1</v>
      </c>
      <c r="K88">
        <v>0</v>
      </c>
      <c r="L88">
        <v>1</v>
      </c>
      <c r="M88">
        <v>0</v>
      </c>
      <c r="N88">
        <v>0</v>
      </c>
      <c r="O88">
        <v>0</v>
      </c>
      <c r="P88">
        <v>0</v>
      </c>
      <c r="Q88">
        <v>1</v>
      </c>
      <c r="R88">
        <v>0</v>
      </c>
      <c r="S88">
        <v>0</v>
      </c>
      <c r="T88">
        <v>0</v>
      </c>
      <c r="U88">
        <v>0</v>
      </c>
      <c r="V88">
        <v>0</v>
      </c>
      <c r="W88">
        <v>0</v>
      </c>
      <c r="X88">
        <v>0</v>
      </c>
      <c r="Y88">
        <v>0</v>
      </c>
      <c r="Z88">
        <v>0</v>
      </c>
      <c r="AA88">
        <v>0</v>
      </c>
      <c r="AB88">
        <v>0</v>
      </c>
      <c r="AC88">
        <v>0</v>
      </c>
      <c r="AG88" s="43" t="s">
        <v>344</v>
      </c>
      <c r="AH88" s="30" t="s">
        <v>112</v>
      </c>
      <c r="AI88" s="34">
        <v>43799</v>
      </c>
      <c r="AJ88">
        <v>0</v>
      </c>
      <c r="AK88">
        <v>1</v>
      </c>
      <c r="AL88">
        <v>1</v>
      </c>
      <c r="AM88">
        <v>1</v>
      </c>
      <c r="AN88">
        <v>1</v>
      </c>
      <c r="AO88">
        <v>1</v>
      </c>
      <c r="AP88">
        <v>1</v>
      </c>
      <c r="AQ88">
        <v>0</v>
      </c>
      <c r="AR88">
        <v>1</v>
      </c>
      <c r="AS88">
        <v>0</v>
      </c>
      <c r="AT88">
        <v>1</v>
      </c>
      <c r="AU88">
        <v>0</v>
      </c>
      <c r="AV88">
        <v>0</v>
      </c>
      <c r="AW88">
        <v>0</v>
      </c>
      <c r="AX88" s="12">
        <v>0</v>
      </c>
      <c r="AY88">
        <v>0</v>
      </c>
      <c r="AZ88">
        <v>0</v>
      </c>
      <c r="BA88">
        <v>0</v>
      </c>
      <c r="BB88">
        <v>0</v>
      </c>
      <c r="BC88">
        <v>0</v>
      </c>
      <c r="BD88">
        <v>0</v>
      </c>
      <c r="BE88">
        <v>0</v>
      </c>
      <c r="BF88">
        <v>0</v>
      </c>
      <c r="BK88" t="s">
        <v>341</v>
      </c>
      <c r="BL88" t="s">
        <v>112</v>
      </c>
      <c r="BM88" s="2">
        <v>43769</v>
      </c>
      <c r="BN88">
        <v>126</v>
      </c>
      <c r="BO88">
        <v>90</v>
      </c>
      <c r="BP88">
        <v>0</v>
      </c>
      <c r="BQ88">
        <v>4</v>
      </c>
      <c r="BR88">
        <v>0</v>
      </c>
      <c r="BS88">
        <v>0</v>
      </c>
      <c r="BT88">
        <v>0</v>
      </c>
      <c r="BU88">
        <v>0</v>
      </c>
      <c r="BV88">
        <v>0</v>
      </c>
      <c r="BW88">
        <v>1</v>
      </c>
      <c r="BX88">
        <v>3</v>
      </c>
      <c r="BY88">
        <v>6</v>
      </c>
      <c r="BZ88">
        <v>3</v>
      </c>
      <c r="CA88">
        <v>30</v>
      </c>
      <c r="CB88">
        <v>9</v>
      </c>
      <c r="CC88">
        <v>8</v>
      </c>
      <c r="CD88">
        <v>8</v>
      </c>
      <c r="CE88">
        <v>0</v>
      </c>
      <c r="CF88">
        <v>0</v>
      </c>
      <c r="CG88">
        <v>8</v>
      </c>
      <c r="CH88">
        <v>0</v>
      </c>
      <c r="CI88">
        <v>0</v>
      </c>
      <c r="CJ88">
        <v>0</v>
      </c>
      <c r="CK88">
        <v>0</v>
      </c>
      <c r="CL88">
        <v>0</v>
      </c>
      <c r="CM88">
        <v>0</v>
      </c>
      <c r="CN88" s="12">
        <v>0</v>
      </c>
    </row>
    <row r="89" spans="1:92" hidden="1" x14ac:dyDescent="0.25">
      <c r="A89" s="7" t="s">
        <v>344</v>
      </c>
      <c r="B89" t="s">
        <v>113</v>
      </c>
      <c r="C89" s="2">
        <v>43799</v>
      </c>
      <c r="D89">
        <v>1805</v>
      </c>
      <c r="E89">
        <v>1446</v>
      </c>
      <c r="F89">
        <v>67</v>
      </c>
      <c r="G89">
        <v>17</v>
      </c>
      <c r="H89">
        <v>5</v>
      </c>
      <c r="I89">
        <v>67</v>
      </c>
      <c r="J89">
        <v>98</v>
      </c>
      <c r="K89">
        <v>1</v>
      </c>
      <c r="L89">
        <v>67</v>
      </c>
      <c r="M89">
        <v>3</v>
      </c>
      <c r="N89">
        <v>4</v>
      </c>
      <c r="O89">
        <v>2</v>
      </c>
      <c r="P89">
        <v>2</v>
      </c>
      <c r="Q89">
        <v>82</v>
      </c>
      <c r="R89">
        <v>2</v>
      </c>
      <c r="S89">
        <v>0</v>
      </c>
      <c r="T89">
        <v>0</v>
      </c>
      <c r="U89">
        <v>0</v>
      </c>
      <c r="V89">
        <v>0</v>
      </c>
      <c r="W89">
        <v>0</v>
      </c>
      <c r="X89">
        <v>0</v>
      </c>
      <c r="Y89">
        <v>0</v>
      </c>
      <c r="Z89">
        <v>0</v>
      </c>
      <c r="AA89">
        <v>0</v>
      </c>
      <c r="AB89">
        <v>0</v>
      </c>
      <c r="AC89">
        <v>0</v>
      </c>
      <c r="AG89" s="44" t="s">
        <v>344</v>
      </c>
      <c r="AH89" s="29" t="s">
        <v>113</v>
      </c>
      <c r="AI89" s="36">
        <v>43799</v>
      </c>
      <c r="AJ89">
        <v>1789</v>
      </c>
      <c r="AK89">
        <v>1428</v>
      </c>
      <c r="AL89">
        <v>17</v>
      </c>
      <c r="AM89">
        <v>64</v>
      </c>
      <c r="AN89">
        <v>5</v>
      </c>
      <c r="AO89">
        <v>64</v>
      </c>
      <c r="AP89">
        <v>97</v>
      </c>
      <c r="AQ89">
        <v>0</v>
      </c>
      <c r="AR89">
        <v>64</v>
      </c>
      <c r="AS89">
        <v>0</v>
      </c>
      <c r="AT89">
        <v>76</v>
      </c>
      <c r="AU89">
        <v>2</v>
      </c>
      <c r="AV89">
        <v>0</v>
      </c>
      <c r="AW89">
        <v>0</v>
      </c>
      <c r="AX89" s="12">
        <v>0</v>
      </c>
      <c r="AY89">
        <v>0</v>
      </c>
      <c r="AZ89">
        <v>0</v>
      </c>
      <c r="BA89">
        <v>0</v>
      </c>
      <c r="BB89">
        <v>0</v>
      </c>
      <c r="BC89">
        <v>0</v>
      </c>
      <c r="BD89">
        <v>0</v>
      </c>
      <c r="BE89">
        <v>0</v>
      </c>
      <c r="BF89">
        <v>0</v>
      </c>
      <c r="BK89" t="s">
        <v>341</v>
      </c>
      <c r="BL89" t="s">
        <v>113</v>
      </c>
      <c r="BM89" s="2">
        <v>43769</v>
      </c>
      <c r="BN89">
        <v>99</v>
      </c>
      <c r="BO89">
        <v>270</v>
      </c>
      <c r="BP89">
        <v>15</v>
      </c>
      <c r="BQ89">
        <v>31</v>
      </c>
      <c r="BR89">
        <v>7</v>
      </c>
      <c r="BS89">
        <v>15</v>
      </c>
      <c r="BT89">
        <v>7</v>
      </c>
      <c r="BU89">
        <v>7</v>
      </c>
      <c r="BV89">
        <v>15</v>
      </c>
      <c r="BW89">
        <v>65</v>
      </c>
      <c r="BX89">
        <v>99</v>
      </c>
      <c r="BY89">
        <v>117</v>
      </c>
      <c r="BZ89">
        <v>97</v>
      </c>
      <c r="CA89">
        <v>118</v>
      </c>
      <c r="CB89">
        <v>47</v>
      </c>
      <c r="CC89">
        <v>42</v>
      </c>
      <c r="CD89">
        <v>42</v>
      </c>
      <c r="CE89">
        <v>1</v>
      </c>
      <c r="CF89">
        <v>0</v>
      </c>
      <c r="CG89">
        <v>42</v>
      </c>
      <c r="CH89">
        <v>0</v>
      </c>
      <c r="CI89">
        <v>0</v>
      </c>
      <c r="CJ89">
        <v>0</v>
      </c>
      <c r="CK89">
        <v>0</v>
      </c>
      <c r="CL89">
        <v>0</v>
      </c>
      <c r="CM89">
        <v>0</v>
      </c>
      <c r="CN89" s="12">
        <v>0</v>
      </c>
    </row>
    <row r="90" spans="1:92" hidden="1" x14ac:dyDescent="0.25">
      <c r="A90" s="7" t="s">
        <v>345</v>
      </c>
      <c r="B90" t="s">
        <v>110</v>
      </c>
      <c r="C90" s="2">
        <v>43799</v>
      </c>
      <c r="D90">
        <v>64</v>
      </c>
      <c r="E90">
        <v>53</v>
      </c>
      <c r="F90">
        <v>4</v>
      </c>
      <c r="G90">
        <v>7</v>
      </c>
      <c r="H90">
        <v>1</v>
      </c>
      <c r="I90">
        <v>4</v>
      </c>
      <c r="J90">
        <v>1</v>
      </c>
      <c r="K90">
        <v>0</v>
      </c>
      <c r="L90">
        <v>1</v>
      </c>
      <c r="M90">
        <v>1</v>
      </c>
      <c r="N90">
        <v>5</v>
      </c>
      <c r="O90">
        <v>7</v>
      </c>
      <c r="P90">
        <v>3</v>
      </c>
      <c r="Q90">
        <v>32</v>
      </c>
      <c r="R90">
        <v>23</v>
      </c>
      <c r="S90">
        <v>12</v>
      </c>
      <c r="T90">
        <v>25</v>
      </c>
      <c r="U90">
        <v>0</v>
      </c>
      <c r="V90">
        <v>0</v>
      </c>
      <c r="W90">
        <v>5</v>
      </c>
      <c r="X90">
        <v>7</v>
      </c>
      <c r="Y90">
        <v>0</v>
      </c>
      <c r="Z90">
        <v>0</v>
      </c>
      <c r="AA90">
        <v>0</v>
      </c>
      <c r="AB90">
        <v>0</v>
      </c>
      <c r="AC90">
        <v>0</v>
      </c>
      <c r="AG90" s="43" t="s">
        <v>345</v>
      </c>
      <c r="AH90" s="30" t="s">
        <v>110</v>
      </c>
      <c r="AI90" s="34">
        <v>43799</v>
      </c>
      <c r="AJ90">
        <v>3</v>
      </c>
      <c r="AK90">
        <v>3</v>
      </c>
      <c r="AL90">
        <v>0</v>
      </c>
      <c r="AM90">
        <v>3</v>
      </c>
      <c r="AN90">
        <v>0</v>
      </c>
      <c r="AO90">
        <v>3</v>
      </c>
      <c r="AP90">
        <v>0</v>
      </c>
      <c r="AQ90">
        <v>0</v>
      </c>
      <c r="AR90">
        <v>1</v>
      </c>
      <c r="AS90">
        <v>0</v>
      </c>
      <c r="AT90">
        <v>0</v>
      </c>
      <c r="AU90">
        <v>0</v>
      </c>
      <c r="AV90">
        <v>0</v>
      </c>
      <c r="AW90">
        <v>0</v>
      </c>
      <c r="AX90" s="12">
        <v>0</v>
      </c>
      <c r="AY90">
        <v>0</v>
      </c>
      <c r="AZ90">
        <v>0</v>
      </c>
      <c r="BA90">
        <v>0</v>
      </c>
      <c r="BB90">
        <v>0</v>
      </c>
      <c r="BC90">
        <v>0</v>
      </c>
      <c r="BD90">
        <v>0</v>
      </c>
      <c r="BE90">
        <v>0</v>
      </c>
      <c r="BF90">
        <v>0</v>
      </c>
      <c r="BK90" t="s">
        <v>320</v>
      </c>
      <c r="BL90" t="s">
        <v>110</v>
      </c>
      <c r="BM90" s="2">
        <v>43799</v>
      </c>
      <c r="BN90">
        <v>2</v>
      </c>
      <c r="BO90">
        <v>5</v>
      </c>
      <c r="BP90">
        <v>0</v>
      </c>
      <c r="BQ90">
        <v>0</v>
      </c>
      <c r="BR90">
        <v>0</v>
      </c>
      <c r="BS90">
        <v>0</v>
      </c>
      <c r="BT90">
        <v>0</v>
      </c>
      <c r="BU90">
        <v>0</v>
      </c>
      <c r="BV90">
        <v>0</v>
      </c>
      <c r="BW90">
        <v>0</v>
      </c>
      <c r="BX90">
        <v>0</v>
      </c>
      <c r="BY90">
        <v>0</v>
      </c>
      <c r="BZ90">
        <v>0</v>
      </c>
      <c r="CA90">
        <v>3</v>
      </c>
      <c r="CB90">
        <v>0</v>
      </c>
      <c r="CC90">
        <v>0</v>
      </c>
      <c r="CD90">
        <v>0</v>
      </c>
      <c r="CE90">
        <v>0</v>
      </c>
      <c r="CF90">
        <v>0</v>
      </c>
      <c r="CG90">
        <v>0</v>
      </c>
      <c r="CH90">
        <v>0</v>
      </c>
      <c r="CI90">
        <v>0</v>
      </c>
      <c r="CJ90">
        <v>0</v>
      </c>
      <c r="CK90">
        <v>0</v>
      </c>
      <c r="CL90">
        <v>0</v>
      </c>
      <c r="CM90">
        <v>0</v>
      </c>
      <c r="CN90" s="12">
        <v>0</v>
      </c>
    </row>
    <row r="91" spans="1:92" hidden="1" x14ac:dyDescent="0.25">
      <c r="A91" s="7" t="s">
        <v>345</v>
      </c>
      <c r="B91" t="s">
        <v>111</v>
      </c>
      <c r="C91" s="2">
        <v>43799</v>
      </c>
      <c r="D91">
        <v>3719</v>
      </c>
      <c r="E91">
        <v>2703</v>
      </c>
      <c r="F91">
        <v>98</v>
      </c>
      <c r="G91">
        <v>241</v>
      </c>
      <c r="H91">
        <v>44</v>
      </c>
      <c r="I91">
        <v>99</v>
      </c>
      <c r="J91">
        <v>121</v>
      </c>
      <c r="K91">
        <v>1</v>
      </c>
      <c r="L91">
        <v>97</v>
      </c>
      <c r="M91">
        <v>13</v>
      </c>
      <c r="N91">
        <v>78</v>
      </c>
      <c r="O91">
        <v>88</v>
      </c>
      <c r="P91">
        <v>62</v>
      </c>
      <c r="Q91">
        <v>356</v>
      </c>
      <c r="R91">
        <v>172</v>
      </c>
      <c r="S91">
        <v>128</v>
      </c>
      <c r="T91">
        <v>132</v>
      </c>
      <c r="U91">
        <v>0</v>
      </c>
      <c r="V91">
        <v>0</v>
      </c>
      <c r="W91">
        <v>31</v>
      </c>
      <c r="X91">
        <v>102</v>
      </c>
      <c r="Y91">
        <v>0</v>
      </c>
      <c r="Z91">
        <v>0</v>
      </c>
      <c r="AA91">
        <v>0</v>
      </c>
      <c r="AB91">
        <v>0</v>
      </c>
      <c r="AC91">
        <v>0</v>
      </c>
      <c r="AG91" s="44" t="s">
        <v>345</v>
      </c>
      <c r="AH91" s="29" t="s">
        <v>111</v>
      </c>
      <c r="AI91" s="36">
        <v>43799</v>
      </c>
      <c r="AJ91">
        <v>3263</v>
      </c>
      <c r="AK91">
        <v>2391</v>
      </c>
      <c r="AL91">
        <v>127</v>
      </c>
      <c r="AM91">
        <v>81</v>
      </c>
      <c r="AN91">
        <v>30</v>
      </c>
      <c r="AO91">
        <v>81</v>
      </c>
      <c r="AP91">
        <v>93</v>
      </c>
      <c r="AQ91">
        <v>0</v>
      </c>
      <c r="AR91">
        <v>81</v>
      </c>
      <c r="AS91">
        <v>0</v>
      </c>
      <c r="AT91">
        <v>114</v>
      </c>
      <c r="AU91">
        <v>2</v>
      </c>
      <c r="AV91">
        <v>0</v>
      </c>
      <c r="AW91">
        <v>0</v>
      </c>
      <c r="AX91" s="12">
        <v>0</v>
      </c>
      <c r="AY91">
        <v>0</v>
      </c>
      <c r="AZ91">
        <v>0</v>
      </c>
      <c r="BA91">
        <v>0</v>
      </c>
      <c r="BB91">
        <v>0</v>
      </c>
      <c r="BC91">
        <v>0</v>
      </c>
      <c r="BD91">
        <v>0</v>
      </c>
      <c r="BE91">
        <v>0</v>
      </c>
      <c r="BF91">
        <v>0</v>
      </c>
      <c r="BK91" t="s">
        <v>320</v>
      </c>
      <c r="BL91" t="s">
        <v>111</v>
      </c>
      <c r="BM91" s="2">
        <v>43799</v>
      </c>
      <c r="BN91">
        <v>97</v>
      </c>
      <c r="BO91">
        <v>52</v>
      </c>
      <c r="BP91">
        <v>3</v>
      </c>
      <c r="BQ91">
        <v>31</v>
      </c>
      <c r="BR91">
        <v>3</v>
      </c>
      <c r="BS91">
        <v>3</v>
      </c>
      <c r="BT91">
        <v>0</v>
      </c>
      <c r="BU91">
        <v>0</v>
      </c>
      <c r="BV91">
        <v>3</v>
      </c>
      <c r="BW91">
        <v>0</v>
      </c>
      <c r="BX91">
        <v>3</v>
      </c>
      <c r="BY91">
        <v>3</v>
      </c>
      <c r="BZ91">
        <v>3</v>
      </c>
      <c r="CA91">
        <v>20</v>
      </c>
      <c r="CB91">
        <v>0</v>
      </c>
      <c r="CC91">
        <v>0</v>
      </c>
      <c r="CD91">
        <v>0</v>
      </c>
      <c r="CE91">
        <v>0</v>
      </c>
      <c r="CF91">
        <v>0</v>
      </c>
      <c r="CG91">
        <v>0</v>
      </c>
      <c r="CH91">
        <v>0</v>
      </c>
      <c r="CI91">
        <v>0</v>
      </c>
      <c r="CJ91">
        <v>0</v>
      </c>
      <c r="CK91">
        <v>0</v>
      </c>
      <c r="CL91">
        <v>0</v>
      </c>
      <c r="CM91">
        <v>0</v>
      </c>
      <c r="CN91" s="12">
        <v>0</v>
      </c>
    </row>
    <row r="92" spans="1:92" hidden="1" x14ac:dyDescent="0.25">
      <c r="A92" s="7" t="s">
        <v>345</v>
      </c>
      <c r="B92" t="s">
        <v>112</v>
      </c>
      <c r="C92" s="2">
        <v>43799</v>
      </c>
      <c r="D92">
        <v>52</v>
      </c>
      <c r="E92">
        <v>62</v>
      </c>
      <c r="F92">
        <v>4</v>
      </c>
      <c r="G92">
        <v>9</v>
      </c>
      <c r="H92">
        <v>3</v>
      </c>
      <c r="I92">
        <v>4</v>
      </c>
      <c r="J92">
        <v>6</v>
      </c>
      <c r="K92">
        <v>0</v>
      </c>
      <c r="L92">
        <v>3</v>
      </c>
      <c r="M92">
        <v>0</v>
      </c>
      <c r="N92">
        <v>7</v>
      </c>
      <c r="O92">
        <v>8</v>
      </c>
      <c r="P92">
        <v>4</v>
      </c>
      <c r="Q92">
        <v>23</v>
      </c>
      <c r="R92">
        <v>15</v>
      </c>
      <c r="S92">
        <v>13</v>
      </c>
      <c r="T92">
        <v>18</v>
      </c>
      <c r="U92">
        <v>0</v>
      </c>
      <c r="V92">
        <v>0</v>
      </c>
      <c r="W92">
        <v>5</v>
      </c>
      <c r="X92">
        <v>10</v>
      </c>
      <c r="Y92">
        <v>0</v>
      </c>
      <c r="Z92">
        <v>0</v>
      </c>
      <c r="AA92">
        <v>0</v>
      </c>
      <c r="AB92">
        <v>0</v>
      </c>
      <c r="AC92">
        <v>0</v>
      </c>
      <c r="AG92" s="43" t="s">
        <v>345</v>
      </c>
      <c r="AH92" s="30" t="s">
        <v>112</v>
      </c>
      <c r="AI92" s="34">
        <v>43799</v>
      </c>
      <c r="AJ92">
        <v>2</v>
      </c>
      <c r="AK92">
        <v>4</v>
      </c>
      <c r="AL92">
        <v>2</v>
      </c>
      <c r="AM92">
        <v>3</v>
      </c>
      <c r="AN92">
        <v>2</v>
      </c>
      <c r="AO92">
        <v>3</v>
      </c>
      <c r="AP92">
        <v>1</v>
      </c>
      <c r="AQ92">
        <v>0</v>
      </c>
      <c r="AR92">
        <v>3</v>
      </c>
      <c r="AS92">
        <v>0</v>
      </c>
      <c r="AT92">
        <v>2</v>
      </c>
      <c r="AU92">
        <v>0</v>
      </c>
      <c r="AV92">
        <v>0</v>
      </c>
      <c r="AW92">
        <v>0</v>
      </c>
      <c r="AX92" s="12">
        <v>0</v>
      </c>
      <c r="AY92">
        <v>0</v>
      </c>
      <c r="AZ92">
        <v>0</v>
      </c>
      <c r="BA92">
        <v>0</v>
      </c>
      <c r="BB92">
        <v>0</v>
      </c>
      <c r="BC92">
        <v>0</v>
      </c>
      <c r="BD92">
        <v>0</v>
      </c>
      <c r="BE92">
        <v>0</v>
      </c>
      <c r="BF92">
        <v>0</v>
      </c>
      <c r="BK92" t="s">
        <v>320</v>
      </c>
      <c r="BL92" t="s">
        <v>112</v>
      </c>
      <c r="BM92" s="2">
        <v>43799</v>
      </c>
      <c r="BN92">
        <v>5</v>
      </c>
      <c r="BO92">
        <v>2</v>
      </c>
      <c r="BP92">
        <v>0</v>
      </c>
      <c r="BQ92">
        <v>0</v>
      </c>
      <c r="BR92">
        <v>0</v>
      </c>
      <c r="BS92">
        <v>0</v>
      </c>
      <c r="BT92">
        <v>0</v>
      </c>
      <c r="BU92">
        <v>0</v>
      </c>
      <c r="BV92">
        <v>0</v>
      </c>
      <c r="BW92">
        <v>0</v>
      </c>
      <c r="BX92">
        <v>0</v>
      </c>
      <c r="BY92">
        <v>0</v>
      </c>
      <c r="BZ92">
        <v>0</v>
      </c>
      <c r="CA92">
        <v>5</v>
      </c>
      <c r="CB92">
        <v>0</v>
      </c>
      <c r="CC92">
        <v>0</v>
      </c>
      <c r="CD92">
        <v>0</v>
      </c>
      <c r="CE92">
        <v>0</v>
      </c>
      <c r="CF92">
        <v>0</v>
      </c>
      <c r="CG92">
        <v>0</v>
      </c>
      <c r="CH92">
        <v>0</v>
      </c>
      <c r="CI92">
        <v>0</v>
      </c>
      <c r="CJ92">
        <v>0</v>
      </c>
      <c r="CK92">
        <v>0</v>
      </c>
      <c r="CL92">
        <v>0</v>
      </c>
      <c r="CM92">
        <v>0</v>
      </c>
      <c r="CN92" s="12">
        <v>0</v>
      </c>
    </row>
    <row r="93" spans="1:92" hidden="1" x14ac:dyDescent="0.25">
      <c r="A93" s="7" t="s">
        <v>345</v>
      </c>
      <c r="B93" t="s">
        <v>113</v>
      </c>
      <c r="C93" s="2">
        <v>43799</v>
      </c>
      <c r="D93">
        <v>4048</v>
      </c>
      <c r="E93">
        <v>3377</v>
      </c>
      <c r="F93">
        <v>192</v>
      </c>
      <c r="G93">
        <v>176</v>
      </c>
      <c r="H93">
        <v>60</v>
      </c>
      <c r="I93">
        <v>192</v>
      </c>
      <c r="J93">
        <v>336</v>
      </c>
      <c r="K93">
        <v>5</v>
      </c>
      <c r="L93">
        <v>193</v>
      </c>
      <c r="M93">
        <v>18</v>
      </c>
      <c r="N93">
        <v>196</v>
      </c>
      <c r="O93">
        <v>206</v>
      </c>
      <c r="P93">
        <v>166</v>
      </c>
      <c r="Q93">
        <v>786</v>
      </c>
      <c r="R93">
        <v>340</v>
      </c>
      <c r="S93">
        <v>250</v>
      </c>
      <c r="T93">
        <v>255</v>
      </c>
      <c r="U93">
        <v>0</v>
      </c>
      <c r="V93">
        <v>0</v>
      </c>
      <c r="W93">
        <v>70</v>
      </c>
      <c r="X93">
        <v>176</v>
      </c>
      <c r="Y93">
        <v>0</v>
      </c>
      <c r="Z93">
        <v>0</v>
      </c>
      <c r="AA93">
        <v>0</v>
      </c>
      <c r="AB93">
        <v>0</v>
      </c>
      <c r="AC93">
        <v>0</v>
      </c>
      <c r="AG93" s="44" t="s">
        <v>345</v>
      </c>
      <c r="AH93" s="29" t="s">
        <v>113</v>
      </c>
      <c r="AI93" s="36">
        <v>43799</v>
      </c>
      <c r="AJ93">
        <v>3834</v>
      </c>
      <c r="AK93">
        <v>2782</v>
      </c>
      <c r="AL93">
        <v>88</v>
      </c>
      <c r="AM93">
        <v>170</v>
      </c>
      <c r="AN93">
        <v>48</v>
      </c>
      <c r="AO93">
        <v>168</v>
      </c>
      <c r="AP93">
        <v>267</v>
      </c>
      <c r="AQ93">
        <v>0</v>
      </c>
      <c r="AR93">
        <v>170</v>
      </c>
      <c r="AS93">
        <v>0</v>
      </c>
      <c r="AT93">
        <v>272</v>
      </c>
      <c r="AU93">
        <v>11</v>
      </c>
      <c r="AV93">
        <v>0</v>
      </c>
      <c r="AW93">
        <v>0</v>
      </c>
      <c r="AX93" s="12">
        <v>0</v>
      </c>
      <c r="AY93">
        <v>0</v>
      </c>
      <c r="AZ93">
        <v>0</v>
      </c>
      <c r="BA93">
        <v>0</v>
      </c>
      <c r="BB93">
        <v>0</v>
      </c>
      <c r="BC93">
        <v>0</v>
      </c>
      <c r="BD93">
        <v>0</v>
      </c>
      <c r="BE93">
        <v>0</v>
      </c>
      <c r="BF93">
        <v>0</v>
      </c>
      <c r="BK93" t="s">
        <v>320</v>
      </c>
      <c r="BL93" t="s">
        <v>113</v>
      </c>
      <c r="BM93" s="2">
        <v>43799</v>
      </c>
      <c r="BN93">
        <v>22</v>
      </c>
      <c r="BO93">
        <v>92</v>
      </c>
      <c r="BP93">
        <v>7</v>
      </c>
      <c r="BQ93">
        <v>23</v>
      </c>
      <c r="BR93">
        <v>4</v>
      </c>
      <c r="BS93">
        <v>7</v>
      </c>
      <c r="BT93">
        <v>0</v>
      </c>
      <c r="BU93">
        <v>0</v>
      </c>
      <c r="BV93">
        <v>7</v>
      </c>
      <c r="BW93">
        <v>0</v>
      </c>
      <c r="BX93">
        <v>8</v>
      </c>
      <c r="BY93">
        <v>7</v>
      </c>
      <c r="BZ93">
        <v>7</v>
      </c>
      <c r="CA93">
        <v>65</v>
      </c>
      <c r="CB93">
        <v>0</v>
      </c>
      <c r="CC93">
        <v>0</v>
      </c>
      <c r="CD93">
        <v>0</v>
      </c>
      <c r="CE93">
        <v>0</v>
      </c>
      <c r="CF93">
        <v>0</v>
      </c>
      <c r="CG93">
        <v>0</v>
      </c>
      <c r="CH93">
        <v>0</v>
      </c>
      <c r="CI93">
        <v>0</v>
      </c>
      <c r="CJ93">
        <v>0</v>
      </c>
      <c r="CK93">
        <v>0</v>
      </c>
      <c r="CL93">
        <v>0</v>
      </c>
      <c r="CM93">
        <v>0</v>
      </c>
      <c r="CN93" s="12">
        <v>0</v>
      </c>
    </row>
    <row r="94" spans="1:92" hidden="1" x14ac:dyDescent="0.25">
      <c r="A94" s="7" t="s">
        <v>346</v>
      </c>
      <c r="B94" t="s">
        <v>110</v>
      </c>
      <c r="C94" s="2">
        <v>43799</v>
      </c>
      <c r="D94">
        <v>20</v>
      </c>
      <c r="E94">
        <v>53</v>
      </c>
      <c r="F94">
        <v>4</v>
      </c>
      <c r="G94">
        <v>18</v>
      </c>
      <c r="H94">
        <v>4</v>
      </c>
      <c r="I94">
        <v>5</v>
      </c>
      <c r="J94">
        <v>7</v>
      </c>
      <c r="K94">
        <v>0</v>
      </c>
      <c r="L94">
        <v>2</v>
      </c>
      <c r="M94">
        <v>0</v>
      </c>
      <c r="N94">
        <v>0</v>
      </c>
      <c r="O94">
        <v>1</v>
      </c>
      <c r="P94">
        <v>1</v>
      </c>
      <c r="Q94">
        <v>3</v>
      </c>
      <c r="R94">
        <v>1</v>
      </c>
      <c r="S94">
        <v>1</v>
      </c>
      <c r="T94">
        <v>1</v>
      </c>
      <c r="U94">
        <v>0</v>
      </c>
      <c r="V94">
        <v>0</v>
      </c>
      <c r="W94">
        <v>0</v>
      </c>
      <c r="X94">
        <v>0</v>
      </c>
      <c r="Y94">
        <v>0</v>
      </c>
      <c r="Z94">
        <v>0</v>
      </c>
      <c r="AA94">
        <v>0</v>
      </c>
      <c r="AB94">
        <v>0</v>
      </c>
      <c r="AC94">
        <v>0</v>
      </c>
      <c r="AG94" s="43" t="s">
        <v>346</v>
      </c>
      <c r="AH94" s="30" t="s">
        <v>110</v>
      </c>
      <c r="AI94" s="34">
        <v>43799</v>
      </c>
      <c r="AJ94">
        <v>4</v>
      </c>
      <c r="AK94">
        <v>25</v>
      </c>
      <c r="AL94">
        <v>17</v>
      </c>
      <c r="AM94">
        <v>3</v>
      </c>
      <c r="AN94">
        <v>3</v>
      </c>
      <c r="AO94">
        <v>4</v>
      </c>
      <c r="AP94">
        <v>6</v>
      </c>
      <c r="AQ94">
        <v>0</v>
      </c>
      <c r="AR94">
        <v>2</v>
      </c>
      <c r="AS94">
        <v>0</v>
      </c>
      <c r="AT94">
        <v>2</v>
      </c>
      <c r="AU94">
        <v>1</v>
      </c>
      <c r="AV94">
        <v>0</v>
      </c>
      <c r="AW94">
        <v>0</v>
      </c>
      <c r="AX94" s="12">
        <v>0</v>
      </c>
      <c r="AY94">
        <v>0</v>
      </c>
      <c r="AZ94">
        <v>0</v>
      </c>
      <c r="BA94">
        <v>0</v>
      </c>
      <c r="BB94">
        <v>0</v>
      </c>
      <c r="BC94">
        <v>0</v>
      </c>
      <c r="BD94">
        <v>0</v>
      </c>
      <c r="BE94">
        <v>0</v>
      </c>
      <c r="BF94">
        <v>0</v>
      </c>
      <c r="BK94" t="s">
        <v>321</v>
      </c>
      <c r="BL94" t="s">
        <v>110</v>
      </c>
      <c r="BM94" s="2">
        <v>43799</v>
      </c>
      <c r="BN94">
        <v>38</v>
      </c>
      <c r="BO94">
        <v>2</v>
      </c>
      <c r="BP94">
        <v>1</v>
      </c>
      <c r="BQ94">
        <v>0</v>
      </c>
      <c r="BR94">
        <v>0</v>
      </c>
      <c r="BS94">
        <v>1</v>
      </c>
      <c r="BT94">
        <v>0</v>
      </c>
      <c r="BU94">
        <v>0</v>
      </c>
      <c r="BV94">
        <v>1</v>
      </c>
      <c r="BW94">
        <v>0</v>
      </c>
      <c r="BX94">
        <v>1</v>
      </c>
      <c r="BY94">
        <v>1</v>
      </c>
      <c r="BZ94">
        <v>1</v>
      </c>
      <c r="CA94">
        <v>3</v>
      </c>
      <c r="CB94">
        <v>2</v>
      </c>
      <c r="CC94">
        <v>2</v>
      </c>
      <c r="CD94">
        <v>0</v>
      </c>
      <c r="CE94">
        <v>0</v>
      </c>
      <c r="CF94">
        <v>0</v>
      </c>
      <c r="CG94">
        <v>1</v>
      </c>
      <c r="CH94">
        <v>0</v>
      </c>
      <c r="CI94">
        <v>0</v>
      </c>
      <c r="CJ94">
        <v>0</v>
      </c>
      <c r="CK94">
        <v>0</v>
      </c>
      <c r="CL94">
        <v>0</v>
      </c>
      <c r="CM94">
        <v>0</v>
      </c>
      <c r="CN94" s="12">
        <v>0</v>
      </c>
    </row>
    <row r="95" spans="1:92" hidden="1" x14ac:dyDescent="0.25">
      <c r="A95" s="7" t="s">
        <v>346</v>
      </c>
      <c r="B95" t="s">
        <v>111</v>
      </c>
      <c r="C95" s="2">
        <v>43799</v>
      </c>
      <c r="D95">
        <v>2179</v>
      </c>
      <c r="E95">
        <v>1911</v>
      </c>
      <c r="F95">
        <v>70</v>
      </c>
      <c r="G95">
        <v>100</v>
      </c>
      <c r="H95">
        <v>41</v>
      </c>
      <c r="I95">
        <v>67</v>
      </c>
      <c r="J95">
        <v>108</v>
      </c>
      <c r="K95">
        <v>1</v>
      </c>
      <c r="L95">
        <v>67</v>
      </c>
      <c r="M95">
        <v>11</v>
      </c>
      <c r="N95">
        <v>18</v>
      </c>
      <c r="O95">
        <v>9</v>
      </c>
      <c r="P95">
        <v>9</v>
      </c>
      <c r="Q95">
        <v>96</v>
      </c>
      <c r="R95">
        <v>64</v>
      </c>
      <c r="S95">
        <v>122</v>
      </c>
      <c r="T95">
        <v>34</v>
      </c>
      <c r="U95">
        <v>1</v>
      </c>
      <c r="V95">
        <v>0</v>
      </c>
      <c r="W95">
        <v>42</v>
      </c>
      <c r="X95">
        <v>87</v>
      </c>
      <c r="Y95">
        <v>0</v>
      </c>
      <c r="Z95">
        <v>0</v>
      </c>
      <c r="AA95">
        <v>0</v>
      </c>
      <c r="AB95">
        <v>0</v>
      </c>
      <c r="AC95">
        <v>0</v>
      </c>
      <c r="AG95" s="44" t="s">
        <v>346</v>
      </c>
      <c r="AH95" s="29" t="s">
        <v>111</v>
      </c>
      <c r="AI95" s="36">
        <v>43799</v>
      </c>
      <c r="AJ95">
        <v>2045</v>
      </c>
      <c r="AK95">
        <v>1773</v>
      </c>
      <c r="AL95">
        <v>90</v>
      </c>
      <c r="AM95">
        <v>66</v>
      </c>
      <c r="AN95">
        <v>39</v>
      </c>
      <c r="AO95">
        <v>63</v>
      </c>
      <c r="AP95">
        <v>103</v>
      </c>
      <c r="AQ95">
        <v>1</v>
      </c>
      <c r="AR95">
        <v>63</v>
      </c>
      <c r="AS95">
        <v>0</v>
      </c>
      <c r="AT95">
        <v>41</v>
      </c>
      <c r="AU95">
        <v>10</v>
      </c>
      <c r="AV95">
        <v>0</v>
      </c>
      <c r="AW95">
        <v>0</v>
      </c>
      <c r="AX95" s="12">
        <v>0</v>
      </c>
      <c r="AY95">
        <v>0</v>
      </c>
      <c r="AZ95">
        <v>0</v>
      </c>
      <c r="BA95">
        <v>0</v>
      </c>
      <c r="BB95">
        <v>0</v>
      </c>
      <c r="BC95">
        <v>0</v>
      </c>
      <c r="BD95">
        <v>0</v>
      </c>
      <c r="BE95">
        <v>0</v>
      </c>
      <c r="BF95">
        <v>0</v>
      </c>
      <c r="BK95" t="s">
        <v>321</v>
      </c>
      <c r="BL95" t="s">
        <v>111</v>
      </c>
      <c r="BM95" s="2">
        <v>43799</v>
      </c>
      <c r="BN95">
        <v>52</v>
      </c>
      <c r="BO95">
        <v>60</v>
      </c>
      <c r="BP95">
        <v>1</v>
      </c>
      <c r="BQ95">
        <v>9</v>
      </c>
      <c r="BR95">
        <v>1</v>
      </c>
      <c r="BS95">
        <v>1</v>
      </c>
      <c r="BT95">
        <v>0</v>
      </c>
      <c r="BU95">
        <v>0</v>
      </c>
      <c r="BV95">
        <v>1</v>
      </c>
      <c r="BW95">
        <v>0</v>
      </c>
      <c r="BX95">
        <v>7</v>
      </c>
      <c r="BY95">
        <v>10</v>
      </c>
      <c r="BZ95">
        <v>8</v>
      </c>
      <c r="CA95">
        <v>22</v>
      </c>
      <c r="CB95">
        <v>8</v>
      </c>
      <c r="CC95">
        <v>9</v>
      </c>
      <c r="CD95">
        <v>5</v>
      </c>
      <c r="CE95">
        <v>0</v>
      </c>
      <c r="CF95">
        <v>0</v>
      </c>
      <c r="CG95">
        <v>7</v>
      </c>
      <c r="CH95">
        <v>0</v>
      </c>
      <c r="CI95">
        <v>0</v>
      </c>
      <c r="CJ95">
        <v>0</v>
      </c>
      <c r="CK95">
        <v>0</v>
      </c>
      <c r="CL95">
        <v>0</v>
      </c>
      <c r="CM95">
        <v>0</v>
      </c>
      <c r="CN95" s="12">
        <v>0</v>
      </c>
    </row>
    <row r="96" spans="1:92" hidden="1" x14ac:dyDescent="0.25">
      <c r="A96" s="7" t="s">
        <v>346</v>
      </c>
      <c r="B96" t="s">
        <v>112</v>
      </c>
      <c r="C96" s="2">
        <v>43799</v>
      </c>
      <c r="D96">
        <v>29</v>
      </c>
      <c r="E96">
        <v>32</v>
      </c>
      <c r="F96">
        <v>2</v>
      </c>
      <c r="G96">
        <v>13</v>
      </c>
      <c r="H96">
        <v>2</v>
      </c>
      <c r="I96">
        <v>2</v>
      </c>
      <c r="J96">
        <v>3</v>
      </c>
      <c r="K96">
        <v>0</v>
      </c>
      <c r="L96">
        <v>1</v>
      </c>
      <c r="M96">
        <v>1</v>
      </c>
      <c r="N96">
        <v>0</v>
      </c>
      <c r="O96">
        <v>0</v>
      </c>
      <c r="P96">
        <v>0</v>
      </c>
      <c r="Q96">
        <v>4</v>
      </c>
      <c r="R96">
        <v>4</v>
      </c>
      <c r="S96">
        <v>1</v>
      </c>
      <c r="T96">
        <v>3</v>
      </c>
      <c r="U96">
        <v>0</v>
      </c>
      <c r="V96">
        <v>0</v>
      </c>
      <c r="W96">
        <v>0</v>
      </c>
      <c r="X96">
        <v>1</v>
      </c>
      <c r="Y96">
        <v>0</v>
      </c>
      <c r="Z96">
        <v>0</v>
      </c>
      <c r="AA96">
        <v>0</v>
      </c>
      <c r="AB96">
        <v>0</v>
      </c>
      <c r="AC96">
        <v>0</v>
      </c>
      <c r="AG96" s="43" t="s">
        <v>346</v>
      </c>
      <c r="AH96" s="30" t="s">
        <v>112</v>
      </c>
      <c r="AI96" s="34">
        <v>43799</v>
      </c>
      <c r="AJ96">
        <v>4</v>
      </c>
      <c r="AK96">
        <v>16</v>
      </c>
      <c r="AL96">
        <v>12</v>
      </c>
      <c r="AM96">
        <v>2</v>
      </c>
      <c r="AN96">
        <v>2</v>
      </c>
      <c r="AO96">
        <v>2</v>
      </c>
      <c r="AP96">
        <v>3</v>
      </c>
      <c r="AQ96">
        <v>0</v>
      </c>
      <c r="AR96">
        <v>1</v>
      </c>
      <c r="AS96">
        <v>0</v>
      </c>
      <c r="AT96">
        <v>3</v>
      </c>
      <c r="AU96">
        <v>3</v>
      </c>
      <c r="AV96">
        <v>0</v>
      </c>
      <c r="AW96">
        <v>0</v>
      </c>
      <c r="AX96" s="12">
        <v>0</v>
      </c>
      <c r="AY96">
        <v>0</v>
      </c>
      <c r="AZ96">
        <v>0</v>
      </c>
      <c r="BA96">
        <v>0</v>
      </c>
      <c r="BB96">
        <v>0</v>
      </c>
      <c r="BC96">
        <v>0</v>
      </c>
      <c r="BD96">
        <v>0</v>
      </c>
      <c r="BE96">
        <v>0</v>
      </c>
      <c r="BF96">
        <v>0</v>
      </c>
      <c r="BK96" t="s">
        <v>321</v>
      </c>
      <c r="BL96" t="s">
        <v>112</v>
      </c>
      <c r="BM96" s="2">
        <v>43799</v>
      </c>
      <c r="BN96">
        <v>46</v>
      </c>
      <c r="BO96">
        <v>2</v>
      </c>
      <c r="BP96">
        <v>0</v>
      </c>
      <c r="BQ96">
        <v>0</v>
      </c>
      <c r="BR96">
        <v>0</v>
      </c>
      <c r="BS96">
        <v>0</v>
      </c>
      <c r="BT96">
        <v>0</v>
      </c>
      <c r="BU96">
        <v>0</v>
      </c>
      <c r="BV96">
        <v>0</v>
      </c>
      <c r="BW96">
        <v>0</v>
      </c>
      <c r="BX96">
        <v>0</v>
      </c>
      <c r="BY96">
        <v>0</v>
      </c>
      <c r="BZ96">
        <v>0</v>
      </c>
      <c r="CA96">
        <v>5</v>
      </c>
      <c r="CB96">
        <v>2</v>
      </c>
      <c r="CC96">
        <v>1</v>
      </c>
      <c r="CD96">
        <v>1</v>
      </c>
      <c r="CE96">
        <v>0</v>
      </c>
      <c r="CF96">
        <v>0</v>
      </c>
      <c r="CG96">
        <v>0</v>
      </c>
      <c r="CH96">
        <v>0</v>
      </c>
      <c r="CI96">
        <v>0</v>
      </c>
      <c r="CJ96">
        <v>0</v>
      </c>
      <c r="CK96">
        <v>0</v>
      </c>
      <c r="CL96">
        <v>0</v>
      </c>
      <c r="CM96">
        <v>0</v>
      </c>
      <c r="CN96" s="12">
        <v>0</v>
      </c>
    </row>
    <row r="97" spans="1:92" hidden="1" x14ac:dyDescent="0.25">
      <c r="A97" s="7" t="s">
        <v>346</v>
      </c>
      <c r="B97" t="s">
        <v>113</v>
      </c>
      <c r="C97" s="2">
        <v>43799</v>
      </c>
      <c r="D97">
        <v>2663</v>
      </c>
      <c r="E97">
        <v>2238</v>
      </c>
      <c r="F97">
        <v>135</v>
      </c>
      <c r="G97">
        <v>108</v>
      </c>
      <c r="H97">
        <v>68</v>
      </c>
      <c r="I97">
        <v>134</v>
      </c>
      <c r="J97">
        <v>235</v>
      </c>
      <c r="K97">
        <v>6</v>
      </c>
      <c r="L97">
        <v>133</v>
      </c>
      <c r="M97">
        <v>28</v>
      </c>
      <c r="N97">
        <v>33</v>
      </c>
      <c r="O97">
        <v>14</v>
      </c>
      <c r="P97">
        <v>12</v>
      </c>
      <c r="Q97">
        <v>242</v>
      </c>
      <c r="R97">
        <v>137</v>
      </c>
      <c r="S97">
        <v>238</v>
      </c>
      <c r="T97">
        <v>80</v>
      </c>
      <c r="U97">
        <v>1</v>
      </c>
      <c r="V97">
        <v>0</v>
      </c>
      <c r="W97">
        <v>64</v>
      </c>
      <c r="X97">
        <v>178</v>
      </c>
      <c r="Y97">
        <v>0</v>
      </c>
      <c r="Z97">
        <v>0</v>
      </c>
      <c r="AA97">
        <v>0</v>
      </c>
      <c r="AB97">
        <v>0</v>
      </c>
      <c r="AC97">
        <v>0</v>
      </c>
      <c r="AG97" s="44" t="s">
        <v>346</v>
      </c>
      <c r="AH97" s="29" t="s">
        <v>113</v>
      </c>
      <c r="AI97" s="36">
        <v>43799</v>
      </c>
      <c r="AJ97">
        <v>2531</v>
      </c>
      <c r="AK97">
        <v>2096</v>
      </c>
      <c r="AL97">
        <v>105</v>
      </c>
      <c r="AM97">
        <v>131</v>
      </c>
      <c r="AN97">
        <v>67</v>
      </c>
      <c r="AO97">
        <v>129</v>
      </c>
      <c r="AP97">
        <v>225</v>
      </c>
      <c r="AQ97">
        <v>5</v>
      </c>
      <c r="AR97">
        <v>130</v>
      </c>
      <c r="AS97">
        <v>0</v>
      </c>
      <c r="AT97">
        <v>104</v>
      </c>
      <c r="AU97">
        <v>29</v>
      </c>
      <c r="AV97">
        <v>0</v>
      </c>
      <c r="AW97">
        <v>0</v>
      </c>
      <c r="AX97" s="12">
        <v>0</v>
      </c>
      <c r="AY97">
        <v>0</v>
      </c>
      <c r="AZ97">
        <v>0</v>
      </c>
      <c r="BA97">
        <v>0</v>
      </c>
      <c r="BB97">
        <v>0</v>
      </c>
      <c r="BC97">
        <v>0</v>
      </c>
      <c r="BD97">
        <v>0</v>
      </c>
      <c r="BE97">
        <v>0</v>
      </c>
      <c r="BF97">
        <v>0</v>
      </c>
      <c r="BK97" t="s">
        <v>321</v>
      </c>
      <c r="BL97" t="s">
        <v>113</v>
      </c>
      <c r="BM97" s="2">
        <v>43799</v>
      </c>
      <c r="BN97">
        <v>51</v>
      </c>
      <c r="BO97">
        <v>75</v>
      </c>
      <c r="BP97">
        <v>5</v>
      </c>
      <c r="BQ97">
        <v>11</v>
      </c>
      <c r="BR97">
        <v>3</v>
      </c>
      <c r="BS97">
        <v>5</v>
      </c>
      <c r="BT97">
        <v>0</v>
      </c>
      <c r="BU97">
        <v>0</v>
      </c>
      <c r="BV97">
        <v>4</v>
      </c>
      <c r="BW97">
        <v>0</v>
      </c>
      <c r="BX97">
        <v>6</v>
      </c>
      <c r="BY97">
        <v>25</v>
      </c>
      <c r="BZ97">
        <v>19</v>
      </c>
      <c r="CA97">
        <v>63</v>
      </c>
      <c r="CB97">
        <v>39</v>
      </c>
      <c r="CC97">
        <v>40</v>
      </c>
      <c r="CD97">
        <v>16</v>
      </c>
      <c r="CE97">
        <v>0</v>
      </c>
      <c r="CF97">
        <v>0</v>
      </c>
      <c r="CG97">
        <v>24</v>
      </c>
      <c r="CH97">
        <v>0</v>
      </c>
      <c r="CI97">
        <v>0</v>
      </c>
      <c r="CJ97">
        <v>0</v>
      </c>
      <c r="CK97">
        <v>0</v>
      </c>
      <c r="CL97">
        <v>0</v>
      </c>
      <c r="CM97">
        <v>0</v>
      </c>
      <c r="CN97" s="12">
        <v>0</v>
      </c>
    </row>
    <row r="98" spans="1:92" hidden="1" x14ac:dyDescent="0.25">
      <c r="A98" s="7" t="s">
        <v>347</v>
      </c>
      <c r="B98" t="s">
        <v>110</v>
      </c>
      <c r="C98" s="2">
        <v>43799</v>
      </c>
      <c r="D98">
        <v>65</v>
      </c>
      <c r="E98">
        <v>60</v>
      </c>
      <c r="F98">
        <v>0</v>
      </c>
      <c r="G98">
        <v>5</v>
      </c>
      <c r="H98">
        <v>0</v>
      </c>
      <c r="I98">
        <v>0</v>
      </c>
      <c r="J98">
        <v>3</v>
      </c>
      <c r="K98">
        <v>0</v>
      </c>
      <c r="L98">
        <v>0</v>
      </c>
      <c r="M98">
        <v>0</v>
      </c>
      <c r="N98">
        <v>3</v>
      </c>
      <c r="O98">
        <v>3</v>
      </c>
      <c r="P98">
        <v>0</v>
      </c>
      <c r="Q98">
        <v>20</v>
      </c>
      <c r="R98">
        <v>7</v>
      </c>
      <c r="S98">
        <v>5</v>
      </c>
      <c r="T98">
        <v>9</v>
      </c>
      <c r="U98">
        <v>0</v>
      </c>
      <c r="V98">
        <v>0</v>
      </c>
      <c r="W98">
        <v>0</v>
      </c>
      <c r="X98">
        <v>1</v>
      </c>
      <c r="Y98">
        <v>0</v>
      </c>
      <c r="Z98">
        <v>0</v>
      </c>
      <c r="AA98">
        <v>0</v>
      </c>
      <c r="AB98">
        <v>0</v>
      </c>
      <c r="AC98">
        <v>0</v>
      </c>
      <c r="AG98" s="43" t="s">
        <v>347</v>
      </c>
      <c r="AH98" s="30" t="s">
        <v>110</v>
      </c>
      <c r="AI98" s="34">
        <v>43799</v>
      </c>
      <c r="AJ98">
        <v>8</v>
      </c>
      <c r="AK98">
        <v>12</v>
      </c>
      <c r="AL98">
        <v>5</v>
      </c>
      <c r="AM98">
        <v>0</v>
      </c>
      <c r="AN98">
        <v>0</v>
      </c>
      <c r="AO98">
        <v>0</v>
      </c>
      <c r="AP98">
        <v>0</v>
      </c>
      <c r="AQ98">
        <v>0</v>
      </c>
      <c r="AR98">
        <v>0</v>
      </c>
      <c r="AS98">
        <v>0</v>
      </c>
      <c r="AT98">
        <v>4</v>
      </c>
      <c r="AU98">
        <v>0</v>
      </c>
      <c r="AV98">
        <v>0</v>
      </c>
      <c r="AW98">
        <v>0</v>
      </c>
      <c r="AX98" s="12">
        <v>0</v>
      </c>
      <c r="AY98">
        <v>0</v>
      </c>
      <c r="AZ98">
        <v>0</v>
      </c>
      <c r="BA98">
        <v>0</v>
      </c>
      <c r="BB98">
        <v>0</v>
      </c>
      <c r="BC98">
        <v>0</v>
      </c>
      <c r="BD98">
        <v>0</v>
      </c>
      <c r="BE98">
        <v>0</v>
      </c>
      <c r="BF98">
        <v>0</v>
      </c>
      <c r="BK98" t="s">
        <v>322</v>
      </c>
      <c r="BL98" t="s">
        <v>110</v>
      </c>
      <c r="BM98" s="2">
        <v>43799</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s="12">
        <v>0</v>
      </c>
    </row>
    <row r="99" spans="1:92" hidden="1" x14ac:dyDescent="0.25">
      <c r="A99" s="7" t="s">
        <v>347</v>
      </c>
      <c r="B99" t="s">
        <v>111</v>
      </c>
      <c r="C99" s="2">
        <v>43799</v>
      </c>
      <c r="D99">
        <v>1937</v>
      </c>
      <c r="E99">
        <v>1161</v>
      </c>
      <c r="F99">
        <v>37</v>
      </c>
      <c r="G99">
        <v>116</v>
      </c>
      <c r="H99">
        <v>14</v>
      </c>
      <c r="I99">
        <v>36</v>
      </c>
      <c r="J99">
        <v>50</v>
      </c>
      <c r="K99">
        <v>5</v>
      </c>
      <c r="L99">
        <v>36</v>
      </c>
      <c r="M99">
        <v>0</v>
      </c>
      <c r="N99">
        <v>57</v>
      </c>
      <c r="O99">
        <v>42</v>
      </c>
      <c r="P99">
        <v>32</v>
      </c>
      <c r="Q99">
        <v>294</v>
      </c>
      <c r="R99">
        <v>79</v>
      </c>
      <c r="S99">
        <v>35</v>
      </c>
      <c r="T99">
        <v>59</v>
      </c>
      <c r="U99">
        <v>2</v>
      </c>
      <c r="V99">
        <v>0</v>
      </c>
      <c r="W99">
        <v>3</v>
      </c>
      <c r="X99">
        <v>17</v>
      </c>
      <c r="Y99">
        <v>0</v>
      </c>
      <c r="Z99">
        <v>0</v>
      </c>
      <c r="AA99">
        <v>0</v>
      </c>
      <c r="AB99">
        <v>0</v>
      </c>
      <c r="AC99">
        <v>0</v>
      </c>
      <c r="AG99" s="44" t="s">
        <v>347</v>
      </c>
      <c r="AH99" s="29" t="s">
        <v>111</v>
      </c>
      <c r="AI99" s="36">
        <v>43799</v>
      </c>
      <c r="AJ99">
        <v>1489</v>
      </c>
      <c r="AK99">
        <v>1014</v>
      </c>
      <c r="AL99">
        <v>99</v>
      </c>
      <c r="AM99">
        <v>27</v>
      </c>
      <c r="AN99">
        <v>8</v>
      </c>
      <c r="AO99">
        <v>27</v>
      </c>
      <c r="AP99">
        <v>26</v>
      </c>
      <c r="AQ99">
        <v>0</v>
      </c>
      <c r="AR99">
        <v>27</v>
      </c>
      <c r="AS99">
        <v>0</v>
      </c>
      <c r="AT99">
        <v>82</v>
      </c>
      <c r="AU99">
        <v>1</v>
      </c>
      <c r="AV99">
        <v>0</v>
      </c>
      <c r="AW99">
        <v>0</v>
      </c>
      <c r="AX99" s="12">
        <v>0</v>
      </c>
      <c r="AY99">
        <v>0</v>
      </c>
      <c r="AZ99">
        <v>0</v>
      </c>
      <c r="BA99">
        <v>0</v>
      </c>
      <c r="BB99">
        <v>0</v>
      </c>
      <c r="BC99">
        <v>0</v>
      </c>
      <c r="BD99">
        <v>0</v>
      </c>
      <c r="BE99">
        <v>0</v>
      </c>
      <c r="BF99">
        <v>0</v>
      </c>
      <c r="BK99" t="s">
        <v>322</v>
      </c>
      <c r="BL99" t="s">
        <v>111</v>
      </c>
      <c r="BM99" s="2">
        <v>43799</v>
      </c>
      <c r="BN99">
        <v>193</v>
      </c>
      <c r="BO99">
        <v>137</v>
      </c>
      <c r="BP99">
        <v>9</v>
      </c>
      <c r="BQ99">
        <v>46</v>
      </c>
      <c r="BR99">
        <v>3</v>
      </c>
      <c r="BS99">
        <v>8</v>
      </c>
      <c r="BT99">
        <v>3</v>
      </c>
      <c r="BU99">
        <v>2</v>
      </c>
      <c r="BV99">
        <v>8</v>
      </c>
      <c r="BW99">
        <v>0</v>
      </c>
      <c r="BX99">
        <v>50</v>
      </c>
      <c r="BY99">
        <v>71</v>
      </c>
      <c r="BZ99">
        <v>58</v>
      </c>
      <c r="CA99">
        <v>41</v>
      </c>
      <c r="CB99">
        <v>29</v>
      </c>
      <c r="CC99">
        <v>36</v>
      </c>
      <c r="CD99">
        <v>30</v>
      </c>
      <c r="CE99">
        <v>0</v>
      </c>
      <c r="CF99">
        <v>0</v>
      </c>
      <c r="CG99">
        <v>36</v>
      </c>
      <c r="CH99">
        <v>0</v>
      </c>
      <c r="CI99">
        <v>0</v>
      </c>
      <c r="CJ99">
        <v>0</v>
      </c>
      <c r="CK99">
        <v>0</v>
      </c>
      <c r="CL99">
        <v>0</v>
      </c>
      <c r="CM99">
        <v>0</v>
      </c>
      <c r="CN99" s="12">
        <v>0</v>
      </c>
    </row>
    <row r="100" spans="1:92" hidden="1" x14ac:dyDescent="0.25">
      <c r="A100" s="7" t="s">
        <v>347</v>
      </c>
      <c r="B100" t="s">
        <v>112</v>
      </c>
      <c r="C100" s="2">
        <v>43799</v>
      </c>
      <c r="D100">
        <v>80</v>
      </c>
      <c r="E100">
        <v>57</v>
      </c>
      <c r="F100">
        <v>3</v>
      </c>
      <c r="G100">
        <v>7</v>
      </c>
      <c r="H100">
        <v>1</v>
      </c>
      <c r="I100">
        <v>3</v>
      </c>
      <c r="J100">
        <v>7</v>
      </c>
      <c r="K100">
        <v>0</v>
      </c>
      <c r="L100">
        <v>2</v>
      </c>
      <c r="M100">
        <v>0</v>
      </c>
      <c r="N100">
        <v>8</v>
      </c>
      <c r="O100">
        <v>3</v>
      </c>
      <c r="P100">
        <v>2</v>
      </c>
      <c r="Q100">
        <v>40</v>
      </c>
      <c r="R100">
        <v>31</v>
      </c>
      <c r="S100">
        <v>8</v>
      </c>
      <c r="T100">
        <v>29</v>
      </c>
      <c r="U100">
        <v>0</v>
      </c>
      <c r="V100">
        <v>0</v>
      </c>
      <c r="W100">
        <v>1</v>
      </c>
      <c r="X100">
        <v>0</v>
      </c>
      <c r="Y100">
        <v>0</v>
      </c>
      <c r="Z100">
        <v>0</v>
      </c>
      <c r="AA100">
        <v>0</v>
      </c>
      <c r="AB100">
        <v>0</v>
      </c>
      <c r="AC100">
        <v>0</v>
      </c>
      <c r="AG100" s="43" t="s">
        <v>347</v>
      </c>
      <c r="AH100" s="30" t="s">
        <v>112</v>
      </c>
      <c r="AI100" s="34">
        <v>43799</v>
      </c>
      <c r="AJ100">
        <v>8</v>
      </c>
      <c r="AK100">
        <v>13</v>
      </c>
      <c r="AL100">
        <v>5</v>
      </c>
      <c r="AM100">
        <v>1</v>
      </c>
      <c r="AN100">
        <v>0</v>
      </c>
      <c r="AO100">
        <v>1</v>
      </c>
      <c r="AP100">
        <v>1</v>
      </c>
      <c r="AQ100">
        <v>0</v>
      </c>
      <c r="AR100">
        <v>1</v>
      </c>
      <c r="AS100">
        <v>0</v>
      </c>
      <c r="AT100">
        <v>1</v>
      </c>
      <c r="AU100">
        <v>0</v>
      </c>
      <c r="AV100">
        <v>0</v>
      </c>
      <c r="AW100">
        <v>0</v>
      </c>
      <c r="AX100" s="12">
        <v>0</v>
      </c>
      <c r="AY100">
        <v>0</v>
      </c>
      <c r="AZ100">
        <v>0</v>
      </c>
      <c r="BA100">
        <v>0</v>
      </c>
      <c r="BB100">
        <v>0</v>
      </c>
      <c r="BC100">
        <v>0</v>
      </c>
      <c r="BD100">
        <v>0</v>
      </c>
      <c r="BE100">
        <v>0</v>
      </c>
      <c r="BF100">
        <v>0</v>
      </c>
      <c r="BK100" t="s">
        <v>322</v>
      </c>
      <c r="BL100" t="s">
        <v>112</v>
      </c>
      <c r="BM100" s="2">
        <v>43799</v>
      </c>
      <c r="BN100">
        <v>0</v>
      </c>
      <c r="BO100">
        <v>0</v>
      </c>
      <c r="BP100">
        <v>0</v>
      </c>
      <c r="BQ100">
        <v>0</v>
      </c>
      <c r="BR100">
        <v>0</v>
      </c>
      <c r="BS100">
        <v>1</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s="12">
        <v>0</v>
      </c>
    </row>
    <row r="101" spans="1:92" hidden="1" x14ac:dyDescent="0.25">
      <c r="A101" s="7" t="s">
        <v>347</v>
      </c>
      <c r="B101" t="s">
        <v>113</v>
      </c>
      <c r="C101" s="2">
        <v>43799</v>
      </c>
      <c r="D101">
        <v>2380</v>
      </c>
      <c r="E101">
        <v>2033</v>
      </c>
      <c r="F101">
        <v>98</v>
      </c>
      <c r="G101">
        <v>157</v>
      </c>
      <c r="H101">
        <v>29</v>
      </c>
      <c r="I101">
        <v>99</v>
      </c>
      <c r="J101">
        <v>124</v>
      </c>
      <c r="K101">
        <v>8</v>
      </c>
      <c r="L101">
        <v>98</v>
      </c>
      <c r="M101">
        <v>0</v>
      </c>
      <c r="N101">
        <v>147</v>
      </c>
      <c r="O101">
        <v>72</v>
      </c>
      <c r="P101">
        <v>59</v>
      </c>
      <c r="Q101">
        <v>654</v>
      </c>
      <c r="R101">
        <v>154</v>
      </c>
      <c r="S101">
        <v>78</v>
      </c>
      <c r="T101">
        <v>145</v>
      </c>
      <c r="U101">
        <v>0</v>
      </c>
      <c r="V101">
        <v>0</v>
      </c>
      <c r="W101">
        <v>10</v>
      </c>
      <c r="X101">
        <v>30</v>
      </c>
      <c r="Y101">
        <v>0</v>
      </c>
      <c r="Z101">
        <v>0</v>
      </c>
      <c r="AA101">
        <v>0</v>
      </c>
      <c r="AB101">
        <v>0</v>
      </c>
      <c r="AC101">
        <v>0</v>
      </c>
      <c r="AG101" s="44" t="s">
        <v>347</v>
      </c>
      <c r="AH101" s="29" t="s">
        <v>113</v>
      </c>
      <c r="AI101" s="36">
        <v>43799</v>
      </c>
      <c r="AJ101">
        <v>2139</v>
      </c>
      <c r="AK101">
        <v>1643</v>
      </c>
      <c r="AL101">
        <v>111</v>
      </c>
      <c r="AM101">
        <v>77</v>
      </c>
      <c r="AN101">
        <v>20</v>
      </c>
      <c r="AO101">
        <v>77</v>
      </c>
      <c r="AP101">
        <v>78</v>
      </c>
      <c r="AQ101">
        <v>0</v>
      </c>
      <c r="AR101">
        <v>75</v>
      </c>
      <c r="AS101">
        <v>0</v>
      </c>
      <c r="AT101">
        <v>206</v>
      </c>
      <c r="AU101">
        <v>3</v>
      </c>
      <c r="AV101">
        <v>4</v>
      </c>
      <c r="AW101">
        <v>0</v>
      </c>
      <c r="AX101" s="12">
        <v>0</v>
      </c>
      <c r="AY101">
        <v>0</v>
      </c>
      <c r="AZ101">
        <v>0</v>
      </c>
      <c r="BA101">
        <v>2</v>
      </c>
      <c r="BB101">
        <v>0</v>
      </c>
      <c r="BC101">
        <v>0</v>
      </c>
      <c r="BD101">
        <v>0</v>
      </c>
      <c r="BE101">
        <v>0</v>
      </c>
      <c r="BF101">
        <v>0</v>
      </c>
      <c r="BK101" t="s">
        <v>322</v>
      </c>
      <c r="BL101" t="s">
        <v>113</v>
      </c>
      <c r="BM101" s="2">
        <v>43799</v>
      </c>
      <c r="BN101">
        <v>97</v>
      </c>
      <c r="BO101">
        <v>236</v>
      </c>
      <c r="BP101">
        <v>5</v>
      </c>
      <c r="BQ101">
        <v>25</v>
      </c>
      <c r="BR101">
        <v>3</v>
      </c>
      <c r="BS101">
        <v>5</v>
      </c>
      <c r="BT101">
        <v>1</v>
      </c>
      <c r="BU101">
        <v>1</v>
      </c>
      <c r="BV101">
        <v>5</v>
      </c>
      <c r="BW101">
        <v>1</v>
      </c>
      <c r="BX101">
        <v>178</v>
      </c>
      <c r="BY101">
        <v>160</v>
      </c>
      <c r="BZ101">
        <v>119</v>
      </c>
      <c r="CA101">
        <v>116</v>
      </c>
      <c r="CB101">
        <v>77</v>
      </c>
      <c r="CC101">
        <v>87</v>
      </c>
      <c r="CD101">
        <v>47</v>
      </c>
      <c r="CE101">
        <v>0</v>
      </c>
      <c r="CF101">
        <v>0</v>
      </c>
      <c r="CG101">
        <v>87</v>
      </c>
      <c r="CH101">
        <v>0</v>
      </c>
      <c r="CI101">
        <v>0</v>
      </c>
      <c r="CJ101">
        <v>0</v>
      </c>
      <c r="CK101">
        <v>0</v>
      </c>
      <c r="CL101">
        <v>0</v>
      </c>
      <c r="CM101">
        <v>0</v>
      </c>
      <c r="CN101" s="12">
        <v>0</v>
      </c>
    </row>
    <row r="102" spans="1:92" hidden="1" x14ac:dyDescent="0.25">
      <c r="A102" s="7" t="s">
        <v>348</v>
      </c>
      <c r="B102" t="s">
        <v>110</v>
      </c>
      <c r="C102" s="2">
        <v>43799</v>
      </c>
      <c r="D102">
        <v>2</v>
      </c>
      <c r="E102">
        <v>6</v>
      </c>
      <c r="F102">
        <v>1</v>
      </c>
      <c r="G102">
        <v>4</v>
      </c>
      <c r="H102">
        <v>1</v>
      </c>
      <c r="I102">
        <v>1</v>
      </c>
      <c r="J102">
        <v>1</v>
      </c>
      <c r="K102">
        <v>0</v>
      </c>
      <c r="L102">
        <v>0</v>
      </c>
      <c r="M102">
        <v>0</v>
      </c>
      <c r="N102">
        <v>1</v>
      </c>
      <c r="O102">
        <v>0</v>
      </c>
      <c r="P102">
        <v>0</v>
      </c>
      <c r="Q102">
        <v>20</v>
      </c>
      <c r="R102">
        <v>15</v>
      </c>
      <c r="S102">
        <v>13</v>
      </c>
      <c r="T102">
        <v>7</v>
      </c>
      <c r="U102">
        <v>0</v>
      </c>
      <c r="V102">
        <v>0</v>
      </c>
      <c r="W102">
        <v>0</v>
      </c>
      <c r="X102">
        <v>9</v>
      </c>
      <c r="Y102">
        <v>0</v>
      </c>
      <c r="Z102">
        <v>0</v>
      </c>
      <c r="AA102">
        <v>0</v>
      </c>
      <c r="AB102">
        <v>0</v>
      </c>
      <c r="AC102">
        <v>0</v>
      </c>
      <c r="AG102" s="43" t="s">
        <v>348</v>
      </c>
      <c r="AH102" s="30" t="s">
        <v>110</v>
      </c>
      <c r="AI102" s="34">
        <v>43799</v>
      </c>
      <c r="AJ102">
        <v>1</v>
      </c>
      <c r="AK102">
        <v>5</v>
      </c>
      <c r="AL102">
        <v>4</v>
      </c>
      <c r="AM102">
        <v>1</v>
      </c>
      <c r="AN102">
        <v>1</v>
      </c>
      <c r="AO102">
        <v>1</v>
      </c>
      <c r="AP102">
        <v>1</v>
      </c>
      <c r="AQ102">
        <v>0</v>
      </c>
      <c r="AR102">
        <v>0</v>
      </c>
      <c r="AS102">
        <v>0</v>
      </c>
      <c r="AT102">
        <v>0</v>
      </c>
      <c r="AU102">
        <v>0</v>
      </c>
      <c r="AV102">
        <v>0</v>
      </c>
      <c r="AW102">
        <v>0</v>
      </c>
      <c r="AX102" s="12">
        <v>0</v>
      </c>
      <c r="AY102">
        <v>0</v>
      </c>
      <c r="AZ102">
        <v>0</v>
      </c>
      <c r="BA102">
        <v>0</v>
      </c>
      <c r="BB102">
        <v>0</v>
      </c>
      <c r="BC102">
        <v>0</v>
      </c>
      <c r="BD102">
        <v>0</v>
      </c>
      <c r="BE102">
        <v>0</v>
      </c>
      <c r="BF102">
        <v>0</v>
      </c>
      <c r="BK102" t="s">
        <v>323</v>
      </c>
      <c r="BL102" t="s">
        <v>110</v>
      </c>
      <c r="BM102" s="2">
        <v>43799</v>
      </c>
      <c r="BN102">
        <v>27</v>
      </c>
      <c r="BO102">
        <v>8</v>
      </c>
      <c r="BP102">
        <v>0</v>
      </c>
      <c r="BQ102">
        <v>0</v>
      </c>
      <c r="BR102">
        <v>0</v>
      </c>
      <c r="BS102">
        <v>0</v>
      </c>
      <c r="BT102">
        <v>3</v>
      </c>
      <c r="BU102">
        <v>0</v>
      </c>
      <c r="BV102">
        <v>0</v>
      </c>
      <c r="BW102">
        <v>0</v>
      </c>
      <c r="BX102">
        <v>3</v>
      </c>
      <c r="BY102">
        <v>3</v>
      </c>
      <c r="BZ102">
        <v>0</v>
      </c>
      <c r="CA102">
        <v>9</v>
      </c>
      <c r="CB102">
        <v>7</v>
      </c>
      <c r="CC102">
        <v>5</v>
      </c>
      <c r="CD102">
        <v>9</v>
      </c>
      <c r="CE102">
        <v>0</v>
      </c>
      <c r="CF102">
        <v>0</v>
      </c>
      <c r="CG102">
        <v>1</v>
      </c>
      <c r="CH102">
        <v>0</v>
      </c>
      <c r="CI102">
        <v>0</v>
      </c>
      <c r="CJ102">
        <v>0</v>
      </c>
      <c r="CK102">
        <v>0</v>
      </c>
      <c r="CL102">
        <v>0</v>
      </c>
      <c r="CM102">
        <v>0</v>
      </c>
      <c r="CN102" s="12">
        <v>0</v>
      </c>
    </row>
    <row r="103" spans="1:92" hidden="1" x14ac:dyDescent="0.25">
      <c r="A103" s="7" t="s">
        <v>348</v>
      </c>
      <c r="B103" t="s">
        <v>111</v>
      </c>
      <c r="C103" s="2">
        <v>43799</v>
      </c>
      <c r="D103">
        <v>4222</v>
      </c>
      <c r="E103">
        <v>2717</v>
      </c>
      <c r="F103">
        <v>158</v>
      </c>
      <c r="G103">
        <v>135</v>
      </c>
      <c r="H103">
        <v>14</v>
      </c>
      <c r="I103">
        <v>162</v>
      </c>
      <c r="J103">
        <v>218</v>
      </c>
      <c r="K103">
        <v>0</v>
      </c>
      <c r="L103">
        <v>159</v>
      </c>
      <c r="M103">
        <v>0</v>
      </c>
      <c r="N103">
        <v>31</v>
      </c>
      <c r="O103">
        <v>9</v>
      </c>
      <c r="P103">
        <v>9</v>
      </c>
      <c r="Q103">
        <v>194</v>
      </c>
      <c r="R103">
        <v>52</v>
      </c>
      <c r="S103">
        <v>26</v>
      </c>
      <c r="T103">
        <v>26</v>
      </c>
      <c r="U103">
        <v>0</v>
      </c>
      <c r="V103">
        <v>0</v>
      </c>
      <c r="W103">
        <v>4</v>
      </c>
      <c r="X103">
        <v>12</v>
      </c>
      <c r="Y103">
        <v>0</v>
      </c>
      <c r="Z103">
        <v>0</v>
      </c>
      <c r="AA103">
        <v>0</v>
      </c>
      <c r="AB103">
        <v>0</v>
      </c>
      <c r="AC103">
        <v>0</v>
      </c>
      <c r="AG103" s="44" t="s">
        <v>348</v>
      </c>
      <c r="AH103" s="29" t="s">
        <v>111</v>
      </c>
      <c r="AI103" s="36">
        <v>43799</v>
      </c>
      <c r="AJ103">
        <v>4130</v>
      </c>
      <c r="AK103">
        <v>2648</v>
      </c>
      <c r="AL103">
        <v>124</v>
      </c>
      <c r="AM103">
        <v>155</v>
      </c>
      <c r="AN103">
        <v>13</v>
      </c>
      <c r="AO103">
        <v>159</v>
      </c>
      <c r="AP103">
        <v>218</v>
      </c>
      <c r="AQ103">
        <v>0</v>
      </c>
      <c r="AR103">
        <v>156</v>
      </c>
      <c r="AS103">
        <v>0</v>
      </c>
      <c r="AT103">
        <v>157</v>
      </c>
      <c r="AU103">
        <v>36</v>
      </c>
      <c r="AV103">
        <v>0</v>
      </c>
      <c r="AW103">
        <v>0</v>
      </c>
      <c r="AX103" s="12">
        <v>0</v>
      </c>
      <c r="AY103">
        <v>0</v>
      </c>
      <c r="AZ103">
        <v>0</v>
      </c>
      <c r="BA103">
        <v>0</v>
      </c>
      <c r="BB103">
        <v>0</v>
      </c>
      <c r="BC103">
        <v>0</v>
      </c>
      <c r="BD103">
        <v>0</v>
      </c>
      <c r="BE103">
        <v>0</v>
      </c>
      <c r="BF103">
        <v>0</v>
      </c>
      <c r="BK103" t="s">
        <v>323</v>
      </c>
      <c r="BL103" t="s">
        <v>111</v>
      </c>
      <c r="BM103" s="2">
        <v>43799</v>
      </c>
      <c r="BN103">
        <v>235</v>
      </c>
      <c r="BO103">
        <v>48</v>
      </c>
      <c r="BP103">
        <v>8</v>
      </c>
      <c r="BQ103">
        <v>6</v>
      </c>
      <c r="BR103">
        <v>4</v>
      </c>
      <c r="BS103">
        <v>7</v>
      </c>
      <c r="BT103">
        <v>21</v>
      </c>
      <c r="BU103">
        <v>5</v>
      </c>
      <c r="BV103">
        <v>6</v>
      </c>
      <c r="BW103">
        <v>0</v>
      </c>
      <c r="BX103">
        <v>29</v>
      </c>
      <c r="BY103">
        <v>19</v>
      </c>
      <c r="BZ103">
        <v>15</v>
      </c>
      <c r="CA103">
        <v>132</v>
      </c>
      <c r="CB103">
        <v>78</v>
      </c>
      <c r="CC103">
        <v>35</v>
      </c>
      <c r="CD103">
        <v>59</v>
      </c>
      <c r="CE103">
        <v>2</v>
      </c>
      <c r="CF103">
        <v>3</v>
      </c>
      <c r="CG103">
        <v>17</v>
      </c>
      <c r="CH103">
        <v>0</v>
      </c>
      <c r="CI103">
        <v>0</v>
      </c>
      <c r="CJ103">
        <v>0</v>
      </c>
      <c r="CK103">
        <v>0</v>
      </c>
      <c r="CL103">
        <v>0</v>
      </c>
      <c r="CM103">
        <v>0</v>
      </c>
      <c r="CN103" s="12">
        <v>0</v>
      </c>
    </row>
    <row r="104" spans="1:92" hidden="1" x14ac:dyDescent="0.25">
      <c r="A104" s="7" t="s">
        <v>348</v>
      </c>
      <c r="B104" t="s">
        <v>112</v>
      </c>
      <c r="C104" s="2">
        <v>43799</v>
      </c>
      <c r="D104">
        <v>3</v>
      </c>
      <c r="E104">
        <v>3</v>
      </c>
      <c r="F104">
        <v>0</v>
      </c>
      <c r="G104">
        <v>0</v>
      </c>
      <c r="H104">
        <v>0</v>
      </c>
      <c r="I104">
        <v>0</v>
      </c>
      <c r="J104">
        <v>0</v>
      </c>
      <c r="K104">
        <v>0</v>
      </c>
      <c r="L104">
        <v>0</v>
      </c>
      <c r="M104">
        <v>0</v>
      </c>
      <c r="N104">
        <v>3</v>
      </c>
      <c r="O104">
        <v>0</v>
      </c>
      <c r="P104">
        <v>0</v>
      </c>
      <c r="Q104">
        <v>31</v>
      </c>
      <c r="R104">
        <v>13</v>
      </c>
      <c r="S104">
        <v>13</v>
      </c>
      <c r="T104">
        <v>8</v>
      </c>
      <c r="U104">
        <v>0</v>
      </c>
      <c r="V104">
        <v>0</v>
      </c>
      <c r="W104">
        <v>1</v>
      </c>
      <c r="X104">
        <v>9</v>
      </c>
      <c r="Y104">
        <v>0</v>
      </c>
      <c r="Z104">
        <v>0</v>
      </c>
      <c r="AA104">
        <v>0</v>
      </c>
      <c r="AB104">
        <v>0</v>
      </c>
      <c r="AC104">
        <v>0</v>
      </c>
      <c r="AG104" s="43" t="s">
        <v>348</v>
      </c>
      <c r="AH104" s="30" t="s">
        <v>112</v>
      </c>
      <c r="AI104" s="34">
        <v>43799</v>
      </c>
      <c r="AJ104">
        <v>2</v>
      </c>
      <c r="AK104">
        <v>0</v>
      </c>
      <c r="AL104">
        <v>0</v>
      </c>
      <c r="AM104">
        <v>0</v>
      </c>
      <c r="AN104">
        <v>0</v>
      </c>
      <c r="AO104">
        <v>0</v>
      </c>
      <c r="AP104">
        <v>0</v>
      </c>
      <c r="AQ104">
        <v>0</v>
      </c>
      <c r="AR104">
        <v>0</v>
      </c>
      <c r="AS104">
        <v>0</v>
      </c>
      <c r="AT104">
        <v>0</v>
      </c>
      <c r="AU104">
        <v>0</v>
      </c>
      <c r="AV104">
        <v>0</v>
      </c>
      <c r="AW104">
        <v>0</v>
      </c>
      <c r="AX104" s="12">
        <v>0</v>
      </c>
      <c r="AY104">
        <v>0</v>
      </c>
      <c r="AZ104">
        <v>0</v>
      </c>
      <c r="BA104">
        <v>0</v>
      </c>
      <c r="BB104">
        <v>0</v>
      </c>
      <c r="BC104">
        <v>0</v>
      </c>
      <c r="BD104">
        <v>0</v>
      </c>
      <c r="BE104">
        <v>0</v>
      </c>
      <c r="BF104">
        <v>0</v>
      </c>
      <c r="BK104" t="s">
        <v>323</v>
      </c>
      <c r="BL104" t="s">
        <v>112</v>
      </c>
      <c r="BM104" s="2">
        <v>43799</v>
      </c>
      <c r="BN104">
        <v>31</v>
      </c>
      <c r="BO104">
        <v>13</v>
      </c>
      <c r="BP104">
        <v>0</v>
      </c>
      <c r="BQ104">
        <v>0</v>
      </c>
      <c r="BR104">
        <v>0</v>
      </c>
      <c r="BS104">
        <v>0</v>
      </c>
      <c r="BT104">
        <v>6</v>
      </c>
      <c r="BU104">
        <v>0</v>
      </c>
      <c r="BV104">
        <v>0</v>
      </c>
      <c r="BW104">
        <v>0</v>
      </c>
      <c r="BX104">
        <v>8</v>
      </c>
      <c r="BY104">
        <v>3</v>
      </c>
      <c r="BZ104">
        <v>2</v>
      </c>
      <c r="CA104">
        <v>27</v>
      </c>
      <c r="CB104">
        <v>31</v>
      </c>
      <c r="CC104">
        <v>8</v>
      </c>
      <c r="CD104">
        <v>29</v>
      </c>
      <c r="CE104">
        <v>0</v>
      </c>
      <c r="CF104">
        <v>1</v>
      </c>
      <c r="CG104">
        <v>0</v>
      </c>
      <c r="CH104">
        <v>0</v>
      </c>
      <c r="CI104">
        <v>0</v>
      </c>
      <c r="CJ104">
        <v>0</v>
      </c>
      <c r="CK104">
        <v>0</v>
      </c>
      <c r="CL104">
        <v>0</v>
      </c>
      <c r="CM104">
        <v>0</v>
      </c>
      <c r="CN104" s="12">
        <v>0</v>
      </c>
    </row>
    <row r="105" spans="1:92" hidden="1" x14ac:dyDescent="0.25">
      <c r="A105" s="7" t="s">
        <v>348</v>
      </c>
      <c r="B105" t="s">
        <v>113</v>
      </c>
      <c r="C105" s="2">
        <v>43799</v>
      </c>
      <c r="D105">
        <v>4278</v>
      </c>
      <c r="E105">
        <v>2922</v>
      </c>
      <c r="F105">
        <v>213</v>
      </c>
      <c r="G105">
        <v>110</v>
      </c>
      <c r="H105">
        <v>30</v>
      </c>
      <c r="I105">
        <v>213</v>
      </c>
      <c r="J105">
        <v>349</v>
      </c>
      <c r="K105">
        <v>0</v>
      </c>
      <c r="L105">
        <v>208</v>
      </c>
      <c r="M105">
        <v>0</v>
      </c>
      <c r="N105">
        <v>87</v>
      </c>
      <c r="O105">
        <v>30</v>
      </c>
      <c r="P105">
        <v>20</v>
      </c>
      <c r="Q105">
        <v>406</v>
      </c>
      <c r="R105">
        <v>108</v>
      </c>
      <c r="S105">
        <v>63</v>
      </c>
      <c r="T105">
        <v>53</v>
      </c>
      <c r="U105">
        <v>2</v>
      </c>
      <c r="V105">
        <v>0</v>
      </c>
      <c r="W105">
        <v>7</v>
      </c>
      <c r="X105">
        <v>28</v>
      </c>
      <c r="Y105">
        <v>0</v>
      </c>
      <c r="Z105">
        <v>0</v>
      </c>
      <c r="AA105">
        <v>0</v>
      </c>
      <c r="AB105">
        <v>0</v>
      </c>
      <c r="AC105">
        <v>0</v>
      </c>
      <c r="AG105" s="44" t="s">
        <v>348</v>
      </c>
      <c r="AH105" s="29" t="s">
        <v>113</v>
      </c>
      <c r="AI105" s="36">
        <v>43799</v>
      </c>
      <c r="AJ105">
        <v>4218</v>
      </c>
      <c r="AK105">
        <v>2810</v>
      </c>
      <c r="AL105">
        <v>100</v>
      </c>
      <c r="AM105">
        <v>200</v>
      </c>
      <c r="AN105">
        <v>26</v>
      </c>
      <c r="AO105">
        <v>202</v>
      </c>
      <c r="AP105">
        <v>349</v>
      </c>
      <c r="AQ105">
        <v>0</v>
      </c>
      <c r="AR105">
        <v>196</v>
      </c>
      <c r="AS105">
        <v>0</v>
      </c>
      <c r="AT105">
        <v>277</v>
      </c>
      <c r="AU105">
        <v>65</v>
      </c>
      <c r="AV105">
        <v>0</v>
      </c>
      <c r="AW105">
        <v>0</v>
      </c>
      <c r="AX105" s="12">
        <v>0</v>
      </c>
      <c r="AY105">
        <v>0</v>
      </c>
      <c r="AZ105">
        <v>0</v>
      </c>
      <c r="BA105">
        <v>0</v>
      </c>
      <c r="BB105">
        <v>0</v>
      </c>
      <c r="BC105">
        <v>0</v>
      </c>
      <c r="BD105">
        <v>0</v>
      </c>
      <c r="BE105">
        <v>0</v>
      </c>
      <c r="BF105">
        <v>0</v>
      </c>
      <c r="BK105" t="s">
        <v>323</v>
      </c>
      <c r="BL105" t="s">
        <v>113</v>
      </c>
      <c r="BM105" s="2">
        <v>43799</v>
      </c>
      <c r="BN105">
        <v>149</v>
      </c>
      <c r="BO105">
        <v>128</v>
      </c>
      <c r="BP105">
        <v>8</v>
      </c>
      <c r="BQ105">
        <v>15</v>
      </c>
      <c r="BR105">
        <v>5</v>
      </c>
      <c r="BS105">
        <v>9</v>
      </c>
      <c r="BT105">
        <v>35</v>
      </c>
      <c r="BU105">
        <v>3</v>
      </c>
      <c r="BV105">
        <v>10</v>
      </c>
      <c r="BW105">
        <v>0</v>
      </c>
      <c r="BX105">
        <v>58</v>
      </c>
      <c r="BY105">
        <v>42</v>
      </c>
      <c r="BZ105">
        <v>36</v>
      </c>
      <c r="CA105">
        <v>278</v>
      </c>
      <c r="CB105">
        <v>151</v>
      </c>
      <c r="CC105">
        <v>74</v>
      </c>
      <c r="CD105">
        <v>144</v>
      </c>
      <c r="CE105">
        <v>0</v>
      </c>
      <c r="CF105">
        <v>10</v>
      </c>
      <c r="CG105">
        <v>25</v>
      </c>
      <c r="CH105">
        <v>0</v>
      </c>
      <c r="CI105">
        <v>0</v>
      </c>
      <c r="CJ105">
        <v>0</v>
      </c>
      <c r="CK105">
        <v>0</v>
      </c>
      <c r="CL105">
        <v>0</v>
      </c>
      <c r="CM105">
        <v>0</v>
      </c>
      <c r="CN105" s="12">
        <v>0</v>
      </c>
    </row>
    <row r="106" spans="1:92" hidden="1" x14ac:dyDescent="0.25">
      <c r="A106" s="7" t="s">
        <v>349</v>
      </c>
      <c r="B106" t="s">
        <v>110</v>
      </c>
      <c r="C106" s="2">
        <v>43799</v>
      </c>
      <c r="D106">
        <v>36</v>
      </c>
      <c r="E106">
        <v>37</v>
      </c>
      <c r="F106">
        <v>0</v>
      </c>
      <c r="G106">
        <v>11</v>
      </c>
      <c r="H106">
        <v>0</v>
      </c>
      <c r="I106">
        <v>0</v>
      </c>
      <c r="J106">
        <v>0</v>
      </c>
      <c r="K106">
        <v>0</v>
      </c>
      <c r="L106">
        <v>0</v>
      </c>
      <c r="M106">
        <v>0</v>
      </c>
      <c r="N106">
        <v>1</v>
      </c>
      <c r="O106">
        <v>1</v>
      </c>
      <c r="P106">
        <v>0</v>
      </c>
      <c r="Q106">
        <v>24</v>
      </c>
      <c r="R106">
        <v>5</v>
      </c>
      <c r="S106">
        <v>5</v>
      </c>
      <c r="T106">
        <v>3</v>
      </c>
      <c r="U106">
        <v>0</v>
      </c>
      <c r="V106">
        <v>0</v>
      </c>
      <c r="W106">
        <v>0</v>
      </c>
      <c r="X106">
        <v>4</v>
      </c>
      <c r="Y106">
        <v>0</v>
      </c>
      <c r="Z106">
        <v>0</v>
      </c>
      <c r="AA106">
        <v>0</v>
      </c>
      <c r="AB106">
        <v>0</v>
      </c>
      <c r="AC106">
        <v>0</v>
      </c>
      <c r="AG106" s="43" t="s">
        <v>349</v>
      </c>
      <c r="AH106" s="30" t="s">
        <v>110</v>
      </c>
      <c r="AI106" s="34">
        <v>43799</v>
      </c>
      <c r="AJ106">
        <v>5</v>
      </c>
      <c r="AK106">
        <v>10</v>
      </c>
      <c r="AL106">
        <v>10</v>
      </c>
      <c r="AM106">
        <v>0</v>
      </c>
      <c r="AN106">
        <v>0</v>
      </c>
      <c r="AO106">
        <v>0</v>
      </c>
      <c r="AP106">
        <v>0</v>
      </c>
      <c r="AQ106">
        <v>0</v>
      </c>
      <c r="AR106">
        <v>0</v>
      </c>
      <c r="AS106">
        <v>0</v>
      </c>
      <c r="AT106">
        <v>12</v>
      </c>
      <c r="AU106">
        <v>0</v>
      </c>
      <c r="AV106">
        <v>0</v>
      </c>
      <c r="AW106">
        <v>0</v>
      </c>
      <c r="AX106" s="12">
        <v>0</v>
      </c>
      <c r="AY106">
        <v>0</v>
      </c>
      <c r="AZ106">
        <v>0</v>
      </c>
      <c r="BA106">
        <v>0</v>
      </c>
      <c r="BB106">
        <v>0</v>
      </c>
      <c r="BC106">
        <v>0</v>
      </c>
      <c r="BD106">
        <v>0</v>
      </c>
      <c r="BE106">
        <v>0</v>
      </c>
      <c r="BF106">
        <v>0</v>
      </c>
      <c r="BK106" t="s">
        <v>324</v>
      </c>
      <c r="BL106" t="s">
        <v>110</v>
      </c>
      <c r="BM106" s="2">
        <v>43799</v>
      </c>
      <c r="BN106">
        <v>4</v>
      </c>
      <c r="BO106">
        <v>4</v>
      </c>
      <c r="BP106">
        <v>0</v>
      </c>
      <c r="BQ106">
        <v>0</v>
      </c>
      <c r="BR106">
        <v>0</v>
      </c>
      <c r="BS106">
        <v>0</v>
      </c>
      <c r="BT106">
        <v>0</v>
      </c>
      <c r="BU106">
        <v>0</v>
      </c>
      <c r="BV106">
        <v>0</v>
      </c>
      <c r="BW106">
        <v>0</v>
      </c>
      <c r="BX106">
        <v>0</v>
      </c>
      <c r="BY106">
        <v>0</v>
      </c>
      <c r="BZ106">
        <v>0</v>
      </c>
      <c r="CA106">
        <v>0</v>
      </c>
      <c r="CB106">
        <v>11</v>
      </c>
      <c r="CC106">
        <v>1</v>
      </c>
      <c r="CD106">
        <v>0</v>
      </c>
      <c r="CE106">
        <v>0</v>
      </c>
      <c r="CF106">
        <v>0</v>
      </c>
      <c r="CG106">
        <v>1</v>
      </c>
      <c r="CH106">
        <v>0</v>
      </c>
      <c r="CI106">
        <v>0</v>
      </c>
      <c r="CJ106">
        <v>0</v>
      </c>
      <c r="CK106">
        <v>0</v>
      </c>
      <c r="CL106">
        <v>0</v>
      </c>
      <c r="CM106">
        <v>0</v>
      </c>
      <c r="CN106" s="12">
        <v>0</v>
      </c>
    </row>
    <row r="107" spans="1:92" hidden="1" x14ac:dyDescent="0.25">
      <c r="A107" s="7" t="s">
        <v>349</v>
      </c>
      <c r="B107" t="s">
        <v>111</v>
      </c>
      <c r="C107" s="2">
        <v>43799</v>
      </c>
      <c r="D107">
        <v>2081</v>
      </c>
      <c r="E107">
        <v>1572</v>
      </c>
      <c r="F107">
        <v>61</v>
      </c>
      <c r="G107">
        <v>162</v>
      </c>
      <c r="H107">
        <v>34</v>
      </c>
      <c r="I107">
        <v>62</v>
      </c>
      <c r="J107">
        <v>58</v>
      </c>
      <c r="K107">
        <v>2</v>
      </c>
      <c r="L107">
        <v>61</v>
      </c>
      <c r="M107">
        <v>0</v>
      </c>
      <c r="N107">
        <v>28</v>
      </c>
      <c r="O107">
        <v>20</v>
      </c>
      <c r="P107">
        <v>14</v>
      </c>
      <c r="Q107">
        <v>193</v>
      </c>
      <c r="R107">
        <v>29</v>
      </c>
      <c r="S107">
        <v>43</v>
      </c>
      <c r="T107">
        <v>28</v>
      </c>
      <c r="U107">
        <v>2</v>
      </c>
      <c r="V107">
        <v>0</v>
      </c>
      <c r="W107">
        <v>6</v>
      </c>
      <c r="X107">
        <v>37</v>
      </c>
      <c r="Y107">
        <v>0</v>
      </c>
      <c r="Z107">
        <v>0</v>
      </c>
      <c r="AA107">
        <v>0</v>
      </c>
      <c r="AB107">
        <v>0</v>
      </c>
      <c r="AC107">
        <v>0</v>
      </c>
      <c r="AG107" s="44" t="s">
        <v>349</v>
      </c>
      <c r="AH107" s="29" t="s">
        <v>111</v>
      </c>
      <c r="AI107" s="36">
        <v>43799</v>
      </c>
      <c r="AJ107">
        <v>1657</v>
      </c>
      <c r="AK107">
        <v>1483</v>
      </c>
      <c r="AL107">
        <v>146</v>
      </c>
      <c r="AM107">
        <v>60</v>
      </c>
      <c r="AN107">
        <v>34</v>
      </c>
      <c r="AO107">
        <v>60</v>
      </c>
      <c r="AP107">
        <v>54</v>
      </c>
      <c r="AQ107">
        <v>0</v>
      </c>
      <c r="AR107">
        <v>60</v>
      </c>
      <c r="AS107">
        <v>0</v>
      </c>
      <c r="AT107">
        <v>131</v>
      </c>
      <c r="AU107">
        <v>4</v>
      </c>
      <c r="AV107">
        <v>2</v>
      </c>
      <c r="AW107">
        <v>0</v>
      </c>
      <c r="AX107" s="12">
        <v>2</v>
      </c>
      <c r="AY107">
        <v>0</v>
      </c>
      <c r="AZ107">
        <v>0</v>
      </c>
      <c r="BA107">
        <v>2</v>
      </c>
      <c r="BB107">
        <v>0</v>
      </c>
      <c r="BC107">
        <v>0</v>
      </c>
      <c r="BD107">
        <v>0</v>
      </c>
      <c r="BE107">
        <v>0</v>
      </c>
      <c r="BF107">
        <v>0</v>
      </c>
      <c r="BK107" t="s">
        <v>324</v>
      </c>
      <c r="BL107" t="s">
        <v>111</v>
      </c>
      <c r="BM107" s="2">
        <v>43799</v>
      </c>
      <c r="BN107">
        <v>26</v>
      </c>
      <c r="BO107">
        <v>20</v>
      </c>
      <c r="BP107">
        <v>1</v>
      </c>
      <c r="BQ107">
        <v>3</v>
      </c>
      <c r="BR107">
        <v>1</v>
      </c>
      <c r="BS107">
        <v>1</v>
      </c>
      <c r="BT107">
        <v>2</v>
      </c>
      <c r="BU107">
        <v>2</v>
      </c>
      <c r="BV107">
        <v>1</v>
      </c>
      <c r="BW107">
        <v>3</v>
      </c>
      <c r="BX107">
        <v>2</v>
      </c>
      <c r="BY107">
        <v>2</v>
      </c>
      <c r="BZ107">
        <v>1</v>
      </c>
      <c r="CA107">
        <v>3</v>
      </c>
      <c r="CB107">
        <v>0</v>
      </c>
      <c r="CC107">
        <v>26</v>
      </c>
      <c r="CD107">
        <v>2</v>
      </c>
      <c r="CE107">
        <v>0</v>
      </c>
      <c r="CF107">
        <v>15</v>
      </c>
      <c r="CG107">
        <v>11</v>
      </c>
      <c r="CH107">
        <v>0</v>
      </c>
      <c r="CI107">
        <v>0</v>
      </c>
      <c r="CJ107">
        <v>0</v>
      </c>
      <c r="CK107">
        <v>0</v>
      </c>
      <c r="CL107">
        <v>0</v>
      </c>
      <c r="CM107">
        <v>0</v>
      </c>
      <c r="CN107" s="12">
        <v>0</v>
      </c>
    </row>
    <row r="108" spans="1:92" hidden="1" x14ac:dyDescent="0.25">
      <c r="A108" s="7" t="s">
        <v>349</v>
      </c>
      <c r="B108" t="s">
        <v>112</v>
      </c>
      <c r="C108" s="2">
        <v>43799</v>
      </c>
      <c r="D108">
        <v>37</v>
      </c>
      <c r="E108">
        <v>51</v>
      </c>
      <c r="F108">
        <v>2</v>
      </c>
      <c r="G108">
        <v>16</v>
      </c>
      <c r="H108">
        <v>2</v>
      </c>
      <c r="I108">
        <v>2</v>
      </c>
      <c r="J108">
        <v>1</v>
      </c>
      <c r="K108">
        <v>1</v>
      </c>
      <c r="L108">
        <v>0</v>
      </c>
      <c r="M108">
        <v>0</v>
      </c>
      <c r="N108">
        <v>1</v>
      </c>
      <c r="O108">
        <v>0</v>
      </c>
      <c r="P108">
        <v>0</v>
      </c>
      <c r="Q108">
        <v>22</v>
      </c>
      <c r="R108">
        <v>4</v>
      </c>
      <c r="S108">
        <v>5</v>
      </c>
      <c r="T108">
        <v>4</v>
      </c>
      <c r="U108">
        <v>0</v>
      </c>
      <c r="V108">
        <v>0</v>
      </c>
      <c r="W108">
        <v>0</v>
      </c>
      <c r="X108">
        <v>4</v>
      </c>
      <c r="Y108">
        <v>0</v>
      </c>
      <c r="Z108">
        <v>0</v>
      </c>
      <c r="AA108">
        <v>0</v>
      </c>
      <c r="AB108">
        <v>0</v>
      </c>
      <c r="AC108">
        <v>0</v>
      </c>
      <c r="AG108" s="43" t="s">
        <v>349</v>
      </c>
      <c r="AH108" s="30" t="s">
        <v>112</v>
      </c>
      <c r="AI108" s="34">
        <v>43799</v>
      </c>
      <c r="AJ108">
        <v>10</v>
      </c>
      <c r="AK108">
        <v>16</v>
      </c>
      <c r="AL108">
        <v>13</v>
      </c>
      <c r="AM108">
        <v>2</v>
      </c>
      <c r="AN108">
        <v>2</v>
      </c>
      <c r="AO108">
        <v>2</v>
      </c>
      <c r="AP108">
        <v>0</v>
      </c>
      <c r="AQ108">
        <v>0</v>
      </c>
      <c r="AR108">
        <v>0</v>
      </c>
      <c r="AS108">
        <v>0</v>
      </c>
      <c r="AT108">
        <v>9</v>
      </c>
      <c r="AU108">
        <v>0</v>
      </c>
      <c r="AV108">
        <v>0</v>
      </c>
      <c r="AW108">
        <v>0</v>
      </c>
      <c r="AX108" s="12">
        <v>0</v>
      </c>
      <c r="AY108">
        <v>0</v>
      </c>
      <c r="AZ108">
        <v>0</v>
      </c>
      <c r="BA108">
        <v>0</v>
      </c>
      <c r="BB108">
        <v>0</v>
      </c>
      <c r="BC108">
        <v>0</v>
      </c>
      <c r="BD108">
        <v>0</v>
      </c>
      <c r="BE108">
        <v>0</v>
      </c>
      <c r="BF108">
        <v>0</v>
      </c>
      <c r="BK108" t="s">
        <v>324</v>
      </c>
      <c r="BL108" t="s">
        <v>112</v>
      </c>
      <c r="BM108" s="2">
        <v>43799</v>
      </c>
      <c r="BN108">
        <v>4</v>
      </c>
      <c r="BO108">
        <v>4</v>
      </c>
      <c r="BP108">
        <v>0</v>
      </c>
      <c r="BQ108">
        <v>0</v>
      </c>
      <c r="BR108">
        <v>0</v>
      </c>
      <c r="BS108">
        <v>0</v>
      </c>
      <c r="BT108">
        <v>0</v>
      </c>
      <c r="BU108">
        <v>0</v>
      </c>
      <c r="BV108">
        <v>0</v>
      </c>
      <c r="BW108">
        <v>0</v>
      </c>
      <c r="BX108">
        <v>0</v>
      </c>
      <c r="BY108">
        <v>1</v>
      </c>
      <c r="BZ108">
        <v>0</v>
      </c>
      <c r="CA108">
        <v>0</v>
      </c>
      <c r="CB108">
        <v>0</v>
      </c>
      <c r="CC108">
        <v>0</v>
      </c>
      <c r="CD108">
        <v>0</v>
      </c>
      <c r="CE108">
        <v>0</v>
      </c>
      <c r="CF108">
        <v>0</v>
      </c>
      <c r="CG108">
        <v>0</v>
      </c>
      <c r="CH108">
        <v>0</v>
      </c>
      <c r="CI108">
        <v>0</v>
      </c>
      <c r="CJ108">
        <v>0</v>
      </c>
      <c r="CK108">
        <v>0</v>
      </c>
      <c r="CL108">
        <v>0</v>
      </c>
      <c r="CM108">
        <v>0</v>
      </c>
      <c r="CN108" s="12">
        <v>0</v>
      </c>
    </row>
    <row r="109" spans="1:92" hidden="1" x14ac:dyDescent="0.25">
      <c r="A109" s="7" t="s">
        <v>349</v>
      </c>
      <c r="B109" t="s">
        <v>113</v>
      </c>
      <c r="C109" s="2">
        <v>43799</v>
      </c>
      <c r="D109">
        <v>2388</v>
      </c>
      <c r="E109">
        <v>2496</v>
      </c>
      <c r="F109">
        <v>147</v>
      </c>
      <c r="G109">
        <v>167</v>
      </c>
      <c r="H109">
        <v>47</v>
      </c>
      <c r="I109">
        <v>142</v>
      </c>
      <c r="J109">
        <v>117</v>
      </c>
      <c r="K109">
        <v>7</v>
      </c>
      <c r="L109">
        <v>141</v>
      </c>
      <c r="M109">
        <v>2</v>
      </c>
      <c r="N109">
        <v>97</v>
      </c>
      <c r="O109">
        <v>69</v>
      </c>
      <c r="P109">
        <v>57</v>
      </c>
      <c r="Q109">
        <v>644</v>
      </c>
      <c r="R109">
        <v>99</v>
      </c>
      <c r="S109">
        <v>114</v>
      </c>
      <c r="T109">
        <v>61</v>
      </c>
      <c r="U109">
        <v>2</v>
      </c>
      <c r="V109">
        <v>0</v>
      </c>
      <c r="W109">
        <v>29</v>
      </c>
      <c r="X109">
        <v>81</v>
      </c>
      <c r="Y109">
        <v>0</v>
      </c>
      <c r="Z109">
        <v>0</v>
      </c>
      <c r="AA109">
        <v>0</v>
      </c>
      <c r="AB109">
        <v>0</v>
      </c>
      <c r="AC109">
        <v>0</v>
      </c>
      <c r="AG109" s="44" t="s">
        <v>349</v>
      </c>
      <c r="AH109" s="29" t="s">
        <v>113</v>
      </c>
      <c r="AI109" s="36">
        <v>43799</v>
      </c>
      <c r="AJ109">
        <v>2312</v>
      </c>
      <c r="AK109">
        <v>2131</v>
      </c>
      <c r="AL109">
        <v>158</v>
      </c>
      <c r="AM109">
        <v>124</v>
      </c>
      <c r="AN109">
        <v>44</v>
      </c>
      <c r="AO109">
        <v>121</v>
      </c>
      <c r="AP109">
        <v>105</v>
      </c>
      <c r="AQ109">
        <v>0</v>
      </c>
      <c r="AR109">
        <v>121</v>
      </c>
      <c r="AS109">
        <v>0</v>
      </c>
      <c r="AT109">
        <v>403</v>
      </c>
      <c r="AU109">
        <v>14</v>
      </c>
      <c r="AV109">
        <v>6</v>
      </c>
      <c r="AW109">
        <v>0</v>
      </c>
      <c r="AX109" s="12">
        <v>1</v>
      </c>
      <c r="AY109">
        <v>0</v>
      </c>
      <c r="AZ109">
        <v>2</v>
      </c>
      <c r="BA109">
        <v>0</v>
      </c>
      <c r="BB109">
        <v>0</v>
      </c>
      <c r="BC109">
        <v>0</v>
      </c>
      <c r="BD109">
        <v>0</v>
      </c>
      <c r="BE109">
        <v>0</v>
      </c>
      <c r="BF109">
        <v>0</v>
      </c>
      <c r="BK109" t="s">
        <v>324</v>
      </c>
      <c r="BL109" t="s">
        <v>113</v>
      </c>
      <c r="BM109" s="2">
        <v>43799</v>
      </c>
      <c r="BN109">
        <v>17</v>
      </c>
      <c r="BO109">
        <v>28</v>
      </c>
      <c r="BP109">
        <v>1</v>
      </c>
      <c r="BQ109">
        <v>2</v>
      </c>
      <c r="BR109">
        <v>1</v>
      </c>
      <c r="BS109">
        <v>1</v>
      </c>
      <c r="BT109">
        <v>8</v>
      </c>
      <c r="BU109">
        <v>8</v>
      </c>
      <c r="BV109">
        <v>1</v>
      </c>
      <c r="BW109">
        <v>1</v>
      </c>
      <c r="BX109">
        <v>5</v>
      </c>
      <c r="BY109">
        <v>9</v>
      </c>
      <c r="BZ109">
        <v>9</v>
      </c>
      <c r="CA109">
        <v>15</v>
      </c>
      <c r="CB109">
        <v>2</v>
      </c>
      <c r="CC109">
        <v>96</v>
      </c>
      <c r="CD109">
        <v>11</v>
      </c>
      <c r="CE109">
        <v>0</v>
      </c>
      <c r="CF109">
        <v>38</v>
      </c>
      <c r="CG109">
        <v>58</v>
      </c>
      <c r="CH109">
        <v>0</v>
      </c>
      <c r="CI109">
        <v>0</v>
      </c>
      <c r="CJ109">
        <v>0</v>
      </c>
      <c r="CK109">
        <v>0</v>
      </c>
      <c r="CL109">
        <v>0</v>
      </c>
      <c r="CM109">
        <v>0</v>
      </c>
      <c r="CN109" s="12">
        <v>0</v>
      </c>
    </row>
    <row r="110" spans="1:92" hidden="1" x14ac:dyDescent="0.25">
      <c r="A110" s="7" t="s">
        <v>350</v>
      </c>
      <c r="B110" t="s">
        <v>110</v>
      </c>
      <c r="C110" s="2">
        <v>43799</v>
      </c>
      <c r="D110">
        <v>49</v>
      </c>
      <c r="E110">
        <v>13</v>
      </c>
      <c r="F110">
        <v>3</v>
      </c>
      <c r="G110">
        <v>1</v>
      </c>
      <c r="H110">
        <v>0</v>
      </c>
      <c r="I110">
        <v>3</v>
      </c>
      <c r="J110">
        <v>0</v>
      </c>
      <c r="K110">
        <v>0</v>
      </c>
      <c r="L110">
        <v>1</v>
      </c>
      <c r="M110">
        <v>0</v>
      </c>
      <c r="N110">
        <v>1</v>
      </c>
      <c r="O110">
        <v>1</v>
      </c>
      <c r="P110">
        <v>1</v>
      </c>
      <c r="Q110">
        <v>5</v>
      </c>
      <c r="R110">
        <v>2</v>
      </c>
      <c r="S110">
        <v>2</v>
      </c>
      <c r="T110">
        <v>0</v>
      </c>
      <c r="U110">
        <v>0</v>
      </c>
      <c r="V110">
        <v>0</v>
      </c>
      <c r="W110">
        <v>0</v>
      </c>
      <c r="X110">
        <v>1</v>
      </c>
      <c r="Y110">
        <v>0</v>
      </c>
      <c r="Z110">
        <v>0</v>
      </c>
      <c r="AA110">
        <v>0</v>
      </c>
      <c r="AB110">
        <v>0</v>
      </c>
      <c r="AC110">
        <v>0</v>
      </c>
      <c r="AG110" s="43" t="s">
        <v>350</v>
      </c>
      <c r="AH110" s="30" t="s">
        <v>110</v>
      </c>
      <c r="AI110" s="34">
        <v>43799</v>
      </c>
      <c r="AJ110">
        <v>8</v>
      </c>
      <c r="AK110">
        <v>7</v>
      </c>
      <c r="AL110">
        <v>1</v>
      </c>
      <c r="AM110">
        <v>2</v>
      </c>
      <c r="AN110">
        <v>0</v>
      </c>
      <c r="AO110">
        <v>2</v>
      </c>
      <c r="AP110">
        <v>0</v>
      </c>
      <c r="AQ110">
        <v>0</v>
      </c>
      <c r="AR110">
        <v>0</v>
      </c>
      <c r="AS110">
        <v>0</v>
      </c>
      <c r="AT110">
        <v>0</v>
      </c>
      <c r="AU110">
        <v>0</v>
      </c>
      <c r="AV110">
        <v>0</v>
      </c>
      <c r="AW110">
        <v>0</v>
      </c>
      <c r="AX110" s="12">
        <v>0</v>
      </c>
      <c r="AY110">
        <v>0</v>
      </c>
      <c r="AZ110">
        <v>0</v>
      </c>
      <c r="BA110">
        <v>0</v>
      </c>
      <c r="BB110">
        <v>0</v>
      </c>
      <c r="BC110">
        <v>0</v>
      </c>
      <c r="BD110">
        <v>0</v>
      </c>
      <c r="BE110">
        <v>0</v>
      </c>
      <c r="BF110">
        <v>0</v>
      </c>
      <c r="BK110" t="s">
        <v>325</v>
      </c>
      <c r="BL110" t="s">
        <v>110</v>
      </c>
      <c r="BM110" s="2">
        <v>43799</v>
      </c>
      <c r="BN110">
        <v>1</v>
      </c>
      <c r="BO110">
        <v>1</v>
      </c>
      <c r="BP110">
        <v>0</v>
      </c>
      <c r="BQ110">
        <v>0</v>
      </c>
      <c r="BR110">
        <v>0</v>
      </c>
      <c r="BS110">
        <v>0</v>
      </c>
      <c r="BT110">
        <v>0</v>
      </c>
      <c r="BU110">
        <v>0</v>
      </c>
      <c r="BV110">
        <v>0</v>
      </c>
      <c r="BW110">
        <v>0</v>
      </c>
      <c r="BX110">
        <v>1</v>
      </c>
      <c r="BY110">
        <v>0</v>
      </c>
      <c r="BZ110">
        <v>0</v>
      </c>
      <c r="CA110">
        <v>20</v>
      </c>
      <c r="CB110">
        <v>15</v>
      </c>
      <c r="CC110">
        <v>13</v>
      </c>
      <c r="CD110">
        <v>7</v>
      </c>
      <c r="CE110">
        <v>0</v>
      </c>
      <c r="CF110">
        <v>0</v>
      </c>
      <c r="CG110">
        <v>9</v>
      </c>
      <c r="CH110">
        <v>0</v>
      </c>
      <c r="CI110">
        <v>0</v>
      </c>
      <c r="CJ110">
        <v>0</v>
      </c>
      <c r="CK110">
        <v>0</v>
      </c>
      <c r="CL110">
        <v>0</v>
      </c>
      <c r="CM110">
        <v>0</v>
      </c>
      <c r="CN110" s="12">
        <v>0</v>
      </c>
    </row>
    <row r="111" spans="1:92" hidden="1" x14ac:dyDescent="0.25">
      <c r="A111" s="7" t="s">
        <v>350</v>
      </c>
      <c r="B111" t="s">
        <v>111</v>
      </c>
      <c r="C111" s="2">
        <v>43799</v>
      </c>
      <c r="D111">
        <v>2251</v>
      </c>
      <c r="E111">
        <v>1735</v>
      </c>
      <c r="F111">
        <v>94</v>
      </c>
      <c r="G111">
        <v>54</v>
      </c>
      <c r="H111">
        <v>26</v>
      </c>
      <c r="I111">
        <v>93</v>
      </c>
      <c r="J111">
        <v>227</v>
      </c>
      <c r="K111">
        <v>0</v>
      </c>
      <c r="L111">
        <v>89</v>
      </c>
      <c r="M111">
        <v>0</v>
      </c>
      <c r="N111">
        <v>51</v>
      </c>
      <c r="O111">
        <v>30</v>
      </c>
      <c r="P111">
        <v>25</v>
      </c>
      <c r="Q111">
        <v>278</v>
      </c>
      <c r="R111">
        <v>16</v>
      </c>
      <c r="S111">
        <v>9</v>
      </c>
      <c r="T111">
        <v>11</v>
      </c>
      <c r="U111">
        <v>0</v>
      </c>
      <c r="V111">
        <v>0</v>
      </c>
      <c r="W111">
        <v>0</v>
      </c>
      <c r="X111">
        <v>14</v>
      </c>
      <c r="Y111">
        <v>0</v>
      </c>
      <c r="Z111">
        <v>0</v>
      </c>
      <c r="AA111">
        <v>0</v>
      </c>
      <c r="AB111">
        <v>0</v>
      </c>
      <c r="AC111">
        <v>0</v>
      </c>
      <c r="AG111" s="44" t="s">
        <v>350</v>
      </c>
      <c r="AH111" s="29" t="s">
        <v>111</v>
      </c>
      <c r="AI111" s="36">
        <v>43799</v>
      </c>
      <c r="AJ111">
        <v>2111</v>
      </c>
      <c r="AK111">
        <v>1612</v>
      </c>
      <c r="AL111">
        <v>37</v>
      </c>
      <c r="AM111">
        <v>91</v>
      </c>
      <c r="AN111">
        <v>25</v>
      </c>
      <c r="AO111">
        <v>90</v>
      </c>
      <c r="AP111">
        <v>227</v>
      </c>
      <c r="AQ111">
        <v>0</v>
      </c>
      <c r="AR111">
        <v>86</v>
      </c>
      <c r="AS111">
        <v>0</v>
      </c>
      <c r="AT111">
        <v>180</v>
      </c>
      <c r="AU111">
        <v>0</v>
      </c>
      <c r="AV111">
        <v>0</v>
      </c>
      <c r="AW111">
        <v>0</v>
      </c>
      <c r="AX111" s="12">
        <v>0</v>
      </c>
      <c r="AY111">
        <v>0</v>
      </c>
      <c r="AZ111">
        <v>0</v>
      </c>
      <c r="BA111">
        <v>0</v>
      </c>
      <c r="BB111">
        <v>0</v>
      </c>
      <c r="BC111">
        <v>0</v>
      </c>
      <c r="BD111">
        <v>0</v>
      </c>
      <c r="BE111">
        <v>0</v>
      </c>
      <c r="BF111">
        <v>0</v>
      </c>
      <c r="BK111" t="s">
        <v>325</v>
      </c>
      <c r="BL111" t="s">
        <v>111</v>
      </c>
      <c r="BM111" s="2">
        <v>43799</v>
      </c>
      <c r="BN111">
        <v>82</v>
      </c>
      <c r="BO111">
        <v>67</v>
      </c>
      <c r="BP111">
        <v>3</v>
      </c>
      <c r="BQ111">
        <v>11</v>
      </c>
      <c r="BR111">
        <v>1</v>
      </c>
      <c r="BS111">
        <v>3</v>
      </c>
      <c r="BT111">
        <v>0</v>
      </c>
      <c r="BU111">
        <v>0</v>
      </c>
      <c r="BV111">
        <v>3</v>
      </c>
      <c r="BW111">
        <v>0</v>
      </c>
      <c r="BX111">
        <v>12</v>
      </c>
      <c r="BY111">
        <v>9</v>
      </c>
      <c r="BZ111">
        <v>9</v>
      </c>
      <c r="CA111">
        <v>35</v>
      </c>
      <c r="CB111">
        <v>16</v>
      </c>
      <c r="CC111">
        <v>26</v>
      </c>
      <c r="CD111">
        <v>25</v>
      </c>
      <c r="CE111">
        <v>0</v>
      </c>
      <c r="CF111">
        <v>4</v>
      </c>
      <c r="CG111">
        <v>12</v>
      </c>
      <c r="CH111">
        <v>0</v>
      </c>
      <c r="CI111">
        <v>0</v>
      </c>
      <c r="CJ111">
        <v>0</v>
      </c>
      <c r="CK111">
        <v>0</v>
      </c>
      <c r="CL111">
        <v>0</v>
      </c>
      <c r="CM111">
        <v>0</v>
      </c>
      <c r="CN111" s="12">
        <v>0</v>
      </c>
    </row>
    <row r="112" spans="1:92" hidden="1" x14ac:dyDescent="0.25">
      <c r="A112" s="7" t="s">
        <v>350</v>
      </c>
      <c r="B112" t="s">
        <v>112</v>
      </c>
      <c r="C112" s="2">
        <v>43799</v>
      </c>
      <c r="D112">
        <v>54</v>
      </c>
      <c r="E112">
        <v>15</v>
      </c>
      <c r="F112">
        <v>1</v>
      </c>
      <c r="G112">
        <v>6</v>
      </c>
      <c r="H112">
        <v>1</v>
      </c>
      <c r="I112">
        <v>1</v>
      </c>
      <c r="J112">
        <v>0</v>
      </c>
      <c r="K112">
        <v>0</v>
      </c>
      <c r="L112">
        <v>0</v>
      </c>
      <c r="M112">
        <v>0</v>
      </c>
      <c r="N112">
        <v>0</v>
      </c>
      <c r="O112">
        <v>0</v>
      </c>
      <c r="P112">
        <v>0</v>
      </c>
      <c r="Q112">
        <v>9</v>
      </c>
      <c r="R112">
        <v>2</v>
      </c>
      <c r="S112">
        <v>1</v>
      </c>
      <c r="T112">
        <v>1</v>
      </c>
      <c r="U112">
        <v>0</v>
      </c>
      <c r="V112">
        <v>0</v>
      </c>
      <c r="W112">
        <v>0</v>
      </c>
      <c r="X112">
        <v>0</v>
      </c>
      <c r="Y112">
        <v>0</v>
      </c>
      <c r="Z112">
        <v>0</v>
      </c>
      <c r="AA112">
        <v>0</v>
      </c>
      <c r="AB112">
        <v>0</v>
      </c>
      <c r="AC112">
        <v>0</v>
      </c>
      <c r="AG112" s="43" t="s">
        <v>350</v>
      </c>
      <c r="AH112" s="30" t="s">
        <v>112</v>
      </c>
      <c r="AI112" s="34">
        <v>43799</v>
      </c>
      <c r="AJ112">
        <v>4</v>
      </c>
      <c r="AK112">
        <v>10</v>
      </c>
      <c r="AL112">
        <v>6</v>
      </c>
      <c r="AM112">
        <v>1</v>
      </c>
      <c r="AN112">
        <v>1</v>
      </c>
      <c r="AO112">
        <v>1</v>
      </c>
      <c r="AP112">
        <v>0</v>
      </c>
      <c r="AQ112">
        <v>0</v>
      </c>
      <c r="AR112">
        <v>0</v>
      </c>
      <c r="AS112">
        <v>0</v>
      </c>
      <c r="AT112">
        <v>0</v>
      </c>
      <c r="AU112">
        <v>0</v>
      </c>
      <c r="AV112">
        <v>0</v>
      </c>
      <c r="AW112">
        <v>0</v>
      </c>
      <c r="AX112" s="12">
        <v>0</v>
      </c>
      <c r="AY112">
        <v>0</v>
      </c>
      <c r="AZ112">
        <v>0</v>
      </c>
      <c r="BA112">
        <v>0</v>
      </c>
      <c r="BB112">
        <v>0</v>
      </c>
      <c r="BC112">
        <v>0</v>
      </c>
      <c r="BD112">
        <v>0</v>
      </c>
      <c r="BE112">
        <v>0</v>
      </c>
      <c r="BF112">
        <v>0</v>
      </c>
      <c r="BK112" t="s">
        <v>325</v>
      </c>
      <c r="BL112" t="s">
        <v>112</v>
      </c>
      <c r="BM112" s="2">
        <v>43799</v>
      </c>
      <c r="BN112">
        <v>1</v>
      </c>
      <c r="BO112">
        <v>3</v>
      </c>
      <c r="BP112">
        <v>0</v>
      </c>
      <c r="BQ112">
        <v>0</v>
      </c>
      <c r="BR112">
        <v>0</v>
      </c>
      <c r="BS112">
        <v>0</v>
      </c>
      <c r="BT112">
        <v>0</v>
      </c>
      <c r="BU112">
        <v>0</v>
      </c>
      <c r="BV112">
        <v>0</v>
      </c>
      <c r="BW112">
        <v>0</v>
      </c>
      <c r="BX112">
        <v>3</v>
      </c>
      <c r="BY112">
        <v>0</v>
      </c>
      <c r="BZ112">
        <v>0</v>
      </c>
      <c r="CA112">
        <v>31</v>
      </c>
      <c r="CB112">
        <v>13</v>
      </c>
      <c r="CC112">
        <v>13</v>
      </c>
      <c r="CD112">
        <v>8</v>
      </c>
      <c r="CE112">
        <v>0</v>
      </c>
      <c r="CF112">
        <v>1</v>
      </c>
      <c r="CG112">
        <v>9</v>
      </c>
      <c r="CH112">
        <v>0</v>
      </c>
      <c r="CI112">
        <v>0</v>
      </c>
      <c r="CJ112">
        <v>0</v>
      </c>
      <c r="CK112">
        <v>0</v>
      </c>
      <c r="CL112">
        <v>0</v>
      </c>
      <c r="CM112">
        <v>0</v>
      </c>
      <c r="CN112" s="12">
        <v>0</v>
      </c>
    </row>
    <row r="113" spans="1:92" hidden="1" x14ac:dyDescent="0.25">
      <c r="A113" s="7" t="s">
        <v>350</v>
      </c>
      <c r="B113" t="s">
        <v>113</v>
      </c>
      <c r="C113" s="2">
        <v>43799</v>
      </c>
      <c r="D113">
        <v>2629</v>
      </c>
      <c r="E113">
        <v>2122</v>
      </c>
      <c r="F113">
        <v>159</v>
      </c>
      <c r="G113">
        <v>77</v>
      </c>
      <c r="H113">
        <v>54</v>
      </c>
      <c r="I113">
        <v>160</v>
      </c>
      <c r="J113">
        <v>373</v>
      </c>
      <c r="K113">
        <v>4</v>
      </c>
      <c r="L113">
        <v>158</v>
      </c>
      <c r="M113">
        <v>1</v>
      </c>
      <c r="N113">
        <v>92</v>
      </c>
      <c r="O113">
        <v>61</v>
      </c>
      <c r="P113">
        <v>52</v>
      </c>
      <c r="Q113">
        <v>507</v>
      </c>
      <c r="R113">
        <v>57</v>
      </c>
      <c r="S113">
        <v>40</v>
      </c>
      <c r="T113">
        <v>25</v>
      </c>
      <c r="U113">
        <v>0</v>
      </c>
      <c r="V113">
        <v>0</v>
      </c>
      <c r="W113">
        <v>0</v>
      </c>
      <c r="X113">
        <v>40</v>
      </c>
      <c r="Y113">
        <v>0</v>
      </c>
      <c r="Z113">
        <v>0</v>
      </c>
      <c r="AA113">
        <v>0</v>
      </c>
      <c r="AB113">
        <v>0</v>
      </c>
      <c r="AC113">
        <v>0</v>
      </c>
      <c r="AG113" s="44" t="s">
        <v>350</v>
      </c>
      <c r="AH113" s="29" t="s">
        <v>113</v>
      </c>
      <c r="AI113" s="36">
        <v>43799</v>
      </c>
      <c r="AJ113">
        <v>2523</v>
      </c>
      <c r="AK113">
        <v>1929</v>
      </c>
      <c r="AL113">
        <v>55</v>
      </c>
      <c r="AM113">
        <v>146</v>
      </c>
      <c r="AN113">
        <v>46</v>
      </c>
      <c r="AO113">
        <v>147</v>
      </c>
      <c r="AP113">
        <v>369</v>
      </c>
      <c r="AQ113">
        <v>0</v>
      </c>
      <c r="AR113">
        <v>146</v>
      </c>
      <c r="AS113">
        <v>0</v>
      </c>
      <c r="AT113">
        <v>323</v>
      </c>
      <c r="AU113">
        <v>0</v>
      </c>
      <c r="AV113">
        <v>0</v>
      </c>
      <c r="AW113">
        <v>0</v>
      </c>
      <c r="AX113" s="12">
        <v>0</v>
      </c>
      <c r="AY113">
        <v>0</v>
      </c>
      <c r="AZ113">
        <v>0</v>
      </c>
      <c r="BA113">
        <v>0</v>
      </c>
      <c r="BB113">
        <v>0</v>
      </c>
      <c r="BC113">
        <v>0</v>
      </c>
      <c r="BD113">
        <v>0</v>
      </c>
      <c r="BE113">
        <v>0</v>
      </c>
      <c r="BF113">
        <v>0</v>
      </c>
      <c r="BK113" t="s">
        <v>325</v>
      </c>
      <c r="BL113" t="s">
        <v>113</v>
      </c>
      <c r="BM113" s="2">
        <v>43799</v>
      </c>
      <c r="BN113">
        <v>58</v>
      </c>
      <c r="BO113">
        <v>104</v>
      </c>
      <c r="BP113">
        <v>13</v>
      </c>
      <c r="BQ113">
        <v>10</v>
      </c>
      <c r="BR113">
        <v>4</v>
      </c>
      <c r="BS113">
        <v>11</v>
      </c>
      <c r="BT113">
        <v>0</v>
      </c>
      <c r="BU113">
        <v>0</v>
      </c>
      <c r="BV113">
        <v>12</v>
      </c>
      <c r="BW113">
        <v>0</v>
      </c>
      <c r="BX113">
        <v>33</v>
      </c>
      <c r="BY113">
        <v>30</v>
      </c>
      <c r="BZ113">
        <v>20</v>
      </c>
      <c r="CA113">
        <v>112</v>
      </c>
      <c r="CB113">
        <v>43</v>
      </c>
      <c r="CC113">
        <v>60</v>
      </c>
      <c r="CD113">
        <v>48</v>
      </c>
      <c r="CE113">
        <v>2</v>
      </c>
      <c r="CF113">
        <v>7</v>
      </c>
      <c r="CG113">
        <v>28</v>
      </c>
      <c r="CH113">
        <v>0</v>
      </c>
      <c r="CI113">
        <v>0</v>
      </c>
      <c r="CJ113">
        <v>0</v>
      </c>
      <c r="CK113">
        <v>0</v>
      </c>
      <c r="CL113">
        <v>0</v>
      </c>
      <c r="CM113">
        <v>0</v>
      </c>
      <c r="CN113" s="12">
        <v>0</v>
      </c>
    </row>
    <row r="114" spans="1:92" hidden="1" x14ac:dyDescent="0.25">
      <c r="A114" s="7" t="s">
        <v>351</v>
      </c>
      <c r="B114" t="s">
        <v>110</v>
      </c>
      <c r="C114" s="2">
        <v>43799</v>
      </c>
      <c r="D114">
        <v>20</v>
      </c>
      <c r="E114">
        <v>49</v>
      </c>
      <c r="F114">
        <v>10</v>
      </c>
      <c r="G114">
        <v>20</v>
      </c>
      <c r="H114">
        <v>4</v>
      </c>
      <c r="I114">
        <v>10</v>
      </c>
      <c r="J114">
        <v>7</v>
      </c>
      <c r="K114">
        <v>0</v>
      </c>
      <c r="L114">
        <v>4</v>
      </c>
      <c r="M114">
        <v>0</v>
      </c>
      <c r="N114">
        <v>0</v>
      </c>
      <c r="O114">
        <v>0</v>
      </c>
      <c r="P114">
        <v>0</v>
      </c>
      <c r="Q114">
        <v>0</v>
      </c>
      <c r="R114">
        <v>0</v>
      </c>
      <c r="S114">
        <v>0</v>
      </c>
      <c r="T114">
        <v>0</v>
      </c>
      <c r="U114">
        <v>0</v>
      </c>
      <c r="V114">
        <v>0</v>
      </c>
      <c r="W114">
        <v>0</v>
      </c>
      <c r="X114">
        <v>0</v>
      </c>
      <c r="Y114">
        <v>0</v>
      </c>
      <c r="Z114">
        <v>0</v>
      </c>
      <c r="AA114">
        <v>0</v>
      </c>
      <c r="AB114">
        <v>0</v>
      </c>
      <c r="AC114">
        <v>0</v>
      </c>
      <c r="AG114" s="43" t="s">
        <v>351</v>
      </c>
      <c r="AH114" s="30" t="s">
        <v>110</v>
      </c>
      <c r="AI114" s="34">
        <v>43799</v>
      </c>
      <c r="AJ114">
        <v>8</v>
      </c>
      <c r="AK114">
        <v>28</v>
      </c>
      <c r="AL114">
        <v>20</v>
      </c>
      <c r="AM114">
        <v>9</v>
      </c>
      <c r="AN114">
        <v>4</v>
      </c>
      <c r="AO114">
        <v>9</v>
      </c>
      <c r="AP114">
        <v>7</v>
      </c>
      <c r="AQ114">
        <v>0</v>
      </c>
      <c r="AR114">
        <v>4</v>
      </c>
      <c r="AS114">
        <v>0</v>
      </c>
      <c r="AT114">
        <v>0</v>
      </c>
      <c r="AU114">
        <v>0</v>
      </c>
      <c r="AV114">
        <v>0</v>
      </c>
      <c r="AW114">
        <v>0</v>
      </c>
      <c r="AX114" s="12">
        <v>0</v>
      </c>
      <c r="AY114">
        <v>0</v>
      </c>
      <c r="AZ114">
        <v>0</v>
      </c>
      <c r="BA114">
        <v>0</v>
      </c>
      <c r="BB114">
        <v>0</v>
      </c>
      <c r="BC114">
        <v>0</v>
      </c>
      <c r="BD114">
        <v>0</v>
      </c>
      <c r="BE114">
        <v>0</v>
      </c>
      <c r="BF114">
        <v>0</v>
      </c>
      <c r="BK114" t="s">
        <v>326</v>
      </c>
      <c r="BL114" t="s">
        <v>110</v>
      </c>
      <c r="BM114" s="2">
        <v>43799</v>
      </c>
      <c r="BN114">
        <v>3</v>
      </c>
      <c r="BO114">
        <v>4</v>
      </c>
      <c r="BP114">
        <v>0</v>
      </c>
      <c r="BQ114">
        <v>0</v>
      </c>
      <c r="BR114">
        <v>0</v>
      </c>
      <c r="BS114">
        <v>0</v>
      </c>
      <c r="BT114">
        <v>0</v>
      </c>
      <c r="BU114">
        <v>0</v>
      </c>
      <c r="BV114">
        <v>0</v>
      </c>
      <c r="BW114">
        <v>0</v>
      </c>
      <c r="BX114">
        <v>0</v>
      </c>
      <c r="BY114">
        <v>0</v>
      </c>
      <c r="BZ114">
        <v>0</v>
      </c>
      <c r="CA114">
        <v>2</v>
      </c>
      <c r="CB114">
        <v>0</v>
      </c>
      <c r="CC114">
        <v>0</v>
      </c>
      <c r="CD114">
        <v>0</v>
      </c>
      <c r="CE114">
        <v>0</v>
      </c>
      <c r="CF114">
        <v>0</v>
      </c>
      <c r="CG114">
        <v>0</v>
      </c>
      <c r="CH114">
        <v>0</v>
      </c>
      <c r="CI114">
        <v>0</v>
      </c>
      <c r="CJ114">
        <v>0</v>
      </c>
      <c r="CK114">
        <v>0</v>
      </c>
      <c r="CL114">
        <v>0</v>
      </c>
      <c r="CM114">
        <v>0</v>
      </c>
      <c r="CN114" s="12">
        <v>0</v>
      </c>
    </row>
    <row r="115" spans="1:92" hidden="1" x14ac:dyDescent="0.25">
      <c r="A115" s="7" t="s">
        <v>351</v>
      </c>
      <c r="B115" t="s">
        <v>111</v>
      </c>
      <c r="C115" s="2">
        <v>43799</v>
      </c>
      <c r="D115">
        <v>7098</v>
      </c>
      <c r="E115">
        <v>4776</v>
      </c>
      <c r="F115">
        <v>250</v>
      </c>
      <c r="G115">
        <v>331</v>
      </c>
      <c r="H115">
        <v>87</v>
      </c>
      <c r="I115">
        <v>249</v>
      </c>
      <c r="J115">
        <v>297</v>
      </c>
      <c r="K115">
        <v>3</v>
      </c>
      <c r="L115">
        <v>238</v>
      </c>
      <c r="M115">
        <v>0</v>
      </c>
      <c r="N115">
        <v>128</v>
      </c>
      <c r="O115">
        <v>137</v>
      </c>
      <c r="P115">
        <v>103</v>
      </c>
      <c r="Q115">
        <v>408</v>
      </c>
      <c r="R115">
        <v>44</v>
      </c>
      <c r="S115">
        <v>36</v>
      </c>
      <c r="T115">
        <v>30</v>
      </c>
      <c r="U115">
        <v>0</v>
      </c>
      <c r="V115">
        <v>0</v>
      </c>
      <c r="W115">
        <v>0</v>
      </c>
      <c r="X115">
        <v>36</v>
      </c>
      <c r="Y115">
        <v>0</v>
      </c>
      <c r="Z115">
        <v>0</v>
      </c>
      <c r="AA115">
        <v>0</v>
      </c>
      <c r="AB115">
        <v>0</v>
      </c>
      <c r="AC115">
        <v>0</v>
      </c>
      <c r="AG115" s="44" t="s">
        <v>351</v>
      </c>
      <c r="AH115" s="29" t="s">
        <v>111</v>
      </c>
      <c r="AI115" s="36">
        <v>43799</v>
      </c>
      <c r="AJ115">
        <v>6802</v>
      </c>
      <c r="AK115">
        <v>4587</v>
      </c>
      <c r="AL115">
        <v>285</v>
      </c>
      <c r="AM115">
        <v>239</v>
      </c>
      <c r="AN115">
        <v>84</v>
      </c>
      <c r="AO115">
        <v>239</v>
      </c>
      <c r="AP115">
        <v>294</v>
      </c>
      <c r="AQ115">
        <v>1</v>
      </c>
      <c r="AR115">
        <v>228</v>
      </c>
      <c r="AS115">
        <v>0</v>
      </c>
      <c r="AT115">
        <v>360</v>
      </c>
      <c r="AU115">
        <v>15</v>
      </c>
      <c r="AV115">
        <v>0</v>
      </c>
      <c r="AW115">
        <v>0</v>
      </c>
      <c r="AX115" s="12">
        <v>0</v>
      </c>
      <c r="AY115">
        <v>0</v>
      </c>
      <c r="AZ115">
        <v>0</v>
      </c>
      <c r="BA115">
        <v>0</v>
      </c>
      <c r="BB115">
        <v>0</v>
      </c>
      <c r="BC115">
        <v>0</v>
      </c>
      <c r="BD115">
        <v>0</v>
      </c>
      <c r="BE115">
        <v>0</v>
      </c>
      <c r="BF115">
        <v>0</v>
      </c>
      <c r="BK115" t="s">
        <v>326</v>
      </c>
      <c r="BL115" t="s">
        <v>111</v>
      </c>
      <c r="BM115" s="2">
        <v>43799</v>
      </c>
      <c r="BN115">
        <v>88</v>
      </c>
      <c r="BO115">
        <v>63</v>
      </c>
      <c r="BP115">
        <v>2</v>
      </c>
      <c r="BQ115">
        <v>8</v>
      </c>
      <c r="BR115">
        <v>0</v>
      </c>
      <c r="BS115">
        <v>2</v>
      </c>
      <c r="BT115">
        <v>0</v>
      </c>
      <c r="BU115">
        <v>0</v>
      </c>
      <c r="BV115">
        <v>2</v>
      </c>
      <c r="BW115">
        <v>0</v>
      </c>
      <c r="BX115">
        <v>23</v>
      </c>
      <c r="BY115">
        <v>18</v>
      </c>
      <c r="BZ115">
        <v>16</v>
      </c>
      <c r="CA115">
        <v>76</v>
      </c>
      <c r="CB115">
        <v>8</v>
      </c>
      <c r="CC115">
        <v>0</v>
      </c>
      <c r="CD115">
        <v>6</v>
      </c>
      <c r="CE115">
        <v>0</v>
      </c>
      <c r="CF115">
        <v>0</v>
      </c>
      <c r="CG115">
        <v>7</v>
      </c>
      <c r="CH115">
        <v>0</v>
      </c>
      <c r="CI115">
        <v>0</v>
      </c>
      <c r="CJ115">
        <v>0</v>
      </c>
      <c r="CK115">
        <v>0</v>
      </c>
      <c r="CL115">
        <v>0</v>
      </c>
      <c r="CM115">
        <v>0</v>
      </c>
      <c r="CN115" s="12">
        <v>0</v>
      </c>
    </row>
    <row r="116" spans="1:92" hidden="1" x14ac:dyDescent="0.25">
      <c r="A116" s="7" t="s">
        <v>351</v>
      </c>
      <c r="B116" t="s">
        <v>112</v>
      </c>
      <c r="C116" s="2">
        <v>43799</v>
      </c>
      <c r="D116">
        <v>32</v>
      </c>
      <c r="E116">
        <v>36</v>
      </c>
      <c r="F116">
        <v>6</v>
      </c>
      <c r="G116">
        <v>13</v>
      </c>
      <c r="H116">
        <v>5</v>
      </c>
      <c r="I116">
        <v>7</v>
      </c>
      <c r="J116">
        <v>5</v>
      </c>
      <c r="K116">
        <v>0</v>
      </c>
      <c r="L116">
        <v>4</v>
      </c>
      <c r="M116">
        <v>0</v>
      </c>
      <c r="N116">
        <v>0</v>
      </c>
      <c r="O116">
        <v>0</v>
      </c>
      <c r="P116">
        <v>0</v>
      </c>
      <c r="Q116">
        <v>2</v>
      </c>
      <c r="R116">
        <v>0</v>
      </c>
      <c r="S116">
        <v>0</v>
      </c>
      <c r="T116">
        <v>0</v>
      </c>
      <c r="U116">
        <v>0</v>
      </c>
      <c r="V116">
        <v>0</v>
      </c>
      <c r="W116">
        <v>0</v>
      </c>
      <c r="X116">
        <v>0</v>
      </c>
      <c r="Y116">
        <v>0</v>
      </c>
      <c r="Z116">
        <v>0</v>
      </c>
      <c r="AA116">
        <v>0</v>
      </c>
      <c r="AB116">
        <v>0</v>
      </c>
      <c r="AC116">
        <v>0</v>
      </c>
      <c r="AG116" s="43" t="s">
        <v>351</v>
      </c>
      <c r="AH116" s="30" t="s">
        <v>112</v>
      </c>
      <c r="AI116" s="34">
        <v>43799</v>
      </c>
      <c r="AJ116">
        <v>11</v>
      </c>
      <c r="AK116">
        <v>24</v>
      </c>
      <c r="AL116">
        <v>13</v>
      </c>
      <c r="AM116">
        <v>6</v>
      </c>
      <c r="AN116">
        <v>5</v>
      </c>
      <c r="AO116">
        <v>6</v>
      </c>
      <c r="AP116">
        <v>5</v>
      </c>
      <c r="AQ116">
        <v>0</v>
      </c>
      <c r="AR116">
        <v>4</v>
      </c>
      <c r="AS116">
        <v>0</v>
      </c>
      <c r="AT116">
        <v>2</v>
      </c>
      <c r="AU116">
        <v>0</v>
      </c>
      <c r="AV116">
        <v>0</v>
      </c>
      <c r="AW116">
        <v>0</v>
      </c>
      <c r="AX116" s="12">
        <v>0</v>
      </c>
      <c r="AY116">
        <v>0</v>
      </c>
      <c r="AZ116">
        <v>0</v>
      </c>
      <c r="BA116">
        <v>0</v>
      </c>
      <c r="BB116">
        <v>0</v>
      </c>
      <c r="BC116">
        <v>0</v>
      </c>
      <c r="BD116">
        <v>0</v>
      </c>
      <c r="BE116">
        <v>0</v>
      </c>
      <c r="BF116">
        <v>0</v>
      </c>
      <c r="BK116" t="s">
        <v>326</v>
      </c>
      <c r="BL116" t="s">
        <v>112</v>
      </c>
      <c r="BM116" s="2">
        <v>43799</v>
      </c>
      <c r="BN116">
        <v>4</v>
      </c>
      <c r="BO116">
        <v>3</v>
      </c>
      <c r="BP116">
        <v>0</v>
      </c>
      <c r="BQ116">
        <v>0</v>
      </c>
      <c r="BR116">
        <v>0</v>
      </c>
      <c r="BS116">
        <v>0</v>
      </c>
      <c r="BT116">
        <v>0</v>
      </c>
      <c r="BU116">
        <v>0</v>
      </c>
      <c r="BV116">
        <v>0</v>
      </c>
      <c r="BW116">
        <v>0</v>
      </c>
      <c r="BX116">
        <v>0</v>
      </c>
      <c r="BY116">
        <v>0</v>
      </c>
      <c r="BZ116">
        <v>0</v>
      </c>
      <c r="CA116">
        <v>4</v>
      </c>
      <c r="CB116">
        <v>0</v>
      </c>
      <c r="CC116">
        <v>0</v>
      </c>
      <c r="CD116">
        <v>0</v>
      </c>
      <c r="CE116">
        <v>0</v>
      </c>
      <c r="CF116">
        <v>0</v>
      </c>
      <c r="CG116">
        <v>0</v>
      </c>
      <c r="CH116">
        <v>0</v>
      </c>
      <c r="CI116">
        <v>0</v>
      </c>
      <c r="CJ116">
        <v>0</v>
      </c>
      <c r="CK116">
        <v>0</v>
      </c>
      <c r="CL116">
        <v>0</v>
      </c>
      <c r="CM116">
        <v>0</v>
      </c>
      <c r="CN116" s="12">
        <v>0</v>
      </c>
    </row>
    <row r="117" spans="1:92" hidden="1" x14ac:dyDescent="0.25">
      <c r="A117" s="7" t="s">
        <v>351</v>
      </c>
      <c r="B117" t="s">
        <v>113</v>
      </c>
      <c r="C117" s="2">
        <v>43799</v>
      </c>
      <c r="D117">
        <v>7847</v>
      </c>
      <c r="E117">
        <v>5798</v>
      </c>
      <c r="F117">
        <v>341</v>
      </c>
      <c r="G117">
        <v>324</v>
      </c>
      <c r="H117">
        <v>125</v>
      </c>
      <c r="I117">
        <v>341</v>
      </c>
      <c r="J117">
        <v>518</v>
      </c>
      <c r="K117">
        <v>7</v>
      </c>
      <c r="L117">
        <v>326</v>
      </c>
      <c r="M117">
        <v>1</v>
      </c>
      <c r="N117">
        <v>348</v>
      </c>
      <c r="O117">
        <v>275</v>
      </c>
      <c r="P117">
        <v>200</v>
      </c>
      <c r="Q117">
        <v>781</v>
      </c>
      <c r="R117">
        <v>107</v>
      </c>
      <c r="S117">
        <v>88</v>
      </c>
      <c r="T117">
        <v>47</v>
      </c>
      <c r="U117">
        <v>0</v>
      </c>
      <c r="V117">
        <v>0</v>
      </c>
      <c r="W117">
        <v>0</v>
      </c>
      <c r="X117">
        <v>88</v>
      </c>
      <c r="Y117">
        <v>0</v>
      </c>
      <c r="Z117">
        <v>0</v>
      </c>
      <c r="AA117">
        <v>0</v>
      </c>
      <c r="AB117">
        <v>0</v>
      </c>
      <c r="AC117">
        <v>0</v>
      </c>
      <c r="AG117" s="44" t="s">
        <v>351</v>
      </c>
      <c r="AH117" s="29" t="s">
        <v>113</v>
      </c>
      <c r="AI117" s="36">
        <v>43799</v>
      </c>
      <c r="AJ117">
        <v>7698</v>
      </c>
      <c r="AK117">
        <v>5408</v>
      </c>
      <c r="AL117">
        <v>298</v>
      </c>
      <c r="AM117">
        <v>331</v>
      </c>
      <c r="AN117">
        <v>121</v>
      </c>
      <c r="AO117">
        <v>331</v>
      </c>
      <c r="AP117">
        <v>515</v>
      </c>
      <c r="AQ117">
        <v>4</v>
      </c>
      <c r="AR117">
        <v>316</v>
      </c>
      <c r="AS117">
        <v>0</v>
      </c>
      <c r="AT117">
        <v>608</v>
      </c>
      <c r="AU117">
        <v>29</v>
      </c>
      <c r="AV117">
        <v>0</v>
      </c>
      <c r="AW117">
        <v>0</v>
      </c>
      <c r="AX117" s="12">
        <v>0</v>
      </c>
      <c r="AY117">
        <v>0</v>
      </c>
      <c r="AZ117">
        <v>0</v>
      </c>
      <c r="BA117">
        <v>0</v>
      </c>
      <c r="BB117">
        <v>0</v>
      </c>
      <c r="BC117">
        <v>0</v>
      </c>
      <c r="BD117">
        <v>0</v>
      </c>
      <c r="BE117">
        <v>0</v>
      </c>
      <c r="BF117">
        <v>0</v>
      </c>
      <c r="BK117" t="s">
        <v>326</v>
      </c>
      <c r="BL117" t="s">
        <v>113</v>
      </c>
      <c r="BM117" s="2">
        <v>43799</v>
      </c>
      <c r="BN117">
        <v>55</v>
      </c>
      <c r="BO117">
        <v>118</v>
      </c>
      <c r="BP117">
        <v>8</v>
      </c>
      <c r="BQ117">
        <v>11</v>
      </c>
      <c r="BR117">
        <v>5</v>
      </c>
      <c r="BS117">
        <v>8</v>
      </c>
      <c r="BT117">
        <v>4</v>
      </c>
      <c r="BU117">
        <v>4</v>
      </c>
      <c r="BV117">
        <v>8</v>
      </c>
      <c r="BW117">
        <v>1</v>
      </c>
      <c r="BX117">
        <v>37</v>
      </c>
      <c r="BY117">
        <v>35</v>
      </c>
      <c r="BZ117">
        <v>33</v>
      </c>
      <c r="CA117">
        <v>121</v>
      </c>
      <c r="CB117">
        <v>18</v>
      </c>
      <c r="CC117">
        <v>0</v>
      </c>
      <c r="CD117">
        <v>9</v>
      </c>
      <c r="CE117">
        <v>0</v>
      </c>
      <c r="CF117">
        <v>0</v>
      </c>
      <c r="CG117">
        <v>16</v>
      </c>
      <c r="CH117">
        <v>0</v>
      </c>
      <c r="CI117">
        <v>0</v>
      </c>
      <c r="CJ117">
        <v>0</v>
      </c>
      <c r="CK117">
        <v>0</v>
      </c>
      <c r="CL117">
        <v>0</v>
      </c>
      <c r="CM117">
        <v>0</v>
      </c>
      <c r="CN117" s="12">
        <v>0</v>
      </c>
    </row>
    <row r="118" spans="1:92" hidden="1" x14ac:dyDescent="0.25">
      <c r="A118" s="7" t="s">
        <v>352</v>
      </c>
      <c r="B118" t="s">
        <v>110</v>
      </c>
      <c r="C118" s="2">
        <v>43799</v>
      </c>
      <c r="D118">
        <v>5</v>
      </c>
      <c r="E118">
        <v>6</v>
      </c>
      <c r="F118">
        <v>0</v>
      </c>
      <c r="G118">
        <v>0</v>
      </c>
      <c r="H118">
        <v>0</v>
      </c>
      <c r="I118">
        <v>0</v>
      </c>
      <c r="J118">
        <v>0</v>
      </c>
      <c r="K118">
        <v>0</v>
      </c>
      <c r="L118">
        <v>0</v>
      </c>
      <c r="M118">
        <v>0</v>
      </c>
      <c r="N118">
        <v>5</v>
      </c>
      <c r="O118">
        <v>1</v>
      </c>
      <c r="P118">
        <v>1</v>
      </c>
      <c r="Q118">
        <v>11</v>
      </c>
      <c r="R118">
        <v>1</v>
      </c>
      <c r="S118">
        <v>1</v>
      </c>
      <c r="T118">
        <v>0</v>
      </c>
      <c r="U118">
        <v>0</v>
      </c>
      <c r="V118">
        <v>0</v>
      </c>
      <c r="W118">
        <v>0</v>
      </c>
      <c r="X118">
        <v>1</v>
      </c>
      <c r="Y118">
        <v>0</v>
      </c>
      <c r="Z118">
        <v>0</v>
      </c>
      <c r="AA118">
        <v>0</v>
      </c>
      <c r="AB118">
        <v>0</v>
      </c>
      <c r="AC118">
        <v>0</v>
      </c>
      <c r="AG118" s="43" t="s">
        <v>352</v>
      </c>
      <c r="AH118" s="30" t="s">
        <v>110</v>
      </c>
      <c r="AI118" s="34">
        <v>43799</v>
      </c>
      <c r="AJ118">
        <v>0</v>
      </c>
      <c r="AK118">
        <v>0</v>
      </c>
      <c r="AL118">
        <v>0</v>
      </c>
      <c r="AM118">
        <v>0</v>
      </c>
      <c r="AN118">
        <v>0</v>
      </c>
      <c r="AO118">
        <v>0</v>
      </c>
      <c r="AP118">
        <v>0</v>
      </c>
      <c r="AQ118">
        <v>0</v>
      </c>
      <c r="AR118">
        <v>0</v>
      </c>
      <c r="AS118">
        <v>0</v>
      </c>
      <c r="AT118">
        <v>0</v>
      </c>
      <c r="AU118">
        <v>0</v>
      </c>
      <c r="AV118">
        <v>0</v>
      </c>
      <c r="AW118">
        <v>0</v>
      </c>
      <c r="AX118" s="12">
        <v>0</v>
      </c>
      <c r="AY118">
        <v>0</v>
      </c>
      <c r="AZ118">
        <v>0</v>
      </c>
      <c r="BA118">
        <v>0</v>
      </c>
      <c r="BB118">
        <v>0</v>
      </c>
      <c r="BC118">
        <v>0</v>
      </c>
      <c r="BD118">
        <v>0</v>
      </c>
      <c r="BE118">
        <v>0</v>
      </c>
      <c r="BF118">
        <v>0</v>
      </c>
      <c r="BK118" t="s">
        <v>327</v>
      </c>
      <c r="BL118" t="s">
        <v>110</v>
      </c>
      <c r="BM118" s="2">
        <v>43799</v>
      </c>
      <c r="BN118">
        <v>40</v>
      </c>
      <c r="BO118">
        <v>17</v>
      </c>
      <c r="BP118">
        <v>1</v>
      </c>
      <c r="BQ118">
        <v>1</v>
      </c>
      <c r="BR118">
        <v>1</v>
      </c>
      <c r="BS118">
        <v>1</v>
      </c>
      <c r="BT118">
        <v>0</v>
      </c>
      <c r="BU118">
        <v>0</v>
      </c>
      <c r="BV118">
        <v>0</v>
      </c>
      <c r="BW118">
        <v>0</v>
      </c>
      <c r="BX118">
        <v>4</v>
      </c>
      <c r="BY118">
        <v>2</v>
      </c>
      <c r="BZ118">
        <v>1</v>
      </c>
      <c r="CA118">
        <v>8</v>
      </c>
      <c r="CB118">
        <v>5</v>
      </c>
      <c r="CC118">
        <v>5</v>
      </c>
      <c r="CD118">
        <v>10</v>
      </c>
      <c r="CE118">
        <v>0</v>
      </c>
      <c r="CF118">
        <v>0</v>
      </c>
      <c r="CG118">
        <v>4</v>
      </c>
      <c r="CH118">
        <v>0</v>
      </c>
      <c r="CI118">
        <v>0</v>
      </c>
      <c r="CJ118">
        <v>0</v>
      </c>
      <c r="CK118">
        <v>0</v>
      </c>
      <c r="CL118">
        <v>0</v>
      </c>
      <c r="CM118">
        <v>0</v>
      </c>
      <c r="CN118" s="12">
        <v>0</v>
      </c>
    </row>
    <row r="119" spans="1:92" hidden="1" x14ac:dyDescent="0.25">
      <c r="A119" s="7" t="s">
        <v>352</v>
      </c>
      <c r="B119" t="s">
        <v>111</v>
      </c>
      <c r="C119" s="2">
        <v>43799</v>
      </c>
      <c r="D119">
        <v>1582</v>
      </c>
      <c r="E119">
        <v>1215</v>
      </c>
      <c r="F119">
        <v>45</v>
      </c>
      <c r="G119">
        <v>77</v>
      </c>
      <c r="H119">
        <v>10</v>
      </c>
      <c r="I119">
        <v>43</v>
      </c>
      <c r="J119">
        <v>43</v>
      </c>
      <c r="K119">
        <v>1</v>
      </c>
      <c r="L119">
        <v>43</v>
      </c>
      <c r="M119">
        <v>0</v>
      </c>
      <c r="N119">
        <v>22</v>
      </c>
      <c r="O119">
        <v>38</v>
      </c>
      <c r="P119">
        <v>31</v>
      </c>
      <c r="Q119">
        <v>57</v>
      </c>
      <c r="R119">
        <v>15</v>
      </c>
      <c r="S119">
        <v>6</v>
      </c>
      <c r="T119">
        <v>6</v>
      </c>
      <c r="U119">
        <v>0</v>
      </c>
      <c r="V119">
        <v>0</v>
      </c>
      <c r="W119">
        <v>1</v>
      </c>
      <c r="X119">
        <v>5</v>
      </c>
      <c r="Y119">
        <v>0</v>
      </c>
      <c r="Z119">
        <v>0</v>
      </c>
      <c r="AA119">
        <v>0</v>
      </c>
      <c r="AB119">
        <v>0</v>
      </c>
      <c r="AC119">
        <v>0</v>
      </c>
      <c r="AG119" s="44" t="s">
        <v>352</v>
      </c>
      <c r="AH119" s="29" t="s">
        <v>111</v>
      </c>
      <c r="AI119" s="36">
        <v>43799</v>
      </c>
      <c r="AJ119">
        <v>1494</v>
      </c>
      <c r="AK119">
        <v>1157</v>
      </c>
      <c r="AL119">
        <v>73</v>
      </c>
      <c r="AM119">
        <v>42</v>
      </c>
      <c r="AN119">
        <v>9</v>
      </c>
      <c r="AO119">
        <v>41</v>
      </c>
      <c r="AP119">
        <v>42</v>
      </c>
      <c r="AQ119">
        <v>0</v>
      </c>
      <c r="AR119">
        <v>41</v>
      </c>
      <c r="AS119">
        <v>0</v>
      </c>
      <c r="AT119">
        <v>17</v>
      </c>
      <c r="AU119">
        <v>0</v>
      </c>
      <c r="AV119">
        <v>0</v>
      </c>
      <c r="AW119">
        <v>0</v>
      </c>
      <c r="AX119" s="12">
        <v>0</v>
      </c>
      <c r="AY119">
        <v>0</v>
      </c>
      <c r="AZ119">
        <v>0</v>
      </c>
      <c r="BA119">
        <v>0</v>
      </c>
      <c r="BB119">
        <v>0</v>
      </c>
      <c r="BC119">
        <v>0</v>
      </c>
      <c r="BD119">
        <v>0</v>
      </c>
      <c r="BE119">
        <v>0</v>
      </c>
      <c r="BF119">
        <v>0</v>
      </c>
      <c r="BK119" t="s">
        <v>327</v>
      </c>
      <c r="BL119" t="s">
        <v>111</v>
      </c>
      <c r="BM119" s="2">
        <v>43799</v>
      </c>
      <c r="BN119">
        <v>70</v>
      </c>
      <c r="BO119">
        <v>93</v>
      </c>
      <c r="BP119">
        <v>11</v>
      </c>
      <c r="BQ119">
        <v>73</v>
      </c>
      <c r="BR119">
        <v>11</v>
      </c>
      <c r="BS119">
        <v>11</v>
      </c>
      <c r="BT119">
        <v>1</v>
      </c>
      <c r="BU119">
        <v>1</v>
      </c>
      <c r="BV119">
        <v>11</v>
      </c>
      <c r="BW119">
        <v>0</v>
      </c>
      <c r="BX119">
        <v>9</v>
      </c>
      <c r="BY119">
        <v>31</v>
      </c>
      <c r="BZ119">
        <v>22</v>
      </c>
      <c r="CA119">
        <v>63</v>
      </c>
      <c r="CB119">
        <v>57</v>
      </c>
      <c r="CC119">
        <v>46</v>
      </c>
      <c r="CD119">
        <v>46</v>
      </c>
      <c r="CE119">
        <v>0</v>
      </c>
      <c r="CF119">
        <v>0</v>
      </c>
      <c r="CG119">
        <v>44</v>
      </c>
      <c r="CH119">
        <v>0</v>
      </c>
      <c r="CI119">
        <v>0</v>
      </c>
      <c r="CJ119">
        <v>0</v>
      </c>
      <c r="CK119">
        <v>0</v>
      </c>
      <c r="CL119">
        <v>0</v>
      </c>
      <c r="CM119">
        <v>0</v>
      </c>
      <c r="CN119" s="12">
        <v>0</v>
      </c>
    </row>
    <row r="120" spans="1:92" hidden="1" x14ac:dyDescent="0.25">
      <c r="A120" s="7" t="s">
        <v>352</v>
      </c>
      <c r="B120" t="s">
        <v>112</v>
      </c>
      <c r="C120" s="2">
        <v>43799</v>
      </c>
      <c r="D120">
        <v>8</v>
      </c>
      <c r="E120">
        <v>9</v>
      </c>
      <c r="F120">
        <v>4</v>
      </c>
      <c r="G120">
        <v>2</v>
      </c>
      <c r="H120">
        <v>2</v>
      </c>
      <c r="I120">
        <v>4</v>
      </c>
      <c r="J120">
        <v>0</v>
      </c>
      <c r="K120">
        <v>0</v>
      </c>
      <c r="L120">
        <v>1</v>
      </c>
      <c r="M120">
        <v>0</v>
      </c>
      <c r="N120">
        <v>1</v>
      </c>
      <c r="O120">
        <v>1</v>
      </c>
      <c r="P120">
        <v>1</v>
      </c>
      <c r="Q120">
        <v>17</v>
      </c>
      <c r="R120">
        <v>0</v>
      </c>
      <c r="S120">
        <v>2</v>
      </c>
      <c r="T120">
        <v>1</v>
      </c>
      <c r="U120">
        <v>1</v>
      </c>
      <c r="V120">
        <v>0</v>
      </c>
      <c r="W120">
        <v>0</v>
      </c>
      <c r="X120">
        <v>1</v>
      </c>
      <c r="Y120">
        <v>0</v>
      </c>
      <c r="Z120">
        <v>0</v>
      </c>
      <c r="AA120">
        <v>0</v>
      </c>
      <c r="AB120">
        <v>0</v>
      </c>
      <c r="AC120">
        <v>0</v>
      </c>
      <c r="AG120" s="43" t="s">
        <v>352</v>
      </c>
      <c r="AH120" s="30" t="s">
        <v>112</v>
      </c>
      <c r="AI120" s="34">
        <v>43799</v>
      </c>
      <c r="AJ120">
        <v>2</v>
      </c>
      <c r="AK120">
        <v>3</v>
      </c>
      <c r="AL120">
        <v>1</v>
      </c>
      <c r="AM120">
        <v>3</v>
      </c>
      <c r="AN120">
        <v>1</v>
      </c>
      <c r="AO120">
        <v>3</v>
      </c>
      <c r="AP120">
        <v>0</v>
      </c>
      <c r="AQ120">
        <v>0</v>
      </c>
      <c r="AR120">
        <v>1</v>
      </c>
      <c r="AS120">
        <v>0</v>
      </c>
      <c r="AT120">
        <v>0</v>
      </c>
      <c r="AU120">
        <v>0</v>
      </c>
      <c r="AV120">
        <v>0</v>
      </c>
      <c r="AW120">
        <v>0</v>
      </c>
      <c r="AX120" s="12">
        <v>0</v>
      </c>
      <c r="AY120">
        <v>0</v>
      </c>
      <c r="AZ120">
        <v>0</v>
      </c>
      <c r="BA120">
        <v>0</v>
      </c>
      <c r="BB120">
        <v>0</v>
      </c>
      <c r="BC120">
        <v>0</v>
      </c>
      <c r="BD120">
        <v>0</v>
      </c>
      <c r="BE120">
        <v>0</v>
      </c>
      <c r="BF120">
        <v>0</v>
      </c>
      <c r="BK120" t="s">
        <v>327</v>
      </c>
      <c r="BL120" t="s">
        <v>112</v>
      </c>
      <c r="BM120" s="2">
        <v>43799</v>
      </c>
      <c r="BN120">
        <v>27</v>
      </c>
      <c r="BO120">
        <v>27</v>
      </c>
      <c r="BP120">
        <v>0</v>
      </c>
      <c r="BQ120">
        <v>0</v>
      </c>
      <c r="BR120">
        <v>0</v>
      </c>
      <c r="BS120">
        <v>0</v>
      </c>
      <c r="BT120">
        <v>0</v>
      </c>
      <c r="BU120">
        <v>0</v>
      </c>
      <c r="BV120">
        <v>0</v>
      </c>
      <c r="BW120">
        <v>0</v>
      </c>
      <c r="BX120">
        <v>0</v>
      </c>
      <c r="BY120">
        <v>1</v>
      </c>
      <c r="BZ120">
        <v>0</v>
      </c>
      <c r="CA120">
        <v>3</v>
      </c>
      <c r="CB120">
        <v>1</v>
      </c>
      <c r="CC120">
        <v>5</v>
      </c>
      <c r="CD120">
        <v>7</v>
      </c>
      <c r="CE120">
        <v>0</v>
      </c>
      <c r="CF120">
        <v>0</v>
      </c>
      <c r="CG120">
        <v>5</v>
      </c>
      <c r="CH120">
        <v>0</v>
      </c>
      <c r="CI120">
        <v>0</v>
      </c>
      <c r="CJ120">
        <v>0</v>
      </c>
      <c r="CK120">
        <v>0</v>
      </c>
      <c r="CL120">
        <v>0</v>
      </c>
      <c r="CM120">
        <v>0</v>
      </c>
      <c r="CN120" s="12">
        <v>0</v>
      </c>
    </row>
    <row r="121" spans="1:92" hidden="1" x14ac:dyDescent="0.25">
      <c r="A121" s="7" t="s">
        <v>352</v>
      </c>
      <c r="B121" t="s">
        <v>113</v>
      </c>
      <c r="C121" s="2">
        <v>43799</v>
      </c>
      <c r="D121">
        <v>1817</v>
      </c>
      <c r="E121">
        <v>1376</v>
      </c>
      <c r="F121">
        <v>102</v>
      </c>
      <c r="G121">
        <v>37</v>
      </c>
      <c r="H121">
        <v>19</v>
      </c>
      <c r="I121">
        <v>102</v>
      </c>
      <c r="J121">
        <v>109</v>
      </c>
      <c r="K121">
        <v>1</v>
      </c>
      <c r="L121">
        <v>100</v>
      </c>
      <c r="M121">
        <v>0</v>
      </c>
      <c r="N121">
        <v>60</v>
      </c>
      <c r="O121">
        <v>57</v>
      </c>
      <c r="P121">
        <v>51</v>
      </c>
      <c r="Q121">
        <v>129</v>
      </c>
      <c r="R121">
        <v>12</v>
      </c>
      <c r="S121">
        <v>23</v>
      </c>
      <c r="T121">
        <v>15</v>
      </c>
      <c r="U121">
        <v>4</v>
      </c>
      <c r="V121">
        <v>0</v>
      </c>
      <c r="W121">
        <v>4</v>
      </c>
      <c r="X121">
        <v>18</v>
      </c>
      <c r="Y121">
        <v>0</v>
      </c>
      <c r="Z121">
        <v>0</v>
      </c>
      <c r="AA121">
        <v>0</v>
      </c>
      <c r="AB121">
        <v>0</v>
      </c>
      <c r="AC121">
        <v>0</v>
      </c>
      <c r="AG121" s="44" t="s">
        <v>352</v>
      </c>
      <c r="AH121" s="29" t="s">
        <v>113</v>
      </c>
      <c r="AI121" s="36">
        <v>43799</v>
      </c>
      <c r="AJ121">
        <v>1764</v>
      </c>
      <c r="AK121">
        <v>1287</v>
      </c>
      <c r="AL121">
        <v>37</v>
      </c>
      <c r="AM121">
        <v>94</v>
      </c>
      <c r="AN121">
        <v>19</v>
      </c>
      <c r="AO121">
        <v>95</v>
      </c>
      <c r="AP121">
        <v>108</v>
      </c>
      <c r="AQ121">
        <v>0</v>
      </c>
      <c r="AR121">
        <v>93</v>
      </c>
      <c r="AS121">
        <v>0</v>
      </c>
      <c r="AT121">
        <v>68</v>
      </c>
      <c r="AU121">
        <v>0</v>
      </c>
      <c r="AV121">
        <v>0</v>
      </c>
      <c r="AW121">
        <v>0</v>
      </c>
      <c r="AX121" s="12">
        <v>0</v>
      </c>
      <c r="AY121">
        <v>0</v>
      </c>
      <c r="AZ121">
        <v>0</v>
      </c>
      <c r="BA121">
        <v>0</v>
      </c>
      <c r="BB121">
        <v>0</v>
      </c>
      <c r="BC121">
        <v>0</v>
      </c>
      <c r="BD121">
        <v>0</v>
      </c>
      <c r="BE121">
        <v>0</v>
      </c>
      <c r="BF121">
        <v>0</v>
      </c>
      <c r="BK121" t="s">
        <v>327</v>
      </c>
      <c r="BL121" t="s">
        <v>113</v>
      </c>
      <c r="BM121" s="2">
        <v>43799</v>
      </c>
      <c r="BN121">
        <v>37</v>
      </c>
      <c r="BO121">
        <v>126</v>
      </c>
      <c r="BP121">
        <v>12</v>
      </c>
      <c r="BQ121">
        <v>70</v>
      </c>
      <c r="BR121">
        <v>10</v>
      </c>
      <c r="BS121">
        <v>12</v>
      </c>
      <c r="BT121">
        <v>5</v>
      </c>
      <c r="BU121">
        <v>5</v>
      </c>
      <c r="BV121">
        <v>12</v>
      </c>
      <c r="BW121">
        <v>0</v>
      </c>
      <c r="BX121">
        <v>26</v>
      </c>
      <c r="BY121">
        <v>73</v>
      </c>
      <c r="BZ121">
        <v>58</v>
      </c>
      <c r="CA121">
        <v>164</v>
      </c>
      <c r="CB121">
        <v>122</v>
      </c>
      <c r="CC121">
        <v>96</v>
      </c>
      <c r="CD121">
        <v>82</v>
      </c>
      <c r="CE121">
        <v>0</v>
      </c>
      <c r="CF121">
        <v>10</v>
      </c>
      <c r="CG121">
        <v>75</v>
      </c>
      <c r="CH121">
        <v>0</v>
      </c>
      <c r="CI121">
        <v>0</v>
      </c>
      <c r="CJ121">
        <v>0</v>
      </c>
      <c r="CK121">
        <v>0</v>
      </c>
      <c r="CL121">
        <v>0</v>
      </c>
      <c r="CM121">
        <v>0</v>
      </c>
      <c r="CN121" s="12">
        <v>0</v>
      </c>
    </row>
    <row r="122" spans="1:92" hidden="1" x14ac:dyDescent="0.25">
      <c r="A122" s="7" t="s">
        <v>353</v>
      </c>
      <c r="B122" t="s">
        <v>110</v>
      </c>
      <c r="C122" s="2">
        <v>43799</v>
      </c>
      <c r="D122">
        <v>5</v>
      </c>
      <c r="E122">
        <v>17</v>
      </c>
      <c r="F122">
        <v>1</v>
      </c>
      <c r="G122">
        <v>10</v>
      </c>
      <c r="H122">
        <v>1</v>
      </c>
      <c r="I122">
        <v>1</v>
      </c>
      <c r="J122">
        <v>2</v>
      </c>
      <c r="K122">
        <v>0</v>
      </c>
      <c r="L122">
        <v>0</v>
      </c>
      <c r="M122">
        <v>0</v>
      </c>
      <c r="N122">
        <v>0</v>
      </c>
      <c r="O122">
        <v>0</v>
      </c>
      <c r="P122">
        <v>0</v>
      </c>
      <c r="Q122">
        <v>3</v>
      </c>
      <c r="R122">
        <v>0</v>
      </c>
      <c r="S122">
        <v>0</v>
      </c>
      <c r="T122">
        <v>2</v>
      </c>
      <c r="U122">
        <v>0</v>
      </c>
      <c r="V122">
        <v>0</v>
      </c>
      <c r="W122">
        <v>0</v>
      </c>
      <c r="X122">
        <v>0</v>
      </c>
      <c r="Y122">
        <v>0</v>
      </c>
      <c r="Z122">
        <v>0</v>
      </c>
      <c r="AA122">
        <v>0</v>
      </c>
      <c r="AB122">
        <v>0</v>
      </c>
      <c r="AC122">
        <v>0</v>
      </c>
      <c r="AG122" s="43" t="s">
        <v>353</v>
      </c>
      <c r="AH122" s="30" t="s">
        <v>110</v>
      </c>
      <c r="AI122" s="34">
        <v>43799</v>
      </c>
      <c r="AJ122">
        <v>0</v>
      </c>
      <c r="AK122">
        <v>9</v>
      </c>
      <c r="AL122">
        <v>9</v>
      </c>
      <c r="AM122">
        <v>1</v>
      </c>
      <c r="AN122">
        <v>1</v>
      </c>
      <c r="AO122">
        <v>1</v>
      </c>
      <c r="AP122">
        <v>2</v>
      </c>
      <c r="AQ122">
        <v>0</v>
      </c>
      <c r="AR122">
        <v>0</v>
      </c>
      <c r="AS122">
        <v>0</v>
      </c>
      <c r="AT122">
        <v>2</v>
      </c>
      <c r="AU122">
        <v>0</v>
      </c>
      <c r="AV122">
        <v>0</v>
      </c>
      <c r="AW122">
        <v>0</v>
      </c>
      <c r="AX122" s="12">
        <v>0</v>
      </c>
      <c r="AY122">
        <v>0</v>
      </c>
      <c r="AZ122">
        <v>0</v>
      </c>
      <c r="BA122">
        <v>0</v>
      </c>
      <c r="BB122">
        <v>0</v>
      </c>
      <c r="BC122">
        <v>0</v>
      </c>
      <c r="BD122">
        <v>0</v>
      </c>
      <c r="BE122">
        <v>0</v>
      </c>
      <c r="BF122">
        <v>0</v>
      </c>
      <c r="BK122" t="s">
        <v>328</v>
      </c>
      <c r="BL122" t="s">
        <v>110</v>
      </c>
      <c r="BM122" s="2">
        <v>43799</v>
      </c>
      <c r="BN122">
        <v>3</v>
      </c>
      <c r="BO122">
        <v>9</v>
      </c>
      <c r="BP122">
        <v>2</v>
      </c>
      <c r="BQ122">
        <v>0</v>
      </c>
      <c r="BR122">
        <v>0</v>
      </c>
      <c r="BS122">
        <v>2</v>
      </c>
      <c r="BT122">
        <v>0</v>
      </c>
      <c r="BU122">
        <v>0</v>
      </c>
      <c r="BV122">
        <v>2</v>
      </c>
      <c r="BW122">
        <v>0</v>
      </c>
      <c r="BX122">
        <v>3</v>
      </c>
      <c r="BY122">
        <v>0</v>
      </c>
      <c r="BZ122">
        <v>0</v>
      </c>
      <c r="CA122">
        <v>8</v>
      </c>
      <c r="CB122">
        <v>0</v>
      </c>
      <c r="CC122">
        <v>0</v>
      </c>
      <c r="CD122">
        <v>0</v>
      </c>
      <c r="CE122">
        <v>0</v>
      </c>
      <c r="CF122">
        <v>0</v>
      </c>
      <c r="CG122">
        <v>0</v>
      </c>
      <c r="CH122">
        <v>0</v>
      </c>
      <c r="CI122">
        <v>0</v>
      </c>
      <c r="CJ122">
        <v>0</v>
      </c>
      <c r="CK122">
        <v>0</v>
      </c>
      <c r="CL122">
        <v>0</v>
      </c>
      <c r="CM122">
        <v>0</v>
      </c>
      <c r="CN122" s="12">
        <v>0</v>
      </c>
    </row>
    <row r="123" spans="1:92" hidden="1" x14ac:dyDescent="0.25">
      <c r="A123" s="7" t="s">
        <v>353</v>
      </c>
      <c r="B123" t="s">
        <v>111</v>
      </c>
      <c r="C123" s="2">
        <v>43799</v>
      </c>
      <c r="D123">
        <v>1558</v>
      </c>
      <c r="E123">
        <v>1165</v>
      </c>
      <c r="F123">
        <v>33</v>
      </c>
      <c r="G123">
        <v>103</v>
      </c>
      <c r="H123">
        <v>14</v>
      </c>
      <c r="I123">
        <v>33</v>
      </c>
      <c r="J123">
        <v>29</v>
      </c>
      <c r="K123">
        <v>3</v>
      </c>
      <c r="L123">
        <v>29</v>
      </c>
      <c r="M123">
        <v>3</v>
      </c>
      <c r="N123">
        <v>11</v>
      </c>
      <c r="O123">
        <v>10</v>
      </c>
      <c r="P123">
        <v>6</v>
      </c>
      <c r="Q123">
        <v>95</v>
      </c>
      <c r="R123">
        <v>11</v>
      </c>
      <c r="S123">
        <v>8</v>
      </c>
      <c r="T123">
        <v>9</v>
      </c>
      <c r="U123">
        <v>0</v>
      </c>
      <c r="V123">
        <v>0</v>
      </c>
      <c r="W123">
        <v>1</v>
      </c>
      <c r="X123">
        <v>6</v>
      </c>
      <c r="Y123">
        <v>0</v>
      </c>
      <c r="Z123">
        <v>0</v>
      </c>
      <c r="AA123">
        <v>0</v>
      </c>
      <c r="AB123">
        <v>0</v>
      </c>
      <c r="AC123">
        <v>0</v>
      </c>
      <c r="AG123" s="44" t="s">
        <v>353</v>
      </c>
      <c r="AH123" s="29" t="s">
        <v>111</v>
      </c>
      <c r="AI123" s="36">
        <v>43799</v>
      </c>
      <c r="AJ123">
        <v>1520</v>
      </c>
      <c r="AK123">
        <v>1151</v>
      </c>
      <c r="AL123">
        <v>101</v>
      </c>
      <c r="AM123">
        <v>33</v>
      </c>
      <c r="AN123">
        <v>14</v>
      </c>
      <c r="AO123">
        <v>33</v>
      </c>
      <c r="AP123">
        <v>27</v>
      </c>
      <c r="AQ123">
        <v>1</v>
      </c>
      <c r="AR123">
        <v>29</v>
      </c>
      <c r="AS123">
        <v>0</v>
      </c>
      <c r="AT123">
        <v>77</v>
      </c>
      <c r="AU123">
        <v>4</v>
      </c>
      <c r="AV123">
        <v>1</v>
      </c>
      <c r="AW123">
        <v>0</v>
      </c>
      <c r="AX123" s="12">
        <v>0</v>
      </c>
      <c r="AY123">
        <v>0</v>
      </c>
      <c r="AZ123">
        <v>0</v>
      </c>
      <c r="BA123">
        <v>0</v>
      </c>
      <c r="BB123">
        <v>0</v>
      </c>
      <c r="BC123">
        <v>0</v>
      </c>
      <c r="BD123">
        <v>0</v>
      </c>
      <c r="BE123">
        <v>0</v>
      </c>
      <c r="BF123">
        <v>0</v>
      </c>
      <c r="BK123" t="s">
        <v>328</v>
      </c>
      <c r="BL123" t="s">
        <v>111</v>
      </c>
      <c r="BM123" s="2">
        <v>43799</v>
      </c>
      <c r="BN123">
        <v>124</v>
      </c>
      <c r="BO123">
        <v>65</v>
      </c>
      <c r="BP123">
        <v>2</v>
      </c>
      <c r="BQ123">
        <v>2</v>
      </c>
      <c r="BR123">
        <v>1</v>
      </c>
      <c r="BS123">
        <v>2</v>
      </c>
      <c r="BT123">
        <v>6</v>
      </c>
      <c r="BU123">
        <v>6</v>
      </c>
      <c r="BV123">
        <v>2</v>
      </c>
      <c r="BW123">
        <v>4</v>
      </c>
      <c r="BX123">
        <v>53</v>
      </c>
      <c r="BY123">
        <v>53</v>
      </c>
      <c r="BZ123">
        <v>48</v>
      </c>
      <c r="CA123">
        <v>101</v>
      </c>
      <c r="CB123">
        <v>0</v>
      </c>
      <c r="CC123">
        <v>0</v>
      </c>
      <c r="CD123">
        <v>0</v>
      </c>
      <c r="CE123">
        <v>0</v>
      </c>
      <c r="CF123">
        <v>0</v>
      </c>
      <c r="CG123">
        <v>75</v>
      </c>
      <c r="CH123">
        <v>0</v>
      </c>
      <c r="CI123">
        <v>0</v>
      </c>
      <c r="CJ123">
        <v>0</v>
      </c>
      <c r="CK123">
        <v>0</v>
      </c>
      <c r="CL123">
        <v>0</v>
      </c>
      <c r="CM123">
        <v>0</v>
      </c>
      <c r="CN123" s="12">
        <v>0</v>
      </c>
    </row>
    <row r="124" spans="1:92" hidden="1" x14ac:dyDescent="0.25">
      <c r="A124" s="7" t="s">
        <v>353</v>
      </c>
      <c r="B124" t="s">
        <v>112</v>
      </c>
      <c r="C124" s="2">
        <v>43799</v>
      </c>
      <c r="D124">
        <v>8</v>
      </c>
      <c r="E124">
        <v>21</v>
      </c>
      <c r="F124">
        <v>2</v>
      </c>
      <c r="G124">
        <v>15</v>
      </c>
      <c r="H124">
        <v>2</v>
      </c>
      <c r="I124">
        <v>3</v>
      </c>
      <c r="J124">
        <v>5</v>
      </c>
      <c r="K124">
        <v>0</v>
      </c>
      <c r="L124">
        <v>1</v>
      </c>
      <c r="M124">
        <v>1</v>
      </c>
      <c r="N124">
        <v>1</v>
      </c>
      <c r="O124">
        <v>0</v>
      </c>
      <c r="P124">
        <v>0</v>
      </c>
      <c r="Q124">
        <v>5</v>
      </c>
      <c r="R124">
        <v>0</v>
      </c>
      <c r="S124">
        <v>1</v>
      </c>
      <c r="T124">
        <v>3</v>
      </c>
      <c r="U124">
        <v>0</v>
      </c>
      <c r="V124">
        <v>0</v>
      </c>
      <c r="W124">
        <v>0</v>
      </c>
      <c r="X124">
        <v>0</v>
      </c>
      <c r="Y124">
        <v>0</v>
      </c>
      <c r="Z124">
        <v>0</v>
      </c>
      <c r="AA124">
        <v>0</v>
      </c>
      <c r="AB124">
        <v>0</v>
      </c>
      <c r="AC124">
        <v>0</v>
      </c>
      <c r="AG124" s="43" t="s">
        <v>353</v>
      </c>
      <c r="AH124" s="30" t="s">
        <v>112</v>
      </c>
      <c r="AI124" s="34">
        <v>43799</v>
      </c>
      <c r="AJ124">
        <v>0</v>
      </c>
      <c r="AK124">
        <v>15</v>
      </c>
      <c r="AL124">
        <v>15</v>
      </c>
      <c r="AM124">
        <v>2</v>
      </c>
      <c r="AN124">
        <v>2</v>
      </c>
      <c r="AO124">
        <v>3</v>
      </c>
      <c r="AP124">
        <v>5</v>
      </c>
      <c r="AQ124">
        <v>0</v>
      </c>
      <c r="AR124">
        <v>1</v>
      </c>
      <c r="AS124">
        <v>0</v>
      </c>
      <c r="AT124">
        <v>5</v>
      </c>
      <c r="AU124">
        <v>0</v>
      </c>
      <c r="AV124">
        <v>0</v>
      </c>
      <c r="AW124">
        <v>0</v>
      </c>
      <c r="AX124" s="12">
        <v>0</v>
      </c>
      <c r="AY124">
        <v>0</v>
      </c>
      <c r="AZ124">
        <v>0</v>
      </c>
      <c r="BA124">
        <v>0</v>
      </c>
      <c r="BB124">
        <v>0</v>
      </c>
      <c r="BC124">
        <v>0</v>
      </c>
      <c r="BD124">
        <v>0</v>
      </c>
      <c r="BE124">
        <v>0</v>
      </c>
      <c r="BF124">
        <v>0</v>
      </c>
      <c r="BK124" t="s">
        <v>328</v>
      </c>
      <c r="BL124" t="s">
        <v>112</v>
      </c>
      <c r="BM124" s="2">
        <v>43799</v>
      </c>
      <c r="BN124">
        <v>9</v>
      </c>
      <c r="BO124">
        <v>3</v>
      </c>
      <c r="BP124">
        <v>0</v>
      </c>
      <c r="BQ124">
        <v>0</v>
      </c>
      <c r="BR124">
        <v>0</v>
      </c>
      <c r="BS124">
        <v>0</v>
      </c>
      <c r="BT124">
        <v>0</v>
      </c>
      <c r="BU124">
        <v>0</v>
      </c>
      <c r="BV124">
        <v>0</v>
      </c>
      <c r="BW124">
        <v>0</v>
      </c>
      <c r="BX124">
        <v>0</v>
      </c>
      <c r="BY124">
        <v>1</v>
      </c>
      <c r="BZ124">
        <v>1</v>
      </c>
      <c r="CA124">
        <v>4</v>
      </c>
      <c r="CB124">
        <v>0</v>
      </c>
      <c r="CC124">
        <v>0</v>
      </c>
      <c r="CD124">
        <v>0</v>
      </c>
      <c r="CE124">
        <v>0</v>
      </c>
      <c r="CF124">
        <v>0</v>
      </c>
      <c r="CG124">
        <v>0</v>
      </c>
      <c r="CH124">
        <v>0</v>
      </c>
      <c r="CI124">
        <v>0</v>
      </c>
      <c r="CJ124">
        <v>0</v>
      </c>
      <c r="CK124">
        <v>0</v>
      </c>
      <c r="CL124">
        <v>0</v>
      </c>
      <c r="CM124">
        <v>0</v>
      </c>
      <c r="CN124" s="12">
        <v>0</v>
      </c>
    </row>
    <row r="125" spans="1:92" hidden="1" x14ac:dyDescent="0.25">
      <c r="A125" s="7" t="s">
        <v>353</v>
      </c>
      <c r="B125" t="s">
        <v>113</v>
      </c>
      <c r="C125" s="2">
        <v>43799</v>
      </c>
      <c r="D125">
        <v>2115</v>
      </c>
      <c r="E125">
        <v>1699</v>
      </c>
      <c r="F125">
        <v>83</v>
      </c>
      <c r="G125">
        <v>123</v>
      </c>
      <c r="H125">
        <v>36</v>
      </c>
      <c r="I125">
        <v>82</v>
      </c>
      <c r="J125">
        <v>86</v>
      </c>
      <c r="K125">
        <v>2</v>
      </c>
      <c r="L125">
        <v>83</v>
      </c>
      <c r="M125">
        <v>0</v>
      </c>
      <c r="N125">
        <v>41</v>
      </c>
      <c r="O125">
        <v>21</v>
      </c>
      <c r="P125">
        <v>18</v>
      </c>
      <c r="Q125">
        <v>308</v>
      </c>
      <c r="R125">
        <v>27</v>
      </c>
      <c r="S125">
        <v>22</v>
      </c>
      <c r="T125">
        <v>25</v>
      </c>
      <c r="U125">
        <v>0</v>
      </c>
      <c r="V125">
        <v>0</v>
      </c>
      <c r="W125">
        <v>0</v>
      </c>
      <c r="X125">
        <v>18</v>
      </c>
      <c r="Y125">
        <v>0</v>
      </c>
      <c r="Z125">
        <v>0</v>
      </c>
      <c r="AA125">
        <v>0</v>
      </c>
      <c r="AB125">
        <v>0</v>
      </c>
      <c r="AC125">
        <v>0</v>
      </c>
      <c r="AG125" s="44" t="s">
        <v>353</v>
      </c>
      <c r="AH125" s="29" t="s">
        <v>113</v>
      </c>
      <c r="AI125" s="36">
        <v>43799</v>
      </c>
      <c r="AJ125">
        <v>2101</v>
      </c>
      <c r="AK125">
        <v>1644</v>
      </c>
      <c r="AL125">
        <v>123</v>
      </c>
      <c r="AM125">
        <v>82</v>
      </c>
      <c r="AN125">
        <v>36</v>
      </c>
      <c r="AO125">
        <v>81</v>
      </c>
      <c r="AP125">
        <v>86</v>
      </c>
      <c r="AQ125">
        <v>2</v>
      </c>
      <c r="AR125">
        <v>82</v>
      </c>
      <c r="AS125">
        <v>0</v>
      </c>
      <c r="AT125">
        <v>246</v>
      </c>
      <c r="AU125">
        <v>10</v>
      </c>
      <c r="AV125">
        <v>5</v>
      </c>
      <c r="AW125">
        <v>0</v>
      </c>
      <c r="AX125" s="12">
        <v>0</v>
      </c>
      <c r="AY125">
        <v>0</v>
      </c>
      <c r="AZ125">
        <v>0</v>
      </c>
      <c r="BA125">
        <v>1</v>
      </c>
      <c r="BB125">
        <v>0</v>
      </c>
      <c r="BC125">
        <v>0</v>
      </c>
      <c r="BD125">
        <v>0</v>
      </c>
      <c r="BE125">
        <v>0</v>
      </c>
      <c r="BF125">
        <v>0</v>
      </c>
      <c r="BK125" t="s">
        <v>328</v>
      </c>
      <c r="BL125" t="s">
        <v>113</v>
      </c>
      <c r="BM125" s="2">
        <v>43799</v>
      </c>
      <c r="BN125">
        <v>104</v>
      </c>
      <c r="BO125">
        <v>108</v>
      </c>
      <c r="BP125">
        <v>11</v>
      </c>
      <c r="BQ125">
        <v>8</v>
      </c>
      <c r="BR125">
        <v>3</v>
      </c>
      <c r="BS125">
        <v>10</v>
      </c>
      <c r="BT125">
        <v>9</v>
      </c>
      <c r="BU125">
        <v>8</v>
      </c>
      <c r="BV125">
        <v>10</v>
      </c>
      <c r="BW125">
        <v>13</v>
      </c>
      <c r="BX125">
        <v>113</v>
      </c>
      <c r="BY125">
        <v>124</v>
      </c>
      <c r="BZ125">
        <v>108</v>
      </c>
      <c r="CA125">
        <v>178</v>
      </c>
      <c r="CB125">
        <v>0</v>
      </c>
      <c r="CC125">
        <v>0</v>
      </c>
      <c r="CD125">
        <v>0</v>
      </c>
      <c r="CE125">
        <v>0</v>
      </c>
      <c r="CF125">
        <v>0</v>
      </c>
      <c r="CG125">
        <v>122</v>
      </c>
      <c r="CH125">
        <v>0</v>
      </c>
      <c r="CI125">
        <v>0</v>
      </c>
      <c r="CJ125">
        <v>0</v>
      </c>
      <c r="CK125">
        <v>0</v>
      </c>
      <c r="CL125">
        <v>0</v>
      </c>
      <c r="CM125">
        <v>0</v>
      </c>
      <c r="CN125" s="12">
        <v>0</v>
      </c>
    </row>
    <row r="126" spans="1:92" hidden="1" x14ac:dyDescent="0.25">
      <c r="A126" s="7" t="s">
        <v>354</v>
      </c>
      <c r="B126" t="s">
        <v>110</v>
      </c>
      <c r="C126" s="2">
        <v>43799</v>
      </c>
      <c r="D126">
        <v>3</v>
      </c>
      <c r="E126">
        <v>15</v>
      </c>
      <c r="F126">
        <v>0</v>
      </c>
      <c r="G126">
        <v>10</v>
      </c>
      <c r="H126">
        <v>0</v>
      </c>
      <c r="I126">
        <v>0</v>
      </c>
      <c r="J126">
        <v>0</v>
      </c>
      <c r="K126">
        <v>0</v>
      </c>
      <c r="L126">
        <v>0</v>
      </c>
      <c r="M126">
        <v>0</v>
      </c>
      <c r="N126">
        <v>0</v>
      </c>
      <c r="O126">
        <v>0</v>
      </c>
      <c r="P126">
        <v>0</v>
      </c>
      <c r="Q126">
        <v>10</v>
      </c>
      <c r="R126">
        <v>0</v>
      </c>
      <c r="S126">
        <v>0</v>
      </c>
      <c r="T126">
        <v>0</v>
      </c>
      <c r="U126">
        <v>0</v>
      </c>
      <c r="V126">
        <v>0</v>
      </c>
      <c r="W126">
        <v>0</v>
      </c>
      <c r="X126">
        <v>0</v>
      </c>
      <c r="Y126">
        <v>0</v>
      </c>
      <c r="Z126">
        <v>0</v>
      </c>
      <c r="AA126">
        <v>0</v>
      </c>
      <c r="AB126">
        <v>0</v>
      </c>
      <c r="AC126">
        <v>0</v>
      </c>
      <c r="AG126" s="43" t="s">
        <v>354</v>
      </c>
      <c r="AH126" s="30" t="s">
        <v>110</v>
      </c>
      <c r="AI126" s="34">
        <v>43799</v>
      </c>
      <c r="AJ126">
        <v>0</v>
      </c>
      <c r="AK126">
        <v>10</v>
      </c>
      <c r="AL126">
        <v>10</v>
      </c>
      <c r="AM126">
        <v>0</v>
      </c>
      <c r="AN126">
        <v>0</v>
      </c>
      <c r="AO126">
        <v>0</v>
      </c>
      <c r="AP126">
        <v>0</v>
      </c>
      <c r="AQ126">
        <v>0</v>
      </c>
      <c r="AR126">
        <v>0</v>
      </c>
      <c r="AS126">
        <v>0</v>
      </c>
      <c r="AT126">
        <v>7</v>
      </c>
      <c r="AU126">
        <v>0</v>
      </c>
      <c r="AV126">
        <v>0</v>
      </c>
      <c r="AW126">
        <v>0</v>
      </c>
      <c r="AX126" s="12">
        <v>0</v>
      </c>
      <c r="AY126">
        <v>0</v>
      </c>
      <c r="AZ126">
        <v>0</v>
      </c>
      <c r="BA126">
        <v>0</v>
      </c>
      <c r="BB126">
        <v>0</v>
      </c>
      <c r="BC126">
        <v>0</v>
      </c>
      <c r="BD126">
        <v>0</v>
      </c>
      <c r="BE126">
        <v>0</v>
      </c>
      <c r="BF126">
        <v>0</v>
      </c>
      <c r="BK126" t="s">
        <v>329</v>
      </c>
      <c r="BL126" t="s">
        <v>110</v>
      </c>
      <c r="BM126" s="2">
        <v>43799</v>
      </c>
      <c r="BN126">
        <v>13</v>
      </c>
      <c r="BO126">
        <v>19</v>
      </c>
      <c r="BP126">
        <v>0</v>
      </c>
      <c r="BQ126">
        <v>6</v>
      </c>
      <c r="BR126">
        <v>0</v>
      </c>
      <c r="BS126">
        <v>0</v>
      </c>
      <c r="BT126">
        <v>1</v>
      </c>
      <c r="BU126">
        <v>0</v>
      </c>
      <c r="BV126">
        <v>0</v>
      </c>
      <c r="BW126">
        <v>1</v>
      </c>
      <c r="BX126">
        <v>1</v>
      </c>
      <c r="BY126">
        <v>5</v>
      </c>
      <c r="BZ126">
        <v>2</v>
      </c>
      <c r="CA126">
        <v>24</v>
      </c>
      <c r="CB126">
        <v>18</v>
      </c>
      <c r="CC126">
        <v>7</v>
      </c>
      <c r="CD126">
        <v>15</v>
      </c>
      <c r="CE126">
        <v>0</v>
      </c>
      <c r="CF126">
        <v>5</v>
      </c>
      <c r="CG126">
        <v>3</v>
      </c>
      <c r="CH126">
        <v>0</v>
      </c>
      <c r="CI126">
        <v>0</v>
      </c>
      <c r="CJ126">
        <v>0</v>
      </c>
      <c r="CK126">
        <v>0</v>
      </c>
      <c r="CL126">
        <v>0</v>
      </c>
      <c r="CM126">
        <v>0</v>
      </c>
      <c r="CN126" s="12">
        <v>0</v>
      </c>
    </row>
    <row r="127" spans="1:92" hidden="1" x14ac:dyDescent="0.25">
      <c r="A127" s="7" t="s">
        <v>354</v>
      </c>
      <c r="B127" t="s">
        <v>111</v>
      </c>
      <c r="C127" s="2">
        <v>43799</v>
      </c>
      <c r="D127">
        <v>1169</v>
      </c>
      <c r="E127">
        <v>1032</v>
      </c>
      <c r="F127">
        <v>34</v>
      </c>
      <c r="G127">
        <v>179</v>
      </c>
      <c r="H127">
        <v>15</v>
      </c>
      <c r="I127">
        <v>33</v>
      </c>
      <c r="J127">
        <v>27</v>
      </c>
      <c r="K127">
        <v>0</v>
      </c>
      <c r="L127">
        <v>30</v>
      </c>
      <c r="M127">
        <v>0</v>
      </c>
      <c r="N127">
        <v>46</v>
      </c>
      <c r="O127">
        <v>18</v>
      </c>
      <c r="P127">
        <v>16</v>
      </c>
      <c r="Q127">
        <v>149</v>
      </c>
      <c r="R127">
        <v>9</v>
      </c>
      <c r="S127">
        <v>9</v>
      </c>
      <c r="T127">
        <v>1</v>
      </c>
      <c r="U127">
        <v>0</v>
      </c>
      <c r="V127">
        <v>0</v>
      </c>
      <c r="W127">
        <v>6</v>
      </c>
      <c r="X127">
        <v>1</v>
      </c>
      <c r="Y127">
        <v>0</v>
      </c>
      <c r="Z127">
        <v>0</v>
      </c>
      <c r="AA127">
        <v>0</v>
      </c>
      <c r="AB127">
        <v>0</v>
      </c>
      <c r="AC127">
        <v>0</v>
      </c>
      <c r="AG127" s="44" t="s">
        <v>354</v>
      </c>
      <c r="AH127" s="29" t="s">
        <v>111</v>
      </c>
      <c r="AI127" s="36">
        <v>43799</v>
      </c>
      <c r="AJ127">
        <v>1050</v>
      </c>
      <c r="AK127">
        <v>957</v>
      </c>
      <c r="AL127">
        <v>130</v>
      </c>
      <c r="AM127">
        <v>28</v>
      </c>
      <c r="AN127">
        <v>10</v>
      </c>
      <c r="AO127">
        <v>27</v>
      </c>
      <c r="AP127">
        <v>27</v>
      </c>
      <c r="AQ127">
        <v>0</v>
      </c>
      <c r="AR127">
        <v>27</v>
      </c>
      <c r="AS127">
        <v>0</v>
      </c>
      <c r="AT127">
        <v>129</v>
      </c>
      <c r="AU127">
        <v>9</v>
      </c>
      <c r="AV127">
        <v>9</v>
      </c>
      <c r="AW127">
        <v>1</v>
      </c>
      <c r="AX127" s="12">
        <v>0</v>
      </c>
      <c r="AY127">
        <v>0</v>
      </c>
      <c r="AZ127">
        <v>6</v>
      </c>
      <c r="BA127">
        <v>0</v>
      </c>
      <c r="BB127">
        <v>0</v>
      </c>
      <c r="BC127">
        <v>0</v>
      </c>
      <c r="BD127">
        <v>0</v>
      </c>
      <c r="BE127">
        <v>0</v>
      </c>
      <c r="BF127">
        <v>0</v>
      </c>
      <c r="BK127" t="s">
        <v>329</v>
      </c>
      <c r="BL127" t="s">
        <v>111</v>
      </c>
      <c r="BM127" s="2">
        <v>43799</v>
      </c>
      <c r="BN127">
        <v>330</v>
      </c>
      <c r="BO127">
        <v>186</v>
      </c>
      <c r="BP127">
        <v>6</v>
      </c>
      <c r="BQ127">
        <v>41</v>
      </c>
      <c r="BR127">
        <v>3</v>
      </c>
      <c r="BS127">
        <v>5</v>
      </c>
      <c r="BT127">
        <v>27</v>
      </c>
      <c r="BU127">
        <v>0</v>
      </c>
      <c r="BV127">
        <v>5</v>
      </c>
      <c r="BW127">
        <v>13</v>
      </c>
      <c r="BX127">
        <v>43</v>
      </c>
      <c r="BY127">
        <v>54</v>
      </c>
      <c r="BZ127">
        <v>38</v>
      </c>
      <c r="CA127">
        <v>171</v>
      </c>
      <c r="CB127">
        <v>107</v>
      </c>
      <c r="CC127">
        <v>81</v>
      </c>
      <c r="CD127">
        <v>85</v>
      </c>
      <c r="CE127">
        <v>0</v>
      </c>
      <c r="CF127">
        <v>31</v>
      </c>
      <c r="CG127">
        <v>58</v>
      </c>
      <c r="CH127">
        <v>0</v>
      </c>
      <c r="CI127">
        <v>0</v>
      </c>
      <c r="CJ127">
        <v>0</v>
      </c>
      <c r="CK127">
        <v>0</v>
      </c>
      <c r="CL127">
        <v>0</v>
      </c>
      <c r="CM127">
        <v>0</v>
      </c>
      <c r="CN127" s="12">
        <v>0</v>
      </c>
    </row>
    <row r="128" spans="1:92" hidden="1" x14ac:dyDescent="0.25">
      <c r="A128" s="7" t="s">
        <v>354</v>
      </c>
      <c r="B128" t="s">
        <v>112</v>
      </c>
      <c r="C128" s="2">
        <v>43799</v>
      </c>
      <c r="D128">
        <v>7</v>
      </c>
      <c r="E128">
        <v>9</v>
      </c>
      <c r="F128">
        <v>1</v>
      </c>
      <c r="G128">
        <v>6</v>
      </c>
      <c r="H128">
        <v>1</v>
      </c>
      <c r="I128">
        <v>1</v>
      </c>
      <c r="J128">
        <v>1</v>
      </c>
      <c r="K128">
        <v>0</v>
      </c>
      <c r="L128">
        <v>1</v>
      </c>
      <c r="M128">
        <v>0</v>
      </c>
      <c r="N128">
        <v>0</v>
      </c>
      <c r="O128">
        <v>0</v>
      </c>
      <c r="P128">
        <v>0</v>
      </c>
      <c r="Q128">
        <v>9</v>
      </c>
      <c r="R128">
        <v>0</v>
      </c>
      <c r="S128">
        <v>0</v>
      </c>
      <c r="T128">
        <v>0</v>
      </c>
      <c r="U128">
        <v>0</v>
      </c>
      <c r="V128">
        <v>0</v>
      </c>
      <c r="W128">
        <v>0</v>
      </c>
      <c r="X128">
        <v>0</v>
      </c>
      <c r="Y128">
        <v>0</v>
      </c>
      <c r="Z128">
        <v>0</v>
      </c>
      <c r="AA128">
        <v>0</v>
      </c>
      <c r="AB128">
        <v>0</v>
      </c>
      <c r="AC128">
        <v>0</v>
      </c>
      <c r="AG128" s="43" t="s">
        <v>354</v>
      </c>
      <c r="AH128" s="30" t="s">
        <v>112</v>
      </c>
      <c r="AI128" s="34">
        <v>43799</v>
      </c>
      <c r="AJ128">
        <v>0</v>
      </c>
      <c r="AK128">
        <v>6</v>
      </c>
      <c r="AL128">
        <v>6</v>
      </c>
      <c r="AM128">
        <v>1</v>
      </c>
      <c r="AN128">
        <v>1</v>
      </c>
      <c r="AO128">
        <v>1</v>
      </c>
      <c r="AP128">
        <v>1</v>
      </c>
      <c r="AQ128">
        <v>0</v>
      </c>
      <c r="AR128">
        <v>1</v>
      </c>
      <c r="AS128">
        <v>0</v>
      </c>
      <c r="AT128">
        <v>4</v>
      </c>
      <c r="AU128">
        <v>0</v>
      </c>
      <c r="AV128">
        <v>0</v>
      </c>
      <c r="AW128">
        <v>0</v>
      </c>
      <c r="AX128" s="12">
        <v>0</v>
      </c>
      <c r="AY128">
        <v>0</v>
      </c>
      <c r="AZ128">
        <v>0</v>
      </c>
      <c r="BA128">
        <v>0</v>
      </c>
      <c r="BB128">
        <v>0</v>
      </c>
      <c r="BC128">
        <v>0</v>
      </c>
      <c r="BD128">
        <v>0</v>
      </c>
      <c r="BE128">
        <v>0</v>
      </c>
      <c r="BF128">
        <v>0</v>
      </c>
      <c r="BK128" t="s">
        <v>329</v>
      </c>
      <c r="BL128" t="s">
        <v>112</v>
      </c>
      <c r="BM128" s="2">
        <v>43799</v>
      </c>
      <c r="BN128">
        <v>14</v>
      </c>
      <c r="BO128">
        <v>20</v>
      </c>
      <c r="BP128">
        <v>1</v>
      </c>
      <c r="BQ128">
        <v>7</v>
      </c>
      <c r="BR128">
        <v>1</v>
      </c>
      <c r="BS128">
        <v>1</v>
      </c>
      <c r="BT128">
        <v>5</v>
      </c>
      <c r="BU128">
        <v>0</v>
      </c>
      <c r="BV128">
        <v>0</v>
      </c>
      <c r="BW128">
        <v>0</v>
      </c>
      <c r="BX128">
        <v>7</v>
      </c>
      <c r="BY128">
        <v>7</v>
      </c>
      <c r="BZ128">
        <v>4</v>
      </c>
      <c r="CA128">
        <v>18</v>
      </c>
      <c r="CB128">
        <v>14</v>
      </c>
      <c r="CC128">
        <v>8</v>
      </c>
      <c r="CD128">
        <v>11</v>
      </c>
      <c r="CE128">
        <v>0</v>
      </c>
      <c r="CF128">
        <v>5</v>
      </c>
      <c r="CG128">
        <v>5</v>
      </c>
      <c r="CH128">
        <v>0</v>
      </c>
      <c r="CI128">
        <v>0</v>
      </c>
      <c r="CJ128">
        <v>0</v>
      </c>
      <c r="CK128">
        <v>0</v>
      </c>
      <c r="CL128">
        <v>0</v>
      </c>
      <c r="CM128">
        <v>0</v>
      </c>
      <c r="CN128" s="12">
        <v>0</v>
      </c>
    </row>
    <row r="129" spans="1:92" hidden="1" x14ac:dyDescent="0.25">
      <c r="A129" s="7" t="s">
        <v>354</v>
      </c>
      <c r="B129" t="s">
        <v>113</v>
      </c>
      <c r="C129" s="2">
        <v>43799</v>
      </c>
      <c r="D129">
        <v>1159</v>
      </c>
      <c r="E129">
        <v>1144</v>
      </c>
      <c r="F129">
        <v>59</v>
      </c>
      <c r="G129">
        <v>166</v>
      </c>
      <c r="H129">
        <v>22</v>
      </c>
      <c r="I129">
        <v>59</v>
      </c>
      <c r="J129">
        <v>45</v>
      </c>
      <c r="K129">
        <v>0</v>
      </c>
      <c r="L129">
        <v>54</v>
      </c>
      <c r="M129">
        <v>0</v>
      </c>
      <c r="N129">
        <v>83</v>
      </c>
      <c r="O129">
        <v>34</v>
      </c>
      <c r="P129">
        <v>32</v>
      </c>
      <c r="Q129">
        <v>339</v>
      </c>
      <c r="R129">
        <v>27</v>
      </c>
      <c r="S129">
        <v>24</v>
      </c>
      <c r="T129">
        <v>1</v>
      </c>
      <c r="U129">
        <v>2</v>
      </c>
      <c r="V129">
        <v>0</v>
      </c>
      <c r="W129">
        <v>11</v>
      </c>
      <c r="X129">
        <v>5</v>
      </c>
      <c r="Y129">
        <v>0</v>
      </c>
      <c r="Z129">
        <v>0</v>
      </c>
      <c r="AA129">
        <v>0</v>
      </c>
      <c r="AB129">
        <v>0</v>
      </c>
      <c r="AC129">
        <v>0</v>
      </c>
      <c r="AG129" s="44" t="s">
        <v>354</v>
      </c>
      <c r="AH129" s="29" t="s">
        <v>113</v>
      </c>
      <c r="AI129" s="36">
        <v>43799</v>
      </c>
      <c r="AJ129">
        <v>1129</v>
      </c>
      <c r="AK129">
        <v>1022</v>
      </c>
      <c r="AL129">
        <v>135</v>
      </c>
      <c r="AM129">
        <v>44</v>
      </c>
      <c r="AN129">
        <v>16</v>
      </c>
      <c r="AO129">
        <v>46</v>
      </c>
      <c r="AP129">
        <v>45</v>
      </c>
      <c r="AQ129">
        <v>0</v>
      </c>
      <c r="AR129">
        <v>46</v>
      </c>
      <c r="AS129">
        <v>0</v>
      </c>
      <c r="AT129">
        <v>272</v>
      </c>
      <c r="AU129">
        <v>26</v>
      </c>
      <c r="AV129">
        <v>23</v>
      </c>
      <c r="AW129">
        <v>0</v>
      </c>
      <c r="AX129" s="12">
        <v>2</v>
      </c>
      <c r="AY129">
        <v>0</v>
      </c>
      <c r="AZ129">
        <v>11</v>
      </c>
      <c r="BA129">
        <v>5</v>
      </c>
      <c r="BB129">
        <v>0</v>
      </c>
      <c r="BC129">
        <v>0</v>
      </c>
      <c r="BD129">
        <v>0</v>
      </c>
      <c r="BE129">
        <v>0</v>
      </c>
      <c r="BF129">
        <v>0</v>
      </c>
      <c r="BK129" t="s">
        <v>329</v>
      </c>
      <c r="BL129" t="s">
        <v>113</v>
      </c>
      <c r="BM129" s="2">
        <v>43799</v>
      </c>
      <c r="BN129">
        <v>157</v>
      </c>
      <c r="BO129">
        <v>353</v>
      </c>
      <c r="BP129">
        <v>9</v>
      </c>
      <c r="BQ129">
        <v>18</v>
      </c>
      <c r="BR129">
        <v>2</v>
      </c>
      <c r="BS129">
        <v>10</v>
      </c>
      <c r="BT129">
        <v>64</v>
      </c>
      <c r="BU129">
        <v>0</v>
      </c>
      <c r="BV129">
        <v>10</v>
      </c>
      <c r="BW129">
        <v>16</v>
      </c>
      <c r="BX129">
        <v>102</v>
      </c>
      <c r="BY129">
        <v>119</v>
      </c>
      <c r="BZ129">
        <v>101</v>
      </c>
      <c r="CA129">
        <v>322</v>
      </c>
      <c r="CB129">
        <v>187</v>
      </c>
      <c r="CC129">
        <v>150</v>
      </c>
      <c r="CD129">
        <v>165</v>
      </c>
      <c r="CE129">
        <v>0</v>
      </c>
      <c r="CF129">
        <v>60</v>
      </c>
      <c r="CG129">
        <v>101</v>
      </c>
      <c r="CH129">
        <v>0</v>
      </c>
      <c r="CI129">
        <v>0</v>
      </c>
      <c r="CJ129">
        <v>0</v>
      </c>
      <c r="CK129">
        <v>0</v>
      </c>
      <c r="CL129">
        <v>0</v>
      </c>
      <c r="CM129">
        <v>0</v>
      </c>
      <c r="CN129" s="12">
        <v>0</v>
      </c>
    </row>
    <row r="130" spans="1:92" hidden="1" x14ac:dyDescent="0.25">
      <c r="A130" s="7" t="s">
        <v>355</v>
      </c>
      <c r="B130" t="s">
        <v>110</v>
      </c>
      <c r="C130" s="2">
        <v>43799</v>
      </c>
      <c r="D130">
        <v>14</v>
      </c>
      <c r="E130">
        <v>28</v>
      </c>
      <c r="F130">
        <v>5</v>
      </c>
      <c r="G130">
        <v>12</v>
      </c>
      <c r="H130">
        <v>5</v>
      </c>
      <c r="I130">
        <v>5</v>
      </c>
      <c r="J130">
        <v>4</v>
      </c>
      <c r="K130">
        <v>0</v>
      </c>
      <c r="L130">
        <v>1</v>
      </c>
      <c r="M130">
        <v>0</v>
      </c>
      <c r="N130">
        <v>1</v>
      </c>
      <c r="O130">
        <v>1</v>
      </c>
      <c r="P130">
        <v>0</v>
      </c>
      <c r="Q130">
        <v>13</v>
      </c>
      <c r="R130">
        <v>4</v>
      </c>
      <c r="S130">
        <v>0</v>
      </c>
      <c r="T130">
        <v>0</v>
      </c>
      <c r="U130">
        <v>1</v>
      </c>
      <c r="V130">
        <v>0</v>
      </c>
      <c r="W130">
        <v>0</v>
      </c>
      <c r="X130">
        <v>0</v>
      </c>
      <c r="Y130">
        <v>0</v>
      </c>
      <c r="Z130">
        <v>0</v>
      </c>
      <c r="AA130">
        <v>0</v>
      </c>
      <c r="AB130">
        <v>0</v>
      </c>
      <c r="AC130">
        <v>0</v>
      </c>
      <c r="AG130" s="43" t="s">
        <v>355</v>
      </c>
      <c r="AH130" s="30" t="s">
        <v>110</v>
      </c>
      <c r="AI130" s="34">
        <v>43799</v>
      </c>
      <c r="AJ130">
        <v>2</v>
      </c>
      <c r="AK130">
        <v>14</v>
      </c>
      <c r="AL130">
        <v>12</v>
      </c>
      <c r="AM130">
        <v>5</v>
      </c>
      <c r="AN130">
        <v>5</v>
      </c>
      <c r="AO130">
        <v>5</v>
      </c>
      <c r="AP130">
        <v>4</v>
      </c>
      <c r="AQ130">
        <v>0</v>
      </c>
      <c r="AR130">
        <v>1</v>
      </c>
      <c r="AS130">
        <v>0</v>
      </c>
      <c r="AT130">
        <v>3</v>
      </c>
      <c r="AU130">
        <v>0</v>
      </c>
      <c r="AV130">
        <v>0</v>
      </c>
      <c r="AW130">
        <v>0</v>
      </c>
      <c r="AX130" s="12">
        <v>1</v>
      </c>
      <c r="AY130">
        <v>0</v>
      </c>
      <c r="AZ130">
        <v>0</v>
      </c>
      <c r="BA130">
        <v>0</v>
      </c>
      <c r="BB130">
        <v>0</v>
      </c>
      <c r="BC130">
        <v>0</v>
      </c>
      <c r="BD130">
        <v>0</v>
      </c>
      <c r="BE130">
        <v>0</v>
      </c>
      <c r="BF130">
        <v>0</v>
      </c>
      <c r="BK130" t="s">
        <v>330</v>
      </c>
      <c r="BL130" t="s">
        <v>110</v>
      </c>
      <c r="BM130" s="2">
        <v>43799</v>
      </c>
      <c r="BN130">
        <v>20</v>
      </c>
      <c r="BO130">
        <v>14</v>
      </c>
      <c r="BP130">
        <v>0</v>
      </c>
      <c r="BQ130">
        <v>0</v>
      </c>
      <c r="BR130">
        <v>0</v>
      </c>
      <c r="BS130">
        <v>0</v>
      </c>
      <c r="BT130">
        <v>0</v>
      </c>
      <c r="BU130">
        <v>0</v>
      </c>
      <c r="BV130">
        <v>0</v>
      </c>
      <c r="BW130">
        <v>0</v>
      </c>
      <c r="BX130">
        <v>4</v>
      </c>
      <c r="BY130">
        <v>3</v>
      </c>
      <c r="BZ130">
        <v>1</v>
      </c>
      <c r="CA130">
        <v>19</v>
      </c>
      <c r="CB130">
        <v>4</v>
      </c>
      <c r="CC130">
        <v>2</v>
      </c>
      <c r="CD130">
        <v>4</v>
      </c>
      <c r="CE130">
        <v>0</v>
      </c>
      <c r="CF130">
        <v>0</v>
      </c>
      <c r="CG130">
        <v>4</v>
      </c>
      <c r="CH130">
        <v>0</v>
      </c>
      <c r="CI130">
        <v>0</v>
      </c>
      <c r="CJ130">
        <v>0</v>
      </c>
      <c r="CK130">
        <v>0</v>
      </c>
      <c r="CL130">
        <v>0</v>
      </c>
      <c r="CM130">
        <v>0</v>
      </c>
      <c r="CN130" s="12">
        <v>0</v>
      </c>
    </row>
    <row r="131" spans="1:92" hidden="1" x14ac:dyDescent="0.25">
      <c r="A131" s="7" t="s">
        <v>355</v>
      </c>
      <c r="B131" t="s">
        <v>111</v>
      </c>
      <c r="C131" s="2">
        <v>43799</v>
      </c>
      <c r="D131">
        <v>1237</v>
      </c>
      <c r="E131">
        <v>1252</v>
      </c>
      <c r="F131">
        <v>43</v>
      </c>
      <c r="G131">
        <v>191</v>
      </c>
      <c r="H131">
        <v>19</v>
      </c>
      <c r="I131">
        <v>40</v>
      </c>
      <c r="J131">
        <v>34</v>
      </c>
      <c r="K131">
        <v>0</v>
      </c>
      <c r="L131">
        <v>40</v>
      </c>
      <c r="M131">
        <v>0</v>
      </c>
      <c r="N131">
        <v>22</v>
      </c>
      <c r="O131">
        <v>8</v>
      </c>
      <c r="P131">
        <v>7</v>
      </c>
      <c r="Q131">
        <v>198</v>
      </c>
      <c r="R131">
        <v>15</v>
      </c>
      <c r="S131">
        <v>6</v>
      </c>
      <c r="T131">
        <v>15</v>
      </c>
      <c r="U131">
        <v>0</v>
      </c>
      <c r="V131">
        <v>0</v>
      </c>
      <c r="W131">
        <v>0</v>
      </c>
      <c r="X131">
        <v>2</v>
      </c>
      <c r="Y131">
        <v>0</v>
      </c>
      <c r="Z131">
        <v>0</v>
      </c>
      <c r="AA131">
        <v>0</v>
      </c>
      <c r="AB131">
        <v>0</v>
      </c>
      <c r="AC131">
        <v>0</v>
      </c>
      <c r="AG131" s="44" t="s">
        <v>355</v>
      </c>
      <c r="AH131" s="29" t="s">
        <v>111</v>
      </c>
      <c r="AI131" s="36">
        <v>43799</v>
      </c>
      <c r="AJ131">
        <v>1196</v>
      </c>
      <c r="AK131">
        <v>1185</v>
      </c>
      <c r="AL131">
        <v>184</v>
      </c>
      <c r="AM131">
        <v>41</v>
      </c>
      <c r="AN131">
        <v>18</v>
      </c>
      <c r="AO131">
        <v>38</v>
      </c>
      <c r="AP131">
        <v>34</v>
      </c>
      <c r="AQ131">
        <v>0</v>
      </c>
      <c r="AR131">
        <v>38</v>
      </c>
      <c r="AS131">
        <v>0</v>
      </c>
      <c r="AT131">
        <v>97</v>
      </c>
      <c r="AU131">
        <v>0</v>
      </c>
      <c r="AV131">
        <v>0</v>
      </c>
      <c r="AW131">
        <v>0</v>
      </c>
      <c r="AX131" s="12">
        <v>0</v>
      </c>
      <c r="AY131">
        <v>0</v>
      </c>
      <c r="AZ131">
        <v>0</v>
      </c>
      <c r="BA131">
        <v>0</v>
      </c>
      <c r="BB131">
        <v>0</v>
      </c>
      <c r="BC131">
        <v>0</v>
      </c>
      <c r="BD131">
        <v>0</v>
      </c>
      <c r="BE131">
        <v>0</v>
      </c>
      <c r="BF131">
        <v>0</v>
      </c>
      <c r="BK131" t="s">
        <v>330</v>
      </c>
      <c r="BL131" t="s">
        <v>111</v>
      </c>
      <c r="BM131" s="2">
        <v>43799</v>
      </c>
      <c r="BN131">
        <v>173</v>
      </c>
      <c r="BO131">
        <v>84</v>
      </c>
      <c r="BP131">
        <v>8</v>
      </c>
      <c r="BQ131">
        <v>4</v>
      </c>
      <c r="BR131">
        <v>4</v>
      </c>
      <c r="BS131">
        <v>8</v>
      </c>
      <c r="BT131">
        <v>11</v>
      </c>
      <c r="BU131">
        <v>11</v>
      </c>
      <c r="BV131">
        <v>7</v>
      </c>
      <c r="BW131">
        <v>0</v>
      </c>
      <c r="BX131">
        <v>12</v>
      </c>
      <c r="BY131">
        <v>34</v>
      </c>
      <c r="BZ131">
        <v>29</v>
      </c>
      <c r="CA131">
        <v>75</v>
      </c>
      <c r="CB131">
        <v>11</v>
      </c>
      <c r="CC131">
        <v>5</v>
      </c>
      <c r="CD131">
        <v>5</v>
      </c>
      <c r="CE131">
        <v>0</v>
      </c>
      <c r="CF131">
        <v>0</v>
      </c>
      <c r="CG131">
        <v>5</v>
      </c>
      <c r="CH131">
        <v>0</v>
      </c>
      <c r="CI131">
        <v>0</v>
      </c>
      <c r="CJ131">
        <v>0</v>
      </c>
      <c r="CK131">
        <v>0</v>
      </c>
      <c r="CL131">
        <v>0</v>
      </c>
      <c r="CM131">
        <v>0</v>
      </c>
      <c r="CN131" s="12">
        <v>0</v>
      </c>
    </row>
    <row r="132" spans="1:92" hidden="1" x14ac:dyDescent="0.25">
      <c r="A132" s="7" t="s">
        <v>355</v>
      </c>
      <c r="B132" t="s">
        <v>112</v>
      </c>
      <c r="C132" s="2">
        <v>43799</v>
      </c>
      <c r="D132">
        <v>8</v>
      </c>
      <c r="E132">
        <v>22</v>
      </c>
      <c r="F132">
        <v>2</v>
      </c>
      <c r="G132">
        <v>4</v>
      </c>
      <c r="H132">
        <v>2</v>
      </c>
      <c r="I132">
        <v>2</v>
      </c>
      <c r="J132">
        <v>2</v>
      </c>
      <c r="K132">
        <v>0</v>
      </c>
      <c r="L132">
        <v>0</v>
      </c>
      <c r="M132">
        <v>0</v>
      </c>
      <c r="N132">
        <v>1</v>
      </c>
      <c r="O132">
        <v>0</v>
      </c>
      <c r="P132">
        <v>0</v>
      </c>
      <c r="Q132">
        <v>8</v>
      </c>
      <c r="R132">
        <v>0</v>
      </c>
      <c r="S132">
        <v>2</v>
      </c>
      <c r="T132">
        <v>0</v>
      </c>
      <c r="U132">
        <v>0</v>
      </c>
      <c r="V132">
        <v>0</v>
      </c>
      <c r="W132">
        <v>0</v>
      </c>
      <c r="X132">
        <v>0</v>
      </c>
      <c r="Y132">
        <v>0</v>
      </c>
      <c r="Z132">
        <v>0</v>
      </c>
      <c r="AA132">
        <v>0</v>
      </c>
      <c r="AB132">
        <v>0</v>
      </c>
      <c r="AC132">
        <v>0</v>
      </c>
      <c r="AG132" s="43" t="s">
        <v>355</v>
      </c>
      <c r="AH132" s="30" t="s">
        <v>112</v>
      </c>
      <c r="AI132" s="34">
        <v>43799</v>
      </c>
      <c r="AJ132">
        <v>0</v>
      </c>
      <c r="AK132">
        <v>4</v>
      </c>
      <c r="AL132">
        <v>4</v>
      </c>
      <c r="AM132">
        <v>2</v>
      </c>
      <c r="AN132">
        <v>2</v>
      </c>
      <c r="AO132">
        <v>2</v>
      </c>
      <c r="AP132">
        <v>2</v>
      </c>
      <c r="AQ132">
        <v>0</v>
      </c>
      <c r="AR132">
        <v>0</v>
      </c>
      <c r="AS132">
        <v>0</v>
      </c>
      <c r="AT132">
        <v>0</v>
      </c>
      <c r="AU132">
        <v>0</v>
      </c>
      <c r="AV132">
        <v>0</v>
      </c>
      <c r="AW132">
        <v>0</v>
      </c>
      <c r="AX132" s="12">
        <v>0</v>
      </c>
      <c r="AY132">
        <v>0</v>
      </c>
      <c r="AZ132">
        <v>0</v>
      </c>
      <c r="BA132">
        <v>0</v>
      </c>
      <c r="BB132">
        <v>0</v>
      </c>
      <c r="BC132">
        <v>0</v>
      </c>
      <c r="BD132">
        <v>0</v>
      </c>
      <c r="BE132">
        <v>0</v>
      </c>
      <c r="BF132">
        <v>0</v>
      </c>
      <c r="BK132" t="s">
        <v>330</v>
      </c>
      <c r="BL132" t="s">
        <v>112</v>
      </c>
      <c r="BM132" s="2">
        <v>43799</v>
      </c>
      <c r="BN132">
        <v>14</v>
      </c>
      <c r="BO132">
        <v>20</v>
      </c>
      <c r="BP132">
        <v>0</v>
      </c>
      <c r="BQ132">
        <v>0</v>
      </c>
      <c r="BR132">
        <v>0</v>
      </c>
      <c r="BS132">
        <v>0</v>
      </c>
      <c r="BT132">
        <v>0</v>
      </c>
      <c r="BU132">
        <v>0</v>
      </c>
      <c r="BV132">
        <v>0</v>
      </c>
      <c r="BW132">
        <v>0</v>
      </c>
      <c r="BX132">
        <v>2</v>
      </c>
      <c r="BY132">
        <v>2</v>
      </c>
      <c r="BZ132">
        <v>1</v>
      </c>
      <c r="CA132">
        <v>18</v>
      </c>
      <c r="CB132">
        <v>4</v>
      </c>
      <c r="CC132">
        <v>4</v>
      </c>
      <c r="CD132">
        <v>4</v>
      </c>
      <c r="CE132">
        <v>0</v>
      </c>
      <c r="CF132">
        <v>0</v>
      </c>
      <c r="CG132">
        <v>4</v>
      </c>
      <c r="CH132">
        <v>0</v>
      </c>
      <c r="CI132">
        <v>0</v>
      </c>
      <c r="CJ132">
        <v>0</v>
      </c>
      <c r="CK132">
        <v>0</v>
      </c>
      <c r="CL132">
        <v>0</v>
      </c>
      <c r="CM132">
        <v>0</v>
      </c>
      <c r="CN132" s="12">
        <v>0</v>
      </c>
    </row>
    <row r="133" spans="1:92" hidden="1" x14ac:dyDescent="0.25">
      <c r="A133" s="7" t="s">
        <v>355</v>
      </c>
      <c r="B133" t="s">
        <v>113</v>
      </c>
      <c r="C133" s="2">
        <v>43799</v>
      </c>
      <c r="D133">
        <v>1640</v>
      </c>
      <c r="E133">
        <v>1687</v>
      </c>
      <c r="F133">
        <v>85</v>
      </c>
      <c r="G133">
        <v>188</v>
      </c>
      <c r="H133">
        <v>24</v>
      </c>
      <c r="I133">
        <v>81</v>
      </c>
      <c r="J133">
        <v>83</v>
      </c>
      <c r="K133">
        <v>2</v>
      </c>
      <c r="L133">
        <v>82</v>
      </c>
      <c r="M133">
        <v>2</v>
      </c>
      <c r="N133">
        <v>71</v>
      </c>
      <c r="O133">
        <v>29</v>
      </c>
      <c r="P133">
        <v>18</v>
      </c>
      <c r="Q133">
        <v>384</v>
      </c>
      <c r="R133">
        <v>47</v>
      </c>
      <c r="S133">
        <v>18</v>
      </c>
      <c r="T133">
        <v>27</v>
      </c>
      <c r="U133">
        <v>0</v>
      </c>
      <c r="V133">
        <v>0</v>
      </c>
      <c r="W133">
        <v>0</v>
      </c>
      <c r="X133">
        <v>1</v>
      </c>
      <c r="Y133">
        <v>0</v>
      </c>
      <c r="Z133">
        <v>0</v>
      </c>
      <c r="AA133">
        <v>0</v>
      </c>
      <c r="AB133">
        <v>0</v>
      </c>
      <c r="AC133">
        <v>0</v>
      </c>
      <c r="AG133" s="44" t="s">
        <v>355</v>
      </c>
      <c r="AH133" s="29" t="s">
        <v>113</v>
      </c>
      <c r="AI133" s="36">
        <v>43799</v>
      </c>
      <c r="AJ133">
        <v>1603</v>
      </c>
      <c r="AK133">
        <v>1581</v>
      </c>
      <c r="AL133">
        <v>185</v>
      </c>
      <c r="AM133">
        <v>80</v>
      </c>
      <c r="AN133">
        <v>21</v>
      </c>
      <c r="AO133">
        <v>78</v>
      </c>
      <c r="AP133">
        <v>83</v>
      </c>
      <c r="AQ133">
        <v>0</v>
      </c>
      <c r="AR133">
        <v>78</v>
      </c>
      <c r="AS133">
        <v>0</v>
      </c>
      <c r="AT133">
        <v>203</v>
      </c>
      <c r="AU133">
        <v>5</v>
      </c>
      <c r="AV133">
        <v>1</v>
      </c>
      <c r="AW133">
        <v>0</v>
      </c>
      <c r="AX133" s="12">
        <v>0</v>
      </c>
      <c r="AY133">
        <v>0</v>
      </c>
      <c r="AZ133">
        <v>0</v>
      </c>
      <c r="BA133">
        <v>0</v>
      </c>
      <c r="BB133">
        <v>0</v>
      </c>
      <c r="BC133">
        <v>0</v>
      </c>
      <c r="BD133">
        <v>0</v>
      </c>
      <c r="BE133">
        <v>0</v>
      </c>
      <c r="BF133">
        <v>0</v>
      </c>
      <c r="BK133" t="s">
        <v>330</v>
      </c>
      <c r="BL133" t="s">
        <v>113</v>
      </c>
      <c r="BM133" s="2">
        <v>43799</v>
      </c>
      <c r="BN133">
        <v>80</v>
      </c>
      <c r="BO133">
        <v>213</v>
      </c>
      <c r="BP133">
        <v>16</v>
      </c>
      <c r="BQ133">
        <v>7</v>
      </c>
      <c r="BR133">
        <v>7</v>
      </c>
      <c r="BS133">
        <v>16</v>
      </c>
      <c r="BT133">
        <v>13</v>
      </c>
      <c r="BU133">
        <v>13</v>
      </c>
      <c r="BV133">
        <v>15</v>
      </c>
      <c r="BW133">
        <v>0</v>
      </c>
      <c r="BX133">
        <v>51</v>
      </c>
      <c r="BY133">
        <v>92</v>
      </c>
      <c r="BZ133">
        <v>69</v>
      </c>
      <c r="CA133">
        <v>228</v>
      </c>
      <c r="CB133">
        <v>19</v>
      </c>
      <c r="CC133">
        <v>8</v>
      </c>
      <c r="CD133">
        <v>8</v>
      </c>
      <c r="CE133">
        <v>0</v>
      </c>
      <c r="CF133">
        <v>0</v>
      </c>
      <c r="CG133">
        <v>8</v>
      </c>
      <c r="CH133">
        <v>0</v>
      </c>
      <c r="CI133">
        <v>0</v>
      </c>
      <c r="CJ133">
        <v>0</v>
      </c>
      <c r="CK133">
        <v>0</v>
      </c>
      <c r="CL133">
        <v>0</v>
      </c>
      <c r="CM133">
        <v>0</v>
      </c>
      <c r="CN133" s="12">
        <v>0</v>
      </c>
    </row>
    <row r="134" spans="1:92" hidden="1" x14ac:dyDescent="0.25">
      <c r="A134" s="7" t="s">
        <v>356</v>
      </c>
      <c r="B134" t="s">
        <v>110</v>
      </c>
      <c r="C134" s="2">
        <v>43799</v>
      </c>
      <c r="D134">
        <v>404</v>
      </c>
      <c r="E134">
        <v>298</v>
      </c>
      <c r="F134">
        <v>1</v>
      </c>
      <c r="G134">
        <v>15</v>
      </c>
      <c r="H134">
        <v>1</v>
      </c>
      <c r="I134">
        <v>1</v>
      </c>
      <c r="J134">
        <v>2</v>
      </c>
      <c r="K134">
        <v>0</v>
      </c>
      <c r="L134">
        <v>1</v>
      </c>
      <c r="M134">
        <v>0</v>
      </c>
      <c r="N134">
        <v>4</v>
      </c>
      <c r="O134">
        <v>3</v>
      </c>
      <c r="P134">
        <v>1</v>
      </c>
      <c r="Q134">
        <v>23</v>
      </c>
      <c r="R134">
        <v>3</v>
      </c>
      <c r="S134">
        <v>11</v>
      </c>
      <c r="T134">
        <v>3</v>
      </c>
      <c r="U134">
        <v>0</v>
      </c>
      <c r="V134">
        <v>0</v>
      </c>
      <c r="W134">
        <v>0</v>
      </c>
      <c r="X134">
        <v>12</v>
      </c>
      <c r="Y134">
        <v>0</v>
      </c>
      <c r="Z134">
        <v>0</v>
      </c>
      <c r="AA134">
        <v>0</v>
      </c>
      <c r="AB134">
        <v>0</v>
      </c>
      <c r="AC134">
        <v>0</v>
      </c>
      <c r="AG134" s="43" t="s">
        <v>356</v>
      </c>
      <c r="AH134" s="30" t="s">
        <v>110</v>
      </c>
      <c r="AI134" s="34">
        <v>43799</v>
      </c>
      <c r="AJ134">
        <v>388</v>
      </c>
      <c r="AK134">
        <v>283</v>
      </c>
      <c r="AL134">
        <v>11</v>
      </c>
      <c r="AM134">
        <v>1</v>
      </c>
      <c r="AN134">
        <v>1</v>
      </c>
      <c r="AO134">
        <v>1</v>
      </c>
      <c r="AP134">
        <v>1</v>
      </c>
      <c r="AQ134">
        <v>0</v>
      </c>
      <c r="AR134">
        <v>1</v>
      </c>
      <c r="AS134">
        <v>0</v>
      </c>
      <c r="AT134">
        <v>6</v>
      </c>
      <c r="AU134">
        <v>0</v>
      </c>
      <c r="AV134">
        <v>0</v>
      </c>
      <c r="AW134">
        <v>0</v>
      </c>
      <c r="AX134" s="12">
        <v>0</v>
      </c>
      <c r="AY134">
        <v>0</v>
      </c>
      <c r="AZ134">
        <v>0</v>
      </c>
      <c r="BA134">
        <v>0</v>
      </c>
      <c r="BB134">
        <v>0</v>
      </c>
      <c r="BC134">
        <v>0</v>
      </c>
      <c r="BD134">
        <v>0</v>
      </c>
      <c r="BE134">
        <v>0</v>
      </c>
      <c r="BF134">
        <v>0</v>
      </c>
      <c r="BK134" t="s">
        <v>331</v>
      </c>
      <c r="BL134" t="s">
        <v>110</v>
      </c>
      <c r="BM134" s="2">
        <v>43799</v>
      </c>
      <c r="BN134">
        <v>5</v>
      </c>
      <c r="BO134">
        <v>6</v>
      </c>
      <c r="BP134">
        <v>0</v>
      </c>
      <c r="BQ134">
        <v>0</v>
      </c>
      <c r="BR134">
        <v>0</v>
      </c>
      <c r="BS134">
        <v>0</v>
      </c>
      <c r="BT134">
        <v>0</v>
      </c>
      <c r="BU134">
        <v>0</v>
      </c>
      <c r="BV134">
        <v>0</v>
      </c>
      <c r="BW134">
        <v>0</v>
      </c>
      <c r="BX134">
        <v>4</v>
      </c>
      <c r="BY134">
        <v>1</v>
      </c>
      <c r="BZ134">
        <v>1</v>
      </c>
      <c r="CA134">
        <v>10</v>
      </c>
      <c r="CB134">
        <v>1</v>
      </c>
      <c r="CC134">
        <v>0</v>
      </c>
      <c r="CD134">
        <v>0</v>
      </c>
      <c r="CE134">
        <v>0</v>
      </c>
      <c r="CF134">
        <v>0</v>
      </c>
      <c r="CG134">
        <v>0</v>
      </c>
      <c r="CH134">
        <v>0</v>
      </c>
      <c r="CI134">
        <v>0</v>
      </c>
      <c r="CJ134">
        <v>0</v>
      </c>
      <c r="CK134">
        <v>0</v>
      </c>
      <c r="CL134">
        <v>0</v>
      </c>
      <c r="CM134">
        <v>0</v>
      </c>
      <c r="CN134" s="12">
        <v>0</v>
      </c>
    </row>
    <row r="135" spans="1:92" hidden="1" x14ac:dyDescent="0.25">
      <c r="A135" s="7" t="s">
        <v>356</v>
      </c>
      <c r="B135" t="s">
        <v>111</v>
      </c>
      <c r="C135" s="2">
        <v>43799</v>
      </c>
      <c r="D135">
        <v>2277</v>
      </c>
      <c r="E135">
        <v>2340</v>
      </c>
      <c r="F135">
        <v>95</v>
      </c>
      <c r="G135">
        <v>83</v>
      </c>
      <c r="H135">
        <v>17</v>
      </c>
      <c r="I135">
        <v>95</v>
      </c>
      <c r="J135">
        <v>117</v>
      </c>
      <c r="K135">
        <v>11</v>
      </c>
      <c r="L135">
        <v>96</v>
      </c>
      <c r="M135">
        <v>0</v>
      </c>
      <c r="N135">
        <v>109</v>
      </c>
      <c r="O135">
        <v>35</v>
      </c>
      <c r="P135">
        <v>29</v>
      </c>
      <c r="Q135">
        <v>241</v>
      </c>
      <c r="R135">
        <v>4</v>
      </c>
      <c r="S135">
        <v>44</v>
      </c>
      <c r="T135">
        <v>23</v>
      </c>
      <c r="U135">
        <v>0</v>
      </c>
      <c r="V135">
        <v>0</v>
      </c>
      <c r="W135">
        <v>20</v>
      </c>
      <c r="X135">
        <v>20</v>
      </c>
      <c r="Y135">
        <v>0</v>
      </c>
      <c r="Z135">
        <v>0</v>
      </c>
      <c r="AA135">
        <v>0</v>
      </c>
      <c r="AB135">
        <v>0</v>
      </c>
      <c r="AC135">
        <v>0</v>
      </c>
      <c r="AG135" s="44" t="s">
        <v>356</v>
      </c>
      <c r="AH135" s="29" t="s">
        <v>111</v>
      </c>
      <c r="AI135" s="36">
        <v>43799</v>
      </c>
      <c r="AJ135">
        <v>2131</v>
      </c>
      <c r="AK135">
        <v>2211</v>
      </c>
      <c r="AL135">
        <v>46</v>
      </c>
      <c r="AM135">
        <v>88</v>
      </c>
      <c r="AN135">
        <v>14</v>
      </c>
      <c r="AO135">
        <v>88</v>
      </c>
      <c r="AP135">
        <v>92</v>
      </c>
      <c r="AQ135">
        <v>6</v>
      </c>
      <c r="AR135">
        <v>88</v>
      </c>
      <c r="AS135">
        <v>0</v>
      </c>
      <c r="AT135">
        <v>124</v>
      </c>
      <c r="AU135">
        <v>0</v>
      </c>
      <c r="AV135">
        <v>0</v>
      </c>
      <c r="AW135">
        <v>0</v>
      </c>
      <c r="AX135" s="12">
        <v>0</v>
      </c>
      <c r="AY135">
        <v>0</v>
      </c>
      <c r="AZ135">
        <v>0</v>
      </c>
      <c r="BA135">
        <v>0</v>
      </c>
      <c r="BB135">
        <v>0</v>
      </c>
      <c r="BC135">
        <v>0</v>
      </c>
      <c r="BD135">
        <v>0</v>
      </c>
      <c r="BE135">
        <v>0</v>
      </c>
      <c r="BF135">
        <v>0</v>
      </c>
      <c r="BK135" t="s">
        <v>331</v>
      </c>
      <c r="BL135" t="s">
        <v>111</v>
      </c>
      <c r="BM135" s="2">
        <v>43799</v>
      </c>
      <c r="BN135">
        <v>47</v>
      </c>
      <c r="BO135">
        <v>37</v>
      </c>
      <c r="BP135">
        <v>2</v>
      </c>
      <c r="BQ135">
        <v>1</v>
      </c>
      <c r="BR135">
        <v>1</v>
      </c>
      <c r="BS135">
        <v>1</v>
      </c>
      <c r="BT135">
        <v>0</v>
      </c>
      <c r="BU135">
        <v>0</v>
      </c>
      <c r="BV135">
        <v>1</v>
      </c>
      <c r="BW135">
        <v>0</v>
      </c>
      <c r="BX135">
        <v>15</v>
      </c>
      <c r="BY135">
        <v>19</v>
      </c>
      <c r="BZ135">
        <v>15</v>
      </c>
      <c r="CA135">
        <v>33</v>
      </c>
      <c r="CB135">
        <v>15</v>
      </c>
      <c r="CC135">
        <v>6</v>
      </c>
      <c r="CD135">
        <v>6</v>
      </c>
      <c r="CE135">
        <v>0</v>
      </c>
      <c r="CF135">
        <v>1</v>
      </c>
      <c r="CG135">
        <v>5</v>
      </c>
      <c r="CH135">
        <v>0</v>
      </c>
      <c r="CI135">
        <v>0</v>
      </c>
      <c r="CJ135">
        <v>0</v>
      </c>
      <c r="CK135">
        <v>0</v>
      </c>
      <c r="CL135">
        <v>0</v>
      </c>
      <c r="CM135">
        <v>0</v>
      </c>
      <c r="CN135" s="12">
        <v>0</v>
      </c>
    </row>
    <row r="136" spans="1:92" hidden="1" x14ac:dyDescent="0.25">
      <c r="A136" s="7" t="s">
        <v>356</v>
      </c>
      <c r="B136" t="s">
        <v>112</v>
      </c>
      <c r="C136" s="2">
        <v>43799</v>
      </c>
      <c r="D136">
        <v>333</v>
      </c>
      <c r="E136">
        <v>276</v>
      </c>
      <c r="F136">
        <v>5</v>
      </c>
      <c r="G136">
        <v>14</v>
      </c>
      <c r="H136">
        <v>2</v>
      </c>
      <c r="I136">
        <v>5</v>
      </c>
      <c r="J136">
        <v>8</v>
      </c>
      <c r="K136">
        <v>1</v>
      </c>
      <c r="L136">
        <v>4</v>
      </c>
      <c r="M136">
        <v>0</v>
      </c>
      <c r="N136">
        <v>10</v>
      </c>
      <c r="O136">
        <v>2</v>
      </c>
      <c r="P136">
        <v>0</v>
      </c>
      <c r="Q136">
        <v>28</v>
      </c>
      <c r="R136">
        <v>1</v>
      </c>
      <c r="S136">
        <v>10</v>
      </c>
      <c r="T136">
        <v>5</v>
      </c>
      <c r="U136">
        <v>0</v>
      </c>
      <c r="V136">
        <v>0</v>
      </c>
      <c r="W136">
        <v>0</v>
      </c>
      <c r="X136">
        <v>10</v>
      </c>
      <c r="Y136">
        <v>0</v>
      </c>
      <c r="Z136">
        <v>0</v>
      </c>
      <c r="AA136">
        <v>0</v>
      </c>
      <c r="AB136">
        <v>0</v>
      </c>
      <c r="AC136">
        <v>0</v>
      </c>
      <c r="AG136" s="43" t="s">
        <v>356</v>
      </c>
      <c r="AH136" s="30" t="s">
        <v>112</v>
      </c>
      <c r="AI136" s="34">
        <v>43799</v>
      </c>
      <c r="AJ136">
        <v>316</v>
      </c>
      <c r="AK136">
        <v>252</v>
      </c>
      <c r="AL136">
        <v>7</v>
      </c>
      <c r="AM136">
        <v>4</v>
      </c>
      <c r="AN136">
        <v>1</v>
      </c>
      <c r="AO136">
        <v>4</v>
      </c>
      <c r="AP136">
        <v>4</v>
      </c>
      <c r="AQ136">
        <v>1</v>
      </c>
      <c r="AR136">
        <v>3</v>
      </c>
      <c r="AS136">
        <v>0</v>
      </c>
      <c r="AT136">
        <v>12</v>
      </c>
      <c r="AU136">
        <v>0</v>
      </c>
      <c r="AV136">
        <v>0</v>
      </c>
      <c r="AW136">
        <v>0</v>
      </c>
      <c r="AX136" s="12">
        <v>0</v>
      </c>
      <c r="AY136">
        <v>0</v>
      </c>
      <c r="AZ136">
        <v>0</v>
      </c>
      <c r="BA136">
        <v>0</v>
      </c>
      <c r="BB136">
        <v>0</v>
      </c>
      <c r="BC136">
        <v>0</v>
      </c>
      <c r="BD136">
        <v>0</v>
      </c>
      <c r="BE136">
        <v>0</v>
      </c>
      <c r="BF136">
        <v>0</v>
      </c>
      <c r="BK136" t="s">
        <v>331</v>
      </c>
      <c r="BL136" t="s">
        <v>112</v>
      </c>
      <c r="BM136" s="2">
        <v>43799</v>
      </c>
      <c r="BN136">
        <v>6</v>
      </c>
      <c r="BO136">
        <v>5</v>
      </c>
      <c r="BP136">
        <v>0</v>
      </c>
      <c r="BQ136">
        <v>0</v>
      </c>
      <c r="BR136">
        <v>0</v>
      </c>
      <c r="BS136">
        <v>0</v>
      </c>
      <c r="BT136">
        <v>0</v>
      </c>
      <c r="BU136">
        <v>0</v>
      </c>
      <c r="BV136">
        <v>0</v>
      </c>
      <c r="BW136">
        <v>0</v>
      </c>
      <c r="BX136">
        <v>1</v>
      </c>
      <c r="BY136">
        <v>1</v>
      </c>
      <c r="BZ136">
        <v>1</v>
      </c>
      <c r="CA136">
        <v>14</v>
      </c>
      <c r="CB136">
        <v>0</v>
      </c>
      <c r="CC136">
        <v>1</v>
      </c>
      <c r="CD136">
        <v>0</v>
      </c>
      <c r="CE136">
        <v>1</v>
      </c>
      <c r="CF136">
        <v>0</v>
      </c>
      <c r="CG136">
        <v>0</v>
      </c>
      <c r="CH136">
        <v>0</v>
      </c>
      <c r="CI136">
        <v>0</v>
      </c>
      <c r="CJ136">
        <v>0</v>
      </c>
      <c r="CK136">
        <v>0</v>
      </c>
      <c r="CL136">
        <v>0</v>
      </c>
      <c r="CM136">
        <v>0</v>
      </c>
      <c r="CN136" s="12">
        <v>0</v>
      </c>
    </row>
    <row r="137" spans="1:92" hidden="1" x14ac:dyDescent="0.25">
      <c r="A137" s="7" t="s">
        <v>356</v>
      </c>
      <c r="B137" t="s">
        <v>113</v>
      </c>
      <c r="C137" s="2">
        <v>43799</v>
      </c>
      <c r="D137">
        <v>2532</v>
      </c>
      <c r="E137">
        <v>2165</v>
      </c>
      <c r="F137">
        <v>153</v>
      </c>
      <c r="G137">
        <v>77</v>
      </c>
      <c r="H137">
        <v>32</v>
      </c>
      <c r="I137">
        <v>152</v>
      </c>
      <c r="J137">
        <v>208</v>
      </c>
      <c r="K137">
        <v>29</v>
      </c>
      <c r="L137">
        <v>152</v>
      </c>
      <c r="M137">
        <v>0</v>
      </c>
      <c r="N137">
        <v>286</v>
      </c>
      <c r="O137">
        <v>111</v>
      </c>
      <c r="P137">
        <v>92</v>
      </c>
      <c r="Q137">
        <v>599</v>
      </c>
      <c r="R137">
        <v>61</v>
      </c>
      <c r="S137">
        <v>109</v>
      </c>
      <c r="T137">
        <v>108</v>
      </c>
      <c r="U137">
        <v>0</v>
      </c>
      <c r="V137">
        <v>0</v>
      </c>
      <c r="W137">
        <v>30</v>
      </c>
      <c r="X137">
        <v>64</v>
      </c>
      <c r="Y137">
        <v>0</v>
      </c>
      <c r="Z137">
        <v>0</v>
      </c>
      <c r="AA137">
        <v>0</v>
      </c>
      <c r="AB137">
        <v>0</v>
      </c>
      <c r="AC137">
        <v>0</v>
      </c>
      <c r="AG137" s="44" t="s">
        <v>356</v>
      </c>
      <c r="AH137" s="29" t="s">
        <v>113</v>
      </c>
      <c r="AI137" s="36">
        <v>43799</v>
      </c>
      <c r="AJ137">
        <v>2443</v>
      </c>
      <c r="AK137">
        <v>1972</v>
      </c>
      <c r="AL137">
        <v>43</v>
      </c>
      <c r="AM137">
        <v>144</v>
      </c>
      <c r="AN137">
        <v>25</v>
      </c>
      <c r="AO137">
        <v>144</v>
      </c>
      <c r="AP137">
        <v>151</v>
      </c>
      <c r="AQ137">
        <v>21</v>
      </c>
      <c r="AR137">
        <v>144</v>
      </c>
      <c r="AS137">
        <v>0</v>
      </c>
      <c r="AT137">
        <v>239</v>
      </c>
      <c r="AU137">
        <v>0</v>
      </c>
      <c r="AV137">
        <v>0</v>
      </c>
      <c r="AW137">
        <v>0</v>
      </c>
      <c r="AX137" s="12">
        <v>0</v>
      </c>
      <c r="AY137">
        <v>0</v>
      </c>
      <c r="AZ137">
        <v>0</v>
      </c>
      <c r="BA137">
        <v>0</v>
      </c>
      <c r="BB137">
        <v>0</v>
      </c>
      <c r="BC137">
        <v>0</v>
      </c>
      <c r="BD137">
        <v>0</v>
      </c>
      <c r="BE137">
        <v>0</v>
      </c>
      <c r="BF137">
        <v>0</v>
      </c>
      <c r="BK137" t="s">
        <v>331</v>
      </c>
      <c r="BL137" t="s">
        <v>113</v>
      </c>
      <c r="BM137" s="2">
        <v>43799</v>
      </c>
      <c r="BN137">
        <v>34</v>
      </c>
      <c r="BO137">
        <v>45</v>
      </c>
      <c r="BP137">
        <v>4</v>
      </c>
      <c r="BQ137">
        <v>0</v>
      </c>
      <c r="BR137">
        <v>0</v>
      </c>
      <c r="BS137">
        <v>4</v>
      </c>
      <c r="BT137">
        <v>0</v>
      </c>
      <c r="BU137">
        <v>0</v>
      </c>
      <c r="BV137">
        <v>4</v>
      </c>
      <c r="BW137">
        <v>0</v>
      </c>
      <c r="BX137">
        <v>13</v>
      </c>
      <c r="BY137">
        <v>22</v>
      </c>
      <c r="BZ137">
        <v>19</v>
      </c>
      <c r="CA137">
        <v>41</v>
      </c>
      <c r="CB137">
        <v>12</v>
      </c>
      <c r="CC137">
        <v>20</v>
      </c>
      <c r="CD137">
        <v>11</v>
      </c>
      <c r="CE137">
        <v>4</v>
      </c>
      <c r="CF137">
        <v>4</v>
      </c>
      <c r="CG137">
        <v>15</v>
      </c>
      <c r="CH137">
        <v>0</v>
      </c>
      <c r="CI137">
        <v>0</v>
      </c>
      <c r="CJ137">
        <v>0</v>
      </c>
      <c r="CK137">
        <v>0</v>
      </c>
      <c r="CL137">
        <v>0</v>
      </c>
      <c r="CM137">
        <v>0</v>
      </c>
      <c r="CN137" s="12">
        <v>0</v>
      </c>
    </row>
    <row r="138" spans="1:92" hidden="1" x14ac:dyDescent="0.25">
      <c r="A138" s="7" t="s">
        <v>357</v>
      </c>
      <c r="B138" t="s">
        <v>110</v>
      </c>
      <c r="C138" s="2">
        <v>43799</v>
      </c>
      <c r="D138">
        <v>77</v>
      </c>
      <c r="E138">
        <v>31</v>
      </c>
      <c r="F138">
        <v>4</v>
      </c>
      <c r="G138">
        <v>1</v>
      </c>
      <c r="H138">
        <v>1</v>
      </c>
      <c r="I138">
        <v>4</v>
      </c>
      <c r="J138">
        <v>2</v>
      </c>
      <c r="K138">
        <v>0</v>
      </c>
      <c r="L138">
        <v>1</v>
      </c>
      <c r="M138">
        <v>0</v>
      </c>
      <c r="N138">
        <v>2</v>
      </c>
      <c r="O138">
        <v>0</v>
      </c>
      <c r="P138">
        <v>0</v>
      </c>
      <c r="Q138">
        <v>6</v>
      </c>
      <c r="R138">
        <v>2</v>
      </c>
      <c r="S138">
        <v>1</v>
      </c>
      <c r="T138">
        <v>1</v>
      </c>
      <c r="U138">
        <v>0</v>
      </c>
      <c r="V138">
        <v>0</v>
      </c>
      <c r="W138">
        <v>0</v>
      </c>
      <c r="X138">
        <v>1</v>
      </c>
      <c r="Y138">
        <v>0</v>
      </c>
      <c r="Z138">
        <v>0</v>
      </c>
      <c r="AA138">
        <v>0</v>
      </c>
      <c r="AB138">
        <v>0</v>
      </c>
      <c r="AC138">
        <v>0</v>
      </c>
      <c r="AG138" s="43" t="s">
        <v>357</v>
      </c>
      <c r="AH138" s="30" t="s">
        <v>110</v>
      </c>
      <c r="AI138" s="34">
        <v>43799</v>
      </c>
      <c r="AJ138">
        <v>31</v>
      </c>
      <c r="AK138">
        <v>6</v>
      </c>
      <c r="AL138">
        <v>1</v>
      </c>
      <c r="AM138">
        <v>2</v>
      </c>
      <c r="AN138">
        <v>1</v>
      </c>
      <c r="AO138">
        <v>2</v>
      </c>
      <c r="AP138">
        <v>2</v>
      </c>
      <c r="AQ138">
        <v>0</v>
      </c>
      <c r="AR138">
        <v>1</v>
      </c>
      <c r="AS138">
        <v>0</v>
      </c>
      <c r="AT138">
        <v>0</v>
      </c>
      <c r="AU138">
        <v>0</v>
      </c>
      <c r="AV138">
        <v>0</v>
      </c>
      <c r="AW138">
        <v>0</v>
      </c>
      <c r="AX138" s="12">
        <v>0</v>
      </c>
      <c r="AY138">
        <v>0</v>
      </c>
      <c r="AZ138">
        <v>0</v>
      </c>
      <c r="BA138">
        <v>0</v>
      </c>
      <c r="BB138">
        <v>0</v>
      </c>
      <c r="BC138">
        <v>0</v>
      </c>
      <c r="BD138">
        <v>0</v>
      </c>
      <c r="BE138">
        <v>0</v>
      </c>
      <c r="BF138">
        <v>0</v>
      </c>
      <c r="BK138" t="s">
        <v>332</v>
      </c>
      <c r="BL138" t="s">
        <v>110</v>
      </c>
      <c r="BM138" s="2">
        <v>43799</v>
      </c>
      <c r="BN138">
        <v>11</v>
      </c>
      <c r="BO138">
        <v>17</v>
      </c>
      <c r="BP138">
        <v>0</v>
      </c>
      <c r="BQ138">
        <v>0</v>
      </c>
      <c r="BR138">
        <v>0</v>
      </c>
      <c r="BS138">
        <v>0</v>
      </c>
      <c r="BT138">
        <v>0</v>
      </c>
      <c r="BU138">
        <v>0</v>
      </c>
      <c r="BV138">
        <v>0</v>
      </c>
      <c r="BW138">
        <v>0</v>
      </c>
      <c r="BX138">
        <v>1</v>
      </c>
      <c r="BY138">
        <v>0</v>
      </c>
      <c r="BZ138">
        <v>0</v>
      </c>
      <c r="CA138">
        <v>9</v>
      </c>
      <c r="CB138">
        <v>4</v>
      </c>
      <c r="CC138">
        <v>5</v>
      </c>
      <c r="CD138">
        <v>3</v>
      </c>
      <c r="CE138">
        <v>0</v>
      </c>
      <c r="CF138">
        <v>0</v>
      </c>
      <c r="CG138">
        <v>4</v>
      </c>
      <c r="CH138">
        <v>0</v>
      </c>
      <c r="CI138">
        <v>0</v>
      </c>
      <c r="CJ138">
        <v>0</v>
      </c>
      <c r="CK138">
        <v>0</v>
      </c>
      <c r="CL138">
        <v>0</v>
      </c>
      <c r="CM138">
        <v>0</v>
      </c>
      <c r="CN138" s="12">
        <v>0</v>
      </c>
    </row>
    <row r="139" spans="1:92" hidden="1" x14ac:dyDescent="0.25">
      <c r="A139" s="7" t="s">
        <v>357</v>
      </c>
      <c r="B139" t="s">
        <v>111</v>
      </c>
      <c r="C139" s="2">
        <v>43799</v>
      </c>
      <c r="D139">
        <v>2599</v>
      </c>
      <c r="E139">
        <v>1924</v>
      </c>
      <c r="F139">
        <v>64</v>
      </c>
      <c r="G139">
        <v>40</v>
      </c>
      <c r="H139">
        <v>19</v>
      </c>
      <c r="I139">
        <v>63</v>
      </c>
      <c r="J139">
        <v>59</v>
      </c>
      <c r="K139">
        <v>3</v>
      </c>
      <c r="L139">
        <v>59</v>
      </c>
      <c r="M139">
        <v>0</v>
      </c>
      <c r="N139">
        <v>14</v>
      </c>
      <c r="O139">
        <v>17</v>
      </c>
      <c r="P139">
        <v>15</v>
      </c>
      <c r="Q139">
        <v>94</v>
      </c>
      <c r="R139">
        <v>22</v>
      </c>
      <c r="S139">
        <v>8</v>
      </c>
      <c r="T139">
        <v>8</v>
      </c>
      <c r="U139">
        <v>0</v>
      </c>
      <c r="V139">
        <v>0</v>
      </c>
      <c r="W139">
        <v>0</v>
      </c>
      <c r="X139">
        <v>8</v>
      </c>
      <c r="Y139">
        <v>0</v>
      </c>
      <c r="Z139">
        <v>0</v>
      </c>
      <c r="AA139">
        <v>0</v>
      </c>
      <c r="AB139">
        <v>0</v>
      </c>
      <c r="AC139">
        <v>0</v>
      </c>
      <c r="AG139" s="44" t="s">
        <v>357</v>
      </c>
      <c r="AH139" s="29" t="s">
        <v>111</v>
      </c>
      <c r="AI139" s="36">
        <v>43799</v>
      </c>
      <c r="AJ139">
        <v>2385</v>
      </c>
      <c r="AK139">
        <v>1864</v>
      </c>
      <c r="AL139">
        <v>40</v>
      </c>
      <c r="AM139">
        <v>62</v>
      </c>
      <c r="AN139">
        <v>19</v>
      </c>
      <c r="AO139">
        <v>61</v>
      </c>
      <c r="AP139">
        <v>57</v>
      </c>
      <c r="AQ139">
        <v>1</v>
      </c>
      <c r="AR139">
        <v>57</v>
      </c>
      <c r="AS139">
        <v>0</v>
      </c>
      <c r="AT139">
        <v>58</v>
      </c>
      <c r="AU139">
        <v>0</v>
      </c>
      <c r="AV139">
        <v>0</v>
      </c>
      <c r="AW139">
        <v>0</v>
      </c>
      <c r="AX139" s="12">
        <v>0</v>
      </c>
      <c r="AY139">
        <v>0</v>
      </c>
      <c r="AZ139">
        <v>0</v>
      </c>
      <c r="BA139">
        <v>0</v>
      </c>
      <c r="BB139">
        <v>0</v>
      </c>
      <c r="BC139">
        <v>0</v>
      </c>
      <c r="BD139">
        <v>0</v>
      </c>
      <c r="BE139">
        <v>0</v>
      </c>
      <c r="BF139">
        <v>0</v>
      </c>
      <c r="BK139" t="s">
        <v>332</v>
      </c>
      <c r="BL139" t="s">
        <v>111</v>
      </c>
      <c r="BM139" s="2">
        <v>43799</v>
      </c>
      <c r="BN139">
        <v>163</v>
      </c>
      <c r="BO139">
        <v>40</v>
      </c>
      <c r="BP139">
        <v>1</v>
      </c>
      <c r="BQ139">
        <v>10</v>
      </c>
      <c r="BR139">
        <v>0</v>
      </c>
      <c r="BS139">
        <v>1</v>
      </c>
      <c r="BT139">
        <v>1</v>
      </c>
      <c r="BU139">
        <v>1</v>
      </c>
      <c r="BV139">
        <v>1</v>
      </c>
      <c r="BW139">
        <v>0</v>
      </c>
      <c r="BX139">
        <v>10</v>
      </c>
      <c r="BY139">
        <v>11</v>
      </c>
      <c r="BZ139">
        <v>8</v>
      </c>
      <c r="CA139">
        <v>36</v>
      </c>
      <c r="CB139">
        <v>16</v>
      </c>
      <c r="CC139">
        <v>15</v>
      </c>
      <c r="CD139">
        <v>8</v>
      </c>
      <c r="CE139">
        <v>0</v>
      </c>
      <c r="CF139">
        <v>5</v>
      </c>
      <c r="CG139">
        <v>12</v>
      </c>
      <c r="CH139">
        <v>0</v>
      </c>
      <c r="CI139">
        <v>0</v>
      </c>
      <c r="CJ139">
        <v>0</v>
      </c>
      <c r="CK139">
        <v>0</v>
      </c>
      <c r="CL139">
        <v>0</v>
      </c>
      <c r="CM139">
        <v>0</v>
      </c>
      <c r="CN139" s="12">
        <v>0</v>
      </c>
    </row>
    <row r="140" spans="1:92" hidden="1" x14ac:dyDescent="0.25">
      <c r="A140" s="7" t="s">
        <v>357</v>
      </c>
      <c r="B140" t="s">
        <v>112</v>
      </c>
      <c r="C140" s="2">
        <v>43799</v>
      </c>
      <c r="D140">
        <v>81</v>
      </c>
      <c r="E140">
        <v>39</v>
      </c>
      <c r="F140">
        <v>2</v>
      </c>
      <c r="G140">
        <v>0</v>
      </c>
      <c r="H140">
        <v>0</v>
      </c>
      <c r="I140">
        <v>2</v>
      </c>
      <c r="J140">
        <v>2</v>
      </c>
      <c r="K140">
        <v>0</v>
      </c>
      <c r="L140">
        <v>1</v>
      </c>
      <c r="M140">
        <v>0</v>
      </c>
      <c r="N140">
        <v>0</v>
      </c>
      <c r="O140">
        <v>2</v>
      </c>
      <c r="P140">
        <v>1</v>
      </c>
      <c r="Q140">
        <v>5</v>
      </c>
      <c r="R140">
        <v>1</v>
      </c>
      <c r="S140">
        <v>4</v>
      </c>
      <c r="T140">
        <v>4</v>
      </c>
      <c r="U140">
        <v>0</v>
      </c>
      <c r="V140">
        <v>0</v>
      </c>
      <c r="W140">
        <v>0</v>
      </c>
      <c r="X140">
        <v>4</v>
      </c>
      <c r="Y140">
        <v>0</v>
      </c>
      <c r="Z140">
        <v>0</v>
      </c>
      <c r="AA140">
        <v>0</v>
      </c>
      <c r="AB140">
        <v>0</v>
      </c>
      <c r="AC140">
        <v>0</v>
      </c>
      <c r="AG140" s="43" t="s">
        <v>357</v>
      </c>
      <c r="AH140" s="30" t="s">
        <v>112</v>
      </c>
      <c r="AI140" s="34">
        <v>43799</v>
      </c>
      <c r="AJ140">
        <v>41</v>
      </c>
      <c r="AK140">
        <v>10</v>
      </c>
      <c r="AL140">
        <v>0</v>
      </c>
      <c r="AM140">
        <v>2</v>
      </c>
      <c r="AN140">
        <v>0</v>
      </c>
      <c r="AO140">
        <v>2</v>
      </c>
      <c r="AP140">
        <v>2</v>
      </c>
      <c r="AQ140">
        <v>0</v>
      </c>
      <c r="AR140">
        <v>1</v>
      </c>
      <c r="AS140">
        <v>0</v>
      </c>
      <c r="AT140">
        <v>0</v>
      </c>
      <c r="AU140">
        <v>0</v>
      </c>
      <c r="AV140">
        <v>0</v>
      </c>
      <c r="AW140">
        <v>0</v>
      </c>
      <c r="AX140" s="12">
        <v>0</v>
      </c>
      <c r="AY140">
        <v>0</v>
      </c>
      <c r="AZ140">
        <v>0</v>
      </c>
      <c r="BA140">
        <v>0</v>
      </c>
      <c r="BB140">
        <v>0</v>
      </c>
      <c r="BC140">
        <v>0</v>
      </c>
      <c r="BD140">
        <v>0</v>
      </c>
      <c r="BE140">
        <v>0</v>
      </c>
      <c r="BF140">
        <v>0</v>
      </c>
      <c r="BK140" t="s">
        <v>332</v>
      </c>
      <c r="BL140" t="s">
        <v>112</v>
      </c>
      <c r="BM140" s="2">
        <v>43799</v>
      </c>
      <c r="BN140">
        <v>18</v>
      </c>
      <c r="BO140">
        <v>12</v>
      </c>
      <c r="BP140">
        <v>0</v>
      </c>
      <c r="BQ140">
        <v>1</v>
      </c>
      <c r="BR140">
        <v>0</v>
      </c>
      <c r="BS140">
        <v>0</v>
      </c>
      <c r="BT140">
        <v>0</v>
      </c>
      <c r="BU140">
        <v>0</v>
      </c>
      <c r="BV140">
        <v>0</v>
      </c>
      <c r="BW140">
        <v>0</v>
      </c>
      <c r="BX140">
        <v>1</v>
      </c>
      <c r="BY140">
        <v>0</v>
      </c>
      <c r="BZ140">
        <v>0</v>
      </c>
      <c r="CA140">
        <v>9</v>
      </c>
      <c r="CB140">
        <v>3</v>
      </c>
      <c r="CC140">
        <v>4</v>
      </c>
      <c r="CD140">
        <v>4</v>
      </c>
      <c r="CE140">
        <v>0</v>
      </c>
      <c r="CF140">
        <v>0</v>
      </c>
      <c r="CG140">
        <v>3</v>
      </c>
      <c r="CH140">
        <v>0</v>
      </c>
      <c r="CI140">
        <v>0</v>
      </c>
      <c r="CJ140">
        <v>0</v>
      </c>
      <c r="CK140">
        <v>0</v>
      </c>
      <c r="CL140">
        <v>0</v>
      </c>
      <c r="CM140">
        <v>0</v>
      </c>
      <c r="CN140" s="12">
        <v>0</v>
      </c>
    </row>
    <row r="141" spans="1:92" hidden="1" x14ac:dyDescent="0.25">
      <c r="A141" s="7" t="s">
        <v>357</v>
      </c>
      <c r="B141" t="s">
        <v>113</v>
      </c>
      <c r="C141" s="2">
        <v>43799</v>
      </c>
      <c r="D141">
        <v>2847</v>
      </c>
      <c r="E141">
        <v>2243</v>
      </c>
      <c r="F141">
        <v>100</v>
      </c>
      <c r="G141">
        <v>32</v>
      </c>
      <c r="H141">
        <v>19</v>
      </c>
      <c r="I141">
        <v>99</v>
      </c>
      <c r="J141">
        <v>100</v>
      </c>
      <c r="K141">
        <v>10</v>
      </c>
      <c r="L141">
        <v>97</v>
      </c>
      <c r="M141">
        <v>0</v>
      </c>
      <c r="N141">
        <v>35</v>
      </c>
      <c r="O141">
        <v>42</v>
      </c>
      <c r="P141">
        <v>34</v>
      </c>
      <c r="Q141">
        <v>185</v>
      </c>
      <c r="R141">
        <v>17</v>
      </c>
      <c r="S141">
        <v>26</v>
      </c>
      <c r="T141">
        <v>26</v>
      </c>
      <c r="U141">
        <v>0</v>
      </c>
      <c r="V141">
        <v>0</v>
      </c>
      <c r="W141">
        <v>0</v>
      </c>
      <c r="X141">
        <v>26</v>
      </c>
      <c r="Y141">
        <v>0</v>
      </c>
      <c r="Z141">
        <v>0</v>
      </c>
      <c r="AA141">
        <v>0</v>
      </c>
      <c r="AB141">
        <v>0</v>
      </c>
      <c r="AC141">
        <v>0</v>
      </c>
      <c r="AG141" s="44" t="s">
        <v>357</v>
      </c>
      <c r="AH141" s="29" t="s">
        <v>113</v>
      </c>
      <c r="AI141" s="36">
        <v>43799</v>
      </c>
      <c r="AJ141">
        <v>2738</v>
      </c>
      <c r="AK141">
        <v>2095</v>
      </c>
      <c r="AL141">
        <v>30</v>
      </c>
      <c r="AM141">
        <v>93</v>
      </c>
      <c r="AN141">
        <v>17</v>
      </c>
      <c r="AO141">
        <v>92</v>
      </c>
      <c r="AP141">
        <v>90</v>
      </c>
      <c r="AQ141">
        <v>0</v>
      </c>
      <c r="AR141">
        <v>90</v>
      </c>
      <c r="AS141">
        <v>0</v>
      </c>
      <c r="AT141">
        <v>141</v>
      </c>
      <c r="AU141">
        <v>0</v>
      </c>
      <c r="AV141">
        <v>0</v>
      </c>
      <c r="AW141">
        <v>0</v>
      </c>
      <c r="AX141" s="12">
        <v>0</v>
      </c>
      <c r="AY141">
        <v>0</v>
      </c>
      <c r="AZ141">
        <v>0</v>
      </c>
      <c r="BA141">
        <v>0</v>
      </c>
      <c r="BB141">
        <v>0</v>
      </c>
      <c r="BC141">
        <v>0</v>
      </c>
      <c r="BD141">
        <v>0</v>
      </c>
      <c r="BE141">
        <v>0</v>
      </c>
      <c r="BF141">
        <v>0</v>
      </c>
      <c r="BK141" t="s">
        <v>332</v>
      </c>
      <c r="BL141" t="s">
        <v>113</v>
      </c>
      <c r="BM141" s="2">
        <v>43799</v>
      </c>
      <c r="BN141">
        <v>30</v>
      </c>
      <c r="BO141">
        <v>189</v>
      </c>
      <c r="BP141">
        <v>8</v>
      </c>
      <c r="BQ141">
        <v>7</v>
      </c>
      <c r="BR141">
        <v>2</v>
      </c>
      <c r="BS141">
        <v>8</v>
      </c>
      <c r="BT141">
        <v>3</v>
      </c>
      <c r="BU141">
        <v>3</v>
      </c>
      <c r="BV141">
        <v>8</v>
      </c>
      <c r="BW141">
        <v>0</v>
      </c>
      <c r="BX141">
        <v>29</v>
      </c>
      <c r="BY141">
        <v>31</v>
      </c>
      <c r="BZ141">
        <v>25</v>
      </c>
      <c r="CA141">
        <v>118</v>
      </c>
      <c r="CB141">
        <v>49</v>
      </c>
      <c r="CC141">
        <v>53</v>
      </c>
      <c r="CD141">
        <v>24</v>
      </c>
      <c r="CE141">
        <v>0</v>
      </c>
      <c r="CF141">
        <v>20</v>
      </c>
      <c r="CG141">
        <v>36</v>
      </c>
      <c r="CH141">
        <v>0</v>
      </c>
      <c r="CI141">
        <v>0</v>
      </c>
      <c r="CJ141">
        <v>0</v>
      </c>
      <c r="CK141">
        <v>0</v>
      </c>
      <c r="CL141">
        <v>0</v>
      </c>
      <c r="CM141">
        <v>0</v>
      </c>
      <c r="CN141" s="12">
        <v>0</v>
      </c>
    </row>
    <row r="142" spans="1:92" hidden="1" x14ac:dyDescent="0.25">
      <c r="A142" s="7" t="s">
        <v>358</v>
      </c>
      <c r="B142" t="s">
        <v>110</v>
      </c>
      <c r="C142" s="2">
        <v>43799</v>
      </c>
      <c r="D142">
        <v>362</v>
      </c>
      <c r="E142">
        <v>84</v>
      </c>
      <c r="F142">
        <v>3</v>
      </c>
      <c r="G142">
        <v>9</v>
      </c>
      <c r="H142">
        <v>3</v>
      </c>
      <c r="I142">
        <v>3</v>
      </c>
      <c r="J142">
        <v>2</v>
      </c>
      <c r="K142">
        <v>1</v>
      </c>
      <c r="L142">
        <v>0</v>
      </c>
      <c r="M142">
        <v>0</v>
      </c>
      <c r="N142">
        <v>4</v>
      </c>
      <c r="O142">
        <v>3</v>
      </c>
      <c r="P142">
        <v>0</v>
      </c>
      <c r="Q142">
        <v>28</v>
      </c>
      <c r="R142">
        <v>12</v>
      </c>
      <c r="S142">
        <v>18</v>
      </c>
      <c r="T142">
        <v>21</v>
      </c>
      <c r="U142">
        <v>0</v>
      </c>
      <c r="V142">
        <v>0</v>
      </c>
      <c r="W142">
        <v>0</v>
      </c>
      <c r="X142">
        <v>24</v>
      </c>
      <c r="Y142">
        <v>0</v>
      </c>
      <c r="Z142">
        <v>0</v>
      </c>
      <c r="AA142">
        <v>0</v>
      </c>
      <c r="AB142">
        <v>0</v>
      </c>
      <c r="AC142">
        <v>0</v>
      </c>
      <c r="AG142" s="43" t="s">
        <v>358</v>
      </c>
      <c r="AH142" s="30" t="s">
        <v>110</v>
      </c>
      <c r="AI142" s="34">
        <v>43799</v>
      </c>
      <c r="AJ142">
        <v>1</v>
      </c>
      <c r="AK142">
        <v>3</v>
      </c>
      <c r="AL142">
        <v>2</v>
      </c>
      <c r="AM142">
        <v>1</v>
      </c>
      <c r="AN142">
        <v>1</v>
      </c>
      <c r="AO142">
        <v>1</v>
      </c>
      <c r="AP142">
        <v>1</v>
      </c>
      <c r="AQ142">
        <v>0</v>
      </c>
      <c r="AR142">
        <v>0</v>
      </c>
      <c r="AS142">
        <v>0</v>
      </c>
      <c r="AT142">
        <v>1</v>
      </c>
      <c r="AU142">
        <v>0</v>
      </c>
      <c r="AV142">
        <v>0</v>
      </c>
      <c r="AW142">
        <v>0</v>
      </c>
      <c r="AX142" s="12">
        <v>0</v>
      </c>
      <c r="AY142">
        <v>0</v>
      </c>
      <c r="AZ142">
        <v>0</v>
      </c>
      <c r="BA142">
        <v>0</v>
      </c>
      <c r="BB142">
        <v>0</v>
      </c>
      <c r="BC142">
        <v>0</v>
      </c>
      <c r="BD142">
        <v>0</v>
      </c>
      <c r="BE142">
        <v>0</v>
      </c>
      <c r="BF142">
        <v>0</v>
      </c>
      <c r="BK142" t="s">
        <v>333</v>
      </c>
      <c r="BL142" t="s">
        <v>110</v>
      </c>
      <c r="BM142" s="2">
        <v>43799</v>
      </c>
      <c r="BN142">
        <v>0</v>
      </c>
      <c r="BO142">
        <v>7</v>
      </c>
      <c r="BP142">
        <v>0</v>
      </c>
      <c r="BQ142">
        <v>4</v>
      </c>
      <c r="BR142">
        <v>0</v>
      </c>
      <c r="BS142">
        <v>0</v>
      </c>
      <c r="BT142">
        <v>1</v>
      </c>
      <c r="BU142">
        <v>0</v>
      </c>
      <c r="BV142">
        <v>0</v>
      </c>
      <c r="BW142">
        <v>0</v>
      </c>
      <c r="BX142">
        <v>2</v>
      </c>
      <c r="BY142">
        <v>0</v>
      </c>
      <c r="BZ142">
        <v>0</v>
      </c>
      <c r="CA142">
        <v>9</v>
      </c>
      <c r="CB142">
        <v>1</v>
      </c>
      <c r="CC142">
        <v>10</v>
      </c>
      <c r="CD142">
        <v>0</v>
      </c>
      <c r="CE142">
        <v>0</v>
      </c>
      <c r="CF142">
        <v>0</v>
      </c>
      <c r="CG142">
        <v>10</v>
      </c>
      <c r="CH142">
        <v>0</v>
      </c>
      <c r="CI142">
        <v>0</v>
      </c>
      <c r="CJ142">
        <v>0</v>
      </c>
      <c r="CK142">
        <v>0</v>
      </c>
      <c r="CL142">
        <v>0</v>
      </c>
      <c r="CM142">
        <v>0</v>
      </c>
      <c r="CN142" s="12">
        <v>0</v>
      </c>
    </row>
    <row r="143" spans="1:92" hidden="1" x14ac:dyDescent="0.25">
      <c r="A143" s="7" t="s">
        <v>358</v>
      </c>
      <c r="B143" t="s">
        <v>111</v>
      </c>
      <c r="C143" s="2">
        <v>43799</v>
      </c>
      <c r="D143">
        <v>712</v>
      </c>
      <c r="E143">
        <v>840</v>
      </c>
      <c r="F143">
        <v>20</v>
      </c>
      <c r="G143">
        <v>337</v>
      </c>
      <c r="H143">
        <v>16</v>
      </c>
      <c r="I143">
        <v>20</v>
      </c>
      <c r="J143">
        <v>34</v>
      </c>
      <c r="K143">
        <v>25</v>
      </c>
      <c r="L143">
        <v>20</v>
      </c>
      <c r="M143">
        <v>3</v>
      </c>
      <c r="N143">
        <v>97</v>
      </c>
      <c r="O143">
        <v>96</v>
      </c>
      <c r="P143">
        <v>72</v>
      </c>
      <c r="Q143">
        <v>305</v>
      </c>
      <c r="R143">
        <v>145</v>
      </c>
      <c r="S143">
        <v>148</v>
      </c>
      <c r="T143">
        <v>338</v>
      </c>
      <c r="U143">
        <v>0</v>
      </c>
      <c r="V143">
        <v>0</v>
      </c>
      <c r="W143">
        <v>9</v>
      </c>
      <c r="X143">
        <v>153</v>
      </c>
      <c r="Y143">
        <v>0</v>
      </c>
      <c r="Z143">
        <v>0</v>
      </c>
      <c r="AA143">
        <v>0</v>
      </c>
      <c r="AB143">
        <v>0</v>
      </c>
      <c r="AC143">
        <v>0</v>
      </c>
      <c r="AG143" s="44" t="s">
        <v>358</v>
      </c>
      <c r="AH143" s="29" t="s">
        <v>111</v>
      </c>
      <c r="AI143" s="36">
        <v>43799</v>
      </c>
      <c r="AJ143">
        <v>180</v>
      </c>
      <c r="AK143">
        <v>607</v>
      </c>
      <c r="AL143">
        <v>263</v>
      </c>
      <c r="AM143">
        <v>8</v>
      </c>
      <c r="AN143">
        <v>7</v>
      </c>
      <c r="AO143">
        <v>8</v>
      </c>
      <c r="AP143">
        <v>16</v>
      </c>
      <c r="AQ143">
        <v>6</v>
      </c>
      <c r="AR143">
        <v>8</v>
      </c>
      <c r="AS143">
        <v>0</v>
      </c>
      <c r="AT143">
        <v>43</v>
      </c>
      <c r="AU143">
        <v>5</v>
      </c>
      <c r="AV143">
        <v>0</v>
      </c>
      <c r="AW143">
        <v>0</v>
      </c>
      <c r="AX143" s="12">
        <v>0</v>
      </c>
      <c r="AY143">
        <v>0</v>
      </c>
      <c r="AZ143">
        <v>0</v>
      </c>
      <c r="BA143">
        <v>0</v>
      </c>
      <c r="BB143">
        <v>0</v>
      </c>
      <c r="BC143">
        <v>0</v>
      </c>
      <c r="BD143">
        <v>0</v>
      </c>
      <c r="BE143">
        <v>0</v>
      </c>
      <c r="BF143">
        <v>0</v>
      </c>
      <c r="BK143" t="s">
        <v>333</v>
      </c>
      <c r="BL143" t="s">
        <v>111</v>
      </c>
      <c r="BM143" s="2">
        <v>43799</v>
      </c>
      <c r="BN143">
        <v>31</v>
      </c>
      <c r="BO143">
        <v>25</v>
      </c>
      <c r="BP143">
        <v>0</v>
      </c>
      <c r="BQ143">
        <v>16</v>
      </c>
      <c r="BR143">
        <v>0</v>
      </c>
      <c r="BS143">
        <v>1</v>
      </c>
      <c r="BT143">
        <v>9</v>
      </c>
      <c r="BU143">
        <v>0</v>
      </c>
      <c r="BV143">
        <v>1</v>
      </c>
      <c r="BW143">
        <v>0</v>
      </c>
      <c r="BX143">
        <v>36</v>
      </c>
      <c r="BY143">
        <v>19</v>
      </c>
      <c r="BZ143">
        <v>17</v>
      </c>
      <c r="CA143">
        <v>74</v>
      </c>
      <c r="CB143">
        <v>0</v>
      </c>
      <c r="CC143">
        <v>38</v>
      </c>
      <c r="CD143">
        <v>0</v>
      </c>
      <c r="CE143">
        <v>0</v>
      </c>
      <c r="CF143">
        <v>16</v>
      </c>
      <c r="CG143">
        <v>15</v>
      </c>
      <c r="CH143">
        <v>0</v>
      </c>
      <c r="CI143">
        <v>0</v>
      </c>
      <c r="CJ143">
        <v>0</v>
      </c>
      <c r="CK143">
        <v>0</v>
      </c>
      <c r="CL143">
        <v>0</v>
      </c>
      <c r="CM143">
        <v>0</v>
      </c>
      <c r="CN143" s="12">
        <v>0</v>
      </c>
    </row>
    <row r="144" spans="1:92" hidden="1" x14ac:dyDescent="0.25">
      <c r="A144" s="7" t="s">
        <v>358</v>
      </c>
      <c r="B144" t="s">
        <v>112</v>
      </c>
      <c r="C144" s="2">
        <v>43799</v>
      </c>
      <c r="D144">
        <v>404</v>
      </c>
      <c r="E144">
        <v>83</v>
      </c>
      <c r="F144">
        <v>3</v>
      </c>
      <c r="G144">
        <v>10</v>
      </c>
      <c r="H144">
        <v>3</v>
      </c>
      <c r="I144">
        <v>4</v>
      </c>
      <c r="J144">
        <v>0</v>
      </c>
      <c r="K144">
        <v>0</v>
      </c>
      <c r="L144">
        <v>0</v>
      </c>
      <c r="M144">
        <v>0</v>
      </c>
      <c r="N144">
        <v>12</v>
      </c>
      <c r="O144">
        <v>13</v>
      </c>
      <c r="P144">
        <v>5</v>
      </c>
      <c r="Q144">
        <v>35</v>
      </c>
      <c r="R144">
        <v>19</v>
      </c>
      <c r="S144">
        <v>21</v>
      </c>
      <c r="T144">
        <v>28</v>
      </c>
      <c r="U144">
        <v>0</v>
      </c>
      <c r="V144">
        <v>0</v>
      </c>
      <c r="W144">
        <v>2</v>
      </c>
      <c r="X144">
        <v>24</v>
      </c>
      <c r="Y144">
        <v>0</v>
      </c>
      <c r="Z144">
        <v>0</v>
      </c>
      <c r="AA144">
        <v>0</v>
      </c>
      <c r="AB144">
        <v>0</v>
      </c>
      <c r="AC144">
        <v>0</v>
      </c>
      <c r="AG144" s="43" t="s">
        <v>358</v>
      </c>
      <c r="AH144" s="30" t="s">
        <v>112</v>
      </c>
      <c r="AI144" s="34">
        <v>43799</v>
      </c>
      <c r="AJ144">
        <v>0</v>
      </c>
      <c r="AK144">
        <v>6</v>
      </c>
      <c r="AL144">
        <v>5</v>
      </c>
      <c r="AM144">
        <v>1</v>
      </c>
      <c r="AN144">
        <v>1</v>
      </c>
      <c r="AO144">
        <v>1</v>
      </c>
      <c r="AP144">
        <v>0</v>
      </c>
      <c r="AQ144">
        <v>0</v>
      </c>
      <c r="AR144">
        <v>0</v>
      </c>
      <c r="AS144">
        <v>0</v>
      </c>
      <c r="AT144">
        <v>0</v>
      </c>
      <c r="AU144">
        <v>0</v>
      </c>
      <c r="AV144">
        <v>0</v>
      </c>
      <c r="AW144">
        <v>0</v>
      </c>
      <c r="AX144" s="12">
        <v>0</v>
      </c>
      <c r="AY144">
        <v>0</v>
      </c>
      <c r="AZ144">
        <v>0</v>
      </c>
      <c r="BA144">
        <v>0</v>
      </c>
      <c r="BB144">
        <v>0</v>
      </c>
      <c r="BC144">
        <v>0</v>
      </c>
      <c r="BD144">
        <v>0</v>
      </c>
      <c r="BE144">
        <v>0</v>
      </c>
      <c r="BF144">
        <v>0</v>
      </c>
      <c r="BK144" t="s">
        <v>333</v>
      </c>
      <c r="BL144" t="s">
        <v>112</v>
      </c>
      <c r="BM144" s="2">
        <v>43799</v>
      </c>
      <c r="BN144">
        <v>3</v>
      </c>
      <c r="BO144">
        <v>8</v>
      </c>
      <c r="BP144">
        <v>1</v>
      </c>
      <c r="BQ144">
        <v>7</v>
      </c>
      <c r="BR144">
        <v>1</v>
      </c>
      <c r="BS144">
        <v>1</v>
      </c>
      <c r="BT144">
        <v>2</v>
      </c>
      <c r="BU144">
        <v>0</v>
      </c>
      <c r="BV144">
        <v>1</v>
      </c>
      <c r="BW144">
        <v>0</v>
      </c>
      <c r="BX144">
        <v>8</v>
      </c>
      <c r="BY144">
        <v>0</v>
      </c>
      <c r="BZ144">
        <v>0</v>
      </c>
      <c r="CA144">
        <v>5</v>
      </c>
      <c r="CB144">
        <v>1</v>
      </c>
      <c r="CC144">
        <v>8</v>
      </c>
      <c r="CD144">
        <v>0</v>
      </c>
      <c r="CE144">
        <v>0</v>
      </c>
      <c r="CF144">
        <v>0</v>
      </c>
      <c r="CG144">
        <v>8</v>
      </c>
      <c r="CH144">
        <v>0</v>
      </c>
      <c r="CI144">
        <v>0</v>
      </c>
      <c r="CJ144">
        <v>0</v>
      </c>
      <c r="CK144">
        <v>0</v>
      </c>
      <c r="CL144">
        <v>0</v>
      </c>
      <c r="CM144">
        <v>0</v>
      </c>
      <c r="CN144" s="12">
        <v>0</v>
      </c>
    </row>
    <row r="145" spans="1:92" hidden="1" x14ac:dyDescent="0.25">
      <c r="A145" s="7" t="s">
        <v>358</v>
      </c>
      <c r="B145" t="s">
        <v>113</v>
      </c>
      <c r="C145" s="2">
        <v>43799</v>
      </c>
      <c r="D145">
        <v>517</v>
      </c>
      <c r="E145">
        <v>1151</v>
      </c>
      <c r="F145">
        <v>50</v>
      </c>
      <c r="G145">
        <v>341</v>
      </c>
      <c r="H145">
        <v>35</v>
      </c>
      <c r="I145">
        <v>49</v>
      </c>
      <c r="J145">
        <v>67</v>
      </c>
      <c r="K145">
        <v>52</v>
      </c>
      <c r="L145">
        <v>49</v>
      </c>
      <c r="M145">
        <v>10</v>
      </c>
      <c r="N145">
        <v>349</v>
      </c>
      <c r="O145">
        <v>249</v>
      </c>
      <c r="P145">
        <v>204</v>
      </c>
      <c r="Q145">
        <v>824</v>
      </c>
      <c r="R145">
        <v>319</v>
      </c>
      <c r="S145">
        <v>320</v>
      </c>
      <c r="T145">
        <v>786</v>
      </c>
      <c r="U145">
        <v>0</v>
      </c>
      <c r="V145">
        <v>0</v>
      </c>
      <c r="W145">
        <v>10</v>
      </c>
      <c r="X145">
        <v>350</v>
      </c>
      <c r="Y145">
        <v>0</v>
      </c>
      <c r="Z145">
        <v>0</v>
      </c>
      <c r="AA145">
        <v>0</v>
      </c>
      <c r="AB145">
        <v>0</v>
      </c>
      <c r="AC145">
        <v>0</v>
      </c>
      <c r="AG145" s="44" t="s">
        <v>358</v>
      </c>
      <c r="AH145" s="29" t="s">
        <v>113</v>
      </c>
      <c r="AI145" s="36">
        <v>43799</v>
      </c>
      <c r="AJ145">
        <v>218</v>
      </c>
      <c r="AK145">
        <v>621</v>
      </c>
      <c r="AL145">
        <v>246</v>
      </c>
      <c r="AM145">
        <v>22</v>
      </c>
      <c r="AN145">
        <v>18</v>
      </c>
      <c r="AO145">
        <v>21</v>
      </c>
      <c r="AP145">
        <v>29</v>
      </c>
      <c r="AQ145">
        <v>15</v>
      </c>
      <c r="AR145">
        <v>21</v>
      </c>
      <c r="AS145">
        <v>0</v>
      </c>
      <c r="AT145">
        <v>58</v>
      </c>
      <c r="AU145">
        <v>12</v>
      </c>
      <c r="AV145">
        <v>0</v>
      </c>
      <c r="AW145">
        <v>0</v>
      </c>
      <c r="AX145" s="12">
        <v>0</v>
      </c>
      <c r="AY145">
        <v>0</v>
      </c>
      <c r="AZ145">
        <v>0</v>
      </c>
      <c r="BA145">
        <v>0</v>
      </c>
      <c r="BB145">
        <v>0</v>
      </c>
      <c r="BC145">
        <v>0</v>
      </c>
      <c r="BD145">
        <v>0</v>
      </c>
      <c r="BE145">
        <v>0</v>
      </c>
      <c r="BF145">
        <v>0</v>
      </c>
      <c r="BK145" t="s">
        <v>333</v>
      </c>
      <c r="BL145" t="s">
        <v>113</v>
      </c>
      <c r="BM145" s="2">
        <v>43799</v>
      </c>
      <c r="BN145">
        <v>19</v>
      </c>
      <c r="BO145">
        <v>55</v>
      </c>
      <c r="BP145">
        <v>7</v>
      </c>
      <c r="BQ145">
        <v>21</v>
      </c>
      <c r="BR145">
        <v>5</v>
      </c>
      <c r="BS145">
        <v>6</v>
      </c>
      <c r="BT145">
        <v>27</v>
      </c>
      <c r="BU145">
        <v>0</v>
      </c>
      <c r="BV145">
        <v>6</v>
      </c>
      <c r="BW145">
        <v>0</v>
      </c>
      <c r="BX145">
        <v>90</v>
      </c>
      <c r="BY145">
        <v>53</v>
      </c>
      <c r="BZ145">
        <v>40</v>
      </c>
      <c r="CA145">
        <v>152</v>
      </c>
      <c r="CB145">
        <v>8</v>
      </c>
      <c r="CC145">
        <v>57</v>
      </c>
      <c r="CD145">
        <v>0</v>
      </c>
      <c r="CE145">
        <v>0</v>
      </c>
      <c r="CF145">
        <v>21</v>
      </c>
      <c r="CG145">
        <v>26</v>
      </c>
      <c r="CH145">
        <v>0</v>
      </c>
      <c r="CI145">
        <v>0</v>
      </c>
      <c r="CJ145">
        <v>0</v>
      </c>
      <c r="CK145">
        <v>0</v>
      </c>
      <c r="CL145">
        <v>0</v>
      </c>
      <c r="CM145">
        <v>0</v>
      </c>
      <c r="CN145" s="12">
        <v>0</v>
      </c>
    </row>
    <row r="146" spans="1:92" hidden="1" x14ac:dyDescent="0.25">
      <c r="A146" s="7" t="s">
        <v>359</v>
      </c>
      <c r="B146" t="s">
        <v>110</v>
      </c>
      <c r="C146" s="2">
        <v>43799</v>
      </c>
      <c r="D146">
        <v>4</v>
      </c>
      <c r="E146">
        <v>18</v>
      </c>
      <c r="F146">
        <v>4</v>
      </c>
      <c r="G146">
        <v>6</v>
      </c>
      <c r="H146">
        <v>1</v>
      </c>
      <c r="I146">
        <v>4</v>
      </c>
      <c r="J146">
        <v>2</v>
      </c>
      <c r="K146">
        <v>0</v>
      </c>
      <c r="L146">
        <v>4</v>
      </c>
      <c r="M146">
        <v>0</v>
      </c>
      <c r="N146">
        <v>3</v>
      </c>
      <c r="O146">
        <v>0</v>
      </c>
      <c r="P146">
        <v>0</v>
      </c>
      <c r="Q146">
        <v>8</v>
      </c>
      <c r="R146">
        <v>0</v>
      </c>
      <c r="S146">
        <v>0</v>
      </c>
      <c r="T146">
        <v>0</v>
      </c>
      <c r="U146">
        <v>0</v>
      </c>
      <c r="V146">
        <v>0</v>
      </c>
      <c r="W146">
        <v>0</v>
      </c>
      <c r="X146">
        <v>0</v>
      </c>
      <c r="Y146">
        <v>0</v>
      </c>
      <c r="Z146">
        <v>0</v>
      </c>
      <c r="AA146">
        <v>0</v>
      </c>
      <c r="AB146">
        <v>0</v>
      </c>
      <c r="AC146">
        <v>0</v>
      </c>
      <c r="AG146" s="43" t="s">
        <v>359</v>
      </c>
      <c r="AH146" s="30" t="s">
        <v>110</v>
      </c>
      <c r="AI146" s="34">
        <v>43799</v>
      </c>
      <c r="AJ146">
        <v>1</v>
      </c>
      <c r="AK146">
        <v>7</v>
      </c>
      <c r="AL146">
        <v>6</v>
      </c>
      <c r="AM146">
        <v>2</v>
      </c>
      <c r="AN146">
        <v>1</v>
      </c>
      <c r="AO146">
        <v>2</v>
      </c>
      <c r="AP146">
        <v>2</v>
      </c>
      <c r="AQ146">
        <v>0</v>
      </c>
      <c r="AR146">
        <v>2</v>
      </c>
      <c r="AS146">
        <v>0</v>
      </c>
      <c r="AT146">
        <v>0</v>
      </c>
      <c r="AU146">
        <v>0</v>
      </c>
      <c r="AV146">
        <v>0</v>
      </c>
      <c r="AW146">
        <v>0</v>
      </c>
      <c r="AX146" s="12">
        <v>0</v>
      </c>
      <c r="AY146">
        <v>0</v>
      </c>
      <c r="AZ146">
        <v>0</v>
      </c>
      <c r="BA146">
        <v>0</v>
      </c>
      <c r="BB146">
        <v>0</v>
      </c>
      <c r="BC146">
        <v>0</v>
      </c>
      <c r="BD146">
        <v>0</v>
      </c>
      <c r="BE146">
        <v>0</v>
      </c>
      <c r="BF146">
        <v>0</v>
      </c>
      <c r="BK146" t="s">
        <v>334</v>
      </c>
      <c r="BL146" t="s">
        <v>110</v>
      </c>
      <c r="BM146" s="2">
        <v>43799</v>
      </c>
      <c r="BN146">
        <v>11</v>
      </c>
      <c r="BO146">
        <v>7</v>
      </c>
      <c r="BP146">
        <v>0</v>
      </c>
      <c r="BQ146">
        <v>0</v>
      </c>
      <c r="BR146">
        <v>0</v>
      </c>
      <c r="BS146">
        <v>0</v>
      </c>
      <c r="BT146">
        <v>0</v>
      </c>
      <c r="BU146">
        <v>0</v>
      </c>
      <c r="BV146">
        <v>0</v>
      </c>
      <c r="BW146">
        <v>0</v>
      </c>
      <c r="BX146">
        <v>2</v>
      </c>
      <c r="BY146">
        <v>3</v>
      </c>
      <c r="BZ146">
        <v>1</v>
      </c>
      <c r="CA146">
        <v>5</v>
      </c>
      <c r="CB146">
        <v>2</v>
      </c>
      <c r="CC146">
        <v>1</v>
      </c>
      <c r="CD146">
        <v>3</v>
      </c>
      <c r="CE146">
        <v>0</v>
      </c>
      <c r="CF146">
        <v>0</v>
      </c>
      <c r="CG146">
        <v>2</v>
      </c>
      <c r="CH146">
        <v>0</v>
      </c>
      <c r="CI146">
        <v>0</v>
      </c>
      <c r="CJ146">
        <v>0</v>
      </c>
      <c r="CK146">
        <v>0</v>
      </c>
      <c r="CL146">
        <v>0</v>
      </c>
      <c r="CM146">
        <v>0</v>
      </c>
      <c r="CN146" s="12">
        <v>0</v>
      </c>
    </row>
    <row r="147" spans="1:92" hidden="1" x14ac:dyDescent="0.25">
      <c r="A147" s="7" t="s">
        <v>359</v>
      </c>
      <c r="B147" t="s">
        <v>111</v>
      </c>
      <c r="C147" s="2">
        <v>43799</v>
      </c>
      <c r="D147">
        <v>5710</v>
      </c>
      <c r="E147">
        <v>3774</v>
      </c>
      <c r="F147">
        <v>141</v>
      </c>
      <c r="G147">
        <v>132</v>
      </c>
      <c r="H147">
        <v>59</v>
      </c>
      <c r="I147">
        <v>141</v>
      </c>
      <c r="J147">
        <v>148</v>
      </c>
      <c r="K147">
        <v>12</v>
      </c>
      <c r="L147">
        <v>141</v>
      </c>
      <c r="M147">
        <v>4</v>
      </c>
      <c r="N147">
        <v>58</v>
      </c>
      <c r="O147">
        <v>55</v>
      </c>
      <c r="P147">
        <v>48</v>
      </c>
      <c r="Q147">
        <v>253</v>
      </c>
      <c r="R147">
        <v>31</v>
      </c>
      <c r="S147">
        <v>0</v>
      </c>
      <c r="T147">
        <v>0</v>
      </c>
      <c r="U147">
        <v>0</v>
      </c>
      <c r="V147">
        <v>0</v>
      </c>
      <c r="W147">
        <v>0</v>
      </c>
      <c r="X147">
        <v>75</v>
      </c>
      <c r="Y147">
        <v>0</v>
      </c>
      <c r="Z147">
        <v>0</v>
      </c>
      <c r="AA147">
        <v>0</v>
      </c>
      <c r="AB147">
        <v>0</v>
      </c>
      <c r="AC147">
        <v>0</v>
      </c>
      <c r="AG147" s="44" t="s">
        <v>359</v>
      </c>
      <c r="AH147" s="29" t="s">
        <v>111</v>
      </c>
      <c r="AI147" s="36">
        <v>43799</v>
      </c>
      <c r="AJ147">
        <v>5478</v>
      </c>
      <c r="AK147">
        <v>3678</v>
      </c>
      <c r="AL147">
        <v>130</v>
      </c>
      <c r="AM147">
        <v>139</v>
      </c>
      <c r="AN147">
        <v>58</v>
      </c>
      <c r="AO147">
        <v>139</v>
      </c>
      <c r="AP147">
        <v>142</v>
      </c>
      <c r="AQ147">
        <v>6</v>
      </c>
      <c r="AR147">
        <v>139</v>
      </c>
      <c r="AS147">
        <v>0</v>
      </c>
      <c r="AT147">
        <v>150</v>
      </c>
      <c r="AU147">
        <v>31</v>
      </c>
      <c r="AV147">
        <v>0</v>
      </c>
      <c r="AW147">
        <v>0</v>
      </c>
      <c r="AX147" s="12">
        <v>0</v>
      </c>
      <c r="AY147">
        <v>0</v>
      </c>
      <c r="AZ147">
        <v>0</v>
      </c>
      <c r="BA147">
        <v>0</v>
      </c>
      <c r="BB147">
        <v>0</v>
      </c>
      <c r="BC147">
        <v>0</v>
      </c>
      <c r="BD147">
        <v>0</v>
      </c>
      <c r="BE147">
        <v>0</v>
      </c>
      <c r="BF147">
        <v>0</v>
      </c>
      <c r="BK147" t="s">
        <v>334</v>
      </c>
      <c r="BL147" t="s">
        <v>111</v>
      </c>
      <c r="BM147" s="2">
        <v>43799</v>
      </c>
      <c r="BN147">
        <v>43</v>
      </c>
      <c r="BO147">
        <v>32</v>
      </c>
      <c r="BP147">
        <v>3</v>
      </c>
      <c r="BQ147">
        <v>21</v>
      </c>
      <c r="BR147">
        <v>3</v>
      </c>
      <c r="BS147">
        <v>3</v>
      </c>
      <c r="BT147">
        <v>13</v>
      </c>
      <c r="BU147">
        <v>2</v>
      </c>
      <c r="BV147">
        <v>2</v>
      </c>
      <c r="BW147">
        <v>0</v>
      </c>
      <c r="BX147">
        <v>11</v>
      </c>
      <c r="BY147">
        <v>7</v>
      </c>
      <c r="BZ147">
        <v>5</v>
      </c>
      <c r="CA147">
        <v>31</v>
      </c>
      <c r="CB147">
        <v>4</v>
      </c>
      <c r="CC147">
        <v>2</v>
      </c>
      <c r="CD147">
        <v>19</v>
      </c>
      <c r="CE147">
        <v>0</v>
      </c>
      <c r="CF147">
        <v>4</v>
      </c>
      <c r="CG147">
        <v>1</v>
      </c>
      <c r="CH147">
        <v>0</v>
      </c>
      <c r="CI147">
        <v>0</v>
      </c>
      <c r="CJ147">
        <v>0</v>
      </c>
      <c r="CK147">
        <v>0</v>
      </c>
      <c r="CL147">
        <v>0</v>
      </c>
      <c r="CM147">
        <v>0</v>
      </c>
      <c r="CN147" s="12">
        <v>0</v>
      </c>
    </row>
    <row r="148" spans="1:92" hidden="1" x14ac:dyDescent="0.25">
      <c r="A148" s="7" t="s">
        <v>359</v>
      </c>
      <c r="B148" t="s">
        <v>112</v>
      </c>
      <c r="C148" s="2">
        <v>43799</v>
      </c>
      <c r="D148">
        <v>12</v>
      </c>
      <c r="E148">
        <v>9</v>
      </c>
      <c r="F148">
        <v>1</v>
      </c>
      <c r="G148">
        <v>5</v>
      </c>
      <c r="H148">
        <v>1</v>
      </c>
      <c r="I148">
        <v>1</v>
      </c>
      <c r="J148">
        <v>0</v>
      </c>
      <c r="K148">
        <v>0</v>
      </c>
      <c r="L148">
        <v>0</v>
      </c>
      <c r="M148">
        <v>0</v>
      </c>
      <c r="N148">
        <v>0</v>
      </c>
      <c r="O148">
        <v>1</v>
      </c>
      <c r="P148">
        <v>1</v>
      </c>
      <c r="Q148">
        <v>5</v>
      </c>
      <c r="R148">
        <v>0</v>
      </c>
      <c r="S148">
        <v>0</v>
      </c>
      <c r="T148">
        <v>0</v>
      </c>
      <c r="U148">
        <v>0</v>
      </c>
      <c r="V148">
        <v>0</v>
      </c>
      <c r="W148">
        <v>0</v>
      </c>
      <c r="X148">
        <v>0</v>
      </c>
      <c r="Y148">
        <v>0</v>
      </c>
      <c r="Z148">
        <v>0</v>
      </c>
      <c r="AA148">
        <v>0</v>
      </c>
      <c r="AB148">
        <v>0</v>
      </c>
      <c r="AC148">
        <v>0</v>
      </c>
      <c r="AG148" s="43" t="s">
        <v>359</v>
      </c>
      <c r="AH148" s="30" t="s">
        <v>112</v>
      </c>
      <c r="AI148" s="34">
        <v>43799</v>
      </c>
      <c r="AJ148">
        <v>1</v>
      </c>
      <c r="AK148">
        <v>6</v>
      </c>
      <c r="AL148">
        <v>5</v>
      </c>
      <c r="AM148">
        <v>1</v>
      </c>
      <c r="AN148">
        <v>1</v>
      </c>
      <c r="AO148">
        <v>1</v>
      </c>
      <c r="AP148">
        <v>0</v>
      </c>
      <c r="AQ148">
        <v>0</v>
      </c>
      <c r="AR148">
        <v>0</v>
      </c>
      <c r="AS148">
        <v>0</v>
      </c>
      <c r="AT148">
        <v>1</v>
      </c>
      <c r="AU148">
        <v>0</v>
      </c>
      <c r="AV148">
        <v>0</v>
      </c>
      <c r="AW148">
        <v>0</v>
      </c>
      <c r="AX148" s="12">
        <v>0</v>
      </c>
      <c r="AY148">
        <v>0</v>
      </c>
      <c r="AZ148">
        <v>0</v>
      </c>
      <c r="BA148">
        <v>0</v>
      </c>
      <c r="BB148">
        <v>0</v>
      </c>
      <c r="BC148">
        <v>0</v>
      </c>
      <c r="BD148">
        <v>0</v>
      </c>
      <c r="BE148">
        <v>0</v>
      </c>
      <c r="BF148">
        <v>0</v>
      </c>
      <c r="BK148" t="s">
        <v>334</v>
      </c>
      <c r="BL148" t="s">
        <v>112</v>
      </c>
      <c r="BM148" s="2">
        <v>43799</v>
      </c>
      <c r="BN148">
        <v>12</v>
      </c>
      <c r="BO148">
        <v>10</v>
      </c>
      <c r="BP148">
        <v>0</v>
      </c>
      <c r="BQ148">
        <v>0</v>
      </c>
      <c r="BR148">
        <v>0</v>
      </c>
      <c r="BS148">
        <v>0</v>
      </c>
      <c r="BT148">
        <v>2</v>
      </c>
      <c r="BU148">
        <v>0</v>
      </c>
      <c r="BV148">
        <v>0</v>
      </c>
      <c r="BW148">
        <v>0</v>
      </c>
      <c r="BX148">
        <v>1</v>
      </c>
      <c r="BY148">
        <v>2</v>
      </c>
      <c r="BZ148">
        <v>0</v>
      </c>
      <c r="CA148">
        <v>9</v>
      </c>
      <c r="CB148">
        <v>0</v>
      </c>
      <c r="CC148">
        <v>0</v>
      </c>
      <c r="CD148">
        <v>2</v>
      </c>
      <c r="CE148">
        <v>0</v>
      </c>
      <c r="CF148">
        <v>0</v>
      </c>
      <c r="CG148">
        <v>0</v>
      </c>
      <c r="CH148">
        <v>0</v>
      </c>
      <c r="CI148">
        <v>0</v>
      </c>
      <c r="CJ148">
        <v>0</v>
      </c>
      <c r="CK148">
        <v>0</v>
      </c>
      <c r="CL148">
        <v>0</v>
      </c>
      <c r="CM148">
        <v>0</v>
      </c>
      <c r="CN148" s="12">
        <v>0</v>
      </c>
    </row>
    <row r="149" spans="1:92" hidden="1" x14ac:dyDescent="0.25">
      <c r="A149" s="7" t="s">
        <v>359</v>
      </c>
      <c r="B149" t="s">
        <v>113</v>
      </c>
      <c r="C149" s="2">
        <v>43799</v>
      </c>
      <c r="D149">
        <v>7709</v>
      </c>
      <c r="E149">
        <v>5606</v>
      </c>
      <c r="F149">
        <v>314</v>
      </c>
      <c r="G149">
        <v>189</v>
      </c>
      <c r="H149">
        <v>124</v>
      </c>
      <c r="I149">
        <v>312</v>
      </c>
      <c r="J149">
        <v>314</v>
      </c>
      <c r="K149">
        <v>16</v>
      </c>
      <c r="L149">
        <v>312</v>
      </c>
      <c r="M149">
        <v>13</v>
      </c>
      <c r="N149">
        <v>146</v>
      </c>
      <c r="O149">
        <v>138</v>
      </c>
      <c r="P149">
        <v>116</v>
      </c>
      <c r="Q149">
        <v>591</v>
      </c>
      <c r="R149">
        <v>86</v>
      </c>
      <c r="S149">
        <v>1</v>
      </c>
      <c r="T149">
        <v>0</v>
      </c>
      <c r="U149">
        <v>0</v>
      </c>
      <c r="V149">
        <v>0</v>
      </c>
      <c r="W149">
        <v>0</v>
      </c>
      <c r="X149">
        <v>122</v>
      </c>
      <c r="Y149">
        <v>0</v>
      </c>
      <c r="Z149">
        <v>0</v>
      </c>
      <c r="AA149">
        <v>0</v>
      </c>
      <c r="AB149">
        <v>0</v>
      </c>
      <c r="AC149">
        <v>0</v>
      </c>
      <c r="AG149" s="44" t="s">
        <v>359</v>
      </c>
      <c r="AH149" s="29" t="s">
        <v>113</v>
      </c>
      <c r="AI149" s="36">
        <v>43799</v>
      </c>
      <c r="AJ149">
        <v>7574</v>
      </c>
      <c r="AK149">
        <v>5333</v>
      </c>
      <c r="AL149">
        <v>181</v>
      </c>
      <c r="AM149">
        <v>300</v>
      </c>
      <c r="AN149">
        <v>121</v>
      </c>
      <c r="AO149">
        <v>299</v>
      </c>
      <c r="AP149">
        <v>305</v>
      </c>
      <c r="AQ149">
        <v>8</v>
      </c>
      <c r="AR149">
        <v>299</v>
      </c>
      <c r="AS149">
        <v>0</v>
      </c>
      <c r="AT149">
        <v>373</v>
      </c>
      <c r="AU149">
        <v>86</v>
      </c>
      <c r="AV149">
        <v>1</v>
      </c>
      <c r="AW149">
        <v>0</v>
      </c>
      <c r="AX149" s="12">
        <v>0</v>
      </c>
      <c r="AY149">
        <v>0</v>
      </c>
      <c r="AZ149">
        <v>0</v>
      </c>
      <c r="BA149">
        <v>0</v>
      </c>
      <c r="BB149">
        <v>0</v>
      </c>
      <c r="BC149">
        <v>0</v>
      </c>
      <c r="BD149">
        <v>0</v>
      </c>
      <c r="BE149">
        <v>0</v>
      </c>
      <c r="BF149">
        <v>0</v>
      </c>
      <c r="BK149" t="s">
        <v>334</v>
      </c>
      <c r="BL149" t="s">
        <v>113</v>
      </c>
      <c r="BM149" s="2">
        <v>43799</v>
      </c>
      <c r="BN149">
        <v>13</v>
      </c>
      <c r="BO149">
        <v>66</v>
      </c>
      <c r="BP149">
        <v>2</v>
      </c>
      <c r="BQ149">
        <v>13</v>
      </c>
      <c r="BR149">
        <v>2</v>
      </c>
      <c r="BS149">
        <v>2</v>
      </c>
      <c r="BT149">
        <v>26</v>
      </c>
      <c r="BU149">
        <v>4</v>
      </c>
      <c r="BV149">
        <v>2</v>
      </c>
      <c r="BW149">
        <v>0</v>
      </c>
      <c r="BX149">
        <v>36</v>
      </c>
      <c r="BY149">
        <v>30</v>
      </c>
      <c r="BZ149">
        <v>26</v>
      </c>
      <c r="CA149">
        <v>120</v>
      </c>
      <c r="CB149">
        <v>30</v>
      </c>
      <c r="CC149">
        <v>23</v>
      </c>
      <c r="CD149">
        <v>54</v>
      </c>
      <c r="CE149">
        <v>0</v>
      </c>
      <c r="CF149">
        <v>9</v>
      </c>
      <c r="CG149">
        <v>9</v>
      </c>
      <c r="CH149">
        <v>0</v>
      </c>
      <c r="CI149">
        <v>0</v>
      </c>
      <c r="CJ149">
        <v>0</v>
      </c>
      <c r="CK149">
        <v>0</v>
      </c>
      <c r="CL149">
        <v>0</v>
      </c>
      <c r="CM149">
        <v>0</v>
      </c>
      <c r="CN149" s="12">
        <v>0</v>
      </c>
    </row>
    <row r="150" spans="1:92" hidden="1" x14ac:dyDescent="0.25">
      <c r="A150" s="7" t="s">
        <v>360</v>
      </c>
      <c r="B150" t="s">
        <v>110</v>
      </c>
      <c r="C150" s="2">
        <v>43799</v>
      </c>
      <c r="D150">
        <v>4</v>
      </c>
      <c r="E150">
        <v>4</v>
      </c>
      <c r="F150">
        <v>0</v>
      </c>
      <c r="G150">
        <v>0</v>
      </c>
      <c r="H150">
        <v>0</v>
      </c>
      <c r="I150">
        <v>0</v>
      </c>
      <c r="J150">
        <v>0</v>
      </c>
      <c r="K150">
        <v>0</v>
      </c>
      <c r="L150">
        <v>0</v>
      </c>
      <c r="M150">
        <v>0</v>
      </c>
      <c r="N150">
        <v>0</v>
      </c>
      <c r="O150">
        <v>0</v>
      </c>
      <c r="P150">
        <v>0</v>
      </c>
      <c r="Q150">
        <v>0</v>
      </c>
      <c r="R150">
        <v>11</v>
      </c>
      <c r="S150">
        <v>1</v>
      </c>
      <c r="T150">
        <v>0</v>
      </c>
      <c r="U150">
        <v>0</v>
      </c>
      <c r="V150">
        <v>0</v>
      </c>
      <c r="W150">
        <v>0</v>
      </c>
      <c r="X150">
        <v>1</v>
      </c>
      <c r="Y150">
        <v>0</v>
      </c>
      <c r="Z150">
        <v>0</v>
      </c>
      <c r="AA150">
        <v>0</v>
      </c>
      <c r="AB150">
        <v>0</v>
      </c>
      <c r="AC150">
        <v>0</v>
      </c>
      <c r="AG150" s="43" t="s">
        <v>360</v>
      </c>
      <c r="AH150" s="30" t="s">
        <v>110</v>
      </c>
      <c r="AI150" s="34">
        <v>43799</v>
      </c>
      <c r="AJ150">
        <v>0</v>
      </c>
      <c r="AK150">
        <v>0</v>
      </c>
      <c r="AL150">
        <v>0</v>
      </c>
      <c r="AM150">
        <v>0</v>
      </c>
      <c r="AN150">
        <v>0</v>
      </c>
      <c r="AO150">
        <v>0</v>
      </c>
      <c r="AP150">
        <v>0</v>
      </c>
      <c r="AQ150">
        <v>0</v>
      </c>
      <c r="AR150">
        <v>0</v>
      </c>
      <c r="AS150">
        <v>0</v>
      </c>
      <c r="AT150">
        <v>0</v>
      </c>
      <c r="AU150">
        <v>0</v>
      </c>
      <c r="AV150">
        <v>0</v>
      </c>
      <c r="AW150">
        <v>0</v>
      </c>
      <c r="AX150" s="12">
        <v>0</v>
      </c>
      <c r="AY150">
        <v>0</v>
      </c>
      <c r="AZ150">
        <v>0</v>
      </c>
      <c r="BA150">
        <v>0</v>
      </c>
      <c r="BB150">
        <v>0</v>
      </c>
      <c r="BC150">
        <v>0</v>
      </c>
      <c r="BD150">
        <v>0</v>
      </c>
      <c r="BE150">
        <v>0</v>
      </c>
      <c r="BF150">
        <v>0</v>
      </c>
      <c r="BK150" t="s">
        <v>335</v>
      </c>
      <c r="BL150" t="s">
        <v>110</v>
      </c>
      <c r="BM150" s="2">
        <v>43799</v>
      </c>
      <c r="BN150">
        <v>13</v>
      </c>
      <c r="BO150">
        <v>10</v>
      </c>
      <c r="BP150">
        <v>2</v>
      </c>
      <c r="BQ150">
        <v>0</v>
      </c>
      <c r="BR150">
        <v>0</v>
      </c>
      <c r="BS150">
        <v>2</v>
      </c>
      <c r="BT150">
        <v>0</v>
      </c>
      <c r="BU150">
        <v>0</v>
      </c>
      <c r="BV150">
        <v>0</v>
      </c>
      <c r="BW150">
        <v>0</v>
      </c>
      <c r="BX150">
        <v>2</v>
      </c>
      <c r="BY150">
        <v>0</v>
      </c>
      <c r="BZ150">
        <v>0</v>
      </c>
      <c r="CA150">
        <v>6</v>
      </c>
      <c r="CB150">
        <v>2</v>
      </c>
      <c r="CC150">
        <v>1</v>
      </c>
      <c r="CD150">
        <v>1</v>
      </c>
      <c r="CE150">
        <v>0</v>
      </c>
      <c r="CF150">
        <v>0</v>
      </c>
      <c r="CG150">
        <v>1</v>
      </c>
      <c r="CH150">
        <v>0</v>
      </c>
      <c r="CI150">
        <v>0</v>
      </c>
      <c r="CJ150">
        <v>0</v>
      </c>
      <c r="CK150">
        <v>0</v>
      </c>
      <c r="CL150">
        <v>0</v>
      </c>
      <c r="CM150">
        <v>0</v>
      </c>
      <c r="CN150" s="12">
        <v>0</v>
      </c>
    </row>
    <row r="151" spans="1:92" hidden="1" x14ac:dyDescent="0.25">
      <c r="A151" s="7" t="s">
        <v>360</v>
      </c>
      <c r="B151" t="s">
        <v>111</v>
      </c>
      <c r="C151" s="2">
        <v>43799</v>
      </c>
      <c r="D151">
        <v>2620</v>
      </c>
      <c r="E151">
        <v>2180</v>
      </c>
      <c r="F151">
        <v>59</v>
      </c>
      <c r="G151">
        <v>311</v>
      </c>
      <c r="H151">
        <v>33</v>
      </c>
      <c r="I151">
        <v>60</v>
      </c>
      <c r="J151">
        <v>60</v>
      </c>
      <c r="K151">
        <v>2</v>
      </c>
      <c r="L151">
        <v>60</v>
      </c>
      <c r="M151">
        <v>3</v>
      </c>
      <c r="N151">
        <v>9</v>
      </c>
      <c r="O151">
        <v>3</v>
      </c>
      <c r="P151">
        <v>2</v>
      </c>
      <c r="Q151">
        <v>169</v>
      </c>
      <c r="R151">
        <v>1</v>
      </c>
      <c r="S151">
        <v>26</v>
      </c>
      <c r="T151">
        <v>2</v>
      </c>
      <c r="U151">
        <v>0</v>
      </c>
      <c r="V151">
        <v>0</v>
      </c>
      <c r="W151">
        <v>15</v>
      </c>
      <c r="X151">
        <v>11</v>
      </c>
      <c r="Y151">
        <v>0</v>
      </c>
      <c r="Z151">
        <v>0</v>
      </c>
      <c r="AA151">
        <v>0</v>
      </c>
      <c r="AB151">
        <v>0</v>
      </c>
      <c r="AC151">
        <v>0</v>
      </c>
      <c r="AG151" s="44" t="s">
        <v>360</v>
      </c>
      <c r="AH151" s="29" t="s">
        <v>111</v>
      </c>
      <c r="AI151" s="36">
        <v>43799</v>
      </c>
      <c r="AJ151">
        <v>2594</v>
      </c>
      <c r="AK151">
        <v>2160</v>
      </c>
      <c r="AL151">
        <v>308</v>
      </c>
      <c r="AM151">
        <v>58</v>
      </c>
      <c r="AN151">
        <v>32</v>
      </c>
      <c r="AO151">
        <v>59</v>
      </c>
      <c r="AP151">
        <v>58</v>
      </c>
      <c r="AQ151">
        <v>0</v>
      </c>
      <c r="AR151">
        <v>59</v>
      </c>
      <c r="AS151">
        <v>0</v>
      </c>
      <c r="AT151">
        <v>166</v>
      </c>
      <c r="AU151">
        <v>1</v>
      </c>
      <c r="AV151">
        <v>0</v>
      </c>
      <c r="AW151">
        <v>0</v>
      </c>
      <c r="AX151" s="12">
        <v>0</v>
      </c>
      <c r="AY151">
        <v>0</v>
      </c>
      <c r="AZ151">
        <v>0</v>
      </c>
      <c r="BA151">
        <v>0</v>
      </c>
      <c r="BB151">
        <v>0</v>
      </c>
      <c r="BC151">
        <v>0</v>
      </c>
      <c r="BD151">
        <v>0</v>
      </c>
      <c r="BE151">
        <v>0</v>
      </c>
      <c r="BF151">
        <v>0</v>
      </c>
      <c r="BK151" t="s">
        <v>335</v>
      </c>
      <c r="BL151" t="s">
        <v>111</v>
      </c>
      <c r="BM151" s="2">
        <v>43799</v>
      </c>
      <c r="BN151">
        <v>123</v>
      </c>
      <c r="BO151">
        <v>35</v>
      </c>
      <c r="BP151">
        <v>1</v>
      </c>
      <c r="BQ151">
        <v>0</v>
      </c>
      <c r="BR151">
        <v>0</v>
      </c>
      <c r="BS151">
        <v>1</v>
      </c>
      <c r="BT151">
        <v>0</v>
      </c>
      <c r="BU151">
        <v>0</v>
      </c>
      <c r="BV151">
        <v>1</v>
      </c>
      <c r="BW151">
        <v>0</v>
      </c>
      <c r="BX151">
        <v>4</v>
      </c>
      <c r="BY151">
        <v>7</v>
      </c>
      <c r="BZ151">
        <v>7</v>
      </c>
      <c r="CA151">
        <v>36</v>
      </c>
      <c r="CB151">
        <v>22</v>
      </c>
      <c r="CC151">
        <v>8</v>
      </c>
      <c r="CD151">
        <v>8</v>
      </c>
      <c r="CE151">
        <v>0</v>
      </c>
      <c r="CF151">
        <v>0</v>
      </c>
      <c r="CG151">
        <v>8</v>
      </c>
      <c r="CH151">
        <v>0</v>
      </c>
      <c r="CI151">
        <v>0</v>
      </c>
      <c r="CJ151">
        <v>0</v>
      </c>
      <c r="CK151">
        <v>0</v>
      </c>
      <c r="CL151">
        <v>0</v>
      </c>
      <c r="CM151">
        <v>0</v>
      </c>
      <c r="CN151" s="12">
        <v>0</v>
      </c>
    </row>
    <row r="152" spans="1:92" hidden="1" x14ac:dyDescent="0.25">
      <c r="A152" s="7" t="s">
        <v>360</v>
      </c>
      <c r="B152" t="s">
        <v>112</v>
      </c>
      <c r="C152" s="2">
        <v>43799</v>
      </c>
      <c r="D152">
        <v>4</v>
      </c>
      <c r="E152">
        <v>4</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G152" s="43" t="s">
        <v>360</v>
      </c>
      <c r="AH152" s="30" t="s">
        <v>112</v>
      </c>
      <c r="AI152" s="34">
        <v>43799</v>
      </c>
      <c r="AJ152">
        <v>0</v>
      </c>
      <c r="AK152">
        <v>0</v>
      </c>
      <c r="AL152">
        <v>0</v>
      </c>
      <c r="AM152">
        <v>0</v>
      </c>
      <c r="AN152">
        <v>0</v>
      </c>
      <c r="AO152">
        <v>0</v>
      </c>
      <c r="AP152">
        <v>0</v>
      </c>
      <c r="AQ152">
        <v>0</v>
      </c>
      <c r="AR152">
        <v>0</v>
      </c>
      <c r="AS152">
        <v>0</v>
      </c>
      <c r="AT152">
        <v>0</v>
      </c>
      <c r="AU152">
        <v>0</v>
      </c>
      <c r="AV152">
        <v>0</v>
      </c>
      <c r="AW152">
        <v>0</v>
      </c>
      <c r="AX152" s="12">
        <v>0</v>
      </c>
      <c r="AY152">
        <v>0</v>
      </c>
      <c r="AZ152">
        <v>0</v>
      </c>
      <c r="BA152">
        <v>0</v>
      </c>
      <c r="BB152">
        <v>0</v>
      </c>
      <c r="BC152">
        <v>0</v>
      </c>
      <c r="BD152">
        <v>0</v>
      </c>
      <c r="BE152">
        <v>0</v>
      </c>
      <c r="BF152">
        <v>0</v>
      </c>
      <c r="BK152" t="s">
        <v>335</v>
      </c>
      <c r="BL152" t="s">
        <v>112</v>
      </c>
      <c r="BM152" s="2">
        <v>43799</v>
      </c>
      <c r="BN152">
        <v>18</v>
      </c>
      <c r="BO152">
        <v>6</v>
      </c>
      <c r="BP152">
        <v>0</v>
      </c>
      <c r="BQ152">
        <v>0</v>
      </c>
      <c r="BR152">
        <v>0</v>
      </c>
      <c r="BS152">
        <v>0</v>
      </c>
      <c r="BT152">
        <v>0</v>
      </c>
      <c r="BU152">
        <v>0</v>
      </c>
      <c r="BV152">
        <v>0</v>
      </c>
      <c r="BW152">
        <v>0</v>
      </c>
      <c r="BX152">
        <v>0</v>
      </c>
      <c r="BY152">
        <v>1</v>
      </c>
      <c r="BZ152">
        <v>0</v>
      </c>
      <c r="CA152">
        <v>5</v>
      </c>
      <c r="CB152">
        <v>1</v>
      </c>
      <c r="CC152">
        <v>4</v>
      </c>
      <c r="CD152">
        <v>4</v>
      </c>
      <c r="CE152">
        <v>0</v>
      </c>
      <c r="CF152">
        <v>0</v>
      </c>
      <c r="CG152">
        <v>4</v>
      </c>
      <c r="CH152">
        <v>0</v>
      </c>
      <c r="CI152">
        <v>0</v>
      </c>
      <c r="CJ152">
        <v>0</v>
      </c>
      <c r="CK152">
        <v>0</v>
      </c>
      <c r="CL152">
        <v>0</v>
      </c>
      <c r="CM152">
        <v>0</v>
      </c>
      <c r="CN152" s="12">
        <v>0</v>
      </c>
    </row>
    <row r="153" spans="1:92" hidden="1" x14ac:dyDescent="0.25">
      <c r="A153" s="7" t="s">
        <v>360</v>
      </c>
      <c r="B153" t="s">
        <v>113</v>
      </c>
      <c r="C153" s="2">
        <v>43799</v>
      </c>
      <c r="D153">
        <v>3018</v>
      </c>
      <c r="E153">
        <v>2651</v>
      </c>
      <c r="F153">
        <v>187</v>
      </c>
      <c r="G153">
        <v>350</v>
      </c>
      <c r="H153">
        <v>95</v>
      </c>
      <c r="I153">
        <v>185</v>
      </c>
      <c r="J153">
        <v>189</v>
      </c>
      <c r="K153">
        <v>8</v>
      </c>
      <c r="L153">
        <v>185</v>
      </c>
      <c r="M153">
        <v>1</v>
      </c>
      <c r="N153">
        <v>40</v>
      </c>
      <c r="O153">
        <v>23</v>
      </c>
      <c r="P153">
        <v>21</v>
      </c>
      <c r="Q153">
        <v>438</v>
      </c>
      <c r="R153">
        <v>4</v>
      </c>
      <c r="S153">
        <v>96</v>
      </c>
      <c r="T153">
        <v>11</v>
      </c>
      <c r="U153">
        <v>0</v>
      </c>
      <c r="V153">
        <v>0</v>
      </c>
      <c r="W153">
        <v>38</v>
      </c>
      <c r="X153">
        <v>58</v>
      </c>
      <c r="Y153">
        <v>0</v>
      </c>
      <c r="Z153">
        <v>0</v>
      </c>
      <c r="AA153">
        <v>0</v>
      </c>
      <c r="AB153">
        <v>0</v>
      </c>
      <c r="AC153">
        <v>0</v>
      </c>
      <c r="AG153" s="44" t="s">
        <v>360</v>
      </c>
      <c r="AH153" s="29" t="s">
        <v>113</v>
      </c>
      <c r="AI153" s="36">
        <v>43799</v>
      </c>
      <c r="AJ153">
        <v>3001</v>
      </c>
      <c r="AK153">
        <v>2623</v>
      </c>
      <c r="AL153">
        <v>348</v>
      </c>
      <c r="AM153">
        <v>186</v>
      </c>
      <c r="AN153">
        <v>94</v>
      </c>
      <c r="AO153">
        <v>184</v>
      </c>
      <c r="AP153">
        <v>181</v>
      </c>
      <c r="AQ153">
        <v>0</v>
      </c>
      <c r="AR153">
        <v>184</v>
      </c>
      <c r="AS153">
        <v>0</v>
      </c>
      <c r="AT153">
        <v>423</v>
      </c>
      <c r="AU153">
        <v>2</v>
      </c>
      <c r="AV153">
        <v>0</v>
      </c>
      <c r="AW153">
        <v>0</v>
      </c>
      <c r="AX153" s="12">
        <v>0</v>
      </c>
      <c r="AY153">
        <v>0</v>
      </c>
      <c r="AZ153">
        <v>0</v>
      </c>
      <c r="BA153">
        <v>0</v>
      </c>
      <c r="BB153">
        <v>0</v>
      </c>
      <c r="BC153">
        <v>0</v>
      </c>
      <c r="BD153">
        <v>0</v>
      </c>
      <c r="BE153">
        <v>0</v>
      </c>
      <c r="BF153">
        <v>0</v>
      </c>
      <c r="BK153" t="s">
        <v>335</v>
      </c>
      <c r="BL153" t="s">
        <v>113</v>
      </c>
      <c r="BM153" s="2">
        <v>43799</v>
      </c>
      <c r="BN153">
        <v>68</v>
      </c>
      <c r="BO153">
        <v>75</v>
      </c>
      <c r="BP153">
        <v>3</v>
      </c>
      <c r="BQ153">
        <v>0</v>
      </c>
      <c r="BR153">
        <v>0</v>
      </c>
      <c r="BS153">
        <v>3</v>
      </c>
      <c r="BT153">
        <v>3</v>
      </c>
      <c r="BU153">
        <v>3</v>
      </c>
      <c r="BV153">
        <v>3</v>
      </c>
      <c r="BW153">
        <v>0</v>
      </c>
      <c r="BX153">
        <v>12</v>
      </c>
      <c r="BY153">
        <v>20</v>
      </c>
      <c r="BZ153">
        <v>16</v>
      </c>
      <c r="CA153">
        <v>44</v>
      </c>
      <c r="CB153">
        <v>17</v>
      </c>
      <c r="CC153">
        <v>24</v>
      </c>
      <c r="CD153">
        <v>24</v>
      </c>
      <c r="CE153">
        <v>0</v>
      </c>
      <c r="CF153">
        <v>0</v>
      </c>
      <c r="CG153">
        <v>24</v>
      </c>
      <c r="CH153">
        <v>0</v>
      </c>
      <c r="CI153">
        <v>0</v>
      </c>
      <c r="CJ153">
        <v>0</v>
      </c>
      <c r="CK153">
        <v>0</v>
      </c>
      <c r="CL153">
        <v>0</v>
      </c>
      <c r="CM153">
        <v>0</v>
      </c>
      <c r="CN153" s="12">
        <v>0</v>
      </c>
    </row>
    <row r="154" spans="1:92" hidden="1" x14ac:dyDescent="0.25">
      <c r="A154" s="7" t="s">
        <v>361</v>
      </c>
      <c r="B154" t="s">
        <v>110</v>
      </c>
      <c r="C154" s="2">
        <v>43799</v>
      </c>
      <c r="D154">
        <v>5</v>
      </c>
      <c r="E154">
        <v>7</v>
      </c>
      <c r="F154">
        <v>6</v>
      </c>
      <c r="G154">
        <v>6</v>
      </c>
      <c r="H154">
        <v>6</v>
      </c>
      <c r="I154">
        <v>6</v>
      </c>
      <c r="J154">
        <v>2</v>
      </c>
      <c r="K154">
        <v>0</v>
      </c>
      <c r="L154">
        <v>3</v>
      </c>
      <c r="M154">
        <v>0</v>
      </c>
      <c r="N154">
        <v>1</v>
      </c>
      <c r="O154">
        <v>0</v>
      </c>
      <c r="P154">
        <v>0</v>
      </c>
      <c r="Q154">
        <v>5</v>
      </c>
      <c r="R154">
        <v>1</v>
      </c>
      <c r="S154">
        <v>1</v>
      </c>
      <c r="T154">
        <v>1</v>
      </c>
      <c r="U154">
        <v>0</v>
      </c>
      <c r="V154">
        <v>0</v>
      </c>
      <c r="W154">
        <v>0</v>
      </c>
      <c r="X154">
        <v>0</v>
      </c>
      <c r="Y154">
        <v>0</v>
      </c>
      <c r="Z154">
        <v>0</v>
      </c>
      <c r="AA154">
        <v>0</v>
      </c>
      <c r="AB154">
        <v>0</v>
      </c>
      <c r="AC154">
        <v>0</v>
      </c>
      <c r="AG154" s="43" t="s">
        <v>361</v>
      </c>
      <c r="AH154" s="30" t="s">
        <v>110</v>
      </c>
      <c r="AI154" s="34">
        <v>43799</v>
      </c>
      <c r="AJ154">
        <v>0</v>
      </c>
      <c r="AK154">
        <v>7</v>
      </c>
      <c r="AL154">
        <v>6</v>
      </c>
      <c r="AM154">
        <v>6</v>
      </c>
      <c r="AN154">
        <v>6</v>
      </c>
      <c r="AO154">
        <v>6</v>
      </c>
      <c r="AP154">
        <v>2</v>
      </c>
      <c r="AQ154">
        <v>0</v>
      </c>
      <c r="AR154">
        <v>3</v>
      </c>
      <c r="AS154">
        <v>0</v>
      </c>
      <c r="AT154">
        <v>4</v>
      </c>
      <c r="AU154">
        <v>0</v>
      </c>
      <c r="AV154">
        <v>0</v>
      </c>
      <c r="AW154">
        <v>0</v>
      </c>
      <c r="AX154" s="12">
        <v>0</v>
      </c>
      <c r="AY154">
        <v>0</v>
      </c>
      <c r="AZ154">
        <v>0</v>
      </c>
      <c r="BA154">
        <v>0</v>
      </c>
      <c r="BB154">
        <v>0</v>
      </c>
      <c r="BC154">
        <v>0</v>
      </c>
      <c r="BD154">
        <v>0</v>
      </c>
      <c r="BE154">
        <v>0</v>
      </c>
      <c r="BF154">
        <v>0</v>
      </c>
      <c r="BK154" t="s">
        <v>336</v>
      </c>
      <c r="BL154" t="s">
        <v>110</v>
      </c>
      <c r="BM154" s="2">
        <v>43799</v>
      </c>
      <c r="BN154">
        <v>0</v>
      </c>
      <c r="BO154">
        <v>6</v>
      </c>
      <c r="BP154">
        <v>1</v>
      </c>
      <c r="BQ154">
        <v>6</v>
      </c>
      <c r="BR154">
        <v>1</v>
      </c>
      <c r="BS154">
        <v>1</v>
      </c>
      <c r="BT154">
        <v>1</v>
      </c>
      <c r="BU154">
        <v>1</v>
      </c>
      <c r="BV154">
        <v>0</v>
      </c>
      <c r="BW154">
        <v>0</v>
      </c>
      <c r="BX154">
        <v>2</v>
      </c>
      <c r="BY154">
        <v>2</v>
      </c>
      <c r="BZ154">
        <v>0</v>
      </c>
      <c r="CA154">
        <v>8</v>
      </c>
      <c r="CB154">
        <v>5</v>
      </c>
      <c r="CC154">
        <v>5</v>
      </c>
      <c r="CD154">
        <v>10</v>
      </c>
      <c r="CE154">
        <v>0</v>
      </c>
      <c r="CF154">
        <v>0</v>
      </c>
      <c r="CG154">
        <v>5</v>
      </c>
      <c r="CH154">
        <v>0</v>
      </c>
      <c r="CI154">
        <v>0</v>
      </c>
      <c r="CJ154">
        <v>0</v>
      </c>
      <c r="CK154">
        <v>0</v>
      </c>
      <c r="CL154">
        <v>0</v>
      </c>
      <c r="CM154">
        <v>0</v>
      </c>
      <c r="CN154" s="12">
        <v>0</v>
      </c>
    </row>
    <row r="155" spans="1:92" hidden="1" x14ac:dyDescent="0.25">
      <c r="A155" s="7" t="s">
        <v>361</v>
      </c>
      <c r="B155" t="s">
        <v>111</v>
      </c>
      <c r="C155" s="2">
        <v>43799</v>
      </c>
      <c r="D155">
        <v>484</v>
      </c>
      <c r="E155">
        <v>404</v>
      </c>
      <c r="F155">
        <v>27</v>
      </c>
      <c r="G155">
        <v>67</v>
      </c>
      <c r="H155">
        <v>14</v>
      </c>
      <c r="I155">
        <v>27</v>
      </c>
      <c r="J155">
        <v>27</v>
      </c>
      <c r="K155">
        <v>0</v>
      </c>
      <c r="L155">
        <v>26</v>
      </c>
      <c r="M155">
        <v>0</v>
      </c>
      <c r="N155">
        <v>10</v>
      </c>
      <c r="O155">
        <v>4</v>
      </c>
      <c r="P155">
        <v>4</v>
      </c>
      <c r="Q155">
        <v>83</v>
      </c>
      <c r="R155">
        <v>10</v>
      </c>
      <c r="S155">
        <v>12</v>
      </c>
      <c r="T155">
        <v>8</v>
      </c>
      <c r="U155">
        <v>0</v>
      </c>
      <c r="V155">
        <v>0</v>
      </c>
      <c r="W155">
        <v>1</v>
      </c>
      <c r="X155">
        <v>0</v>
      </c>
      <c r="Y155">
        <v>0</v>
      </c>
      <c r="Z155">
        <v>0</v>
      </c>
      <c r="AA155">
        <v>0</v>
      </c>
      <c r="AB155">
        <v>0</v>
      </c>
      <c r="AC155">
        <v>0</v>
      </c>
      <c r="AG155" s="44" t="s">
        <v>361</v>
      </c>
      <c r="AH155" s="29" t="s">
        <v>111</v>
      </c>
      <c r="AI155" s="36">
        <v>43799</v>
      </c>
      <c r="AJ155">
        <v>439</v>
      </c>
      <c r="AK155">
        <v>376</v>
      </c>
      <c r="AL155">
        <v>65</v>
      </c>
      <c r="AM155">
        <v>24</v>
      </c>
      <c r="AN155">
        <v>12</v>
      </c>
      <c r="AO155">
        <v>24</v>
      </c>
      <c r="AP155">
        <v>27</v>
      </c>
      <c r="AQ155">
        <v>0</v>
      </c>
      <c r="AR155">
        <v>23</v>
      </c>
      <c r="AS155">
        <v>0</v>
      </c>
      <c r="AT155">
        <v>65</v>
      </c>
      <c r="AU155">
        <v>0</v>
      </c>
      <c r="AV155">
        <v>0</v>
      </c>
      <c r="AW155">
        <v>0</v>
      </c>
      <c r="AX155" s="12">
        <v>0</v>
      </c>
      <c r="AY155">
        <v>0</v>
      </c>
      <c r="AZ155">
        <v>0</v>
      </c>
      <c r="BA155">
        <v>0</v>
      </c>
      <c r="BB155">
        <v>0</v>
      </c>
      <c r="BC155">
        <v>0</v>
      </c>
      <c r="BD155">
        <v>0</v>
      </c>
      <c r="BE155">
        <v>0</v>
      </c>
      <c r="BF155">
        <v>0</v>
      </c>
      <c r="BK155" t="s">
        <v>336</v>
      </c>
      <c r="BL155" t="s">
        <v>111</v>
      </c>
      <c r="BM155" s="2">
        <v>43799</v>
      </c>
      <c r="BN155">
        <v>270</v>
      </c>
      <c r="BO155">
        <v>109</v>
      </c>
      <c r="BP155">
        <v>8</v>
      </c>
      <c r="BQ155">
        <v>66</v>
      </c>
      <c r="BR155">
        <v>8</v>
      </c>
      <c r="BS155">
        <v>8</v>
      </c>
      <c r="BT155">
        <v>7</v>
      </c>
      <c r="BU155">
        <v>7</v>
      </c>
      <c r="BV155">
        <v>8</v>
      </c>
      <c r="BW155">
        <v>0</v>
      </c>
      <c r="BX155">
        <v>78</v>
      </c>
      <c r="BY155">
        <v>47</v>
      </c>
      <c r="BZ155">
        <v>32</v>
      </c>
      <c r="CA155">
        <v>133</v>
      </c>
      <c r="CB155">
        <v>81</v>
      </c>
      <c r="CC155">
        <v>81</v>
      </c>
      <c r="CD155">
        <v>285</v>
      </c>
      <c r="CE155">
        <v>0</v>
      </c>
      <c r="CF155">
        <v>8</v>
      </c>
      <c r="CG155">
        <v>72</v>
      </c>
      <c r="CH155">
        <v>0</v>
      </c>
      <c r="CI155">
        <v>0</v>
      </c>
      <c r="CJ155">
        <v>0</v>
      </c>
      <c r="CK155">
        <v>0</v>
      </c>
      <c r="CL155">
        <v>0</v>
      </c>
      <c r="CM155">
        <v>0</v>
      </c>
      <c r="CN155" s="12">
        <v>0</v>
      </c>
    </row>
    <row r="156" spans="1:92" hidden="1" x14ac:dyDescent="0.25">
      <c r="A156" s="7" t="s">
        <v>361</v>
      </c>
      <c r="B156" t="s">
        <v>112</v>
      </c>
      <c r="C156" s="2">
        <v>43799</v>
      </c>
      <c r="D156">
        <v>1</v>
      </c>
      <c r="E156">
        <v>5</v>
      </c>
      <c r="F156">
        <v>0</v>
      </c>
      <c r="G156">
        <v>0</v>
      </c>
      <c r="H156">
        <v>0</v>
      </c>
      <c r="I156">
        <v>0</v>
      </c>
      <c r="J156">
        <v>1</v>
      </c>
      <c r="K156">
        <v>0</v>
      </c>
      <c r="L156">
        <v>0</v>
      </c>
      <c r="M156">
        <v>0</v>
      </c>
      <c r="N156">
        <v>0</v>
      </c>
      <c r="O156">
        <v>0</v>
      </c>
      <c r="P156">
        <v>0</v>
      </c>
      <c r="Q156">
        <v>4</v>
      </c>
      <c r="R156">
        <v>2</v>
      </c>
      <c r="S156">
        <v>3</v>
      </c>
      <c r="T156">
        <v>2</v>
      </c>
      <c r="U156">
        <v>0</v>
      </c>
      <c r="V156">
        <v>0</v>
      </c>
      <c r="W156">
        <v>0</v>
      </c>
      <c r="X156">
        <v>0</v>
      </c>
      <c r="Y156">
        <v>0</v>
      </c>
      <c r="Z156">
        <v>0</v>
      </c>
      <c r="AA156">
        <v>0</v>
      </c>
      <c r="AB156">
        <v>0</v>
      </c>
      <c r="AC156">
        <v>0</v>
      </c>
      <c r="AG156" s="43" t="s">
        <v>361</v>
      </c>
      <c r="AH156" s="30" t="s">
        <v>112</v>
      </c>
      <c r="AI156" s="34">
        <v>43799</v>
      </c>
      <c r="AJ156">
        <v>0</v>
      </c>
      <c r="AK156">
        <v>0</v>
      </c>
      <c r="AL156">
        <v>0</v>
      </c>
      <c r="AM156">
        <v>0</v>
      </c>
      <c r="AN156">
        <v>0</v>
      </c>
      <c r="AO156">
        <v>0</v>
      </c>
      <c r="AP156">
        <v>1</v>
      </c>
      <c r="AQ156">
        <v>0</v>
      </c>
      <c r="AR156">
        <v>0</v>
      </c>
      <c r="AS156">
        <v>0</v>
      </c>
      <c r="AT156">
        <v>1</v>
      </c>
      <c r="AU156">
        <v>0</v>
      </c>
      <c r="AV156">
        <v>0</v>
      </c>
      <c r="AW156">
        <v>0</v>
      </c>
      <c r="AX156" s="12">
        <v>0</v>
      </c>
      <c r="AY156">
        <v>0</v>
      </c>
      <c r="AZ156">
        <v>0</v>
      </c>
      <c r="BA156">
        <v>0</v>
      </c>
      <c r="BB156">
        <v>0</v>
      </c>
      <c r="BC156">
        <v>0</v>
      </c>
      <c r="BD156">
        <v>0</v>
      </c>
      <c r="BE156">
        <v>0</v>
      </c>
      <c r="BF156">
        <v>0</v>
      </c>
      <c r="BK156" t="s">
        <v>336</v>
      </c>
      <c r="BL156" t="s">
        <v>112</v>
      </c>
      <c r="BM156" s="2">
        <v>43799</v>
      </c>
      <c r="BN156">
        <v>0</v>
      </c>
      <c r="BO156">
        <v>5</v>
      </c>
      <c r="BP156">
        <v>1</v>
      </c>
      <c r="BQ156">
        <v>4</v>
      </c>
      <c r="BR156">
        <v>1</v>
      </c>
      <c r="BS156">
        <v>1</v>
      </c>
      <c r="BT156">
        <v>0</v>
      </c>
      <c r="BU156">
        <v>0</v>
      </c>
      <c r="BV156">
        <v>0</v>
      </c>
      <c r="BW156">
        <v>0</v>
      </c>
      <c r="BX156">
        <v>8</v>
      </c>
      <c r="BY156">
        <v>9</v>
      </c>
      <c r="BZ156">
        <v>4</v>
      </c>
      <c r="CA156">
        <v>21</v>
      </c>
      <c r="CB156">
        <v>13</v>
      </c>
      <c r="CC156">
        <v>15</v>
      </c>
      <c r="CD156">
        <v>16</v>
      </c>
      <c r="CE156">
        <v>0</v>
      </c>
      <c r="CF156">
        <v>1</v>
      </c>
      <c r="CG156">
        <v>14</v>
      </c>
      <c r="CH156">
        <v>0</v>
      </c>
      <c r="CI156">
        <v>0</v>
      </c>
      <c r="CJ156">
        <v>0</v>
      </c>
      <c r="CK156">
        <v>0</v>
      </c>
      <c r="CL156">
        <v>0</v>
      </c>
      <c r="CM156">
        <v>0</v>
      </c>
      <c r="CN156" s="12">
        <v>0</v>
      </c>
    </row>
    <row r="157" spans="1:92" hidden="1" x14ac:dyDescent="0.25">
      <c r="A157" s="7" t="s">
        <v>361</v>
      </c>
      <c r="B157" t="s">
        <v>113</v>
      </c>
      <c r="C157" s="2">
        <v>43799</v>
      </c>
      <c r="D157">
        <v>886</v>
      </c>
      <c r="E157">
        <v>852</v>
      </c>
      <c r="F157">
        <v>74</v>
      </c>
      <c r="G157">
        <v>98</v>
      </c>
      <c r="H157">
        <v>34</v>
      </c>
      <c r="I157">
        <v>74</v>
      </c>
      <c r="J157">
        <v>100</v>
      </c>
      <c r="K157">
        <v>0</v>
      </c>
      <c r="L157">
        <v>76</v>
      </c>
      <c r="M157">
        <v>0</v>
      </c>
      <c r="N157">
        <v>56</v>
      </c>
      <c r="O157">
        <v>33</v>
      </c>
      <c r="P157">
        <v>28</v>
      </c>
      <c r="Q157">
        <v>295</v>
      </c>
      <c r="R157">
        <v>23</v>
      </c>
      <c r="S157">
        <v>25</v>
      </c>
      <c r="T157">
        <v>20</v>
      </c>
      <c r="U157">
        <v>0</v>
      </c>
      <c r="V157">
        <v>0</v>
      </c>
      <c r="W157">
        <v>1</v>
      </c>
      <c r="X157">
        <v>1</v>
      </c>
      <c r="Y157">
        <v>0</v>
      </c>
      <c r="Z157">
        <v>0</v>
      </c>
      <c r="AA157">
        <v>0</v>
      </c>
      <c r="AB157">
        <v>0</v>
      </c>
      <c r="AC157">
        <v>0</v>
      </c>
      <c r="AG157" s="44" t="s">
        <v>361</v>
      </c>
      <c r="AH157" s="29" t="s">
        <v>113</v>
      </c>
      <c r="AI157" s="36">
        <v>43799</v>
      </c>
      <c r="AJ157">
        <v>859</v>
      </c>
      <c r="AK157">
        <v>804</v>
      </c>
      <c r="AL157">
        <v>95</v>
      </c>
      <c r="AM157">
        <v>70</v>
      </c>
      <c r="AN157">
        <v>32</v>
      </c>
      <c r="AO157">
        <v>70</v>
      </c>
      <c r="AP157">
        <v>100</v>
      </c>
      <c r="AQ157">
        <v>0</v>
      </c>
      <c r="AR157">
        <v>71</v>
      </c>
      <c r="AS157">
        <v>0</v>
      </c>
      <c r="AT157">
        <v>245</v>
      </c>
      <c r="AU157">
        <v>1</v>
      </c>
      <c r="AV157">
        <v>0</v>
      </c>
      <c r="AW157">
        <v>0</v>
      </c>
      <c r="AX157" s="12">
        <v>0</v>
      </c>
      <c r="AY157">
        <v>0</v>
      </c>
      <c r="AZ157">
        <v>0</v>
      </c>
      <c r="BA157">
        <v>0</v>
      </c>
      <c r="BB157">
        <v>0</v>
      </c>
      <c r="BC157">
        <v>0</v>
      </c>
      <c r="BD157">
        <v>0</v>
      </c>
      <c r="BE157">
        <v>0</v>
      </c>
      <c r="BF157">
        <v>0</v>
      </c>
      <c r="BK157" t="s">
        <v>336</v>
      </c>
      <c r="BL157" t="s">
        <v>113</v>
      </c>
      <c r="BM157" s="2">
        <v>43799</v>
      </c>
      <c r="BN157">
        <v>164</v>
      </c>
      <c r="BO157">
        <v>273</v>
      </c>
      <c r="BP157">
        <v>19</v>
      </c>
      <c r="BQ157">
        <v>82</v>
      </c>
      <c r="BR157">
        <v>12</v>
      </c>
      <c r="BS157">
        <v>19</v>
      </c>
      <c r="BT157">
        <v>10</v>
      </c>
      <c r="BU157">
        <v>8</v>
      </c>
      <c r="BV157">
        <v>20</v>
      </c>
      <c r="BW157">
        <v>3</v>
      </c>
      <c r="BX157">
        <v>253</v>
      </c>
      <c r="BY157">
        <v>152</v>
      </c>
      <c r="BZ157">
        <v>132</v>
      </c>
      <c r="CA157">
        <v>402</v>
      </c>
      <c r="CB157">
        <v>166</v>
      </c>
      <c r="CC157">
        <v>166</v>
      </c>
      <c r="CD157">
        <v>617</v>
      </c>
      <c r="CE157">
        <v>0</v>
      </c>
      <c r="CF157">
        <v>5</v>
      </c>
      <c r="CG157">
        <v>161</v>
      </c>
      <c r="CH157">
        <v>0</v>
      </c>
      <c r="CI157">
        <v>0</v>
      </c>
      <c r="CJ157">
        <v>0</v>
      </c>
      <c r="CK157">
        <v>0</v>
      </c>
      <c r="CL157">
        <v>0</v>
      </c>
      <c r="CM157">
        <v>0</v>
      </c>
      <c r="CN157" s="12">
        <v>0</v>
      </c>
    </row>
    <row r="158" spans="1:92" hidden="1" x14ac:dyDescent="0.25">
      <c r="A158" s="7" t="s">
        <v>362</v>
      </c>
      <c r="B158" t="s">
        <v>110</v>
      </c>
      <c r="C158" s="2">
        <v>43799</v>
      </c>
      <c r="D158">
        <v>67</v>
      </c>
      <c r="E158">
        <v>53</v>
      </c>
      <c r="F158">
        <v>2</v>
      </c>
      <c r="G158">
        <v>16</v>
      </c>
      <c r="H158">
        <v>1</v>
      </c>
      <c r="I158">
        <v>2</v>
      </c>
      <c r="J158">
        <v>1</v>
      </c>
      <c r="K158">
        <v>0</v>
      </c>
      <c r="L158">
        <v>0</v>
      </c>
      <c r="M158">
        <v>0</v>
      </c>
      <c r="N158">
        <v>6</v>
      </c>
      <c r="O158">
        <v>4</v>
      </c>
      <c r="P158">
        <v>1</v>
      </c>
      <c r="Q158">
        <v>35</v>
      </c>
      <c r="R158">
        <v>9</v>
      </c>
      <c r="S158">
        <v>4</v>
      </c>
      <c r="T158">
        <v>6</v>
      </c>
      <c r="U158">
        <v>0</v>
      </c>
      <c r="V158">
        <v>0</v>
      </c>
      <c r="W158">
        <v>1</v>
      </c>
      <c r="X158">
        <v>5</v>
      </c>
      <c r="Y158">
        <v>0</v>
      </c>
      <c r="Z158">
        <v>0</v>
      </c>
      <c r="AA158">
        <v>0</v>
      </c>
      <c r="AB158">
        <v>0</v>
      </c>
      <c r="AC158">
        <v>0</v>
      </c>
      <c r="AG158" s="43" t="s">
        <v>362</v>
      </c>
      <c r="AH158" s="30" t="s">
        <v>110</v>
      </c>
      <c r="AI158" s="34">
        <v>43799</v>
      </c>
      <c r="AJ158">
        <v>0</v>
      </c>
      <c r="AK158">
        <v>13</v>
      </c>
      <c r="AL158">
        <v>13</v>
      </c>
      <c r="AM158">
        <v>1</v>
      </c>
      <c r="AN158">
        <v>1</v>
      </c>
      <c r="AO158">
        <v>1</v>
      </c>
      <c r="AP158">
        <v>1</v>
      </c>
      <c r="AQ158">
        <v>0</v>
      </c>
      <c r="AR158">
        <v>0</v>
      </c>
      <c r="AS158">
        <v>0</v>
      </c>
      <c r="AT158">
        <v>7</v>
      </c>
      <c r="AU158">
        <v>0</v>
      </c>
      <c r="AV158">
        <v>0</v>
      </c>
      <c r="AW158">
        <v>0</v>
      </c>
      <c r="AX158" s="12">
        <v>0</v>
      </c>
      <c r="AY158">
        <v>0</v>
      </c>
      <c r="AZ158">
        <v>0</v>
      </c>
      <c r="BA158">
        <v>0</v>
      </c>
      <c r="BB158">
        <v>0</v>
      </c>
      <c r="BC158">
        <v>0</v>
      </c>
      <c r="BD158">
        <v>0</v>
      </c>
      <c r="BE158">
        <v>0</v>
      </c>
      <c r="BF158">
        <v>0</v>
      </c>
      <c r="BK158" t="s">
        <v>337</v>
      </c>
      <c r="BL158" t="s">
        <v>110</v>
      </c>
      <c r="BM158" s="2">
        <v>43799</v>
      </c>
      <c r="BN158">
        <v>307</v>
      </c>
      <c r="BO158">
        <v>16</v>
      </c>
      <c r="BP158">
        <v>1</v>
      </c>
      <c r="BQ158">
        <v>1</v>
      </c>
      <c r="BR158">
        <v>1</v>
      </c>
      <c r="BS158">
        <v>1</v>
      </c>
      <c r="BT158">
        <v>0</v>
      </c>
      <c r="BU158">
        <v>0</v>
      </c>
      <c r="BV158">
        <v>0</v>
      </c>
      <c r="BW158">
        <v>0</v>
      </c>
      <c r="BX158">
        <v>2</v>
      </c>
      <c r="BY158">
        <v>1</v>
      </c>
      <c r="BZ158">
        <v>0</v>
      </c>
      <c r="CA158">
        <v>15</v>
      </c>
      <c r="CB158">
        <v>7</v>
      </c>
      <c r="CC158">
        <v>13</v>
      </c>
      <c r="CD158">
        <v>11</v>
      </c>
      <c r="CE158">
        <v>0</v>
      </c>
      <c r="CF158">
        <v>0</v>
      </c>
      <c r="CG158">
        <v>19</v>
      </c>
      <c r="CH158">
        <v>0</v>
      </c>
      <c r="CI158">
        <v>0</v>
      </c>
      <c r="CJ158">
        <v>0</v>
      </c>
      <c r="CK158">
        <v>0</v>
      </c>
      <c r="CL158">
        <v>0</v>
      </c>
      <c r="CM158">
        <v>0</v>
      </c>
      <c r="CN158" s="12">
        <v>0</v>
      </c>
    </row>
    <row r="159" spans="1:92" hidden="1" x14ac:dyDescent="0.25">
      <c r="A159" s="7" t="s">
        <v>362</v>
      </c>
      <c r="B159" t="s">
        <v>111</v>
      </c>
      <c r="C159" s="2">
        <v>43799</v>
      </c>
      <c r="D159">
        <v>1464</v>
      </c>
      <c r="E159">
        <v>883</v>
      </c>
      <c r="F159">
        <v>40</v>
      </c>
      <c r="G159">
        <v>101</v>
      </c>
      <c r="H159">
        <v>22</v>
      </c>
      <c r="I159">
        <v>40</v>
      </c>
      <c r="J159">
        <v>38</v>
      </c>
      <c r="K159">
        <v>16</v>
      </c>
      <c r="L159">
        <v>35</v>
      </c>
      <c r="M159">
        <v>2</v>
      </c>
      <c r="N159">
        <v>41</v>
      </c>
      <c r="O159">
        <v>56</v>
      </c>
      <c r="P159">
        <v>44</v>
      </c>
      <c r="Q159">
        <v>274</v>
      </c>
      <c r="R159">
        <v>54</v>
      </c>
      <c r="S159">
        <v>39</v>
      </c>
      <c r="T159">
        <v>18</v>
      </c>
      <c r="U159">
        <v>2</v>
      </c>
      <c r="V159">
        <v>0</v>
      </c>
      <c r="W159">
        <v>12</v>
      </c>
      <c r="X159">
        <v>23</v>
      </c>
      <c r="Y159">
        <v>0</v>
      </c>
      <c r="Z159">
        <v>0</v>
      </c>
      <c r="AA159">
        <v>0</v>
      </c>
      <c r="AB159">
        <v>0</v>
      </c>
      <c r="AC159">
        <v>0</v>
      </c>
      <c r="AG159" s="44" t="s">
        <v>362</v>
      </c>
      <c r="AH159" s="29" t="s">
        <v>111</v>
      </c>
      <c r="AI159" s="36">
        <v>43799</v>
      </c>
      <c r="AJ159">
        <v>971</v>
      </c>
      <c r="AK159">
        <v>718</v>
      </c>
      <c r="AL159">
        <v>80</v>
      </c>
      <c r="AM159">
        <v>25</v>
      </c>
      <c r="AN159">
        <v>14</v>
      </c>
      <c r="AO159">
        <v>24</v>
      </c>
      <c r="AP159">
        <v>22</v>
      </c>
      <c r="AQ159">
        <v>0</v>
      </c>
      <c r="AR159">
        <v>23</v>
      </c>
      <c r="AS159">
        <v>0</v>
      </c>
      <c r="AT159">
        <v>136</v>
      </c>
      <c r="AU159">
        <v>17</v>
      </c>
      <c r="AV159">
        <v>13</v>
      </c>
      <c r="AW159">
        <v>0</v>
      </c>
      <c r="AX159" s="12">
        <v>0</v>
      </c>
      <c r="AY159">
        <v>0</v>
      </c>
      <c r="AZ159">
        <v>3</v>
      </c>
      <c r="BA159">
        <v>9</v>
      </c>
      <c r="BB159">
        <v>0</v>
      </c>
      <c r="BC159">
        <v>0</v>
      </c>
      <c r="BD159">
        <v>0</v>
      </c>
      <c r="BE159">
        <v>0</v>
      </c>
      <c r="BF159">
        <v>0</v>
      </c>
      <c r="BK159" t="s">
        <v>337</v>
      </c>
      <c r="BL159" t="s">
        <v>111</v>
      </c>
      <c r="BM159" s="2">
        <v>43799</v>
      </c>
      <c r="BN159">
        <v>89</v>
      </c>
      <c r="BO159">
        <v>17</v>
      </c>
      <c r="BP159">
        <v>0</v>
      </c>
      <c r="BQ159">
        <v>2</v>
      </c>
      <c r="BR159">
        <v>0</v>
      </c>
      <c r="BS159">
        <v>0</v>
      </c>
      <c r="BT159">
        <v>5</v>
      </c>
      <c r="BU159">
        <v>5</v>
      </c>
      <c r="BV159">
        <v>0</v>
      </c>
      <c r="BW159">
        <v>0</v>
      </c>
      <c r="BX159">
        <v>3</v>
      </c>
      <c r="BY159">
        <v>24</v>
      </c>
      <c r="BZ159">
        <v>18</v>
      </c>
      <c r="CA159">
        <v>58</v>
      </c>
      <c r="CB159">
        <v>30</v>
      </c>
      <c r="CC159">
        <v>38</v>
      </c>
      <c r="CD159">
        <v>30</v>
      </c>
      <c r="CE159">
        <v>0</v>
      </c>
      <c r="CF159">
        <v>1</v>
      </c>
      <c r="CG159">
        <v>51</v>
      </c>
      <c r="CH159">
        <v>0</v>
      </c>
      <c r="CI159">
        <v>0</v>
      </c>
      <c r="CJ159">
        <v>0</v>
      </c>
      <c r="CK159">
        <v>0</v>
      </c>
      <c r="CL159">
        <v>0</v>
      </c>
      <c r="CM159">
        <v>0</v>
      </c>
      <c r="CN159" s="12">
        <v>0</v>
      </c>
    </row>
    <row r="160" spans="1:92" hidden="1" x14ac:dyDescent="0.25">
      <c r="A160" s="7" t="s">
        <v>362</v>
      </c>
      <c r="B160" t="s">
        <v>112</v>
      </c>
      <c r="C160" s="2">
        <v>43799</v>
      </c>
      <c r="D160">
        <v>59</v>
      </c>
      <c r="E160">
        <v>54</v>
      </c>
      <c r="F160">
        <v>0</v>
      </c>
      <c r="G160">
        <v>13</v>
      </c>
      <c r="H160">
        <v>0</v>
      </c>
      <c r="I160">
        <v>0</v>
      </c>
      <c r="J160">
        <v>0</v>
      </c>
      <c r="K160">
        <v>0</v>
      </c>
      <c r="L160">
        <v>0</v>
      </c>
      <c r="M160">
        <v>0</v>
      </c>
      <c r="N160">
        <v>8</v>
      </c>
      <c r="O160">
        <v>3</v>
      </c>
      <c r="P160">
        <v>1</v>
      </c>
      <c r="Q160">
        <v>34</v>
      </c>
      <c r="R160">
        <v>14</v>
      </c>
      <c r="S160">
        <v>7</v>
      </c>
      <c r="T160">
        <v>12</v>
      </c>
      <c r="U160">
        <v>0</v>
      </c>
      <c r="V160">
        <v>0</v>
      </c>
      <c r="W160">
        <v>0</v>
      </c>
      <c r="X160">
        <v>4</v>
      </c>
      <c r="Y160">
        <v>0</v>
      </c>
      <c r="Z160">
        <v>0</v>
      </c>
      <c r="AA160">
        <v>0</v>
      </c>
      <c r="AB160">
        <v>0</v>
      </c>
      <c r="AC160">
        <v>0</v>
      </c>
      <c r="AG160" s="43" t="s">
        <v>362</v>
      </c>
      <c r="AH160" s="30" t="s">
        <v>112</v>
      </c>
      <c r="AI160" s="34">
        <v>43799</v>
      </c>
      <c r="AJ160">
        <v>2</v>
      </c>
      <c r="AK160">
        <v>13</v>
      </c>
      <c r="AL160">
        <v>13</v>
      </c>
      <c r="AM160">
        <v>0</v>
      </c>
      <c r="AN160">
        <v>0</v>
      </c>
      <c r="AO160">
        <v>0</v>
      </c>
      <c r="AP160">
        <v>0</v>
      </c>
      <c r="AQ160">
        <v>0</v>
      </c>
      <c r="AR160">
        <v>0</v>
      </c>
      <c r="AS160">
        <v>0</v>
      </c>
      <c r="AT160">
        <v>2</v>
      </c>
      <c r="AU160">
        <v>0</v>
      </c>
      <c r="AV160">
        <v>0</v>
      </c>
      <c r="AW160">
        <v>0</v>
      </c>
      <c r="AX160" s="12">
        <v>0</v>
      </c>
      <c r="AY160">
        <v>0</v>
      </c>
      <c r="AZ160">
        <v>0</v>
      </c>
      <c r="BA160">
        <v>0</v>
      </c>
      <c r="BB160">
        <v>0</v>
      </c>
      <c r="BC160">
        <v>0</v>
      </c>
      <c r="BD160">
        <v>0</v>
      </c>
      <c r="BE160">
        <v>0</v>
      </c>
      <c r="BF160">
        <v>0</v>
      </c>
      <c r="BK160" t="s">
        <v>337</v>
      </c>
      <c r="BL160" t="s">
        <v>112</v>
      </c>
      <c r="BM160" s="2">
        <v>43799</v>
      </c>
      <c r="BN160">
        <v>343</v>
      </c>
      <c r="BO160">
        <v>18</v>
      </c>
      <c r="BP160">
        <v>1</v>
      </c>
      <c r="BQ160">
        <v>1</v>
      </c>
      <c r="BR160">
        <v>1</v>
      </c>
      <c r="BS160">
        <v>2</v>
      </c>
      <c r="BT160">
        <v>0</v>
      </c>
      <c r="BU160">
        <v>0</v>
      </c>
      <c r="BV160">
        <v>0</v>
      </c>
      <c r="BW160">
        <v>0</v>
      </c>
      <c r="BX160">
        <v>3</v>
      </c>
      <c r="BY160">
        <v>4</v>
      </c>
      <c r="BZ160">
        <v>1</v>
      </c>
      <c r="CA160">
        <v>13</v>
      </c>
      <c r="CB160">
        <v>6</v>
      </c>
      <c r="CC160">
        <v>6</v>
      </c>
      <c r="CD160">
        <v>11</v>
      </c>
      <c r="CE160">
        <v>0</v>
      </c>
      <c r="CF160">
        <v>1</v>
      </c>
      <c r="CG160">
        <v>10</v>
      </c>
      <c r="CH160">
        <v>0</v>
      </c>
      <c r="CI160">
        <v>0</v>
      </c>
      <c r="CJ160">
        <v>0</v>
      </c>
      <c r="CK160">
        <v>0</v>
      </c>
      <c r="CL160">
        <v>0</v>
      </c>
      <c r="CM160">
        <v>0</v>
      </c>
      <c r="CN160" s="12">
        <v>0</v>
      </c>
    </row>
    <row r="161" spans="1:92" hidden="1" x14ac:dyDescent="0.25">
      <c r="A161" s="7" t="s">
        <v>362</v>
      </c>
      <c r="B161" t="s">
        <v>113</v>
      </c>
      <c r="C161" s="2">
        <v>43799</v>
      </c>
      <c r="D161">
        <v>1605</v>
      </c>
      <c r="E161">
        <v>1717</v>
      </c>
      <c r="F161">
        <v>119</v>
      </c>
      <c r="G161">
        <v>150</v>
      </c>
      <c r="H161">
        <v>59</v>
      </c>
      <c r="I161">
        <v>115</v>
      </c>
      <c r="J161">
        <v>107</v>
      </c>
      <c r="K161">
        <v>36</v>
      </c>
      <c r="L161">
        <v>110</v>
      </c>
      <c r="M161">
        <v>13</v>
      </c>
      <c r="N161">
        <v>143</v>
      </c>
      <c r="O161">
        <v>166</v>
      </c>
      <c r="P161">
        <v>120</v>
      </c>
      <c r="Q161">
        <v>767</v>
      </c>
      <c r="R161">
        <v>178</v>
      </c>
      <c r="S161">
        <v>83</v>
      </c>
      <c r="T161">
        <v>67</v>
      </c>
      <c r="U161">
        <v>1</v>
      </c>
      <c r="V161">
        <v>0</v>
      </c>
      <c r="W161">
        <v>10</v>
      </c>
      <c r="X161">
        <v>51</v>
      </c>
      <c r="Y161">
        <v>0</v>
      </c>
      <c r="Z161">
        <v>0</v>
      </c>
      <c r="AA161">
        <v>0</v>
      </c>
      <c r="AB161">
        <v>0</v>
      </c>
      <c r="AC161">
        <v>0</v>
      </c>
      <c r="AG161" s="44" t="s">
        <v>362</v>
      </c>
      <c r="AH161" s="29" t="s">
        <v>113</v>
      </c>
      <c r="AI161" s="36">
        <v>43799</v>
      </c>
      <c r="AJ161">
        <v>1447</v>
      </c>
      <c r="AK161">
        <v>1175</v>
      </c>
      <c r="AL161">
        <v>122</v>
      </c>
      <c r="AM161">
        <v>74</v>
      </c>
      <c r="AN161">
        <v>40</v>
      </c>
      <c r="AO161">
        <v>73</v>
      </c>
      <c r="AP161">
        <v>70</v>
      </c>
      <c r="AQ161">
        <v>0</v>
      </c>
      <c r="AR161">
        <v>71</v>
      </c>
      <c r="AS161">
        <v>0</v>
      </c>
      <c r="AT161">
        <v>339</v>
      </c>
      <c r="AU161">
        <v>53</v>
      </c>
      <c r="AV161">
        <v>22</v>
      </c>
      <c r="AW161">
        <v>10</v>
      </c>
      <c r="AX161" s="12">
        <v>0</v>
      </c>
      <c r="AY161">
        <v>0</v>
      </c>
      <c r="AZ161">
        <v>3</v>
      </c>
      <c r="BA161">
        <v>12</v>
      </c>
      <c r="BB161">
        <v>0</v>
      </c>
      <c r="BC161">
        <v>0</v>
      </c>
      <c r="BD161">
        <v>0</v>
      </c>
      <c r="BE161">
        <v>0</v>
      </c>
      <c r="BF161">
        <v>0</v>
      </c>
      <c r="BK161" t="s">
        <v>337</v>
      </c>
      <c r="BL161" t="s">
        <v>113</v>
      </c>
      <c r="BM161" s="2">
        <v>43799</v>
      </c>
      <c r="BN161">
        <v>30</v>
      </c>
      <c r="BO161">
        <v>85</v>
      </c>
      <c r="BP161">
        <v>5</v>
      </c>
      <c r="BQ161">
        <v>8</v>
      </c>
      <c r="BR161">
        <v>4</v>
      </c>
      <c r="BS161">
        <v>5</v>
      </c>
      <c r="BT161">
        <v>16</v>
      </c>
      <c r="BU161">
        <v>16</v>
      </c>
      <c r="BV161">
        <v>5</v>
      </c>
      <c r="BW161">
        <v>1</v>
      </c>
      <c r="BX161">
        <v>23</v>
      </c>
      <c r="BY161">
        <v>43</v>
      </c>
      <c r="BZ161">
        <v>31</v>
      </c>
      <c r="CA161">
        <v>194</v>
      </c>
      <c r="CB161">
        <v>75</v>
      </c>
      <c r="CC161">
        <v>87</v>
      </c>
      <c r="CD161">
        <v>108</v>
      </c>
      <c r="CE161">
        <v>0</v>
      </c>
      <c r="CF161">
        <v>3</v>
      </c>
      <c r="CG161">
        <v>125</v>
      </c>
      <c r="CH161">
        <v>0</v>
      </c>
      <c r="CI161">
        <v>0</v>
      </c>
      <c r="CJ161">
        <v>0</v>
      </c>
      <c r="CK161">
        <v>0</v>
      </c>
      <c r="CL161">
        <v>0</v>
      </c>
      <c r="CM161">
        <v>0</v>
      </c>
      <c r="CN161" s="12">
        <v>0</v>
      </c>
    </row>
    <row r="162" spans="1:92" hidden="1" x14ac:dyDescent="0.25">
      <c r="A162" s="7" t="s">
        <v>363</v>
      </c>
      <c r="B162" t="s">
        <v>110</v>
      </c>
      <c r="C162" s="2">
        <v>43799</v>
      </c>
      <c r="D162">
        <v>0</v>
      </c>
      <c r="E162">
        <v>39</v>
      </c>
      <c r="F162">
        <v>1</v>
      </c>
      <c r="G162">
        <v>20</v>
      </c>
      <c r="H162">
        <v>1</v>
      </c>
      <c r="I162">
        <v>1</v>
      </c>
      <c r="J162">
        <v>0</v>
      </c>
      <c r="K162">
        <v>0</v>
      </c>
      <c r="L162">
        <v>0</v>
      </c>
      <c r="M162">
        <v>0</v>
      </c>
      <c r="N162">
        <v>1</v>
      </c>
      <c r="O162">
        <v>2</v>
      </c>
      <c r="P162">
        <v>0</v>
      </c>
      <c r="Q162">
        <v>0</v>
      </c>
      <c r="R162">
        <v>0</v>
      </c>
      <c r="S162">
        <v>0</v>
      </c>
      <c r="T162">
        <v>0</v>
      </c>
      <c r="U162">
        <v>0</v>
      </c>
      <c r="V162">
        <v>0</v>
      </c>
      <c r="W162">
        <v>0</v>
      </c>
      <c r="X162">
        <v>0</v>
      </c>
      <c r="Y162">
        <v>0</v>
      </c>
      <c r="Z162">
        <v>0</v>
      </c>
      <c r="AA162">
        <v>0</v>
      </c>
      <c r="AB162">
        <v>0</v>
      </c>
      <c r="AC162">
        <v>0</v>
      </c>
      <c r="AG162" s="43" t="s">
        <v>363</v>
      </c>
      <c r="AH162" s="30" t="s">
        <v>110</v>
      </c>
      <c r="AI162" s="34">
        <v>43799</v>
      </c>
      <c r="AJ162">
        <v>0</v>
      </c>
      <c r="AK162">
        <v>18</v>
      </c>
      <c r="AL162">
        <v>11</v>
      </c>
      <c r="AM162">
        <v>1</v>
      </c>
      <c r="AN162">
        <v>1</v>
      </c>
      <c r="AO162">
        <v>1</v>
      </c>
      <c r="AP162">
        <v>0</v>
      </c>
      <c r="AQ162">
        <v>0</v>
      </c>
      <c r="AR162">
        <v>0</v>
      </c>
      <c r="AS162">
        <v>0</v>
      </c>
      <c r="AT162">
        <v>0</v>
      </c>
      <c r="AU162">
        <v>0</v>
      </c>
      <c r="AV162">
        <v>0</v>
      </c>
      <c r="AW162">
        <v>0</v>
      </c>
      <c r="AX162" s="12">
        <v>0</v>
      </c>
      <c r="AY162">
        <v>0</v>
      </c>
      <c r="AZ162">
        <v>0</v>
      </c>
      <c r="BA162">
        <v>0</v>
      </c>
      <c r="BB162">
        <v>0</v>
      </c>
      <c r="BC162">
        <v>0</v>
      </c>
      <c r="BD162">
        <v>0</v>
      </c>
      <c r="BE162">
        <v>0</v>
      </c>
      <c r="BF162">
        <v>0</v>
      </c>
      <c r="BK162" t="s">
        <v>338</v>
      </c>
      <c r="BL162" t="s">
        <v>110</v>
      </c>
      <c r="BM162" s="2">
        <v>43799</v>
      </c>
      <c r="BN162">
        <v>0</v>
      </c>
      <c r="BO162">
        <v>7</v>
      </c>
      <c r="BP162">
        <v>0</v>
      </c>
      <c r="BQ162">
        <v>6</v>
      </c>
      <c r="BR162">
        <v>0</v>
      </c>
      <c r="BS162">
        <v>0</v>
      </c>
      <c r="BT162">
        <v>0</v>
      </c>
      <c r="BU162">
        <v>0</v>
      </c>
      <c r="BV162">
        <v>0</v>
      </c>
      <c r="BW162">
        <v>0</v>
      </c>
      <c r="BX162">
        <v>1</v>
      </c>
      <c r="BY162">
        <v>2</v>
      </c>
      <c r="BZ162">
        <v>0</v>
      </c>
      <c r="CA162">
        <v>0</v>
      </c>
      <c r="CB162">
        <v>0</v>
      </c>
      <c r="CC162">
        <v>0</v>
      </c>
      <c r="CD162">
        <v>0</v>
      </c>
      <c r="CE162">
        <v>0</v>
      </c>
      <c r="CF162">
        <v>0</v>
      </c>
      <c r="CG162">
        <v>0</v>
      </c>
      <c r="CH162">
        <v>0</v>
      </c>
      <c r="CI162">
        <v>0</v>
      </c>
      <c r="CJ162">
        <v>0</v>
      </c>
      <c r="CK162">
        <v>0</v>
      </c>
      <c r="CL162">
        <v>0</v>
      </c>
      <c r="CM162">
        <v>0</v>
      </c>
      <c r="CN162" s="12">
        <v>0</v>
      </c>
    </row>
    <row r="163" spans="1:92" hidden="1" x14ac:dyDescent="0.25">
      <c r="A163" s="7" t="s">
        <v>363</v>
      </c>
      <c r="B163" t="s">
        <v>111</v>
      </c>
      <c r="C163" s="2">
        <v>43799</v>
      </c>
      <c r="D163">
        <v>2657</v>
      </c>
      <c r="E163">
        <v>2192</v>
      </c>
      <c r="F163">
        <v>59</v>
      </c>
      <c r="G163">
        <v>171</v>
      </c>
      <c r="H163">
        <v>40</v>
      </c>
      <c r="I163">
        <v>58</v>
      </c>
      <c r="J163">
        <v>56</v>
      </c>
      <c r="K163">
        <v>1</v>
      </c>
      <c r="L163">
        <v>57</v>
      </c>
      <c r="M163">
        <v>1</v>
      </c>
      <c r="N163">
        <v>18</v>
      </c>
      <c r="O163">
        <v>18</v>
      </c>
      <c r="P163">
        <v>15</v>
      </c>
      <c r="Q163">
        <v>85</v>
      </c>
      <c r="R163">
        <v>0</v>
      </c>
      <c r="S163">
        <v>4</v>
      </c>
      <c r="T163">
        <v>5</v>
      </c>
      <c r="U163">
        <v>0</v>
      </c>
      <c r="V163">
        <v>0</v>
      </c>
      <c r="W163">
        <v>0</v>
      </c>
      <c r="X163">
        <v>4</v>
      </c>
      <c r="Y163">
        <v>0</v>
      </c>
      <c r="Z163">
        <v>0</v>
      </c>
      <c r="AA163">
        <v>0</v>
      </c>
      <c r="AB163">
        <v>0</v>
      </c>
      <c r="AC163">
        <v>0</v>
      </c>
      <c r="AG163" s="44" t="s">
        <v>363</v>
      </c>
      <c r="AH163" s="29" t="s">
        <v>111</v>
      </c>
      <c r="AI163" s="36">
        <v>43799</v>
      </c>
      <c r="AJ163">
        <v>2656</v>
      </c>
      <c r="AK163">
        <v>2160</v>
      </c>
      <c r="AL163">
        <v>161</v>
      </c>
      <c r="AM163">
        <v>58</v>
      </c>
      <c r="AN163">
        <v>40</v>
      </c>
      <c r="AO163">
        <v>57</v>
      </c>
      <c r="AP163">
        <v>55</v>
      </c>
      <c r="AQ163">
        <v>0</v>
      </c>
      <c r="AR163">
        <v>57</v>
      </c>
      <c r="AS163">
        <v>0</v>
      </c>
      <c r="AT163">
        <v>83</v>
      </c>
      <c r="AU163">
        <v>0</v>
      </c>
      <c r="AV163">
        <v>0</v>
      </c>
      <c r="AW163">
        <v>0</v>
      </c>
      <c r="AX163" s="12">
        <v>0</v>
      </c>
      <c r="AY163">
        <v>0</v>
      </c>
      <c r="AZ163">
        <v>0</v>
      </c>
      <c r="BA163">
        <v>0</v>
      </c>
      <c r="BB163">
        <v>0</v>
      </c>
      <c r="BC163">
        <v>0</v>
      </c>
      <c r="BD163">
        <v>0</v>
      </c>
      <c r="BE163">
        <v>0</v>
      </c>
      <c r="BF163">
        <v>0</v>
      </c>
      <c r="BK163" t="s">
        <v>338</v>
      </c>
      <c r="BL163" t="s">
        <v>111</v>
      </c>
      <c r="BM163" s="2">
        <v>43799</v>
      </c>
      <c r="BN163">
        <v>0</v>
      </c>
      <c r="BO163">
        <v>15</v>
      </c>
      <c r="BP163">
        <v>1</v>
      </c>
      <c r="BQ163">
        <v>6</v>
      </c>
      <c r="BR163">
        <v>0</v>
      </c>
      <c r="BS163">
        <v>1</v>
      </c>
      <c r="BT163">
        <v>0</v>
      </c>
      <c r="BU163">
        <v>0</v>
      </c>
      <c r="BV163">
        <v>0</v>
      </c>
      <c r="BW163">
        <v>0</v>
      </c>
      <c r="BX163">
        <v>9</v>
      </c>
      <c r="BY163">
        <v>13</v>
      </c>
      <c r="BZ163">
        <v>11</v>
      </c>
      <c r="CA163">
        <v>1</v>
      </c>
      <c r="CB163">
        <v>0</v>
      </c>
      <c r="CC163">
        <v>0</v>
      </c>
      <c r="CD163">
        <v>0</v>
      </c>
      <c r="CE163">
        <v>0</v>
      </c>
      <c r="CF163">
        <v>0</v>
      </c>
      <c r="CG163">
        <v>0</v>
      </c>
      <c r="CH163">
        <v>0</v>
      </c>
      <c r="CI163">
        <v>0</v>
      </c>
      <c r="CJ163">
        <v>0</v>
      </c>
      <c r="CK163">
        <v>0</v>
      </c>
      <c r="CL163">
        <v>0</v>
      </c>
      <c r="CM163">
        <v>0</v>
      </c>
      <c r="CN163" s="12">
        <v>0</v>
      </c>
    </row>
    <row r="164" spans="1:92" hidden="1" x14ac:dyDescent="0.25">
      <c r="A164" s="7" t="s">
        <v>363</v>
      </c>
      <c r="B164" t="s">
        <v>112</v>
      </c>
      <c r="C164" s="2">
        <v>43799</v>
      </c>
      <c r="D164">
        <v>4</v>
      </c>
      <c r="E164">
        <v>28</v>
      </c>
      <c r="F164">
        <v>1</v>
      </c>
      <c r="G164">
        <v>10</v>
      </c>
      <c r="H164">
        <v>1</v>
      </c>
      <c r="I164">
        <v>1</v>
      </c>
      <c r="J164">
        <v>0</v>
      </c>
      <c r="K164">
        <v>0</v>
      </c>
      <c r="L164">
        <v>0</v>
      </c>
      <c r="M164">
        <v>0</v>
      </c>
      <c r="N164">
        <v>1</v>
      </c>
      <c r="O164">
        <v>1</v>
      </c>
      <c r="P164">
        <v>1</v>
      </c>
      <c r="Q164">
        <v>1</v>
      </c>
      <c r="R164">
        <v>0</v>
      </c>
      <c r="S164">
        <v>0</v>
      </c>
      <c r="T164">
        <v>1</v>
      </c>
      <c r="U164">
        <v>0</v>
      </c>
      <c r="V164">
        <v>0</v>
      </c>
      <c r="W164">
        <v>0</v>
      </c>
      <c r="X164">
        <v>0</v>
      </c>
      <c r="Y164">
        <v>0</v>
      </c>
      <c r="Z164">
        <v>0</v>
      </c>
      <c r="AA164">
        <v>0</v>
      </c>
      <c r="AB164">
        <v>0</v>
      </c>
      <c r="AC164">
        <v>0</v>
      </c>
      <c r="AG164" s="43" t="s">
        <v>363</v>
      </c>
      <c r="AH164" s="30" t="s">
        <v>112</v>
      </c>
      <c r="AI164" s="34">
        <v>43799</v>
      </c>
      <c r="AJ164">
        <v>4</v>
      </c>
      <c r="AK164">
        <v>10</v>
      </c>
      <c r="AL164">
        <v>5</v>
      </c>
      <c r="AM164">
        <v>1</v>
      </c>
      <c r="AN164">
        <v>1</v>
      </c>
      <c r="AO164">
        <v>1</v>
      </c>
      <c r="AP164">
        <v>0</v>
      </c>
      <c r="AQ164">
        <v>0</v>
      </c>
      <c r="AR164">
        <v>0</v>
      </c>
      <c r="AS164">
        <v>0</v>
      </c>
      <c r="AT164">
        <v>0</v>
      </c>
      <c r="AU164">
        <v>0</v>
      </c>
      <c r="AV164">
        <v>0</v>
      </c>
      <c r="AW164">
        <v>0</v>
      </c>
      <c r="AX164" s="12">
        <v>0</v>
      </c>
      <c r="AY164">
        <v>0</v>
      </c>
      <c r="AZ164">
        <v>0</v>
      </c>
      <c r="BA164">
        <v>0</v>
      </c>
      <c r="BB164">
        <v>0</v>
      </c>
      <c r="BC164">
        <v>0</v>
      </c>
      <c r="BD164">
        <v>0</v>
      </c>
      <c r="BE164">
        <v>0</v>
      </c>
      <c r="BF164">
        <v>0</v>
      </c>
      <c r="BK164" t="s">
        <v>338</v>
      </c>
      <c r="BL164" t="s">
        <v>112</v>
      </c>
      <c r="BM164" s="2">
        <v>43799</v>
      </c>
      <c r="BN164">
        <v>0</v>
      </c>
      <c r="BO164">
        <v>3</v>
      </c>
      <c r="BP164">
        <v>0</v>
      </c>
      <c r="BQ164">
        <v>2</v>
      </c>
      <c r="BR164">
        <v>0</v>
      </c>
      <c r="BS164">
        <v>0</v>
      </c>
      <c r="BT164">
        <v>0</v>
      </c>
      <c r="BU164">
        <v>0</v>
      </c>
      <c r="BV164">
        <v>0</v>
      </c>
      <c r="BW164">
        <v>0</v>
      </c>
      <c r="BX164">
        <v>1</v>
      </c>
      <c r="BY164">
        <v>1</v>
      </c>
      <c r="BZ164">
        <v>1</v>
      </c>
      <c r="CA164">
        <v>0</v>
      </c>
      <c r="CB164">
        <v>0</v>
      </c>
      <c r="CC164">
        <v>0</v>
      </c>
      <c r="CD164">
        <v>0</v>
      </c>
      <c r="CE164">
        <v>0</v>
      </c>
      <c r="CF164">
        <v>0</v>
      </c>
      <c r="CG164">
        <v>0</v>
      </c>
      <c r="CH164">
        <v>0</v>
      </c>
      <c r="CI164">
        <v>0</v>
      </c>
      <c r="CJ164">
        <v>0</v>
      </c>
      <c r="CK164">
        <v>0</v>
      </c>
      <c r="CL164">
        <v>0</v>
      </c>
      <c r="CM164">
        <v>0</v>
      </c>
      <c r="CN164" s="12">
        <v>0</v>
      </c>
    </row>
    <row r="165" spans="1:92" hidden="1" x14ac:dyDescent="0.25">
      <c r="A165" s="7" t="s">
        <v>363</v>
      </c>
      <c r="B165" t="s">
        <v>113</v>
      </c>
      <c r="C165" s="2">
        <v>43799</v>
      </c>
      <c r="D165">
        <v>2699</v>
      </c>
      <c r="E165">
        <v>2347</v>
      </c>
      <c r="F165">
        <v>162</v>
      </c>
      <c r="G165">
        <v>243</v>
      </c>
      <c r="H165">
        <v>95</v>
      </c>
      <c r="I165">
        <v>161</v>
      </c>
      <c r="J165">
        <v>152</v>
      </c>
      <c r="K165">
        <v>4</v>
      </c>
      <c r="L165">
        <v>160</v>
      </c>
      <c r="M165">
        <v>0</v>
      </c>
      <c r="N165">
        <v>56</v>
      </c>
      <c r="O165">
        <v>44</v>
      </c>
      <c r="P165">
        <v>30</v>
      </c>
      <c r="Q165">
        <v>141</v>
      </c>
      <c r="R165">
        <v>8</v>
      </c>
      <c r="S165">
        <v>27</v>
      </c>
      <c r="T165">
        <v>19</v>
      </c>
      <c r="U165">
        <v>0</v>
      </c>
      <c r="V165">
        <v>0</v>
      </c>
      <c r="W165">
        <v>6</v>
      </c>
      <c r="X165">
        <v>20</v>
      </c>
      <c r="Y165">
        <v>0</v>
      </c>
      <c r="Z165">
        <v>0</v>
      </c>
      <c r="AA165">
        <v>0</v>
      </c>
      <c r="AB165">
        <v>0</v>
      </c>
      <c r="AC165">
        <v>0</v>
      </c>
      <c r="AG165" s="44" t="s">
        <v>363</v>
      </c>
      <c r="AH165" s="29" t="s">
        <v>113</v>
      </c>
      <c r="AI165" s="36">
        <v>43799</v>
      </c>
      <c r="AJ165">
        <v>2698</v>
      </c>
      <c r="AK165">
        <v>2291</v>
      </c>
      <c r="AL165">
        <v>231</v>
      </c>
      <c r="AM165">
        <v>154</v>
      </c>
      <c r="AN165">
        <v>93</v>
      </c>
      <c r="AO165">
        <v>155</v>
      </c>
      <c r="AP165">
        <v>145</v>
      </c>
      <c r="AQ165">
        <v>1</v>
      </c>
      <c r="AR165">
        <v>155</v>
      </c>
      <c r="AS165">
        <v>0</v>
      </c>
      <c r="AT165">
        <v>121</v>
      </c>
      <c r="AU165">
        <v>0</v>
      </c>
      <c r="AV165">
        <v>0</v>
      </c>
      <c r="AW165">
        <v>0</v>
      </c>
      <c r="AX165" s="12">
        <v>0</v>
      </c>
      <c r="AY165">
        <v>0</v>
      </c>
      <c r="AZ165">
        <v>0</v>
      </c>
      <c r="BA165">
        <v>0</v>
      </c>
      <c r="BB165">
        <v>0</v>
      </c>
      <c r="BC165">
        <v>0</v>
      </c>
      <c r="BD165">
        <v>0</v>
      </c>
      <c r="BE165">
        <v>0</v>
      </c>
      <c r="BF165">
        <v>0</v>
      </c>
      <c r="BK165" t="s">
        <v>338</v>
      </c>
      <c r="BL165" t="s">
        <v>113</v>
      </c>
      <c r="BM165" s="2">
        <v>43799</v>
      </c>
      <c r="BN165">
        <v>0</v>
      </c>
      <c r="BO165">
        <v>27</v>
      </c>
      <c r="BP165">
        <v>4</v>
      </c>
      <c r="BQ165">
        <v>12</v>
      </c>
      <c r="BR165">
        <v>2</v>
      </c>
      <c r="BS165">
        <v>1</v>
      </c>
      <c r="BT165">
        <v>0</v>
      </c>
      <c r="BU165">
        <v>0</v>
      </c>
      <c r="BV165">
        <v>1</v>
      </c>
      <c r="BW165">
        <v>0</v>
      </c>
      <c r="BX165">
        <v>13</v>
      </c>
      <c r="BY165">
        <v>31</v>
      </c>
      <c r="BZ165">
        <v>22</v>
      </c>
      <c r="CA165">
        <v>4</v>
      </c>
      <c r="CB165">
        <v>0</v>
      </c>
      <c r="CC165">
        <v>0</v>
      </c>
      <c r="CD165">
        <v>0</v>
      </c>
      <c r="CE165">
        <v>0</v>
      </c>
      <c r="CF165">
        <v>0</v>
      </c>
      <c r="CG165">
        <v>0</v>
      </c>
      <c r="CH165">
        <v>0</v>
      </c>
      <c r="CI165">
        <v>0</v>
      </c>
      <c r="CJ165">
        <v>0</v>
      </c>
      <c r="CK165">
        <v>0</v>
      </c>
      <c r="CL165">
        <v>0</v>
      </c>
      <c r="CM165">
        <v>0</v>
      </c>
      <c r="CN165" s="12">
        <v>0</v>
      </c>
    </row>
    <row r="166" spans="1:92" hidden="1" x14ac:dyDescent="0.25">
      <c r="A166" s="7" t="s">
        <v>364</v>
      </c>
      <c r="B166" t="s">
        <v>110</v>
      </c>
      <c r="C166" s="2">
        <v>43799</v>
      </c>
      <c r="D166">
        <v>136</v>
      </c>
      <c r="E166">
        <v>146</v>
      </c>
      <c r="F166">
        <v>4</v>
      </c>
      <c r="G166">
        <v>26</v>
      </c>
      <c r="H166">
        <v>1</v>
      </c>
      <c r="I166">
        <v>2</v>
      </c>
      <c r="J166">
        <v>9</v>
      </c>
      <c r="K166">
        <v>4</v>
      </c>
      <c r="L166">
        <v>0</v>
      </c>
      <c r="M166">
        <v>0</v>
      </c>
      <c r="N166">
        <v>28</v>
      </c>
      <c r="O166">
        <v>31</v>
      </c>
      <c r="P166">
        <v>17</v>
      </c>
      <c r="Q166">
        <v>56</v>
      </c>
      <c r="R166">
        <v>12</v>
      </c>
      <c r="S166">
        <v>66</v>
      </c>
      <c r="T166">
        <v>16</v>
      </c>
      <c r="U166">
        <v>0</v>
      </c>
      <c r="V166">
        <v>0</v>
      </c>
      <c r="W166">
        <v>36</v>
      </c>
      <c r="X166">
        <v>30</v>
      </c>
      <c r="Y166">
        <v>0</v>
      </c>
      <c r="Z166">
        <v>0</v>
      </c>
      <c r="AA166">
        <v>0</v>
      </c>
      <c r="AB166">
        <v>0</v>
      </c>
      <c r="AC166">
        <v>0</v>
      </c>
      <c r="AG166" s="43" t="s">
        <v>364</v>
      </c>
      <c r="AH166" s="30" t="s">
        <v>110</v>
      </c>
      <c r="AI166" s="34">
        <v>43799</v>
      </c>
      <c r="AJ166">
        <v>0</v>
      </c>
      <c r="AK166">
        <v>14</v>
      </c>
      <c r="AL166">
        <v>14</v>
      </c>
      <c r="AM166">
        <v>1</v>
      </c>
      <c r="AN166">
        <v>1</v>
      </c>
      <c r="AO166">
        <v>1</v>
      </c>
      <c r="AP166">
        <v>0</v>
      </c>
      <c r="AQ166">
        <v>0</v>
      </c>
      <c r="AR166">
        <v>0</v>
      </c>
      <c r="AS166">
        <v>0</v>
      </c>
      <c r="AT166">
        <v>13</v>
      </c>
      <c r="AU166">
        <v>0</v>
      </c>
      <c r="AV166">
        <v>0</v>
      </c>
      <c r="AW166">
        <v>0</v>
      </c>
      <c r="AX166" s="12">
        <v>0</v>
      </c>
      <c r="AY166">
        <v>0</v>
      </c>
      <c r="AZ166">
        <v>0</v>
      </c>
      <c r="BA166">
        <v>0</v>
      </c>
      <c r="BB166">
        <v>0</v>
      </c>
      <c r="BC166">
        <v>0</v>
      </c>
      <c r="BD166">
        <v>0</v>
      </c>
      <c r="BE166">
        <v>0</v>
      </c>
      <c r="BF166">
        <v>0</v>
      </c>
      <c r="BK166" t="s">
        <v>339</v>
      </c>
      <c r="BL166" t="s">
        <v>110</v>
      </c>
      <c r="BM166" s="2">
        <v>43799</v>
      </c>
      <c r="BN166">
        <v>15</v>
      </c>
      <c r="BO166">
        <v>9</v>
      </c>
      <c r="BP166">
        <v>1</v>
      </c>
      <c r="BQ166">
        <v>0</v>
      </c>
      <c r="BR166">
        <v>0</v>
      </c>
      <c r="BS166">
        <v>1</v>
      </c>
      <c r="BT166">
        <v>9</v>
      </c>
      <c r="BU166">
        <v>4</v>
      </c>
      <c r="BV166">
        <v>0</v>
      </c>
      <c r="BW166">
        <v>0</v>
      </c>
      <c r="BX166">
        <v>0</v>
      </c>
      <c r="BY166">
        <v>3</v>
      </c>
      <c r="BZ166">
        <v>1</v>
      </c>
      <c r="CA166">
        <v>0</v>
      </c>
      <c r="CB166">
        <v>0</v>
      </c>
      <c r="CC166">
        <v>57</v>
      </c>
      <c r="CD166">
        <v>10</v>
      </c>
      <c r="CE166">
        <v>0</v>
      </c>
      <c r="CF166">
        <v>36</v>
      </c>
      <c r="CG166">
        <v>21</v>
      </c>
      <c r="CH166">
        <v>0</v>
      </c>
      <c r="CI166">
        <v>0</v>
      </c>
      <c r="CJ166">
        <v>0</v>
      </c>
      <c r="CK166">
        <v>0</v>
      </c>
      <c r="CL166">
        <v>0</v>
      </c>
      <c r="CM166">
        <v>0</v>
      </c>
      <c r="CN166" s="12">
        <v>0</v>
      </c>
    </row>
    <row r="167" spans="1:92" hidden="1" x14ac:dyDescent="0.25">
      <c r="A167" s="7" t="s">
        <v>364</v>
      </c>
      <c r="B167" t="s">
        <v>111</v>
      </c>
      <c r="C167" s="2">
        <v>43799</v>
      </c>
      <c r="D167">
        <v>2844</v>
      </c>
      <c r="E167">
        <v>2390</v>
      </c>
      <c r="F167">
        <v>70</v>
      </c>
      <c r="G167">
        <v>237</v>
      </c>
      <c r="H167">
        <v>31</v>
      </c>
      <c r="I167">
        <v>72</v>
      </c>
      <c r="J167">
        <v>478</v>
      </c>
      <c r="K167">
        <v>31</v>
      </c>
      <c r="L167">
        <v>64</v>
      </c>
      <c r="M167">
        <v>81</v>
      </c>
      <c r="N167">
        <v>264</v>
      </c>
      <c r="O167">
        <v>298</v>
      </c>
      <c r="P167">
        <v>242</v>
      </c>
      <c r="Q167">
        <v>992</v>
      </c>
      <c r="R167">
        <v>271</v>
      </c>
      <c r="S167">
        <v>400</v>
      </c>
      <c r="T167">
        <v>225</v>
      </c>
      <c r="U167">
        <v>0</v>
      </c>
      <c r="V167">
        <v>0</v>
      </c>
      <c r="W167">
        <v>143</v>
      </c>
      <c r="X167">
        <v>242</v>
      </c>
      <c r="Y167">
        <v>0</v>
      </c>
      <c r="Z167">
        <v>0</v>
      </c>
      <c r="AA167">
        <v>0</v>
      </c>
      <c r="AB167">
        <v>0</v>
      </c>
      <c r="AC167">
        <v>0</v>
      </c>
      <c r="AG167" s="44" t="s">
        <v>364</v>
      </c>
      <c r="AH167" s="29" t="s">
        <v>111</v>
      </c>
      <c r="AI167" s="36">
        <v>43799</v>
      </c>
      <c r="AJ167">
        <v>1317</v>
      </c>
      <c r="AK167">
        <v>1202</v>
      </c>
      <c r="AL167">
        <v>161</v>
      </c>
      <c r="AM167">
        <v>26</v>
      </c>
      <c r="AN167">
        <v>21</v>
      </c>
      <c r="AO167">
        <v>27</v>
      </c>
      <c r="AP167">
        <v>26</v>
      </c>
      <c r="AQ167">
        <v>0</v>
      </c>
      <c r="AR167">
        <v>26</v>
      </c>
      <c r="AS167">
        <v>0</v>
      </c>
      <c r="AT167">
        <v>154</v>
      </c>
      <c r="AU167">
        <v>13</v>
      </c>
      <c r="AV167">
        <v>10</v>
      </c>
      <c r="AW167">
        <v>0</v>
      </c>
      <c r="AX167" s="12">
        <v>0</v>
      </c>
      <c r="AY167">
        <v>0</v>
      </c>
      <c r="AZ167">
        <v>0</v>
      </c>
      <c r="BA167">
        <v>0</v>
      </c>
      <c r="BB167">
        <v>0</v>
      </c>
      <c r="BC167">
        <v>0</v>
      </c>
      <c r="BD167">
        <v>0</v>
      </c>
      <c r="BE167">
        <v>0</v>
      </c>
      <c r="BF167">
        <v>0</v>
      </c>
      <c r="BK167" t="s">
        <v>339</v>
      </c>
      <c r="BL167" t="s">
        <v>111</v>
      </c>
      <c r="BM167" s="2">
        <v>43799</v>
      </c>
      <c r="BN167">
        <v>179</v>
      </c>
      <c r="BO167">
        <v>181</v>
      </c>
      <c r="BP167">
        <v>12</v>
      </c>
      <c r="BQ167">
        <v>10</v>
      </c>
      <c r="BR167">
        <v>1</v>
      </c>
      <c r="BS167">
        <v>12</v>
      </c>
      <c r="BT167">
        <v>74</v>
      </c>
      <c r="BU167">
        <v>26</v>
      </c>
      <c r="BV167">
        <v>11</v>
      </c>
      <c r="BW167">
        <v>0</v>
      </c>
      <c r="BX167">
        <v>39</v>
      </c>
      <c r="BY167">
        <v>64</v>
      </c>
      <c r="BZ167">
        <v>59</v>
      </c>
      <c r="CA167">
        <v>296</v>
      </c>
      <c r="CB167">
        <v>177</v>
      </c>
      <c r="CC167">
        <v>306</v>
      </c>
      <c r="CD167">
        <v>107</v>
      </c>
      <c r="CE167">
        <v>0</v>
      </c>
      <c r="CF167">
        <v>142</v>
      </c>
      <c r="CG167">
        <v>160</v>
      </c>
      <c r="CH167">
        <v>0</v>
      </c>
      <c r="CI167">
        <v>0</v>
      </c>
      <c r="CJ167">
        <v>0</v>
      </c>
      <c r="CK167">
        <v>0</v>
      </c>
      <c r="CL167">
        <v>0</v>
      </c>
      <c r="CM167">
        <v>0</v>
      </c>
      <c r="CN167" s="12">
        <v>0</v>
      </c>
    </row>
    <row r="168" spans="1:92" hidden="1" x14ac:dyDescent="0.25">
      <c r="A168" s="7" t="s">
        <v>364</v>
      </c>
      <c r="B168" t="s">
        <v>112</v>
      </c>
      <c r="C168" s="2">
        <v>43799</v>
      </c>
      <c r="D168">
        <v>150</v>
      </c>
      <c r="E168">
        <v>125</v>
      </c>
      <c r="F168">
        <v>4</v>
      </c>
      <c r="G168">
        <v>17</v>
      </c>
      <c r="H168">
        <v>1</v>
      </c>
      <c r="I168">
        <v>3</v>
      </c>
      <c r="J168">
        <v>4</v>
      </c>
      <c r="K168">
        <v>1</v>
      </c>
      <c r="L168">
        <v>1</v>
      </c>
      <c r="M168">
        <v>0</v>
      </c>
      <c r="N168">
        <v>19</v>
      </c>
      <c r="O168">
        <v>27</v>
      </c>
      <c r="P168">
        <v>16</v>
      </c>
      <c r="Q168">
        <v>34</v>
      </c>
      <c r="R168">
        <v>9</v>
      </c>
      <c r="S168">
        <v>84</v>
      </c>
      <c r="T168">
        <v>21</v>
      </c>
      <c r="U168">
        <v>0</v>
      </c>
      <c r="V168">
        <v>0</v>
      </c>
      <c r="W168">
        <v>42</v>
      </c>
      <c r="X168">
        <v>38</v>
      </c>
      <c r="Y168">
        <v>0</v>
      </c>
      <c r="Z168">
        <v>0</v>
      </c>
      <c r="AA168">
        <v>0</v>
      </c>
      <c r="AB168">
        <v>0</v>
      </c>
      <c r="AC168">
        <v>0</v>
      </c>
      <c r="AG168" s="43" t="s">
        <v>364</v>
      </c>
      <c r="AH168" s="30" t="s">
        <v>112</v>
      </c>
      <c r="AI168" s="34">
        <v>43799</v>
      </c>
      <c r="AJ168">
        <v>1</v>
      </c>
      <c r="AK168">
        <v>11</v>
      </c>
      <c r="AL168">
        <v>10</v>
      </c>
      <c r="AM168">
        <v>1</v>
      </c>
      <c r="AN168">
        <v>1</v>
      </c>
      <c r="AO168">
        <v>1</v>
      </c>
      <c r="AP168">
        <v>0</v>
      </c>
      <c r="AQ168">
        <v>0</v>
      </c>
      <c r="AR168">
        <v>0</v>
      </c>
      <c r="AS168">
        <v>0</v>
      </c>
      <c r="AT168">
        <v>10</v>
      </c>
      <c r="AU168">
        <v>0</v>
      </c>
      <c r="AV168">
        <v>0</v>
      </c>
      <c r="AW168">
        <v>0</v>
      </c>
      <c r="AX168" s="12">
        <v>0</v>
      </c>
      <c r="AY168">
        <v>0</v>
      </c>
      <c r="AZ168">
        <v>0</v>
      </c>
      <c r="BA168">
        <v>0</v>
      </c>
      <c r="BB168">
        <v>0</v>
      </c>
      <c r="BC168">
        <v>0</v>
      </c>
      <c r="BD168">
        <v>0</v>
      </c>
      <c r="BE168">
        <v>0</v>
      </c>
      <c r="BF168">
        <v>0</v>
      </c>
      <c r="BK168" t="s">
        <v>339</v>
      </c>
      <c r="BL168" t="s">
        <v>112</v>
      </c>
      <c r="BM168" s="2">
        <v>43799</v>
      </c>
      <c r="BN168">
        <v>8</v>
      </c>
      <c r="BO168">
        <v>22</v>
      </c>
      <c r="BP168">
        <v>0</v>
      </c>
      <c r="BQ168">
        <v>5</v>
      </c>
      <c r="BR168">
        <v>0</v>
      </c>
      <c r="BS168">
        <v>0</v>
      </c>
      <c r="BT168">
        <v>4</v>
      </c>
      <c r="BU168">
        <v>1</v>
      </c>
      <c r="BV168">
        <v>0</v>
      </c>
      <c r="BW168">
        <v>0</v>
      </c>
      <c r="BX168">
        <v>1</v>
      </c>
      <c r="BY168">
        <v>3</v>
      </c>
      <c r="BZ168">
        <v>0</v>
      </c>
      <c r="CA168">
        <v>0</v>
      </c>
      <c r="CB168">
        <v>0</v>
      </c>
      <c r="CC168">
        <v>76</v>
      </c>
      <c r="CD168">
        <v>14</v>
      </c>
      <c r="CE168">
        <v>0</v>
      </c>
      <c r="CF168">
        <v>42</v>
      </c>
      <c r="CG168">
        <v>34</v>
      </c>
      <c r="CH168">
        <v>0</v>
      </c>
      <c r="CI168">
        <v>0</v>
      </c>
      <c r="CJ168">
        <v>0</v>
      </c>
      <c r="CK168">
        <v>0</v>
      </c>
      <c r="CL168">
        <v>0</v>
      </c>
      <c r="CM168">
        <v>0</v>
      </c>
      <c r="CN168" s="12">
        <v>0</v>
      </c>
    </row>
    <row r="169" spans="1:92" hidden="1" x14ac:dyDescent="0.25">
      <c r="A169" s="7" t="s">
        <v>364</v>
      </c>
      <c r="B169" t="s">
        <v>113</v>
      </c>
      <c r="C169" s="2">
        <v>43799</v>
      </c>
      <c r="D169">
        <v>2894</v>
      </c>
      <c r="E169">
        <v>4125</v>
      </c>
      <c r="F169">
        <v>163</v>
      </c>
      <c r="G169">
        <v>276</v>
      </c>
      <c r="H169">
        <v>81</v>
      </c>
      <c r="I169">
        <v>157</v>
      </c>
      <c r="J169">
        <v>761</v>
      </c>
      <c r="K169">
        <v>54</v>
      </c>
      <c r="L169">
        <v>150</v>
      </c>
      <c r="M169">
        <v>192</v>
      </c>
      <c r="N169">
        <v>616</v>
      </c>
      <c r="O169">
        <v>610</v>
      </c>
      <c r="P169">
        <v>486</v>
      </c>
      <c r="Q169">
        <v>2385</v>
      </c>
      <c r="R169">
        <v>642</v>
      </c>
      <c r="S169">
        <v>638</v>
      </c>
      <c r="T169">
        <v>518</v>
      </c>
      <c r="U169">
        <v>1</v>
      </c>
      <c r="V169">
        <v>0</v>
      </c>
      <c r="W169">
        <v>116</v>
      </c>
      <c r="X169">
        <v>497</v>
      </c>
      <c r="Y169">
        <v>0</v>
      </c>
      <c r="Z169">
        <v>0</v>
      </c>
      <c r="AA169">
        <v>0</v>
      </c>
      <c r="AB169">
        <v>0</v>
      </c>
      <c r="AC169">
        <v>0</v>
      </c>
      <c r="AG169" s="44" t="s">
        <v>364</v>
      </c>
      <c r="AH169" s="29" t="s">
        <v>113</v>
      </c>
      <c r="AI169" s="36">
        <v>43799</v>
      </c>
      <c r="AJ169">
        <v>1821</v>
      </c>
      <c r="AK169">
        <v>1672</v>
      </c>
      <c r="AL169">
        <v>179</v>
      </c>
      <c r="AM169">
        <v>79</v>
      </c>
      <c r="AN169">
        <v>63</v>
      </c>
      <c r="AO169">
        <v>78</v>
      </c>
      <c r="AP169">
        <v>79</v>
      </c>
      <c r="AQ169">
        <v>0</v>
      </c>
      <c r="AR169">
        <v>79</v>
      </c>
      <c r="AS169">
        <v>0</v>
      </c>
      <c r="AT169">
        <v>364</v>
      </c>
      <c r="AU169">
        <v>23</v>
      </c>
      <c r="AV169">
        <v>18</v>
      </c>
      <c r="AW169">
        <v>0</v>
      </c>
      <c r="AX169" s="12">
        <v>0</v>
      </c>
      <c r="AY169">
        <v>0</v>
      </c>
      <c r="AZ169">
        <v>0</v>
      </c>
      <c r="BA169">
        <v>0</v>
      </c>
      <c r="BB169">
        <v>0</v>
      </c>
      <c r="BC169">
        <v>0</v>
      </c>
      <c r="BD169">
        <v>0</v>
      </c>
      <c r="BE169">
        <v>0</v>
      </c>
      <c r="BF169">
        <v>0</v>
      </c>
      <c r="BK169" t="s">
        <v>339</v>
      </c>
      <c r="BL169" t="s">
        <v>113</v>
      </c>
      <c r="BM169" s="2">
        <v>43799</v>
      </c>
      <c r="BN169">
        <v>126</v>
      </c>
      <c r="BO169">
        <v>622</v>
      </c>
      <c r="BP169">
        <v>20</v>
      </c>
      <c r="BQ169">
        <v>5</v>
      </c>
      <c r="BR169">
        <v>1</v>
      </c>
      <c r="BS169">
        <v>21</v>
      </c>
      <c r="BT169">
        <v>154</v>
      </c>
      <c r="BU169">
        <v>31</v>
      </c>
      <c r="BV169">
        <v>21</v>
      </c>
      <c r="BW169">
        <v>12</v>
      </c>
      <c r="BX169">
        <v>101</v>
      </c>
      <c r="BY169">
        <v>151</v>
      </c>
      <c r="BZ169">
        <v>128</v>
      </c>
      <c r="CA169">
        <v>851</v>
      </c>
      <c r="CB169">
        <v>429</v>
      </c>
      <c r="CC169">
        <v>432</v>
      </c>
      <c r="CD169">
        <v>276</v>
      </c>
      <c r="CE169">
        <v>0</v>
      </c>
      <c r="CF169">
        <v>110</v>
      </c>
      <c r="CG169">
        <v>309</v>
      </c>
      <c r="CH169">
        <v>0</v>
      </c>
      <c r="CI169">
        <v>0</v>
      </c>
      <c r="CJ169">
        <v>0</v>
      </c>
      <c r="CK169">
        <v>0</v>
      </c>
      <c r="CL169">
        <v>0</v>
      </c>
      <c r="CM169">
        <v>0</v>
      </c>
      <c r="CN169" s="12">
        <v>0</v>
      </c>
    </row>
    <row r="170" spans="1:92" hidden="1" x14ac:dyDescent="0.25">
      <c r="A170" s="7" t="s">
        <v>344</v>
      </c>
      <c r="B170" t="s">
        <v>110</v>
      </c>
      <c r="C170" s="2">
        <v>43830</v>
      </c>
      <c r="D170">
        <v>12</v>
      </c>
      <c r="E170">
        <v>6</v>
      </c>
      <c r="F170">
        <v>0</v>
      </c>
      <c r="G170">
        <v>0</v>
      </c>
      <c r="H170">
        <v>0</v>
      </c>
      <c r="I170">
        <v>0</v>
      </c>
      <c r="J170">
        <v>0</v>
      </c>
      <c r="K170">
        <v>0</v>
      </c>
      <c r="L170">
        <v>0</v>
      </c>
      <c r="M170">
        <v>0</v>
      </c>
      <c r="N170">
        <v>1</v>
      </c>
      <c r="O170">
        <v>2</v>
      </c>
      <c r="P170">
        <v>2</v>
      </c>
      <c r="Q170">
        <v>0</v>
      </c>
      <c r="R170">
        <v>0</v>
      </c>
      <c r="S170">
        <v>0</v>
      </c>
      <c r="T170">
        <v>0</v>
      </c>
      <c r="U170">
        <v>0</v>
      </c>
      <c r="V170">
        <v>0</v>
      </c>
      <c r="W170">
        <v>0</v>
      </c>
      <c r="X170">
        <v>0</v>
      </c>
      <c r="Y170">
        <v>0</v>
      </c>
      <c r="Z170">
        <v>0</v>
      </c>
      <c r="AA170">
        <v>0</v>
      </c>
      <c r="AB170">
        <v>0</v>
      </c>
      <c r="AC170">
        <v>0</v>
      </c>
      <c r="AG170" s="43" t="s">
        <v>344</v>
      </c>
      <c r="AH170" s="30" t="s">
        <v>110</v>
      </c>
      <c r="AI170" s="34">
        <v>43830</v>
      </c>
      <c r="AJ170">
        <v>11</v>
      </c>
      <c r="AK170">
        <v>6</v>
      </c>
      <c r="AL170">
        <v>0</v>
      </c>
      <c r="AM170">
        <v>0</v>
      </c>
      <c r="AN170">
        <v>0</v>
      </c>
      <c r="AO170">
        <v>0</v>
      </c>
      <c r="AP170">
        <v>0</v>
      </c>
      <c r="AQ170">
        <v>0</v>
      </c>
      <c r="AR170">
        <v>0</v>
      </c>
      <c r="AS170">
        <v>0</v>
      </c>
      <c r="AT170">
        <v>0</v>
      </c>
      <c r="AU170">
        <v>0</v>
      </c>
      <c r="AV170">
        <v>0</v>
      </c>
      <c r="AW170">
        <v>0</v>
      </c>
      <c r="AX170" s="12">
        <v>0</v>
      </c>
      <c r="AY170">
        <v>0</v>
      </c>
      <c r="AZ170">
        <v>0</v>
      </c>
      <c r="BA170">
        <v>0</v>
      </c>
      <c r="BB170">
        <v>0</v>
      </c>
      <c r="BC170">
        <v>0</v>
      </c>
      <c r="BD170">
        <v>0</v>
      </c>
      <c r="BE170">
        <v>0</v>
      </c>
      <c r="BF170">
        <v>0</v>
      </c>
      <c r="BK170" t="s">
        <v>340</v>
      </c>
      <c r="BL170" t="s">
        <v>110</v>
      </c>
      <c r="BM170" s="2">
        <v>43799</v>
      </c>
      <c r="BN170">
        <v>0</v>
      </c>
      <c r="BO170">
        <v>24</v>
      </c>
      <c r="BP170">
        <v>2</v>
      </c>
      <c r="BQ170">
        <v>0</v>
      </c>
      <c r="BR170">
        <v>0</v>
      </c>
      <c r="BS170">
        <v>0</v>
      </c>
      <c r="BT170">
        <v>0</v>
      </c>
      <c r="BU170">
        <v>0</v>
      </c>
      <c r="BV170">
        <v>0</v>
      </c>
      <c r="BW170">
        <v>0</v>
      </c>
      <c r="BX170">
        <v>14</v>
      </c>
      <c r="BY170">
        <v>14</v>
      </c>
      <c r="BZ170">
        <v>10</v>
      </c>
      <c r="CA170">
        <v>0</v>
      </c>
      <c r="CB170">
        <v>0</v>
      </c>
      <c r="CC170">
        <v>0</v>
      </c>
      <c r="CD170">
        <v>0</v>
      </c>
      <c r="CE170">
        <v>0</v>
      </c>
      <c r="CF170">
        <v>0</v>
      </c>
      <c r="CG170">
        <v>0</v>
      </c>
      <c r="CH170">
        <v>0</v>
      </c>
      <c r="CI170">
        <v>0</v>
      </c>
      <c r="CJ170">
        <v>0</v>
      </c>
      <c r="CK170">
        <v>0</v>
      </c>
      <c r="CL170">
        <v>0</v>
      </c>
      <c r="CM170">
        <v>0</v>
      </c>
      <c r="CN170" s="12">
        <v>0</v>
      </c>
    </row>
    <row r="171" spans="1:92" hidden="1" x14ac:dyDescent="0.25">
      <c r="A171" s="7" t="s">
        <v>344</v>
      </c>
      <c r="B171" t="s">
        <v>111</v>
      </c>
      <c r="C171" s="2">
        <v>43830</v>
      </c>
      <c r="D171">
        <v>1616</v>
      </c>
      <c r="E171">
        <v>1241</v>
      </c>
      <c r="F171">
        <v>59</v>
      </c>
      <c r="G171">
        <v>32</v>
      </c>
      <c r="H171">
        <v>3</v>
      </c>
      <c r="I171">
        <v>56</v>
      </c>
      <c r="J171">
        <v>110</v>
      </c>
      <c r="K171">
        <v>0</v>
      </c>
      <c r="L171">
        <v>56</v>
      </c>
      <c r="M171">
        <v>0</v>
      </c>
      <c r="N171">
        <v>9</v>
      </c>
      <c r="O171">
        <v>7</v>
      </c>
      <c r="P171">
        <v>3</v>
      </c>
      <c r="Q171">
        <v>91</v>
      </c>
      <c r="R171">
        <v>4</v>
      </c>
      <c r="S171">
        <v>0</v>
      </c>
      <c r="T171">
        <v>0</v>
      </c>
      <c r="U171">
        <v>0</v>
      </c>
      <c r="V171">
        <v>0</v>
      </c>
      <c r="W171">
        <v>0</v>
      </c>
      <c r="X171">
        <v>0</v>
      </c>
      <c r="Y171">
        <v>0</v>
      </c>
      <c r="Z171">
        <v>0</v>
      </c>
      <c r="AA171">
        <v>0</v>
      </c>
      <c r="AB171">
        <v>0</v>
      </c>
      <c r="AC171">
        <v>0</v>
      </c>
      <c r="AG171" s="44" t="s">
        <v>344</v>
      </c>
      <c r="AH171" s="29" t="s">
        <v>111</v>
      </c>
      <c r="AI171" s="36">
        <v>43830</v>
      </c>
      <c r="AJ171">
        <v>1606</v>
      </c>
      <c r="AK171">
        <v>1230</v>
      </c>
      <c r="AL171">
        <v>32</v>
      </c>
      <c r="AM171">
        <v>59</v>
      </c>
      <c r="AN171">
        <v>3</v>
      </c>
      <c r="AO171">
        <v>56</v>
      </c>
      <c r="AP171">
        <v>110</v>
      </c>
      <c r="AQ171">
        <v>0</v>
      </c>
      <c r="AR171">
        <v>56</v>
      </c>
      <c r="AS171">
        <v>0</v>
      </c>
      <c r="AT171">
        <v>89</v>
      </c>
      <c r="AU171">
        <v>4</v>
      </c>
      <c r="AV171">
        <v>0</v>
      </c>
      <c r="AW171">
        <v>0</v>
      </c>
      <c r="AX171" s="12">
        <v>0</v>
      </c>
      <c r="AY171">
        <v>0</v>
      </c>
      <c r="AZ171">
        <v>0</v>
      </c>
      <c r="BA171">
        <v>0</v>
      </c>
      <c r="BB171">
        <v>0</v>
      </c>
      <c r="BC171">
        <v>0</v>
      </c>
      <c r="BD171">
        <v>0</v>
      </c>
      <c r="BE171">
        <v>0</v>
      </c>
      <c r="BF171">
        <v>0</v>
      </c>
      <c r="BK171" t="s">
        <v>340</v>
      </c>
      <c r="BL171" t="s">
        <v>111</v>
      </c>
      <c r="BM171" s="2">
        <v>43799</v>
      </c>
      <c r="BN171">
        <v>433</v>
      </c>
      <c r="BO171">
        <v>407</v>
      </c>
      <c r="BP171">
        <v>16</v>
      </c>
      <c r="BQ171">
        <v>23</v>
      </c>
      <c r="BR171">
        <v>5</v>
      </c>
      <c r="BS171">
        <v>18</v>
      </c>
      <c r="BT171">
        <v>40</v>
      </c>
      <c r="BU171">
        <v>1</v>
      </c>
      <c r="BV171">
        <v>13</v>
      </c>
      <c r="BW171">
        <v>69</v>
      </c>
      <c r="BX171">
        <v>90</v>
      </c>
      <c r="BY171">
        <v>75</v>
      </c>
      <c r="BZ171">
        <v>61</v>
      </c>
      <c r="CA171">
        <v>322</v>
      </c>
      <c r="CB171">
        <v>50</v>
      </c>
      <c r="CC171">
        <v>50</v>
      </c>
      <c r="CD171">
        <v>69</v>
      </c>
      <c r="CE171">
        <v>0</v>
      </c>
      <c r="CF171">
        <v>0</v>
      </c>
      <c r="CG171">
        <v>49</v>
      </c>
      <c r="CH171">
        <v>0</v>
      </c>
      <c r="CI171">
        <v>0</v>
      </c>
      <c r="CJ171">
        <v>0</v>
      </c>
      <c r="CK171">
        <v>0</v>
      </c>
      <c r="CL171">
        <v>0</v>
      </c>
      <c r="CM171">
        <v>0</v>
      </c>
      <c r="CN171" s="12">
        <v>0</v>
      </c>
    </row>
    <row r="172" spans="1:92" hidden="1" x14ac:dyDescent="0.25">
      <c r="A172" s="7" t="s">
        <v>344</v>
      </c>
      <c r="B172" t="s">
        <v>112</v>
      </c>
      <c r="C172" s="2">
        <v>43830</v>
      </c>
      <c r="D172">
        <v>17</v>
      </c>
      <c r="E172">
        <v>13</v>
      </c>
      <c r="F172">
        <v>1</v>
      </c>
      <c r="G172">
        <v>0</v>
      </c>
      <c r="H172">
        <v>0</v>
      </c>
      <c r="I172">
        <v>1</v>
      </c>
      <c r="J172">
        <v>0</v>
      </c>
      <c r="K172">
        <v>0</v>
      </c>
      <c r="L172">
        <v>1</v>
      </c>
      <c r="M172">
        <v>0</v>
      </c>
      <c r="N172">
        <v>0</v>
      </c>
      <c r="O172">
        <v>0</v>
      </c>
      <c r="P172">
        <v>0</v>
      </c>
      <c r="Q172">
        <v>0</v>
      </c>
      <c r="R172">
        <v>0</v>
      </c>
      <c r="S172">
        <v>0</v>
      </c>
      <c r="T172">
        <v>0</v>
      </c>
      <c r="U172">
        <v>0</v>
      </c>
      <c r="V172">
        <v>0</v>
      </c>
      <c r="W172">
        <v>0</v>
      </c>
      <c r="X172">
        <v>0</v>
      </c>
      <c r="Y172">
        <v>0</v>
      </c>
      <c r="Z172">
        <v>0</v>
      </c>
      <c r="AA172">
        <v>0</v>
      </c>
      <c r="AB172">
        <v>0</v>
      </c>
      <c r="AC172">
        <v>0</v>
      </c>
      <c r="AG172" s="43" t="s">
        <v>344</v>
      </c>
      <c r="AH172" s="30" t="s">
        <v>112</v>
      </c>
      <c r="AI172" s="34">
        <v>43830</v>
      </c>
      <c r="AJ172">
        <v>17</v>
      </c>
      <c r="AK172">
        <v>12</v>
      </c>
      <c r="AL172">
        <v>0</v>
      </c>
      <c r="AM172">
        <v>0</v>
      </c>
      <c r="AN172">
        <v>0</v>
      </c>
      <c r="AO172">
        <v>0</v>
      </c>
      <c r="AP172">
        <v>0</v>
      </c>
      <c r="AQ172">
        <v>0</v>
      </c>
      <c r="AR172">
        <v>0</v>
      </c>
      <c r="AS172">
        <v>0</v>
      </c>
      <c r="AT172">
        <v>0</v>
      </c>
      <c r="AU172">
        <v>0</v>
      </c>
      <c r="AV172">
        <v>0</v>
      </c>
      <c r="AW172">
        <v>0</v>
      </c>
      <c r="AX172" s="12">
        <v>0</v>
      </c>
      <c r="AY172">
        <v>0</v>
      </c>
      <c r="AZ172">
        <v>0</v>
      </c>
      <c r="BA172">
        <v>0</v>
      </c>
      <c r="BB172">
        <v>0</v>
      </c>
      <c r="BC172">
        <v>0</v>
      </c>
      <c r="BD172">
        <v>0</v>
      </c>
      <c r="BE172">
        <v>0</v>
      </c>
      <c r="BF172">
        <v>0</v>
      </c>
      <c r="BK172" t="s">
        <v>340</v>
      </c>
      <c r="BL172" t="s">
        <v>112</v>
      </c>
      <c r="BM172" s="2">
        <v>43799</v>
      </c>
      <c r="BN172">
        <v>0</v>
      </c>
      <c r="BO172">
        <v>26</v>
      </c>
      <c r="BP172">
        <v>1</v>
      </c>
      <c r="BQ172">
        <v>0</v>
      </c>
      <c r="BR172">
        <v>0</v>
      </c>
      <c r="BS172">
        <v>0</v>
      </c>
      <c r="BT172">
        <v>0</v>
      </c>
      <c r="BU172">
        <v>0</v>
      </c>
      <c r="BV172">
        <v>0</v>
      </c>
      <c r="BW172">
        <v>0</v>
      </c>
      <c r="BX172">
        <v>10</v>
      </c>
      <c r="BY172">
        <v>13</v>
      </c>
      <c r="BZ172">
        <v>10</v>
      </c>
      <c r="CA172">
        <v>0</v>
      </c>
      <c r="CB172">
        <v>0</v>
      </c>
      <c r="CC172">
        <v>0</v>
      </c>
      <c r="CD172">
        <v>0</v>
      </c>
      <c r="CE172">
        <v>0</v>
      </c>
      <c r="CF172">
        <v>0</v>
      </c>
      <c r="CG172">
        <v>0</v>
      </c>
      <c r="CH172">
        <v>0</v>
      </c>
      <c r="CI172">
        <v>0</v>
      </c>
      <c r="CJ172">
        <v>0</v>
      </c>
      <c r="CK172">
        <v>0</v>
      </c>
      <c r="CL172">
        <v>0</v>
      </c>
      <c r="CM172">
        <v>0</v>
      </c>
      <c r="CN172" s="12">
        <v>0</v>
      </c>
    </row>
    <row r="173" spans="1:92" hidden="1" x14ac:dyDescent="0.25">
      <c r="A173" s="7" t="s">
        <v>344</v>
      </c>
      <c r="B173" t="s">
        <v>113</v>
      </c>
      <c r="C173" s="2">
        <v>43830</v>
      </c>
      <c r="D173">
        <v>1926</v>
      </c>
      <c r="E173">
        <v>1378</v>
      </c>
      <c r="F173">
        <v>72</v>
      </c>
      <c r="G173">
        <v>34</v>
      </c>
      <c r="H173">
        <v>3</v>
      </c>
      <c r="I173">
        <v>70</v>
      </c>
      <c r="J173">
        <v>133</v>
      </c>
      <c r="K173">
        <v>1</v>
      </c>
      <c r="L173">
        <v>69</v>
      </c>
      <c r="M173">
        <v>0</v>
      </c>
      <c r="N173">
        <v>17</v>
      </c>
      <c r="O173">
        <v>19</v>
      </c>
      <c r="P173">
        <v>7</v>
      </c>
      <c r="Q173">
        <v>120</v>
      </c>
      <c r="R173">
        <v>9</v>
      </c>
      <c r="S173">
        <v>0</v>
      </c>
      <c r="T173">
        <v>0</v>
      </c>
      <c r="U173">
        <v>0</v>
      </c>
      <c r="V173">
        <v>0</v>
      </c>
      <c r="W173">
        <v>0</v>
      </c>
      <c r="X173">
        <v>0</v>
      </c>
      <c r="Y173">
        <v>0</v>
      </c>
      <c r="Z173">
        <v>0</v>
      </c>
      <c r="AA173">
        <v>0</v>
      </c>
      <c r="AB173">
        <v>0</v>
      </c>
      <c r="AC173">
        <v>0</v>
      </c>
      <c r="AG173" s="44" t="s">
        <v>344</v>
      </c>
      <c r="AH173" s="29" t="s">
        <v>113</v>
      </c>
      <c r="AI173" s="36">
        <v>43830</v>
      </c>
      <c r="AJ173">
        <v>1915</v>
      </c>
      <c r="AK173">
        <v>1368</v>
      </c>
      <c r="AL173">
        <v>34</v>
      </c>
      <c r="AM173">
        <v>72</v>
      </c>
      <c r="AN173">
        <v>3</v>
      </c>
      <c r="AO173">
        <v>70</v>
      </c>
      <c r="AP173">
        <v>132</v>
      </c>
      <c r="AQ173">
        <v>0</v>
      </c>
      <c r="AR173">
        <v>69</v>
      </c>
      <c r="AS173">
        <v>0</v>
      </c>
      <c r="AT173">
        <v>113</v>
      </c>
      <c r="AU173">
        <v>8</v>
      </c>
      <c r="AV173">
        <v>0</v>
      </c>
      <c r="AW173">
        <v>0</v>
      </c>
      <c r="AX173" s="12">
        <v>0</v>
      </c>
      <c r="AY173">
        <v>0</v>
      </c>
      <c r="AZ173">
        <v>0</v>
      </c>
      <c r="BA173">
        <v>0</v>
      </c>
      <c r="BB173">
        <v>0</v>
      </c>
      <c r="BC173">
        <v>0</v>
      </c>
      <c r="BD173">
        <v>0</v>
      </c>
      <c r="BE173">
        <v>0</v>
      </c>
      <c r="BF173">
        <v>0</v>
      </c>
      <c r="BK173" t="s">
        <v>340</v>
      </c>
      <c r="BL173" t="s">
        <v>113</v>
      </c>
      <c r="BM173" s="2">
        <v>43799</v>
      </c>
      <c r="BN173">
        <v>347</v>
      </c>
      <c r="BO173">
        <v>662</v>
      </c>
      <c r="BP173">
        <v>23</v>
      </c>
      <c r="BQ173">
        <v>39</v>
      </c>
      <c r="BR173">
        <v>9</v>
      </c>
      <c r="BS173">
        <v>19</v>
      </c>
      <c r="BT173">
        <v>75</v>
      </c>
      <c r="BU173">
        <v>2</v>
      </c>
      <c r="BV173">
        <v>15</v>
      </c>
      <c r="BW173">
        <v>152</v>
      </c>
      <c r="BX173">
        <v>168</v>
      </c>
      <c r="BY173">
        <v>137</v>
      </c>
      <c r="BZ173">
        <v>121</v>
      </c>
      <c r="CA173">
        <v>736</v>
      </c>
      <c r="CB173">
        <v>98</v>
      </c>
      <c r="CC173">
        <v>98</v>
      </c>
      <c r="CD173">
        <v>130</v>
      </c>
      <c r="CE173">
        <v>0</v>
      </c>
      <c r="CF173">
        <v>0</v>
      </c>
      <c r="CG173">
        <v>97</v>
      </c>
      <c r="CH173">
        <v>0</v>
      </c>
      <c r="CI173">
        <v>0</v>
      </c>
      <c r="CJ173">
        <v>0</v>
      </c>
      <c r="CK173">
        <v>0</v>
      </c>
      <c r="CL173">
        <v>0</v>
      </c>
      <c r="CM173">
        <v>0</v>
      </c>
      <c r="CN173" s="12">
        <v>0</v>
      </c>
    </row>
    <row r="174" spans="1:92" hidden="1" x14ac:dyDescent="0.25">
      <c r="A174" s="7" t="s">
        <v>345</v>
      </c>
      <c r="B174" t="s">
        <v>110</v>
      </c>
      <c r="C174" s="2">
        <v>43830</v>
      </c>
      <c r="D174">
        <v>53</v>
      </c>
      <c r="E174">
        <v>59</v>
      </c>
      <c r="F174">
        <v>4</v>
      </c>
      <c r="G174">
        <v>4</v>
      </c>
      <c r="H174">
        <v>3</v>
      </c>
      <c r="I174">
        <v>4</v>
      </c>
      <c r="J174">
        <v>1</v>
      </c>
      <c r="K174">
        <v>0</v>
      </c>
      <c r="L174">
        <v>1</v>
      </c>
      <c r="M174">
        <v>0</v>
      </c>
      <c r="N174">
        <v>10</v>
      </c>
      <c r="O174">
        <v>5</v>
      </c>
      <c r="P174">
        <v>2</v>
      </c>
      <c r="Q174">
        <v>24</v>
      </c>
      <c r="R174">
        <v>15</v>
      </c>
      <c r="S174">
        <v>29</v>
      </c>
      <c r="T174">
        <v>27</v>
      </c>
      <c r="U174">
        <v>0</v>
      </c>
      <c r="V174">
        <v>0</v>
      </c>
      <c r="W174">
        <v>11</v>
      </c>
      <c r="X174">
        <v>35</v>
      </c>
      <c r="Y174">
        <v>0</v>
      </c>
      <c r="Z174">
        <v>0</v>
      </c>
      <c r="AA174">
        <v>0</v>
      </c>
      <c r="AB174">
        <v>0</v>
      </c>
      <c r="AC174">
        <v>0</v>
      </c>
      <c r="AG174" s="43" t="s">
        <v>345</v>
      </c>
      <c r="AH174" s="30" t="s">
        <v>110</v>
      </c>
      <c r="AI174" s="34">
        <v>43830</v>
      </c>
      <c r="AJ174">
        <v>3</v>
      </c>
      <c r="AK174">
        <v>1</v>
      </c>
      <c r="AL174">
        <v>1</v>
      </c>
      <c r="AM174">
        <v>1</v>
      </c>
      <c r="AN174">
        <v>1</v>
      </c>
      <c r="AO174">
        <v>1</v>
      </c>
      <c r="AP174">
        <v>0</v>
      </c>
      <c r="AQ174">
        <v>0</v>
      </c>
      <c r="AR174">
        <v>0</v>
      </c>
      <c r="AS174">
        <v>0</v>
      </c>
      <c r="AT174">
        <v>0</v>
      </c>
      <c r="AU174">
        <v>0</v>
      </c>
      <c r="AV174">
        <v>0</v>
      </c>
      <c r="AW174">
        <v>0</v>
      </c>
      <c r="AX174" s="12">
        <v>0</v>
      </c>
      <c r="AY174">
        <v>0</v>
      </c>
      <c r="AZ174">
        <v>0</v>
      </c>
      <c r="BA174">
        <v>0</v>
      </c>
      <c r="BB174">
        <v>0</v>
      </c>
      <c r="BC174">
        <v>0</v>
      </c>
      <c r="BD174">
        <v>0</v>
      </c>
      <c r="BE174">
        <v>0</v>
      </c>
      <c r="BF174">
        <v>0</v>
      </c>
      <c r="BK174" t="s">
        <v>341</v>
      </c>
      <c r="BL174" t="s">
        <v>110</v>
      </c>
      <c r="BM174" s="2">
        <v>43799</v>
      </c>
      <c r="BN174">
        <v>81</v>
      </c>
      <c r="BO174">
        <v>62</v>
      </c>
      <c r="BP174">
        <v>0</v>
      </c>
      <c r="BQ174">
        <v>1</v>
      </c>
      <c r="BR174">
        <v>0</v>
      </c>
      <c r="BS174">
        <v>0</v>
      </c>
      <c r="BT174">
        <v>0</v>
      </c>
      <c r="BU174">
        <v>0</v>
      </c>
      <c r="BV174">
        <v>0</v>
      </c>
      <c r="BW174">
        <v>0</v>
      </c>
      <c r="BX174">
        <v>8</v>
      </c>
      <c r="BY174">
        <v>9</v>
      </c>
      <c r="BZ174">
        <v>3</v>
      </c>
      <c r="CA174">
        <v>26</v>
      </c>
      <c r="CB174">
        <v>6</v>
      </c>
      <c r="CC174">
        <v>6</v>
      </c>
      <c r="CD174">
        <v>5</v>
      </c>
      <c r="CE174">
        <v>0</v>
      </c>
      <c r="CF174">
        <v>0</v>
      </c>
      <c r="CG174">
        <v>6</v>
      </c>
      <c r="CH174">
        <v>0</v>
      </c>
      <c r="CI174">
        <v>0</v>
      </c>
      <c r="CJ174">
        <v>0</v>
      </c>
      <c r="CK174">
        <v>0</v>
      </c>
      <c r="CL174">
        <v>0</v>
      </c>
      <c r="CM174">
        <v>0</v>
      </c>
      <c r="CN174" s="12">
        <v>0</v>
      </c>
    </row>
    <row r="175" spans="1:92" hidden="1" x14ac:dyDescent="0.25">
      <c r="A175" s="7" t="s">
        <v>345</v>
      </c>
      <c r="B175" t="s">
        <v>111</v>
      </c>
      <c r="C175" s="2">
        <v>43830</v>
      </c>
      <c r="D175">
        <v>4195</v>
      </c>
      <c r="E175">
        <v>2817</v>
      </c>
      <c r="F175">
        <v>68</v>
      </c>
      <c r="G175">
        <v>114</v>
      </c>
      <c r="H175">
        <v>21</v>
      </c>
      <c r="I175">
        <v>65</v>
      </c>
      <c r="J175">
        <v>117</v>
      </c>
      <c r="K175">
        <v>30</v>
      </c>
      <c r="L175">
        <v>65</v>
      </c>
      <c r="M175">
        <v>88</v>
      </c>
      <c r="N175">
        <v>124</v>
      </c>
      <c r="O175">
        <v>122</v>
      </c>
      <c r="P175">
        <v>88</v>
      </c>
      <c r="Q175">
        <v>495</v>
      </c>
      <c r="R175">
        <v>256</v>
      </c>
      <c r="S175">
        <v>256</v>
      </c>
      <c r="T175">
        <v>155</v>
      </c>
      <c r="U175">
        <v>0</v>
      </c>
      <c r="V175">
        <v>0</v>
      </c>
      <c r="W175">
        <v>91</v>
      </c>
      <c r="X175">
        <v>189</v>
      </c>
      <c r="Y175">
        <v>0</v>
      </c>
      <c r="Z175">
        <v>0</v>
      </c>
      <c r="AA175">
        <v>0</v>
      </c>
      <c r="AB175">
        <v>0</v>
      </c>
      <c r="AC175">
        <v>0</v>
      </c>
      <c r="AG175" s="44" t="s">
        <v>345</v>
      </c>
      <c r="AH175" s="29" t="s">
        <v>111</v>
      </c>
      <c r="AI175" s="36">
        <v>43830</v>
      </c>
      <c r="AJ175">
        <v>3736</v>
      </c>
      <c r="AK175">
        <v>2565</v>
      </c>
      <c r="AL175">
        <v>55</v>
      </c>
      <c r="AM175">
        <v>61</v>
      </c>
      <c r="AN175">
        <v>15</v>
      </c>
      <c r="AO175">
        <v>58</v>
      </c>
      <c r="AP175">
        <v>57</v>
      </c>
      <c r="AQ175">
        <v>16</v>
      </c>
      <c r="AR175">
        <v>58</v>
      </c>
      <c r="AS175">
        <v>0</v>
      </c>
      <c r="AT175">
        <v>138</v>
      </c>
      <c r="AU175">
        <v>6</v>
      </c>
      <c r="AV175">
        <v>0</v>
      </c>
      <c r="AW175">
        <v>0</v>
      </c>
      <c r="AX175" s="12">
        <v>0</v>
      </c>
      <c r="AY175">
        <v>0</v>
      </c>
      <c r="AZ175">
        <v>0</v>
      </c>
      <c r="BA175">
        <v>0</v>
      </c>
      <c r="BB175">
        <v>0</v>
      </c>
      <c r="BC175">
        <v>0</v>
      </c>
      <c r="BD175">
        <v>0</v>
      </c>
      <c r="BE175">
        <v>0</v>
      </c>
      <c r="BF175">
        <v>0</v>
      </c>
      <c r="BK175" t="s">
        <v>341</v>
      </c>
      <c r="BL175" t="s">
        <v>111</v>
      </c>
      <c r="BM175" s="2">
        <v>43799</v>
      </c>
      <c r="BN175">
        <v>162</v>
      </c>
      <c r="BO175">
        <v>63</v>
      </c>
      <c r="BP175">
        <v>4</v>
      </c>
      <c r="BQ175">
        <v>21</v>
      </c>
      <c r="BR175">
        <v>3</v>
      </c>
      <c r="BS175">
        <v>4</v>
      </c>
      <c r="BT175">
        <v>1</v>
      </c>
      <c r="BU175">
        <v>1</v>
      </c>
      <c r="BV175">
        <v>4</v>
      </c>
      <c r="BW175">
        <v>0</v>
      </c>
      <c r="BX175">
        <v>60</v>
      </c>
      <c r="BY175">
        <v>66</v>
      </c>
      <c r="BZ175">
        <v>49</v>
      </c>
      <c r="CA175">
        <v>45</v>
      </c>
      <c r="CB175">
        <v>8</v>
      </c>
      <c r="CC175">
        <v>8</v>
      </c>
      <c r="CD175">
        <v>8</v>
      </c>
      <c r="CE175">
        <v>0</v>
      </c>
      <c r="CF175">
        <v>0</v>
      </c>
      <c r="CG175">
        <v>8</v>
      </c>
      <c r="CH175">
        <v>0</v>
      </c>
      <c r="CI175">
        <v>0</v>
      </c>
      <c r="CJ175">
        <v>0</v>
      </c>
      <c r="CK175">
        <v>0</v>
      </c>
      <c r="CL175">
        <v>0</v>
      </c>
      <c r="CM175">
        <v>0</v>
      </c>
      <c r="CN175" s="12">
        <v>0</v>
      </c>
    </row>
    <row r="176" spans="1:92" hidden="1" x14ac:dyDescent="0.25">
      <c r="A176" s="7" t="s">
        <v>345</v>
      </c>
      <c r="B176" t="s">
        <v>112</v>
      </c>
      <c r="C176" s="2">
        <v>43830</v>
      </c>
      <c r="D176">
        <v>66</v>
      </c>
      <c r="E176">
        <v>48</v>
      </c>
      <c r="F176">
        <v>1</v>
      </c>
      <c r="G176">
        <v>0</v>
      </c>
      <c r="H176">
        <v>0</v>
      </c>
      <c r="I176">
        <v>1</v>
      </c>
      <c r="J176">
        <v>7</v>
      </c>
      <c r="K176">
        <v>0</v>
      </c>
      <c r="L176">
        <v>0</v>
      </c>
      <c r="M176">
        <v>4</v>
      </c>
      <c r="N176">
        <v>9</v>
      </c>
      <c r="O176">
        <v>8</v>
      </c>
      <c r="P176">
        <v>1</v>
      </c>
      <c r="Q176">
        <v>25</v>
      </c>
      <c r="R176">
        <v>15</v>
      </c>
      <c r="S176">
        <v>24</v>
      </c>
      <c r="T176">
        <v>20</v>
      </c>
      <c r="U176">
        <v>0</v>
      </c>
      <c r="V176">
        <v>0</v>
      </c>
      <c r="W176">
        <v>11</v>
      </c>
      <c r="X176">
        <v>28</v>
      </c>
      <c r="Y176">
        <v>0</v>
      </c>
      <c r="Z176">
        <v>0</v>
      </c>
      <c r="AA176">
        <v>0</v>
      </c>
      <c r="AB176">
        <v>0</v>
      </c>
      <c r="AC176">
        <v>0</v>
      </c>
      <c r="AG176" s="43" t="s">
        <v>345</v>
      </c>
      <c r="AH176" s="30" t="s">
        <v>112</v>
      </c>
      <c r="AI176" s="34">
        <v>43830</v>
      </c>
      <c r="AJ176">
        <v>3</v>
      </c>
      <c r="AK176">
        <v>3</v>
      </c>
      <c r="AL176">
        <v>0</v>
      </c>
      <c r="AM176">
        <v>0</v>
      </c>
      <c r="AN176">
        <v>0</v>
      </c>
      <c r="AO176">
        <v>0</v>
      </c>
      <c r="AP176">
        <v>0</v>
      </c>
      <c r="AQ176">
        <v>0</v>
      </c>
      <c r="AR176">
        <v>0</v>
      </c>
      <c r="AS176">
        <v>0</v>
      </c>
      <c r="AT176">
        <v>0</v>
      </c>
      <c r="AU176">
        <v>0</v>
      </c>
      <c r="AV176">
        <v>0</v>
      </c>
      <c r="AW176">
        <v>0</v>
      </c>
      <c r="AX176" s="12">
        <v>0</v>
      </c>
      <c r="AY176">
        <v>0</v>
      </c>
      <c r="AZ176">
        <v>0</v>
      </c>
      <c r="BA176">
        <v>0</v>
      </c>
      <c r="BB176">
        <v>0</v>
      </c>
      <c r="BC176">
        <v>0</v>
      </c>
      <c r="BD176">
        <v>0</v>
      </c>
      <c r="BE176">
        <v>0</v>
      </c>
      <c r="BF176">
        <v>0</v>
      </c>
      <c r="BK176" t="s">
        <v>341</v>
      </c>
      <c r="BL176" t="s">
        <v>112</v>
      </c>
      <c r="BM176" s="2">
        <v>43799</v>
      </c>
      <c r="BN176">
        <v>107</v>
      </c>
      <c r="BO176">
        <v>38</v>
      </c>
      <c r="BP176">
        <v>1</v>
      </c>
      <c r="BQ176">
        <v>0</v>
      </c>
      <c r="BR176">
        <v>0</v>
      </c>
      <c r="BS176">
        <v>1</v>
      </c>
      <c r="BT176">
        <v>0</v>
      </c>
      <c r="BU176">
        <v>0</v>
      </c>
      <c r="BV176">
        <v>1</v>
      </c>
      <c r="BW176">
        <v>0</v>
      </c>
      <c r="BX176">
        <v>4</v>
      </c>
      <c r="BY176">
        <v>4</v>
      </c>
      <c r="BZ176">
        <v>2</v>
      </c>
      <c r="CA176">
        <v>10</v>
      </c>
      <c r="CB176">
        <v>2</v>
      </c>
      <c r="CC176">
        <v>2</v>
      </c>
      <c r="CD176">
        <v>2</v>
      </c>
      <c r="CE176">
        <v>0</v>
      </c>
      <c r="CF176">
        <v>0</v>
      </c>
      <c r="CG176">
        <v>2</v>
      </c>
      <c r="CH176">
        <v>0</v>
      </c>
      <c r="CI176">
        <v>0</v>
      </c>
      <c r="CJ176">
        <v>0</v>
      </c>
      <c r="CK176">
        <v>0</v>
      </c>
      <c r="CL176">
        <v>0</v>
      </c>
      <c r="CM176">
        <v>0</v>
      </c>
      <c r="CN176" s="12">
        <v>0</v>
      </c>
    </row>
    <row r="177" spans="1:92" hidden="1" x14ac:dyDescent="0.25">
      <c r="A177" s="7" t="s">
        <v>345</v>
      </c>
      <c r="B177" t="s">
        <v>113</v>
      </c>
      <c r="C177" s="2">
        <v>43830</v>
      </c>
      <c r="D177">
        <v>5237</v>
      </c>
      <c r="E177">
        <v>4090</v>
      </c>
      <c r="F177">
        <v>178</v>
      </c>
      <c r="G177">
        <v>76</v>
      </c>
      <c r="H177">
        <v>35</v>
      </c>
      <c r="I177">
        <v>178</v>
      </c>
      <c r="J177">
        <v>257</v>
      </c>
      <c r="K177">
        <v>74</v>
      </c>
      <c r="L177">
        <v>177</v>
      </c>
      <c r="M177">
        <v>188</v>
      </c>
      <c r="N177">
        <v>249</v>
      </c>
      <c r="O177">
        <v>263</v>
      </c>
      <c r="P177">
        <v>199</v>
      </c>
      <c r="Q177">
        <v>997</v>
      </c>
      <c r="R177">
        <v>468</v>
      </c>
      <c r="S177">
        <v>478</v>
      </c>
      <c r="T177">
        <v>310</v>
      </c>
      <c r="U177">
        <v>0</v>
      </c>
      <c r="V177">
        <v>0</v>
      </c>
      <c r="W177">
        <v>152</v>
      </c>
      <c r="X177">
        <v>357</v>
      </c>
      <c r="Y177">
        <v>0</v>
      </c>
      <c r="Z177">
        <v>0</v>
      </c>
      <c r="AA177">
        <v>0</v>
      </c>
      <c r="AB177">
        <v>0</v>
      </c>
      <c r="AC177">
        <v>0</v>
      </c>
      <c r="AG177" s="44" t="s">
        <v>345</v>
      </c>
      <c r="AH177" s="29" t="s">
        <v>113</v>
      </c>
      <c r="AI177" s="36">
        <v>43830</v>
      </c>
      <c r="AJ177">
        <v>5046</v>
      </c>
      <c r="AK177">
        <v>3539</v>
      </c>
      <c r="AL177">
        <v>39</v>
      </c>
      <c r="AM177">
        <v>147</v>
      </c>
      <c r="AN177">
        <v>21</v>
      </c>
      <c r="AO177">
        <v>147</v>
      </c>
      <c r="AP177">
        <v>148</v>
      </c>
      <c r="AQ177">
        <v>47</v>
      </c>
      <c r="AR177">
        <v>147</v>
      </c>
      <c r="AS177">
        <v>0</v>
      </c>
      <c r="AT177">
        <v>252</v>
      </c>
      <c r="AU177">
        <v>9</v>
      </c>
      <c r="AV177">
        <v>0</v>
      </c>
      <c r="AW177">
        <v>0</v>
      </c>
      <c r="AX177" s="12">
        <v>0</v>
      </c>
      <c r="AY177">
        <v>0</v>
      </c>
      <c r="AZ177">
        <v>0</v>
      </c>
      <c r="BA177">
        <v>0</v>
      </c>
      <c r="BB177">
        <v>0</v>
      </c>
      <c r="BC177">
        <v>0</v>
      </c>
      <c r="BD177">
        <v>0</v>
      </c>
      <c r="BE177">
        <v>0</v>
      </c>
      <c r="BF177">
        <v>0</v>
      </c>
      <c r="BK177" t="s">
        <v>341</v>
      </c>
      <c r="BL177" t="s">
        <v>113</v>
      </c>
      <c r="BM177" s="2">
        <v>43799</v>
      </c>
      <c r="BN177">
        <v>81</v>
      </c>
      <c r="BO177">
        <v>253</v>
      </c>
      <c r="BP177">
        <v>12</v>
      </c>
      <c r="BQ177">
        <v>31</v>
      </c>
      <c r="BR177">
        <v>5</v>
      </c>
      <c r="BS177">
        <v>12</v>
      </c>
      <c r="BT177">
        <v>5</v>
      </c>
      <c r="BU177">
        <v>5</v>
      </c>
      <c r="BV177">
        <v>12</v>
      </c>
      <c r="BW177">
        <v>1</v>
      </c>
      <c r="BX177">
        <v>154</v>
      </c>
      <c r="BY177">
        <v>145</v>
      </c>
      <c r="BZ177">
        <v>116</v>
      </c>
      <c r="CA177">
        <v>100</v>
      </c>
      <c r="CB177">
        <v>33</v>
      </c>
      <c r="CC177">
        <v>33</v>
      </c>
      <c r="CD177">
        <v>33</v>
      </c>
      <c r="CE177">
        <v>0</v>
      </c>
      <c r="CF177">
        <v>0</v>
      </c>
      <c r="CG177">
        <v>33</v>
      </c>
      <c r="CH177">
        <v>0</v>
      </c>
      <c r="CI177">
        <v>0</v>
      </c>
      <c r="CJ177">
        <v>0</v>
      </c>
      <c r="CK177">
        <v>0</v>
      </c>
      <c r="CL177">
        <v>0</v>
      </c>
      <c r="CM177">
        <v>0</v>
      </c>
      <c r="CN177" s="12">
        <v>0</v>
      </c>
    </row>
    <row r="178" spans="1:92" hidden="1" x14ac:dyDescent="0.25">
      <c r="A178" s="7" t="s">
        <v>346</v>
      </c>
      <c r="B178" t="s">
        <v>110</v>
      </c>
      <c r="C178" s="2">
        <v>43830</v>
      </c>
      <c r="D178">
        <v>28</v>
      </c>
      <c r="E178">
        <v>48</v>
      </c>
      <c r="F178">
        <v>1</v>
      </c>
      <c r="G178">
        <v>7</v>
      </c>
      <c r="H178">
        <v>1</v>
      </c>
      <c r="I178">
        <v>1</v>
      </c>
      <c r="J178">
        <v>0</v>
      </c>
      <c r="K178">
        <v>0</v>
      </c>
      <c r="L178">
        <v>0</v>
      </c>
      <c r="M178">
        <v>2</v>
      </c>
      <c r="N178">
        <v>0</v>
      </c>
      <c r="O178">
        <v>0</v>
      </c>
      <c r="P178">
        <v>0</v>
      </c>
      <c r="Q178">
        <v>9</v>
      </c>
      <c r="R178">
        <v>1</v>
      </c>
      <c r="S178">
        <v>4</v>
      </c>
      <c r="T178">
        <v>3</v>
      </c>
      <c r="U178">
        <v>0</v>
      </c>
      <c r="V178">
        <v>0</v>
      </c>
      <c r="W178">
        <v>0</v>
      </c>
      <c r="X178">
        <v>5</v>
      </c>
      <c r="Y178">
        <v>0</v>
      </c>
      <c r="Z178">
        <v>0</v>
      </c>
      <c r="AA178">
        <v>0</v>
      </c>
      <c r="AB178">
        <v>0</v>
      </c>
      <c r="AC178">
        <v>0</v>
      </c>
      <c r="AG178" s="43" t="s">
        <v>346</v>
      </c>
      <c r="AH178" s="30" t="s">
        <v>110</v>
      </c>
      <c r="AI178" s="34">
        <v>43830</v>
      </c>
      <c r="AJ178">
        <v>0</v>
      </c>
      <c r="AK178">
        <v>3</v>
      </c>
      <c r="AL178">
        <v>3</v>
      </c>
      <c r="AM178">
        <v>1</v>
      </c>
      <c r="AN178">
        <v>1</v>
      </c>
      <c r="AO178">
        <v>1</v>
      </c>
      <c r="AP178">
        <v>0</v>
      </c>
      <c r="AQ178">
        <v>0</v>
      </c>
      <c r="AR178">
        <v>0</v>
      </c>
      <c r="AS178">
        <v>0</v>
      </c>
      <c r="AT178">
        <v>5</v>
      </c>
      <c r="AU178">
        <v>0</v>
      </c>
      <c r="AV178">
        <v>0</v>
      </c>
      <c r="AW178">
        <v>0</v>
      </c>
      <c r="AX178" s="12">
        <v>0</v>
      </c>
      <c r="AY178">
        <v>0</v>
      </c>
      <c r="AZ178">
        <v>0</v>
      </c>
      <c r="BA178">
        <v>0</v>
      </c>
      <c r="BB178">
        <v>0</v>
      </c>
      <c r="BC178">
        <v>0</v>
      </c>
      <c r="BD178">
        <v>0</v>
      </c>
      <c r="BE178">
        <v>0</v>
      </c>
      <c r="BF178">
        <v>0</v>
      </c>
      <c r="BK178" t="s">
        <v>320</v>
      </c>
      <c r="BL178" t="s">
        <v>110</v>
      </c>
      <c r="BM178" s="2">
        <v>43830</v>
      </c>
      <c r="BN178">
        <v>2</v>
      </c>
      <c r="BO178">
        <v>2</v>
      </c>
      <c r="BP178">
        <v>0</v>
      </c>
      <c r="BQ178">
        <v>0</v>
      </c>
      <c r="BR178">
        <v>0</v>
      </c>
      <c r="BS178">
        <v>0</v>
      </c>
      <c r="BT178">
        <v>0</v>
      </c>
      <c r="BU178">
        <v>0</v>
      </c>
      <c r="BV178">
        <v>0</v>
      </c>
      <c r="BW178">
        <v>0</v>
      </c>
      <c r="BX178">
        <v>2</v>
      </c>
      <c r="BY178">
        <v>0</v>
      </c>
      <c r="BZ178">
        <v>0</v>
      </c>
      <c r="CA178">
        <v>8</v>
      </c>
      <c r="CB178">
        <v>0</v>
      </c>
      <c r="CC178">
        <v>0</v>
      </c>
      <c r="CD178">
        <v>0</v>
      </c>
      <c r="CE178">
        <v>0</v>
      </c>
      <c r="CF178">
        <v>0</v>
      </c>
      <c r="CG178">
        <v>0</v>
      </c>
      <c r="CH178">
        <v>0</v>
      </c>
      <c r="CI178">
        <v>0</v>
      </c>
      <c r="CJ178">
        <v>0</v>
      </c>
      <c r="CK178">
        <v>0</v>
      </c>
      <c r="CL178">
        <v>0</v>
      </c>
      <c r="CM178">
        <v>0</v>
      </c>
      <c r="CN178" s="12">
        <v>0</v>
      </c>
    </row>
    <row r="179" spans="1:92" hidden="1" x14ac:dyDescent="0.25">
      <c r="A179" s="7" t="s">
        <v>346</v>
      </c>
      <c r="B179" t="s">
        <v>111</v>
      </c>
      <c r="C179" s="2">
        <v>43830</v>
      </c>
      <c r="D179">
        <v>2225</v>
      </c>
      <c r="E179">
        <v>1661</v>
      </c>
      <c r="F179">
        <v>45</v>
      </c>
      <c r="G179">
        <v>74</v>
      </c>
      <c r="H179">
        <v>29</v>
      </c>
      <c r="I179">
        <v>45</v>
      </c>
      <c r="J179">
        <v>70</v>
      </c>
      <c r="K179">
        <v>3</v>
      </c>
      <c r="L179">
        <v>48</v>
      </c>
      <c r="M179">
        <v>27</v>
      </c>
      <c r="N179">
        <v>19</v>
      </c>
      <c r="O179">
        <v>8</v>
      </c>
      <c r="P179">
        <v>6</v>
      </c>
      <c r="Q179">
        <v>141</v>
      </c>
      <c r="R179">
        <v>32</v>
      </c>
      <c r="S179">
        <v>142</v>
      </c>
      <c r="T179">
        <v>29</v>
      </c>
      <c r="U179">
        <v>1</v>
      </c>
      <c r="V179">
        <v>0</v>
      </c>
      <c r="W179">
        <v>37</v>
      </c>
      <c r="X179">
        <v>104</v>
      </c>
      <c r="Y179">
        <v>0</v>
      </c>
      <c r="Z179">
        <v>0</v>
      </c>
      <c r="AA179">
        <v>0</v>
      </c>
      <c r="AB179">
        <v>0</v>
      </c>
      <c r="AC179">
        <v>0</v>
      </c>
      <c r="AG179" s="44" t="s">
        <v>346</v>
      </c>
      <c r="AH179" s="29" t="s">
        <v>111</v>
      </c>
      <c r="AI179" s="36">
        <v>43830</v>
      </c>
      <c r="AJ179">
        <v>2010</v>
      </c>
      <c r="AK179">
        <v>1557</v>
      </c>
      <c r="AL179">
        <v>60</v>
      </c>
      <c r="AM179">
        <v>43</v>
      </c>
      <c r="AN179">
        <v>28</v>
      </c>
      <c r="AO179">
        <v>43</v>
      </c>
      <c r="AP179">
        <v>70</v>
      </c>
      <c r="AQ179">
        <v>2</v>
      </c>
      <c r="AR179">
        <v>47</v>
      </c>
      <c r="AS179">
        <v>0</v>
      </c>
      <c r="AT179">
        <v>77</v>
      </c>
      <c r="AU179">
        <v>0</v>
      </c>
      <c r="AV179">
        <v>0</v>
      </c>
      <c r="AW179">
        <v>0</v>
      </c>
      <c r="AX179" s="12">
        <v>0</v>
      </c>
      <c r="AY179">
        <v>0</v>
      </c>
      <c r="AZ179">
        <v>0</v>
      </c>
      <c r="BA179">
        <v>0</v>
      </c>
      <c r="BB179">
        <v>0</v>
      </c>
      <c r="BC179">
        <v>0</v>
      </c>
      <c r="BD179">
        <v>0</v>
      </c>
      <c r="BE179">
        <v>0</v>
      </c>
      <c r="BF179">
        <v>0</v>
      </c>
      <c r="BK179" t="s">
        <v>320</v>
      </c>
      <c r="BL179" t="s">
        <v>111</v>
      </c>
      <c r="BM179" s="2">
        <v>43830</v>
      </c>
      <c r="BN179">
        <v>74</v>
      </c>
      <c r="BO179">
        <v>27</v>
      </c>
      <c r="BP179">
        <v>0</v>
      </c>
      <c r="BQ179">
        <v>18</v>
      </c>
      <c r="BR179">
        <v>0</v>
      </c>
      <c r="BS179">
        <v>0</v>
      </c>
      <c r="BT179">
        <v>2</v>
      </c>
      <c r="BU179">
        <v>2</v>
      </c>
      <c r="BV179">
        <v>0</v>
      </c>
      <c r="BW179">
        <v>0</v>
      </c>
      <c r="BX179">
        <v>3</v>
      </c>
      <c r="BY179">
        <v>0</v>
      </c>
      <c r="BZ179">
        <v>0</v>
      </c>
      <c r="CA179">
        <v>28</v>
      </c>
      <c r="CB179">
        <v>0</v>
      </c>
      <c r="CC179">
        <v>0</v>
      </c>
      <c r="CD179">
        <v>0</v>
      </c>
      <c r="CE179">
        <v>0</v>
      </c>
      <c r="CF179">
        <v>0</v>
      </c>
      <c r="CG179">
        <v>0</v>
      </c>
      <c r="CH179">
        <v>0</v>
      </c>
      <c r="CI179">
        <v>0</v>
      </c>
      <c r="CJ179">
        <v>0</v>
      </c>
      <c r="CK179">
        <v>0</v>
      </c>
      <c r="CL179">
        <v>0</v>
      </c>
      <c r="CM179">
        <v>0</v>
      </c>
      <c r="CN179" s="12">
        <v>0</v>
      </c>
    </row>
    <row r="180" spans="1:92" hidden="1" x14ac:dyDescent="0.25">
      <c r="A180" s="7" t="s">
        <v>346</v>
      </c>
      <c r="B180" t="s">
        <v>112</v>
      </c>
      <c r="C180" s="2">
        <v>43830</v>
      </c>
      <c r="D180">
        <v>58</v>
      </c>
      <c r="E180">
        <v>34</v>
      </c>
      <c r="F180">
        <v>1</v>
      </c>
      <c r="G180">
        <v>8</v>
      </c>
      <c r="H180">
        <v>1</v>
      </c>
      <c r="I180">
        <v>1</v>
      </c>
      <c r="J180">
        <v>0</v>
      </c>
      <c r="K180">
        <v>0</v>
      </c>
      <c r="L180">
        <v>0</v>
      </c>
      <c r="M180">
        <v>4</v>
      </c>
      <c r="N180">
        <v>0</v>
      </c>
      <c r="O180">
        <v>0</v>
      </c>
      <c r="P180">
        <v>0</v>
      </c>
      <c r="Q180">
        <v>2</v>
      </c>
      <c r="R180">
        <v>0</v>
      </c>
      <c r="S180">
        <v>0</v>
      </c>
      <c r="T180">
        <v>1</v>
      </c>
      <c r="U180">
        <v>0</v>
      </c>
      <c r="V180">
        <v>0</v>
      </c>
      <c r="W180">
        <v>0</v>
      </c>
      <c r="X180">
        <v>0</v>
      </c>
      <c r="Y180">
        <v>0</v>
      </c>
      <c r="Z180">
        <v>0</v>
      </c>
      <c r="AA180">
        <v>0</v>
      </c>
      <c r="AB180">
        <v>0</v>
      </c>
      <c r="AC180">
        <v>0</v>
      </c>
      <c r="AG180" s="43" t="s">
        <v>346</v>
      </c>
      <c r="AH180" s="30" t="s">
        <v>112</v>
      </c>
      <c r="AI180" s="34">
        <v>43830</v>
      </c>
      <c r="AJ180">
        <v>10</v>
      </c>
      <c r="AK180">
        <v>9</v>
      </c>
      <c r="AL180">
        <v>2</v>
      </c>
      <c r="AM180">
        <v>1</v>
      </c>
      <c r="AN180">
        <v>1</v>
      </c>
      <c r="AO180">
        <v>1</v>
      </c>
      <c r="AP180">
        <v>0</v>
      </c>
      <c r="AQ180">
        <v>0</v>
      </c>
      <c r="AR180">
        <v>0</v>
      </c>
      <c r="AS180">
        <v>0</v>
      </c>
      <c r="AT180">
        <v>1</v>
      </c>
      <c r="AU180">
        <v>0</v>
      </c>
      <c r="AV180">
        <v>0</v>
      </c>
      <c r="AW180">
        <v>0</v>
      </c>
      <c r="AX180" s="12">
        <v>0</v>
      </c>
      <c r="AY180">
        <v>0</v>
      </c>
      <c r="AZ180">
        <v>0</v>
      </c>
      <c r="BA180">
        <v>0</v>
      </c>
      <c r="BB180">
        <v>0</v>
      </c>
      <c r="BC180">
        <v>0</v>
      </c>
      <c r="BD180">
        <v>0</v>
      </c>
      <c r="BE180">
        <v>0</v>
      </c>
      <c r="BF180">
        <v>0</v>
      </c>
      <c r="BK180" t="s">
        <v>320</v>
      </c>
      <c r="BL180" t="s">
        <v>112</v>
      </c>
      <c r="BM180" s="2">
        <v>43830</v>
      </c>
      <c r="BN180">
        <v>3</v>
      </c>
      <c r="BO180">
        <v>1</v>
      </c>
      <c r="BP180">
        <v>0</v>
      </c>
      <c r="BQ180">
        <v>0</v>
      </c>
      <c r="BR180">
        <v>0</v>
      </c>
      <c r="BS180">
        <v>0</v>
      </c>
      <c r="BT180">
        <v>0</v>
      </c>
      <c r="BU180">
        <v>0</v>
      </c>
      <c r="BV180">
        <v>0</v>
      </c>
      <c r="BW180">
        <v>0</v>
      </c>
      <c r="BX180">
        <v>2</v>
      </c>
      <c r="BY180">
        <v>0</v>
      </c>
      <c r="BZ180">
        <v>0</v>
      </c>
      <c r="CA180">
        <v>5</v>
      </c>
      <c r="CB180">
        <v>0</v>
      </c>
      <c r="CC180">
        <v>0</v>
      </c>
      <c r="CD180">
        <v>0</v>
      </c>
      <c r="CE180">
        <v>0</v>
      </c>
      <c r="CF180">
        <v>0</v>
      </c>
      <c r="CG180">
        <v>0</v>
      </c>
      <c r="CH180">
        <v>0</v>
      </c>
      <c r="CI180">
        <v>0</v>
      </c>
      <c r="CJ180">
        <v>0</v>
      </c>
      <c r="CK180">
        <v>0</v>
      </c>
      <c r="CL180">
        <v>0</v>
      </c>
      <c r="CM180">
        <v>0</v>
      </c>
      <c r="CN180" s="12">
        <v>0</v>
      </c>
    </row>
    <row r="181" spans="1:92" hidden="1" x14ac:dyDescent="0.25">
      <c r="A181" s="7" t="s">
        <v>346</v>
      </c>
      <c r="B181" t="s">
        <v>113</v>
      </c>
      <c r="C181" s="2">
        <v>43830</v>
      </c>
      <c r="D181">
        <v>2816</v>
      </c>
      <c r="E181">
        <v>2315</v>
      </c>
      <c r="F181">
        <v>129</v>
      </c>
      <c r="G181">
        <v>106</v>
      </c>
      <c r="H181">
        <v>70</v>
      </c>
      <c r="I181">
        <v>130</v>
      </c>
      <c r="J181">
        <v>167</v>
      </c>
      <c r="K181">
        <v>7</v>
      </c>
      <c r="L181">
        <v>135</v>
      </c>
      <c r="M181">
        <v>52</v>
      </c>
      <c r="N181">
        <v>38</v>
      </c>
      <c r="O181">
        <v>10</v>
      </c>
      <c r="P181">
        <v>10</v>
      </c>
      <c r="Q181">
        <v>313</v>
      </c>
      <c r="R181">
        <v>83</v>
      </c>
      <c r="S181">
        <v>325</v>
      </c>
      <c r="T181">
        <v>90</v>
      </c>
      <c r="U181">
        <v>2</v>
      </c>
      <c r="V181">
        <v>0</v>
      </c>
      <c r="W181">
        <v>86</v>
      </c>
      <c r="X181">
        <v>229</v>
      </c>
      <c r="Y181">
        <v>0</v>
      </c>
      <c r="Z181">
        <v>0</v>
      </c>
      <c r="AA181">
        <v>0</v>
      </c>
      <c r="AB181">
        <v>0</v>
      </c>
      <c r="AC181">
        <v>0</v>
      </c>
      <c r="AG181" s="44" t="s">
        <v>346</v>
      </c>
      <c r="AH181" s="29" t="s">
        <v>113</v>
      </c>
      <c r="AI181" s="36">
        <v>43830</v>
      </c>
      <c r="AJ181">
        <v>2708</v>
      </c>
      <c r="AK181">
        <v>2059</v>
      </c>
      <c r="AL181">
        <v>86</v>
      </c>
      <c r="AM181">
        <v>124</v>
      </c>
      <c r="AN181">
        <v>68</v>
      </c>
      <c r="AO181">
        <v>124</v>
      </c>
      <c r="AP181">
        <v>162</v>
      </c>
      <c r="AQ181">
        <v>2</v>
      </c>
      <c r="AR181">
        <v>130</v>
      </c>
      <c r="AS181">
        <v>0</v>
      </c>
      <c r="AT181">
        <v>157</v>
      </c>
      <c r="AU181">
        <v>0</v>
      </c>
      <c r="AV181">
        <v>0</v>
      </c>
      <c r="AW181">
        <v>0</v>
      </c>
      <c r="AX181" s="12">
        <v>0</v>
      </c>
      <c r="AY181">
        <v>0</v>
      </c>
      <c r="AZ181">
        <v>0</v>
      </c>
      <c r="BA181">
        <v>0</v>
      </c>
      <c r="BB181">
        <v>0</v>
      </c>
      <c r="BC181">
        <v>0</v>
      </c>
      <c r="BD181">
        <v>0</v>
      </c>
      <c r="BE181">
        <v>0</v>
      </c>
      <c r="BF181">
        <v>0</v>
      </c>
      <c r="BK181" t="s">
        <v>320</v>
      </c>
      <c r="BL181" t="s">
        <v>113</v>
      </c>
      <c r="BM181" s="2">
        <v>43830</v>
      </c>
      <c r="BN181">
        <v>11</v>
      </c>
      <c r="BO181">
        <v>68</v>
      </c>
      <c r="BP181">
        <v>5</v>
      </c>
      <c r="BQ181">
        <v>21</v>
      </c>
      <c r="BR181">
        <v>4</v>
      </c>
      <c r="BS181">
        <v>5</v>
      </c>
      <c r="BT181">
        <v>6</v>
      </c>
      <c r="BU181">
        <v>6</v>
      </c>
      <c r="BV181">
        <v>4</v>
      </c>
      <c r="BW181">
        <v>0</v>
      </c>
      <c r="BX181">
        <v>2</v>
      </c>
      <c r="BY181">
        <v>0</v>
      </c>
      <c r="BZ181">
        <v>0</v>
      </c>
      <c r="CA181">
        <v>78</v>
      </c>
      <c r="CB181">
        <v>0</v>
      </c>
      <c r="CC181">
        <v>0</v>
      </c>
      <c r="CD181">
        <v>0</v>
      </c>
      <c r="CE181">
        <v>0</v>
      </c>
      <c r="CF181">
        <v>0</v>
      </c>
      <c r="CG181">
        <v>0</v>
      </c>
      <c r="CH181">
        <v>0</v>
      </c>
      <c r="CI181">
        <v>0</v>
      </c>
      <c r="CJ181">
        <v>0</v>
      </c>
      <c r="CK181">
        <v>0</v>
      </c>
      <c r="CL181">
        <v>0</v>
      </c>
      <c r="CM181">
        <v>0</v>
      </c>
      <c r="CN181" s="12">
        <v>0</v>
      </c>
    </row>
    <row r="182" spans="1:92" hidden="1" x14ac:dyDescent="0.25">
      <c r="A182" s="7" t="s">
        <v>347</v>
      </c>
      <c r="B182" t="s">
        <v>110</v>
      </c>
      <c r="C182" s="2">
        <v>43830</v>
      </c>
      <c r="D182">
        <v>48</v>
      </c>
      <c r="E182">
        <v>21</v>
      </c>
      <c r="F182">
        <v>0</v>
      </c>
      <c r="G182">
        <v>4</v>
      </c>
      <c r="H182">
        <v>0</v>
      </c>
      <c r="I182">
        <v>0</v>
      </c>
      <c r="J182">
        <v>0</v>
      </c>
      <c r="K182">
        <v>0</v>
      </c>
      <c r="L182">
        <v>0</v>
      </c>
      <c r="M182">
        <v>0</v>
      </c>
      <c r="N182">
        <v>1</v>
      </c>
      <c r="O182">
        <v>1</v>
      </c>
      <c r="P182">
        <v>0</v>
      </c>
      <c r="Q182">
        <v>26</v>
      </c>
      <c r="R182">
        <v>15</v>
      </c>
      <c r="S182">
        <v>8</v>
      </c>
      <c r="T182">
        <v>17</v>
      </c>
      <c r="U182">
        <v>0</v>
      </c>
      <c r="V182">
        <v>0</v>
      </c>
      <c r="W182">
        <v>3</v>
      </c>
      <c r="X182">
        <v>3</v>
      </c>
      <c r="Y182">
        <v>0</v>
      </c>
      <c r="Z182">
        <v>0</v>
      </c>
      <c r="AA182">
        <v>0</v>
      </c>
      <c r="AB182">
        <v>0</v>
      </c>
      <c r="AC182">
        <v>0</v>
      </c>
      <c r="AG182" s="43" t="s">
        <v>347</v>
      </c>
      <c r="AH182" s="30" t="s">
        <v>110</v>
      </c>
      <c r="AI182" s="34">
        <v>43830</v>
      </c>
      <c r="AJ182">
        <v>9</v>
      </c>
      <c r="AK182">
        <v>13</v>
      </c>
      <c r="AL182">
        <v>4</v>
      </c>
      <c r="AM182">
        <v>0</v>
      </c>
      <c r="AN182">
        <v>0</v>
      </c>
      <c r="AO182">
        <v>0</v>
      </c>
      <c r="AP182">
        <v>0</v>
      </c>
      <c r="AQ182">
        <v>0</v>
      </c>
      <c r="AR182">
        <v>0</v>
      </c>
      <c r="AS182">
        <v>0</v>
      </c>
      <c r="AT182">
        <v>0</v>
      </c>
      <c r="AU182">
        <v>0</v>
      </c>
      <c r="AV182">
        <v>0</v>
      </c>
      <c r="AW182">
        <v>0</v>
      </c>
      <c r="AX182" s="12">
        <v>0</v>
      </c>
      <c r="AY182">
        <v>0</v>
      </c>
      <c r="AZ182">
        <v>0</v>
      </c>
      <c r="BA182">
        <v>0</v>
      </c>
      <c r="BB182">
        <v>0</v>
      </c>
      <c r="BC182">
        <v>0</v>
      </c>
      <c r="BD182">
        <v>0</v>
      </c>
      <c r="BE182">
        <v>0</v>
      </c>
      <c r="BF182">
        <v>0</v>
      </c>
      <c r="BK182" t="s">
        <v>321</v>
      </c>
      <c r="BL182" t="s">
        <v>110</v>
      </c>
      <c r="BM182" s="2">
        <v>43830</v>
      </c>
      <c r="BN182">
        <v>28</v>
      </c>
      <c r="BO182">
        <v>6</v>
      </c>
      <c r="BP182">
        <v>0</v>
      </c>
      <c r="BQ182">
        <v>1</v>
      </c>
      <c r="BR182">
        <v>0</v>
      </c>
      <c r="BS182">
        <v>0</v>
      </c>
      <c r="BT182">
        <v>0</v>
      </c>
      <c r="BU182">
        <v>0</v>
      </c>
      <c r="BV182">
        <v>0</v>
      </c>
      <c r="BW182">
        <v>0</v>
      </c>
      <c r="BX182">
        <v>1</v>
      </c>
      <c r="BY182">
        <v>2</v>
      </c>
      <c r="BZ182">
        <v>2</v>
      </c>
      <c r="CA182">
        <v>1</v>
      </c>
      <c r="CB182">
        <v>1</v>
      </c>
      <c r="CC182">
        <v>1</v>
      </c>
      <c r="CD182">
        <v>4</v>
      </c>
      <c r="CE182">
        <v>0</v>
      </c>
      <c r="CF182">
        <v>0</v>
      </c>
      <c r="CG182">
        <v>0</v>
      </c>
      <c r="CH182">
        <v>0</v>
      </c>
      <c r="CI182">
        <v>0</v>
      </c>
      <c r="CJ182">
        <v>0</v>
      </c>
      <c r="CK182">
        <v>0</v>
      </c>
      <c r="CL182">
        <v>0</v>
      </c>
      <c r="CM182">
        <v>0</v>
      </c>
      <c r="CN182" s="12">
        <v>0</v>
      </c>
    </row>
    <row r="183" spans="1:92" hidden="1" x14ac:dyDescent="0.25">
      <c r="A183" s="7" t="s">
        <v>347</v>
      </c>
      <c r="B183" t="s">
        <v>111</v>
      </c>
      <c r="C183" s="2">
        <v>43830</v>
      </c>
      <c r="D183">
        <v>2014</v>
      </c>
      <c r="E183">
        <v>1333</v>
      </c>
      <c r="F183">
        <v>29</v>
      </c>
      <c r="G183">
        <v>125</v>
      </c>
      <c r="H183">
        <v>9</v>
      </c>
      <c r="I183">
        <v>28</v>
      </c>
      <c r="J183">
        <v>44</v>
      </c>
      <c r="K183">
        <v>34</v>
      </c>
      <c r="L183">
        <v>27</v>
      </c>
      <c r="M183">
        <v>12</v>
      </c>
      <c r="N183">
        <v>36</v>
      </c>
      <c r="O183">
        <v>41</v>
      </c>
      <c r="P183">
        <v>27</v>
      </c>
      <c r="Q183">
        <v>286</v>
      </c>
      <c r="R183">
        <v>92</v>
      </c>
      <c r="S183">
        <v>79</v>
      </c>
      <c r="T183">
        <v>94</v>
      </c>
      <c r="U183">
        <v>0</v>
      </c>
      <c r="V183">
        <v>0</v>
      </c>
      <c r="W183">
        <v>17</v>
      </c>
      <c r="X183">
        <v>42</v>
      </c>
      <c r="Y183">
        <v>0</v>
      </c>
      <c r="Z183">
        <v>0</v>
      </c>
      <c r="AA183">
        <v>0</v>
      </c>
      <c r="AB183">
        <v>0</v>
      </c>
      <c r="AC183">
        <v>0</v>
      </c>
      <c r="AG183" s="44" t="s">
        <v>347</v>
      </c>
      <c r="AH183" s="29" t="s">
        <v>111</v>
      </c>
      <c r="AI183" s="36">
        <v>43830</v>
      </c>
      <c r="AJ183">
        <v>1783</v>
      </c>
      <c r="AK183">
        <v>1182</v>
      </c>
      <c r="AL183">
        <v>112</v>
      </c>
      <c r="AM183">
        <v>25</v>
      </c>
      <c r="AN183">
        <v>9</v>
      </c>
      <c r="AO183">
        <v>24</v>
      </c>
      <c r="AP183">
        <v>25</v>
      </c>
      <c r="AQ183">
        <v>14</v>
      </c>
      <c r="AR183">
        <v>23</v>
      </c>
      <c r="AS183">
        <v>0</v>
      </c>
      <c r="AT183">
        <v>67</v>
      </c>
      <c r="AU183">
        <v>0</v>
      </c>
      <c r="AV183">
        <v>0</v>
      </c>
      <c r="AW183">
        <v>0</v>
      </c>
      <c r="AX183" s="12">
        <v>0</v>
      </c>
      <c r="AY183">
        <v>0</v>
      </c>
      <c r="AZ183">
        <v>0</v>
      </c>
      <c r="BA183">
        <v>0</v>
      </c>
      <c r="BB183">
        <v>0</v>
      </c>
      <c r="BC183">
        <v>0</v>
      </c>
      <c r="BD183">
        <v>0</v>
      </c>
      <c r="BE183">
        <v>0</v>
      </c>
      <c r="BF183">
        <v>0</v>
      </c>
      <c r="BK183" t="s">
        <v>321</v>
      </c>
      <c r="BL183" t="s">
        <v>111</v>
      </c>
      <c r="BM183" s="2">
        <v>43830</v>
      </c>
      <c r="BN183">
        <v>46</v>
      </c>
      <c r="BO183">
        <v>22</v>
      </c>
      <c r="BP183">
        <v>2</v>
      </c>
      <c r="BQ183">
        <v>9</v>
      </c>
      <c r="BR183">
        <v>2</v>
      </c>
      <c r="BS183">
        <v>2</v>
      </c>
      <c r="BT183">
        <v>2</v>
      </c>
      <c r="BU183">
        <v>2</v>
      </c>
      <c r="BV183">
        <v>2</v>
      </c>
      <c r="BW183">
        <v>0</v>
      </c>
      <c r="BX183">
        <v>6</v>
      </c>
      <c r="BY183">
        <v>31</v>
      </c>
      <c r="BZ183">
        <v>27</v>
      </c>
      <c r="CA183">
        <v>8</v>
      </c>
      <c r="CB183">
        <v>2</v>
      </c>
      <c r="CC183">
        <v>1</v>
      </c>
      <c r="CD183">
        <v>10</v>
      </c>
      <c r="CE183">
        <v>0</v>
      </c>
      <c r="CF183">
        <v>0</v>
      </c>
      <c r="CG183">
        <v>0</v>
      </c>
      <c r="CH183">
        <v>0</v>
      </c>
      <c r="CI183">
        <v>0</v>
      </c>
      <c r="CJ183">
        <v>0</v>
      </c>
      <c r="CK183">
        <v>0</v>
      </c>
      <c r="CL183">
        <v>0</v>
      </c>
      <c r="CM183">
        <v>0</v>
      </c>
      <c r="CN183" s="12">
        <v>0</v>
      </c>
    </row>
    <row r="184" spans="1:92" hidden="1" x14ac:dyDescent="0.25">
      <c r="A184" s="7" t="s">
        <v>347</v>
      </c>
      <c r="B184" t="s">
        <v>112</v>
      </c>
      <c r="C184" s="2">
        <v>43830</v>
      </c>
      <c r="D184">
        <v>35</v>
      </c>
      <c r="E184">
        <v>21</v>
      </c>
      <c r="F184">
        <v>4</v>
      </c>
      <c r="G184">
        <v>3</v>
      </c>
      <c r="H184">
        <v>3</v>
      </c>
      <c r="I184">
        <v>4</v>
      </c>
      <c r="J184">
        <v>1</v>
      </c>
      <c r="K184">
        <v>0</v>
      </c>
      <c r="L184">
        <v>0</v>
      </c>
      <c r="M184">
        <v>0</v>
      </c>
      <c r="N184">
        <v>0</v>
      </c>
      <c r="O184">
        <v>0</v>
      </c>
      <c r="P184">
        <v>0</v>
      </c>
      <c r="Q184">
        <v>28</v>
      </c>
      <c r="R184">
        <v>15</v>
      </c>
      <c r="S184">
        <v>6</v>
      </c>
      <c r="T184">
        <v>11</v>
      </c>
      <c r="U184">
        <v>0</v>
      </c>
      <c r="V184">
        <v>0</v>
      </c>
      <c r="W184">
        <v>2</v>
      </c>
      <c r="X184">
        <v>4</v>
      </c>
      <c r="Y184">
        <v>0</v>
      </c>
      <c r="Z184">
        <v>0</v>
      </c>
      <c r="AA184">
        <v>0</v>
      </c>
      <c r="AB184">
        <v>0</v>
      </c>
      <c r="AC184">
        <v>0</v>
      </c>
      <c r="AG184" s="43" t="s">
        <v>347</v>
      </c>
      <c r="AH184" s="30" t="s">
        <v>112</v>
      </c>
      <c r="AI184" s="34">
        <v>43830</v>
      </c>
      <c r="AJ184">
        <v>5</v>
      </c>
      <c r="AK184">
        <v>8</v>
      </c>
      <c r="AL184">
        <v>3</v>
      </c>
      <c r="AM184">
        <v>4</v>
      </c>
      <c r="AN184">
        <v>3</v>
      </c>
      <c r="AO184">
        <v>4</v>
      </c>
      <c r="AP184">
        <v>1</v>
      </c>
      <c r="AQ184">
        <v>0</v>
      </c>
      <c r="AR184">
        <v>0</v>
      </c>
      <c r="AS184">
        <v>0</v>
      </c>
      <c r="AT184">
        <v>1</v>
      </c>
      <c r="AU184">
        <v>0</v>
      </c>
      <c r="AV184">
        <v>0</v>
      </c>
      <c r="AW184">
        <v>0</v>
      </c>
      <c r="AX184" s="12">
        <v>0</v>
      </c>
      <c r="AY184">
        <v>0</v>
      </c>
      <c r="AZ184">
        <v>0</v>
      </c>
      <c r="BA184">
        <v>0</v>
      </c>
      <c r="BB184">
        <v>0</v>
      </c>
      <c r="BC184">
        <v>0</v>
      </c>
      <c r="BD184">
        <v>0</v>
      </c>
      <c r="BE184">
        <v>0</v>
      </c>
      <c r="BF184">
        <v>0</v>
      </c>
      <c r="BK184" t="s">
        <v>321</v>
      </c>
      <c r="BL184" t="s">
        <v>112</v>
      </c>
      <c r="BM184" s="2">
        <v>43830</v>
      </c>
      <c r="BN184">
        <v>44</v>
      </c>
      <c r="BO184">
        <v>3</v>
      </c>
      <c r="BP184">
        <v>0</v>
      </c>
      <c r="BQ184">
        <v>0</v>
      </c>
      <c r="BR184">
        <v>0</v>
      </c>
      <c r="BS184">
        <v>1</v>
      </c>
      <c r="BT184">
        <v>0</v>
      </c>
      <c r="BU184">
        <v>0</v>
      </c>
      <c r="BV184">
        <v>1</v>
      </c>
      <c r="BW184">
        <v>0</v>
      </c>
      <c r="BX184">
        <v>2</v>
      </c>
      <c r="BY184">
        <v>1</v>
      </c>
      <c r="BZ184">
        <v>0</v>
      </c>
      <c r="CA184">
        <v>1</v>
      </c>
      <c r="CB184">
        <v>1</v>
      </c>
      <c r="CC184">
        <v>0</v>
      </c>
      <c r="CD184">
        <v>2</v>
      </c>
      <c r="CE184">
        <v>0</v>
      </c>
      <c r="CF184">
        <v>0</v>
      </c>
      <c r="CG184">
        <v>0</v>
      </c>
      <c r="CH184">
        <v>0</v>
      </c>
      <c r="CI184">
        <v>0</v>
      </c>
      <c r="CJ184">
        <v>0</v>
      </c>
      <c r="CK184">
        <v>0</v>
      </c>
      <c r="CL184">
        <v>0</v>
      </c>
      <c r="CM184">
        <v>0</v>
      </c>
      <c r="CN184" s="12">
        <v>0</v>
      </c>
    </row>
    <row r="185" spans="1:92" hidden="1" x14ac:dyDescent="0.25">
      <c r="A185" s="7" t="s">
        <v>347</v>
      </c>
      <c r="B185" t="s">
        <v>113</v>
      </c>
      <c r="C185" s="2">
        <v>43830</v>
      </c>
      <c r="D185">
        <v>2527</v>
      </c>
      <c r="E185">
        <v>2045</v>
      </c>
      <c r="F185">
        <v>73</v>
      </c>
      <c r="G185">
        <v>145</v>
      </c>
      <c r="H185">
        <v>26</v>
      </c>
      <c r="I185">
        <v>70</v>
      </c>
      <c r="J185">
        <v>102</v>
      </c>
      <c r="K185">
        <v>77</v>
      </c>
      <c r="L185">
        <v>70</v>
      </c>
      <c r="M185">
        <v>26</v>
      </c>
      <c r="N185">
        <v>109</v>
      </c>
      <c r="O185">
        <v>110</v>
      </c>
      <c r="P185">
        <v>86</v>
      </c>
      <c r="Q185">
        <v>541</v>
      </c>
      <c r="R185">
        <v>198</v>
      </c>
      <c r="S185">
        <v>141</v>
      </c>
      <c r="T185">
        <v>214</v>
      </c>
      <c r="U185">
        <v>3</v>
      </c>
      <c r="V185">
        <v>0</v>
      </c>
      <c r="W185">
        <v>36</v>
      </c>
      <c r="X185">
        <v>85</v>
      </c>
      <c r="Y185">
        <v>0</v>
      </c>
      <c r="Z185">
        <v>0</v>
      </c>
      <c r="AA185">
        <v>0</v>
      </c>
      <c r="AB185">
        <v>0</v>
      </c>
      <c r="AC185">
        <v>0</v>
      </c>
      <c r="AG185" s="44" t="s">
        <v>347</v>
      </c>
      <c r="AH185" s="29" t="s">
        <v>113</v>
      </c>
      <c r="AI185" s="36">
        <v>43830</v>
      </c>
      <c r="AJ185">
        <v>2331</v>
      </c>
      <c r="AK185">
        <v>1862</v>
      </c>
      <c r="AL185">
        <v>126</v>
      </c>
      <c r="AM185">
        <v>62</v>
      </c>
      <c r="AN185">
        <v>23</v>
      </c>
      <c r="AO185">
        <v>59</v>
      </c>
      <c r="AP185">
        <v>58</v>
      </c>
      <c r="AQ185">
        <v>36</v>
      </c>
      <c r="AR185">
        <v>60</v>
      </c>
      <c r="AS185">
        <v>0</v>
      </c>
      <c r="AT185">
        <v>123</v>
      </c>
      <c r="AU185">
        <v>3</v>
      </c>
      <c r="AV185">
        <v>0</v>
      </c>
      <c r="AW185">
        <v>0</v>
      </c>
      <c r="AX185" s="12">
        <v>0</v>
      </c>
      <c r="AY185">
        <v>0</v>
      </c>
      <c r="AZ185">
        <v>0</v>
      </c>
      <c r="BA185">
        <v>0</v>
      </c>
      <c r="BB185">
        <v>0</v>
      </c>
      <c r="BC185">
        <v>0</v>
      </c>
      <c r="BD185">
        <v>0</v>
      </c>
      <c r="BE185">
        <v>0</v>
      </c>
      <c r="BF185">
        <v>0</v>
      </c>
      <c r="BK185" t="s">
        <v>321</v>
      </c>
      <c r="BL185" t="s">
        <v>113</v>
      </c>
      <c r="BM185" s="2">
        <v>43830</v>
      </c>
      <c r="BN185">
        <v>23</v>
      </c>
      <c r="BO185">
        <v>66</v>
      </c>
      <c r="BP185">
        <v>3</v>
      </c>
      <c r="BQ185">
        <v>5</v>
      </c>
      <c r="BR185">
        <v>2</v>
      </c>
      <c r="BS185">
        <v>3</v>
      </c>
      <c r="BT185">
        <v>9</v>
      </c>
      <c r="BU185">
        <v>10</v>
      </c>
      <c r="BV185">
        <v>3</v>
      </c>
      <c r="BW185">
        <v>6</v>
      </c>
      <c r="BX185">
        <v>11</v>
      </c>
      <c r="BY185">
        <v>72</v>
      </c>
      <c r="BZ185">
        <v>64</v>
      </c>
      <c r="CA185">
        <v>20</v>
      </c>
      <c r="CB185">
        <v>11</v>
      </c>
      <c r="CC185">
        <v>8</v>
      </c>
      <c r="CD185">
        <v>38</v>
      </c>
      <c r="CE185">
        <v>0</v>
      </c>
      <c r="CF185">
        <v>0</v>
      </c>
      <c r="CG185">
        <v>4</v>
      </c>
      <c r="CH185">
        <v>0</v>
      </c>
      <c r="CI185">
        <v>0</v>
      </c>
      <c r="CJ185">
        <v>0</v>
      </c>
      <c r="CK185">
        <v>0</v>
      </c>
      <c r="CL185">
        <v>0</v>
      </c>
      <c r="CM185">
        <v>0</v>
      </c>
      <c r="CN185" s="12">
        <v>0</v>
      </c>
    </row>
    <row r="186" spans="1:92" hidden="1" x14ac:dyDescent="0.25">
      <c r="A186" s="7" t="s">
        <v>348</v>
      </c>
      <c r="B186" t="s">
        <v>110</v>
      </c>
      <c r="C186" s="2">
        <v>43830</v>
      </c>
      <c r="D186">
        <v>9</v>
      </c>
      <c r="E186">
        <v>9</v>
      </c>
      <c r="F186">
        <v>3</v>
      </c>
      <c r="G186">
        <v>4</v>
      </c>
      <c r="H186">
        <v>2</v>
      </c>
      <c r="I186">
        <v>3</v>
      </c>
      <c r="J186">
        <v>1</v>
      </c>
      <c r="K186">
        <v>0</v>
      </c>
      <c r="L186">
        <v>1</v>
      </c>
      <c r="M186">
        <v>0</v>
      </c>
      <c r="N186">
        <v>0</v>
      </c>
      <c r="O186">
        <v>0</v>
      </c>
      <c r="P186">
        <v>0</v>
      </c>
      <c r="Q186">
        <v>8</v>
      </c>
      <c r="R186">
        <v>5</v>
      </c>
      <c r="S186">
        <v>3</v>
      </c>
      <c r="T186">
        <v>5</v>
      </c>
      <c r="U186">
        <v>0</v>
      </c>
      <c r="V186">
        <v>0</v>
      </c>
      <c r="W186">
        <v>1</v>
      </c>
      <c r="X186">
        <v>2</v>
      </c>
      <c r="Y186">
        <v>0</v>
      </c>
      <c r="Z186">
        <v>0</v>
      </c>
      <c r="AA186">
        <v>0</v>
      </c>
      <c r="AB186">
        <v>0</v>
      </c>
      <c r="AC186">
        <v>0</v>
      </c>
      <c r="AG186" s="43" t="s">
        <v>348</v>
      </c>
      <c r="AH186" s="30" t="s">
        <v>110</v>
      </c>
      <c r="AI186" s="34">
        <v>43830</v>
      </c>
      <c r="AJ186">
        <v>3</v>
      </c>
      <c r="AK186">
        <v>5</v>
      </c>
      <c r="AL186">
        <v>4</v>
      </c>
      <c r="AM186">
        <v>3</v>
      </c>
      <c r="AN186">
        <v>2</v>
      </c>
      <c r="AO186">
        <v>3</v>
      </c>
      <c r="AP186">
        <v>1</v>
      </c>
      <c r="AQ186">
        <v>0</v>
      </c>
      <c r="AR186">
        <v>1</v>
      </c>
      <c r="AS186">
        <v>0</v>
      </c>
      <c r="AT186">
        <v>0</v>
      </c>
      <c r="AU186">
        <v>0</v>
      </c>
      <c r="AV186">
        <v>0</v>
      </c>
      <c r="AW186">
        <v>0</v>
      </c>
      <c r="AX186" s="12">
        <v>0</v>
      </c>
      <c r="AY186">
        <v>0</v>
      </c>
      <c r="AZ186">
        <v>0</v>
      </c>
      <c r="BA186">
        <v>0</v>
      </c>
      <c r="BB186">
        <v>0</v>
      </c>
      <c r="BC186">
        <v>0</v>
      </c>
      <c r="BD186">
        <v>0</v>
      </c>
      <c r="BE186">
        <v>0</v>
      </c>
      <c r="BF186">
        <v>0</v>
      </c>
      <c r="BK186" t="s">
        <v>322</v>
      </c>
      <c r="BL186" t="s">
        <v>110</v>
      </c>
      <c r="BM186" s="2">
        <v>43830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s="12">
        <v>0</v>
      </c>
    </row>
    <row r="187" spans="1:92" hidden="1" x14ac:dyDescent="0.25">
      <c r="A187" s="7" t="s">
        <v>348</v>
      </c>
      <c r="B187" t="s">
        <v>111</v>
      </c>
      <c r="C187" s="2">
        <v>43830</v>
      </c>
      <c r="D187">
        <v>3928</v>
      </c>
      <c r="E187">
        <v>2663</v>
      </c>
      <c r="F187">
        <v>96</v>
      </c>
      <c r="G187">
        <v>93</v>
      </c>
      <c r="H187">
        <v>11</v>
      </c>
      <c r="I187">
        <v>91</v>
      </c>
      <c r="J187">
        <v>183</v>
      </c>
      <c r="K187">
        <v>20</v>
      </c>
      <c r="L187">
        <v>91</v>
      </c>
      <c r="M187">
        <v>8</v>
      </c>
      <c r="N187">
        <v>43</v>
      </c>
      <c r="O187">
        <v>9</v>
      </c>
      <c r="P187">
        <v>7</v>
      </c>
      <c r="Q187">
        <v>312</v>
      </c>
      <c r="R187">
        <v>32</v>
      </c>
      <c r="S187">
        <v>21</v>
      </c>
      <c r="T187">
        <v>27</v>
      </c>
      <c r="U187">
        <v>0</v>
      </c>
      <c r="V187">
        <v>0</v>
      </c>
      <c r="W187">
        <v>6</v>
      </c>
      <c r="X187">
        <v>14</v>
      </c>
      <c r="Y187">
        <v>0</v>
      </c>
      <c r="Z187">
        <v>0</v>
      </c>
      <c r="AA187">
        <v>0</v>
      </c>
      <c r="AB187">
        <v>0</v>
      </c>
      <c r="AC187">
        <v>0</v>
      </c>
      <c r="AG187" s="44" t="s">
        <v>348</v>
      </c>
      <c r="AH187" s="29" t="s">
        <v>111</v>
      </c>
      <c r="AI187" s="36">
        <v>43830</v>
      </c>
      <c r="AJ187">
        <v>3816</v>
      </c>
      <c r="AK187">
        <v>2595</v>
      </c>
      <c r="AL187">
        <v>86</v>
      </c>
      <c r="AM187">
        <v>95</v>
      </c>
      <c r="AN187">
        <v>11</v>
      </c>
      <c r="AO187">
        <v>91</v>
      </c>
      <c r="AP187">
        <v>176</v>
      </c>
      <c r="AQ187">
        <v>14</v>
      </c>
      <c r="AR187">
        <v>91</v>
      </c>
      <c r="AS187">
        <v>0</v>
      </c>
      <c r="AT187">
        <v>248</v>
      </c>
      <c r="AU187">
        <v>1</v>
      </c>
      <c r="AV187">
        <v>0</v>
      </c>
      <c r="AW187">
        <v>0</v>
      </c>
      <c r="AX187" s="12">
        <v>0</v>
      </c>
      <c r="AY187">
        <v>0</v>
      </c>
      <c r="AZ187">
        <v>0</v>
      </c>
      <c r="BA187">
        <v>0</v>
      </c>
      <c r="BB187">
        <v>0</v>
      </c>
      <c r="BC187">
        <v>0</v>
      </c>
      <c r="BD187">
        <v>0</v>
      </c>
      <c r="BE187">
        <v>0</v>
      </c>
      <c r="BF187">
        <v>0</v>
      </c>
      <c r="BK187" t="s">
        <v>322</v>
      </c>
      <c r="BL187" t="s">
        <v>111</v>
      </c>
      <c r="BM187" s="2">
        <v>43830</v>
      </c>
      <c r="BN187">
        <v>216</v>
      </c>
      <c r="BO187">
        <v>179</v>
      </c>
      <c r="BP187">
        <v>2</v>
      </c>
      <c r="BQ187">
        <v>42</v>
      </c>
      <c r="BR187">
        <v>0</v>
      </c>
      <c r="BS187">
        <v>2</v>
      </c>
      <c r="BT187">
        <v>15</v>
      </c>
      <c r="BU187">
        <v>15</v>
      </c>
      <c r="BV187">
        <v>2</v>
      </c>
      <c r="BW187">
        <v>87</v>
      </c>
      <c r="BX187">
        <v>45</v>
      </c>
      <c r="BY187">
        <v>57</v>
      </c>
      <c r="BZ187">
        <v>49</v>
      </c>
      <c r="CA187">
        <v>97</v>
      </c>
      <c r="CB187">
        <v>50</v>
      </c>
      <c r="CC187">
        <v>125</v>
      </c>
      <c r="CD187">
        <v>29</v>
      </c>
      <c r="CE187">
        <v>0</v>
      </c>
      <c r="CF187">
        <v>0</v>
      </c>
      <c r="CG187">
        <v>125</v>
      </c>
      <c r="CH187">
        <v>0</v>
      </c>
      <c r="CI187">
        <v>0</v>
      </c>
      <c r="CJ187">
        <v>0</v>
      </c>
      <c r="CK187">
        <v>0</v>
      </c>
      <c r="CL187">
        <v>0</v>
      </c>
      <c r="CM187">
        <v>0</v>
      </c>
      <c r="CN187" s="12">
        <v>0</v>
      </c>
    </row>
    <row r="188" spans="1:92" hidden="1" x14ac:dyDescent="0.25">
      <c r="A188" s="7" t="s">
        <v>348</v>
      </c>
      <c r="B188" t="s">
        <v>112</v>
      </c>
      <c r="C188" s="2">
        <v>43830</v>
      </c>
      <c r="D188">
        <v>6</v>
      </c>
      <c r="E188">
        <v>10</v>
      </c>
      <c r="F188">
        <v>2</v>
      </c>
      <c r="G188">
        <v>2</v>
      </c>
      <c r="H188">
        <v>2</v>
      </c>
      <c r="I188">
        <v>1</v>
      </c>
      <c r="J188">
        <v>1</v>
      </c>
      <c r="K188">
        <v>0</v>
      </c>
      <c r="L188">
        <v>0</v>
      </c>
      <c r="M188">
        <v>0</v>
      </c>
      <c r="N188">
        <v>2</v>
      </c>
      <c r="O188">
        <v>0</v>
      </c>
      <c r="P188">
        <v>0</v>
      </c>
      <c r="Q188">
        <v>8</v>
      </c>
      <c r="R188">
        <v>6</v>
      </c>
      <c r="S188">
        <v>4</v>
      </c>
      <c r="T188">
        <v>2</v>
      </c>
      <c r="U188">
        <v>0</v>
      </c>
      <c r="V188">
        <v>0</v>
      </c>
      <c r="W188">
        <v>0</v>
      </c>
      <c r="X188">
        <v>1</v>
      </c>
      <c r="Y188">
        <v>0</v>
      </c>
      <c r="Z188">
        <v>0</v>
      </c>
      <c r="AA188">
        <v>0</v>
      </c>
      <c r="AB188">
        <v>0</v>
      </c>
      <c r="AC188">
        <v>0</v>
      </c>
      <c r="AG188" s="43" t="s">
        <v>348</v>
      </c>
      <c r="AH188" s="30" t="s">
        <v>112</v>
      </c>
      <c r="AI188" s="34">
        <v>43830</v>
      </c>
      <c r="AJ188">
        <v>2</v>
      </c>
      <c r="AK188">
        <v>4</v>
      </c>
      <c r="AL188">
        <v>2</v>
      </c>
      <c r="AM188">
        <v>2</v>
      </c>
      <c r="AN188">
        <v>2</v>
      </c>
      <c r="AO188">
        <v>1</v>
      </c>
      <c r="AP188">
        <v>1</v>
      </c>
      <c r="AQ188">
        <v>0</v>
      </c>
      <c r="AR188">
        <v>0</v>
      </c>
      <c r="AS188">
        <v>0</v>
      </c>
      <c r="AT188">
        <v>1</v>
      </c>
      <c r="AU188">
        <v>0</v>
      </c>
      <c r="AV188">
        <v>0</v>
      </c>
      <c r="AW188">
        <v>0</v>
      </c>
      <c r="AX188" s="12">
        <v>0</v>
      </c>
      <c r="AY188">
        <v>0</v>
      </c>
      <c r="AZ188">
        <v>0</v>
      </c>
      <c r="BA188">
        <v>0</v>
      </c>
      <c r="BB188">
        <v>0</v>
      </c>
      <c r="BC188">
        <v>0</v>
      </c>
      <c r="BD188">
        <v>0</v>
      </c>
      <c r="BE188">
        <v>0</v>
      </c>
      <c r="BF188">
        <v>0</v>
      </c>
      <c r="BK188" t="s">
        <v>322</v>
      </c>
      <c r="BL188" t="s">
        <v>112</v>
      </c>
      <c r="BM188" s="2">
        <v>43830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s="12">
        <v>0</v>
      </c>
    </row>
    <row r="189" spans="1:92" hidden="1" x14ac:dyDescent="0.25">
      <c r="A189" s="7" t="s">
        <v>348</v>
      </c>
      <c r="B189" t="s">
        <v>113</v>
      </c>
      <c r="C189" s="2">
        <v>43830</v>
      </c>
      <c r="D189">
        <v>4107</v>
      </c>
      <c r="E189">
        <v>2855</v>
      </c>
      <c r="F189">
        <v>156</v>
      </c>
      <c r="G189">
        <v>90</v>
      </c>
      <c r="H189">
        <v>27</v>
      </c>
      <c r="I189">
        <v>160</v>
      </c>
      <c r="J189">
        <v>333</v>
      </c>
      <c r="K189">
        <v>47</v>
      </c>
      <c r="L189">
        <v>160</v>
      </c>
      <c r="M189">
        <v>11</v>
      </c>
      <c r="N189">
        <v>87</v>
      </c>
      <c r="O189">
        <v>28</v>
      </c>
      <c r="P189">
        <v>20</v>
      </c>
      <c r="Q189">
        <v>486</v>
      </c>
      <c r="R189">
        <v>52</v>
      </c>
      <c r="S189">
        <v>32</v>
      </c>
      <c r="T189">
        <v>59</v>
      </c>
      <c r="U189">
        <v>0</v>
      </c>
      <c r="V189">
        <v>0</v>
      </c>
      <c r="W189">
        <v>6</v>
      </c>
      <c r="X189">
        <v>18</v>
      </c>
      <c r="Y189">
        <v>0</v>
      </c>
      <c r="Z189">
        <v>0</v>
      </c>
      <c r="AA189">
        <v>0</v>
      </c>
      <c r="AB189">
        <v>0</v>
      </c>
      <c r="AC189">
        <v>0</v>
      </c>
      <c r="AG189" s="44" t="s">
        <v>348</v>
      </c>
      <c r="AH189" s="29" t="s">
        <v>113</v>
      </c>
      <c r="AI189" s="36">
        <v>43830</v>
      </c>
      <c r="AJ189">
        <v>4046</v>
      </c>
      <c r="AK189">
        <v>2724</v>
      </c>
      <c r="AL189">
        <v>82</v>
      </c>
      <c r="AM189">
        <v>148</v>
      </c>
      <c r="AN189">
        <v>25</v>
      </c>
      <c r="AO189">
        <v>153</v>
      </c>
      <c r="AP189">
        <v>312</v>
      </c>
      <c r="AQ189">
        <v>27</v>
      </c>
      <c r="AR189">
        <v>153</v>
      </c>
      <c r="AS189">
        <v>0</v>
      </c>
      <c r="AT189">
        <v>307</v>
      </c>
      <c r="AU189">
        <v>2</v>
      </c>
      <c r="AV189">
        <v>0</v>
      </c>
      <c r="AW189">
        <v>0</v>
      </c>
      <c r="AX189" s="12">
        <v>0</v>
      </c>
      <c r="AY189">
        <v>0</v>
      </c>
      <c r="AZ189">
        <v>0</v>
      </c>
      <c r="BA189">
        <v>0</v>
      </c>
      <c r="BB189">
        <v>0</v>
      </c>
      <c r="BC189">
        <v>0</v>
      </c>
      <c r="BD189">
        <v>0</v>
      </c>
      <c r="BE189">
        <v>0</v>
      </c>
      <c r="BF189">
        <v>0</v>
      </c>
      <c r="BK189" t="s">
        <v>322</v>
      </c>
      <c r="BL189" t="s">
        <v>113</v>
      </c>
      <c r="BM189" s="2">
        <v>43830</v>
      </c>
      <c r="BN189">
        <v>137</v>
      </c>
      <c r="BO189">
        <v>259</v>
      </c>
      <c r="BP189">
        <v>6</v>
      </c>
      <c r="BQ189">
        <v>22</v>
      </c>
      <c r="BR189">
        <v>1</v>
      </c>
      <c r="BS189">
        <v>6</v>
      </c>
      <c r="BT189">
        <v>24</v>
      </c>
      <c r="BU189">
        <v>24</v>
      </c>
      <c r="BV189">
        <v>6</v>
      </c>
      <c r="BW189">
        <v>247</v>
      </c>
      <c r="BX189">
        <v>97</v>
      </c>
      <c r="BY189">
        <v>214</v>
      </c>
      <c r="BZ189">
        <v>194</v>
      </c>
      <c r="CA189">
        <v>276</v>
      </c>
      <c r="CB189">
        <v>147</v>
      </c>
      <c r="CC189">
        <v>297</v>
      </c>
      <c r="CD189">
        <v>81</v>
      </c>
      <c r="CE189">
        <v>0</v>
      </c>
      <c r="CF189">
        <v>0</v>
      </c>
      <c r="CG189">
        <v>297</v>
      </c>
      <c r="CH189">
        <v>0</v>
      </c>
      <c r="CI189">
        <v>0</v>
      </c>
      <c r="CJ189">
        <v>0</v>
      </c>
      <c r="CK189">
        <v>0</v>
      </c>
      <c r="CL189">
        <v>0</v>
      </c>
      <c r="CM189">
        <v>0</v>
      </c>
      <c r="CN189" s="12">
        <v>0</v>
      </c>
    </row>
    <row r="190" spans="1:92" hidden="1" x14ac:dyDescent="0.25">
      <c r="A190" s="7" t="s">
        <v>349</v>
      </c>
      <c r="B190" t="s">
        <v>110</v>
      </c>
      <c r="C190" s="2">
        <v>43830</v>
      </c>
      <c r="D190">
        <v>29</v>
      </c>
      <c r="E190">
        <v>26</v>
      </c>
      <c r="F190">
        <v>2</v>
      </c>
      <c r="G190">
        <v>9</v>
      </c>
      <c r="H190">
        <v>2</v>
      </c>
      <c r="I190">
        <v>2</v>
      </c>
      <c r="J190">
        <v>1</v>
      </c>
      <c r="K190">
        <v>0</v>
      </c>
      <c r="L190">
        <v>1</v>
      </c>
      <c r="M190">
        <v>0</v>
      </c>
      <c r="N190">
        <v>5</v>
      </c>
      <c r="O190">
        <v>1</v>
      </c>
      <c r="P190">
        <v>0</v>
      </c>
      <c r="Q190">
        <v>35</v>
      </c>
      <c r="R190">
        <v>6</v>
      </c>
      <c r="S190">
        <v>4</v>
      </c>
      <c r="T190">
        <v>3</v>
      </c>
      <c r="U190">
        <v>0</v>
      </c>
      <c r="V190">
        <v>0</v>
      </c>
      <c r="W190">
        <v>1</v>
      </c>
      <c r="X190">
        <v>3</v>
      </c>
      <c r="Y190">
        <v>0</v>
      </c>
      <c r="Z190">
        <v>0</v>
      </c>
      <c r="AA190">
        <v>0</v>
      </c>
      <c r="AB190">
        <v>0</v>
      </c>
      <c r="AC190">
        <v>0</v>
      </c>
      <c r="AG190" s="43" t="s">
        <v>349</v>
      </c>
      <c r="AH190" s="30" t="s">
        <v>110</v>
      </c>
      <c r="AI190" s="34">
        <v>43830</v>
      </c>
      <c r="AJ190">
        <v>10</v>
      </c>
      <c r="AK190">
        <v>10</v>
      </c>
      <c r="AL190">
        <v>6</v>
      </c>
      <c r="AM190">
        <v>2</v>
      </c>
      <c r="AN190">
        <v>2</v>
      </c>
      <c r="AO190">
        <v>2</v>
      </c>
      <c r="AP190">
        <v>1</v>
      </c>
      <c r="AQ190">
        <v>0</v>
      </c>
      <c r="AR190">
        <v>1</v>
      </c>
      <c r="AS190">
        <v>0</v>
      </c>
      <c r="AT190">
        <v>12</v>
      </c>
      <c r="AU190">
        <v>0</v>
      </c>
      <c r="AV190">
        <v>0</v>
      </c>
      <c r="AW190">
        <v>0</v>
      </c>
      <c r="AX190" s="12">
        <v>0</v>
      </c>
      <c r="AY190">
        <v>0</v>
      </c>
      <c r="AZ190">
        <v>0</v>
      </c>
      <c r="BA190">
        <v>0</v>
      </c>
      <c r="BB190">
        <v>0</v>
      </c>
      <c r="BC190">
        <v>0</v>
      </c>
      <c r="BD190">
        <v>0</v>
      </c>
      <c r="BE190">
        <v>0</v>
      </c>
      <c r="BF190">
        <v>0</v>
      </c>
      <c r="BK190" t="s">
        <v>323</v>
      </c>
      <c r="BL190" t="s">
        <v>110</v>
      </c>
      <c r="BM190" s="2">
        <v>43830</v>
      </c>
      <c r="BN190">
        <v>32</v>
      </c>
      <c r="BO190">
        <v>6</v>
      </c>
      <c r="BP190">
        <v>0</v>
      </c>
      <c r="BQ190">
        <v>0</v>
      </c>
      <c r="BR190">
        <v>0</v>
      </c>
      <c r="BS190">
        <v>0</v>
      </c>
      <c r="BT190">
        <v>0</v>
      </c>
      <c r="BU190">
        <v>0</v>
      </c>
      <c r="BV190">
        <v>0</v>
      </c>
      <c r="BW190">
        <v>0</v>
      </c>
      <c r="BX190">
        <v>1</v>
      </c>
      <c r="BY190">
        <v>1</v>
      </c>
      <c r="BZ190">
        <v>0</v>
      </c>
      <c r="CA190">
        <v>22</v>
      </c>
      <c r="CB190">
        <v>15</v>
      </c>
      <c r="CC190">
        <v>8</v>
      </c>
      <c r="CD190">
        <v>17</v>
      </c>
      <c r="CE190">
        <v>0</v>
      </c>
      <c r="CF190">
        <v>3</v>
      </c>
      <c r="CG190">
        <v>3</v>
      </c>
      <c r="CH190">
        <v>0</v>
      </c>
      <c r="CI190">
        <v>0</v>
      </c>
      <c r="CJ190">
        <v>0</v>
      </c>
      <c r="CK190">
        <v>0</v>
      </c>
      <c r="CL190">
        <v>0</v>
      </c>
      <c r="CM190">
        <v>0</v>
      </c>
      <c r="CN190" s="12">
        <v>0</v>
      </c>
    </row>
    <row r="191" spans="1:92" hidden="1" x14ac:dyDescent="0.25">
      <c r="A191" s="7" t="s">
        <v>349</v>
      </c>
      <c r="B191" t="s">
        <v>111</v>
      </c>
      <c r="C191" s="2">
        <v>43830</v>
      </c>
      <c r="D191">
        <v>2122</v>
      </c>
      <c r="E191">
        <v>1621</v>
      </c>
      <c r="F191">
        <v>35</v>
      </c>
      <c r="G191">
        <v>60</v>
      </c>
      <c r="H191">
        <v>13</v>
      </c>
      <c r="I191">
        <v>35</v>
      </c>
      <c r="J191">
        <v>39</v>
      </c>
      <c r="K191">
        <v>5</v>
      </c>
      <c r="L191">
        <v>31</v>
      </c>
      <c r="M191">
        <v>9</v>
      </c>
      <c r="N191">
        <v>24</v>
      </c>
      <c r="O191">
        <v>28</v>
      </c>
      <c r="P191">
        <v>20</v>
      </c>
      <c r="Q191">
        <v>243</v>
      </c>
      <c r="R191">
        <v>36</v>
      </c>
      <c r="S191">
        <v>48</v>
      </c>
      <c r="T191">
        <v>25</v>
      </c>
      <c r="U191">
        <v>2</v>
      </c>
      <c r="V191">
        <v>0</v>
      </c>
      <c r="W191">
        <v>12</v>
      </c>
      <c r="X191">
        <v>31</v>
      </c>
      <c r="Y191">
        <v>0</v>
      </c>
      <c r="Z191">
        <v>0</v>
      </c>
      <c r="AA191">
        <v>0</v>
      </c>
      <c r="AB191">
        <v>0</v>
      </c>
      <c r="AC191">
        <v>0</v>
      </c>
      <c r="AG191" s="44" t="s">
        <v>349</v>
      </c>
      <c r="AH191" s="29" t="s">
        <v>111</v>
      </c>
      <c r="AI191" s="36">
        <v>43830</v>
      </c>
      <c r="AJ191">
        <v>1812</v>
      </c>
      <c r="AK191">
        <v>1573</v>
      </c>
      <c r="AL191">
        <v>58</v>
      </c>
      <c r="AM191">
        <v>32</v>
      </c>
      <c r="AN191">
        <v>12</v>
      </c>
      <c r="AO191">
        <v>32</v>
      </c>
      <c r="AP191">
        <v>36</v>
      </c>
      <c r="AQ191">
        <v>2</v>
      </c>
      <c r="AR191">
        <v>29</v>
      </c>
      <c r="AS191">
        <v>0</v>
      </c>
      <c r="AT191">
        <v>163</v>
      </c>
      <c r="AU191">
        <v>1</v>
      </c>
      <c r="AV191">
        <v>5</v>
      </c>
      <c r="AW191">
        <v>0</v>
      </c>
      <c r="AX191" s="12">
        <v>2</v>
      </c>
      <c r="AY191">
        <v>0</v>
      </c>
      <c r="AZ191">
        <v>0</v>
      </c>
      <c r="BA191">
        <v>0</v>
      </c>
      <c r="BB191">
        <v>0</v>
      </c>
      <c r="BC191">
        <v>0</v>
      </c>
      <c r="BD191">
        <v>0</v>
      </c>
      <c r="BE191">
        <v>0</v>
      </c>
      <c r="BF191">
        <v>0</v>
      </c>
      <c r="BK191" t="s">
        <v>323</v>
      </c>
      <c r="BL191" t="s">
        <v>111</v>
      </c>
      <c r="BM191" s="2">
        <v>43830</v>
      </c>
      <c r="BN191">
        <v>131</v>
      </c>
      <c r="BO191">
        <v>49</v>
      </c>
      <c r="BP191">
        <v>2</v>
      </c>
      <c r="BQ191">
        <v>10</v>
      </c>
      <c r="BR191">
        <v>0</v>
      </c>
      <c r="BS191">
        <v>2</v>
      </c>
      <c r="BT191">
        <v>17</v>
      </c>
      <c r="BU191">
        <v>17</v>
      </c>
      <c r="BV191">
        <v>2</v>
      </c>
      <c r="BW191">
        <v>5</v>
      </c>
      <c r="BX191">
        <v>18</v>
      </c>
      <c r="BY191">
        <v>33</v>
      </c>
      <c r="BZ191">
        <v>22</v>
      </c>
      <c r="CA191">
        <v>164</v>
      </c>
      <c r="CB191">
        <v>92</v>
      </c>
      <c r="CC191">
        <v>73</v>
      </c>
      <c r="CD191">
        <v>94</v>
      </c>
      <c r="CE191">
        <v>0</v>
      </c>
      <c r="CF191">
        <v>17</v>
      </c>
      <c r="CG191">
        <v>39</v>
      </c>
      <c r="CH191">
        <v>0</v>
      </c>
      <c r="CI191">
        <v>0</v>
      </c>
      <c r="CJ191">
        <v>0</v>
      </c>
      <c r="CK191">
        <v>0</v>
      </c>
      <c r="CL191">
        <v>0</v>
      </c>
      <c r="CM191">
        <v>0</v>
      </c>
      <c r="CN191" s="12">
        <v>0</v>
      </c>
    </row>
    <row r="192" spans="1:92" hidden="1" x14ac:dyDescent="0.25">
      <c r="A192" s="7" t="s">
        <v>349</v>
      </c>
      <c r="B192" t="s">
        <v>112</v>
      </c>
      <c r="C192" s="2">
        <v>43830</v>
      </c>
      <c r="D192">
        <v>21</v>
      </c>
      <c r="E192">
        <v>22</v>
      </c>
      <c r="F192">
        <v>0</v>
      </c>
      <c r="G192">
        <v>2</v>
      </c>
      <c r="H192">
        <v>0</v>
      </c>
      <c r="I192">
        <v>0</v>
      </c>
      <c r="J192">
        <v>0</v>
      </c>
      <c r="K192">
        <v>0</v>
      </c>
      <c r="L192">
        <v>0</v>
      </c>
      <c r="M192">
        <v>1</v>
      </c>
      <c r="N192">
        <v>3</v>
      </c>
      <c r="O192">
        <v>3</v>
      </c>
      <c r="P192">
        <v>1</v>
      </c>
      <c r="Q192">
        <v>34</v>
      </c>
      <c r="R192">
        <v>9</v>
      </c>
      <c r="S192">
        <v>7</v>
      </c>
      <c r="T192">
        <v>4</v>
      </c>
      <c r="U192">
        <v>0</v>
      </c>
      <c r="V192">
        <v>0</v>
      </c>
      <c r="W192">
        <v>2</v>
      </c>
      <c r="X192">
        <v>5</v>
      </c>
      <c r="Y192">
        <v>0</v>
      </c>
      <c r="Z192">
        <v>0</v>
      </c>
      <c r="AA192">
        <v>0</v>
      </c>
      <c r="AB192">
        <v>0</v>
      </c>
      <c r="AC192">
        <v>0</v>
      </c>
      <c r="AG192" s="43" t="s">
        <v>349</v>
      </c>
      <c r="AH192" s="30" t="s">
        <v>112</v>
      </c>
      <c r="AI192" s="34">
        <v>43830</v>
      </c>
      <c r="AJ192">
        <v>5</v>
      </c>
      <c r="AK192">
        <v>1</v>
      </c>
      <c r="AL192">
        <v>1</v>
      </c>
      <c r="AM192">
        <v>0</v>
      </c>
      <c r="AN192">
        <v>0</v>
      </c>
      <c r="AO192">
        <v>0</v>
      </c>
      <c r="AP192">
        <v>0</v>
      </c>
      <c r="AQ192">
        <v>0</v>
      </c>
      <c r="AR192">
        <v>0</v>
      </c>
      <c r="AS192">
        <v>0</v>
      </c>
      <c r="AT192">
        <v>19</v>
      </c>
      <c r="AU192">
        <v>2</v>
      </c>
      <c r="AV192">
        <v>0</v>
      </c>
      <c r="AW192">
        <v>0</v>
      </c>
      <c r="AX192" s="12">
        <v>0</v>
      </c>
      <c r="AY192">
        <v>0</v>
      </c>
      <c r="AZ192">
        <v>0</v>
      </c>
      <c r="BA192">
        <v>0</v>
      </c>
      <c r="BB192">
        <v>0</v>
      </c>
      <c r="BC192">
        <v>0</v>
      </c>
      <c r="BD192">
        <v>0</v>
      </c>
      <c r="BE192">
        <v>0</v>
      </c>
      <c r="BF192">
        <v>0</v>
      </c>
      <c r="BK192" t="s">
        <v>323</v>
      </c>
      <c r="BL192" t="s">
        <v>112</v>
      </c>
      <c r="BM192" s="2">
        <v>43830</v>
      </c>
      <c r="BN192">
        <v>28</v>
      </c>
      <c r="BO192">
        <v>6</v>
      </c>
      <c r="BP192">
        <v>0</v>
      </c>
      <c r="BQ192">
        <v>0</v>
      </c>
      <c r="BR192">
        <v>0</v>
      </c>
      <c r="BS192">
        <v>0</v>
      </c>
      <c r="BT192">
        <v>0</v>
      </c>
      <c r="BU192">
        <v>0</v>
      </c>
      <c r="BV192">
        <v>0</v>
      </c>
      <c r="BW192">
        <v>0</v>
      </c>
      <c r="BX192">
        <v>0</v>
      </c>
      <c r="BY192">
        <v>0</v>
      </c>
      <c r="BZ192">
        <v>0</v>
      </c>
      <c r="CA192">
        <v>23</v>
      </c>
      <c r="CB192">
        <v>15</v>
      </c>
      <c r="CC192">
        <v>6</v>
      </c>
      <c r="CD192">
        <v>11</v>
      </c>
      <c r="CE192">
        <v>0</v>
      </c>
      <c r="CF192">
        <v>2</v>
      </c>
      <c r="CG192">
        <v>4</v>
      </c>
      <c r="CH192">
        <v>0</v>
      </c>
      <c r="CI192">
        <v>0</v>
      </c>
      <c r="CJ192">
        <v>0</v>
      </c>
      <c r="CK192">
        <v>0</v>
      </c>
      <c r="CL192">
        <v>0</v>
      </c>
      <c r="CM192">
        <v>0</v>
      </c>
      <c r="CN192" s="12">
        <v>0</v>
      </c>
    </row>
    <row r="193" spans="1:92" hidden="1" x14ac:dyDescent="0.25">
      <c r="A193" s="7" t="s">
        <v>349</v>
      </c>
      <c r="B193" t="s">
        <v>113</v>
      </c>
      <c r="C193" s="2">
        <v>43830</v>
      </c>
      <c r="D193">
        <v>2417</v>
      </c>
      <c r="E193">
        <v>2400</v>
      </c>
      <c r="F193">
        <v>129</v>
      </c>
      <c r="G193">
        <v>65</v>
      </c>
      <c r="H193">
        <v>35</v>
      </c>
      <c r="I193">
        <v>124</v>
      </c>
      <c r="J193">
        <v>160</v>
      </c>
      <c r="K193">
        <v>33</v>
      </c>
      <c r="L193">
        <v>127</v>
      </c>
      <c r="M193">
        <v>25</v>
      </c>
      <c r="N193">
        <v>82</v>
      </c>
      <c r="O193">
        <v>90</v>
      </c>
      <c r="P193">
        <v>67</v>
      </c>
      <c r="Q193">
        <v>747</v>
      </c>
      <c r="R193">
        <v>109</v>
      </c>
      <c r="S193">
        <v>113</v>
      </c>
      <c r="T193">
        <v>74</v>
      </c>
      <c r="U193">
        <v>2</v>
      </c>
      <c r="V193">
        <v>0</v>
      </c>
      <c r="W193">
        <v>22</v>
      </c>
      <c r="X193">
        <v>88</v>
      </c>
      <c r="Y193">
        <v>0</v>
      </c>
      <c r="Z193">
        <v>0</v>
      </c>
      <c r="AA193">
        <v>0</v>
      </c>
      <c r="AB193">
        <v>0</v>
      </c>
      <c r="AC193">
        <v>0</v>
      </c>
      <c r="AG193" s="44" t="s">
        <v>349</v>
      </c>
      <c r="AH193" s="29" t="s">
        <v>113</v>
      </c>
      <c r="AI193" s="36">
        <v>43830</v>
      </c>
      <c r="AJ193">
        <v>2367</v>
      </c>
      <c r="AK193">
        <v>2078</v>
      </c>
      <c r="AL193">
        <v>61</v>
      </c>
      <c r="AM193">
        <v>111</v>
      </c>
      <c r="AN193">
        <v>32</v>
      </c>
      <c r="AO193">
        <v>108</v>
      </c>
      <c r="AP193">
        <v>147</v>
      </c>
      <c r="AQ193">
        <v>22</v>
      </c>
      <c r="AR193">
        <v>110</v>
      </c>
      <c r="AS193">
        <v>0</v>
      </c>
      <c r="AT193">
        <v>411</v>
      </c>
      <c r="AU193">
        <v>4</v>
      </c>
      <c r="AV193">
        <v>4</v>
      </c>
      <c r="AW193">
        <v>0</v>
      </c>
      <c r="AX193" s="12">
        <v>0</v>
      </c>
      <c r="AY193">
        <v>0</v>
      </c>
      <c r="AZ193">
        <v>2</v>
      </c>
      <c r="BA193">
        <v>0</v>
      </c>
      <c r="BB193">
        <v>0</v>
      </c>
      <c r="BC193">
        <v>0</v>
      </c>
      <c r="BD193">
        <v>0</v>
      </c>
      <c r="BE193">
        <v>0</v>
      </c>
      <c r="BF193">
        <v>0</v>
      </c>
      <c r="BK193" t="s">
        <v>323</v>
      </c>
      <c r="BL193" t="s">
        <v>113</v>
      </c>
      <c r="BM193" s="2">
        <v>43830</v>
      </c>
      <c r="BN193">
        <v>93</v>
      </c>
      <c r="BO193">
        <v>78</v>
      </c>
      <c r="BP193">
        <v>4</v>
      </c>
      <c r="BQ193">
        <v>11</v>
      </c>
      <c r="BR193">
        <v>0</v>
      </c>
      <c r="BS193">
        <v>4</v>
      </c>
      <c r="BT193">
        <v>35</v>
      </c>
      <c r="BU193">
        <v>31</v>
      </c>
      <c r="BV193">
        <v>4</v>
      </c>
      <c r="BW193">
        <v>6</v>
      </c>
      <c r="BX193">
        <v>45</v>
      </c>
      <c r="BY193">
        <v>83</v>
      </c>
      <c r="BZ193">
        <v>69</v>
      </c>
      <c r="CA193">
        <v>314</v>
      </c>
      <c r="CB193">
        <v>195</v>
      </c>
      <c r="CC193">
        <v>129</v>
      </c>
      <c r="CD193">
        <v>214</v>
      </c>
      <c r="CE193">
        <v>2</v>
      </c>
      <c r="CF193">
        <v>36</v>
      </c>
      <c r="CG193">
        <v>81</v>
      </c>
      <c r="CH193">
        <v>0</v>
      </c>
      <c r="CI193">
        <v>0</v>
      </c>
      <c r="CJ193">
        <v>0</v>
      </c>
      <c r="CK193">
        <v>0</v>
      </c>
      <c r="CL193">
        <v>0</v>
      </c>
      <c r="CM193">
        <v>0</v>
      </c>
      <c r="CN193" s="12">
        <v>0</v>
      </c>
    </row>
    <row r="194" spans="1:92" hidden="1" x14ac:dyDescent="0.25">
      <c r="A194" s="7" t="s">
        <v>350</v>
      </c>
      <c r="B194" t="s">
        <v>110</v>
      </c>
      <c r="C194" s="2">
        <v>43830</v>
      </c>
      <c r="D194">
        <v>59</v>
      </c>
      <c r="E194">
        <v>36</v>
      </c>
      <c r="F194">
        <v>0</v>
      </c>
      <c r="G194">
        <v>15</v>
      </c>
      <c r="H194">
        <v>0</v>
      </c>
      <c r="I194">
        <v>0</v>
      </c>
      <c r="J194">
        <v>0</v>
      </c>
      <c r="K194">
        <v>0</v>
      </c>
      <c r="L194">
        <v>0</v>
      </c>
      <c r="M194">
        <v>0</v>
      </c>
      <c r="N194">
        <v>3</v>
      </c>
      <c r="O194">
        <v>2</v>
      </c>
      <c r="P194">
        <v>2</v>
      </c>
      <c r="Q194">
        <v>11</v>
      </c>
      <c r="R194">
        <v>3</v>
      </c>
      <c r="S194">
        <v>1</v>
      </c>
      <c r="T194">
        <v>4</v>
      </c>
      <c r="U194">
        <v>0</v>
      </c>
      <c r="V194">
        <v>0</v>
      </c>
      <c r="W194">
        <v>0</v>
      </c>
      <c r="X194">
        <v>1</v>
      </c>
      <c r="Y194">
        <v>0</v>
      </c>
      <c r="Z194">
        <v>0</v>
      </c>
      <c r="AA194">
        <v>0</v>
      </c>
      <c r="AB194">
        <v>0</v>
      </c>
      <c r="AC194">
        <v>0</v>
      </c>
      <c r="AG194" s="43" t="s">
        <v>350</v>
      </c>
      <c r="AH194" s="30" t="s">
        <v>110</v>
      </c>
      <c r="AI194" s="34">
        <v>43830</v>
      </c>
      <c r="AJ194">
        <v>29</v>
      </c>
      <c r="AK194">
        <v>28</v>
      </c>
      <c r="AL194">
        <v>13</v>
      </c>
      <c r="AM194">
        <v>0</v>
      </c>
      <c r="AN194">
        <v>0</v>
      </c>
      <c r="AO194">
        <v>0</v>
      </c>
      <c r="AP194">
        <v>0</v>
      </c>
      <c r="AQ194">
        <v>0</v>
      </c>
      <c r="AR194">
        <v>0</v>
      </c>
      <c r="AS194">
        <v>0</v>
      </c>
      <c r="AT194">
        <v>0</v>
      </c>
      <c r="AU194">
        <v>0</v>
      </c>
      <c r="AV194">
        <v>0</v>
      </c>
      <c r="AW194">
        <v>0</v>
      </c>
      <c r="AX194" s="12">
        <v>0</v>
      </c>
      <c r="AY194">
        <v>0</v>
      </c>
      <c r="AZ194">
        <v>0</v>
      </c>
      <c r="BA194">
        <v>0</v>
      </c>
      <c r="BB194">
        <v>0</v>
      </c>
      <c r="BC194">
        <v>0</v>
      </c>
      <c r="BD194">
        <v>0</v>
      </c>
      <c r="BE194">
        <v>0</v>
      </c>
      <c r="BF194">
        <v>0</v>
      </c>
      <c r="BK194" t="s">
        <v>324</v>
      </c>
      <c r="BL194" t="s">
        <v>110</v>
      </c>
      <c r="BM194" s="2">
        <v>43830</v>
      </c>
      <c r="BN194">
        <v>2</v>
      </c>
      <c r="BO194">
        <v>2</v>
      </c>
      <c r="BP194">
        <v>0</v>
      </c>
      <c r="BQ194">
        <v>0</v>
      </c>
      <c r="BR194">
        <v>0</v>
      </c>
      <c r="BS194">
        <v>0</v>
      </c>
      <c r="BT194">
        <v>0</v>
      </c>
      <c r="BU194">
        <v>0</v>
      </c>
      <c r="BV194">
        <v>0</v>
      </c>
      <c r="BW194">
        <v>0</v>
      </c>
      <c r="BX194">
        <v>0</v>
      </c>
      <c r="BY194">
        <v>0</v>
      </c>
      <c r="BZ194">
        <v>0</v>
      </c>
      <c r="CA194">
        <v>0</v>
      </c>
      <c r="CB194">
        <v>0</v>
      </c>
      <c r="CC194">
        <v>4</v>
      </c>
      <c r="CD194">
        <v>0</v>
      </c>
      <c r="CE194">
        <v>0</v>
      </c>
      <c r="CF194">
        <v>2</v>
      </c>
      <c r="CG194">
        <v>2</v>
      </c>
      <c r="CH194">
        <v>0</v>
      </c>
      <c r="CI194">
        <v>0</v>
      </c>
      <c r="CJ194">
        <v>0</v>
      </c>
      <c r="CK194">
        <v>0</v>
      </c>
      <c r="CL194">
        <v>0</v>
      </c>
      <c r="CM194">
        <v>0</v>
      </c>
      <c r="CN194" s="12">
        <v>0</v>
      </c>
    </row>
    <row r="195" spans="1:92" hidden="1" x14ac:dyDescent="0.25">
      <c r="A195" s="7" t="s">
        <v>350</v>
      </c>
      <c r="B195" t="s">
        <v>111</v>
      </c>
      <c r="C195" s="2">
        <v>43830</v>
      </c>
      <c r="D195">
        <v>2143</v>
      </c>
      <c r="E195">
        <v>1658</v>
      </c>
      <c r="F195">
        <v>91</v>
      </c>
      <c r="G195">
        <v>90</v>
      </c>
      <c r="H195">
        <v>35</v>
      </c>
      <c r="I195">
        <v>91</v>
      </c>
      <c r="J195">
        <v>202</v>
      </c>
      <c r="K195">
        <v>26</v>
      </c>
      <c r="L195">
        <v>92</v>
      </c>
      <c r="M195">
        <v>0</v>
      </c>
      <c r="N195">
        <v>38</v>
      </c>
      <c r="O195">
        <v>49</v>
      </c>
      <c r="P195">
        <v>42</v>
      </c>
      <c r="Q195">
        <v>366</v>
      </c>
      <c r="R195">
        <v>32</v>
      </c>
      <c r="S195">
        <v>8</v>
      </c>
      <c r="T195">
        <v>30</v>
      </c>
      <c r="U195">
        <v>0</v>
      </c>
      <c r="V195">
        <v>0</v>
      </c>
      <c r="W195">
        <v>0</v>
      </c>
      <c r="X195">
        <v>30</v>
      </c>
      <c r="Y195">
        <v>0</v>
      </c>
      <c r="Z195">
        <v>0</v>
      </c>
      <c r="AA195">
        <v>0</v>
      </c>
      <c r="AB195">
        <v>0</v>
      </c>
      <c r="AC195">
        <v>0</v>
      </c>
      <c r="AG195" s="44" t="s">
        <v>350</v>
      </c>
      <c r="AH195" s="29" t="s">
        <v>111</v>
      </c>
      <c r="AI195" s="36">
        <v>43830</v>
      </c>
      <c r="AJ195">
        <v>2051</v>
      </c>
      <c r="AK195">
        <v>1595</v>
      </c>
      <c r="AL195">
        <v>75</v>
      </c>
      <c r="AM195">
        <v>86</v>
      </c>
      <c r="AN195">
        <v>31</v>
      </c>
      <c r="AO195">
        <v>86</v>
      </c>
      <c r="AP195">
        <v>191</v>
      </c>
      <c r="AQ195">
        <v>15</v>
      </c>
      <c r="AR195">
        <v>87</v>
      </c>
      <c r="AS195">
        <v>0</v>
      </c>
      <c r="AT195">
        <v>215</v>
      </c>
      <c r="AU195">
        <v>0</v>
      </c>
      <c r="AV195">
        <v>0</v>
      </c>
      <c r="AW195">
        <v>0</v>
      </c>
      <c r="AX195" s="12">
        <v>0</v>
      </c>
      <c r="AY195">
        <v>0</v>
      </c>
      <c r="AZ195">
        <v>0</v>
      </c>
      <c r="BA195">
        <v>0</v>
      </c>
      <c r="BB195">
        <v>0</v>
      </c>
      <c r="BC195">
        <v>0</v>
      </c>
      <c r="BD195">
        <v>0</v>
      </c>
      <c r="BE195">
        <v>0</v>
      </c>
      <c r="BF195">
        <v>0</v>
      </c>
      <c r="BK195" t="s">
        <v>324</v>
      </c>
      <c r="BL195" t="s">
        <v>111</v>
      </c>
      <c r="BM195" s="2">
        <v>43830</v>
      </c>
      <c r="BN195">
        <v>6</v>
      </c>
      <c r="BO195">
        <v>3</v>
      </c>
      <c r="BP195">
        <v>0</v>
      </c>
      <c r="BQ195">
        <v>2</v>
      </c>
      <c r="BR195">
        <v>0</v>
      </c>
      <c r="BS195">
        <v>0</v>
      </c>
      <c r="BT195">
        <v>1</v>
      </c>
      <c r="BU195">
        <v>1</v>
      </c>
      <c r="BV195">
        <v>0</v>
      </c>
      <c r="BW195">
        <v>1</v>
      </c>
      <c r="BX195">
        <v>1</v>
      </c>
      <c r="BY195">
        <v>0</v>
      </c>
      <c r="BZ195">
        <v>0</v>
      </c>
      <c r="CA195">
        <v>1</v>
      </c>
      <c r="CB195">
        <v>0</v>
      </c>
      <c r="CC195">
        <v>6</v>
      </c>
      <c r="CD195">
        <v>1</v>
      </c>
      <c r="CE195">
        <v>0</v>
      </c>
      <c r="CF195">
        <v>1</v>
      </c>
      <c r="CG195">
        <v>5</v>
      </c>
      <c r="CH195">
        <v>0</v>
      </c>
      <c r="CI195">
        <v>0</v>
      </c>
      <c r="CJ195">
        <v>0</v>
      </c>
      <c r="CK195">
        <v>0</v>
      </c>
      <c r="CL195">
        <v>0</v>
      </c>
      <c r="CM195">
        <v>0</v>
      </c>
      <c r="CN195" s="12">
        <v>0</v>
      </c>
    </row>
    <row r="196" spans="1:92" hidden="1" x14ac:dyDescent="0.25">
      <c r="A196" s="7" t="s">
        <v>350</v>
      </c>
      <c r="B196" t="s">
        <v>112</v>
      </c>
      <c r="C196" s="2">
        <v>43830</v>
      </c>
      <c r="D196">
        <v>74</v>
      </c>
      <c r="E196">
        <v>159</v>
      </c>
      <c r="F196">
        <v>0</v>
      </c>
      <c r="G196">
        <v>20</v>
      </c>
      <c r="H196">
        <v>0</v>
      </c>
      <c r="I196">
        <v>1</v>
      </c>
      <c r="J196">
        <v>0</v>
      </c>
      <c r="K196">
        <v>1</v>
      </c>
      <c r="L196">
        <v>1</v>
      </c>
      <c r="M196">
        <v>0</v>
      </c>
      <c r="N196">
        <v>4</v>
      </c>
      <c r="O196">
        <v>1</v>
      </c>
      <c r="P196">
        <v>0</v>
      </c>
      <c r="Q196">
        <v>11</v>
      </c>
      <c r="R196">
        <v>3</v>
      </c>
      <c r="S196">
        <v>0</v>
      </c>
      <c r="T196">
        <v>2</v>
      </c>
      <c r="U196">
        <v>0</v>
      </c>
      <c r="V196">
        <v>0</v>
      </c>
      <c r="W196">
        <v>0</v>
      </c>
      <c r="X196">
        <v>1</v>
      </c>
      <c r="Y196">
        <v>0</v>
      </c>
      <c r="Z196">
        <v>0</v>
      </c>
      <c r="AA196">
        <v>0</v>
      </c>
      <c r="AB196">
        <v>0</v>
      </c>
      <c r="AC196">
        <v>0</v>
      </c>
      <c r="AG196" s="43" t="s">
        <v>350</v>
      </c>
      <c r="AH196" s="30" t="s">
        <v>112</v>
      </c>
      <c r="AI196" s="34">
        <v>43830</v>
      </c>
      <c r="AJ196">
        <v>29</v>
      </c>
      <c r="AK196">
        <v>153</v>
      </c>
      <c r="AL196">
        <v>19</v>
      </c>
      <c r="AM196">
        <v>0</v>
      </c>
      <c r="AN196">
        <v>0</v>
      </c>
      <c r="AO196">
        <v>0</v>
      </c>
      <c r="AP196">
        <v>0</v>
      </c>
      <c r="AQ196">
        <v>1</v>
      </c>
      <c r="AR196">
        <v>0</v>
      </c>
      <c r="AS196">
        <v>0</v>
      </c>
      <c r="AT196">
        <v>0</v>
      </c>
      <c r="AU196">
        <v>0</v>
      </c>
      <c r="AV196">
        <v>0</v>
      </c>
      <c r="AW196">
        <v>0</v>
      </c>
      <c r="AX196" s="12">
        <v>0</v>
      </c>
      <c r="AY196">
        <v>0</v>
      </c>
      <c r="AZ196">
        <v>0</v>
      </c>
      <c r="BA196">
        <v>0</v>
      </c>
      <c r="BB196">
        <v>0</v>
      </c>
      <c r="BC196">
        <v>0</v>
      </c>
      <c r="BD196">
        <v>0</v>
      </c>
      <c r="BE196">
        <v>0</v>
      </c>
      <c r="BF196">
        <v>0</v>
      </c>
      <c r="BK196" t="s">
        <v>324</v>
      </c>
      <c r="BL196" t="s">
        <v>112</v>
      </c>
      <c r="BM196" s="2">
        <v>43830</v>
      </c>
      <c r="BN196">
        <v>2</v>
      </c>
      <c r="BO196">
        <v>2</v>
      </c>
      <c r="BP196">
        <v>0</v>
      </c>
      <c r="BQ196">
        <v>0</v>
      </c>
      <c r="BR196">
        <v>0</v>
      </c>
      <c r="BS196">
        <v>0</v>
      </c>
      <c r="BT196">
        <v>0</v>
      </c>
      <c r="BU196">
        <v>0</v>
      </c>
      <c r="BV196">
        <v>0</v>
      </c>
      <c r="BW196">
        <v>0</v>
      </c>
      <c r="BX196">
        <v>0</v>
      </c>
      <c r="BY196">
        <v>0</v>
      </c>
      <c r="BZ196">
        <v>0</v>
      </c>
      <c r="CA196">
        <v>1</v>
      </c>
      <c r="CB196">
        <v>0</v>
      </c>
      <c r="CC196">
        <v>11</v>
      </c>
      <c r="CD196">
        <v>0</v>
      </c>
      <c r="CE196">
        <v>0</v>
      </c>
      <c r="CF196">
        <v>5</v>
      </c>
      <c r="CG196">
        <v>7</v>
      </c>
      <c r="CH196">
        <v>0</v>
      </c>
      <c r="CI196">
        <v>0</v>
      </c>
      <c r="CJ196">
        <v>0</v>
      </c>
      <c r="CK196">
        <v>0</v>
      </c>
      <c r="CL196">
        <v>0</v>
      </c>
      <c r="CM196">
        <v>0</v>
      </c>
      <c r="CN196" s="12">
        <v>0</v>
      </c>
    </row>
    <row r="197" spans="1:92" hidden="1" x14ac:dyDescent="0.25">
      <c r="A197" s="7" t="s">
        <v>350</v>
      </c>
      <c r="B197" t="s">
        <v>113</v>
      </c>
      <c r="C197" s="2">
        <v>43830</v>
      </c>
      <c r="D197">
        <v>2658</v>
      </c>
      <c r="E197">
        <v>2003</v>
      </c>
      <c r="F197">
        <v>152</v>
      </c>
      <c r="G197">
        <v>105</v>
      </c>
      <c r="H197">
        <v>44</v>
      </c>
      <c r="I197">
        <v>152</v>
      </c>
      <c r="J197">
        <v>377</v>
      </c>
      <c r="K197">
        <v>42</v>
      </c>
      <c r="L197">
        <v>151</v>
      </c>
      <c r="M197">
        <v>6</v>
      </c>
      <c r="N197">
        <v>64</v>
      </c>
      <c r="O197">
        <v>123</v>
      </c>
      <c r="P197">
        <v>103</v>
      </c>
      <c r="Q197">
        <v>570</v>
      </c>
      <c r="R197">
        <v>44</v>
      </c>
      <c r="S197">
        <v>19</v>
      </c>
      <c r="T197">
        <v>62</v>
      </c>
      <c r="U197">
        <v>0</v>
      </c>
      <c r="V197">
        <v>0</v>
      </c>
      <c r="W197">
        <v>0</v>
      </c>
      <c r="X197">
        <v>41</v>
      </c>
      <c r="Y197">
        <v>0</v>
      </c>
      <c r="Z197">
        <v>0</v>
      </c>
      <c r="AA197">
        <v>0</v>
      </c>
      <c r="AB197">
        <v>0</v>
      </c>
      <c r="AC197">
        <v>0</v>
      </c>
      <c r="AG197" s="44" t="s">
        <v>350</v>
      </c>
      <c r="AH197" s="29" t="s">
        <v>113</v>
      </c>
      <c r="AI197" s="36">
        <v>43830</v>
      </c>
      <c r="AJ197">
        <v>2600</v>
      </c>
      <c r="AK197">
        <v>1877</v>
      </c>
      <c r="AL197">
        <v>92</v>
      </c>
      <c r="AM197">
        <v>146</v>
      </c>
      <c r="AN197">
        <v>40</v>
      </c>
      <c r="AO197">
        <v>146</v>
      </c>
      <c r="AP197">
        <v>355</v>
      </c>
      <c r="AQ197">
        <v>19</v>
      </c>
      <c r="AR197">
        <v>146</v>
      </c>
      <c r="AS197">
        <v>0</v>
      </c>
      <c r="AT197">
        <v>353</v>
      </c>
      <c r="AU197">
        <v>0</v>
      </c>
      <c r="AV197">
        <v>0</v>
      </c>
      <c r="AW197">
        <v>0</v>
      </c>
      <c r="AX197" s="12">
        <v>0</v>
      </c>
      <c r="AY197">
        <v>0</v>
      </c>
      <c r="AZ197">
        <v>0</v>
      </c>
      <c r="BA197">
        <v>0</v>
      </c>
      <c r="BB197">
        <v>0</v>
      </c>
      <c r="BC197">
        <v>0</v>
      </c>
      <c r="BD197">
        <v>0</v>
      </c>
      <c r="BE197">
        <v>0</v>
      </c>
      <c r="BF197">
        <v>0</v>
      </c>
      <c r="BK197" t="s">
        <v>324</v>
      </c>
      <c r="BL197" t="s">
        <v>113</v>
      </c>
      <c r="BM197" s="2">
        <v>43830</v>
      </c>
      <c r="BN197">
        <v>1</v>
      </c>
      <c r="BO197">
        <v>10</v>
      </c>
      <c r="BP197">
        <v>2</v>
      </c>
      <c r="BQ197">
        <v>2</v>
      </c>
      <c r="BR197">
        <v>2</v>
      </c>
      <c r="BS197">
        <v>2</v>
      </c>
      <c r="BT197">
        <v>3</v>
      </c>
      <c r="BU197">
        <v>3</v>
      </c>
      <c r="BV197">
        <v>2</v>
      </c>
      <c r="BW197">
        <v>1</v>
      </c>
      <c r="BX197">
        <v>3</v>
      </c>
      <c r="BY197">
        <v>2</v>
      </c>
      <c r="BZ197">
        <v>2</v>
      </c>
      <c r="CA197">
        <v>7</v>
      </c>
      <c r="CB197">
        <v>0</v>
      </c>
      <c r="CC197">
        <v>59</v>
      </c>
      <c r="CD197">
        <v>5</v>
      </c>
      <c r="CE197">
        <v>0</v>
      </c>
      <c r="CF197">
        <v>9</v>
      </c>
      <c r="CG197">
        <v>45</v>
      </c>
      <c r="CH197">
        <v>0</v>
      </c>
      <c r="CI197">
        <v>0</v>
      </c>
      <c r="CJ197">
        <v>0</v>
      </c>
      <c r="CK197">
        <v>0</v>
      </c>
      <c r="CL197">
        <v>0</v>
      </c>
      <c r="CM197">
        <v>0</v>
      </c>
      <c r="CN197" s="12">
        <v>0</v>
      </c>
    </row>
    <row r="198" spans="1:92" hidden="1" x14ac:dyDescent="0.25">
      <c r="A198" s="7" t="s">
        <v>351</v>
      </c>
      <c r="B198" t="s">
        <v>110</v>
      </c>
      <c r="C198" s="2">
        <v>43830</v>
      </c>
      <c r="D198">
        <v>26</v>
      </c>
      <c r="E198">
        <v>27</v>
      </c>
      <c r="F198">
        <v>1</v>
      </c>
      <c r="G198">
        <v>9</v>
      </c>
      <c r="H198">
        <v>0</v>
      </c>
      <c r="I198">
        <v>1</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G198" s="43" t="s">
        <v>351</v>
      </c>
      <c r="AH198" s="30" t="s">
        <v>110</v>
      </c>
      <c r="AI198" s="34">
        <v>43830</v>
      </c>
      <c r="AJ198">
        <v>0</v>
      </c>
      <c r="AK198">
        <v>9</v>
      </c>
      <c r="AL198">
        <v>9</v>
      </c>
      <c r="AM198">
        <v>1</v>
      </c>
      <c r="AN198">
        <v>0</v>
      </c>
      <c r="AO198">
        <v>1</v>
      </c>
      <c r="AP198">
        <v>0</v>
      </c>
      <c r="AQ198">
        <v>0</v>
      </c>
      <c r="AR198">
        <v>0</v>
      </c>
      <c r="AS198">
        <v>0</v>
      </c>
      <c r="AT198">
        <v>0</v>
      </c>
      <c r="AU198">
        <v>0</v>
      </c>
      <c r="AV198">
        <v>0</v>
      </c>
      <c r="AW198">
        <v>0</v>
      </c>
      <c r="AX198" s="12">
        <v>0</v>
      </c>
      <c r="AY198">
        <v>0</v>
      </c>
      <c r="AZ198">
        <v>0</v>
      </c>
      <c r="BA198">
        <v>0</v>
      </c>
      <c r="BB198">
        <v>0</v>
      </c>
      <c r="BC198">
        <v>0</v>
      </c>
      <c r="BD198">
        <v>0</v>
      </c>
      <c r="BE198">
        <v>0</v>
      </c>
      <c r="BF198">
        <v>0</v>
      </c>
      <c r="BK198" t="s">
        <v>325</v>
      </c>
      <c r="BL198" t="s">
        <v>110</v>
      </c>
      <c r="BM198" s="2">
        <v>43830</v>
      </c>
      <c r="BN198">
        <v>1</v>
      </c>
      <c r="BO198">
        <v>2</v>
      </c>
      <c r="BP198">
        <v>0</v>
      </c>
      <c r="BQ198">
        <v>0</v>
      </c>
      <c r="BR198">
        <v>0</v>
      </c>
      <c r="BS198">
        <v>0</v>
      </c>
      <c r="BT198">
        <v>0</v>
      </c>
      <c r="BU198">
        <v>0</v>
      </c>
      <c r="BV198">
        <v>0</v>
      </c>
      <c r="BW198">
        <v>0</v>
      </c>
      <c r="BX198">
        <v>0</v>
      </c>
      <c r="BY198">
        <v>0</v>
      </c>
      <c r="BZ198">
        <v>0</v>
      </c>
      <c r="CA198">
        <v>8</v>
      </c>
      <c r="CB198">
        <v>5</v>
      </c>
      <c r="CC198">
        <v>3</v>
      </c>
      <c r="CD198">
        <v>5</v>
      </c>
      <c r="CE198">
        <v>0</v>
      </c>
      <c r="CF198">
        <v>1</v>
      </c>
      <c r="CG198">
        <v>2</v>
      </c>
      <c r="CH198">
        <v>0</v>
      </c>
      <c r="CI198">
        <v>0</v>
      </c>
      <c r="CJ198">
        <v>0</v>
      </c>
      <c r="CK198">
        <v>0</v>
      </c>
      <c r="CL198">
        <v>0</v>
      </c>
      <c r="CM198">
        <v>0</v>
      </c>
      <c r="CN198" s="12">
        <v>0</v>
      </c>
    </row>
    <row r="199" spans="1:92" hidden="1" x14ac:dyDescent="0.25">
      <c r="A199" s="7" t="s">
        <v>351</v>
      </c>
      <c r="B199" t="s">
        <v>111</v>
      </c>
      <c r="C199" s="2">
        <v>43830</v>
      </c>
      <c r="D199">
        <v>6207</v>
      </c>
      <c r="E199">
        <v>4342</v>
      </c>
      <c r="F199">
        <v>184</v>
      </c>
      <c r="G199">
        <v>287</v>
      </c>
      <c r="H199">
        <v>84</v>
      </c>
      <c r="I199">
        <v>182</v>
      </c>
      <c r="J199">
        <v>232</v>
      </c>
      <c r="K199">
        <v>30</v>
      </c>
      <c r="L199">
        <v>182</v>
      </c>
      <c r="M199">
        <v>87</v>
      </c>
      <c r="N199">
        <v>108</v>
      </c>
      <c r="O199">
        <v>122</v>
      </c>
      <c r="P199">
        <v>96</v>
      </c>
      <c r="Q199">
        <v>506</v>
      </c>
      <c r="R199">
        <v>64</v>
      </c>
      <c r="S199">
        <v>125</v>
      </c>
      <c r="T199">
        <v>29</v>
      </c>
      <c r="U199">
        <v>0</v>
      </c>
      <c r="V199">
        <v>0</v>
      </c>
      <c r="W199">
        <v>0</v>
      </c>
      <c r="X199">
        <v>125</v>
      </c>
      <c r="Y199">
        <v>0</v>
      </c>
      <c r="Z199">
        <v>0</v>
      </c>
      <c r="AA199">
        <v>0</v>
      </c>
      <c r="AB199">
        <v>0</v>
      </c>
      <c r="AC199">
        <v>0</v>
      </c>
      <c r="AG199" s="44" t="s">
        <v>351</v>
      </c>
      <c r="AH199" s="29" t="s">
        <v>111</v>
      </c>
      <c r="AI199" s="36">
        <v>43830</v>
      </c>
      <c r="AJ199">
        <v>5900</v>
      </c>
      <c r="AK199">
        <v>4125</v>
      </c>
      <c r="AL199">
        <v>245</v>
      </c>
      <c r="AM199">
        <v>180</v>
      </c>
      <c r="AN199">
        <v>84</v>
      </c>
      <c r="AO199">
        <v>178</v>
      </c>
      <c r="AP199">
        <v>216</v>
      </c>
      <c r="AQ199">
        <v>14</v>
      </c>
      <c r="AR199">
        <v>178</v>
      </c>
      <c r="AS199">
        <v>0</v>
      </c>
      <c r="AT199">
        <v>396</v>
      </c>
      <c r="AU199">
        <v>14</v>
      </c>
      <c r="AV199">
        <v>0</v>
      </c>
      <c r="AW199">
        <v>0</v>
      </c>
      <c r="AX199" s="12">
        <v>0</v>
      </c>
      <c r="AY199">
        <v>0</v>
      </c>
      <c r="AZ199">
        <v>0</v>
      </c>
      <c r="BA199">
        <v>0</v>
      </c>
      <c r="BB199">
        <v>0</v>
      </c>
      <c r="BC199">
        <v>0</v>
      </c>
      <c r="BD199">
        <v>0</v>
      </c>
      <c r="BE199">
        <v>0</v>
      </c>
      <c r="BF199">
        <v>0</v>
      </c>
      <c r="BK199" t="s">
        <v>325</v>
      </c>
      <c r="BL199" t="s">
        <v>111</v>
      </c>
      <c r="BM199" s="2">
        <v>43830</v>
      </c>
      <c r="BN199">
        <v>68</v>
      </c>
      <c r="BO199">
        <v>39</v>
      </c>
      <c r="BP199">
        <v>1</v>
      </c>
      <c r="BQ199">
        <v>7</v>
      </c>
      <c r="BR199">
        <v>0</v>
      </c>
      <c r="BS199">
        <v>0</v>
      </c>
      <c r="BT199">
        <v>6</v>
      </c>
      <c r="BU199">
        <v>6</v>
      </c>
      <c r="BV199">
        <v>0</v>
      </c>
      <c r="BW199">
        <v>8</v>
      </c>
      <c r="BX199">
        <v>19</v>
      </c>
      <c r="BY199">
        <v>9</v>
      </c>
      <c r="BZ199">
        <v>7</v>
      </c>
      <c r="CA199">
        <v>56</v>
      </c>
      <c r="CB199">
        <v>28</v>
      </c>
      <c r="CC199">
        <v>21</v>
      </c>
      <c r="CD199">
        <v>26</v>
      </c>
      <c r="CE199">
        <v>0</v>
      </c>
      <c r="CF199">
        <v>6</v>
      </c>
      <c r="CG199">
        <v>14</v>
      </c>
      <c r="CH199">
        <v>0</v>
      </c>
      <c r="CI199">
        <v>0</v>
      </c>
      <c r="CJ199">
        <v>0</v>
      </c>
      <c r="CK199">
        <v>0</v>
      </c>
      <c r="CL199">
        <v>0</v>
      </c>
      <c r="CM199">
        <v>0</v>
      </c>
      <c r="CN199" s="12">
        <v>0</v>
      </c>
    </row>
    <row r="200" spans="1:92" hidden="1" x14ac:dyDescent="0.25">
      <c r="A200" s="7" t="s">
        <v>351</v>
      </c>
      <c r="B200" t="s">
        <v>112</v>
      </c>
      <c r="C200" s="2">
        <v>43830</v>
      </c>
      <c r="D200">
        <v>18</v>
      </c>
      <c r="E200">
        <v>32</v>
      </c>
      <c r="F200">
        <v>0</v>
      </c>
      <c r="G200">
        <v>6</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0</v>
      </c>
      <c r="AC200">
        <v>0</v>
      </c>
      <c r="AG200" s="43" t="s">
        <v>351</v>
      </c>
      <c r="AH200" s="30" t="s">
        <v>112</v>
      </c>
      <c r="AI200" s="34">
        <v>43830</v>
      </c>
      <c r="AJ200">
        <v>0</v>
      </c>
      <c r="AK200">
        <v>6</v>
      </c>
      <c r="AL200">
        <v>6</v>
      </c>
      <c r="AM200">
        <v>0</v>
      </c>
      <c r="AN200">
        <v>0</v>
      </c>
      <c r="AO200">
        <v>0</v>
      </c>
      <c r="AP200">
        <v>0</v>
      </c>
      <c r="AQ200">
        <v>0</v>
      </c>
      <c r="AR200">
        <v>0</v>
      </c>
      <c r="AS200">
        <v>0</v>
      </c>
      <c r="AT200">
        <v>0</v>
      </c>
      <c r="AU200">
        <v>0</v>
      </c>
      <c r="AV200">
        <v>0</v>
      </c>
      <c r="AW200">
        <v>0</v>
      </c>
      <c r="AX200" s="12">
        <v>0</v>
      </c>
      <c r="AY200">
        <v>0</v>
      </c>
      <c r="AZ200">
        <v>0</v>
      </c>
      <c r="BA200">
        <v>0</v>
      </c>
      <c r="BB200">
        <v>0</v>
      </c>
      <c r="BC200">
        <v>0</v>
      </c>
      <c r="BD200">
        <v>0</v>
      </c>
      <c r="BE200">
        <v>0</v>
      </c>
      <c r="BF200">
        <v>0</v>
      </c>
      <c r="BK200" t="s">
        <v>325</v>
      </c>
      <c r="BL200" t="s">
        <v>112</v>
      </c>
      <c r="BM200" s="2">
        <v>43830</v>
      </c>
      <c r="BN200">
        <v>2</v>
      </c>
      <c r="BO200">
        <v>1</v>
      </c>
      <c r="BP200">
        <v>0</v>
      </c>
      <c r="BQ200">
        <v>0</v>
      </c>
      <c r="BR200">
        <v>0</v>
      </c>
      <c r="BS200">
        <v>0</v>
      </c>
      <c r="BT200">
        <v>0</v>
      </c>
      <c r="BU200">
        <v>0</v>
      </c>
      <c r="BV200">
        <v>0</v>
      </c>
      <c r="BW200">
        <v>0</v>
      </c>
      <c r="BX200">
        <v>1</v>
      </c>
      <c r="BY200">
        <v>0</v>
      </c>
      <c r="BZ200">
        <v>0</v>
      </c>
      <c r="CA200">
        <v>7</v>
      </c>
      <c r="CB200">
        <v>6</v>
      </c>
      <c r="CC200">
        <v>4</v>
      </c>
      <c r="CD200">
        <v>2</v>
      </c>
      <c r="CE200">
        <v>0</v>
      </c>
      <c r="CF200">
        <v>0</v>
      </c>
      <c r="CG200">
        <v>1</v>
      </c>
      <c r="CH200">
        <v>0</v>
      </c>
      <c r="CI200">
        <v>0</v>
      </c>
      <c r="CJ200">
        <v>0</v>
      </c>
      <c r="CK200">
        <v>0</v>
      </c>
      <c r="CL200">
        <v>0</v>
      </c>
      <c r="CM200">
        <v>0</v>
      </c>
      <c r="CN200" s="12">
        <v>0</v>
      </c>
    </row>
    <row r="201" spans="1:92" hidden="1" x14ac:dyDescent="0.25">
      <c r="A201" s="7" t="s">
        <v>351</v>
      </c>
      <c r="B201" t="s">
        <v>113</v>
      </c>
      <c r="C201" s="2">
        <v>43830</v>
      </c>
      <c r="D201">
        <v>6775</v>
      </c>
      <c r="E201">
        <v>5016</v>
      </c>
      <c r="F201">
        <v>251</v>
      </c>
      <c r="G201">
        <v>288</v>
      </c>
      <c r="H201">
        <v>100</v>
      </c>
      <c r="I201">
        <v>253</v>
      </c>
      <c r="J201">
        <v>387</v>
      </c>
      <c r="K201">
        <v>52</v>
      </c>
      <c r="L201">
        <v>253</v>
      </c>
      <c r="M201">
        <v>247</v>
      </c>
      <c r="N201">
        <v>211</v>
      </c>
      <c r="O201">
        <v>376</v>
      </c>
      <c r="P201">
        <v>336</v>
      </c>
      <c r="Q201">
        <v>1142</v>
      </c>
      <c r="R201">
        <v>177</v>
      </c>
      <c r="S201">
        <v>300</v>
      </c>
      <c r="T201">
        <v>85</v>
      </c>
      <c r="U201">
        <v>0</v>
      </c>
      <c r="V201">
        <v>0</v>
      </c>
      <c r="W201">
        <v>0</v>
      </c>
      <c r="X201">
        <v>299</v>
      </c>
      <c r="Y201">
        <v>0</v>
      </c>
      <c r="Z201">
        <v>0</v>
      </c>
      <c r="AA201">
        <v>0</v>
      </c>
      <c r="AB201">
        <v>0</v>
      </c>
      <c r="AC201">
        <v>0</v>
      </c>
      <c r="AG201" s="44" t="s">
        <v>351</v>
      </c>
      <c r="AH201" s="29" t="s">
        <v>113</v>
      </c>
      <c r="AI201" s="36">
        <v>43830</v>
      </c>
      <c r="AJ201">
        <v>6600</v>
      </c>
      <c r="AK201">
        <v>4641</v>
      </c>
      <c r="AL201">
        <v>265</v>
      </c>
      <c r="AM201">
        <v>236</v>
      </c>
      <c r="AN201">
        <v>99</v>
      </c>
      <c r="AO201">
        <v>238</v>
      </c>
      <c r="AP201">
        <v>360</v>
      </c>
      <c r="AQ201">
        <v>25</v>
      </c>
      <c r="AR201">
        <v>238</v>
      </c>
      <c r="AS201">
        <v>0</v>
      </c>
      <c r="AT201">
        <v>794</v>
      </c>
      <c r="AU201">
        <v>27</v>
      </c>
      <c r="AV201">
        <v>0</v>
      </c>
      <c r="AW201">
        <v>3</v>
      </c>
      <c r="AX201" s="12">
        <v>0</v>
      </c>
      <c r="AY201">
        <v>0</v>
      </c>
      <c r="AZ201">
        <v>0</v>
      </c>
      <c r="BA201">
        <v>0</v>
      </c>
      <c r="BB201">
        <v>0</v>
      </c>
      <c r="BC201">
        <v>0</v>
      </c>
      <c r="BD201">
        <v>0</v>
      </c>
      <c r="BE201">
        <v>0</v>
      </c>
      <c r="BF201">
        <v>0</v>
      </c>
      <c r="BK201" t="s">
        <v>325</v>
      </c>
      <c r="BL201" t="s">
        <v>113</v>
      </c>
      <c r="BM201" s="2">
        <v>43830</v>
      </c>
      <c r="BN201">
        <v>31</v>
      </c>
      <c r="BO201">
        <v>92</v>
      </c>
      <c r="BP201">
        <v>8</v>
      </c>
      <c r="BQ201">
        <v>8</v>
      </c>
      <c r="BR201">
        <v>2</v>
      </c>
      <c r="BS201">
        <v>7</v>
      </c>
      <c r="BT201">
        <v>20</v>
      </c>
      <c r="BU201">
        <v>20</v>
      </c>
      <c r="BV201">
        <v>7</v>
      </c>
      <c r="BW201">
        <v>11</v>
      </c>
      <c r="BX201">
        <v>43</v>
      </c>
      <c r="BY201">
        <v>20</v>
      </c>
      <c r="BZ201">
        <v>13</v>
      </c>
      <c r="CA201">
        <v>128</v>
      </c>
      <c r="CB201">
        <v>49</v>
      </c>
      <c r="CC201">
        <v>32</v>
      </c>
      <c r="CD201">
        <v>58</v>
      </c>
      <c r="CE201">
        <v>0</v>
      </c>
      <c r="CF201">
        <v>6</v>
      </c>
      <c r="CG201">
        <v>18</v>
      </c>
      <c r="CH201">
        <v>0</v>
      </c>
      <c r="CI201">
        <v>0</v>
      </c>
      <c r="CJ201">
        <v>0</v>
      </c>
      <c r="CK201">
        <v>0</v>
      </c>
      <c r="CL201">
        <v>0</v>
      </c>
      <c r="CM201">
        <v>0</v>
      </c>
      <c r="CN201" s="12">
        <v>0</v>
      </c>
    </row>
    <row r="202" spans="1:92" hidden="1" x14ac:dyDescent="0.25">
      <c r="A202" s="7" t="s">
        <v>352</v>
      </c>
      <c r="B202" t="s">
        <v>110</v>
      </c>
      <c r="C202" s="2">
        <v>43830</v>
      </c>
      <c r="D202">
        <v>27</v>
      </c>
      <c r="E202">
        <v>41</v>
      </c>
      <c r="F202">
        <v>0</v>
      </c>
      <c r="G202">
        <v>11</v>
      </c>
      <c r="H202">
        <v>0</v>
      </c>
      <c r="I202">
        <v>0</v>
      </c>
      <c r="J202">
        <v>0</v>
      </c>
      <c r="K202">
        <v>0</v>
      </c>
      <c r="L202">
        <v>0</v>
      </c>
      <c r="M202">
        <v>0</v>
      </c>
      <c r="N202">
        <v>2</v>
      </c>
      <c r="O202">
        <v>3</v>
      </c>
      <c r="P202">
        <v>1</v>
      </c>
      <c r="Q202">
        <v>17</v>
      </c>
      <c r="R202">
        <v>5</v>
      </c>
      <c r="S202">
        <v>0</v>
      </c>
      <c r="T202">
        <v>4</v>
      </c>
      <c r="U202">
        <v>0</v>
      </c>
      <c r="V202">
        <v>0</v>
      </c>
      <c r="W202">
        <v>0</v>
      </c>
      <c r="X202">
        <v>1</v>
      </c>
      <c r="Y202">
        <v>0</v>
      </c>
      <c r="Z202">
        <v>0</v>
      </c>
      <c r="AA202">
        <v>0</v>
      </c>
      <c r="AB202">
        <v>0</v>
      </c>
      <c r="AC202">
        <v>0</v>
      </c>
      <c r="AG202" s="43" t="s">
        <v>352</v>
      </c>
      <c r="AH202" s="30" t="s">
        <v>110</v>
      </c>
      <c r="AI202" s="34">
        <v>43830</v>
      </c>
      <c r="AJ202">
        <v>20</v>
      </c>
      <c r="AK202">
        <v>33</v>
      </c>
      <c r="AL202">
        <v>9</v>
      </c>
      <c r="AM202">
        <v>0</v>
      </c>
      <c r="AN202">
        <v>0</v>
      </c>
      <c r="AO202">
        <v>0</v>
      </c>
      <c r="AP202">
        <v>0</v>
      </c>
      <c r="AQ202">
        <v>0</v>
      </c>
      <c r="AR202">
        <v>0</v>
      </c>
      <c r="AS202">
        <v>0</v>
      </c>
      <c r="AT202">
        <v>9</v>
      </c>
      <c r="AU202">
        <v>4</v>
      </c>
      <c r="AV202">
        <v>0</v>
      </c>
      <c r="AW202">
        <v>2</v>
      </c>
      <c r="AX202" s="12">
        <v>0</v>
      </c>
      <c r="AY202">
        <v>0</v>
      </c>
      <c r="AZ202">
        <v>0</v>
      </c>
      <c r="BA202">
        <v>1</v>
      </c>
      <c r="BB202">
        <v>0</v>
      </c>
      <c r="BC202">
        <v>0</v>
      </c>
      <c r="BD202">
        <v>0</v>
      </c>
      <c r="BE202">
        <v>0</v>
      </c>
      <c r="BF202">
        <v>0</v>
      </c>
      <c r="BK202" t="s">
        <v>326</v>
      </c>
      <c r="BL202" t="s">
        <v>110</v>
      </c>
      <c r="BM202" s="2">
        <v>43830</v>
      </c>
      <c r="BN202">
        <v>2</v>
      </c>
      <c r="BO202">
        <v>2</v>
      </c>
      <c r="BP202">
        <v>0</v>
      </c>
      <c r="BQ202">
        <v>1</v>
      </c>
      <c r="BR202">
        <v>0</v>
      </c>
      <c r="BS202">
        <v>0</v>
      </c>
      <c r="BT202">
        <v>0</v>
      </c>
      <c r="BU202">
        <v>0</v>
      </c>
      <c r="BV202">
        <v>0</v>
      </c>
      <c r="BW202">
        <v>0</v>
      </c>
      <c r="BX202">
        <v>2</v>
      </c>
      <c r="BY202">
        <v>0</v>
      </c>
      <c r="BZ202">
        <v>0</v>
      </c>
      <c r="CA202">
        <v>10</v>
      </c>
      <c r="CB202">
        <v>2</v>
      </c>
      <c r="CC202">
        <v>0</v>
      </c>
      <c r="CD202">
        <v>0</v>
      </c>
      <c r="CE202">
        <v>0</v>
      </c>
      <c r="CF202">
        <v>0</v>
      </c>
      <c r="CG202">
        <v>1</v>
      </c>
      <c r="CH202">
        <v>0</v>
      </c>
      <c r="CI202">
        <v>0</v>
      </c>
      <c r="CJ202">
        <v>0</v>
      </c>
      <c r="CK202">
        <v>0</v>
      </c>
      <c r="CL202">
        <v>0</v>
      </c>
      <c r="CM202">
        <v>0</v>
      </c>
      <c r="CN202" s="12">
        <v>0</v>
      </c>
    </row>
    <row r="203" spans="1:92" hidden="1" x14ac:dyDescent="0.25">
      <c r="A203" s="7" t="s">
        <v>352</v>
      </c>
      <c r="B203" t="s">
        <v>111</v>
      </c>
      <c r="C203" s="2">
        <v>43830</v>
      </c>
      <c r="D203">
        <v>1746</v>
      </c>
      <c r="E203">
        <v>994</v>
      </c>
      <c r="F203">
        <v>28</v>
      </c>
      <c r="G203">
        <v>42</v>
      </c>
      <c r="H203">
        <v>4</v>
      </c>
      <c r="I203">
        <v>31</v>
      </c>
      <c r="J203">
        <v>31</v>
      </c>
      <c r="K203">
        <v>3</v>
      </c>
      <c r="L203">
        <v>34</v>
      </c>
      <c r="M203">
        <v>0</v>
      </c>
      <c r="N203">
        <v>3</v>
      </c>
      <c r="O203">
        <v>25</v>
      </c>
      <c r="P203">
        <v>21</v>
      </c>
      <c r="Q203">
        <v>48</v>
      </c>
      <c r="R203">
        <v>7</v>
      </c>
      <c r="S203">
        <v>6</v>
      </c>
      <c r="T203">
        <v>11</v>
      </c>
      <c r="U203">
        <v>0</v>
      </c>
      <c r="V203">
        <v>0</v>
      </c>
      <c r="W203">
        <v>2</v>
      </c>
      <c r="X203">
        <v>3</v>
      </c>
      <c r="Y203">
        <v>0</v>
      </c>
      <c r="Z203">
        <v>0</v>
      </c>
      <c r="AA203">
        <v>0</v>
      </c>
      <c r="AB203">
        <v>0</v>
      </c>
      <c r="AC203">
        <v>0</v>
      </c>
      <c r="AG203" s="44" t="s">
        <v>352</v>
      </c>
      <c r="AH203" s="29" t="s">
        <v>111</v>
      </c>
      <c r="AI203" s="36">
        <v>43830</v>
      </c>
      <c r="AJ203">
        <v>1695</v>
      </c>
      <c r="AK203">
        <v>950</v>
      </c>
      <c r="AL203">
        <v>33</v>
      </c>
      <c r="AM203">
        <v>28</v>
      </c>
      <c r="AN203">
        <v>4</v>
      </c>
      <c r="AO203">
        <v>31</v>
      </c>
      <c r="AP203">
        <v>31</v>
      </c>
      <c r="AQ203">
        <v>3</v>
      </c>
      <c r="AR203">
        <v>34</v>
      </c>
      <c r="AS203">
        <v>0</v>
      </c>
      <c r="AT203">
        <v>13</v>
      </c>
      <c r="AU203">
        <v>0</v>
      </c>
      <c r="AV203">
        <v>0</v>
      </c>
      <c r="AW203">
        <v>0</v>
      </c>
      <c r="AX203" s="12">
        <v>0</v>
      </c>
      <c r="AY203">
        <v>0</v>
      </c>
      <c r="AZ203">
        <v>0</v>
      </c>
      <c r="BA203">
        <v>0</v>
      </c>
      <c r="BB203">
        <v>0</v>
      </c>
      <c r="BC203">
        <v>0</v>
      </c>
      <c r="BD203">
        <v>0</v>
      </c>
      <c r="BE203">
        <v>0</v>
      </c>
      <c r="BF203">
        <v>0</v>
      </c>
      <c r="BK203" t="s">
        <v>326</v>
      </c>
      <c r="BL203" t="s">
        <v>111</v>
      </c>
      <c r="BM203" s="2">
        <v>43830</v>
      </c>
      <c r="BN203">
        <v>46</v>
      </c>
      <c r="BO203">
        <v>41</v>
      </c>
      <c r="BP203">
        <v>3</v>
      </c>
      <c r="BQ203">
        <v>6</v>
      </c>
      <c r="BR203">
        <v>2</v>
      </c>
      <c r="BS203">
        <v>3</v>
      </c>
      <c r="BT203">
        <v>9</v>
      </c>
      <c r="BU203">
        <v>9</v>
      </c>
      <c r="BV203">
        <v>3</v>
      </c>
      <c r="BW203">
        <v>0</v>
      </c>
      <c r="BX203">
        <v>10</v>
      </c>
      <c r="BY203">
        <v>18</v>
      </c>
      <c r="BZ203">
        <v>15</v>
      </c>
      <c r="CA203">
        <v>143</v>
      </c>
      <c r="CB203">
        <v>30</v>
      </c>
      <c r="CC203">
        <v>7</v>
      </c>
      <c r="CD203">
        <v>20</v>
      </c>
      <c r="CE203">
        <v>0</v>
      </c>
      <c r="CF203">
        <v>0</v>
      </c>
      <c r="CG203">
        <v>30</v>
      </c>
      <c r="CH203">
        <v>0</v>
      </c>
      <c r="CI203">
        <v>0</v>
      </c>
      <c r="CJ203">
        <v>0</v>
      </c>
      <c r="CK203">
        <v>0</v>
      </c>
      <c r="CL203">
        <v>0</v>
      </c>
      <c r="CM203">
        <v>0</v>
      </c>
      <c r="CN203" s="12">
        <v>0</v>
      </c>
    </row>
    <row r="204" spans="1:92" hidden="1" x14ac:dyDescent="0.25">
      <c r="A204" s="7" t="s">
        <v>352</v>
      </c>
      <c r="B204" t="s">
        <v>112</v>
      </c>
      <c r="C204" s="2">
        <v>43830</v>
      </c>
      <c r="D204">
        <v>6</v>
      </c>
      <c r="E204">
        <v>10</v>
      </c>
      <c r="F204">
        <v>1</v>
      </c>
      <c r="G204">
        <v>4</v>
      </c>
      <c r="H204">
        <v>1</v>
      </c>
      <c r="I204">
        <v>1</v>
      </c>
      <c r="J204">
        <v>1</v>
      </c>
      <c r="K204">
        <v>0</v>
      </c>
      <c r="L204">
        <v>1</v>
      </c>
      <c r="M204">
        <v>0</v>
      </c>
      <c r="N204">
        <v>1</v>
      </c>
      <c r="O204">
        <v>0</v>
      </c>
      <c r="P204">
        <v>0</v>
      </c>
      <c r="Q204">
        <v>5</v>
      </c>
      <c r="R204">
        <v>1</v>
      </c>
      <c r="S204">
        <v>0</v>
      </c>
      <c r="T204">
        <v>1</v>
      </c>
      <c r="U204">
        <v>0</v>
      </c>
      <c r="V204">
        <v>0</v>
      </c>
      <c r="W204">
        <v>0</v>
      </c>
      <c r="X204">
        <v>0</v>
      </c>
      <c r="Y204">
        <v>0</v>
      </c>
      <c r="Z204">
        <v>0</v>
      </c>
      <c r="AA204">
        <v>0</v>
      </c>
      <c r="AB204">
        <v>0</v>
      </c>
      <c r="AC204">
        <v>0</v>
      </c>
      <c r="AG204" s="43" t="s">
        <v>352</v>
      </c>
      <c r="AH204" s="30" t="s">
        <v>112</v>
      </c>
      <c r="AI204" s="34">
        <v>43830</v>
      </c>
      <c r="AJ204">
        <v>0</v>
      </c>
      <c r="AK204">
        <v>1</v>
      </c>
      <c r="AL204">
        <v>1</v>
      </c>
      <c r="AM204">
        <v>1</v>
      </c>
      <c r="AN204">
        <v>1</v>
      </c>
      <c r="AO204">
        <v>1</v>
      </c>
      <c r="AP204">
        <v>1</v>
      </c>
      <c r="AQ204">
        <v>0</v>
      </c>
      <c r="AR204">
        <v>1</v>
      </c>
      <c r="AS204">
        <v>0</v>
      </c>
      <c r="AT204">
        <v>0</v>
      </c>
      <c r="AU204">
        <v>0</v>
      </c>
      <c r="AV204">
        <v>0</v>
      </c>
      <c r="AW204">
        <v>0</v>
      </c>
      <c r="AX204" s="12">
        <v>0</v>
      </c>
      <c r="AY204">
        <v>0</v>
      </c>
      <c r="AZ204">
        <v>0</v>
      </c>
      <c r="BA204">
        <v>0</v>
      </c>
      <c r="BB204">
        <v>0</v>
      </c>
      <c r="BC204">
        <v>0</v>
      </c>
      <c r="BD204">
        <v>0</v>
      </c>
      <c r="BE204">
        <v>0</v>
      </c>
      <c r="BF204">
        <v>0</v>
      </c>
      <c r="BK204" t="s">
        <v>326</v>
      </c>
      <c r="BL204" t="s">
        <v>112</v>
      </c>
      <c r="BM204" s="2">
        <v>43830</v>
      </c>
      <c r="BN204">
        <v>1</v>
      </c>
      <c r="BO204">
        <v>3</v>
      </c>
      <c r="BP204">
        <v>0</v>
      </c>
      <c r="BQ204">
        <v>1</v>
      </c>
      <c r="BR204">
        <v>0</v>
      </c>
      <c r="BS204">
        <v>0</v>
      </c>
      <c r="BT204">
        <v>0</v>
      </c>
      <c r="BU204">
        <v>0</v>
      </c>
      <c r="BV204">
        <v>0</v>
      </c>
      <c r="BW204">
        <v>0</v>
      </c>
      <c r="BX204">
        <v>2</v>
      </c>
      <c r="BY204">
        <v>0</v>
      </c>
      <c r="BZ204">
        <v>0</v>
      </c>
      <c r="CA204">
        <v>10</v>
      </c>
      <c r="CB204">
        <v>2</v>
      </c>
      <c r="CC204">
        <v>0</v>
      </c>
      <c r="CD204">
        <v>0</v>
      </c>
      <c r="CE204">
        <v>0</v>
      </c>
      <c r="CF204">
        <v>0</v>
      </c>
      <c r="CG204">
        <v>1</v>
      </c>
      <c r="CH204">
        <v>0</v>
      </c>
      <c r="CI204">
        <v>0</v>
      </c>
      <c r="CJ204">
        <v>0</v>
      </c>
      <c r="CK204">
        <v>0</v>
      </c>
      <c r="CL204">
        <v>0</v>
      </c>
      <c r="CM204">
        <v>0</v>
      </c>
      <c r="CN204" s="12">
        <v>0</v>
      </c>
    </row>
    <row r="205" spans="1:92" hidden="1" x14ac:dyDescent="0.25">
      <c r="A205" s="7" t="s">
        <v>352</v>
      </c>
      <c r="B205" t="s">
        <v>113</v>
      </c>
      <c r="C205" s="2">
        <v>43830</v>
      </c>
      <c r="D205">
        <v>1837</v>
      </c>
      <c r="E205">
        <v>1070</v>
      </c>
      <c r="F205">
        <v>93</v>
      </c>
      <c r="G205">
        <v>43</v>
      </c>
      <c r="H205">
        <v>31</v>
      </c>
      <c r="I205">
        <v>91</v>
      </c>
      <c r="J205">
        <v>97</v>
      </c>
      <c r="K205">
        <v>22</v>
      </c>
      <c r="L205">
        <v>94</v>
      </c>
      <c r="M205">
        <v>0</v>
      </c>
      <c r="N205">
        <v>41</v>
      </c>
      <c r="O205">
        <v>32</v>
      </c>
      <c r="P205">
        <v>25</v>
      </c>
      <c r="Q205">
        <v>149</v>
      </c>
      <c r="R205">
        <v>14</v>
      </c>
      <c r="S205">
        <v>8</v>
      </c>
      <c r="T205">
        <v>26</v>
      </c>
      <c r="U205">
        <v>1</v>
      </c>
      <c r="V205">
        <v>0</v>
      </c>
      <c r="W205">
        <v>5</v>
      </c>
      <c r="X205">
        <v>7</v>
      </c>
      <c r="Y205">
        <v>0</v>
      </c>
      <c r="Z205">
        <v>0</v>
      </c>
      <c r="AA205">
        <v>0</v>
      </c>
      <c r="AB205">
        <v>0</v>
      </c>
      <c r="AC205">
        <v>0</v>
      </c>
      <c r="AG205" s="44" t="s">
        <v>352</v>
      </c>
      <c r="AH205" s="29" t="s">
        <v>113</v>
      </c>
      <c r="AI205" s="36">
        <v>43830</v>
      </c>
      <c r="AJ205">
        <v>1801</v>
      </c>
      <c r="AK205">
        <v>1012</v>
      </c>
      <c r="AL205">
        <v>32</v>
      </c>
      <c r="AM205">
        <v>89</v>
      </c>
      <c r="AN205">
        <v>28</v>
      </c>
      <c r="AO205">
        <v>89</v>
      </c>
      <c r="AP205">
        <v>89</v>
      </c>
      <c r="AQ205">
        <v>15</v>
      </c>
      <c r="AR205">
        <v>92</v>
      </c>
      <c r="AS205">
        <v>0</v>
      </c>
      <c r="AT205">
        <v>76</v>
      </c>
      <c r="AU205">
        <v>0</v>
      </c>
      <c r="AV205">
        <v>0</v>
      </c>
      <c r="AW205">
        <v>0</v>
      </c>
      <c r="AX205" s="12">
        <v>0</v>
      </c>
      <c r="AY205">
        <v>0</v>
      </c>
      <c r="AZ205">
        <v>0</v>
      </c>
      <c r="BA205">
        <v>0</v>
      </c>
      <c r="BB205">
        <v>0</v>
      </c>
      <c r="BC205">
        <v>0</v>
      </c>
      <c r="BD205">
        <v>0</v>
      </c>
      <c r="BE205">
        <v>0</v>
      </c>
      <c r="BF205">
        <v>0</v>
      </c>
      <c r="BK205" t="s">
        <v>326</v>
      </c>
      <c r="BL205" t="s">
        <v>113</v>
      </c>
      <c r="BM205" s="2">
        <v>43830</v>
      </c>
      <c r="BN205">
        <v>35</v>
      </c>
      <c r="BO205">
        <v>60</v>
      </c>
      <c r="BP205">
        <v>3</v>
      </c>
      <c r="BQ205">
        <v>8</v>
      </c>
      <c r="BR205">
        <v>2</v>
      </c>
      <c r="BS205">
        <v>3</v>
      </c>
      <c r="BT205">
        <v>13</v>
      </c>
      <c r="BU205">
        <v>13</v>
      </c>
      <c r="BV205">
        <v>2</v>
      </c>
      <c r="BW205">
        <v>0</v>
      </c>
      <c r="BX205">
        <v>22</v>
      </c>
      <c r="BY205">
        <v>49</v>
      </c>
      <c r="BZ205">
        <v>39</v>
      </c>
      <c r="CA205">
        <v>197</v>
      </c>
      <c r="CB205">
        <v>33</v>
      </c>
      <c r="CC205">
        <v>11</v>
      </c>
      <c r="CD205">
        <v>24</v>
      </c>
      <c r="CE205">
        <v>0</v>
      </c>
      <c r="CF205">
        <v>0</v>
      </c>
      <c r="CG205">
        <v>37</v>
      </c>
      <c r="CH205">
        <v>0</v>
      </c>
      <c r="CI205">
        <v>0</v>
      </c>
      <c r="CJ205">
        <v>0</v>
      </c>
      <c r="CK205">
        <v>0</v>
      </c>
      <c r="CL205">
        <v>0</v>
      </c>
      <c r="CM205">
        <v>0</v>
      </c>
      <c r="CN205" s="12">
        <v>0</v>
      </c>
    </row>
    <row r="206" spans="1:92" hidden="1" x14ac:dyDescent="0.25">
      <c r="A206" s="7" t="s">
        <v>353</v>
      </c>
      <c r="B206" t="s">
        <v>110</v>
      </c>
      <c r="C206" s="2">
        <v>43830</v>
      </c>
      <c r="D206">
        <v>3</v>
      </c>
      <c r="E206">
        <v>28</v>
      </c>
      <c r="F206">
        <v>0</v>
      </c>
      <c r="G206">
        <v>16</v>
      </c>
      <c r="H206">
        <v>0</v>
      </c>
      <c r="I206">
        <v>0</v>
      </c>
      <c r="J206">
        <v>0</v>
      </c>
      <c r="K206">
        <v>0</v>
      </c>
      <c r="L206">
        <v>0</v>
      </c>
      <c r="M206">
        <v>0</v>
      </c>
      <c r="N206">
        <v>1</v>
      </c>
      <c r="O206">
        <v>1</v>
      </c>
      <c r="P206">
        <v>0</v>
      </c>
      <c r="Q206">
        <v>7</v>
      </c>
      <c r="R206">
        <v>9</v>
      </c>
      <c r="S206">
        <v>4</v>
      </c>
      <c r="T206">
        <v>0</v>
      </c>
      <c r="U206">
        <v>0</v>
      </c>
      <c r="V206">
        <v>0</v>
      </c>
      <c r="W206">
        <v>2</v>
      </c>
      <c r="X206">
        <v>2</v>
      </c>
      <c r="Y206">
        <v>0</v>
      </c>
      <c r="Z206">
        <v>0</v>
      </c>
      <c r="AA206">
        <v>0</v>
      </c>
      <c r="AB206">
        <v>0</v>
      </c>
      <c r="AC206">
        <v>0</v>
      </c>
      <c r="AG206" s="43" t="s">
        <v>353</v>
      </c>
      <c r="AH206" s="30" t="s">
        <v>110</v>
      </c>
      <c r="AI206" s="34">
        <v>43830</v>
      </c>
      <c r="AJ206">
        <v>0</v>
      </c>
      <c r="AK206">
        <v>16</v>
      </c>
      <c r="AL206">
        <v>16</v>
      </c>
      <c r="AM206">
        <v>0</v>
      </c>
      <c r="AN206">
        <v>0</v>
      </c>
      <c r="AO206">
        <v>0</v>
      </c>
      <c r="AP206">
        <v>0</v>
      </c>
      <c r="AQ206">
        <v>0</v>
      </c>
      <c r="AR206">
        <v>0</v>
      </c>
      <c r="AS206">
        <v>0</v>
      </c>
      <c r="AT206">
        <v>2</v>
      </c>
      <c r="AU206">
        <v>0</v>
      </c>
      <c r="AV206">
        <v>0</v>
      </c>
      <c r="AW206">
        <v>0</v>
      </c>
      <c r="AX206" s="12">
        <v>0</v>
      </c>
      <c r="AY206">
        <v>0</v>
      </c>
      <c r="AZ206">
        <v>0</v>
      </c>
      <c r="BA206">
        <v>0</v>
      </c>
      <c r="BB206">
        <v>0</v>
      </c>
      <c r="BC206">
        <v>0</v>
      </c>
      <c r="BD206">
        <v>0</v>
      </c>
      <c r="BE206">
        <v>0</v>
      </c>
      <c r="BF206">
        <v>0</v>
      </c>
      <c r="BK206" t="s">
        <v>327</v>
      </c>
      <c r="BL206" t="s">
        <v>110</v>
      </c>
      <c r="BM206" s="2">
        <v>43830</v>
      </c>
      <c r="BN206">
        <v>31</v>
      </c>
      <c r="BO206">
        <v>34</v>
      </c>
      <c r="BP206">
        <v>1</v>
      </c>
      <c r="BQ206">
        <v>0</v>
      </c>
      <c r="BR206">
        <v>0</v>
      </c>
      <c r="BS206">
        <v>1</v>
      </c>
      <c r="BT206">
        <v>0</v>
      </c>
      <c r="BU206">
        <v>0</v>
      </c>
      <c r="BV206">
        <v>1</v>
      </c>
      <c r="BW206">
        <v>0</v>
      </c>
      <c r="BX206">
        <v>3</v>
      </c>
      <c r="BY206">
        <v>0</v>
      </c>
      <c r="BZ206">
        <v>0</v>
      </c>
      <c r="CA206">
        <v>5</v>
      </c>
      <c r="CB206">
        <v>5</v>
      </c>
      <c r="CC206">
        <v>19</v>
      </c>
      <c r="CD206">
        <v>15</v>
      </c>
      <c r="CE206">
        <v>0</v>
      </c>
      <c r="CF206">
        <v>0</v>
      </c>
      <c r="CG206">
        <v>17</v>
      </c>
      <c r="CH206">
        <v>0</v>
      </c>
      <c r="CI206">
        <v>0</v>
      </c>
      <c r="CJ206">
        <v>0</v>
      </c>
      <c r="CK206">
        <v>0</v>
      </c>
      <c r="CL206">
        <v>0</v>
      </c>
      <c r="CM206">
        <v>0</v>
      </c>
      <c r="CN206" s="12">
        <v>0</v>
      </c>
    </row>
    <row r="207" spans="1:92" hidden="1" x14ac:dyDescent="0.25">
      <c r="A207" s="7" t="s">
        <v>353</v>
      </c>
      <c r="B207" t="s">
        <v>111</v>
      </c>
      <c r="C207" s="2">
        <v>43830</v>
      </c>
      <c r="D207">
        <v>1438</v>
      </c>
      <c r="E207">
        <v>1060</v>
      </c>
      <c r="F207">
        <v>31</v>
      </c>
      <c r="G207">
        <v>91</v>
      </c>
      <c r="H207">
        <v>15</v>
      </c>
      <c r="I207">
        <v>32</v>
      </c>
      <c r="J207">
        <v>41</v>
      </c>
      <c r="K207">
        <v>9</v>
      </c>
      <c r="L207">
        <v>29</v>
      </c>
      <c r="M207">
        <v>0</v>
      </c>
      <c r="N207">
        <v>12</v>
      </c>
      <c r="O207">
        <v>29</v>
      </c>
      <c r="P207">
        <v>21</v>
      </c>
      <c r="Q207">
        <v>125</v>
      </c>
      <c r="R207">
        <v>18</v>
      </c>
      <c r="S207">
        <v>10</v>
      </c>
      <c r="T207">
        <v>6</v>
      </c>
      <c r="U207">
        <v>1</v>
      </c>
      <c r="V207">
        <v>0</v>
      </c>
      <c r="W207">
        <v>0</v>
      </c>
      <c r="X207">
        <v>9</v>
      </c>
      <c r="Y207">
        <v>0</v>
      </c>
      <c r="Z207">
        <v>0</v>
      </c>
      <c r="AA207">
        <v>0</v>
      </c>
      <c r="AB207">
        <v>0</v>
      </c>
      <c r="AC207">
        <v>0</v>
      </c>
      <c r="AG207" s="44" t="s">
        <v>353</v>
      </c>
      <c r="AH207" s="29" t="s">
        <v>111</v>
      </c>
      <c r="AI207" s="36">
        <v>43830</v>
      </c>
      <c r="AJ207">
        <v>1429</v>
      </c>
      <c r="AK207">
        <v>1037</v>
      </c>
      <c r="AL207">
        <v>90</v>
      </c>
      <c r="AM207">
        <v>31</v>
      </c>
      <c r="AN207">
        <v>15</v>
      </c>
      <c r="AO207">
        <v>31</v>
      </c>
      <c r="AP207">
        <v>39</v>
      </c>
      <c r="AQ207">
        <v>7</v>
      </c>
      <c r="AR207">
        <v>28</v>
      </c>
      <c r="AS207">
        <v>0</v>
      </c>
      <c r="AT207">
        <v>108</v>
      </c>
      <c r="AU207">
        <v>8</v>
      </c>
      <c r="AV207">
        <v>1</v>
      </c>
      <c r="AW207">
        <v>0</v>
      </c>
      <c r="AX207" s="12">
        <v>1</v>
      </c>
      <c r="AY207">
        <v>0</v>
      </c>
      <c r="AZ207">
        <v>0</v>
      </c>
      <c r="BA207">
        <v>0</v>
      </c>
      <c r="BB207">
        <v>0</v>
      </c>
      <c r="BC207">
        <v>0</v>
      </c>
      <c r="BD207">
        <v>0</v>
      </c>
      <c r="BE207">
        <v>0</v>
      </c>
      <c r="BF207">
        <v>0</v>
      </c>
      <c r="BK207" t="s">
        <v>327</v>
      </c>
      <c r="BL207" t="s">
        <v>111</v>
      </c>
      <c r="BM207" s="2">
        <v>43830</v>
      </c>
      <c r="BN207">
        <v>65</v>
      </c>
      <c r="BO207">
        <v>65</v>
      </c>
      <c r="BP207">
        <v>2</v>
      </c>
      <c r="BQ207">
        <v>36</v>
      </c>
      <c r="BR207">
        <v>2</v>
      </c>
      <c r="BS207">
        <v>2</v>
      </c>
      <c r="BT207">
        <v>12</v>
      </c>
      <c r="BU207">
        <v>13</v>
      </c>
      <c r="BV207">
        <v>2</v>
      </c>
      <c r="BW207">
        <v>0</v>
      </c>
      <c r="BX207">
        <v>23</v>
      </c>
      <c r="BY207">
        <v>59</v>
      </c>
      <c r="BZ207">
        <v>47</v>
      </c>
      <c r="CA207">
        <v>79</v>
      </c>
      <c r="CB207">
        <v>76</v>
      </c>
      <c r="CC207">
        <v>87</v>
      </c>
      <c r="CD207">
        <v>53</v>
      </c>
      <c r="CE207">
        <v>0</v>
      </c>
      <c r="CF207">
        <v>0</v>
      </c>
      <c r="CG207">
        <v>58</v>
      </c>
      <c r="CH207">
        <v>0</v>
      </c>
      <c r="CI207">
        <v>0</v>
      </c>
      <c r="CJ207">
        <v>0</v>
      </c>
      <c r="CK207">
        <v>0</v>
      </c>
      <c r="CL207">
        <v>0</v>
      </c>
      <c r="CM207">
        <v>0</v>
      </c>
      <c r="CN207" s="12">
        <v>0</v>
      </c>
    </row>
    <row r="208" spans="1:92" hidden="1" x14ac:dyDescent="0.25">
      <c r="A208" s="7" t="s">
        <v>353</v>
      </c>
      <c r="B208" t="s">
        <v>112</v>
      </c>
      <c r="C208" s="2">
        <v>43830</v>
      </c>
      <c r="D208">
        <v>11</v>
      </c>
      <c r="E208">
        <v>30</v>
      </c>
      <c r="F208">
        <v>3</v>
      </c>
      <c r="G208">
        <v>24</v>
      </c>
      <c r="H208">
        <v>2</v>
      </c>
      <c r="I208">
        <v>3</v>
      </c>
      <c r="J208">
        <v>4</v>
      </c>
      <c r="K208">
        <v>0</v>
      </c>
      <c r="L208">
        <v>2</v>
      </c>
      <c r="M208">
        <v>0</v>
      </c>
      <c r="N208">
        <v>2</v>
      </c>
      <c r="O208">
        <v>0</v>
      </c>
      <c r="P208">
        <v>0</v>
      </c>
      <c r="Q208">
        <v>7</v>
      </c>
      <c r="R208">
        <v>4</v>
      </c>
      <c r="S208">
        <v>2</v>
      </c>
      <c r="T208">
        <v>2</v>
      </c>
      <c r="U208">
        <v>0</v>
      </c>
      <c r="V208">
        <v>0</v>
      </c>
      <c r="W208">
        <v>1</v>
      </c>
      <c r="X208">
        <v>1</v>
      </c>
      <c r="Y208">
        <v>0</v>
      </c>
      <c r="Z208">
        <v>0</v>
      </c>
      <c r="AA208">
        <v>0</v>
      </c>
      <c r="AB208">
        <v>0</v>
      </c>
      <c r="AC208">
        <v>0</v>
      </c>
      <c r="AG208" s="43" t="s">
        <v>353</v>
      </c>
      <c r="AH208" s="30" t="s">
        <v>112</v>
      </c>
      <c r="AI208" s="34">
        <v>43830</v>
      </c>
      <c r="AJ208">
        <v>0</v>
      </c>
      <c r="AK208">
        <v>24</v>
      </c>
      <c r="AL208">
        <v>24</v>
      </c>
      <c r="AM208">
        <v>3</v>
      </c>
      <c r="AN208">
        <v>2</v>
      </c>
      <c r="AO208">
        <v>3</v>
      </c>
      <c r="AP208">
        <v>4</v>
      </c>
      <c r="AQ208">
        <v>0</v>
      </c>
      <c r="AR208">
        <v>2</v>
      </c>
      <c r="AS208">
        <v>0</v>
      </c>
      <c r="AT208">
        <v>3</v>
      </c>
      <c r="AU208">
        <v>0</v>
      </c>
      <c r="AV208">
        <v>0</v>
      </c>
      <c r="AW208">
        <v>0</v>
      </c>
      <c r="AX208" s="12">
        <v>0</v>
      </c>
      <c r="AY208">
        <v>0</v>
      </c>
      <c r="AZ208">
        <v>0</v>
      </c>
      <c r="BA208">
        <v>0</v>
      </c>
      <c r="BB208">
        <v>0</v>
      </c>
      <c r="BC208">
        <v>0</v>
      </c>
      <c r="BD208">
        <v>0</v>
      </c>
      <c r="BE208">
        <v>0</v>
      </c>
      <c r="BF208">
        <v>0</v>
      </c>
      <c r="BK208" t="s">
        <v>327</v>
      </c>
      <c r="BL208" t="s">
        <v>112</v>
      </c>
      <c r="BM208" s="2">
        <v>43830</v>
      </c>
      <c r="BN208">
        <v>47</v>
      </c>
      <c r="BO208">
        <v>23</v>
      </c>
      <c r="BP208">
        <v>1</v>
      </c>
      <c r="BQ208">
        <v>0</v>
      </c>
      <c r="BR208">
        <v>0</v>
      </c>
      <c r="BS208">
        <v>1</v>
      </c>
      <c r="BT208">
        <v>0</v>
      </c>
      <c r="BU208">
        <v>0</v>
      </c>
      <c r="BV208">
        <v>0</v>
      </c>
      <c r="BW208">
        <v>0</v>
      </c>
      <c r="BX208">
        <v>1</v>
      </c>
      <c r="BY208">
        <v>0</v>
      </c>
      <c r="BZ208">
        <v>0</v>
      </c>
      <c r="CA208">
        <v>5</v>
      </c>
      <c r="CB208">
        <v>5</v>
      </c>
      <c r="CC208">
        <v>14</v>
      </c>
      <c r="CD208">
        <v>11</v>
      </c>
      <c r="CE208">
        <v>0</v>
      </c>
      <c r="CF208">
        <v>0</v>
      </c>
      <c r="CG208">
        <v>13</v>
      </c>
      <c r="CH208">
        <v>0</v>
      </c>
      <c r="CI208">
        <v>0</v>
      </c>
      <c r="CJ208">
        <v>0</v>
      </c>
      <c r="CK208">
        <v>0</v>
      </c>
      <c r="CL208">
        <v>0</v>
      </c>
      <c r="CM208">
        <v>0</v>
      </c>
      <c r="CN208" s="12">
        <v>0</v>
      </c>
    </row>
    <row r="209" spans="1:92" hidden="1" x14ac:dyDescent="0.25">
      <c r="A209" s="7" t="s">
        <v>353</v>
      </c>
      <c r="B209" t="s">
        <v>113</v>
      </c>
      <c r="C209" s="2">
        <v>43830</v>
      </c>
      <c r="D209">
        <v>1896</v>
      </c>
      <c r="E209">
        <v>1368</v>
      </c>
      <c r="F209">
        <v>45</v>
      </c>
      <c r="G209">
        <v>124</v>
      </c>
      <c r="H209">
        <v>25</v>
      </c>
      <c r="I209">
        <v>45</v>
      </c>
      <c r="J209">
        <v>94</v>
      </c>
      <c r="K209">
        <v>10</v>
      </c>
      <c r="L209">
        <v>47</v>
      </c>
      <c r="M209">
        <v>6</v>
      </c>
      <c r="N209">
        <v>47</v>
      </c>
      <c r="O209">
        <v>69</v>
      </c>
      <c r="P209">
        <v>52</v>
      </c>
      <c r="Q209">
        <v>365</v>
      </c>
      <c r="R209">
        <v>28</v>
      </c>
      <c r="S209">
        <v>15</v>
      </c>
      <c r="T209">
        <v>15</v>
      </c>
      <c r="U209">
        <v>0</v>
      </c>
      <c r="V209">
        <v>0</v>
      </c>
      <c r="W209">
        <v>1</v>
      </c>
      <c r="X209">
        <v>12</v>
      </c>
      <c r="Y209">
        <v>0</v>
      </c>
      <c r="Z209">
        <v>0</v>
      </c>
      <c r="AA209">
        <v>0</v>
      </c>
      <c r="AB209">
        <v>0</v>
      </c>
      <c r="AC209">
        <v>0</v>
      </c>
      <c r="AG209" s="44" t="s">
        <v>353</v>
      </c>
      <c r="AH209" s="29" t="s">
        <v>113</v>
      </c>
      <c r="AI209" s="36">
        <v>43830</v>
      </c>
      <c r="AJ209">
        <v>1881</v>
      </c>
      <c r="AK209">
        <v>1326</v>
      </c>
      <c r="AL209">
        <v>124</v>
      </c>
      <c r="AM209">
        <v>45</v>
      </c>
      <c r="AN209">
        <v>25</v>
      </c>
      <c r="AO209">
        <v>45</v>
      </c>
      <c r="AP209">
        <v>94</v>
      </c>
      <c r="AQ209">
        <v>10</v>
      </c>
      <c r="AR209">
        <v>47</v>
      </c>
      <c r="AS209">
        <v>0</v>
      </c>
      <c r="AT209">
        <v>307</v>
      </c>
      <c r="AU209">
        <v>12</v>
      </c>
      <c r="AV209">
        <v>2</v>
      </c>
      <c r="AW209">
        <v>0</v>
      </c>
      <c r="AX209" s="12">
        <v>0</v>
      </c>
      <c r="AY209">
        <v>0</v>
      </c>
      <c r="AZ209">
        <v>0</v>
      </c>
      <c r="BA209">
        <v>0</v>
      </c>
      <c r="BB209">
        <v>0</v>
      </c>
      <c r="BC209">
        <v>0</v>
      </c>
      <c r="BD209">
        <v>0</v>
      </c>
      <c r="BE209">
        <v>0</v>
      </c>
      <c r="BF209">
        <v>0</v>
      </c>
      <c r="BK209" t="s">
        <v>327</v>
      </c>
      <c r="BL209" t="s">
        <v>113</v>
      </c>
      <c r="BM209" s="2">
        <v>43830</v>
      </c>
      <c r="BN209">
        <v>40</v>
      </c>
      <c r="BO209">
        <v>90</v>
      </c>
      <c r="BP209">
        <v>16</v>
      </c>
      <c r="BQ209">
        <v>30</v>
      </c>
      <c r="BR209">
        <v>11</v>
      </c>
      <c r="BS209">
        <v>16</v>
      </c>
      <c r="BT209">
        <v>24</v>
      </c>
      <c r="BU209">
        <v>25</v>
      </c>
      <c r="BV209">
        <v>16</v>
      </c>
      <c r="BW209">
        <v>1</v>
      </c>
      <c r="BX209">
        <v>49</v>
      </c>
      <c r="BY209">
        <v>134</v>
      </c>
      <c r="BZ209">
        <v>100</v>
      </c>
      <c r="CA209">
        <v>156</v>
      </c>
      <c r="CB209">
        <v>139</v>
      </c>
      <c r="CC209">
        <v>177</v>
      </c>
      <c r="CD209">
        <v>114</v>
      </c>
      <c r="CE209">
        <v>0</v>
      </c>
      <c r="CF209">
        <v>0</v>
      </c>
      <c r="CG209">
        <v>122</v>
      </c>
      <c r="CH209">
        <v>0</v>
      </c>
      <c r="CI209">
        <v>0</v>
      </c>
      <c r="CJ209">
        <v>0</v>
      </c>
      <c r="CK209">
        <v>0</v>
      </c>
      <c r="CL209">
        <v>0</v>
      </c>
      <c r="CM209">
        <v>0</v>
      </c>
      <c r="CN209" s="12">
        <v>0</v>
      </c>
    </row>
    <row r="210" spans="1:92" hidden="1" x14ac:dyDescent="0.25">
      <c r="A210" s="7" t="s">
        <v>354</v>
      </c>
      <c r="B210" t="s">
        <v>110</v>
      </c>
      <c r="C210" s="2">
        <v>43830</v>
      </c>
      <c r="D210">
        <v>3</v>
      </c>
      <c r="E210">
        <v>7</v>
      </c>
      <c r="F210">
        <v>0</v>
      </c>
      <c r="G210">
        <v>4</v>
      </c>
      <c r="H210">
        <v>0</v>
      </c>
      <c r="I210">
        <v>0</v>
      </c>
      <c r="J210">
        <v>0</v>
      </c>
      <c r="K210">
        <v>0</v>
      </c>
      <c r="L210">
        <v>0</v>
      </c>
      <c r="M210">
        <v>0</v>
      </c>
      <c r="N210">
        <v>2</v>
      </c>
      <c r="O210">
        <v>0</v>
      </c>
      <c r="P210">
        <v>0</v>
      </c>
      <c r="Q210">
        <v>18</v>
      </c>
      <c r="R210">
        <v>1</v>
      </c>
      <c r="S210">
        <v>0</v>
      </c>
      <c r="T210">
        <v>1</v>
      </c>
      <c r="U210">
        <v>0</v>
      </c>
      <c r="V210">
        <v>0</v>
      </c>
      <c r="W210">
        <v>0</v>
      </c>
      <c r="X210">
        <v>0</v>
      </c>
      <c r="Y210">
        <v>0</v>
      </c>
      <c r="Z210">
        <v>0</v>
      </c>
      <c r="AA210">
        <v>0</v>
      </c>
      <c r="AB210">
        <v>0</v>
      </c>
      <c r="AC210">
        <v>0</v>
      </c>
      <c r="AG210" s="43" t="s">
        <v>354</v>
      </c>
      <c r="AH210" s="30" t="s">
        <v>110</v>
      </c>
      <c r="AI210" s="34">
        <v>43830</v>
      </c>
      <c r="AJ210">
        <v>0</v>
      </c>
      <c r="AK210">
        <v>4</v>
      </c>
      <c r="AL210">
        <v>4</v>
      </c>
      <c r="AM210">
        <v>0</v>
      </c>
      <c r="AN210">
        <v>0</v>
      </c>
      <c r="AO210">
        <v>0</v>
      </c>
      <c r="AP210">
        <v>0</v>
      </c>
      <c r="AQ210">
        <v>0</v>
      </c>
      <c r="AR210">
        <v>0</v>
      </c>
      <c r="AS210">
        <v>0</v>
      </c>
      <c r="AT210">
        <v>10</v>
      </c>
      <c r="AU210">
        <v>1</v>
      </c>
      <c r="AV210">
        <v>0</v>
      </c>
      <c r="AW210">
        <v>1</v>
      </c>
      <c r="AX210" s="12">
        <v>0</v>
      </c>
      <c r="AY210">
        <v>0</v>
      </c>
      <c r="AZ210">
        <v>0</v>
      </c>
      <c r="BA210">
        <v>0</v>
      </c>
      <c r="BB210">
        <v>0</v>
      </c>
      <c r="BC210">
        <v>0</v>
      </c>
      <c r="BD210">
        <v>0</v>
      </c>
      <c r="BE210">
        <v>0</v>
      </c>
      <c r="BF210">
        <v>0</v>
      </c>
      <c r="BK210" t="s">
        <v>328</v>
      </c>
      <c r="BL210" t="s">
        <v>110</v>
      </c>
      <c r="BM210" s="2">
        <v>43830</v>
      </c>
      <c r="BN210">
        <v>1</v>
      </c>
      <c r="BO210">
        <v>2</v>
      </c>
      <c r="BP210">
        <v>0</v>
      </c>
      <c r="BQ210">
        <v>0</v>
      </c>
      <c r="BR210">
        <v>0</v>
      </c>
      <c r="BS210">
        <v>0</v>
      </c>
      <c r="BT210">
        <v>0</v>
      </c>
      <c r="BU210">
        <v>0</v>
      </c>
      <c r="BV210">
        <v>0</v>
      </c>
      <c r="BW210">
        <v>0</v>
      </c>
      <c r="BX210">
        <v>2</v>
      </c>
      <c r="BY210">
        <v>0</v>
      </c>
      <c r="BZ210">
        <v>0</v>
      </c>
      <c r="CA210">
        <v>4</v>
      </c>
      <c r="CB210">
        <v>0</v>
      </c>
      <c r="CC210">
        <v>0</v>
      </c>
      <c r="CD210">
        <v>0</v>
      </c>
      <c r="CE210">
        <v>1</v>
      </c>
      <c r="CF210">
        <v>0</v>
      </c>
      <c r="CG210">
        <v>0</v>
      </c>
      <c r="CH210">
        <v>0</v>
      </c>
      <c r="CI210">
        <v>0</v>
      </c>
      <c r="CJ210">
        <v>0</v>
      </c>
      <c r="CK210">
        <v>0</v>
      </c>
      <c r="CL210">
        <v>0</v>
      </c>
      <c r="CM210">
        <v>0</v>
      </c>
      <c r="CN210" s="12">
        <v>0</v>
      </c>
    </row>
    <row r="211" spans="1:92" hidden="1" x14ac:dyDescent="0.25">
      <c r="A211" s="7" t="s">
        <v>354</v>
      </c>
      <c r="B211" t="s">
        <v>111</v>
      </c>
      <c r="C211" s="2">
        <v>43830</v>
      </c>
      <c r="D211">
        <v>1693</v>
      </c>
      <c r="E211">
        <v>1436</v>
      </c>
      <c r="F211">
        <v>17</v>
      </c>
      <c r="G211">
        <v>229</v>
      </c>
      <c r="H211">
        <v>5</v>
      </c>
      <c r="I211">
        <v>17</v>
      </c>
      <c r="J211">
        <v>20</v>
      </c>
      <c r="K211">
        <v>3</v>
      </c>
      <c r="L211">
        <v>17</v>
      </c>
      <c r="M211">
        <v>0</v>
      </c>
      <c r="N211">
        <v>16</v>
      </c>
      <c r="O211">
        <v>28</v>
      </c>
      <c r="P211">
        <v>23</v>
      </c>
      <c r="Q211">
        <v>178</v>
      </c>
      <c r="R211">
        <v>13</v>
      </c>
      <c r="S211">
        <v>9</v>
      </c>
      <c r="T211">
        <v>4</v>
      </c>
      <c r="U211">
        <v>0</v>
      </c>
      <c r="V211">
        <v>0</v>
      </c>
      <c r="W211">
        <v>4</v>
      </c>
      <c r="X211">
        <v>1</v>
      </c>
      <c r="Y211">
        <v>0</v>
      </c>
      <c r="Z211">
        <v>0</v>
      </c>
      <c r="AA211">
        <v>0</v>
      </c>
      <c r="AB211">
        <v>0</v>
      </c>
      <c r="AC211">
        <v>0</v>
      </c>
      <c r="AG211" s="44" t="s">
        <v>354</v>
      </c>
      <c r="AH211" s="29" t="s">
        <v>111</v>
      </c>
      <c r="AI211" s="36">
        <v>43830</v>
      </c>
      <c r="AJ211">
        <v>1607</v>
      </c>
      <c r="AK211">
        <v>1405</v>
      </c>
      <c r="AL211">
        <v>208</v>
      </c>
      <c r="AM211">
        <v>17</v>
      </c>
      <c r="AN211">
        <v>5</v>
      </c>
      <c r="AO211">
        <v>17</v>
      </c>
      <c r="AP211">
        <v>18</v>
      </c>
      <c r="AQ211">
        <v>1</v>
      </c>
      <c r="AR211">
        <v>17</v>
      </c>
      <c r="AS211">
        <v>0</v>
      </c>
      <c r="AT211">
        <v>146</v>
      </c>
      <c r="AU211">
        <v>6</v>
      </c>
      <c r="AV211">
        <v>4</v>
      </c>
      <c r="AW211">
        <v>4</v>
      </c>
      <c r="AX211" s="12">
        <v>0</v>
      </c>
      <c r="AY211">
        <v>0</v>
      </c>
      <c r="AZ211">
        <v>4</v>
      </c>
      <c r="BA211">
        <v>0</v>
      </c>
      <c r="BB211">
        <v>0</v>
      </c>
      <c r="BC211">
        <v>0</v>
      </c>
      <c r="BD211">
        <v>0</v>
      </c>
      <c r="BE211">
        <v>0</v>
      </c>
      <c r="BF211">
        <v>0</v>
      </c>
      <c r="BK211" t="s">
        <v>328</v>
      </c>
      <c r="BL211" t="s">
        <v>111</v>
      </c>
      <c r="BM211" s="2">
        <v>43830</v>
      </c>
      <c r="BN211">
        <v>130</v>
      </c>
      <c r="BO211">
        <v>60</v>
      </c>
      <c r="BP211">
        <v>6</v>
      </c>
      <c r="BQ211">
        <v>2</v>
      </c>
      <c r="BR211">
        <v>1</v>
      </c>
      <c r="BS211">
        <v>6</v>
      </c>
      <c r="BT211">
        <v>0</v>
      </c>
      <c r="BU211">
        <v>0</v>
      </c>
      <c r="BV211">
        <v>6</v>
      </c>
      <c r="BW211">
        <v>0</v>
      </c>
      <c r="BX211">
        <v>53</v>
      </c>
      <c r="BY211">
        <v>50</v>
      </c>
      <c r="BZ211">
        <v>46</v>
      </c>
      <c r="CA211">
        <v>69</v>
      </c>
      <c r="CB211">
        <v>0</v>
      </c>
      <c r="CC211">
        <v>0</v>
      </c>
      <c r="CD211">
        <v>0</v>
      </c>
      <c r="CE211">
        <v>5</v>
      </c>
      <c r="CF211">
        <v>79</v>
      </c>
      <c r="CG211">
        <v>33</v>
      </c>
      <c r="CH211">
        <v>0</v>
      </c>
      <c r="CI211">
        <v>0</v>
      </c>
      <c r="CJ211">
        <v>0</v>
      </c>
      <c r="CK211">
        <v>0</v>
      </c>
      <c r="CL211">
        <v>0</v>
      </c>
      <c r="CM211">
        <v>0</v>
      </c>
      <c r="CN211" s="12">
        <v>0</v>
      </c>
    </row>
    <row r="212" spans="1:92" hidden="1" x14ac:dyDescent="0.25">
      <c r="A212" s="7" t="s">
        <v>354</v>
      </c>
      <c r="B212" t="s">
        <v>112</v>
      </c>
      <c r="C212" s="2">
        <v>43830</v>
      </c>
      <c r="D212">
        <v>6</v>
      </c>
      <c r="E212">
        <v>8</v>
      </c>
      <c r="F212">
        <v>1</v>
      </c>
      <c r="G212">
        <v>7</v>
      </c>
      <c r="H212">
        <v>1</v>
      </c>
      <c r="I212">
        <v>1</v>
      </c>
      <c r="J212">
        <v>1</v>
      </c>
      <c r="K212">
        <v>0</v>
      </c>
      <c r="L212">
        <v>1</v>
      </c>
      <c r="M212">
        <v>0</v>
      </c>
      <c r="N212">
        <v>2</v>
      </c>
      <c r="O212">
        <v>1</v>
      </c>
      <c r="P212">
        <v>0</v>
      </c>
      <c r="Q212">
        <v>13</v>
      </c>
      <c r="R212">
        <v>0</v>
      </c>
      <c r="S212">
        <v>0</v>
      </c>
      <c r="T212">
        <v>0</v>
      </c>
      <c r="U212">
        <v>0</v>
      </c>
      <c r="V212">
        <v>0</v>
      </c>
      <c r="W212">
        <v>0</v>
      </c>
      <c r="X212">
        <v>0</v>
      </c>
      <c r="Y212">
        <v>0</v>
      </c>
      <c r="Z212">
        <v>0</v>
      </c>
      <c r="AA212">
        <v>0</v>
      </c>
      <c r="AB212">
        <v>0</v>
      </c>
      <c r="AC212">
        <v>0</v>
      </c>
      <c r="AG212" s="43" t="s">
        <v>354</v>
      </c>
      <c r="AH212" s="30" t="s">
        <v>112</v>
      </c>
      <c r="AI212" s="34">
        <v>43830</v>
      </c>
      <c r="AJ212">
        <v>0</v>
      </c>
      <c r="AK212">
        <v>7</v>
      </c>
      <c r="AL212">
        <v>7</v>
      </c>
      <c r="AM212">
        <v>1</v>
      </c>
      <c r="AN212">
        <v>1</v>
      </c>
      <c r="AO212">
        <v>1</v>
      </c>
      <c r="AP212">
        <v>1</v>
      </c>
      <c r="AQ212">
        <v>0</v>
      </c>
      <c r="AR212">
        <v>1</v>
      </c>
      <c r="AS212">
        <v>0</v>
      </c>
      <c r="AT212">
        <v>6</v>
      </c>
      <c r="AU212">
        <v>0</v>
      </c>
      <c r="AV212">
        <v>0</v>
      </c>
      <c r="AW212">
        <v>0</v>
      </c>
      <c r="AX212" s="12">
        <v>0</v>
      </c>
      <c r="AY212">
        <v>0</v>
      </c>
      <c r="AZ212">
        <v>0</v>
      </c>
      <c r="BA212">
        <v>0</v>
      </c>
      <c r="BB212">
        <v>0</v>
      </c>
      <c r="BC212">
        <v>0</v>
      </c>
      <c r="BD212">
        <v>0</v>
      </c>
      <c r="BE212">
        <v>0</v>
      </c>
      <c r="BF212">
        <v>0</v>
      </c>
      <c r="BK212" t="s">
        <v>328</v>
      </c>
      <c r="BL212" t="s">
        <v>112</v>
      </c>
      <c r="BM212" s="2">
        <v>43830</v>
      </c>
      <c r="BN212">
        <v>2</v>
      </c>
      <c r="BO212">
        <v>1</v>
      </c>
      <c r="BP212">
        <v>0</v>
      </c>
      <c r="BQ212">
        <v>0</v>
      </c>
      <c r="BR212">
        <v>0</v>
      </c>
      <c r="BS212">
        <v>0</v>
      </c>
      <c r="BT212">
        <v>0</v>
      </c>
      <c r="BU212">
        <v>0</v>
      </c>
      <c r="BV212">
        <v>0</v>
      </c>
      <c r="BW212">
        <v>0</v>
      </c>
      <c r="BX212">
        <v>1</v>
      </c>
      <c r="BY212">
        <v>0</v>
      </c>
      <c r="BZ212">
        <v>0</v>
      </c>
      <c r="CA212">
        <v>3</v>
      </c>
      <c r="CB212">
        <v>0</v>
      </c>
      <c r="CC212">
        <v>0</v>
      </c>
      <c r="CD212">
        <v>0</v>
      </c>
      <c r="CE212">
        <v>0</v>
      </c>
      <c r="CF212">
        <v>0</v>
      </c>
      <c r="CG212">
        <v>0</v>
      </c>
      <c r="CH212">
        <v>0</v>
      </c>
      <c r="CI212">
        <v>0</v>
      </c>
      <c r="CJ212">
        <v>0</v>
      </c>
      <c r="CK212">
        <v>0</v>
      </c>
      <c r="CL212">
        <v>0</v>
      </c>
      <c r="CM212">
        <v>0</v>
      </c>
      <c r="CN212" s="12">
        <v>0</v>
      </c>
    </row>
    <row r="213" spans="1:92" hidden="1" x14ac:dyDescent="0.25">
      <c r="A213" s="7" t="s">
        <v>354</v>
      </c>
      <c r="B213" t="s">
        <v>113</v>
      </c>
      <c r="C213" s="2">
        <v>43830</v>
      </c>
      <c r="D213">
        <v>1907</v>
      </c>
      <c r="E213">
        <v>1662</v>
      </c>
      <c r="F213">
        <v>54</v>
      </c>
      <c r="G213">
        <v>230</v>
      </c>
      <c r="H213">
        <v>18</v>
      </c>
      <c r="I213">
        <v>54</v>
      </c>
      <c r="J213">
        <v>69</v>
      </c>
      <c r="K213">
        <v>16</v>
      </c>
      <c r="L213">
        <v>52</v>
      </c>
      <c r="M213">
        <v>0</v>
      </c>
      <c r="N213">
        <v>34</v>
      </c>
      <c r="O213">
        <v>52</v>
      </c>
      <c r="P213">
        <v>36</v>
      </c>
      <c r="Q213">
        <v>403</v>
      </c>
      <c r="R213">
        <v>33</v>
      </c>
      <c r="S213">
        <v>22</v>
      </c>
      <c r="T213">
        <v>10</v>
      </c>
      <c r="U213">
        <v>0</v>
      </c>
      <c r="V213">
        <v>0</v>
      </c>
      <c r="W213">
        <v>16</v>
      </c>
      <c r="X213">
        <v>2</v>
      </c>
      <c r="Y213">
        <v>0</v>
      </c>
      <c r="Z213">
        <v>0</v>
      </c>
      <c r="AA213">
        <v>0</v>
      </c>
      <c r="AB213">
        <v>0</v>
      </c>
      <c r="AC213">
        <v>0</v>
      </c>
      <c r="AG213" s="44" t="s">
        <v>354</v>
      </c>
      <c r="AH213" s="29" t="s">
        <v>113</v>
      </c>
      <c r="AI213" s="36">
        <v>43830</v>
      </c>
      <c r="AJ213">
        <v>1893</v>
      </c>
      <c r="AK213">
        <v>1581</v>
      </c>
      <c r="AL213">
        <v>209</v>
      </c>
      <c r="AM213">
        <v>47</v>
      </c>
      <c r="AN213">
        <v>14</v>
      </c>
      <c r="AO213">
        <v>47</v>
      </c>
      <c r="AP213">
        <v>61</v>
      </c>
      <c r="AQ213">
        <v>8</v>
      </c>
      <c r="AR213">
        <v>47</v>
      </c>
      <c r="AS213">
        <v>0</v>
      </c>
      <c r="AT213">
        <v>316</v>
      </c>
      <c r="AU213">
        <v>26</v>
      </c>
      <c r="AV213">
        <v>17</v>
      </c>
      <c r="AW213">
        <v>10</v>
      </c>
      <c r="AX213" s="12">
        <v>0</v>
      </c>
      <c r="AY213">
        <v>0</v>
      </c>
      <c r="AZ213">
        <v>16</v>
      </c>
      <c r="BA213">
        <v>2</v>
      </c>
      <c r="BB213">
        <v>0</v>
      </c>
      <c r="BC213">
        <v>0</v>
      </c>
      <c r="BD213">
        <v>0</v>
      </c>
      <c r="BE213">
        <v>0</v>
      </c>
      <c r="BF213">
        <v>0</v>
      </c>
      <c r="BK213" t="s">
        <v>328</v>
      </c>
      <c r="BL213" t="s">
        <v>113</v>
      </c>
      <c r="BM213" s="2">
        <v>43830</v>
      </c>
      <c r="BN213">
        <v>106</v>
      </c>
      <c r="BO213">
        <v>87</v>
      </c>
      <c r="BP213">
        <v>6</v>
      </c>
      <c r="BQ213">
        <v>4</v>
      </c>
      <c r="BR213">
        <v>1</v>
      </c>
      <c r="BS213">
        <v>6</v>
      </c>
      <c r="BT213">
        <v>0</v>
      </c>
      <c r="BU213">
        <v>0</v>
      </c>
      <c r="BV213">
        <v>6</v>
      </c>
      <c r="BW213">
        <v>0</v>
      </c>
      <c r="BX213">
        <v>93</v>
      </c>
      <c r="BY213">
        <v>96</v>
      </c>
      <c r="BZ213">
        <v>92</v>
      </c>
      <c r="CA213">
        <v>129</v>
      </c>
      <c r="CB213">
        <v>0</v>
      </c>
      <c r="CC213">
        <v>0</v>
      </c>
      <c r="CD213">
        <v>0</v>
      </c>
      <c r="CE213">
        <v>5</v>
      </c>
      <c r="CF213">
        <v>147</v>
      </c>
      <c r="CG213">
        <v>61</v>
      </c>
      <c r="CH213">
        <v>0</v>
      </c>
      <c r="CI213">
        <v>0</v>
      </c>
      <c r="CJ213">
        <v>0</v>
      </c>
      <c r="CK213">
        <v>0</v>
      </c>
      <c r="CL213">
        <v>0</v>
      </c>
      <c r="CM213">
        <v>0</v>
      </c>
      <c r="CN213" s="12">
        <v>0</v>
      </c>
    </row>
    <row r="214" spans="1:92" hidden="1" x14ac:dyDescent="0.25">
      <c r="A214" s="7" t="s">
        <v>355</v>
      </c>
      <c r="B214" t="s">
        <v>110</v>
      </c>
      <c r="C214" s="2">
        <v>43830</v>
      </c>
      <c r="D214">
        <v>1</v>
      </c>
      <c r="E214">
        <v>8</v>
      </c>
      <c r="F214">
        <v>0</v>
      </c>
      <c r="G214">
        <v>5</v>
      </c>
      <c r="H214">
        <v>0</v>
      </c>
      <c r="I214">
        <v>0</v>
      </c>
      <c r="J214">
        <v>1</v>
      </c>
      <c r="K214">
        <v>0</v>
      </c>
      <c r="L214">
        <v>0</v>
      </c>
      <c r="M214">
        <v>0</v>
      </c>
      <c r="N214">
        <v>0</v>
      </c>
      <c r="O214">
        <v>1</v>
      </c>
      <c r="P214">
        <v>1</v>
      </c>
      <c r="Q214">
        <v>10</v>
      </c>
      <c r="R214">
        <v>3</v>
      </c>
      <c r="S214">
        <v>0</v>
      </c>
      <c r="T214">
        <v>1</v>
      </c>
      <c r="U214">
        <v>0</v>
      </c>
      <c r="V214">
        <v>0</v>
      </c>
      <c r="W214">
        <v>0</v>
      </c>
      <c r="X214">
        <v>0</v>
      </c>
      <c r="Y214">
        <v>0</v>
      </c>
      <c r="Z214">
        <v>0</v>
      </c>
      <c r="AA214">
        <v>0</v>
      </c>
      <c r="AB214">
        <v>0</v>
      </c>
      <c r="AC214">
        <v>0</v>
      </c>
      <c r="AG214" s="43" t="s">
        <v>355</v>
      </c>
      <c r="AH214" s="30" t="s">
        <v>110</v>
      </c>
      <c r="AI214" s="34">
        <v>43830</v>
      </c>
      <c r="AJ214">
        <v>0</v>
      </c>
      <c r="AK214">
        <v>5</v>
      </c>
      <c r="AL214">
        <v>5</v>
      </c>
      <c r="AM214">
        <v>0</v>
      </c>
      <c r="AN214">
        <v>0</v>
      </c>
      <c r="AO214">
        <v>0</v>
      </c>
      <c r="AP214">
        <v>1</v>
      </c>
      <c r="AQ214">
        <v>0</v>
      </c>
      <c r="AR214">
        <v>0</v>
      </c>
      <c r="AS214">
        <v>0</v>
      </c>
      <c r="AT214">
        <v>3</v>
      </c>
      <c r="AU214">
        <v>0</v>
      </c>
      <c r="AV214">
        <v>0</v>
      </c>
      <c r="AW214">
        <v>0</v>
      </c>
      <c r="AX214" s="12">
        <v>0</v>
      </c>
      <c r="AY214">
        <v>0</v>
      </c>
      <c r="AZ214">
        <v>0</v>
      </c>
      <c r="BA214">
        <v>0</v>
      </c>
      <c r="BB214">
        <v>0</v>
      </c>
      <c r="BC214">
        <v>0</v>
      </c>
      <c r="BD214">
        <v>0</v>
      </c>
      <c r="BE214">
        <v>0</v>
      </c>
      <c r="BF214">
        <v>0</v>
      </c>
      <c r="BK214" t="s">
        <v>329</v>
      </c>
      <c r="BL214" t="s">
        <v>110</v>
      </c>
      <c r="BM214" s="2">
        <v>43830</v>
      </c>
      <c r="BN214">
        <v>12</v>
      </c>
      <c r="BO214">
        <v>15</v>
      </c>
      <c r="BP214">
        <v>2</v>
      </c>
      <c r="BQ214">
        <v>3</v>
      </c>
      <c r="BR214">
        <v>2</v>
      </c>
      <c r="BS214">
        <v>2</v>
      </c>
      <c r="BT214">
        <v>1</v>
      </c>
      <c r="BU214">
        <v>0</v>
      </c>
      <c r="BV214">
        <v>0</v>
      </c>
      <c r="BW214">
        <v>0</v>
      </c>
      <c r="BX214">
        <v>7</v>
      </c>
      <c r="BY214">
        <v>5</v>
      </c>
      <c r="BZ214">
        <v>2</v>
      </c>
      <c r="CA214">
        <v>19</v>
      </c>
      <c r="CB214">
        <v>10</v>
      </c>
      <c r="CC214">
        <v>10</v>
      </c>
      <c r="CD214">
        <v>12</v>
      </c>
      <c r="CE214">
        <v>0</v>
      </c>
      <c r="CF214">
        <v>11</v>
      </c>
      <c r="CG214">
        <v>18</v>
      </c>
      <c r="CH214">
        <v>0</v>
      </c>
      <c r="CI214">
        <v>0</v>
      </c>
      <c r="CJ214">
        <v>0</v>
      </c>
      <c r="CK214">
        <v>0</v>
      </c>
      <c r="CL214">
        <v>0</v>
      </c>
      <c r="CM214">
        <v>0</v>
      </c>
      <c r="CN214" s="12">
        <v>0</v>
      </c>
    </row>
    <row r="215" spans="1:92" hidden="1" x14ac:dyDescent="0.25">
      <c r="A215" s="7" t="s">
        <v>355</v>
      </c>
      <c r="B215" t="s">
        <v>111</v>
      </c>
      <c r="C215" s="2">
        <v>43830</v>
      </c>
      <c r="D215">
        <v>1333</v>
      </c>
      <c r="E215">
        <v>1179</v>
      </c>
      <c r="F215">
        <v>36</v>
      </c>
      <c r="G215">
        <v>128</v>
      </c>
      <c r="H215">
        <v>19</v>
      </c>
      <c r="I215">
        <v>34</v>
      </c>
      <c r="J215">
        <v>55</v>
      </c>
      <c r="K215">
        <v>2</v>
      </c>
      <c r="L215">
        <v>32</v>
      </c>
      <c r="M215">
        <v>4</v>
      </c>
      <c r="N215">
        <v>18</v>
      </c>
      <c r="O215">
        <v>22</v>
      </c>
      <c r="P215">
        <v>13</v>
      </c>
      <c r="Q215">
        <v>153</v>
      </c>
      <c r="R215">
        <v>8</v>
      </c>
      <c r="S215">
        <v>2</v>
      </c>
      <c r="T215">
        <v>7</v>
      </c>
      <c r="U215">
        <v>0</v>
      </c>
      <c r="V215">
        <v>0</v>
      </c>
      <c r="W215">
        <v>0</v>
      </c>
      <c r="X215">
        <v>1</v>
      </c>
      <c r="Y215">
        <v>0</v>
      </c>
      <c r="Z215">
        <v>0</v>
      </c>
      <c r="AA215">
        <v>0</v>
      </c>
      <c r="AB215">
        <v>0</v>
      </c>
      <c r="AC215">
        <v>0</v>
      </c>
      <c r="AG215" s="44" t="s">
        <v>355</v>
      </c>
      <c r="AH215" s="29" t="s">
        <v>111</v>
      </c>
      <c r="AI215" s="36">
        <v>43830</v>
      </c>
      <c r="AJ215">
        <v>1286</v>
      </c>
      <c r="AK215">
        <v>1106</v>
      </c>
      <c r="AL215">
        <v>123</v>
      </c>
      <c r="AM215">
        <v>32</v>
      </c>
      <c r="AN215">
        <v>17</v>
      </c>
      <c r="AO215">
        <v>32</v>
      </c>
      <c r="AP215">
        <v>55</v>
      </c>
      <c r="AQ215">
        <v>2</v>
      </c>
      <c r="AR215">
        <v>32</v>
      </c>
      <c r="AS215">
        <v>0</v>
      </c>
      <c r="AT215">
        <v>81</v>
      </c>
      <c r="AU215">
        <v>1</v>
      </c>
      <c r="AV215">
        <v>0</v>
      </c>
      <c r="AW215">
        <v>0</v>
      </c>
      <c r="AX215" s="12">
        <v>0</v>
      </c>
      <c r="AY215">
        <v>0</v>
      </c>
      <c r="AZ215">
        <v>0</v>
      </c>
      <c r="BA215">
        <v>0</v>
      </c>
      <c r="BB215">
        <v>0</v>
      </c>
      <c r="BC215">
        <v>0</v>
      </c>
      <c r="BD215">
        <v>0</v>
      </c>
      <c r="BE215">
        <v>0</v>
      </c>
      <c r="BF215">
        <v>0</v>
      </c>
      <c r="BK215" t="s">
        <v>329</v>
      </c>
      <c r="BL215" t="s">
        <v>111</v>
      </c>
      <c r="BM215" s="2">
        <v>43830</v>
      </c>
      <c r="BN215">
        <v>336</v>
      </c>
      <c r="BO215">
        <v>157</v>
      </c>
      <c r="BP215">
        <v>5</v>
      </c>
      <c r="BQ215">
        <v>23</v>
      </c>
      <c r="BR215">
        <v>4</v>
      </c>
      <c r="BS215">
        <v>5</v>
      </c>
      <c r="BT215">
        <v>47</v>
      </c>
      <c r="BU215">
        <v>0</v>
      </c>
      <c r="BV215">
        <v>5</v>
      </c>
      <c r="BW215">
        <v>88</v>
      </c>
      <c r="BX215">
        <v>68</v>
      </c>
      <c r="BY215">
        <v>62</v>
      </c>
      <c r="BZ215">
        <v>40</v>
      </c>
      <c r="CA215">
        <v>269</v>
      </c>
      <c r="CB215">
        <v>166</v>
      </c>
      <c r="CC215">
        <v>166</v>
      </c>
      <c r="CD215">
        <v>92</v>
      </c>
      <c r="CE215">
        <v>0</v>
      </c>
      <c r="CF215">
        <v>91</v>
      </c>
      <c r="CG215">
        <v>129</v>
      </c>
      <c r="CH215">
        <v>0</v>
      </c>
      <c r="CI215">
        <v>0</v>
      </c>
      <c r="CJ215">
        <v>0</v>
      </c>
      <c r="CK215">
        <v>0</v>
      </c>
      <c r="CL215">
        <v>0</v>
      </c>
      <c r="CM215">
        <v>0</v>
      </c>
      <c r="CN215" s="12">
        <v>0</v>
      </c>
    </row>
    <row r="216" spans="1:92" hidden="1" x14ac:dyDescent="0.25">
      <c r="A216" s="7" t="s">
        <v>355</v>
      </c>
      <c r="B216" t="s">
        <v>112</v>
      </c>
      <c r="C216" s="2">
        <v>43830</v>
      </c>
      <c r="D216">
        <v>0</v>
      </c>
      <c r="E216">
        <v>17</v>
      </c>
      <c r="F216">
        <v>0</v>
      </c>
      <c r="G216">
        <v>13</v>
      </c>
      <c r="H216">
        <v>0</v>
      </c>
      <c r="I216">
        <v>0</v>
      </c>
      <c r="J216">
        <v>1</v>
      </c>
      <c r="K216">
        <v>0</v>
      </c>
      <c r="L216">
        <v>0</v>
      </c>
      <c r="M216">
        <v>0</v>
      </c>
      <c r="N216">
        <v>0</v>
      </c>
      <c r="O216">
        <v>1</v>
      </c>
      <c r="P216">
        <v>0</v>
      </c>
      <c r="Q216">
        <v>9</v>
      </c>
      <c r="R216">
        <v>2</v>
      </c>
      <c r="S216">
        <v>0</v>
      </c>
      <c r="T216">
        <v>1</v>
      </c>
      <c r="U216">
        <v>0</v>
      </c>
      <c r="V216">
        <v>0</v>
      </c>
      <c r="W216">
        <v>0</v>
      </c>
      <c r="X216">
        <v>0</v>
      </c>
      <c r="Y216">
        <v>0</v>
      </c>
      <c r="Z216">
        <v>0</v>
      </c>
      <c r="AA216">
        <v>0</v>
      </c>
      <c r="AB216">
        <v>0</v>
      </c>
      <c r="AC216">
        <v>0</v>
      </c>
      <c r="AG216" s="43" t="s">
        <v>355</v>
      </c>
      <c r="AH216" s="30" t="s">
        <v>112</v>
      </c>
      <c r="AI216" s="34">
        <v>43830</v>
      </c>
      <c r="AJ216">
        <v>0</v>
      </c>
      <c r="AK216">
        <v>13</v>
      </c>
      <c r="AL216">
        <v>13</v>
      </c>
      <c r="AM216">
        <v>0</v>
      </c>
      <c r="AN216">
        <v>0</v>
      </c>
      <c r="AO216">
        <v>0</v>
      </c>
      <c r="AP216">
        <v>1</v>
      </c>
      <c r="AQ216">
        <v>0</v>
      </c>
      <c r="AR216">
        <v>0</v>
      </c>
      <c r="AS216">
        <v>0</v>
      </c>
      <c r="AT216">
        <v>6</v>
      </c>
      <c r="AU216">
        <v>0</v>
      </c>
      <c r="AV216">
        <v>0</v>
      </c>
      <c r="AW216">
        <v>0</v>
      </c>
      <c r="AX216" s="12">
        <v>0</v>
      </c>
      <c r="AY216">
        <v>0</v>
      </c>
      <c r="AZ216">
        <v>0</v>
      </c>
      <c r="BA216">
        <v>0</v>
      </c>
      <c r="BB216">
        <v>0</v>
      </c>
      <c r="BC216">
        <v>0</v>
      </c>
      <c r="BD216">
        <v>0</v>
      </c>
      <c r="BE216">
        <v>0</v>
      </c>
      <c r="BF216">
        <v>0</v>
      </c>
      <c r="BK216" t="s">
        <v>329</v>
      </c>
      <c r="BL216" t="s">
        <v>112</v>
      </c>
      <c r="BM216" s="2">
        <v>43830</v>
      </c>
      <c r="BN216">
        <v>12</v>
      </c>
      <c r="BO216">
        <v>12</v>
      </c>
      <c r="BP216">
        <v>0</v>
      </c>
      <c r="BQ216">
        <v>0</v>
      </c>
      <c r="BR216">
        <v>0</v>
      </c>
      <c r="BS216">
        <v>0</v>
      </c>
      <c r="BT216">
        <v>7</v>
      </c>
      <c r="BU216">
        <v>0</v>
      </c>
      <c r="BV216">
        <v>0</v>
      </c>
      <c r="BW216">
        <v>3</v>
      </c>
      <c r="BX216">
        <v>8</v>
      </c>
      <c r="BY216">
        <v>8</v>
      </c>
      <c r="BZ216">
        <v>1</v>
      </c>
      <c r="CA216">
        <v>20</v>
      </c>
      <c r="CB216">
        <v>10</v>
      </c>
      <c r="CC216">
        <v>10</v>
      </c>
      <c r="CD216">
        <v>6</v>
      </c>
      <c r="CE216">
        <v>0</v>
      </c>
      <c r="CF216">
        <v>11</v>
      </c>
      <c r="CG216">
        <v>15</v>
      </c>
      <c r="CH216">
        <v>0</v>
      </c>
      <c r="CI216">
        <v>0</v>
      </c>
      <c r="CJ216">
        <v>0</v>
      </c>
      <c r="CK216">
        <v>0</v>
      </c>
      <c r="CL216">
        <v>0</v>
      </c>
      <c r="CM216">
        <v>0</v>
      </c>
      <c r="CN216" s="12">
        <v>0</v>
      </c>
    </row>
    <row r="217" spans="1:92" hidden="1" x14ac:dyDescent="0.25">
      <c r="A217" s="7" t="s">
        <v>355</v>
      </c>
      <c r="B217" t="s">
        <v>113</v>
      </c>
      <c r="C217" s="2">
        <v>43830</v>
      </c>
      <c r="D217">
        <v>1651</v>
      </c>
      <c r="E217">
        <v>1443</v>
      </c>
      <c r="F217">
        <v>86</v>
      </c>
      <c r="G217">
        <v>147</v>
      </c>
      <c r="H217">
        <v>20</v>
      </c>
      <c r="I217">
        <v>85</v>
      </c>
      <c r="J217">
        <v>140</v>
      </c>
      <c r="K217">
        <v>7</v>
      </c>
      <c r="L217">
        <v>83</v>
      </c>
      <c r="M217">
        <v>2</v>
      </c>
      <c r="N217">
        <v>60</v>
      </c>
      <c r="O217">
        <v>33</v>
      </c>
      <c r="P217">
        <v>18</v>
      </c>
      <c r="Q217">
        <v>330</v>
      </c>
      <c r="R217">
        <v>12</v>
      </c>
      <c r="S217">
        <v>2</v>
      </c>
      <c r="T217">
        <v>19</v>
      </c>
      <c r="U217">
        <v>0</v>
      </c>
      <c r="V217">
        <v>0</v>
      </c>
      <c r="W217">
        <v>0</v>
      </c>
      <c r="X217">
        <v>0</v>
      </c>
      <c r="Y217">
        <v>0</v>
      </c>
      <c r="Z217">
        <v>0</v>
      </c>
      <c r="AA217">
        <v>0</v>
      </c>
      <c r="AB217">
        <v>0</v>
      </c>
      <c r="AC217">
        <v>0</v>
      </c>
      <c r="AG217" s="44" t="s">
        <v>355</v>
      </c>
      <c r="AH217" s="29" t="s">
        <v>113</v>
      </c>
      <c r="AI217" s="36">
        <v>43830</v>
      </c>
      <c r="AJ217">
        <v>1603</v>
      </c>
      <c r="AK217">
        <v>1360</v>
      </c>
      <c r="AL217">
        <v>146</v>
      </c>
      <c r="AM217">
        <v>81</v>
      </c>
      <c r="AN217">
        <v>19</v>
      </c>
      <c r="AO217">
        <v>80</v>
      </c>
      <c r="AP217">
        <v>138</v>
      </c>
      <c r="AQ217">
        <v>5</v>
      </c>
      <c r="AR217">
        <v>80</v>
      </c>
      <c r="AS217">
        <v>0</v>
      </c>
      <c r="AT217">
        <v>212</v>
      </c>
      <c r="AU217">
        <v>1</v>
      </c>
      <c r="AV217">
        <v>0</v>
      </c>
      <c r="AW217">
        <v>0</v>
      </c>
      <c r="AX217" s="12">
        <v>0</v>
      </c>
      <c r="AY217">
        <v>0</v>
      </c>
      <c r="AZ217">
        <v>0</v>
      </c>
      <c r="BA217">
        <v>0</v>
      </c>
      <c r="BB217">
        <v>0</v>
      </c>
      <c r="BC217">
        <v>0</v>
      </c>
      <c r="BD217">
        <v>0</v>
      </c>
      <c r="BE217">
        <v>0</v>
      </c>
      <c r="BF217">
        <v>0</v>
      </c>
      <c r="BK217" t="s">
        <v>329</v>
      </c>
      <c r="BL217" t="s">
        <v>113</v>
      </c>
      <c r="BM217" s="2">
        <v>43830</v>
      </c>
      <c r="BN217">
        <v>134</v>
      </c>
      <c r="BO217">
        <v>367</v>
      </c>
      <c r="BP217">
        <v>13</v>
      </c>
      <c r="BQ217">
        <v>7</v>
      </c>
      <c r="BR217">
        <v>3</v>
      </c>
      <c r="BS217">
        <v>13</v>
      </c>
      <c r="BT217">
        <v>85</v>
      </c>
      <c r="BU217">
        <v>2</v>
      </c>
      <c r="BV217">
        <v>12</v>
      </c>
      <c r="BW217">
        <v>184</v>
      </c>
      <c r="BX217">
        <v>107</v>
      </c>
      <c r="BY217">
        <v>114</v>
      </c>
      <c r="BZ217">
        <v>87</v>
      </c>
      <c r="CA217">
        <v>568</v>
      </c>
      <c r="CB217">
        <v>299</v>
      </c>
      <c r="CC217">
        <v>299</v>
      </c>
      <c r="CD217">
        <v>179</v>
      </c>
      <c r="CE217">
        <v>0</v>
      </c>
      <c r="CF217">
        <v>152</v>
      </c>
      <c r="CG217">
        <v>235</v>
      </c>
      <c r="CH217">
        <v>0</v>
      </c>
      <c r="CI217">
        <v>0</v>
      </c>
      <c r="CJ217">
        <v>0</v>
      </c>
      <c r="CK217">
        <v>0</v>
      </c>
      <c r="CL217">
        <v>0</v>
      </c>
      <c r="CM217">
        <v>0</v>
      </c>
      <c r="CN217" s="12">
        <v>0</v>
      </c>
    </row>
    <row r="218" spans="1:92" hidden="1" x14ac:dyDescent="0.25">
      <c r="A218" s="7" t="s">
        <v>356</v>
      </c>
      <c r="B218" t="s">
        <v>110</v>
      </c>
      <c r="C218" s="2">
        <v>43830</v>
      </c>
      <c r="D218">
        <v>102</v>
      </c>
      <c r="E218">
        <v>83</v>
      </c>
      <c r="F218">
        <v>2</v>
      </c>
      <c r="G218">
        <v>12</v>
      </c>
      <c r="H218">
        <v>1</v>
      </c>
      <c r="I218">
        <v>2</v>
      </c>
      <c r="J218">
        <v>11</v>
      </c>
      <c r="K218">
        <v>3</v>
      </c>
      <c r="L218">
        <v>2</v>
      </c>
      <c r="M218">
        <v>0</v>
      </c>
      <c r="N218">
        <v>5</v>
      </c>
      <c r="O218">
        <v>3</v>
      </c>
      <c r="P218">
        <v>1</v>
      </c>
      <c r="Q218">
        <v>27</v>
      </c>
      <c r="R218">
        <v>3</v>
      </c>
      <c r="S218">
        <v>4</v>
      </c>
      <c r="T218">
        <v>9</v>
      </c>
      <c r="U218">
        <v>0</v>
      </c>
      <c r="V218">
        <v>0</v>
      </c>
      <c r="W218">
        <v>1</v>
      </c>
      <c r="X218">
        <v>3</v>
      </c>
      <c r="Y218">
        <v>0</v>
      </c>
      <c r="Z218">
        <v>0</v>
      </c>
      <c r="AA218">
        <v>0</v>
      </c>
      <c r="AB218">
        <v>0</v>
      </c>
      <c r="AC218">
        <v>0</v>
      </c>
      <c r="AG218" s="43" t="s">
        <v>356</v>
      </c>
      <c r="AH218" s="30" t="s">
        <v>110</v>
      </c>
      <c r="AI218" s="34">
        <v>43830</v>
      </c>
      <c r="AJ218">
        <v>78</v>
      </c>
      <c r="AK218">
        <v>69</v>
      </c>
      <c r="AL218">
        <v>10</v>
      </c>
      <c r="AM218">
        <v>1</v>
      </c>
      <c r="AN218">
        <v>0</v>
      </c>
      <c r="AO218">
        <v>1</v>
      </c>
      <c r="AP218">
        <v>4</v>
      </c>
      <c r="AQ218">
        <v>0</v>
      </c>
      <c r="AR218">
        <v>1</v>
      </c>
      <c r="AS218">
        <v>0</v>
      </c>
      <c r="AT218">
        <v>8</v>
      </c>
      <c r="AU218">
        <v>0</v>
      </c>
      <c r="AV218">
        <v>0</v>
      </c>
      <c r="AW218">
        <v>2</v>
      </c>
      <c r="AX218" s="12">
        <v>0</v>
      </c>
      <c r="AY218">
        <v>0</v>
      </c>
      <c r="AZ218">
        <v>0</v>
      </c>
      <c r="BA218">
        <v>0</v>
      </c>
      <c r="BB218">
        <v>0</v>
      </c>
      <c r="BC218">
        <v>0</v>
      </c>
      <c r="BD218">
        <v>0</v>
      </c>
      <c r="BE218">
        <v>0</v>
      </c>
      <c r="BF218">
        <v>0</v>
      </c>
      <c r="BK218" t="s">
        <v>330</v>
      </c>
      <c r="BL218" t="s">
        <v>110</v>
      </c>
      <c r="BM218" s="2">
        <v>43830</v>
      </c>
      <c r="BN218">
        <v>15</v>
      </c>
      <c r="BO218">
        <v>15</v>
      </c>
      <c r="BP218">
        <v>0</v>
      </c>
      <c r="BQ218">
        <v>0</v>
      </c>
      <c r="BR218">
        <v>0</v>
      </c>
      <c r="BS218">
        <v>0</v>
      </c>
      <c r="BT218">
        <v>5</v>
      </c>
      <c r="BU218">
        <v>0</v>
      </c>
      <c r="BV218">
        <v>0</v>
      </c>
      <c r="BW218">
        <v>0</v>
      </c>
      <c r="BX218">
        <v>3</v>
      </c>
      <c r="BY218">
        <v>5</v>
      </c>
      <c r="BZ218">
        <v>1</v>
      </c>
      <c r="CA218">
        <v>31</v>
      </c>
      <c r="CB218">
        <v>14</v>
      </c>
      <c r="CC218">
        <v>13</v>
      </c>
      <c r="CD218">
        <v>5</v>
      </c>
      <c r="CE218">
        <v>0</v>
      </c>
      <c r="CF218">
        <v>0</v>
      </c>
      <c r="CG218">
        <v>9</v>
      </c>
      <c r="CH218">
        <v>0</v>
      </c>
      <c r="CI218">
        <v>0</v>
      </c>
      <c r="CJ218">
        <v>0</v>
      </c>
      <c r="CK218">
        <v>0</v>
      </c>
      <c r="CL218">
        <v>0</v>
      </c>
      <c r="CM218">
        <v>0</v>
      </c>
      <c r="CN218" s="12">
        <v>0</v>
      </c>
    </row>
    <row r="219" spans="1:92" hidden="1" x14ac:dyDescent="0.25">
      <c r="A219" s="7" t="s">
        <v>356</v>
      </c>
      <c r="B219" t="s">
        <v>111</v>
      </c>
      <c r="C219" s="2">
        <v>43830</v>
      </c>
      <c r="D219">
        <v>2156</v>
      </c>
      <c r="E219">
        <v>1911</v>
      </c>
      <c r="F219">
        <v>108</v>
      </c>
      <c r="G219">
        <v>127</v>
      </c>
      <c r="H219">
        <v>43</v>
      </c>
      <c r="I219">
        <v>108</v>
      </c>
      <c r="J219">
        <v>86</v>
      </c>
      <c r="K219">
        <v>24</v>
      </c>
      <c r="L219">
        <v>108</v>
      </c>
      <c r="M219">
        <v>11</v>
      </c>
      <c r="N219">
        <v>137</v>
      </c>
      <c r="O219">
        <v>87</v>
      </c>
      <c r="P219">
        <v>84</v>
      </c>
      <c r="Q219">
        <v>369</v>
      </c>
      <c r="R219">
        <v>23</v>
      </c>
      <c r="S219">
        <v>67</v>
      </c>
      <c r="T219">
        <v>25</v>
      </c>
      <c r="U219">
        <v>0</v>
      </c>
      <c r="V219">
        <v>0</v>
      </c>
      <c r="W219">
        <v>18</v>
      </c>
      <c r="X219">
        <v>43</v>
      </c>
      <c r="Y219">
        <v>0</v>
      </c>
      <c r="Z219">
        <v>0</v>
      </c>
      <c r="AA219">
        <v>0</v>
      </c>
      <c r="AB219">
        <v>0</v>
      </c>
      <c r="AC219">
        <v>0</v>
      </c>
      <c r="AG219" s="44" t="s">
        <v>356</v>
      </c>
      <c r="AH219" s="29" t="s">
        <v>111</v>
      </c>
      <c r="AI219" s="36">
        <v>43830</v>
      </c>
      <c r="AJ219">
        <v>2007</v>
      </c>
      <c r="AK219">
        <v>1780</v>
      </c>
      <c r="AL219">
        <v>78</v>
      </c>
      <c r="AM219">
        <v>100</v>
      </c>
      <c r="AN219">
        <v>38</v>
      </c>
      <c r="AO219">
        <v>100</v>
      </c>
      <c r="AP219">
        <v>73</v>
      </c>
      <c r="AQ219">
        <v>11</v>
      </c>
      <c r="AR219">
        <v>100</v>
      </c>
      <c r="AS219">
        <v>0</v>
      </c>
      <c r="AT219">
        <v>194</v>
      </c>
      <c r="AU219">
        <v>3</v>
      </c>
      <c r="AV219">
        <v>0</v>
      </c>
      <c r="AW219">
        <v>0</v>
      </c>
      <c r="AX219" s="12">
        <v>0</v>
      </c>
      <c r="AY219">
        <v>0</v>
      </c>
      <c r="AZ219">
        <v>0</v>
      </c>
      <c r="BA219">
        <v>0</v>
      </c>
      <c r="BB219">
        <v>0</v>
      </c>
      <c r="BC219">
        <v>0</v>
      </c>
      <c r="BD219">
        <v>0</v>
      </c>
      <c r="BE219">
        <v>0</v>
      </c>
      <c r="BF219">
        <v>0</v>
      </c>
      <c r="BK219" t="s">
        <v>330</v>
      </c>
      <c r="BL219" t="s">
        <v>111</v>
      </c>
      <c r="BM219" s="2">
        <v>43830</v>
      </c>
      <c r="BN219">
        <v>126</v>
      </c>
      <c r="BO219">
        <v>69</v>
      </c>
      <c r="BP219">
        <v>6</v>
      </c>
      <c r="BQ219">
        <v>4</v>
      </c>
      <c r="BR219">
        <v>4</v>
      </c>
      <c r="BS219">
        <v>7</v>
      </c>
      <c r="BT219">
        <v>4</v>
      </c>
      <c r="BU219">
        <v>5</v>
      </c>
      <c r="BV219">
        <v>5</v>
      </c>
      <c r="BW219">
        <v>44</v>
      </c>
      <c r="BX219">
        <v>16</v>
      </c>
      <c r="BY219">
        <v>24</v>
      </c>
      <c r="BZ219">
        <v>17</v>
      </c>
      <c r="CA219">
        <v>99</v>
      </c>
      <c r="CB219">
        <v>37</v>
      </c>
      <c r="CC219">
        <v>72</v>
      </c>
      <c r="CD219">
        <v>13</v>
      </c>
      <c r="CE219">
        <v>0</v>
      </c>
      <c r="CF219">
        <v>9</v>
      </c>
      <c r="CG219">
        <v>18</v>
      </c>
      <c r="CH219">
        <v>0</v>
      </c>
      <c r="CI219">
        <v>0</v>
      </c>
      <c r="CJ219">
        <v>0</v>
      </c>
      <c r="CK219">
        <v>0</v>
      </c>
      <c r="CL219">
        <v>0</v>
      </c>
      <c r="CM219">
        <v>0</v>
      </c>
      <c r="CN219" s="12">
        <v>0</v>
      </c>
    </row>
    <row r="220" spans="1:92" hidden="1" x14ac:dyDescent="0.25">
      <c r="A220" s="7" t="s">
        <v>356</v>
      </c>
      <c r="B220" t="s">
        <v>112</v>
      </c>
      <c r="C220" s="2">
        <v>43830</v>
      </c>
      <c r="D220">
        <v>71</v>
      </c>
      <c r="E220">
        <v>70</v>
      </c>
      <c r="F220">
        <v>2</v>
      </c>
      <c r="G220">
        <v>12</v>
      </c>
      <c r="H220">
        <v>2</v>
      </c>
      <c r="I220">
        <v>2</v>
      </c>
      <c r="J220">
        <v>10</v>
      </c>
      <c r="K220">
        <v>6</v>
      </c>
      <c r="L220">
        <v>2</v>
      </c>
      <c r="M220">
        <v>0</v>
      </c>
      <c r="N220">
        <v>6</v>
      </c>
      <c r="O220">
        <v>1</v>
      </c>
      <c r="P220">
        <v>0</v>
      </c>
      <c r="Q220">
        <v>28</v>
      </c>
      <c r="R220">
        <v>4</v>
      </c>
      <c r="S220">
        <v>5</v>
      </c>
      <c r="T220">
        <v>4</v>
      </c>
      <c r="U220">
        <v>0</v>
      </c>
      <c r="V220">
        <v>0</v>
      </c>
      <c r="W220">
        <v>1</v>
      </c>
      <c r="X220">
        <v>3</v>
      </c>
      <c r="Y220">
        <v>0</v>
      </c>
      <c r="Z220">
        <v>0</v>
      </c>
      <c r="AA220">
        <v>0</v>
      </c>
      <c r="AB220">
        <v>0</v>
      </c>
      <c r="AC220">
        <v>0</v>
      </c>
      <c r="AG220" s="43" t="s">
        <v>356</v>
      </c>
      <c r="AH220" s="30" t="s">
        <v>112</v>
      </c>
      <c r="AI220" s="34">
        <v>43830</v>
      </c>
      <c r="AJ220">
        <v>55</v>
      </c>
      <c r="AK220">
        <v>51</v>
      </c>
      <c r="AL220">
        <v>12</v>
      </c>
      <c r="AM220">
        <v>2</v>
      </c>
      <c r="AN220">
        <v>2</v>
      </c>
      <c r="AO220">
        <v>2</v>
      </c>
      <c r="AP220">
        <v>1</v>
      </c>
      <c r="AQ220">
        <v>0</v>
      </c>
      <c r="AR220">
        <v>2</v>
      </c>
      <c r="AS220">
        <v>0</v>
      </c>
      <c r="AT220">
        <v>7</v>
      </c>
      <c r="AU220">
        <v>0</v>
      </c>
      <c r="AV220">
        <v>0</v>
      </c>
      <c r="AW220">
        <v>0</v>
      </c>
      <c r="AX220" s="12">
        <v>0</v>
      </c>
      <c r="AY220">
        <v>0</v>
      </c>
      <c r="AZ220">
        <v>0</v>
      </c>
      <c r="BA220">
        <v>0</v>
      </c>
      <c r="BB220">
        <v>0</v>
      </c>
      <c r="BC220">
        <v>0</v>
      </c>
      <c r="BD220">
        <v>0</v>
      </c>
      <c r="BE220">
        <v>0</v>
      </c>
      <c r="BF220">
        <v>0</v>
      </c>
      <c r="BK220" t="s">
        <v>330</v>
      </c>
      <c r="BL220" t="s">
        <v>112</v>
      </c>
      <c r="BM220" s="2">
        <v>43830</v>
      </c>
      <c r="BN220">
        <v>15</v>
      </c>
      <c r="BO220">
        <v>15</v>
      </c>
      <c r="BP220">
        <v>0</v>
      </c>
      <c r="BQ220">
        <v>0</v>
      </c>
      <c r="BR220">
        <v>0</v>
      </c>
      <c r="BS220">
        <v>0</v>
      </c>
      <c r="BT220">
        <v>3</v>
      </c>
      <c r="BU220">
        <v>0</v>
      </c>
      <c r="BV220">
        <v>1</v>
      </c>
      <c r="BW220">
        <v>0</v>
      </c>
      <c r="BX220">
        <v>1</v>
      </c>
      <c r="BY220">
        <v>2</v>
      </c>
      <c r="BZ220">
        <v>1</v>
      </c>
      <c r="CA220">
        <v>22</v>
      </c>
      <c r="CB220">
        <v>8</v>
      </c>
      <c r="CC220">
        <v>4</v>
      </c>
      <c r="CD220">
        <v>3</v>
      </c>
      <c r="CE220">
        <v>0</v>
      </c>
      <c r="CF220">
        <v>1</v>
      </c>
      <c r="CG220">
        <v>2</v>
      </c>
      <c r="CH220">
        <v>0</v>
      </c>
      <c r="CI220">
        <v>0</v>
      </c>
      <c r="CJ220">
        <v>0</v>
      </c>
      <c r="CK220">
        <v>0</v>
      </c>
      <c r="CL220">
        <v>0</v>
      </c>
      <c r="CM220">
        <v>0</v>
      </c>
      <c r="CN220" s="12">
        <v>0</v>
      </c>
    </row>
    <row r="221" spans="1:92" hidden="1" x14ac:dyDescent="0.25">
      <c r="A221" s="7" t="s">
        <v>356</v>
      </c>
      <c r="B221" t="s">
        <v>113</v>
      </c>
      <c r="C221" s="2">
        <v>43830</v>
      </c>
      <c r="D221">
        <v>2339</v>
      </c>
      <c r="E221">
        <v>2163</v>
      </c>
      <c r="F221">
        <v>183</v>
      </c>
      <c r="G221">
        <v>109</v>
      </c>
      <c r="H221">
        <v>50</v>
      </c>
      <c r="I221">
        <v>183</v>
      </c>
      <c r="J221">
        <v>177</v>
      </c>
      <c r="K221">
        <v>47</v>
      </c>
      <c r="L221">
        <v>183</v>
      </c>
      <c r="M221">
        <v>32</v>
      </c>
      <c r="N221">
        <v>202</v>
      </c>
      <c r="O221">
        <v>171</v>
      </c>
      <c r="P221">
        <v>148</v>
      </c>
      <c r="Q221">
        <v>670</v>
      </c>
      <c r="R221">
        <v>59</v>
      </c>
      <c r="S221">
        <v>105</v>
      </c>
      <c r="T221">
        <v>91</v>
      </c>
      <c r="U221">
        <v>0</v>
      </c>
      <c r="V221">
        <v>0</v>
      </c>
      <c r="W221">
        <v>34</v>
      </c>
      <c r="X221">
        <v>75</v>
      </c>
      <c r="Y221">
        <v>0</v>
      </c>
      <c r="Z221">
        <v>0</v>
      </c>
      <c r="AA221">
        <v>0</v>
      </c>
      <c r="AB221">
        <v>0</v>
      </c>
      <c r="AC221">
        <v>0</v>
      </c>
      <c r="AG221" s="44" t="s">
        <v>356</v>
      </c>
      <c r="AH221" s="29" t="s">
        <v>113</v>
      </c>
      <c r="AI221" s="36">
        <v>43830</v>
      </c>
      <c r="AJ221">
        <v>2248</v>
      </c>
      <c r="AK221">
        <v>1955</v>
      </c>
      <c r="AL221">
        <v>77</v>
      </c>
      <c r="AM221">
        <v>170</v>
      </c>
      <c r="AN221">
        <v>47</v>
      </c>
      <c r="AO221">
        <v>170</v>
      </c>
      <c r="AP221">
        <v>141</v>
      </c>
      <c r="AQ221">
        <v>13</v>
      </c>
      <c r="AR221">
        <v>170</v>
      </c>
      <c r="AS221">
        <v>0</v>
      </c>
      <c r="AT221">
        <v>277</v>
      </c>
      <c r="AU221">
        <v>1</v>
      </c>
      <c r="AV221">
        <v>1</v>
      </c>
      <c r="AW221">
        <v>0</v>
      </c>
      <c r="AX221" s="12">
        <v>0</v>
      </c>
      <c r="AY221">
        <v>0</v>
      </c>
      <c r="AZ221">
        <v>0</v>
      </c>
      <c r="BA221">
        <v>1</v>
      </c>
      <c r="BB221">
        <v>0</v>
      </c>
      <c r="BC221">
        <v>0</v>
      </c>
      <c r="BD221">
        <v>0</v>
      </c>
      <c r="BE221">
        <v>0</v>
      </c>
      <c r="BF221">
        <v>0</v>
      </c>
      <c r="BK221" t="s">
        <v>330</v>
      </c>
      <c r="BL221" t="s">
        <v>113</v>
      </c>
      <c r="BM221" s="2">
        <v>43830</v>
      </c>
      <c r="BN221">
        <v>65</v>
      </c>
      <c r="BO221">
        <v>193</v>
      </c>
      <c r="BP221">
        <v>12</v>
      </c>
      <c r="BQ221">
        <v>4</v>
      </c>
      <c r="BR221">
        <v>4</v>
      </c>
      <c r="BS221">
        <v>12</v>
      </c>
      <c r="BT221">
        <v>11</v>
      </c>
      <c r="BU221">
        <v>13</v>
      </c>
      <c r="BV221">
        <v>11</v>
      </c>
      <c r="BW221">
        <v>137</v>
      </c>
      <c r="BX221">
        <v>63</v>
      </c>
      <c r="BY221">
        <v>92</v>
      </c>
      <c r="BZ221">
        <v>76</v>
      </c>
      <c r="CA221">
        <v>279</v>
      </c>
      <c r="CB221">
        <v>94</v>
      </c>
      <c r="CC221">
        <v>148</v>
      </c>
      <c r="CD221">
        <v>22</v>
      </c>
      <c r="CE221">
        <v>0</v>
      </c>
      <c r="CF221">
        <v>13</v>
      </c>
      <c r="CG221">
        <v>55</v>
      </c>
      <c r="CH221">
        <v>0</v>
      </c>
      <c r="CI221">
        <v>0</v>
      </c>
      <c r="CJ221">
        <v>0</v>
      </c>
      <c r="CK221">
        <v>0</v>
      </c>
      <c r="CL221">
        <v>0</v>
      </c>
      <c r="CM221">
        <v>0</v>
      </c>
      <c r="CN221" s="12">
        <v>0</v>
      </c>
    </row>
    <row r="222" spans="1:92" hidden="1" x14ac:dyDescent="0.25">
      <c r="A222" s="7" t="s">
        <v>357</v>
      </c>
      <c r="B222" t="s">
        <v>110</v>
      </c>
      <c r="C222" s="2">
        <v>43830</v>
      </c>
      <c r="D222">
        <v>61</v>
      </c>
      <c r="E222">
        <v>22</v>
      </c>
      <c r="F222">
        <v>3</v>
      </c>
      <c r="G222">
        <v>1</v>
      </c>
      <c r="H222">
        <v>1</v>
      </c>
      <c r="I222">
        <v>4</v>
      </c>
      <c r="J222">
        <v>0</v>
      </c>
      <c r="K222">
        <v>0</v>
      </c>
      <c r="L222">
        <v>2</v>
      </c>
      <c r="M222">
        <v>0</v>
      </c>
      <c r="N222">
        <v>1</v>
      </c>
      <c r="O222">
        <v>1</v>
      </c>
      <c r="P222">
        <v>1</v>
      </c>
      <c r="Q222">
        <v>7</v>
      </c>
      <c r="R222">
        <v>0</v>
      </c>
      <c r="S222">
        <v>4</v>
      </c>
      <c r="T222">
        <v>4</v>
      </c>
      <c r="U222">
        <v>0</v>
      </c>
      <c r="V222">
        <v>0</v>
      </c>
      <c r="W222">
        <v>0</v>
      </c>
      <c r="X222">
        <v>4</v>
      </c>
      <c r="Y222">
        <v>0</v>
      </c>
      <c r="Z222">
        <v>0</v>
      </c>
      <c r="AA222">
        <v>0</v>
      </c>
      <c r="AB222">
        <v>0</v>
      </c>
      <c r="AC222">
        <v>0</v>
      </c>
      <c r="AG222" s="43" t="s">
        <v>357</v>
      </c>
      <c r="AH222" s="30" t="s">
        <v>110</v>
      </c>
      <c r="AI222" s="34">
        <v>43830</v>
      </c>
      <c r="AJ222">
        <v>43</v>
      </c>
      <c r="AK222">
        <v>2</v>
      </c>
      <c r="AL222">
        <v>0</v>
      </c>
      <c r="AM222">
        <v>1</v>
      </c>
      <c r="AN222">
        <v>0</v>
      </c>
      <c r="AO222">
        <v>1</v>
      </c>
      <c r="AP222">
        <v>0</v>
      </c>
      <c r="AQ222">
        <v>0</v>
      </c>
      <c r="AR222">
        <v>1</v>
      </c>
      <c r="AS222">
        <v>0</v>
      </c>
      <c r="AT222">
        <v>1</v>
      </c>
      <c r="AU222">
        <v>0</v>
      </c>
      <c r="AV222">
        <v>0</v>
      </c>
      <c r="AW222">
        <v>0</v>
      </c>
      <c r="AX222" s="12">
        <v>0</v>
      </c>
      <c r="AY222">
        <v>0</v>
      </c>
      <c r="AZ222">
        <v>0</v>
      </c>
      <c r="BA222">
        <v>0</v>
      </c>
      <c r="BB222">
        <v>0</v>
      </c>
      <c r="BC222">
        <v>0</v>
      </c>
      <c r="BD222">
        <v>0</v>
      </c>
      <c r="BE222">
        <v>0</v>
      </c>
      <c r="BF222">
        <v>0</v>
      </c>
      <c r="BK222" t="s">
        <v>331</v>
      </c>
      <c r="BL222" t="s">
        <v>110</v>
      </c>
      <c r="BM222" s="2">
        <v>43830</v>
      </c>
      <c r="BN222">
        <v>7</v>
      </c>
      <c r="BO222">
        <v>5</v>
      </c>
      <c r="BP222">
        <v>0</v>
      </c>
      <c r="BQ222">
        <v>2</v>
      </c>
      <c r="BR222">
        <v>0</v>
      </c>
      <c r="BS222">
        <v>0</v>
      </c>
      <c r="BT222">
        <v>0</v>
      </c>
      <c r="BU222">
        <v>0</v>
      </c>
      <c r="BV222">
        <v>0</v>
      </c>
      <c r="BW222">
        <v>0</v>
      </c>
      <c r="BX222">
        <v>1</v>
      </c>
      <c r="BY222">
        <v>3</v>
      </c>
      <c r="BZ222">
        <v>1</v>
      </c>
      <c r="CA222">
        <v>4</v>
      </c>
      <c r="CB222">
        <v>0</v>
      </c>
      <c r="CC222">
        <v>0</v>
      </c>
      <c r="CD222">
        <v>2</v>
      </c>
      <c r="CE222">
        <v>0</v>
      </c>
      <c r="CF222">
        <v>0</v>
      </c>
      <c r="CG222">
        <v>0</v>
      </c>
      <c r="CH222">
        <v>0</v>
      </c>
      <c r="CI222">
        <v>0</v>
      </c>
      <c r="CJ222">
        <v>0</v>
      </c>
      <c r="CK222">
        <v>0</v>
      </c>
      <c r="CL222">
        <v>0</v>
      </c>
      <c r="CM222">
        <v>0</v>
      </c>
      <c r="CN222" s="12">
        <v>0</v>
      </c>
    </row>
    <row r="223" spans="1:92" hidden="1" x14ac:dyDescent="0.25">
      <c r="A223" s="7" t="s">
        <v>357</v>
      </c>
      <c r="B223" t="s">
        <v>111</v>
      </c>
      <c r="C223" s="2">
        <v>43830</v>
      </c>
      <c r="D223">
        <v>2455</v>
      </c>
      <c r="E223">
        <v>1813</v>
      </c>
      <c r="F223">
        <v>49</v>
      </c>
      <c r="G223">
        <v>64</v>
      </c>
      <c r="H223">
        <v>15</v>
      </c>
      <c r="I223">
        <v>49</v>
      </c>
      <c r="J223">
        <v>52</v>
      </c>
      <c r="K223">
        <v>20</v>
      </c>
      <c r="L223">
        <v>49</v>
      </c>
      <c r="M223">
        <v>6</v>
      </c>
      <c r="N223">
        <v>7</v>
      </c>
      <c r="O223">
        <v>12</v>
      </c>
      <c r="P223">
        <v>11</v>
      </c>
      <c r="Q223">
        <v>135</v>
      </c>
      <c r="R223">
        <v>19</v>
      </c>
      <c r="S223">
        <v>10</v>
      </c>
      <c r="T223">
        <v>9</v>
      </c>
      <c r="U223">
        <v>0</v>
      </c>
      <c r="V223">
        <v>0</v>
      </c>
      <c r="W223">
        <v>0</v>
      </c>
      <c r="X223">
        <v>10</v>
      </c>
      <c r="Y223">
        <v>0</v>
      </c>
      <c r="Z223">
        <v>0</v>
      </c>
      <c r="AA223">
        <v>0</v>
      </c>
      <c r="AB223">
        <v>0</v>
      </c>
      <c r="AC223">
        <v>0</v>
      </c>
      <c r="AG223" s="44" t="s">
        <v>357</v>
      </c>
      <c r="AH223" s="29" t="s">
        <v>111</v>
      </c>
      <c r="AI223" s="36">
        <v>43830</v>
      </c>
      <c r="AJ223">
        <v>2283</v>
      </c>
      <c r="AK223">
        <v>1723</v>
      </c>
      <c r="AL223">
        <v>62</v>
      </c>
      <c r="AM223">
        <v>46</v>
      </c>
      <c r="AN223">
        <v>13</v>
      </c>
      <c r="AO223">
        <v>46</v>
      </c>
      <c r="AP223">
        <v>46</v>
      </c>
      <c r="AQ223">
        <v>14</v>
      </c>
      <c r="AR223">
        <v>46</v>
      </c>
      <c r="AS223">
        <v>0</v>
      </c>
      <c r="AT223">
        <v>99</v>
      </c>
      <c r="AU223">
        <v>0</v>
      </c>
      <c r="AV223">
        <v>0</v>
      </c>
      <c r="AW223">
        <v>0</v>
      </c>
      <c r="AX223" s="12">
        <v>0</v>
      </c>
      <c r="AY223">
        <v>0</v>
      </c>
      <c r="AZ223">
        <v>0</v>
      </c>
      <c r="BA223">
        <v>0</v>
      </c>
      <c r="BB223">
        <v>0</v>
      </c>
      <c r="BC223">
        <v>0</v>
      </c>
      <c r="BD223">
        <v>0</v>
      </c>
      <c r="BE223">
        <v>0</v>
      </c>
      <c r="BF223">
        <v>0</v>
      </c>
      <c r="BK223" t="s">
        <v>331</v>
      </c>
      <c r="BL223" t="s">
        <v>111</v>
      </c>
      <c r="BM223" s="2">
        <v>43830</v>
      </c>
      <c r="BN223">
        <v>28</v>
      </c>
      <c r="BO223">
        <v>29</v>
      </c>
      <c r="BP223">
        <v>0</v>
      </c>
      <c r="BQ223">
        <v>7</v>
      </c>
      <c r="BR223">
        <v>0</v>
      </c>
      <c r="BS223">
        <v>0</v>
      </c>
      <c r="BT223">
        <v>0</v>
      </c>
      <c r="BU223">
        <v>0</v>
      </c>
      <c r="BV223">
        <v>0</v>
      </c>
      <c r="BW223">
        <v>0</v>
      </c>
      <c r="BX223">
        <v>2</v>
      </c>
      <c r="BY223">
        <v>7</v>
      </c>
      <c r="BZ223">
        <v>7</v>
      </c>
      <c r="CA223">
        <v>16</v>
      </c>
      <c r="CB223">
        <v>3</v>
      </c>
      <c r="CC223">
        <v>2</v>
      </c>
      <c r="CD223">
        <v>7</v>
      </c>
      <c r="CE223">
        <v>0</v>
      </c>
      <c r="CF223">
        <v>1</v>
      </c>
      <c r="CG223">
        <v>0</v>
      </c>
      <c r="CH223">
        <v>0</v>
      </c>
      <c r="CI223">
        <v>0</v>
      </c>
      <c r="CJ223">
        <v>0</v>
      </c>
      <c r="CK223">
        <v>0</v>
      </c>
      <c r="CL223">
        <v>0</v>
      </c>
      <c r="CM223">
        <v>0</v>
      </c>
      <c r="CN223" s="12">
        <v>0</v>
      </c>
    </row>
    <row r="224" spans="1:92" hidden="1" x14ac:dyDescent="0.25">
      <c r="A224" s="7" t="s">
        <v>357</v>
      </c>
      <c r="B224" t="s">
        <v>112</v>
      </c>
      <c r="C224" s="2">
        <v>43830</v>
      </c>
      <c r="D224">
        <v>76</v>
      </c>
      <c r="E224">
        <v>23</v>
      </c>
      <c r="F224">
        <v>2</v>
      </c>
      <c r="G224">
        <v>1</v>
      </c>
      <c r="H224">
        <v>1</v>
      </c>
      <c r="I224">
        <v>2</v>
      </c>
      <c r="J224">
        <v>2</v>
      </c>
      <c r="K224">
        <v>0</v>
      </c>
      <c r="L224">
        <v>0</v>
      </c>
      <c r="M224">
        <v>0</v>
      </c>
      <c r="N224">
        <v>4</v>
      </c>
      <c r="O224">
        <v>1</v>
      </c>
      <c r="P224">
        <v>1</v>
      </c>
      <c r="Q224">
        <v>10</v>
      </c>
      <c r="R224">
        <v>0</v>
      </c>
      <c r="S224">
        <v>3</v>
      </c>
      <c r="T224">
        <v>3</v>
      </c>
      <c r="U224">
        <v>0</v>
      </c>
      <c r="V224">
        <v>0</v>
      </c>
      <c r="W224">
        <v>0</v>
      </c>
      <c r="X224">
        <v>3</v>
      </c>
      <c r="Y224">
        <v>0</v>
      </c>
      <c r="Z224">
        <v>0</v>
      </c>
      <c r="AA224">
        <v>0</v>
      </c>
      <c r="AB224">
        <v>0</v>
      </c>
      <c r="AC224">
        <v>0</v>
      </c>
      <c r="AG224" s="43" t="s">
        <v>357</v>
      </c>
      <c r="AH224" s="30" t="s">
        <v>112</v>
      </c>
      <c r="AI224" s="34">
        <v>43830</v>
      </c>
      <c r="AJ224">
        <v>52</v>
      </c>
      <c r="AK224">
        <v>4</v>
      </c>
      <c r="AL224">
        <v>0</v>
      </c>
      <c r="AM224">
        <v>1</v>
      </c>
      <c r="AN224">
        <v>0</v>
      </c>
      <c r="AO224">
        <v>1</v>
      </c>
      <c r="AP224">
        <v>2</v>
      </c>
      <c r="AQ224">
        <v>0</v>
      </c>
      <c r="AR224">
        <v>0</v>
      </c>
      <c r="AS224">
        <v>0</v>
      </c>
      <c r="AT224">
        <v>3</v>
      </c>
      <c r="AU224">
        <v>0</v>
      </c>
      <c r="AV224">
        <v>0</v>
      </c>
      <c r="AW224">
        <v>0</v>
      </c>
      <c r="AX224" s="12">
        <v>0</v>
      </c>
      <c r="AY224">
        <v>0</v>
      </c>
      <c r="AZ224">
        <v>0</v>
      </c>
      <c r="BA224">
        <v>0</v>
      </c>
      <c r="BB224">
        <v>0</v>
      </c>
      <c r="BC224">
        <v>0</v>
      </c>
      <c r="BD224">
        <v>0</v>
      </c>
      <c r="BE224">
        <v>0</v>
      </c>
      <c r="BF224">
        <v>0</v>
      </c>
      <c r="BK224" t="s">
        <v>331</v>
      </c>
      <c r="BL224" t="s">
        <v>112</v>
      </c>
      <c r="BM224" s="2">
        <v>43830</v>
      </c>
      <c r="BN224">
        <v>3</v>
      </c>
      <c r="BO224">
        <v>9</v>
      </c>
      <c r="BP224">
        <v>0</v>
      </c>
      <c r="BQ224">
        <v>3</v>
      </c>
      <c r="BR224">
        <v>0</v>
      </c>
      <c r="BS224">
        <v>0</v>
      </c>
      <c r="BT224">
        <v>0</v>
      </c>
      <c r="BU224">
        <v>0</v>
      </c>
      <c r="BV224">
        <v>0</v>
      </c>
      <c r="BW224">
        <v>0</v>
      </c>
      <c r="BX224">
        <v>0</v>
      </c>
      <c r="BY224">
        <v>0</v>
      </c>
      <c r="BZ224">
        <v>0</v>
      </c>
      <c r="CA224">
        <v>2</v>
      </c>
      <c r="CB224">
        <v>0</v>
      </c>
      <c r="CC224">
        <v>0</v>
      </c>
      <c r="CD224">
        <v>1</v>
      </c>
      <c r="CE224">
        <v>0</v>
      </c>
      <c r="CF224">
        <v>0</v>
      </c>
      <c r="CG224">
        <v>0</v>
      </c>
      <c r="CH224">
        <v>0</v>
      </c>
      <c r="CI224">
        <v>0</v>
      </c>
      <c r="CJ224">
        <v>0</v>
      </c>
      <c r="CK224">
        <v>0</v>
      </c>
      <c r="CL224">
        <v>0</v>
      </c>
      <c r="CM224">
        <v>0</v>
      </c>
      <c r="CN224" s="12">
        <v>0</v>
      </c>
    </row>
    <row r="225" spans="1:92" hidden="1" x14ac:dyDescent="0.25">
      <c r="A225" s="7" t="s">
        <v>357</v>
      </c>
      <c r="B225" t="s">
        <v>113</v>
      </c>
      <c r="C225" s="2">
        <v>43830</v>
      </c>
      <c r="D225">
        <v>2697</v>
      </c>
      <c r="E225">
        <v>2165</v>
      </c>
      <c r="F225">
        <v>97</v>
      </c>
      <c r="G225">
        <v>58</v>
      </c>
      <c r="H225">
        <v>18</v>
      </c>
      <c r="I225">
        <v>96</v>
      </c>
      <c r="J225">
        <v>101</v>
      </c>
      <c r="K225">
        <v>46</v>
      </c>
      <c r="L225">
        <v>96</v>
      </c>
      <c r="M225">
        <v>9</v>
      </c>
      <c r="N225">
        <v>36</v>
      </c>
      <c r="O225">
        <v>37</v>
      </c>
      <c r="P225">
        <v>31</v>
      </c>
      <c r="Q225">
        <v>237</v>
      </c>
      <c r="R225">
        <v>15</v>
      </c>
      <c r="S225">
        <v>27</v>
      </c>
      <c r="T225">
        <v>27</v>
      </c>
      <c r="U225">
        <v>0</v>
      </c>
      <c r="V225">
        <v>0</v>
      </c>
      <c r="W225">
        <v>0</v>
      </c>
      <c r="X225">
        <v>27</v>
      </c>
      <c r="Y225">
        <v>0</v>
      </c>
      <c r="Z225">
        <v>0</v>
      </c>
      <c r="AA225">
        <v>0</v>
      </c>
      <c r="AB225">
        <v>0</v>
      </c>
      <c r="AC225">
        <v>0</v>
      </c>
      <c r="AG225" s="44" t="s">
        <v>357</v>
      </c>
      <c r="AH225" s="29" t="s">
        <v>113</v>
      </c>
      <c r="AI225" s="36">
        <v>43830</v>
      </c>
      <c r="AJ225">
        <v>2577</v>
      </c>
      <c r="AK225">
        <v>2004</v>
      </c>
      <c r="AL225">
        <v>55</v>
      </c>
      <c r="AM225">
        <v>94</v>
      </c>
      <c r="AN225">
        <v>16</v>
      </c>
      <c r="AO225">
        <v>93</v>
      </c>
      <c r="AP225">
        <v>94</v>
      </c>
      <c r="AQ225">
        <v>39</v>
      </c>
      <c r="AR225">
        <v>93</v>
      </c>
      <c r="AS225">
        <v>0</v>
      </c>
      <c r="AT225">
        <v>183</v>
      </c>
      <c r="AU225">
        <v>0</v>
      </c>
      <c r="AV225">
        <v>0</v>
      </c>
      <c r="AW225">
        <v>0</v>
      </c>
      <c r="AX225" s="12">
        <v>0</v>
      </c>
      <c r="AY225">
        <v>0</v>
      </c>
      <c r="AZ225">
        <v>0</v>
      </c>
      <c r="BA225">
        <v>0</v>
      </c>
      <c r="BB225">
        <v>0</v>
      </c>
      <c r="BC225">
        <v>0</v>
      </c>
      <c r="BD225">
        <v>0</v>
      </c>
      <c r="BE225">
        <v>0</v>
      </c>
      <c r="BF225">
        <v>0</v>
      </c>
      <c r="BK225" t="s">
        <v>331</v>
      </c>
      <c r="BL225" t="s">
        <v>113</v>
      </c>
      <c r="BM225" s="2">
        <v>43830</v>
      </c>
      <c r="BN225">
        <v>22</v>
      </c>
      <c r="BO225">
        <v>36</v>
      </c>
      <c r="BP225">
        <v>3</v>
      </c>
      <c r="BQ225">
        <v>8</v>
      </c>
      <c r="BR225">
        <v>2</v>
      </c>
      <c r="BS225">
        <v>1</v>
      </c>
      <c r="BT225">
        <v>7</v>
      </c>
      <c r="BU225">
        <v>6</v>
      </c>
      <c r="BV225">
        <v>2</v>
      </c>
      <c r="BW225">
        <v>0</v>
      </c>
      <c r="BX225">
        <v>6</v>
      </c>
      <c r="BY225">
        <v>11</v>
      </c>
      <c r="BZ225">
        <v>8</v>
      </c>
      <c r="CA225">
        <v>41</v>
      </c>
      <c r="CB225">
        <v>9</v>
      </c>
      <c r="CC225">
        <v>3</v>
      </c>
      <c r="CD225">
        <v>11</v>
      </c>
      <c r="CE225">
        <v>1</v>
      </c>
      <c r="CF225">
        <v>3</v>
      </c>
      <c r="CG225">
        <v>5</v>
      </c>
      <c r="CH225">
        <v>0</v>
      </c>
      <c r="CI225">
        <v>0</v>
      </c>
      <c r="CJ225">
        <v>0</v>
      </c>
      <c r="CK225">
        <v>0</v>
      </c>
      <c r="CL225">
        <v>0</v>
      </c>
      <c r="CM225">
        <v>0</v>
      </c>
      <c r="CN225" s="12">
        <v>0</v>
      </c>
    </row>
    <row r="226" spans="1:92" hidden="1" x14ac:dyDescent="0.25">
      <c r="A226" s="7" t="s">
        <v>358</v>
      </c>
      <c r="B226" t="s">
        <v>110</v>
      </c>
      <c r="C226" s="2">
        <v>43830</v>
      </c>
      <c r="D226">
        <v>274</v>
      </c>
      <c r="E226">
        <v>28</v>
      </c>
      <c r="F226">
        <v>2</v>
      </c>
      <c r="G226">
        <v>4</v>
      </c>
      <c r="H226">
        <v>1</v>
      </c>
      <c r="I226">
        <v>2</v>
      </c>
      <c r="J226">
        <v>2</v>
      </c>
      <c r="K226">
        <v>1</v>
      </c>
      <c r="L226">
        <v>0</v>
      </c>
      <c r="M226">
        <v>1</v>
      </c>
      <c r="N226">
        <v>8</v>
      </c>
      <c r="O226">
        <v>9</v>
      </c>
      <c r="P226">
        <v>5</v>
      </c>
      <c r="Q226">
        <v>41</v>
      </c>
      <c r="R226">
        <v>17</v>
      </c>
      <c r="S226">
        <v>50</v>
      </c>
      <c r="T226">
        <v>22</v>
      </c>
      <c r="U226">
        <v>0</v>
      </c>
      <c r="V226">
        <v>0</v>
      </c>
      <c r="W226">
        <v>5</v>
      </c>
      <c r="X226">
        <v>40</v>
      </c>
      <c r="Y226">
        <v>0</v>
      </c>
      <c r="Z226">
        <v>0</v>
      </c>
      <c r="AA226">
        <v>0</v>
      </c>
      <c r="AB226">
        <v>0</v>
      </c>
      <c r="AC226">
        <v>0</v>
      </c>
      <c r="AG226" s="43" t="s">
        <v>358</v>
      </c>
      <c r="AH226" s="30" t="s">
        <v>110</v>
      </c>
      <c r="AI226" s="34">
        <v>43830</v>
      </c>
      <c r="AJ226">
        <v>0</v>
      </c>
      <c r="AK226">
        <v>0</v>
      </c>
      <c r="AL226">
        <v>0</v>
      </c>
      <c r="AM226">
        <v>0</v>
      </c>
      <c r="AN226">
        <v>0</v>
      </c>
      <c r="AO226">
        <v>0</v>
      </c>
      <c r="AP226">
        <v>1</v>
      </c>
      <c r="AQ226">
        <v>1</v>
      </c>
      <c r="AR226">
        <v>0</v>
      </c>
      <c r="AS226">
        <v>0</v>
      </c>
      <c r="AT226">
        <v>0</v>
      </c>
      <c r="AU226">
        <v>0</v>
      </c>
      <c r="AV226">
        <v>0</v>
      </c>
      <c r="AW226">
        <v>0</v>
      </c>
      <c r="AX226" s="12">
        <v>0</v>
      </c>
      <c r="AY226">
        <v>0</v>
      </c>
      <c r="AZ226">
        <v>0</v>
      </c>
      <c r="BA226">
        <v>0</v>
      </c>
      <c r="BB226">
        <v>0</v>
      </c>
      <c r="BC226">
        <v>0</v>
      </c>
      <c r="BD226">
        <v>0</v>
      </c>
      <c r="BE226">
        <v>0</v>
      </c>
      <c r="BF226">
        <v>0</v>
      </c>
      <c r="BK226" t="s">
        <v>332</v>
      </c>
      <c r="BL226" t="s">
        <v>110</v>
      </c>
      <c r="BM226" s="2">
        <v>43830</v>
      </c>
      <c r="BN226">
        <v>15</v>
      </c>
      <c r="BO226">
        <v>15</v>
      </c>
      <c r="BP226">
        <v>0</v>
      </c>
      <c r="BQ226">
        <v>3</v>
      </c>
      <c r="BR226">
        <v>0</v>
      </c>
      <c r="BS226">
        <v>0</v>
      </c>
      <c r="BT226">
        <v>0</v>
      </c>
      <c r="BU226">
        <v>0</v>
      </c>
      <c r="BV226">
        <v>0</v>
      </c>
      <c r="BW226">
        <v>0</v>
      </c>
      <c r="BX226">
        <v>3</v>
      </c>
      <c r="BY226">
        <v>1</v>
      </c>
      <c r="BZ226">
        <v>0</v>
      </c>
      <c r="CA226">
        <v>21</v>
      </c>
      <c r="CB226">
        <v>6</v>
      </c>
      <c r="CC226">
        <v>4</v>
      </c>
      <c r="CD226">
        <v>3</v>
      </c>
      <c r="CE226">
        <v>0</v>
      </c>
      <c r="CF226">
        <v>1</v>
      </c>
      <c r="CG226">
        <v>3</v>
      </c>
      <c r="CH226">
        <v>0</v>
      </c>
      <c r="CI226">
        <v>0</v>
      </c>
      <c r="CJ226">
        <v>0</v>
      </c>
      <c r="CK226">
        <v>0</v>
      </c>
      <c r="CL226">
        <v>0</v>
      </c>
      <c r="CM226">
        <v>0</v>
      </c>
      <c r="CN226" s="12">
        <v>0</v>
      </c>
    </row>
    <row r="227" spans="1:92" hidden="1" x14ac:dyDescent="0.25">
      <c r="A227" s="7" t="s">
        <v>358</v>
      </c>
      <c r="B227" t="s">
        <v>111</v>
      </c>
      <c r="C227" s="2">
        <v>43830</v>
      </c>
      <c r="D227">
        <v>1251</v>
      </c>
      <c r="E227">
        <v>733</v>
      </c>
      <c r="F227">
        <v>35</v>
      </c>
      <c r="G227">
        <v>126</v>
      </c>
      <c r="H227">
        <v>22</v>
      </c>
      <c r="I227">
        <v>35</v>
      </c>
      <c r="J227">
        <v>63</v>
      </c>
      <c r="K227">
        <v>67</v>
      </c>
      <c r="L227">
        <v>31</v>
      </c>
      <c r="M227">
        <v>69</v>
      </c>
      <c r="N227">
        <v>92</v>
      </c>
      <c r="O227">
        <v>104</v>
      </c>
      <c r="P227">
        <v>78</v>
      </c>
      <c r="Q227">
        <v>387</v>
      </c>
      <c r="R227">
        <v>128</v>
      </c>
      <c r="S227">
        <v>177</v>
      </c>
      <c r="T227">
        <v>288</v>
      </c>
      <c r="U227">
        <v>0</v>
      </c>
      <c r="V227">
        <v>0</v>
      </c>
      <c r="W227">
        <v>34</v>
      </c>
      <c r="X227">
        <v>135</v>
      </c>
      <c r="Y227">
        <v>0</v>
      </c>
      <c r="Z227">
        <v>0</v>
      </c>
      <c r="AA227">
        <v>0</v>
      </c>
      <c r="AB227">
        <v>0</v>
      </c>
      <c r="AC227">
        <v>0</v>
      </c>
      <c r="AG227" s="44" t="s">
        <v>358</v>
      </c>
      <c r="AH227" s="29" t="s">
        <v>111</v>
      </c>
      <c r="AI227" s="36">
        <v>43830</v>
      </c>
      <c r="AJ227">
        <v>693</v>
      </c>
      <c r="AK227">
        <v>525</v>
      </c>
      <c r="AL227">
        <v>47</v>
      </c>
      <c r="AM227">
        <v>14</v>
      </c>
      <c r="AN227">
        <v>11</v>
      </c>
      <c r="AO227">
        <v>14</v>
      </c>
      <c r="AP227">
        <v>17</v>
      </c>
      <c r="AQ227">
        <v>15</v>
      </c>
      <c r="AR227">
        <v>14</v>
      </c>
      <c r="AS227">
        <v>0</v>
      </c>
      <c r="AT227">
        <v>40</v>
      </c>
      <c r="AU227">
        <v>5</v>
      </c>
      <c r="AV227">
        <v>7</v>
      </c>
      <c r="AW227">
        <v>3</v>
      </c>
      <c r="AX227" s="12">
        <v>0</v>
      </c>
      <c r="AY227">
        <v>0</v>
      </c>
      <c r="AZ227">
        <v>2</v>
      </c>
      <c r="BA227">
        <v>5</v>
      </c>
      <c r="BB227">
        <v>0</v>
      </c>
      <c r="BC227">
        <v>0</v>
      </c>
      <c r="BD227">
        <v>0</v>
      </c>
      <c r="BE227">
        <v>0</v>
      </c>
      <c r="BF227">
        <v>0</v>
      </c>
      <c r="BK227" t="s">
        <v>332</v>
      </c>
      <c r="BL227" t="s">
        <v>111</v>
      </c>
      <c r="BM227" s="2">
        <v>43830</v>
      </c>
      <c r="BN227">
        <v>107</v>
      </c>
      <c r="BO227">
        <v>15</v>
      </c>
      <c r="BP227">
        <v>1</v>
      </c>
      <c r="BQ227">
        <v>2</v>
      </c>
      <c r="BR227">
        <v>1</v>
      </c>
      <c r="BS227">
        <v>1</v>
      </c>
      <c r="BT227">
        <v>3</v>
      </c>
      <c r="BU227">
        <v>3</v>
      </c>
      <c r="BV227">
        <v>1</v>
      </c>
      <c r="BW227">
        <v>2</v>
      </c>
      <c r="BX227">
        <v>6</v>
      </c>
      <c r="BY227">
        <v>7</v>
      </c>
      <c r="BZ227">
        <v>6</v>
      </c>
      <c r="CA227">
        <v>52</v>
      </c>
      <c r="CB227">
        <v>25</v>
      </c>
      <c r="CC227">
        <v>24</v>
      </c>
      <c r="CD227">
        <v>8</v>
      </c>
      <c r="CE227">
        <v>0</v>
      </c>
      <c r="CF227">
        <v>12</v>
      </c>
      <c r="CG227">
        <v>12</v>
      </c>
      <c r="CH227">
        <v>0</v>
      </c>
      <c r="CI227">
        <v>0</v>
      </c>
      <c r="CJ227">
        <v>0</v>
      </c>
      <c r="CK227">
        <v>0</v>
      </c>
      <c r="CL227">
        <v>0</v>
      </c>
      <c r="CM227">
        <v>0</v>
      </c>
      <c r="CN227" s="12">
        <v>0</v>
      </c>
    </row>
    <row r="228" spans="1:92" hidden="1" x14ac:dyDescent="0.25">
      <c r="A228" s="7" t="s">
        <v>358</v>
      </c>
      <c r="B228" t="s">
        <v>112</v>
      </c>
      <c r="C228" s="2">
        <v>43830</v>
      </c>
      <c r="D228">
        <v>327</v>
      </c>
      <c r="E228">
        <v>33</v>
      </c>
      <c r="F228">
        <v>0</v>
      </c>
      <c r="G228">
        <v>7</v>
      </c>
      <c r="H228">
        <v>0</v>
      </c>
      <c r="I228">
        <v>0</v>
      </c>
      <c r="J228">
        <v>1</v>
      </c>
      <c r="K228">
        <v>1</v>
      </c>
      <c r="L228">
        <v>0</v>
      </c>
      <c r="M228">
        <v>0</v>
      </c>
      <c r="N228">
        <v>5</v>
      </c>
      <c r="O228">
        <v>5</v>
      </c>
      <c r="P228">
        <v>4</v>
      </c>
      <c r="Q228">
        <v>42</v>
      </c>
      <c r="R228">
        <v>28</v>
      </c>
      <c r="S228">
        <v>43</v>
      </c>
      <c r="T228">
        <v>25</v>
      </c>
      <c r="U228">
        <v>0</v>
      </c>
      <c r="V228">
        <v>0</v>
      </c>
      <c r="W228">
        <v>3</v>
      </c>
      <c r="X228">
        <v>39</v>
      </c>
      <c r="Y228">
        <v>0</v>
      </c>
      <c r="Z228">
        <v>0</v>
      </c>
      <c r="AA228">
        <v>0</v>
      </c>
      <c r="AB228">
        <v>0</v>
      </c>
      <c r="AC228">
        <v>0</v>
      </c>
      <c r="AG228" s="43" t="s">
        <v>358</v>
      </c>
      <c r="AH228" s="30" t="s">
        <v>112</v>
      </c>
      <c r="AI228" s="34">
        <v>43830</v>
      </c>
      <c r="AJ228">
        <v>0</v>
      </c>
      <c r="AK228">
        <v>0</v>
      </c>
      <c r="AL228">
        <v>0</v>
      </c>
      <c r="AM228">
        <v>0</v>
      </c>
      <c r="AN228">
        <v>0</v>
      </c>
      <c r="AO228">
        <v>0</v>
      </c>
      <c r="AP228">
        <v>0</v>
      </c>
      <c r="AQ228">
        <v>0</v>
      </c>
      <c r="AR228">
        <v>0</v>
      </c>
      <c r="AS228">
        <v>0</v>
      </c>
      <c r="AT228">
        <v>0</v>
      </c>
      <c r="AU228">
        <v>2</v>
      </c>
      <c r="AV228">
        <v>0</v>
      </c>
      <c r="AW228">
        <v>0</v>
      </c>
      <c r="AX228" s="12">
        <v>0</v>
      </c>
      <c r="AY228">
        <v>0</v>
      </c>
      <c r="AZ228">
        <v>0</v>
      </c>
      <c r="BA228">
        <v>0</v>
      </c>
      <c r="BB228">
        <v>0</v>
      </c>
      <c r="BC228">
        <v>0</v>
      </c>
      <c r="BD228">
        <v>0</v>
      </c>
      <c r="BE228">
        <v>0</v>
      </c>
      <c r="BF228">
        <v>0</v>
      </c>
      <c r="BK228" t="s">
        <v>332</v>
      </c>
      <c r="BL228" t="s">
        <v>112</v>
      </c>
      <c r="BM228" s="2">
        <v>43830</v>
      </c>
      <c r="BN228">
        <v>15</v>
      </c>
      <c r="BO228">
        <v>16</v>
      </c>
      <c r="BP228">
        <v>0</v>
      </c>
      <c r="BQ228">
        <v>0</v>
      </c>
      <c r="BR228">
        <v>0</v>
      </c>
      <c r="BS228">
        <v>0</v>
      </c>
      <c r="BT228">
        <v>0</v>
      </c>
      <c r="BU228">
        <v>0</v>
      </c>
      <c r="BV228">
        <v>0</v>
      </c>
      <c r="BW228">
        <v>0</v>
      </c>
      <c r="BX228">
        <v>3</v>
      </c>
      <c r="BY228">
        <v>3</v>
      </c>
      <c r="BZ228">
        <v>1</v>
      </c>
      <c r="CA228">
        <v>13</v>
      </c>
      <c r="CB228">
        <v>6</v>
      </c>
      <c r="CC228">
        <v>5</v>
      </c>
      <c r="CD228">
        <v>2</v>
      </c>
      <c r="CE228">
        <v>0</v>
      </c>
      <c r="CF228">
        <v>2</v>
      </c>
      <c r="CG228">
        <v>3</v>
      </c>
      <c r="CH228">
        <v>0</v>
      </c>
      <c r="CI228">
        <v>0</v>
      </c>
      <c r="CJ228">
        <v>0</v>
      </c>
      <c r="CK228">
        <v>0</v>
      </c>
      <c r="CL228">
        <v>0</v>
      </c>
      <c r="CM228">
        <v>0</v>
      </c>
      <c r="CN228" s="12">
        <v>0</v>
      </c>
    </row>
    <row r="229" spans="1:92" hidden="1" x14ac:dyDescent="0.25">
      <c r="A229" s="7" t="s">
        <v>358</v>
      </c>
      <c r="B229" t="s">
        <v>113</v>
      </c>
      <c r="C229" s="2">
        <v>43830</v>
      </c>
      <c r="D229">
        <v>1126</v>
      </c>
      <c r="E229">
        <v>1162</v>
      </c>
      <c r="F229">
        <v>66</v>
      </c>
      <c r="G229">
        <v>159</v>
      </c>
      <c r="H229">
        <v>42</v>
      </c>
      <c r="I229">
        <v>65</v>
      </c>
      <c r="J229">
        <v>114</v>
      </c>
      <c r="K229">
        <v>117</v>
      </c>
      <c r="L229">
        <v>63</v>
      </c>
      <c r="M229">
        <v>239</v>
      </c>
      <c r="N229">
        <v>287</v>
      </c>
      <c r="O229">
        <v>313</v>
      </c>
      <c r="P229">
        <v>245</v>
      </c>
      <c r="Q229">
        <v>1084</v>
      </c>
      <c r="R229">
        <v>381</v>
      </c>
      <c r="S229">
        <v>518</v>
      </c>
      <c r="T229">
        <v>709</v>
      </c>
      <c r="U229">
        <v>0</v>
      </c>
      <c r="V229">
        <v>0</v>
      </c>
      <c r="W229">
        <v>69</v>
      </c>
      <c r="X229">
        <v>410</v>
      </c>
      <c r="Y229">
        <v>0</v>
      </c>
      <c r="Z229">
        <v>0</v>
      </c>
      <c r="AA229">
        <v>0</v>
      </c>
      <c r="AB229">
        <v>0</v>
      </c>
      <c r="AC229">
        <v>0</v>
      </c>
      <c r="AG229" s="44" t="s">
        <v>358</v>
      </c>
      <c r="AH229" s="29" t="s">
        <v>113</v>
      </c>
      <c r="AI229" s="36">
        <v>43830</v>
      </c>
      <c r="AJ229">
        <v>842</v>
      </c>
      <c r="AK229">
        <v>684</v>
      </c>
      <c r="AL229">
        <v>56</v>
      </c>
      <c r="AM229">
        <v>39</v>
      </c>
      <c r="AN229">
        <v>33</v>
      </c>
      <c r="AO229">
        <v>38</v>
      </c>
      <c r="AP229">
        <v>39</v>
      </c>
      <c r="AQ229">
        <v>32</v>
      </c>
      <c r="AR229">
        <v>38</v>
      </c>
      <c r="AS229">
        <v>0</v>
      </c>
      <c r="AT229">
        <v>84</v>
      </c>
      <c r="AU229">
        <v>13</v>
      </c>
      <c r="AV229">
        <v>14</v>
      </c>
      <c r="AW229">
        <v>3</v>
      </c>
      <c r="AX229" s="12">
        <v>0</v>
      </c>
      <c r="AY229">
        <v>0</v>
      </c>
      <c r="AZ229">
        <v>2</v>
      </c>
      <c r="BA229">
        <v>12</v>
      </c>
      <c r="BB229">
        <v>0</v>
      </c>
      <c r="BC229">
        <v>0</v>
      </c>
      <c r="BD229">
        <v>0</v>
      </c>
      <c r="BE229">
        <v>0</v>
      </c>
      <c r="BF229">
        <v>0</v>
      </c>
      <c r="BK229" t="s">
        <v>332</v>
      </c>
      <c r="BL229" t="s">
        <v>113</v>
      </c>
      <c r="BM229" s="2">
        <v>43830</v>
      </c>
      <c r="BN229">
        <v>13</v>
      </c>
      <c r="BO229">
        <v>165</v>
      </c>
      <c r="BP229">
        <v>10</v>
      </c>
      <c r="BQ229">
        <v>3</v>
      </c>
      <c r="BR229">
        <v>2</v>
      </c>
      <c r="BS229">
        <v>10</v>
      </c>
      <c r="BT229">
        <v>11</v>
      </c>
      <c r="BU229">
        <v>10</v>
      </c>
      <c r="BV229">
        <v>10</v>
      </c>
      <c r="BW229">
        <v>11</v>
      </c>
      <c r="BX229">
        <v>26</v>
      </c>
      <c r="BY229">
        <v>40</v>
      </c>
      <c r="BZ229">
        <v>30</v>
      </c>
      <c r="CA229">
        <v>180</v>
      </c>
      <c r="CB229">
        <v>67</v>
      </c>
      <c r="CC229">
        <v>48</v>
      </c>
      <c r="CD229">
        <v>26</v>
      </c>
      <c r="CE229">
        <v>0</v>
      </c>
      <c r="CF229">
        <v>20</v>
      </c>
      <c r="CG229">
        <v>28</v>
      </c>
      <c r="CH229">
        <v>0</v>
      </c>
      <c r="CI229">
        <v>0</v>
      </c>
      <c r="CJ229">
        <v>0</v>
      </c>
      <c r="CK229">
        <v>0</v>
      </c>
      <c r="CL229">
        <v>0</v>
      </c>
      <c r="CM229">
        <v>0</v>
      </c>
      <c r="CN229" s="12">
        <v>0</v>
      </c>
    </row>
    <row r="230" spans="1:92" hidden="1" x14ac:dyDescent="0.25">
      <c r="A230" s="7" t="s">
        <v>359</v>
      </c>
      <c r="B230" t="s">
        <v>110</v>
      </c>
      <c r="C230" s="2">
        <v>43830</v>
      </c>
      <c r="D230">
        <v>15</v>
      </c>
      <c r="E230">
        <v>13</v>
      </c>
      <c r="F230">
        <v>0</v>
      </c>
      <c r="G230">
        <v>0</v>
      </c>
      <c r="H230">
        <v>0</v>
      </c>
      <c r="I230">
        <v>0</v>
      </c>
      <c r="J230">
        <v>0</v>
      </c>
      <c r="K230">
        <v>0</v>
      </c>
      <c r="L230">
        <v>0</v>
      </c>
      <c r="M230">
        <v>0</v>
      </c>
      <c r="N230">
        <v>2</v>
      </c>
      <c r="O230">
        <v>0</v>
      </c>
      <c r="P230">
        <v>0</v>
      </c>
      <c r="Q230">
        <v>7</v>
      </c>
      <c r="R230">
        <v>0</v>
      </c>
      <c r="S230">
        <v>0</v>
      </c>
      <c r="T230">
        <v>0</v>
      </c>
      <c r="U230">
        <v>1</v>
      </c>
      <c r="V230">
        <v>0</v>
      </c>
      <c r="W230">
        <v>0</v>
      </c>
      <c r="X230">
        <v>0</v>
      </c>
      <c r="Y230">
        <v>0</v>
      </c>
      <c r="Z230">
        <v>0</v>
      </c>
      <c r="AA230">
        <v>0</v>
      </c>
      <c r="AB230">
        <v>0</v>
      </c>
      <c r="AC230">
        <v>0</v>
      </c>
      <c r="AG230" s="43" t="s">
        <v>359</v>
      </c>
      <c r="AH230" s="30" t="s">
        <v>110</v>
      </c>
      <c r="AI230" s="34">
        <v>43830</v>
      </c>
      <c r="AJ230">
        <v>13</v>
      </c>
      <c r="AK230">
        <v>10</v>
      </c>
      <c r="AL230">
        <v>0</v>
      </c>
      <c r="AM230">
        <v>0</v>
      </c>
      <c r="AN230">
        <v>0</v>
      </c>
      <c r="AO230">
        <v>0</v>
      </c>
      <c r="AP230">
        <v>0</v>
      </c>
      <c r="AQ230">
        <v>0</v>
      </c>
      <c r="AR230">
        <v>0</v>
      </c>
      <c r="AS230">
        <v>0</v>
      </c>
      <c r="AT230">
        <v>3</v>
      </c>
      <c r="AU230">
        <v>0</v>
      </c>
      <c r="AV230">
        <v>0</v>
      </c>
      <c r="AW230">
        <v>0</v>
      </c>
      <c r="AX230" s="12">
        <v>0</v>
      </c>
      <c r="AY230">
        <v>0</v>
      </c>
      <c r="AZ230">
        <v>0</v>
      </c>
      <c r="BA230">
        <v>0</v>
      </c>
      <c r="BB230">
        <v>0</v>
      </c>
      <c r="BC230">
        <v>0</v>
      </c>
      <c r="BD230">
        <v>0</v>
      </c>
      <c r="BE230">
        <v>0</v>
      </c>
      <c r="BF230">
        <v>0</v>
      </c>
      <c r="BK230" t="s">
        <v>333</v>
      </c>
      <c r="BL230" t="s">
        <v>110</v>
      </c>
      <c r="BM230" s="2">
        <v>43830</v>
      </c>
      <c r="BN230">
        <v>5</v>
      </c>
      <c r="BO230">
        <v>3</v>
      </c>
      <c r="BP230">
        <v>1</v>
      </c>
      <c r="BQ230">
        <v>2</v>
      </c>
      <c r="BR230">
        <v>1</v>
      </c>
      <c r="BS230">
        <v>1</v>
      </c>
      <c r="BT230">
        <v>7</v>
      </c>
      <c r="BU230">
        <v>3</v>
      </c>
      <c r="BV230">
        <v>1</v>
      </c>
      <c r="BW230">
        <v>0</v>
      </c>
      <c r="BX230">
        <v>0</v>
      </c>
      <c r="BY230">
        <v>2</v>
      </c>
      <c r="BZ230">
        <v>0</v>
      </c>
      <c r="CA230">
        <v>11</v>
      </c>
      <c r="CB230">
        <v>0</v>
      </c>
      <c r="CC230">
        <v>0</v>
      </c>
      <c r="CD230">
        <v>0</v>
      </c>
      <c r="CE230">
        <v>0</v>
      </c>
      <c r="CF230">
        <v>0</v>
      </c>
      <c r="CG230">
        <v>0</v>
      </c>
      <c r="CH230">
        <v>0</v>
      </c>
      <c r="CI230">
        <v>0</v>
      </c>
      <c r="CJ230">
        <v>0</v>
      </c>
      <c r="CK230">
        <v>0</v>
      </c>
      <c r="CL230">
        <v>0</v>
      </c>
      <c r="CM230">
        <v>0</v>
      </c>
      <c r="CN230" s="12">
        <v>0</v>
      </c>
    </row>
    <row r="231" spans="1:92" hidden="1" x14ac:dyDescent="0.25">
      <c r="A231" s="7" t="s">
        <v>359</v>
      </c>
      <c r="B231" t="s">
        <v>111</v>
      </c>
      <c r="C231" s="2">
        <v>43830</v>
      </c>
      <c r="D231">
        <v>5648</v>
      </c>
      <c r="E231">
        <v>4070</v>
      </c>
      <c r="F231">
        <v>148</v>
      </c>
      <c r="G231">
        <v>103</v>
      </c>
      <c r="H231">
        <v>37</v>
      </c>
      <c r="I231">
        <v>148</v>
      </c>
      <c r="J231">
        <v>157</v>
      </c>
      <c r="K231">
        <v>39</v>
      </c>
      <c r="L231">
        <v>148</v>
      </c>
      <c r="M231">
        <v>0</v>
      </c>
      <c r="N231">
        <v>56</v>
      </c>
      <c r="O231">
        <v>52</v>
      </c>
      <c r="P231">
        <v>47</v>
      </c>
      <c r="Q231">
        <v>296</v>
      </c>
      <c r="R231">
        <v>17</v>
      </c>
      <c r="S231">
        <v>0</v>
      </c>
      <c r="T231">
        <v>0</v>
      </c>
      <c r="U231">
        <v>5</v>
      </c>
      <c r="V231">
        <v>0</v>
      </c>
      <c r="W231">
        <v>79</v>
      </c>
      <c r="X231">
        <v>33</v>
      </c>
      <c r="Y231">
        <v>0</v>
      </c>
      <c r="Z231">
        <v>0</v>
      </c>
      <c r="AA231">
        <v>0</v>
      </c>
      <c r="AB231">
        <v>0</v>
      </c>
      <c r="AC231">
        <v>0</v>
      </c>
      <c r="AG231" s="44" t="s">
        <v>359</v>
      </c>
      <c r="AH231" s="29" t="s">
        <v>111</v>
      </c>
      <c r="AI231" s="36">
        <v>43830</v>
      </c>
      <c r="AJ231">
        <v>5436</v>
      </c>
      <c r="AK231">
        <v>3970</v>
      </c>
      <c r="AL231">
        <v>101</v>
      </c>
      <c r="AM231">
        <v>142</v>
      </c>
      <c r="AN231">
        <v>36</v>
      </c>
      <c r="AO231">
        <v>142</v>
      </c>
      <c r="AP231">
        <v>157</v>
      </c>
      <c r="AQ231">
        <v>39</v>
      </c>
      <c r="AR231">
        <v>142</v>
      </c>
      <c r="AS231">
        <v>0</v>
      </c>
      <c r="AT231">
        <v>223</v>
      </c>
      <c r="AU231">
        <v>17</v>
      </c>
      <c r="AV231">
        <v>0</v>
      </c>
      <c r="AW231">
        <v>0</v>
      </c>
      <c r="AX231" s="12">
        <v>0</v>
      </c>
      <c r="AY231">
        <v>0</v>
      </c>
      <c r="AZ231">
        <v>0</v>
      </c>
      <c r="BA231">
        <v>0</v>
      </c>
      <c r="BB231">
        <v>0</v>
      </c>
      <c r="BC231">
        <v>0</v>
      </c>
      <c r="BD231">
        <v>0</v>
      </c>
      <c r="BE231">
        <v>0</v>
      </c>
      <c r="BF231">
        <v>0</v>
      </c>
      <c r="BK231" t="s">
        <v>333</v>
      </c>
      <c r="BL231" t="s">
        <v>111</v>
      </c>
      <c r="BM231" s="2">
        <v>43830</v>
      </c>
      <c r="BN231">
        <v>40</v>
      </c>
      <c r="BO231">
        <v>41</v>
      </c>
      <c r="BP231">
        <v>6</v>
      </c>
      <c r="BQ231">
        <v>26</v>
      </c>
      <c r="BR231">
        <v>4</v>
      </c>
      <c r="BS231">
        <v>6</v>
      </c>
      <c r="BT231">
        <v>11</v>
      </c>
      <c r="BU231">
        <v>11</v>
      </c>
      <c r="BV231">
        <v>6</v>
      </c>
      <c r="BW231">
        <v>8</v>
      </c>
      <c r="BX231">
        <v>20</v>
      </c>
      <c r="BY231">
        <v>43</v>
      </c>
      <c r="BZ231">
        <v>40</v>
      </c>
      <c r="CA231">
        <v>113</v>
      </c>
      <c r="CB231">
        <v>11</v>
      </c>
      <c r="CC231">
        <v>49</v>
      </c>
      <c r="CD231">
        <v>0</v>
      </c>
      <c r="CE231">
        <v>0</v>
      </c>
      <c r="CF231">
        <v>17</v>
      </c>
      <c r="CG231">
        <v>25</v>
      </c>
      <c r="CH231">
        <v>0</v>
      </c>
      <c r="CI231">
        <v>0</v>
      </c>
      <c r="CJ231">
        <v>0</v>
      </c>
      <c r="CK231">
        <v>0</v>
      </c>
      <c r="CL231">
        <v>0</v>
      </c>
      <c r="CM231">
        <v>0</v>
      </c>
      <c r="CN231" s="12">
        <v>0</v>
      </c>
    </row>
    <row r="232" spans="1:92" hidden="1" x14ac:dyDescent="0.25">
      <c r="A232" s="7" t="s">
        <v>359</v>
      </c>
      <c r="B232" t="s">
        <v>112</v>
      </c>
      <c r="C232" s="2">
        <v>43830</v>
      </c>
      <c r="D232">
        <v>19</v>
      </c>
      <c r="E232">
        <v>14</v>
      </c>
      <c r="F232">
        <v>0</v>
      </c>
      <c r="G232">
        <v>0</v>
      </c>
      <c r="H232">
        <v>0</v>
      </c>
      <c r="I232">
        <v>0</v>
      </c>
      <c r="J232">
        <v>0</v>
      </c>
      <c r="K232">
        <v>0</v>
      </c>
      <c r="L232">
        <v>0</v>
      </c>
      <c r="M232">
        <v>0</v>
      </c>
      <c r="N232">
        <v>1</v>
      </c>
      <c r="O232">
        <v>0</v>
      </c>
      <c r="P232">
        <v>0</v>
      </c>
      <c r="Q232">
        <v>3</v>
      </c>
      <c r="R232">
        <v>0</v>
      </c>
      <c r="S232">
        <v>0</v>
      </c>
      <c r="T232">
        <v>0</v>
      </c>
      <c r="U232">
        <v>0</v>
      </c>
      <c r="V232">
        <v>0</v>
      </c>
      <c r="W232">
        <v>0</v>
      </c>
      <c r="X232">
        <v>0</v>
      </c>
      <c r="Y232">
        <v>0</v>
      </c>
      <c r="Z232">
        <v>0</v>
      </c>
      <c r="AA232">
        <v>0</v>
      </c>
      <c r="AB232">
        <v>0</v>
      </c>
      <c r="AC232">
        <v>0</v>
      </c>
      <c r="AG232" s="43" t="s">
        <v>359</v>
      </c>
      <c r="AH232" s="30" t="s">
        <v>112</v>
      </c>
      <c r="AI232" s="34">
        <v>43830</v>
      </c>
      <c r="AJ232">
        <v>16</v>
      </c>
      <c r="AK232">
        <v>12</v>
      </c>
      <c r="AL232">
        <v>0</v>
      </c>
      <c r="AM232">
        <v>0</v>
      </c>
      <c r="AN232">
        <v>0</v>
      </c>
      <c r="AO232">
        <v>0</v>
      </c>
      <c r="AP232">
        <v>0</v>
      </c>
      <c r="AQ232">
        <v>0</v>
      </c>
      <c r="AR232">
        <v>0</v>
      </c>
      <c r="AS232">
        <v>0</v>
      </c>
      <c r="AT232">
        <v>0</v>
      </c>
      <c r="AU232">
        <v>0</v>
      </c>
      <c r="AV232">
        <v>0</v>
      </c>
      <c r="AW232">
        <v>0</v>
      </c>
      <c r="AX232" s="12">
        <v>0</v>
      </c>
      <c r="AY232">
        <v>0</v>
      </c>
      <c r="AZ232">
        <v>0</v>
      </c>
      <c r="BA232">
        <v>0</v>
      </c>
      <c r="BB232">
        <v>0</v>
      </c>
      <c r="BC232">
        <v>0</v>
      </c>
      <c r="BD232">
        <v>0</v>
      </c>
      <c r="BE232">
        <v>0</v>
      </c>
      <c r="BF232">
        <v>0</v>
      </c>
      <c r="BK232" t="s">
        <v>333</v>
      </c>
      <c r="BL232" t="s">
        <v>112</v>
      </c>
      <c r="BM232" s="2">
        <v>43830</v>
      </c>
      <c r="BN232">
        <v>1</v>
      </c>
      <c r="BO232">
        <v>6</v>
      </c>
      <c r="BP232">
        <v>0</v>
      </c>
      <c r="BQ232">
        <v>0</v>
      </c>
      <c r="BR232">
        <v>0</v>
      </c>
      <c r="BS232">
        <v>0</v>
      </c>
      <c r="BT232">
        <v>9</v>
      </c>
      <c r="BU232">
        <v>6</v>
      </c>
      <c r="BV232">
        <v>0</v>
      </c>
      <c r="BW232">
        <v>0</v>
      </c>
      <c r="BX232">
        <v>1</v>
      </c>
      <c r="BY232">
        <v>1</v>
      </c>
      <c r="BZ232">
        <v>0</v>
      </c>
      <c r="CA232">
        <v>10</v>
      </c>
      <c r="CB232">
        <v>0</v>
      </c>
      <c r="CC232">
        <v>0</v>
      </c>
      <c r="CD232">
        <v>0</v>
      </c>
      <c r="CE232">
        <v>0</v>
      </c>
      <c r="CF232">
        <v>0</v>
      </c>
      <c r="CG232">
        <v>0</v>
      </c>
      <c r="CH232">
        <v>0</v>
      </c>
      <c r="CI232">
        <v>0</v>
      </c>
      <c r="CJ232">
        <v>0</v>
      </c>
      <c r="CK232">
        <v>0</v>
      </c>
      <c r="CL232">
        <v>0</v>
      </c>
      <c r="CM232">
        <v>0</v>
      </c>
      <c r="CN232" s="12">
        <v>0</v>
      </c>
    </row>
    <row r="233" spans="1:92" hidden="1" x14ac:dyDescent="0.25">
      <c r="A233" s="7" t="s">
        <v>359</v>
      </c>
      <c r="B233" t="s">
        <v>113</v>
      </c>
      <c r="C233" s="2">
        <v>43830</v>
      </c>
      <c r="D233">
        <v>7708</v>
      </c>
      <c r="E233">
        <v>5950</v>
      </c>
      <c r="F233">
        <v>309</v>
      </c>
      <c r="G233">
        <v>189</v>
      </c>
      <c r="H233">
        <v>111</v>
      </c>
      <c r="I233">
        <v>305</v>
      </c>
      <c r="J233">
        <v>366</v>
      </c>
      <c r="K233">
        <v>97</v>
      </c>
      <c r="L233">
        <v>305</v>
      </c>
      <c r="M233">
        <v>0</v>
      </c>
      <c r="N233">
        <v>116</v>
      </c>
      <c r="O233">
        <v>110</v>
      </c>
      <c r="P233">
        <v>105</v>
      </c>
      <c r="Q233">
        <v>712</v>
      </c>
      <c r="R233">
        <v>43</v>
      </c>
      <c r="S233">
        <v>0</v>
      </c>
      <c r="T233">
        <v>0</v>
      </c>
      <c r="U233">
        <v>5</v>
      </c>
      <c r="V233">
        <v>0</v>
      </c>
      <c r="W233">
        <v>147</v>
      </c>
      <c r="X233">
        <v>61</v>
      </c>
      <c r="Y233">
        <v>0</v>
      </c>
      <c r="Z233">
        <v>0</v>
      </c>
      <c r="AA233">
        <v>0</v>
      </c>
      <c r="AB233">
        <v>0</v>
      </c>
      <c r="AC233">
        <v>0</v>
      </c>
      <c r="AG233" s="44" t="s">
        <v>359</v>
      </c>
      <c r="AH233" s="29" t="s">
        <v>113</v>
      </c>
      <c r="AI233" s="36">
        <v>43830</v>
      </c>
      <c r="AJ233">
        <v>7562</v>
      </c>
      <c r="AK233">
        <v>5747</v>
      </c>
      <c r="AL233">
        <v>185</v>
      </c>
      <c r="AM233">
        <v>299</v>
      </c>
      <c r="AN233">
        <v>110</v>
      </c>
      <c r="AO233">
        <v>295</v>
      </c>
      <c r="AP233">
        <v>361</v>
      </c>
      <c r="AQ233">
        <v>97</v>
      </c>
      <c r="AR233">
        <v>295</v>
      </c>
      <c r="AS233">
        <v>0</v>
      </c>
      <c r="AT233">
        <v>536</v>
      </c>
      <c r="AU233">
        <v>43</v>
      </c>
      <c r="AV233">
        <v>0</v>
      </c>
      <c r="AW233">
        <v>0</v>
      </c>
      <c r="AX233" s="12">
        <v>0</v>
      </c>
      <c r="AY233">
        <v>0</v>
      </c>
      <c r="AZ233">
        <v>0</v>
      </c>
      <c r="BA233">
        <v>0</v>
      </c>
      <c r="BB233">
        <v>0</v>
      </c>
      <c r="BC233">
        <v>0</v>
      </c>
      <c r="BD233">
        <v>0</v>
      </c>
      <c r="BE233">
        <v>0</v>
      </c>
      <c r="BF233">
        <v>0</v>
      </c>
      <c r="BK233" t="s">
        <v>333</v>
      </c>
      <c r="BL233" t="s">
        <v>113</v>
      </c>
      <c r="BM233" s="2">
        <v>43830</v>
      </c>
      <c r="BN233">
        <v>24</v>
      </c>
      <c r="BO233">
        <v>64</v>
      </c>
      <c r="BP233">
        <v>9</v>
      </c>
      <c r="BQ233">
        <v>16</v>
      </c>
      <c r="BR233">
        <v>3</v>
      </c>
      <c r="BS233">
        <v>9</v>
      </c>
      <c r="BT233">
        <v>24</v>
      </c>
      <c r="BU233">
        <v>27</v>
      </c>
      <c r="BV233">
        <v>9</v>
      </c>
      <c r="BW233">
        <v>20</v>
      </c>
      <c r="BX233">
        <v>48</v>
      </c>
      <c r="BY233">
        <v>91</v>
      </c>
      <c r="BZ233">
        <v>84</v>
      </c>
      <c r="CA233">
        <v>168</v>
      </c>
      <c r="CB233">
        <v>17</v>
      </c>
      <c r="CC233">
        <v>40</v>
      </c>
      <c r="CD233">
        <v>0</v>
      </c>
      <c r="CE233">
        <v>0</v>
      </c>
      <c r="CF233">
        <v>25</v>
      </c>
      <c r="CG233">
        <v>23</v>
      </c>
      <c r="CH233">
        <v>0</v>
      </c>
      <c r="CI233">
        <v>0</v>
      </c>
      <c r="CJ233">
        <v>0</v>
      </c>
      <c r="CK233">
        <v>0</v>
      </c>
      <c r="CL233">
        <v>0</v>
      </c>
      <c r="CM233">
        <v>0</v>
      </c>
      <c r="CN233" s="12">
        <v>0</v>
      </c>
    </row>
    <row r="234" spans="1:92" hidden="1" x14ac:dyDescent="0.25">
      <c r="A234" s="7" t="s">
        <v>360</v>
      </c>
      <c r="B234" t="s">
        <v>110</v>
      </c>
      <c r="C234" s="2">
        <v>43830</v>
      </c>
      <c r="D234">
        <v>2</v>
      </c>
      <c r="E234">
        <v>2</v>
      </c>
      <c r="F234">
        <v>0</v>
      </c>
      <c r="G234">
        <v>0</v>
      </c>
      <c r="H234">
        <v>0</v>
      </c>
      <c r="I234">
        <v>0</v>
      </c>
      <c r="J234">
        <v>0</v>
      </c>
      <c r="K234">
        <v>0</v>
      </c>
      <c r="L234">
        <v>0</v>
      </c>
      <c r="M234">
        <v>0</v>
      </c>
      <c r="N234">
        <v>0</v>
      </c>
      <c r="O234">
        <v>0</v>
      </c>
      <c r="P234">
        <v>0</v>
      </c>
      <c r="Q234">
        <v>0</v>
      </c>
      <c r="R234">
        <v>0</v>
      </c>
      <c r="S234">
        <v>4</v>
      </c>
      <c r="T234">
        <v>0</v>
      </c>
      <c r="U234">
        <v>0</v>
      </c>
      <c r="V234">
        <v>0</v>
      </c>
      <c r="W234">
        <v>2</v>
      </c>
      <c r="X234">
        <v>2</v>
      </c>
      <c r="Y234">
        <v>0</v>
      </c>
      <c r="Z234">
        <v>0</v>
      </c>
      <c r="AA234">
        <v>0</v>
      </c>
      <c r="AB234">
        <v>0</v>
      </c>
      <c r="AC234">
        <v>0</v>
      </c>
      <c r="AG234" s="43" t="s">
        <v>360</v>
      </c>
      <c r="AH234" s="30" t="s">
        <v>110</v>
      </c>
      <c r="AI234" s="34">
        <v>43830</v>
      </c>
      <c r="AJ234">
        <v>0</v>
      </c>
      <c r="AK234">
        <v>0</v>
      </c>
      <c r="AL234">
        <v>0</v>
      </c>
      <c r="AM234">
        <v>0</v>
      </c>
      <c r="AN234">
        <v>0</v>
      </c>
      <c r="AO234">
        <v>0</v>
      </c>
      <c r="AP234">
        <v>0</v>
      </c>
      <c r="AQ234">
        <v>0</v>
      </c>
      <c r="AR234">
        <v>0</v>
      </c>
      <c r="AS234">
        <v>0</v>
      </c>
      <c r="AT234">
        <v>0</v>
      </c>
      <c r="AU234">
        <v>0</v>
      </c>
      <c r="AV234">
        <v>0</v>
      </c>
      <c r="AW234">
        <v>0</v>
      </c>
      <c r="AX234" s="12">
        <v>0</v>
      </c>
      <c r="AY234">
        <v>0</v>
      </c>
      <c r="AZ234">
        <v>0</v>
      </c>
      <c r="BA234">
        <v>0</v>
      </c>
      <c r="BB234">
        <v>0</v>
      </c>
      <c r="BC234">
        <v>0</v>
      </c>
      <c r="BD234">
        <v>0</v>
      </c>
      <c r="BE234">
        <v>0</v>
      </c>
      <c r="BF234">
        <v>0</v>
      </c>
      <c r="BK234" t="s">
        <v>334</v>
      </c>
      <c r="BL234" t="s">
        <v>110</v>
      </c>
      <c r="BM234" s="2">
        <v>43830</v>
      </c>
      <c r="BN234">
        <v>19</v>
      </c>
      <c r="BO234">
        <v>11</v>
      </c>
      <c r="BP234">
        <v>0</v>
      </c>
      <c r="BQ234">
        <v>0</v>
      </c>
      <c r="BR234">
        <v>0</v>
      </c>
      <c r="BS234">
        <v>0</v>
      </c>
      <c r="BT234">
        <v>0</v>
      </c>
      <c r="BU234">
        <v>0</v>
      </c>
      <c r="BV234">
        <v>0</v>
      </c>
      <c r="BW234">
        <v>0</v>
      </c>
      <c r="BX234">
        <v>1</v>
      </c>
      <c r="BY234">
        <v>1</v>
      </c>
      <c r="BZ234">
        <v>1</v>
      </c>
      <c r="CA234">
        <v>6</v>
      </c>
      <c r="CB234">
        <v>3</v>
      </c>
      <c r="CC234">
        <v>3</v>
      </c>
      <c r="CD234">
        <v>5</v>
      </c>
      <c r="CE234">
        <v>0</v>
      </c>
      <c r="CF234">
        <v>1</v>
      </c>
      <c r="CG234">
        <v>2</v>
      </c>
      <c r="CH234">
        <v>0</v>
      </c>
      <c r="CI234">
        <v>0</v>
      </c>
      <c r="CJ234">
        <v>0</v>
      </c>
      <c r="CK234">
        <v>0</v>
      </c>
      <c r="CL234">
        <v>0</v>
      </c>
      <c r="CM234">
        <v>0</v>
      </c>
      <c r="CN234" s="12">
        <v>0</v>
      </c>
    </row>
    <row r="235" spans="1:92" hidden="1" x14ac:dyDescent="0.25">
      <c r="A235" s="7" t="s">
        <v>360</v>
      </c>
      <c r="B235" t="s">
        <v>111</v>
      </c>
      <c r="C235" s="2">
        <v>43830</v>
      </c>
      <c r="D235">
        <v>2140</v>
      </c>
      <c r="E235">
        <v>1850</v>
      </c>
      <c r="F235">
        <v>65</v>
      </c>
      <c r="G235">
        <v>217</v>
      </c>
      <c r="H235">
        <v>35</v>
      </c>
      <c r="I235">
        <v>67</v>
      </c>
      <c r="J235">
        <v>61</v>
      </c>
      <c r="K235">
        <v>1</v>
      </c>
      <c r="L235">
        <v>67</v>
      </c>
      <c r="M235">
        <v>1</v>
      </c>
      <c r="N235">
        <v>16</v>
      </c>
      <c r="O235">
        <v>8</v>
      </c>
      <c r="P235">
        <v>5</v>
      </c>
      <c r="Q235">
        <v>190</v>
      </c>
      <c r="R235">
        <v>0</v>
      </c>
      <c r="S235">
        <v>6</v>
      </c>
      <c r="T235">
        <v>1</v>
      </c>
      <c r="U235">
        <v>0</v>
      </c>
      <c r="V235">
        <v>0</v>
      </c>
      <c r="W235">
        <v>1</v>
      </c>
      <c r="X235">
        <v>5</v>
      </c>
      <c r="Y235">
        <v>0</v>
      </c>
      <c r="Z235">
        <v>0</v>
      </c>
      <c r="AA235">
        <v>0</v>
      </c>
      <c r="AB235">
        <v>0</v>
      </c>
      <c r="AC235">
        <v>0</v>
      </c>
      <c r="AG235" s="44" t="s">
        <v>360</v>
      </c>
      <c r="AH235" s="29" t="s">
        <v>111</v>
      </c>
      <c r="AI235" s="36">
        <v>43830</v>
      </c>
      <c r="AJ235">
        <v>2132</v>
      </c>
      <c r="AK235">
        <v>1844</v>
      </c>
      <c r="AL235">
        <v>215</v>
      </c>
      <c r="AM235">
        <v>64</v>
      </c>
      <c r="AN235">
        <v>35</v>
      </c>
      <c r="AO235">
        <v>66</v>
      </c>
      <c r="AP235">
        <v>59</v>
      </c>
      <c r="AQ235">
        <v>0</v>
      </c>
      <c r="AR235">
        <v>66</v>
      </c>
      <c r="AS235">
        <v>0</v>
      </c>
      <c r="AT235">
        <v>189</v>
      </c>
      <c r="AU235">
        <v>0</v>
      </c>
      <c r="AV235">
        <v>0</v>
      </c>
      <c r="AW235">
        <v>0</v>
      </c>
      <c r="AX235" s="12">
        <v>0</v>
      </c>
      <c r="AY235">
        <v>0</v>
      </c>
      <c r="AZ235">
        <v>0</v>
      </c>
      <c r="BA235">
        <v>0</v>
      </c>
      <c r="BB235">
        <v>0</v>
      </c>
      <c r="BC235">
        <v>0</v>
      </c>
      <c r="BD235">
        <v>0</v>
      </c>
      <c r="BE235">
        <v>0</v>
      </c>
      <c r="BF235">
        <v>0</v>
      </c>
      <c r="BK235" t="s">
        <v>334</v>
      </c>
      <c r="BL235" t="s">
        <v>111</v>
      </c>
      <c r="BM235" s="2">
        <v>43830</v>
      </c>
      <c r="BN235">
        <v>33</v>
      </c>
      <c r="BO235">
        <v>38</v>
      </c>
      <c r="BP235">
        <v>1</v>
      </c>
      <c r="BQ235">
        <v>23</v>
      </c>
      <c r="BR235">
        <v>1</v>
      </c>
      <c r="BS235">
        <v>1</v>
      </c>
      <c r="BT235">
        <v>0</v>
      </c>
      <c r="BU235">
        <v>0</v>
      </c>
      <c r="BV235">
        <v>1</v>
      </c>
      <c r="BW235">
        <v>3</v>
      </c>
      <c r="BX235">
        <v>6</v>
      </c>
      <c r="BY235">
        <v>7</v>
      </c>
      <c r="BZ235">
        <v>7</v>
      </c>
      <c r="CA235">
        <v>49</v>
      </c>
      <c r="CB235">
        <v>8</v>
      </c>
      <c r="CC235">
        <v>8</v>
      </c>
      <c r="CD235">
        <v>15</v>
      </c>
      <c r="CE235">
        <v>0</v>
      </c>
      <c r="CF235">
        <v>1</v>
      </c>
      <c r="CG235">
        <v>8</v>
      </c>
      <c r="CH235">
        <v>0</v>
      </c>
      <c r="CI235">
        <v>0</v>
      </c>
      <c r="CJ235">
        <v>0</v>
      </c>
      <c r="CK235">
        <v>0</v>
      </c>
      <c r="CL235">
        <v>0</v>
      </c>
      <c r="CM235">
        <v>0</v>
      </c>
      <c r="CN235" s="12">
        <v>0</v>
      </c>
    </row>
    <row r="236" spans="1:92" hidden="1" x14ac:dyDescent="0.25">
      <c r="A236" s="7" t="s">
        <v>360</v>
      </c>
      <c r="B236" t="s">
        <v>112</v>
      </c>
      <c r="C236" s="2">
        <v>43830</v>
      </c>
      <c r="D236">
        <v>5</v>
      </c>
      <c r="E236">
        <v>2</v>
      </c>
      <c r="F236">
        <v>0</v>
      </c>
      <c r="G236">
        <v>0</v>
      </c>
      <c r="H236">
        <v>0</v>
      </c>
      <c r="I236">
        <v>0</v>
      </c>
      <c r="J236">
        <v>0</v>
      </c>
      <c r="K236">
        <v>0</v>
      </c>
      <c r="L236">
        <v>0</v>
      </c>
      <c r="M236">
        <v>0</v>
      </c>
      <c r="N236">
        <v>0</v>
      </c>
      <c r="O236">
        <v>0</v>
      </c>
      <c r="P236">
        <v>0</v>
      </c>
      <c r="Q236">
        <v>1</v>
      </c>
      <c r="R236">
        <v>0</v>
      </c>
      <c r="S236">
        <v>11</v>
      </c>
      <c r="T236">
        <v>0</v>
      </c>
      <c r="U236">
        <v>0</v>
      </c>
      <c r="V236">
        <v>0</v>
      </c>
      <c r="W236">
        <v>5</v>
      </c>
      <c r="X236">
        <v>7</v>
      </c>
      <c r="Y236">
        <v>0</v>
      </c>
      <c r="Z236">
        <v>0</v>
      </c>
      <c r="AA236">
        <v>0</v>
      </c>
      <c r="AB236">
        <v>0</v>
      </c>
      <c r="AC236">
        <v>0</v>
      </c>
      <c r="AG236" s="43" t="s">
        <v>360</v>
      </c>
      <c r="AH236" s="30" t="s">
        <v>112</v>
      </c>
      <c r="AI236" s="34">
        <v>43830</v>
      </c>
      <c r="AJ236">
        <v>3</v>
      </c>
      <c r="AK236">
        <v>0</v>
      </c>
      <c r="AL236">
        <v>0</v>
      </c>
      <c r="AM236">
        <v>0</v>
      </c>
      <c r="AN236">
        <v>0</v>
      </c>
      <c r="AO236">
        <v>0</v>
      </c>
      <c r="AP236">
        <v>0</v>
      </c>
      <c r="AQ236">
        <v>0</v>
      </c>
      <c r="AR236">
        <v>0</v>
      </c>
      <c r="AS236">
        <v>0</v>
      </c>
      <c r="AT236">
        <v>0</v>
      </c>
      <c r="AU236">
        <v>0</v>
      </c>
      <c r="AV236">
        <v>0</v>
      </c>
      <c r="AW236">
        <v>0</v>
      </c>
      <c r="AX236" s="12">
        <v>0</v>
      </c>
      <c r="AY236">
        <v>0</v>
      </c>
      <c r="AZ236">
        <v>0</v>
      </c>
      <c r="BA236">
        <v>0</v>
      </c>
      <c r="BB236">
        <v>0</v>
      </c>
      <c r="BC236">
        <v>0</v>
      </c>
      <c r="BD236">
        <v>0</v>
      </c>
      <c r="BE236">
        <v>0</v>
      </c>
      <c r="BF236">
        <v>0</v>
      </c>
      <c r="BK236" t="s">
        <v>334</v>
      </c>
      <c r="BL236" t="s">
        <v>112</v>
      </c>
      <c r="BM236" s="2">
        <v>43830</v>
      </c>
      <c r="BN236">
        <v>15</v>
      </c>
      <c r="BO236">
        <v>13</v>
      </c>
      <c r="BP236">
        <v>0</v>
      </c>
      <c r="BQ236">
        <v>0</v>
      </c>
      <c r="BR236">
        <v>0</v>
      </c>
      <c r="BS236">
        <v>0</v>
      </c>
      <c r="BT236">
        <v>0</v>
      </c>
      <c r="BU236">
        <v>0</v>
      </c>
      <c r="BV236">
        <v>0</v>
      </c>
      <c r="BW236">
        <v>0</v>
      </c>
      <c r="BX236">
        <v>0</v>
      </c>
      <c r="BY236">
        <v>0</v>
      </c>
      <c r="BZ236">
        <v>0</v>
      </c>
      <c r="CA236">
        <v>10</v>
      </c>
      <c r="CB236">
        <v>4</v>
      </c>
      <c r="CC236">
        <v>4</v>
      </c>
      <c r="CD236">
        <v>3</v>
      </c>
      <c r="CE236">
        <v>0</v>
      </c>
      <c r="CF236">
        <v>1</v>
      </c>
      <c r="CG236">
        <v>2</v>
      </c>
      <c r="CH236">
        <v>0</v>
      </c>
      <c r="CI236">
        <v>0</v>
      </c>
      <c r="CJ236">
        <v>0</v>
      </c>
      <c r="CK236">
        <v>0</v>
      </c>
      <c r="CL236">
        <v>0</v>
      </c>
      <c r="CM236">
        <v>0</v>
      </c>
      <c r="CN236" s="12">
        <v>0</v>
      </c>
    </row>
    <row r="237" spans="1:92" hidden="1" x14ac:dyDescent="0.25">
      <c r="A237" s="7" t="s">
        <v>360</v>
      </c>
      <c r="B237" t="s">
        <v>113</v>
      </c>
      <c r="C237" s="2">
        <v>43830</v>
      </c>
      <c r="D237">
        <v>2594</v>
      </c>
      <c r="E237">
        <v>2229</v>
      </c>
      <c r="F237">
        <v>155</v>
      </c>
      <c r="G237">
        <v>213</v>
      </c>
      <c r="H237">
        <v>84</v>
      </c>
      <c r="I237">
        <v>156</v>
      </c>
      <c r="J237">
        <v>141</v>
      </c>
      <c r="K237">
        <v>3</v>
      </c>
      <c r="L237">
        <v>156</v>
      </c>
      <c r="M237">
        <v>1</v>
      </c>
      <c r="N237">
        <v>78</v>
      </c>
      <c r="O237">
        <v>35</v>
      </c>
      <c r="P237">
        <v>32</v>
      </c>
      <c r="Q237">
        <v>473</v>
      </c>
      <c r="R237">
        <v>0</v>
      </c>
      <c r="S237">
        <v>59</v>
      </c>
      <c r="T237">
        <v>5</v>
      </c>
      <c r="U237">
        <v>0</v>
      </c>
      <c r="V237">
        <v>0</v>
      </c>
      <c r="W237">
        <v>9</v>
      </c>
      <c r="X237">
        <v>45</v>
      </c>
      <c r="Y237">
        <v>0</v>
      </c>
      <c r="Z237">
        <v>0</v>
      </c>
      <c r="AA237">
        <v>0</v>
      </c>
      <c r="AB237">
        <v>0</v>
      </c>
      <c r="AC237">
        <v>0</v>
      </c>
      <c r="AG237" s="44" t="s">
        <v>360</v>
      </c>
      <c r="AH237" s="29" t="s">
        <v>113</v>
      </c>
      <c r="AI237" s="36">
        <v>43830</v>
      </c>
      <c r="AJ237">
        <v>2590</v>
      </c>
      <c r="AK237">
        <v>2217</v>
      </c>
      <c r="AL237">
        <v>211</v>
      </c>
      <c r="AM237">
        <v>153</v>
      </c>
      <c r="AN237">
        <v>82</v>
      </c>
      <c r="AO237">
        <v>154</v>
      </c>
      <c r="AP237">
        <v>138</v>
      </c>
      <c r="AQ237">
        <v>0</v>
      </c>
      <c r="AR237">
        <v>154</v>
      </c>
      <c r="AS237">
        <v>0</v>
      </c>
      <c r="AT237">
        <v>466</v>
      </c>
      <c r="AU237">
        <v>0</v>
      </c>
      <c r="AV237">
        <v>0</v>
      </c>
      <c r="AW237">
        <v>0</v>
      </c>
      <c r="AX237" s="12">
        <v>0</v>
      </c>
      <c r="AY237">
        <v>0</v>
      </c>
      <c r="AZ237">
        <v>0</v>
      </c>
      <c r="BA237">
        <v>0</v>
      </c>
      <c r="BB237">
        <v>0</v>
      </c>
      <c r="BC237">
        <v>0</v>
      </c>
      <c r="BD237">
        <v>0</v>
      </c>
      <c r="BE237">
        <v>0</v>
      </c>
      <c r="BF237">
        <v>0</v>
      </c>
      <c r="BK237" t="s">
        <v>334</v>
      </c>
      <c r="BL237" t="s">
        <v>113</v>
      </c>
      <c r="BM237" s="2">
        <v>43830</v>
      </c>
      <c r="BN237">
        <v>18</v>
      </c>
      <c r="BO237">
        <v>56</v>
      </c>
      <c r="BP237">
        <v>3</v>
      </c>
      <c r="BQ237">
        <v>16</v>
      </c>
      <c r="BR237">
        <v>0</v>
      </c>
      <c r="BS237">
        <v>3</v>
      </c>
      <c r="BT237">
        <v>5</v>
      </c>
      <c r="BU237">
        <v>1</v>
      </c>
      <c r="BV237">
        <v>3</v>
      </c>
      <c r="BW237">
        <v>7</v>
      </c>
      <c r="BX237">
        <v>17</v>
      </c>
      <c r="BY237">
        <v>27</v>
      </c>
      <c r="BZ237">
        <v>20</v>
      </c>
      <c r="CA237">
        <v>127</v>
      </c>
      <c r="CB237">
        <v>26</v>
      </c>
      <c r="CC237">
        <v>25</v>
      </c>
      <c r="CD237">
        <v>33</v>
      </c>
      <c r="CE237">
        <v>0</v>
      </c>
      <c r="CF237">
        <v>3</v>
      </c>
      <c r="CG237">
        <v>18</v>
      </c>
      <c r="CH237">
        <v>0</v>
      </c>
      <c r="CI237">
        <v>0</v>
      </c>
      <c r="CJ237">
        <v>0</v>
      </c>
      <c r="CK237">
        <v>0</v>
      </c>
      <c r="CL237">
        <v>0</v>
      </c>
      <c r="CM237">
        <v>0</v>
      </c>
      <c r="CN237" s="12">
        <v>0</v>
      </c>
    </row>
    <row r="238" spans="1:92" hidden="1" x14ac:dyDescent="0.25">
      <c r="A238" s="7" t="s">
        <v>361</v>
      </c>
      <c r="B238" t="s">
        <v>110</v>
      </c>
      <c r="C238" s="2">
        <v>43830</v>
      </c>
      <c r="D238">
        <v>2</v>
      </c>
      <c r="E238">
        <v>4</v>
      </c>
      <c r="F238">
        <v>2</v>
      </c>
      <c r="G238">
        <v>2</v>
      </c>
      <c r="H238">
        <v>2</v>
      </c>
      <c r="I238">
        <v>2</v>
      </c>
      <c r="J238">
        <v>0</v>
      </c>
      <c r="K238">
        <v>0</v>
      </c>
      <c r="L238">
        <v>0</v>
      </c>
      <c r="M238">
        <v>0</v>
      </c>
      <c r="N238">
        <v>0</v>
      </c>
      <c r="O238">
        <v>1</v>
      </c>
      <c r="P238">
        <v>0</v>
      </c>
      <c r="Q238">
        <v>3</v>
      </c>
      <c r="R238">
        <v>2</v>
      </c>
      <c r="S238">
        <v>1</v>
      </c>
      <c r="T238">
        <v>1</v>
      </c>
      <c r="U238">
        <v>0</v>
      </c>
      <c r="V238">
        <v>0</v>
      </c>
      <c r="W238">
        <v>0</v>
      </c>
      <c r="X238">
        <v>0</v>
      </c>
      <c r="Y238">
        <v>0</v>
      </c>
      <c r="Z238">
        <v>0</v>
      </c>
      <c r="AA238">
        <v>0</v>
      </c>
      <c r="AB238">
        <v>0</v>
      </c>
      <c r="AC238">
        <v>0</v>
      </c>
      <c r="AG238" s="43" t="s">
        <v>361</v>
      </c>
      <c r="AH238" s="30" t="s">
        <v>110</v>
      </c>
      <c r="AI238" s="34">
        <v>43830</v>
      </c>
      <c r="AJ238">
        <v>0</v>
      </c>
      <c r="AK238">
        <v>2</v>
      </c>
      <c r="AL238">
        <v>2</v>
      </c>
      <c r="AM238">
        <v>2</v>
      </c>
      <c r="AN238">
        <v>2</v>
      </c>
      <c r="AO238">
        <v>2</v>
      </c>
      <c r="AP238">
        <v>0</v>
      </c>
      <c r="AQ238">
        <v>0</v>
      </c>
      <c r="AR238">
        <v>0</v>
      </c>
      <c r="AS238">
        <v>0</v>
      </c>
      <c r="AT238">
        <v>2</v>
      </c>
      <c r="AU238">
        <v>0</v>
      </c>
      <c r="AV238">
        <v>0</v>
      </c>
      <c r="AW238">
        <v>0</v>
      </c>
      <c r="AX238" s="12">
        <v>0</v>
      </c>
      <c r="AY238">
        <v>0</v>
      </c>
      <c r="AZ238">
        <v>0</v>
      </c>
      <c r="BA238">
        <v>0</v>
      </c>
      <c r="BB238">
        <v>0</v>
      </c>
      <c r="BC238">
        <v>0</v>
      </c>
      <c r="BD238">
        <v>0</v>
      </c>
      <c r="BE238">
        <v>0</v>
      </c>
      <c r="BF238">
        <v>0</v>
      </c>
      <c r="BK238" t="s">
        <v>335</v>
      </c>
      <c r="BL238" t="s">
        <v>110</v>
      </c>
      <c r="BM238" s="2">
        <v>43830</v>
      </c>
      <c r="BN238">
        <v>1</v>
      </c>
      <c r="BO238">
        <v>7</v>
      </c>
      <c r="BP238">
        <v>0</v>
      </c>
      <c r="BQ238">
        <v>0</v>
      </c>
      <c r="BR238">
        <v>0</v>
      </c>
      <c r="BS238">
        <v>1</v>
      </c>
      <c r="BT238">
        <v>0</v>
      </c>
      <c r="BU238">
        <v>0</v>
      </c>
      <c r="BV238">
        <v>0</v>
      </c>
      <c r="BW238">
        <v>0</v>
      </c>
      <c r="BX238">
        <v>1</v>
      </c>
      <c r="BY238">
        <v>1</v>
      </c>
      <c r="BZ238">
        <v>1</v>
      </c>
      <c r="CA238">
        <v>6</v>
      </c>
      <c r="CB238">
        <v>0</v>
      </c>
      <c r="CC238">
        <v>4</v>
      </c>
      <c r="CD238">
        <v>4</v>
      </c>
      <c r="CE238">
        <v>0</v>
      </c>
      <c r="CF238">
        <v>0</v>
      </c>
      <c r="CG238">
        <v>4</v>
      </c>
      <c r="CH238">
        <v>0</v>
      </c>
      <c r="CI238">
        <v>0</v>
      </c>
      <c r="CJ238">
        <v>0</v>
      </c>
      <c r="CK238">
        <v>0</v>
      </c>
      <c r="CL238">
        <v>0</v>
      </c>
      <c r="CM238">
        <v>0</v>
      </c>
      <c r="CN238" s="12">
        <v>0</v>
      </c>
    </row>
    <row r="239" spans="1:92" hidden="1" x14ac:dyDescent="0.25">
      <c r="A239" s="7" t="s">
        <v>361</v>
      </c>
      <c r="B239" t="s">
        <v>111</v>
      </c>
      <c r="C239" s="2">
        <v>43830</v>
      </c>
      <c r="D239">
        <v>551</v>
      </c>
      <c r="E239">
        <v>487</v>
      </c>
      <c r="F239">
        <v>31</v>
      </c>
      <c r="G239">
        <v>106</v>
      </c>
      <c r="H239">
        <v>14</v>
      </c>
      <c r="I239">
        <v>31</v>
      </c>
      <c r="J239">
        <v>55</v>
      </c>
      <c r="K239">
        <v>18</v>
      </c>
      <c r="L239">
        <v>30</v>
      </c>
      <c r="M239">
        <v>10</v>
      </c>
      <c r="N239">
        <v>10</v>
      </c>
      <c r="O239">
        <v>20</v>
      </c>
      <c r="P239">
        <v>13</v>
      </c>
      <c r="Q239">
        <v>123</v>
      </c>
      <c r="R239">
        <v>10</v>
      </c>
      <c r="S239">
        <v>9</v>
      </c>
      <c r="T239">
        <v>12</v>
      </c>
      <c r="U239">
        <v>0</v>
      </c>
      <c r="V239">
        <v>0</v>
      </c>
      <c r="W239">
        <v>1</v>
      </c>
      <c r="X239">
        <v>0</v>
      </c>
      <c r="Y239">
        <v>0</v>
      </c>
      <c r="Z239">
        <v>0</v>
      </c>
      <c r="AA239">
        <v>0</v>
      </c>
      <c r="AB239">
        <v>0</v>
      </c>
      <c r="AC239">
        <v>0</v>
      </c>
      <c r="AG239" s="44" t="s">
        <v>361</v>
      </c>
      <c r="AH239" s="29" t="s">
        <v>111</v>
      </c>
      <c r="AI239" s="36">
        <v>43830</v>
      </c>
      <c r="AJ239">
        <v>505</v>
      </c>
      <c r="AK239">
        <v>471</v>
      </c>
      <c r="AL239">
        <v>104</v>
      </c>
      <c r="AM239">
        <v>29</v>
      </c>
      <c r="AN239">
        <v>13</v>
      </c>
      <c r="AO239">
        <v>29</v>
      </c>
      <c r="AP239">
        <v>55</v>
      </c>
      <c r="AQ239">
        <v>16</v>
      </c>
      <c r="AR239">
        <v>29</v>
      </c>
      <c r="AS239">
        <v>0</v>
      </c>
      <c r="AT239">
        <v>95</v>
      </c>
      <c r="AU239">
        <v>0</v>
      </c>
      <c r="AV239">
        <v>0</v>
      </c>
      <c r="AW239">
        <v>0</v>
      </c>
      <c r="AX239" s="12">
        <v>0</v>
      </c>
      <c r="AY239">
        <v>0</v>
      </c>
      <c r="AZ239">
        <v>0</v>
      </c>
      <c r="BA239">
        <v>0</v>
      </c>
      <c r="BB239">
        <v>0</v>
      </c>
      <c r="BC239">
        <v>0</v>
      </c>
      <c r="BD239">
        <v>0</v>
      </c>
      <c r="BE239">
        <v>0</v>
      </c>
      <c r="BF239">
        <v>0</v>
      </c>
      <c r="BK239" t="s">
        <v>335</v>
      </c>
      <c r="BL239" t="s">
        <v>111</v>
      </c>
      <c r="BM239" s="2">
        <v>43830</v>
      </c>
      <c r="BN239">
        <v>87</v>
      </c>
      <c r="BO239">
        <v>34</v>
      </c>
      <c r="BP239">
        <v>1</v>
      </c>
      <c r="BQ239">
        <v>1</v>
      </c>
      <c r="BR239">
        <v>1</v>
      </c>
      <c r="BS239">
        <v>1</v>
      </c>
      <c r="BT239">
        <v>3</v>
      </c>
      <c r="BU239">
        <v>3</v>
      </c>
      <c r="BV239">
        <v>1</v>
      </c>
      <c r="BW239">
        <v>6</v>
      </c>
      <c r="BX239">
        <v>3</v>
      </c>
      <c r="BY239">
        <v>12</v>
      </c>
      <c r="BZ239">
        <v>11</v>
      </c>
      <c r="CA239">
        <v>36</v>
      </c>
      <c r="CB239">
        <v>19</v>
      </c>
      <c r="CC239">
        <v>10</v>
      </c>
      <c r="CD239">
        <v>9</v>
      </c>
      <c r="CE239">
        <v>0</v>
      </c>
      <c r="CF239">
        <v>0</v>
      </c>
      <c r="CG239">
        <v>10</v>
      </c>
      <c r="CH239">
        <v>0</v>
      </c>
      <c r="CI239">
        <v>0</v>
      </c>
      <c r="CJ239">
        <v>0</v>
      </c>
      <c r="CK239">
        <v>0</v>
      </c>
      <c r="CL239">
        <v>0</v>
      </c>
      <c r="CM239">
        <v>0</v>
      </c>
      <c r="CN239" s="12">
        <v>0</v>
      </c>
    </row>
    <row r="240" spans="1:92" hidden="1" x14ac:dyDescent="0.25">
      <c r="A240" s="7" t="s">
        <v>361</v>
      </c>
      <c r="B240" t="s">
        <v>112</v>
      </c>
      <c r="C240" s="2">
        <v>43830</v>
      </c>
      <c r="D240">
        <v>2</v>
      </c>
      <c r="E240">
        <v>12</v>
      </c>
      <c r="F240">
        <v>1</v>
      </c>
      <c r="G240">
        <v>1</v>
      </c>
      <c r="H240">
        <v>1</v>
      </c>
      <c r="I240">
        <v>1</v>
      </c>
      <c r="J240">
        <v>0</v>
      </c>
      <c r="K240">
        <v>0</v>
      </c>
      <c r="L240">
        <v>0</v>
      </c>
      <c r="M240">
        <v>0</v>
      </c>
      <c r="N240">
        <v>1</v>
      </c>
      <c r="O240">
        <v>1</v>
      </c>
      <c r="P240">
        <v>1</v>
      </c>
      <c r="Q240">
        <v>1</v>
      </c>
      <c r="R240">
        <v>1</v>
      </c>
      <c r="S240">
        <v>1</v>
      </c>
      <c r="T240">
        <v>3</v>
      </c>
      <c r="U240">
        <v>0</v>
      </c>
      <c r="V240">
        <v>0</v>
      </c>
      <c r="W240">
        <v>0</v>
      </c>
      <c r="X240">
        <v>0</v>
      </c>
      <c r="Y240">
        <v>0</v>
      </c>
      <c r="Z240">
        <v>0</v>
      </c>
      <c r="AA240">
        <v>0</v>
      </c>
      <c r="AB240">
        <v>0</v>
      </c>
      <c r="AC240">
        <v>0</v>
      </c>
      <c r="AG240" s="43" t="s">
        <v>361</v>
      </c>
      <c r="AH240" s="30" t="s">
        <v>112</v>
      </c>
      <c r="AI240" s="34">
        <v>43830</v>
      </c>
      <c r="AJ240">
        <v>0</v>
      </c>
      <c r="AK240">
        <v>10</v>
      </c>
      <c r="AL240">
        <v>1</v>
      </c>
      <c r="AM240">
        <v>1</v>
      </c>
      <c r="AN240">
        <v>1</v>
      </c>
      <c r="AO240">
        <v>1</v>
      </c>
      <c r="AP240">
        <v>0</v>
      </c>
      <c r="AQ240">
        <v>0</v>
      </c>
      <c r="AR240">
        <v>0</v>
      </c>
      <c r="AS240">
        <v>0</v>
      </c>
      <c r="AT240">
        <v>0</v>
      </c>
      <c r="AU240">
        <v>0</v>
      </c>
      <c r="AV240">
        <v>0</v>
      </c>
      <c r="AW240">
        <v>0</v>
      </c>
      <c r="AX240" s="12">
        <v>0</v>
      </c>
      <c r="AY240">
        <v>0</v>
      </c>
      <c r="AZ240">
        <v>0</v>
      </c>
      <c r="BA240">
        <v>0</v>
      </c>
      <c r="BB240">
        <v>0</v>
      </c>
      <c r="BC240">
        <v>0</v>
      </c>
      <c r="BD240">
        <v>0</v>
      </c>
      <c r="BE240">
        <v>0</v>
      </c>
      <c r="BF240">
        <v>0</v>
      </c>
      <c r="BK240" t="s">
        <v>335</v>
      </c>
      <c r="BL240" t="s">
        <v>112</v>
      </c>
      <c r="BM240" s="2">
        <v>43830</v>
      </c>
      <c r="BN240">
        <v>11</v>
      </c>
      <c r="BO240">
        <v>2</v>
      </c>
      <c r="BP240">
        <v>1</v>
      </c>
      <c r="BQ240">
        <v>1</v>
      </c>
      <c r="BR240">
        <v>1</v>
      </c>
      <c r="BS240">
        <v>1</v>
      </c>
      <c r="BT240">
        <v>0</v>
      </c>
      <c r="BU240">
        <v>0</v>
      </c>
      <c r="BV240">
        <v>0</v>
      </c>
      <c r="BW240">
        <v>0</v>
      </c>
      <c r="BX240">
        <v>2</v>
      </c>
      <c r="BY240">
        <v>0</v>
      </c>
      <c r="BZ240">
        <v>0</v>
      </c>
      <c r="CA240">
        <v>7</v>
      </c>
      <c r="CB240">
        <v>0</v>
      </c>
      <c r="CC240">
        <v>3</v>
      </c>
      <c r="CD240">
        <v>3</v>
      </c>
      <c r="CE240">
        <v>0</v>
      </c>
      <c r="CF240">
        <v>0</v>
      </c>
      <c r="CG240">
        <v>3</v>
      </c>
      <c r="CH240">
        <v>0</v>
      </c>
      <c r="CI240">
        <v>0</v>
      </c>
      <c r="CJ240">
        <v>0</v>
      </c>
      <c r="CK240">
        <v>0</v>
      </c>
      <c r="CL240">
        <v>0</v>
      </c>
      <c r="CM240">
        <v>0</v>
      </c>
      <c r="CN240" s="12">
        <v>0</v>
      </c>
    </row>
    <row r="241" spans="1:92" hidden="1" x14ac:dyDescent="0.25">
      <c r="A241" s="7" t="s">
        <v>361</v>
      </c>
      <c r="B241" t="s">
        <v>113</v>
      </c>
      <c r="C241" s="2">
        <v>43830</v>
      </c>
      <c r="D241">
        <v>844</v>
      </c>
      <c r="E241">
        <v>872</v>
      </c>
      <c r="F241">
        <v>61</v>
      </c>
      <c r="G241">
        <v>130</v>
      </c>
      <c r="H241">
        <v>21</v>
      </c>
      <c r="I241">
        <v>61</v>
      </c>
      <c r="J241">
        <v>158</v>
      </c>
      <c r="K241">
        <v>47</v>
      </c>
      <c r="L241">
        <v>61</v>
      </c>
      <c r="M241">
        <v>39</v>
      </c>
      <c r="N241">
        <v>46</v>
      </c>
      <c r="O241">
        <v>98</v>
      </c>
      <c r="P241">
        <v>84</v>
      </c>
      <c r="Q241">
        <v>357</v>
      </c>
      <c r="R241">
        <v>20</v>
      </c>
      <c r="S241">
        <v>21</v>
      </c>
      <c r="T241">
        <v>51</v>
      </c>
      <c r="U241">
        <v>0</v>
      </c>
      <c r="V241">
        <v>0</v>
      </c>
      <c r="W241">
        <v>0</v>
      </c>
      <c r="X241">
        <v>0</v>
      </c>
      <c r="Y241">
        <v>0</v>
      </c>
      <c r="Z241">
        <v>0</v>
      </c>
      <c r="AA241">
        <v>0</v>
      </c>
      <c r="AB241">
        <v>0</v>
      </c>
      <c r="AC241">
        <v>0</v>
      </c>
      <c r="AG241" s="44" t="s">
        <v>361</v>
      </c>
      <c r="AH241" s="29" t="s">
        <v>113</v>
      </c>
      <c r="AI241" s="36">
        <v>43830</v>
      </c>
      <c r="AJ241">
        <v>830</v>
      </c>
      <c r="AK241">
        <v>826</v>
      </c>
      <c r="AL241">
        <v>130</v>
      </c>
      <c r="AM241">
        <v>60</v>
      </c>
      <c r="AN241">
        <v>21</v>
      </c>
      <c r="AO241">
        <v>60</v>
      </c>
      <c r="AP241">
        <v>158</v>
      </c>
      <c r="AQ241">
        <v>43</v>
      </c>
      <c r="AR241">
        <v>60</v>
      </c>
      <c r="AS241">
        <v>0</v>
      </c>
      <c r="AT241">
        <v>292</v>
      </c>
      <c r="AU241">
        <v>0</v>
      </c>
      <c r="AV241">
        <v>0</v>
      </c>
      <c r="AW241">
        <v>0</v>
      </c>
      <c r="AX241" s="12">
        <v>0</v>
      </c>
      <c r="AY241">
        <v>0</v>
      </c>
      <c r="AZ241">
        <v>0</v>
      </c>
      <c r="BA241">
        <v>0</v>
      </c>
      <c r="BB241">
        <v>0</v>
      </c>
      <c r="BC241">
        <v>0</v>
      </c>
      <c r="BD241">
        <v>0</v>
      </c>
      <c r="BE241">
        <v>0</v>
      </c>
      <c r="BF241">
        <v>0</v>
      </c>
      <c r="BK241" t="s">
        <v>335</v>
      </c>
      <c r="BL241" t="s">
        <v>113</v>
      </c>
      <c r="BM241" s="2">
        <v>43830</v>
      </c>
      <c r="BN241">
        <v>54</v>
      </c>
      <c r="BO241">
        <v>58</v>
      </c>
      <c r="BP241">
        <v>3</v>
      </c>
      <c r="BQ241">
        <v>2</v>
      </c>
      <c r="BR241">
        <v>2</v>
      </c>
      <c r="BS241">
        <v>3</v>
      </c>
      <c r="BT241">
        <v>3</v>
      </c>
      <c r="BU241">
        <v>3</v>
      </c>
      <c r="BV241">
        <v>3</v>
      </c>
      <c r="BW241">
        <v>7</v>
      </c>
      <c r="BX241">
        <v>16</v>
      </c>
      <c r="BY241">
        <v>33</v>
      </c>
      <c r="BZ241">
        <v>27</v>
      </c>
      <c r="CA241">
        <v>54</v>
      </c>
      <c r="CB241">
        <v>15</v>
      </c>
      <c r="CC241">
        <v>27</v>
      </c>
      <c r="CD241">
        <v>27</v>
      </c>
      <c r="CE241">
        <v>0</v>
      </c>
      <c r="CF241">
        <v>0</v>
      </c>
      <c r="CG241">
        <v>27</v>
      </c>
      <c r="CH241">
        <v>0</v>
      </c>
      <c r="CI241">
        <v>0</v>
      </c>
      <c r="CJ241">
        <v>0</v>
      </c>
      <c r="CK241">
        <v>0</v>
      </c>
      <c r="CL241">
        <v>0</v>
      </c>
      <c r="CM241">
        <v>0</v>
      </c>
      <c r="CN241" s="12">
        <v>0</v>
      </c>
    </row>
    <row r="242" spans="1:92" hidden="1" x14ac:dyDescent="0.25">
      <c r="A242" s="7" t="s">
        <v>362</v>
      </c>
      <c r="B242" t="s">
        <v>110</v>
      </c>
      <c r="C242" s="2">
        <v>43830</v>
      </c>
      <c r="D242">
        <v>52</v>
      </c>
      <c r="E242">
        <v>49</v>
      </c>
      <c r="F242">
        <v>1</v>
      </c>
      <c r="G242">
        <v>10</v>
      </c>
      <c r="H242">
        <v>1</v>
      </c>
      <c r="I242">
        <v>1</v>
      </c>
      <c r="J242">
        <v>6</v>
      </c>
      <c r="K242">
        <v>0</v>
      </c>
      <c r="L242">
        <v>0</v>
      </c>
      <c r="M242">
        <v>1</v>
      </c>
      <c r="N242">
        <v>3</v>
      </c>
      <c r="O242">
        <v>5</v>
      </c>
      <c r="P242">
        <v>1</v>
      </c>
      <c r="Q242">
        <v>42</v>
      </c>
      <c r="R242">
        <v>18</v>
      </c>
      <c r="S242">
        <v>14</v>
      </c>
      <c r="T242">
        <v>5</v>
      </c>
      <c r="U242">
        <v>0</v>
      </c>
      <c r="V242">
        <v>0</v>
      </c>
      <c r="W242">
        <v>0</v>
      </c>
      <c r="X242">
        <v>9</v>
      </c>
      <c r="Y242">
        <v>0</v>
      </c>
      <c r="Z242">
        <v>0</v>
      </c>
      <c r="AA242">
        <v>0</v>
      </c>
      <c r="AB242">
        <v>0</v>
      </c>
      <c r="AC242">
        <v>0</v>
      </c>
      <c r="AG242" s="43" t="s">
        <v>362</v>
      </c>
      <c r="AH242" s="30" t="s">
        <v>110</v>
      </c>
      <c r="AI242" s="34">
        <v>43830</v>
      </c>
      <c r="AJ242">
        <v>2</v>
      </c>
      <c r="AK242">
        <v>12</v>
      </c>
      <c r="AL242">
        <v>10</v>
      </c>
      <c r="AM242">
        <v>1</v>
      </c>
      <c r="AN242">
        <v>1</v>
      </c>
      <c r="AO242">
        <v>1</v>
      </c>
      <c r="AP242">
        <v>1</v>
      </c>
      <c r="AQ242">
        <v>0</v>
      </c>
      <c r="AR242">
        <v>0</v>
      </c>
      <c r="AS242">
        <v>0</v>
      </c>
      <c r="AT242">
        <v>3</v>
      </c>
      <c r="AU242">
        <v>0</v>
      </c>
      <c r="AV242">
        <v>0</v>
      </c>
      <c r="AW242">
        <v>0</v>
      </c>
      <c r="AX242" s="12">
        <v>0</v>
      </c>
      <c r="AY242">
        <v>0</v>
      </c>
      <c r="AZ242">
        <v>0</v>
      </c>
      <c r="BA242">
        <v>0</v>
      </c>
      <c r="BB242">
        <v>0</v>
      </c>
      <c r="BC242">
        <v>0</v>
      </c>
      <c r="BD242">
        <v>0</v>
      </c>
      <c r="BE242">
        <v>0</v>
      </c>
      <c r="BF242">
        <v>0</v>
      </c>
      <c r="BK242" t="s">
        <v>336</v>
      </c>
      <c r="BL242" t="s">
        <v>110</v>
      </c>
      <c r="BM242" s="2">
        <v>43830</v>
      </c>
      <c r="BN242">
        <v>0</v>
      </c>
      <c r="BO242">
        <v>4</v>
      </c>
      <c r="BP242">
        <v>1</v>
      </c>
      <c r="BQ242">
        <v>3</v>
      </c>
      <c r="BR242">
        <v>1</v>
      </c>
      <c r="BS242">
        <v>1</v>
      </c>
      <c r="BT242">
        <v>1</v>
      </c>
      <c r="BU242">
        <v>0</v>
      </c>
      <c r="BV242">
        <v>0</v>
      </c>
      <c r="BW242">
        <v>1</v>
      </c>
      <c r="BX242">
        <v>2</v>
      </c>
      <c r="BY242">
        <v>3</v>
      </c>
      <c r="BZ242">
        <v>2</v>
      </c>
      <c r="CA242">
        <v>14</v>
      </c>
      <c r="CB242">
        <v>7</v>
      </c>
      <c r="CC242">
        <v>7</v>
      </c>
      <c r="CD242">
        <v>13</v>
      </c>
      <c r="CE242">
        <v>0</v>
      </c>
      <c r="CF242">
        <v>1</v>
      </c>
      <c r="CG242">
        <v>6</v>
      </c>
      <c r="CH242">
        <v>0</v>
      </c>
      <c r="CI242">
        <v>0</v>
      </c>
      <c r="CJ242">
        <v>0</v>
      </c>
      <c r="CK242">
        <v>0</v>
      </c>
      <c r="CL242">
        <v>0</v>
      </c>
      <c r="CM242">
        <v>0</v>
      </c>
      <c r="CN242" s="12">
        <v>0</v>
      </c>
    </row>
    <row r="243" spans="1:92" hidden="1" x14ac:dyDescent="0.25">
      <c r="A243" s="7" t="s">
        <v>362</v>
      </c>
      <c r="B243" t="s">
        <v>111</v>
      </c>
      <c r="C243" s="2">
        <v>43830</v>
      </c>
      <c r="D243">
        <v>1205</v>
      </c>
      <c r="E243">
        <v>877</v>
      </c>
      <c r="F243">
        <v>67</v>
      </c>
      <c r="G243">
        <v>110</v>
      </c>
      <c r="H243">
        <v>37</v>
      </c>
      <c r="I243">
        <v>66</v>
      </c>
      <c r="J243">
        <v>66</v>
      </c>
      <c r="K243">
        <v>49</v>
      </c>
      <c r="L243">
        <v>63</v>
      </c>
      <c r="M243">
        <v>50</v>
      </c>
      <c r="N243">
        <v>30</v>
      </c>
      <c r="O243">
        <v>48</v>
      </c>
      <c r="P243">
        <v>34</v>
      </c>
      <c r="Q243">
        <v>308</v>
      </c>
      <c r="R243">
        <v>90</v>
      </c>
      <c r="S243">
        <v>100</v>
      </c>
      <c r="T243">
        <v>46</v>
      </c>
      <c r="U243">
        <v>0</v>
      </c>
      <c r="V243">
        <v>0</v>
      </c>
      <c r="W243">
        <v>9</v>
      </c>
      <c r="X243">
        <v>38</v>
      </c>
      <c r="Y243">
        <v>0</v>
      </c>
      <c r="Z243">
        <v>0</v>
      </c>
      <c r="AA243">
        <v>0</v>
      </c>
      <c r="AB243">
        <v>0</v>
      </c>
      <c r="AC243">
        <v>0</v>
      </c>
      <c r="AG243" s="44" t="s">
        <v>362</v>
      </c>
      <c r="AH243" s="29" t="s">
        <v>111</v>
      </c>
      <c r="AI243" s="36">
        <v>43830</v>
      </c>
      <c r="AJ243">
        <v>909</v>
      </c>
      <c r="AK243">
        <v>747</v>
      </c>
      <c r="AL243">
        <v>82</v>
      </c>
      <c r="AM243">
        <v>59</v>
      </c>
      <c r="AN243">
        <v>33</v>
      </c>
      <c r="AO243">
        <v>55</v>
      </c>
      <c r="AP243">
        <v>55</v>
      </c>
      <c r="AQ243">
        <v>36</v>
      </c>
      <c r="AR243">
        <v>54</v>
      </c>
      <c r="AS243">
        <v>0</v>
      </c>
      <c r="AT243">
        <v>137</v>
      </c>
      <c r="AU243">
        <v>13</v>
      </c>
      <c r="AV243">
        <v>3</v>
      </c>
      <c r="AW243">
        <v>2</v>
      </c>
      <c r="AX243" s="12">
        <v>0</v>
      </c>
      <c r="AY243">
        <v>0</v>
      </c>
      <c r="AZ243">
        <v>0</v>
      </c>
      <c r="BA243">
        <v>9</v>
      </c>
      <c r="BB243">
        <v>0</v>
      </c>
      <c r="BC243">
        <v>0</v>
      </c>
      <c r="BD243">
        <v>0</v>
      </c>
      <c r="BE243">
        <v>0</v>
      </c>
      <c r="BF243">
        <v>0</v>
      </c>
      <c r="BK243" t="s">
        <v>336</v>
      </c>
      <c r="BL243" t="s">
        <v>111</v>
      </c>
      <c r="BM243" s="2">
        <v>43830</v>
      </c>
      <c r="BN243">
        <v>356</v>
      </c>
      <c r="BO243">
        <v>128</v>
      </c>
      <c r="BP243">
        <v>15</v>
      </c>
      <c r="BQ243">
        <v>72</v>
      </c>
      <c r="BR243">
        <v>8</v>
      </c>
      <c r="BS243">
        <v>15</v>
      </c>
      <c r="BT243">
        <v>32</v>
      </c>
      <c r="BU243">
        <v>38</v>
      </c>
      <c r="BV243">
        <v>15</v>
      </c>
      <c r="BW243">
        <v>38</v>
      </c>
      <c r="BX243">
        <v>61</v>
      </c>
      <c r="BY243">
        <v>73</v>
      </c>
      <c r="BZ243">
        <v>57</v>
      </c>
      <c r="CA243">
        <v>203</v>
      </c>
      <c r="CB243">
        <v>96</v>
      </c>
      <c r="CC243">
        <v>96</v>
      </c>
      <c r="CD243">
        <v>258</v>
      </c>
      <c r="CE243">
        <v>0</v>
      </c>
      <c r="CF243">
        <v>30</v>
      </c>
      <c r="CG243">
        <v>66</v>
      </c>
      <c r="CH243">
        <v>0</v>
      </c>
      <c r="CI243">
        <v>0</v>
      </c>
      <c r="CJ243">
        <v>0</v>
      </c>
      <c r="CK243">
        <v>0</v>
      </c>
      <c r="CL243">
        <v>0</v>
      </c>
      <c r="CM243">
        <v>0</v>
      </c>
      <c r="CN243" s="12">
        <v>0</v>
      </c>
    </row>
    <row r="244" spans="1:92" hidden="1" x14ac:dyDescent="0.25">
      <c r="A244" s="7" t="s">
        <v>362</v>
      </c>
      <c r="B244" t="s">
        <v>112</v>
      </c>
      <c r="C244" s="2">
        <v>43830</v>
      </c>
      <c r="D244">
        <v>64</v>
      </c>
      <c r="E244">
        <v>51</v>
      </c>
      <c r="F244">
        <v>0</v>
      </c>
      <c r="G244">
        <v>17</v>
      </c>
      <c r="H244">
        <v>0</v>
      </c>
      <c r="I244">
        <v>0</v>
      </c>
      <c r="J244">
        <v>4</v>
      </c>
      <c r="K244">
        <v>1</v>
      </c>
      <c r="L244">
        <v>1</v>
      </c>
      <c r="M244">
        <v>2</v>
      </c>
      <c r="N244">
        <v>2</v>
      </c>
      <c r="O244">
        <v>5</v>
      </c>
      <c r="P244">
        <v>4</v>
      </c>
      <c r="Q244">
        <v>45</v>
      </c>
      <c r="R244">
        <v>16</v>
      </c>
      <c r="S244">
        <v>9</v>
      </c>
      <c r="T244">
        <v>11</v>
      </c>
      <c r="U244">
        <v>0</v>
      </c>
      <c r="V244">
        <v>0</v>
      </c>
      <c r="W244">
        <v>1</v>
      </c>
      <c r="X244">
        <v>4</v>
      </c>
      <c r="Y244">
        <v>0</v>
      </c>
      <c r="Z244">
        <v>0</v>
      </c>
      <c r="AA244">
        <v>0</v>
      </c>
      <c r="AB244">
        <v>0</v>
      </c>
      <c r="AC244">
        <v>0</v>
      </c>
      <c r="AG244" s="43" t="s">
        <v>362</v>
      </c>
      <c r="AH244" s="30" t="s">
        <v>112</v>
      </c>
      <c r="AI244" s="34">
        <v>43830</v>
      </c>
      <c r="AJ244">
        <v>2</v>
      </c>
      <c r="AK244">
        <v>18</v>
      </c>
      <c r="AL244">
        <v>16</v>
      </c>
      <c r="AM244">
        <v>0</v>
      </c>
      <c r="AN244">
        <v>0</v>
      </c>
      <c r="AO244">
        <v>0</v>
      </c>
      <c r="AP244">
        <v>0</v>
      </c>
      <c r="AQ244">
        <v>0</v>
      </c>
      <c r="AR244">
        <v>0</v>
      </c>
      <c r="AS244">
        <v>0</v>
      </c>
      <c r="AT244">
        <v>5</v>
      </c>
      <c r="AU244">
        <v>0</v>
      </c>
      <c r="AV244">
        <v>0</v>
      </c>
      <c r="AW244">
        <v>0</v>
      </c>
      <c r="AX244" s="12">
        <v>0</v>
      </c>
      <c r="AY244">
        <v>0</v>
      </c>
      <c r="AZ244">
        <v>0</v>
      </c>
      <c r="BA244">
        <v>0</v>
      </c>
      <c r="BB244">
        <v>0</v>
      </c>
      <c r="BC244">
        <v>0</v>
      </c>
      <c r="BD244">
        <v>0</v>
      </c>
      <c r="BE244">
        <v>0</v>
      </c>
      <c r="BF244">
        <v>0</v>
      </c>
      <c r="BK244" t="s">
        <v>336</v>
      </c>
      <c r="BL244" t="s">
        <v>112</v>
      </c>
      <c r="BM244" s="2">
        <v>43830</v>
      </c>
      <c r="BN244">
        <v>0</v>
      </c>
      <c r="BO244">
        <v>6</v>
      </c>
      <c r="BP244">
        <v>0</v>
      </c>
      <c r="BQ244">
        <v>6</v>
      </c>
      <c r="BR244">
        <v>0</v>
      </c>
      <c r="BS244">
        <v>0</v>
      </c>
      <c r="BT244">
        <v>1</v>
      </c>
      <c r="BU244">
        <v>1</v>
      </c>
      <c r="BV244">
        <v>0</v>
      </c>
      <c r="BW244">
        <v>0</v>
      </c>
      <c r="BX244">
        <v>4</v>
      </c>
      <c r="BY244">
        <v>3</v>
      </c>
      <c r="BZ244">
        <v>3</v>
      </c>
      <c r="CA244">
        <v>20</v>
      </c>
      <c r="CB244">
        <v>10</v>
      </c>
      <c r="CC244">
        <v>10</v>
      </c>
      <c r="CD244">
        <v>16</v>
      </c>
      <c r="CE244">
        <v>0</v>
      </c>
      <c r="CF244">
        <v>3</v>
      </c>
      <c r="CG244">
        <v>7</v>
      </c>
      <c r="CH244">
        <v>0</v>
      </c>
      <c r="CI244">
        <v>0</v>
      </c>
      <c r="CJ244">
        <v>0</v>
      </c>
      <c r="CK244">
        <v>0</v>
      </c>
      <c r="CL244">
        <v>0</v>
      </c>
      <c r="CM244">
        <v>0</v>
      </c>
      <c r="CN244" s="12">
        <v>0</v>
      </c>
    </row>
    <row r="245" spans="1:92" hidden="1" x14ac:dyDescent="0.25">
      <c r="A245" s="7" t="s">
        <v>362</v>
      </c>
      <c r="B245" t="s">
        <v>113</v>
      </c>
      <c r="C245" s="2">
        <v>43830</v>
      </c>
      <c r="D245">
        <v>2050</v>
      </c>
      <c r="E245">
        <v>1409</v>
      </c>
      <c r="F245">
        <v>102</v>
      </c>
      <c r="G245">
        <v>141</v>
      </c>
      <c r="H245">
        <v>46</v>
      </c>
      <c r="I245">
        <v>98</v>
      </c>
      <c r="J245">
        <v>104</v>
      </c>
      <c r="K245">
        <v>76</v>
      </c>
      <c r="L245">
        <v>96</v>
      </c>
      <c r="M245">
        <v>158</v>
      </c>
      <c r="N245">
        <v>124</v>
      </c>
      <c r="O245">
        <v>168</v>
      </c>
      <c r="P245">
        <v>132</v>
      </c>
      <c r="Q245">
        <v>807</v>
      </c>
      <c r="R245">
        <v>214</v>
      </c>
      <c r="S245">
        <v>230</v>
      </c>
      <c r="T245">
        <v>107</v>
      </c>
      <c r="U245">
        <v>0</v>
      </c>
      <c r="V245">
        <v>0</v>
      </c>
      <c r="W245">
        <v>16</v>
      </c>
      <c r="X245">
        <v>92</v>
      </c>
      <c r="Y245">
        <v>0</v>
      </c>
      <c r="Z245">
        <v>0</v>
      </c>
      <c r="AA245">
        <v>0</v>
      </c>
      <c r="AB245">
        <v>0</v>
      </c>
      <c r="AC245">
        <v>0</v>
      </c>
      <c r="AG245" s="44" t="s">
        <v>362</v>
      </c>
      <c r="AH245" s="29" t="s">
        <v>113</v>
      </c>
      <c r="AI245" s="36">
        <v>43830</v>
      </c>
      <c r="AJ245">
        <v>1944</v>
      </c>
      <c r="AK245">
        <v>1025</v>
      </c>
      <c r="AL245">
        <v>108</v>
      </c>
      <c r="AM245">
        <v>78</v>
      </c>
      <c r="AN245">
        <v>34</v>
      </c>
      <c r="AO245">
        <v>75</v>
      </c>
      <c r="AP245">
        <v>75</v>
      </c>
      <c r="AQ245">
        <v>44</v>
      </c>
      <c r="AR245">
        <v>74</v>
      </c>
      <c r="AS245">
        <v>0</v>
      </c>
      <c r="AT245">
        <v>320</v>
      </c>
      <c r="AU245">
        <v>14</v>
      </c>
      <c r="AV245">
        <v>9</v>
      </c>
      <c r="AW245">
        <v>4</v>
      </c>
      <c r="AX245" s="12">
        <v>0</v>
      </c>
      <c r="AY245">
        <v>0</v>
      </c>
      <c r="AZ245">
        <v>0</v>
      </c>
      <c r="BA245">
        <v>11</v>
      </c>
      <c r="BB245">
        <v>0</v>
      </c>
      <c r="BC245">
        <v>0</v>
      </c>
      <c r="BD245">
        <v>0</v>
      </c>
      <c r="BE245">
        <v>0</v>
      </c>
      <c r="BF245">
        <v>0</v>
      </c>
      <c r="BK245" t="s">
        <v>336</v>
      </c>
      <c r="BL245" t="s">
        <v>113</v>
      </c>
      <c r="BM245" s="2">
        <v>43830</v>
      </c>
      <c r="BN245">
        <v>192</v>
      </c>
      <c r="BO245">
        <v>307</v>
      </c>
      <c r="BP245">
        <v>21</v>
      </c>
      <c r="BQ245">
        <v>98</v>
      </c>
      <c r="BR245">
        <v>9</v>
      </c>
      <c r="BS245">
        <v>21</v>
      </c>
      <c r="BT245">
        <v>38</v>
      </c>
      <c r="BU245">
        <v>48</v>
      </c>
      <c r="BV245">
        <v>19</v>
      </c>
      <c r="BW245">
        <v>137</v>
      </c>
      <c r="BX245">
        <v>192</v>
      </c>
      <c r="BY245">
        <v>233</v>
      </c>
      <c r="BZ245">
        <v>176</v>
      </c>
      <c r="CA245">
        <v>541</v>
      </c>
      <c r="CB245">
        <v>259</v>
      </c>
      <c r="CC245">
        <v>259</v>
      </c>
      <c r="CD245">
        <v>585</v>
      </c>
      <c r="CE245">
        <v>0</v>
      </c>
      <c r="CF245">
        <v>62</v>
      </c>
      <c r="CG245">
        <v>196</v>
      </c>
      <c r="CH245">
        <v>0</v>
      </c>
      <c r="CI245">
        <v>0</v>
      </c>
      <c r="CJ245">
        <v>0</v>
      </c>
      <c r="CK245">
        <v>0</v>
      </c>
      <c r="CL245">
        <v>0</v>
      </c>
      <c r="CM245">
        <v>0</v>
      </c>
      <c r="CN245" s="12">
        <v>0</v>
      </c>
    </row>
    <row r="246" spans="1:92" hidden="1" x14ac:dyDescent="0.25">
      <c r="A246" s="7" t="s">
        <v>363</v>
      </c>
      <c r="B246" t="s">
        <v>110</v>
      </c>
      <c r="C246" s="2">
        <v>43830</v>
      </c>
      <c r="D246">
        <v>0</v>
      </c>
      <c r="E246">
        <v>10</v>
      </c>
      <c r="F246">
        <v>0</v>
      </c>
      <c r="G246">
        <v>5</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G246" s="43" t="s">
        <v>363</v>
      </c>
      <c r="AH246" s="30" t="s">
        <v>110</v>
      </c>
      <c r="AI246" s="34">
        <v>43830</v>
      </c>
      <c r="AJ246">
        <v>0</v>
      </c>
      <c r="AK246">
        <v>6</v>
      </c>
      <c r="AL246">
        <v>3</v>
      </c>
      <c r="AM246">
        <v>0</v>
      </c>
      <c r="AN246">
        <v>0</v>
      </c>
      <c r="AO246">
        <v>0</v>
      </c>
      <c r="AP246">
        <v>0</v>
      </c>
      <c r="AQ246">
        <v>0</v>
      </c>
      <c r="AR246">
        <v>0</v>
      </c>
      <c r="AS246">
        <v>0</v>
      </c>
      <c r="AT246">
        <v>0</v>
      </c>
      <c r="AU246">
        <v>0</v>
      </c>
      <c r="AV246">
        <v>0</v>
      </c>
      <c r="AW246">
        <v>0</v>
      </c>
      <c r="AX246" s="12">
        <v>0</v>
      </c>
      <c r="AY246">
        <v>0</v>
      </c>
      <c r="AZ246">
        <v>0</v>
      </c>
      <c r="BA246">
        <v>0</v>
      </c>
      <c r="BB246">
        <v>0</v>
      </c>
      <c r="BC246">
        <v>0</v>
      </c>
      <c r="BD246">
        <v>0</v>
      </c>
      <c r="BE246">
        <v>0</v>
      </c>
      <c r="BF246">
        <v>0</v>
      </c>
      <c r="BK246" t="s">
        <v>337</v>
      </c>
      <c r="BL246" t="s">
        <v>110</v>
      </c>
      <c r="BM246" s="2">
        <v>43830</v>
      </c>
      <c r="BN246">
        <v>270</v>
      </c>
      <c r="BO246">
        <v>16</v>
      </c>
      <c r="BP246">
        <v>0</v>
      </c>
      <c r="BQ246">
        <v>1</v>
      </c>
      <c r="BR246">
        <v>0</v>
      </c>
      <c r="BS246">
        <v>0</v>
      </c>
      <c r="BT246">
        <v>0</v>
      </c>
      <c r="BU246">
        <v>0</v>
      </c>
      <c r="BV246">
        <v>0</v>
      </c>
      <c r="BW246">
        <v>0</v>
      </c>
      <c r="BX246">
        <v>3</v>
      </c>
      <c r="BY246">
        <v>4</v>
      </c>
      <c r="BZ246">
        <v>1</v>
      </c>
      <c r="CA246">
        <v>25</v>
      </c>
      <c r="CB246">
        <v>10</v>
      </c>
      <c r="CC246">
        <v>43</v>
      </c>
      <c r="CD246">
        <v>9</v>
      </c>
      <c r="CE246">
        <v>0</v>
      </c>
      <c r="CF246">
        <v>4</v>
      </c>
      <c r="CG246">
        <v>34</v>
      </c>
      <c r="CH246">
        <v>0</v>
      </c>
      <c r="CI246">
        <v>0</v>
      </c>
      <c r="CJ246">
        <v>0</v>
      </c>
      <c r="CK246">
        <v>0</v>
      </c>
      <c r="CL246">
        <v>0</v>
      </c>
      <c r="CM246">
        <v>0</v>
      </c>
      <c r="CN246" s="12">
        <v>0</v>
      </c>
    </row>
    <row r="247" spans="1:92" hidden="1" x14ac:dyDescent="0.25">
      <c r="A247" s="7" t="s">
        <v>363</v>
      </c>
      <c r="B247" t="s">
        <v>111</v>
      </c>
      <c r="C247" s="2">
        <v>43830</v>
      </c>
      <c r="D247">
        <v>2941</v>
      </c>
      <c r="E247">
        <v>2232</v>
      </c>
      <c r="F247">
        <v>61</v>
      </c>
      <c r="G247">
        <v>135</v>
      </c>
      <c r="H247">
        <v>39</v>
      </c>
      <c r="I247">
        <v>63</v>
      </c>
      <c r="J247">
        <v>62</v>
      </c>
      <c r="K247">
        <v>2</v>
      </c>
      <c r="L247">
        <v>61</v>
      </c>
      <c r="M247">
        <v>8</v>
      </c>
      <c r="N247">
        <v>12</v>
      </c>
      <c r="O247">
        <v>17</v>
      </c>
      <c r="P247">
        <v>9</v>
      </c>
      <c r="Q247">
        <v>88</v>
      </c>
      <c r="R247">
        <v>0</v>
      </c>
      <c r="S247">
        <v>0</v>
      </c>
      <c r="T247">
        <v>0</v>
      </c>
      <c r="U247">
        <v>0</v>
      </c>
      <c r="V247">
        <v>0</v>
      </c>
      <c r="W247">
        <v>0</v>
      </c>
      <c r="X247">
        <v>0</v>
      </c>
      <c r="Y247">
        <v>0</v>
      </c>
      <c r="Z247">
        <v>0</v>
      </c>
      <c r="AA247">
        <v>0</v>
      </c>
      <c r="AB247">
        <v>0</v>
      </c>
      <c r="AC247">
        <v>0</v>
      </c>
      <c r="AG247" s="44" t="s">
        <v>363</v>
      </c>
      <c r="AH247" s="29" t="s">
        <v>111</v>
      </c>
      <c r="AI247" s="36">
        <v>43830</v>
      </c>
      <c r="AJ247">
        <v>2941</v>
      </c>
      <c r="AK247">
        <v>2220</v>
      </c>
      <c r="AL247">
        <v>126</v>
      </c>
      <c r="AM247">
        <v>60</v>
      </c>
      <c r="AN247">
        <v>39</v>
      </c>
      <c r="AO247">
        <v>61</v>
      </c>
      <c r="AP247">
        <v>60</v>
      </c>
      <c r="AQ247">
        <v>0</v>
      </c>
      <c r="AR247">
        <v>61</v>
      </c>
      <c r="AS247">
        <v>0</v>
      </c>
      <c r="AT247">
        <v>88</v>
      </c>
      <c r="AU247">
        <v>0</v>
      </c>
      <c r="AV247">
        <v>0</v>
      </c>
      <c r="AW247">
        <v>0</v>
      </c>
      <c r="AX247" s="12">
        <v>0</v>
      </c>
      <c r="AY247">
        <v>0</v>
      </c>
      <c r="AZ247">
        <v>0</v>
      </c>
      <c r="BA247">
        <v>0</v>
      </c>
      <c r="BB247">
        <v>0</v>
      </c>
      <c r="BC247">
        <v>0</v>
      </c>
      <c r="BD247">
        <v>0</v>
      </c>
      <c r="BE247">
        <v>0</v>
      </c>
      <c r="BF247">
        <v>0</v>
      </c>
      <c r="BK247" t="s">
        <v>337</v>
      </c>
      <c r="BL247" t="s">
        <v>111</v>
      </c>
      <c r="BM247" s="2">
        <v>43830</v>
      </c>
      <c r="BN247">
        <v>113</v>
      </c>
      <c r="BO247">
        <v>33</v>
      </c>
      <c r="BP247">
        <v>1</v>
      </c>
      <c r="BQ247">
        <v>2</v>
      </c>
      <c r="BR247">
        <v>1</v>
      </c>
      <c r="BS247">
        <v>1</v>
      </c>
      <c r="BT247">
        <v>8</v>
      </c>
      <c r="BU247">
        <v>8</v>
      </c>
      <c r="BV247">
        <v>0</v>
      </c>
      <c r="BW247">
        <v>19</v>
      </c>
      <c r="BX247">
        <v>12</v>
      </c>
      <c r="BY247">
        <v>15</v>
      </c>
      <c r="BZ247">
        <v>11</v>
      </c>
      <c r="CA247">
        <v>107</v>
      </c>
      <c r="CB247">
        <v>19</v>
      </c>
      <c r="CC247">
        <v>67</v>
      </c>
      <c r="CD247">
        <v>20</v>
      </c>
      <c r="CE247">
        <v>0</v>
      </c>
      <c r="CF247">
        <v>2</v>
      </c>
      <c r="CG247">
        <v>57</v>
      </c>
      <c r="CH247">
        <v>0</v>
      </c>
      <c r="CI247">
        <v>0</v>
      </c>
      <c r="CJ247">
        <v>0</v>
      </c>
      <c r="CK247">
        <v>0</v>
      </c>
      <c r="CL247">
        <v>0</v>
      </c>
      <c r="CM247">
        <v>0</v>
      </c>
      <c r="CN247" s="12">
        <v>0</v>
      </c>
    </row>
    <row r="248" spans="1:92" hidden="1" x14ac:dyDescent="0.25">
      <c r="A248" s="7" t="s">
        <v>363</v>
      </c>
      <c r="B248" t="s">
        <v>112</v>
      </c>
      <c r="C248" s="2">
        <v>43830</v>
      </c>
      <c r="D248">
        <v>1</v>
      </c>
      <c r="E248">
        <v>14</v>
      </c>
      <c r="F248">
        <v>1</v>
      </c>
      <c r="G248">
        <v>9</v>
      </c>
      <c r="H248">
        <v>0</v>
      </c>
      <c r="I248">
        <v>1</v>
      </c>
      <c r="J248">
        <v>0</v>
      </c>
      <c r="K248">
        <v>0</v>
      </c>
      <c r="L248">
        <v>0</v>
      </c>
      <c r="M248">
        <v>0</v>
      </c>
      <c r="N248">
        <v>0</v>
      </c>
      <c r="O248">
        <v>2</v>
      </c>
      <c r="P248">
        <v>1</v>
      </c>
      <c r="Q248">
        <v>0</v>
      </c>
      <c r="R248">
        <v>0</v>
      </c>
      <c r="S248">
        <v>0</v>
      </c>
      <c r="T248">
        <v>0</v>
      </c>
      <c r="U248">
        <v>0</v>
      </c>
      <c r="V248">
        <v>0</v>
      </c>
      <c r="W248">
        <v>0</v>
      </c>
      <c r="X248">
        <v>0</v>
      </c>
      <c r="Y248">
        <v>0</v>
      </c>
      <c r="Z248">
        <v>0</v>
      </c>
      <c r="AA248">
        <v>0</v>
      </c>
      <c r="AB248">
        <v>0</v>
      </c>
      <c r="AC248">
        <v>0</v>
      </c>
      <c r="AG248" s="43" t="s">
        <v>363</v>
      </c>
      <c r="AH248" s="30" t="s">
        <v>112</v>
      </c>
      <c r="AI248" s="34">
        <v>43830</v>
      </c>
      <c r="AJ248">
        <v>1</v>
      </c>
      <c r="AK248">
        <v>8</v>
      </c>
      <c r="AL248">
        <v>5</v>
      </c>
      <c r="AM248">
        <v>0</v>
      </c>
      <c r="AN248">
        <v>0</v>
      </c>
      <c r="AO248">
        <v>0</v>
      </c>
      <c r="AP248">
        <v>0</v>
      </c>
      <c r="AQ248">
        <v>0</v>
      </c>
      <c r="AR248">
        <v>0</v>
      </c>
      <c r="AS248">
        <v>0</v>
      </c>
      <c r="AT248">
        <v>0</v>
      </c>
      <c r="AU248">
        <v>0</v>
      </c>
      <c r="AV248">
        <v>0</v>
      </c>
      <c r="AW248">
        <v>0</v>
      </c>
      <c r="AX248" s="12">
        <v>0</v>
      </c>
      <c r="AY248">
        <v>0</v>
      </c>
      <c r="AZ248">
        <v>0</v>
      </c>
      <c r="BA248">
        <v>0</v>
      </c>
      <c r="BB248">
        <v>0</v>
      </c>
      <c r="BC248">
        <v>0</v>
      </c>
      <c r="BD248">
        <v>0</v>
      </c>
      <c r="BE248">
        <v>0</v>
      </c>
      <c r="BF248">
        <v>0</v>
      </c>
      <c r="BK248" t="s">
        <v>337</v>
      </c>
      <c r="BL248" t="s">
        <v>112</v>
      </c>
      <c r="BM248" s="2">
        <v>43830</v>
      </c>
      <c r="BN248">
        <v>319</v>
      </c>
      <c r="BO248">
        <v>23</v>
      </c>
      <c r="BP248">
        <v>0</v>
      </c>
      <c r="BQ248">
        <v>1</v>
      </c>
      <c r="BR248">
        <v>0</v>
      </c>
      <c r="BS248">
        <v>0</v>
      </c>
      <c r="BT248">
        <v>0</v>
      </c>
      <c r="BU248">
        <v>0</v>
      </c>
      <c r="BV248">
        <v>0</v>
      </c>
      <c r="BW248">
        <v>0</v>
      </c>
      <c r="BX248">
        <v>0</v>
      </c>
      <c r="BY248">
        <v>2</v>
      </c>
      <c r="BZ248">
        <v>1</v>
      </c>
      <c r="CA248">
        <v>21</v>
      </c>
      <c r="CB248">
        <v>15</v>
      </c>
      <c r="CC248">
        <v>33</v>
      </c>
      <c r="CD248">
        <v>9</v>
      </c>
      <c r="CE248">
        <v>0</v>
      </c>
      <c r="CF248">
        <v>0</v>
      </c>
      <c r="CG248">
        <v>32</v>
      </c>
      <c r="CH248">
        <v>0</v>
      </c>
      <c r="CI248">
        <v>0</v>
      </c>
      <c r="CJ248">
        <v>0</v>
      </c>
      <c r="CK248">
        <v>0</v>
      </c>
      <c r="CL248">
        <v>0</v>
      </c>
      <c r="CM248">
        <v>0</v>
      </c>
      <c r="CN248" s="12">
        <v>0</v>
      </c>
    </row>
    <row r="249" spans="1:92" hidden="1" x14ac:dyDescent="0.25">
      <c r="A249" s="7" t="s">
        <v>363</v>
      </c>
      <c r="B249" t="s">
        <v>113</v>
      </c>
      <c r="C249" s="2">
        <v>43830</v>
      </c>
      <c r="D249">
        <v>3634</v>
      </c>
      <c r="E249">
        <v>2647</v>
      </c>
      <c r="F249">
        <v>144</v>
      </c>
      <c r="G249">
        <v>176</v>
      </c>
      <c r="H249">
        <v>79</v>
      </c>
      <c r="I249">
        <v>148</v>
      </c>
      <c r="J249">
        <v>146</v>
      </c>
      <c r="K249">
        <v>7</v>
      </c>
      <c r="L249">
        <v>145</v>
      </c>
      <c r="M249">
        <v>13</v>
      </c>
      <c r="N249">
        <v>52</v>
      </c>
      <c r="O249">
        <v>54</v>
      </c>
      <c r="P249">
        <v>33</v>
      </c>
      <c r="Q249">
        <v>173</v>
      </c>
      <c r="R249">
        <v>2</v>
      </c>
      <c r="S249">
        <v>1</v>
      </c>
      <c r="T249">
        <v>0</v>
      </c>
      <c r="U249">
        <v>0</v>
      </c>
      <c r="V249">
        <v>0</v>
      </c>
      <c r="W249">
        <v>0</v>
      </c>
      <c r="X249">
        <v>1</v>
      </c>
      <c r="Y249">
        <v>0</v>
      </c>
      <c r="Z249">
        <v>0</v>
      </c>
      <c r="AA249">
        <v>0</v>
      </c>
      <c r="AB249">
        <v>0</v>
      </c>
      <c r="AC249">
        <v>0</v>
      </c>
      <c r="AG249" s="44" t="s">
        <v>363</v>
      </c>
      <c r="AH249" s="29" t="s">
        <v>113</v>
      </c>
      <c r="AI249" s="36">
        <v>43830</v>
      </c>
      <c r="AJ249">
        <v>3634</v>
      </c>
      <c r="AK249">
        <v>2623</v>
      </c>
      <c r="AL249">
        <v>162</v>
      </c>
      <c r="AM249">
        <v>140</v>
      </c>
      <c r="AN249">
        <v>77</v>
      </c>
      <c r="AO249">
        <v>142</v>
      </c>
      <c r="AP249">
        <v>139</v>
      </c>
      <c r="AQ249">
        <v>0</v>
      </c>
      <c r="AR249">
        <v>142</v>
      </c>
      <c r="AS249">
        <v>0</v>
      </c>
      <c r="AT249">
        <v>169</v>
      </c>
      <c r="AU249">
        <v>0</v>
      </c>
      <c r="AV249">
        <v>0</v>
      </c>
      <c r="AW249">
        <v>0</v>
      </c>
      <c r="AX249" s="12">
        <v>0</v>
      </c>
      <c r="AY249">
        <v>0</v>
      </c>
      <c r="AZ249">
        <v>0</v>
      </c>
      <c r="BA249">
        <v>0</v>
      </c>
      <c r="BB249">
        <v>0</v>
      </c>
      <c r="BC249">
        <v>0</v>
      </c>
      <c r="BD249">
        <v>0</v>
      </c>
      <c r="BE249">
        <v>0</v>
      </c>
      <c r="BF249">
        <v>0</v>
      </c>
      <c r="BK249" t="s">
        <v>337</v>
      </c>
      <c r="BL249" t="s">
        <v>113</v>
      </c>
      <c r="BM249" s="2">
        <v>43830</v>
      </c>
      <c r="BN249">
        <v>40</v>
      </c>
      <c r="BO249">
        <v>81</v>
      </c>
      <c r="BP249">
        <v>3</v>
      </c>
      <c r="BQ249">
        <v>4</v>
      </c>
      <c r="BR249">
        <v>0</v>
      </c>
      <c r="BS249">
        <v>3</v>
      </c>
      <c r="BT249">
        <v>30</v>
      </c>
      <c r="BU249">
        <v>30</v>
      </c>
      <c r="BV249">
        <v>4</v>
      </c>
      <c r="BW249">
        <v>67</v>
      </c>
      <c r="BX249">
        <v>30</v>
      </c>
      <c r="BY249">
        <v>40</v>
      </c>
      <c r="BZ249">
        <v>36</v>
      </c>
      <c r="CA249">
        <v>350</v>
      </c>
      <c r="CB249">
        <v>84</v>
      </c>
      <c r="CC249">
        <v>220</v>
      </c>
      <c r="CD249">
        <v>79</v>
      </c>
      <c r="CE249">
        <v>0</v>
      </c>
      <c r="CF249">
        <v>4</v>
      </c>
      <c r="CG249">
        <v>178</v>
      </c>
      <c r="CH249">
        <v>0</v>
      </c>
      <c r="CI249">
        <v>0</v>
      </c>
      <c r="CJ249">
        <v>0</v>
      </c>
      <c r="CK249">
        <v>0</v>
      </c>
      <c r="CL249">
        <v>0</v>
      </c>
      <c r="CM249">
        <v>0</v>
      </c>
      <c r="CN249" s="12">
        <v>0</v>
      </c>
    </row>
    <row r="250" spans="1:92" hidden="1" x14ac:dyDescent="0.25">
      <c r="A250" s="7" t="s">
        <v>364</v>
      </c>
      <c r="B250" t="s">
        <v>110</v>
      </c>
      <c r="C250" s="2">
        <v>43830</v>
      </c>
      <c r="D250">
        <v>123</v>
      </c>
      <c r="E250">
        <v>76</v>
      </c>
      <c r="F250">
        <v>1</v>
      </c>
      <c r="G250">
        <v>10</v>
      </c>
      <c r="H250">
        <v>0</v>
      </c>
      <c r="I250">
        <v>1</v>
      </c>
      <c r="J250">
        <v>11</v>
      </c>
      <c r="K250">
        <v>3</v>
      </c>
      <c r="L250">
        <v>0</v>
      </c>
      <c r="M250">
        <v>4</v>
      </c>
      <c r="N250">
        <v>26</v>
      </c>
      <c r="O250">
        <v>34</v>
      </c>
      <c r="P250">
        <v>26</v>
      </c>
      <c r="Q250">
        <v>61</v>
      </c>
      <c r="R250">
        <v>22</v>
      </c>
      <c r="S250">
        <v>75</v>
      </c>
      <c r="T250">
        <v>21</v>
      </c>
      <c r="U250">
        <v>0</v>
      </c>
      <c r="V250">
        <v>0</v>
      </c>
      <c r="W250">
        <v>31</v>
      </c>
      <c r="X250">
        <v>35</v>
      </c>
      <c r="Y250">
        <v>0</v>
      </c>
      <c r="Z250">
        <v>0</v>
      </c>
      <c r="AA250">
        <v>0</v>
      </c>
      <c r="AB250">
        <v>0</v>
      </c>
      <c r="AC250">
        <v>0</v>
      </c>
      <c r="AG250" s="43" t="s">
        <v>364</v>
      </c>
      <c r="AH250" s="30" t="s">
        <v>110</v>
      </c>
      <c r="AI250" s="34">
        <v>43830</v>
      </c>
      <c r="AJ250">
        <v>0</v>
      </c>
      <c r="AK250">
        <v>7</v>
      </c>
      <c r="AL250">
        <v>7</v>
      </c>
      <c r="AM250">
        <v>0</v>
      </c>
      <c r="AN250">
        <v>0</v>
      </c>
      <c r="AO250">
        <v>0</v>
      </c>
      <c r="AP250">
        <v>0</v>
      </c>
      <c r="AQ250">
        <v>2</v>
      </c>
      <c r="AR250">
        <v>0</v>
      </c>
      <c r="AS250">
        <v>0</v>
      </c>
      <c r="AT250">
        <v>8</v>
      </c>
      <c r="AU250">
        <v>0</v>
      </c>
      <c r="AV250">
        <v>9</v>
      </c>
      <c r="AW250">
        <v>0</v>
      </c>
      <c r="AX250" s="12">
        <v>0</v>
      </c>
      <c r="AY250">
        <v>0</v>
      </c>
      <c r="AZ250">
        <v>0</v>
      </c>
      <c r="BA250">
        <v>0</v>
      </c>
      <c r="BB250">
        <v>0</v>
      </c>
      <c r="BC250">
        <v>0</v>
      </c>
      <c r="BD250">
        <v>0</v>
      </c>
      <c r="BE250">
        <v>0</v>
      </c>
      <c r="BF250">
        <v>0</v>
      </c>
      <c r="BK250" t="s">
        <v>338</v>
      </c>
      <c r="BL250" t="s">
        <v>110</v>
      </c>
      <c r="BM250" s="2">
        <v>43830</v>
      </c>
      <c r="BN250">
        <v>0</v>
      </c>
      <c r="BO250">
        <v>4</v>
      </c>
      <c r="BP250">
        <v>0</v>
      </c>
      <c r="BQ250">
        <v>2</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s="12">
        <v>0</v>
      </c>
    </row>
    <row r="251" spans="1:92" hidden="1" x14ac:dyDescent="0.25">
      <c r="A251" s="7" t="s">
        <v>364</v>
      </c>
      <c r="B251" t="s">
        <v>111</v>
      </c>
      <c r="C251" s="2">
        <v>43830</v>
      </c>
      <c r="D251">
        <v>2631</v>
      </c>
      <c r="E251">
        <v>2092</v>
      </c>
      <c r="F251">
        <v>78</v>
      </c>
      <c r="G251">
        <v>202</v>
      </c>
      <c r="H251">
        <v>34</v>
      </c>
      <c r="I251">
        <v>69</v>
      </c>
      <c r="J251">
        <v>523</v>
      </c>
      <c r="K251">
        <v>48</v>
      </c>
      <c r="L251">
        <v>64</v>
      </c>
      <c r="M251">
        <v>457</v>
      </c>
      <c r="N251">
        <v>270</v>
      </c>
      <c r="O251">
        <v>307</v>
      </c>
      <c r="P251">
        <v>260</v>
      </c>
      <c r="Q251">
        <v>1395</v>
      </c>
      <c r="R251">
        <v>306</v>
      </c>
      <c r="S251">
        <v>363</v>
      </c>
      <c r="T251">
        <v>254</v>
      </c>
      <c r="U251">
        <v>0</v>
      </c>
      <c r="V251">
        <v>0</v>
      </c>
      <c r="W251">
        <v>89</v>
      </c>
      <c r="X251">
        <v>261</v>
      </c>
      <c r="Y251">
        <v>0</v>
      </c>
      <c r="Z251">
        <v>0</v>
      </c>
      <c r="AA251">
        <v>0</v>
      </c>
      <c r="AB251">
        <v>0</v>
      </c>
      <c r="AC251">
        <v>0</v>
      </c>
      <c r="AG251" s="44" t="s">
        <v>364</v>
      </c>
      <c r="AH251" s="29" t="s">
        <v>111</v>
      </c>
      <c r="AI251" s="36">
        <v>43830</v>
      </c>
      <c r="AJ251">
        <v>1242</v>
      </c>
      <c r="AK251">
        <v>952</v>
      </c>
      <c r="AL251">
        <v>126</v>
      </c>
      <c r="AM251">
        <v>24</v>
      </c>
      <c r="AN251">
        <v>20</v>
      </c>
      <c r="AO251">
        <v>25</v>
      </c>
      <c r="AP251">
        <v>24</v>
      </c>
      <c r="AQ251">
        <v>12</v>
      </c>
      <c r="AR251">
        <v>25</v>
      </c>
      <c r="AS251">
        <v>0</v>
      </c>
      <c r="AT251">
        <v>128</v>
      </c>
      <c r="AU251">
        <v>5</v>
      </c>
      <c r="AV251">
        <v>9</v>
      </c>
      <c r="AW251">
        <v>0</v>
      </c>
      <c r="AX251" s="12">
        <v>0</v>
      </c>
      <c r="AY251">
        <v>0</v>
      </c>
      <c r="AZ251">
        <v>0</v>
      </c>
      <c r="BA251">
        <v>0</v>
      </c>
      <c r="BB251">
        <v>0</v>
      </c>
      <c r="BC251">
        <v>0</v>
      </c>
      <c r="BD251">
        <v>0</v>
      </c>
      <c r="BE251">
        <v>0</v>
      </c>
      <c r="BF251">
        <v>0</v>
      </c>
      <c r="BK251" t="s">
        <v>338</v>
      </c>
      <c r="BL251" t="s">
        <v>111</v>
      </c>
      <c r="BM251" s="2">
        <v>43830</v>
      </c>
      <c r="BN251">
        <v>0</v>
      </c>
      <c r="BO251">
        <v>12</v>
      </c>
      <c r="BP251">
        <v>1</v>
      </c>
      <c r="BQ251">
        <v>9</v>
      </c>
      <c r="BR251">
        <v>0</v>
      </c>
      <c r="BS251">
        <v>2</v>
      </c>
      <c r="BT251">
        <v>1</v>
      </c>
      <c r="BU251">
        <v>1</v>
      </c>
      <c r="BV251">
        <v>0</v>
      </c>
      <c r="BW251">
        <v>7</v>
      </c>
      <c r="BX251">
        <v>4</v>
      </c>
      <c r="BY251">
        <v>15</v>
      </c>
      <c r="BZ251">
        <v>9</v>
      </c>
      <c r="CA251">
        <v>0</v>
      </c>
      <c r="CB251">
        <v>0</v>
      </c>
      <c r="CC251">
        <v>0</v>
      </c>
      <c r="CD251">
        <v>0</v>
      </c>
      <c r="CE251">
        <v>0</v>
      </c>
      <c r="CF251">
        <v>0</v>
      </c>
      <c r="CG251">
        <v>0</v>
      </c>
      <c r="CH251">
        <v>0</v>
      </c>
      <c r="CI251">
        <v>0</v>
      </c>
      <c r="CJ251">
        <v>0</v>
      </c>
      <c r="CK251">
        <v>0</v>
      </c>
      <c r="CL251">
        <v>0</v>
      </c>
      <c r="CM251">
        <v>0</v>
      </c>
      <c r="CN251" s="12">
        <v>0</v>
      </c>
    </row>
    <row r="252" spans="1:92" hidden="1" x14ac:dyDescent="0.25">
      <c r="A252" s="7" t="s">
        <v>364</v>
      </c>
      <c r="B252" t="s">
        <v>112</v>
      </c>
      <c r="C252" s="2">
        <v>43830</v>
      </c>
      <c r="D252">
        <v>105</v>
      </c>
      <c r="E252">
        <v>110</v>
      </c>
      <c r="F252">
        <v>3</v>
      </c>
      <c r="G252">
        <v>12</v>
      </c>
      <c r="H252">
        <v>2</v>
      </c>
      <c r="I252">
        <v>1</v>
      </c>
      <c r="J252">
        <v>12</v>
      </c>
      <c r="K252">
        <v>20</v>
      </c>
      <c r="L252">
        <v>0</v>
      </c>
      <c r="M252">
        <v>5</v>
      </c>
      <c r="N252">
        <v>25</v>
      </c>
      <c r="O252">
        <v>19</v>
      </c>
      <c r="P252">
        <v>14</v>
      </c>
      <c r="Q252">
        <v>81</v>
      </c>
      <c r="R252">
        <v>25</v>
      </c>
      <c r="S252">
        <v>86</v>
      </c>
      <c r="T252">
        <v>19</v>
      </c>
      <c r="U252">
        <v>0</v>
      </c>
      <c r="V252">
        <v>0</v>
      </c>
      <c r="W252">
        <v>38</v>
      </c>
      <c r="X252">
        <v>47</v>
      </c>
      <c r="Y252">
        <v>0</v>
      </c>
      <c r="Z252">
        <v>0</v>
      </c>
      <c r="AA252">
        <v>0</v>
      </c>
      <c r="AB252">
        <v>0</v>
      </c>
      <c r="AC252">
        <v>0</v>
      </c>
      <c r="AG252" s="43" t="s">
        <v>364</v>
      </c>
      <c r="AH252" s="30" t="s">
        <v>112</v>
      </c>
      <c r="AI252" s="34">
        <v>43830</v>
      </c>
      <c r="AJ252">
        <v>0</v>
      </c>
      <c r="AK252">
        <v>7</v>
      </c>
      <c r="AL252">
        <v>7</v>
      </c>
      <c r="AM252">
        <v>0</v>
      </c>
      <c r="AN252">
        <v>0</v>
      </c>
      <c r="AO252">
        <v>0</v>
      </c>
      <c r="AP252">
        <v>0</v>
      </c>
      <c r="AQ252">
        <v>18</v>
      </c>
      <c r="AR252">
        <v>0</v>
      </c>
      <c r="AS252">
        <v>0</v>
      </c>
      <c r="AT252">
        <v>7</v>
      </c>
      <c r="AU252">
        <v>1</v>
      </c>
      <c r="AV252">
        <v>0</v>
      </c>
      <c r="AW252">
        <v>0</v>
      </c>
      <c r="AX252" s="12">
        <v>0</v>
      </c>
      <c r="AY252">
        <v>0</v>
      </c>
      <c r="AZ252">
        <v>0</v>
      </c>
      <c r="BA252">
        <v>0</v>
      </c>
      <c r="BB252">
        <v>0</v>
      </c>
      <c r="BC252">
        <v>0</v>
      </c>
      <c r="BD252">
        <v>0</v>
      </c>
      <c r="BE252">
        <v>0</v>
      </c>
      <c r="BF252">
        <v>0</v>
      </c>
      <c r="BK252" t="s">
        <v>338</v>
      </c>
      <c r="BL252" t="s">
        <v>112</v>
      </c>
      <c r="BM252" s="2">
        <v>43830</v>
      </c>
      <c r="BN252">
        <v>0</v>
      </c>
      <c r="BO252">
        <v>5</v>
      </c>
      <c r="BP252">
        <v>1</v>
      </c>
      <c r="BQ252">
        <v>4</v>
      </c>
      <c r="BR252">
        <v>0</v>
      </c>
      <c r="BS252">
        <v>1</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s="12">
        <v>0</v>
      </c>
    </row>
    <row r="253" spans="1:92" hidden="1" x14ac:dyDescent="0.25">
      <c r="A253" s="7" t="s">
        <v>364</v>
      </c>
      <c r="B253" t="s">
        <v>113</v>
      </c>
      <c r="C253" s="2">
        <v>43830</v>
      </c>
      <c r="D253">
        <v>2581</v>
      </c>
      <c r="E253">
        <v>3265</v>
      </c>
      <c r="F253">
        <v>165</v>
      </c>
      <c r="G253">
        <v>237</v>
      </c>
      <c r="H253">
        <v>79</v>
      </c>
      <c r="I253">
        <v>152</v>
      </c>
      <c r="J253">
        <v>837</v>
      </c>
      <c r="K253">
        <v>94</v>
      </c>
      <c r="L253">
        <v>144</v>
      </c>
      <c r="M253">
        <v>1012</v>
      </c>
      <c r="N253">
        <v>568</v>
      </c>
      <c r="O253">
        <v>649</v>
      </c>
      <c r="P253">
        <v>555</v>
      </c>
      <c r="Q253">
        <v>2596</v>
      </c>
      <c r="R253">
        <v>497</v>
      </c>
      <c r="S253">
        <v>696</v>
      </c>
      <c r="T253">
        <v>553</v>
      </c>
      <c r="U253">
        <v>1</v>
      </c>
      <c r="V253">
        <v>0</v>
      </c>
      <c r="W253">
        <v>132</v>
      </c>
      <c r="X253">
        <v>560</v>
      </c>
      <c r="Y253">
        <v>0</v>
      </c>
      <c r="Z253">
        <v>0</v>
      </c>
      <c r="AA253">
        <v>0</v>
      </c>
      <c r="AB253">
        <v>0</v>
      </c>
      <c r="AC253">
        <v>0</v>
      </c>
      <c r="AG253" s="44" t="s">
        <v>364</v>
      </c>
      <c r="AH253" s="29" t="s">
        <v>113</v>
      </c>
      <c r="AI253" s="36">
        <v>43830</v>
      </c>
      <c r="AJ253">
        <v>1543</v>
      </c>
      <c r="AK253">
        <v>1196</v>
      </c>
      <c r="AL253">
        <v>161</v>
      </c>
      <c r="AM253">
        <v>71</v>
      </c>
      <c r="AN253">
        <v>54</v>
      </c>
      <c r="AO253">
        <v>70</v>
      </c>
      <c r="AP253">
        <v>70</v>
      </c>
      <c r="AQ253">
        <v>26</v>
      </c>
      <c r="AR253">
        <v>70</v>
      </c>
      <c r="AS253">
        <v>0</v>
      </c>
      <c r="AT253">
        <v>334</v>
      </c>
      <c r="AU253">
        <v>5</v>
      </c>
      <c r="AV253">
        <v>5</v>
      </c>
      <c r="AW253">
        <v>0</v>
      </c>
      <c r="AX253" s="12">
        <v>1</v>
      </c>
      <c r="AY253">
        <v>0</v>
      </c>
      <c r="AZ253">
        <v>0</v>
      </c>
      <c r="BA253">
        <v>0</v>
      </c>
      <c r="BB253">
        <v>0</v>
      </c>
      <c r="BC253">
        <v>0</v>
      </c>
      <c r="BD253">
        <v>0</v>
      </c>
      <c r="BE253">
        <v>0</v>
      </c>
      <c r="BF253">
        <v>0</v>
      </c>
      <c r="BK253" t="s">
        <v>338</v>
      </c>
      <c r="BL253" t="s">
        <v>113</v>
      </c>
      <c r="BM253" s="2">
        <v>43830</v>
      </c>
      <c r="BN253">
        <v>0</v>
      </c>
      <c r="BO253">
        <v>22</v>
      </c>
      <c r="BP253">
        <v>4</v>
      </c>
      <c r="BQ253">
        <v>14</v>
      </c>
      <c r="BR253">
        <v>2</v>
      </c>
      <c r="BS253">
        <v>3</v>
      </c>
      <c r="BT253">
        <v>1</v>
      </c>
      <c r="BU253">
        <v>1</v>
      </c>
      <c r="BV253">
        <v>1</v>
      </c>
      <c r="BW253">
        <v>7</v>
      </c>
      <c r="BX253">
        <v>13</v>
      </c>
      <c r="BY253">
        <v>38</v>
      </c>
      <c r="BZ253">
        <v>22</v>
      </c>
      <c r="CA253">
        <v>0</v>
      </c>
      <c r="CB253">
        <v>0</v>
      </c>
      <c r="CC253">
        <v>0</v>
      </c>
      <c r="CD253">
        <v>0</v>
      </c>
      <c r="CE253">
        <v>0</v>
      </c>
      <c r="CF253">
        <v>0</v>
      </c>
      <c r="CG253">
        <v>0</v>
      </c>
      <c r="CH253">
        <v>0</v>
      </c>
      <c r="CI253">
        <v>0</v>
      </c>
      <c r="CJ253">
        <v>0</v>
      </c>
      <c r="CK253">
        <v>0</v>
      </c>
      <c r="CL253">
        <v>0</v>
      </c>
      <c r="CM253">
        <v>0</v>
      </c>
      <c r="CN253" s="12">
        <v>0</v>
      </c>
    </row>
    <row r="254" spans="1:92" hidden="1" x14ac:dyDescent="0.25">
      <c r="A254" s="7" t="s">
        <v>344</v>
      </c>
      <c r="B254" t="s">
        <v>110</v>
      </c>
      <c r="C254" s="2">
        <v>43861</v>
      </c>
      <c r="D254">
        <v>0</v>
      </c>
      <c r="E254">
        <v>0</v>
      </c>
      <c r="F254">
        <v>0</v>
      </c>
      <c r="G254">
        <v>0</v>
      </c>
      <c r="H254">
        <v>0</v>
      </c>
      <c r="I254">
        <v>0</v>
      </c>
      <c r="J254">
        <v>0</v>
      </c>
      <c r="K254">
        <v>0</v>
      </c>
      <c r="L254">
        <v>0</v>
      </c>
      <c r="M254">
        <v>0</v>
      </c>
      <c r="N254">
        <v>0</v>
      </c>
      <c r="O254">
        <v>1</v>
      </c>
      <c r="P254">
        <v>1</v>
      </c>
      <c r="Q254">
        <v>0</v>
      </c>
      <c r="R254">
        <v>0</v>
      </c>
      <c r="S254">
        <v>0</v>
      </c>
      <c r="T254">
        <v>0</v>
      </c>
      <c r="U254">
        <v>0</v>
      </c>
      <c r="V254">
        <v>0</v>
      </c>
      <c r="W254">
        <v>0</v>
      </c>
      <c r="X254">
        <v>0</v>
      </c>
      <c r="Y254">
        <v>0</v>
      </c>
      <c r="Z254">
        <v>0</v>
      </c>
      <c r="AA254">
        <v>0</v>
      </c>
      <c r="AB254">
        <v>0</v>
      </c>
      <c r="AC254">
        <v>0</v>
      </c>
      <c r="AG254" s="43" t="s">
        <v>344</v>
      </c>
      <c r="AH254" s="30" t="s">
        <v>110</v>
      </c>
      <c r="AI254" s="34">
        <v>43861</v>
      </c>
      <c r="AJ254">
        <v>0</v>
      </c>
      <c r="AK254">
        <v>0</v>
      </c>
      <c r="AL254">
        <v>0</v>
      </c>
      <c r="AM254">
        <v>0</v>
      </c>
      <c r="AN254">
        <v>0</v>
      </c>
      <c r="AO254">
        <v>0</v>
      </c>
      <c r="AP254">
        <v>0</v>
      </c>
      <c r="AQ254">
        <v>0</v>
      </c>
      <c r="AR254">
        <v>0</v>
      </c>
      <c r="AS254">
        <v>0</v>
      </c>
      <c r="AT254">
        <v>0</v>
      </c>
      <c r="AU254">
        <v>0</v>
      </c>
      <c r="AV254">
        <v>0</v>
      </c>
      <c r="AW254">
        <v>0</v>
      </c>
      <c r="AX254" s="12">
        <v>0</v>
      </c>
      <c r="AY254">
        <v>0</v>
      </c>
      <c r="AZ254">
        <v>0</v>
      </c>
      <c r="BA254">
        <v>0</v>
      </c>
      <c r="BB254">
        <v>0</v>
      </c>
      <c r="BC254">
        <v>0</v>
      </c>
      <c r="BD254">
        <v>0</v>
      </c>
      <c r="BE254">
        <v>0</v>
      </c>
      <c r="BF254">
        <v>0</v>
      </c>
      <c r="BK254" t="s">
        <v>339</v>
      </c>
      <c r="BL254" t="s">
        <v>110</v>
      </c>
      <c r="BM254" s="2">
        <v>43830</v>
      </c>
      <c r="BN254">
        <v>9</v>
      </c>
      <c r="BO254">
        <v>6</v>
      </c>
      <c r="BP254">
        <v>0</v>
      </c>
      <c r="BQ254">
        <v>2</v>
      </c>
      <c r="BR254">
        <v>0</v>
      </c>
      <c r="BS254">
        <v>0</v>
      </c>
      <c r="BT254">
        <v>11</v>
      </c>
      <c r="BU254">
        <v>1</v>
      </c>
      <c r="BV254">
        <v>0</v>
      </c>
      <c r="BW254">
        <v>3</v>
      </c>
      <c r="BX254">
        <v>7</v>
      </c>
      <c r="BY254">
        <v>6</v>
      </c>
      <c r="BZ254">
        <v>4</v>
      </c>
      <c r="CA254">
        <v>25</v>
      </c>
      <c r="CB254">
        <v>16</v>
      </c>
      <c r="CC254">
        <v>57</v>
      </c>
      <c r="CD254">
        <v>13</v>
      </c>
      <c r="CE254">
        <v>0</v>
      </c>
      <c r="CF254">
        <v>31</v>
      </c>
      <c r="CG254">
        <v>26</v>
      </c>
      <c r="CH254">
        <v>0</v>
      </c>
      <c r="CI254">
        <v>0</v>
      </c>
      <c r="CJ254">
        <v>0</v>
      </c>
      <c r="CK254">
        <v>0</v>
      </c>
      <c r="CL254">
        <v>0</v>
      </c>
      <c r="CM254">
        <v>0</v>
      </c>
      <c r="CN254" s="12">
        <v>0</v>
      </c>
    </row>
    <row r="255" spans="1:92" hidden="1" x14ac:dyDescent="0.25">
      <c r="A255" s="7" t="s">
        <v>344</v>
      </c>
      <c r="B255" t="s">
        <v>111</v>
      </c>
      <c r="C255" s="2">
        <v>43861</v>
      </c>
      <c r="D255">
        <v>1378</v>
      </c>
      <c r="E255">
        <v>1042</v>
      </c>
      <c r="F255">
        <v>37</v>
      </c>
      <c r="G255">
        <v>12</v>
      </c>
      <c r="H255">
        <v>6</v>
      </c>
      <c r="I255">
        <v>37</v>
      </c>
      <c r="J255">
        <v>130</v>
      </c>
      <c r="K255">
        <v>0</v>
      </c>
      <c r="L255">
        <v>37</v>
      </c>
      <c r="M255">
        <v>0</v>
      </c>
      <c r="N255">
        <v>21</v>
      </c>
      <c r="O255">
        <v>3</v>
      </c>
      <c r="P255">
        <v>3</v>
      </c>
      <c r="Q255">
        <v>156</v>
      </c>
      <c r="R255">
        <v>0</v>
      </c>
      <c r="S255">
        <v>0</v>
      </c>
      <c r="T255">
        <v>0</v>
      </c>
      <c r="U255">
        <v>0</v>
      </c>
      <c r="V255">
        <v>0</v>
      </c>
      <c r="W255">
        <v>0</v>
      </c>
      <c r="X255">
        <v>0</v>
      </c>
      <c r="Y255">
        <v>0</v>
      </c>
      <c r="Z255">
        <v>0</v>
      </c>
      <c r="AA255">
        <v>0</v>
      </c>
      <c r="AB255">
        <v>0</v>
      </c>
      <c r="AC255">
        <v>0</v>
      </c>
      <c r="AG255" s="44" t="s">
        <v>344</v>
      </c>
      <c r="AH255" s="29" t="s">
        <v>111</v>
      </c>
      <c r="AI255" s="36">
        <v>43861</v>
      </c>
      <c r="AJ255">
        <v>1360</v>
      </c>
      <c r="AK255">
        <v>1023</v>
      </c>
      <c r="AL255">
        <v>12</v>
      </c>
      <c r="AM255">
        <v>36</v>
      </c>
      <c r="AN255">
        <v>6</v>
      </c>
      <c r="AO255">
        <v>36</v>
      </c>
      <c r="AP255">
        <v>130</v>
      </c>
      <c r="AQ255">
        <v>0</v>
      </c>
      <c r="AR255">
        <v>36</v>
      </c>
      <c r="AS255">
        <v>0</v>
      </c>
      <c r="AT255">
        <v>152</v>
      </c>
      <c r="AU255">
        <v>0</v>
      </c>
      <c r="AV255">
        <v>0</v>
      </c>
      <c r="AW255">
        <v>0</v>
      </c>
      <c r="AX255" s="12">
        <v>0</v>
      </c>
      <c r="AY255">
        <v>0</v>
      </c>
      <c r="AZ255">
        <v>0</v>
      </c>
      <c r="BA255">
        <v>0</v>
      </c>
      <c r="BB255">
        <v>0</v>
      </c>
      <c r="BC255">
        <v>0</v>
      </c>
      <c r="BD255">
        <v>0</v>
      </c>
      <c r="BE255">
        <v>0</v>
      </c>
      <c r="BF255">
        <v>0</v>
      </c>
      <c r="BK255" t="s">
        <v>339</v>
      </c>
      <c r="BL255" t="s">
        <v>111</v>
      </c>
      <c r="BM255" s="2">
        <v>43830</v>
      </c>
      <c r="BN255">
        <v>159</v>
      </c>
      <c r="BO255">
        <v>180</v>
      </c>
      <c r="BP255">
        <v>16</v>
      </c>
      <c r="BQ255">
        <v>11</v>
      </c>
      <c r="BR255">
        <v>4</v>
      </c>
      <c r="BS255">
        <v>17</v>
      </c>
      <c r="BT255">
        <v>73</v>
      </c>
      <c r="BU255">
        <v>4</v>
      </c>
      <c r="BV255">
        <v>17</v>
      </c>
      <c r="BW255">
        <v>193</v>
      </c>
      <c r="BX255">
        <v>50</v>
      </c>
      <c r="BY255">
        <v>79</v>
      </c>
      <c r="BZ255">
        <v>64</v>
      </c>
      <c r="CA255">
        <v>585</v>
      </c>
      <c r="CB255">
        <v>187</v>
      </c>
      <c r="CC255">
        <v>234</v>
      </c>
      <c r="CD255">
        <v>125</v>
      </c>
      <c r="CE255">
        <v>0</v>
      </c>
      <c r="CF255">
        <v>89</v>
      </c>
      <c r="CG255">
        <v>143</v>
      </c>
      <c r="CH255">
        <v>0</v>
      </c>
      <c r="CI255">
        <v>0</v>
      </c>
      <c r="CJ255">
        <v>0</v>
      </c>
      <c r="CK255">
        <v>0</v>
      </c>
      <c r="CL255">
        <v>0</v>
      </c>
      <c r="CM255">
        <v>0</v>
      </c>
      <c r="CN255" s="12">
        <v>0</v>
      </c>
    </row>
    <row r="256" spans="1:92" hidden="1" x14ac:dyDescent="0.25">
      <c r="A256" s="7" t="s">
        <v>344</v>
      </c>
      <c r="B256" t="s">
        <v>112</v>
      </c>
      <c r="C256" s="2">
        <v>43861</v>
      </c>
      <c r="D256">
        <v>0</v>
      </c>
      <c r="E256">
        <v>0</v>
      </c>
      <c r="F256">
        <v>0</v>
      </c>
      <c r="G256">
        <v>0</v>
      </c>
      <c r="H256">
        <v>0</v>
      </c>
      <c r="I256">
        <v>0</v>
      </c>
      <c r="J256">
        <v>0</v>
      </c>
      <c r="K256">
        <v>0</v>
      </c>
      <c r="L256">
        <v>0</v>
      </c>
      <c r="M256">
        <v>0</v>
      </c>
      <c r="N256">
        <v>13</v>
      </c>
      <c r="O256">
        <v>3</v>
      </c>
      <c r="P256">
        <v>3</v>
      </c>
      <c r="Q256">
        <v>0</v>
      </c>
      <c r="R256">
        <v>0</v>
      </c>
      <c r="S256">
        <v>0</v>
      </c>
      <c r="T256">
        <v>0</v>
      </c>
      <c r="U256">
        <v>0</v>
      </c>
      <c r="V256">
        <v>0</v>
      </c>
      <c r="W256">
        <v>0</v>
      </c>
      <c r="X256">
        <v>0</v>
      </c>
      <c r="Y256">
        <v>0</v>
      </c>
      <c r="Z256">
        <v>0</v>
      </c>
      <c r="AA256">
        <v>0</v>
      </c>
      <c r="AB256">
        <v>0</v>
      </c>
      <c r="AC256">
        <v>0</v>
      </c>
      <c r="AG256" s="43" t="s">
        <v>344</v>
      </c>
      <c r="AH256" s="30" t="s">
        <v>112</v>
      </c>
      <c r="AI256" s="34">
        <v>43861</v>
      </c>
      <c r="AJ256">
        <v>0</v>
      </c>
      <c r="AK256">
        <v>0</v>
      </c>
      <c r="AL256">
        <v>0</v>
      </c>
      <c r="AM256">
        <v>0</v>
      </c>
      <c r="AN256">
        <v>0</v>
      </c>
      <c r="AO256">
        <v>0</v>
      </c>
      <c r="AP256">
        <v>0</v>
      </c>
      <c r="AQ256">
        <v>0</v>
      </c>
      <c r="AR256">
        <v>0</v>
      </c>
      <c r="AS256">
        <v>0</v>
      </c>
      <c r="AT256">
        <v>0</v>
      </c>
      <c r="AU256">
        <v>0</v>
      </c>
      <c r="AV256">
        <v>0</v>
      </c>
      <c r="AW256">
        <v>0</v>
      </c>
      <c r="AX256" s="12">
        <v>0</v>
      </c>
      <c r="AY256">
        <v>0</v>
      </c>
      <c r="AZ256">
        <v>0</v>
      </c>
      <c r="BA256">
        <v>0</v>
      </c>
      <c r="BB256">
        <v>0</v>
      </c>
      <c r="BC256">
        <v>0</v>
      </c>
      <c r="BD256">
        <v>0</v>
      </c>
      <c r="BE256">
        <v>0</v>
      </c>
      <c r="BF256">
        <v>0</v>
      </c>
      <c r="BK256" t="s">
        <v>339</v>
      </c>
      <c r="BL256" t="s">
        <v>112</v>
      </c>
      <c r="BM256" s="2">
        <v>43830</v>
      </c>
      <c r="BN256">
        <v>3</v>
      </c>
      <c r="BO256">
        <v>17</v>
      </c>
      <c r="BP256">
        <v>1</v>
      </c>
      <c r="BQ256">
        <v>3</v>
      </c>
      <c r="BR256">
        <v>1</v>
      </c>
      <c r="BS256">
        <v>1</v>
      </c>
      <c r="BT256">
        <v>12</v>
      </c>
      <c r="BU256">
        <v>1</v>
      </c>
      <c r="BV256">
        <v>0</v>
      </c>
      <c r="BW256">
        <v>3</v>
      </c>
      <c r="BX256">
        <v>7</v>
      </c>
      <c r="BY256">
        <v>5</v>
      </c>
      <c r="BZ256">
        <v>4</v>
      </c>
      <c r="CA256">
        <v>37</v>
      </c>
      <c r="CB256">
        <v>14</v>
      </c>
      <c r="CC256">
        <v>74</v>
      </c>
      <c r="CD256">
        <v>10</v>
      </c>
      <c r="CE256">
        <v>0</v>
      </c>
      <c r="CF256">
        <v>38</v>
      </c>
      <c r="CG256">
        <v>36</v>
      </c>
      <c r="CH256">
        <v>0</v>
      </c>
      <c r="CI256">
        <v>0</v>
      </c>
      <c r="CJ256">
        <v>0</v>
      </c>
      <c r="CK256">
        <v>0</v>
      </c>
      <c r="CL256">
        <v>0</v>
      </c>
      <c r="CM256">
        <v>0</v>
      </c>
      <c r="CN256" s="12">
        <v>0</v>
      </c>
    </row>
    <row r="257" spans="1:92" hidden="1" x14ac:dyDescent="0.25">
      <c r="A257" s="7" t="s">
        <v>344</v>
      </c>
      <c r="B257" t="s">
        <v>113</v>
      </c>
      <c r="C257" s="2">
        <v>43861</v>
      </c>
      <c r="D257">
        <v>1490</v>
      </c>
      <c r="E257">
        <v>1126</v>
      </c>
      <c r="F257">
        <v>36</v>
      </c>
      <c r="G257">
        <v>13</v>
      </c>
      <c r="H257">
        <v>2</v>
      </c>
      <c r="I257">
        <v>36</v>
      </c>
      <c r="J257">
        <v>158</v>
      </c>
      <c r="K257">
        <v>0</v>
      </c>
      <c r="L257">
        <v>36</v>
      </c>
      <c r="M257">
        <v>0</v>
      </c>
      <c r="N257">
        <v>50</v>
      </c>
      <c r="O257">
        <v>16</v>
      </c>
      <c r="P257">
        <v>14</v>
      </c>
      <c r="Q257">
        <v>211</v>
      </c>
      <c r="R257">
        <v>0</v>
      </c>
      <c r="S257">
        <v>0</v>
      </c>
      <c r="T257">
        <v>0</v>
      </c>
      <c r="U257">
        <v>0</v>
      </c>
      <c r="V257">
        <v>0</v>
      </c>
      <c r="W257">
        <v>0</v>
      </c>
      <c r="X257">
        <v>0</v>
      </c>
      <c r="Y257">
        <v>0</v>
      </c>
      <c r="Z257">
        <v>0</v>
      </c>
      <c r="AA257">
        <v>0</v>
      </c>
      <c r="AB257">
        <v>0</v>
      </c>
      <c r="AC257">
        <v>0</v>
      </c>
      <c r="AG257" s="44" t="s">
        <v>344</v>
      </c>
      <c r="AH257" s="29" t="s">
        <v>113</v>
      </c>
      <c r="AI257" s="36">
        <v>43861</v>
      </c>
      <c r="AJ257">
        <v>1471</v>
      </c>
      <c r="AK257">
        <v>1107</v>
      </c>
      <c r="AL257">
        <v>13</v>
      </c>
      <c r="AM257">
        <v>35</v>
      </c>
      <c r="AN257">
        <v>2</v>
      </c>
      <c r="AO257">
        <v>35</v>
      </c>
      <c r="AP257">
        <v>158</v>
      </c>
      <c r="AQ257">
        <v>0</v>
      </c>
      <c r="AR257">
        <v>35</v>
      </c>
      <c r="AS257">
        <v>0</v>
      </c>
      <c r="AT257">
        <v>203</v>
      </c>
      <c r="AU257">
        <v>0</v>
      </c>
      <c r="AV257">
        <v>0</v>
      </c>
      <c r="AW257">
        <v>0</v>
      </c>
      <c r="AX257" s="12">
        <v>0</v>
      </c>
      <c r="AY257">
        <v>0</v>
      </c>
      <c r="AZ257">
        <v>0</v>
      </c>
      <c r="BA257">
        <v>0</v>
      </c>
      <c r="BB257">
        <v>0</v>
      </c>
      <c r="BC257">
        <v>0</v>
      </c>
      <c r="BD257">
        <v>0</v>
      </c>
      <c r="BE257">
        <v>0</v>
      </c>
      <c r="BF257">
        <v>0</v>
      </c>
      <c r="BK257" t="s">
        <v>339</v>
      </c>
      <c r="BL257" t="s">
        <v>113</v>
      </c>
      <c r="BM257" s="2">
        <v>43830</v>
      </c>
      <c r="BN257">
        <v>128</v>
      </c>
      <c r="BO257">
        <v>472</v>
      </c>
      <c r="BP257">
        <v>17</v>
      </c>
      <c r="BQ257">
        <v>9</v>
      </c>
      <c r="BR257">
        <v>4</v>
      </c>
      <c r="BS257">
        <v>16</v>
      </c>
      <c r="BT257">
        <v>202</v>
      </c>
      <c r="BU257">
        <v>14</v>
      </c>
      <c r="BV257">
        <v>16</v>
      </c>
      <c r="BW257">
        <v>564</v>
      </c>
      <c r="BX257">
        <v>125</v>
      </c>
      <c r="BY257">
        <v>163</v>
      </c>
      <c r="BZ257">
        <v>147</v>
      </c>
      <c r="CA257">
        <v>834</v>
      </c>
      <c r="CB257">
        <v>259</v>
      </c>
      <c r="CC257">
        <v>460</v>
      </c>
      <c r="CD257">
        <v>304</v>
      </c>
      <c r="CE257">
        <v>0</v>
      </c>
      <c r="CF257">
        <v>130</v>
      </c>
      <c r="CG257">
        <v>327</v>
      </c>
      <c r="CH257">
        <v>0</v>
      </c>
      <c r="CI257">
        <v>0</v>
      </c>
      <c r="CJ257">
        <v>0</v>
      </c>
      <c r="CK257">
        <v>0</v>
      </c>
      <c r="CL257">
        <v>0</v>
      </c>
      <c r="CM257">
        <v>0</v>
      </c>
      <c r="CN257" s="12">
        <v>0</v>
      </c>
    </row>
    <row r="258" spans="1:92" hidden="1" x14ac:dyDescent="0.25">
      <c r="A258" s="7" t="s">
        <v>345</v>
      </c>
      <c r="B258" t="s">
        <v>110</v>
      </c>
      <c r="C258" s="2">
        <v>43861</v>
      </c>
      <c r="D258">
        <v>57</v>
      </c>
      <c r="E258">
        <v>53</v>
      </c>
      <c r="F258">
        <v>4</v>
      </c>
      <c r="G258">
        <v>3</v>
      </c>
      <c r="H258">
        <v>3</v>
      </c>
      <c r="I258">
        <v>4</v>
      </c>
      <c r="J258">
        <v>3</v>
      </c>
      <c r="K258">
        <v>0</v>
      </c>
      <c r="L258">
        <v>0</v>
      </c>
      <c r="M258">
        <v>1</v>
      </c>
      <c r="N258">
        <v>7</v>
      </c>
      <c r="O258">
        <v>8</v>
      </c>
      <c r="P258">
        <v>4</v>
      </c>
      <c r="Q258">
        <v>31</v>
      </c>
      <c r="R258">
        <v>24</v>
      </c>
      <c r="S258">
        <v>30</v>
      </c>
      <c r="T258">
        <v>22</v>
      </c>
      <c r="U258">
        <v>0</v>
      </c>
      <c r="V258">
        <v>0</v>
      </c>
      <c r="W258">
        <v>10</v>
      </c>
      <c r="X258">
        <v>15</v>
      </c>
      <c r="Y258">
        <v>0</v>
      </c>
      <c r="Z258">
        <v>0</v>
      </c>
      <c r="AA258">
        <v>0</v>
      </c>
      <c r="AB258">
        <v>0</v>
      </c>
      <c r="AC258">
        <v>0</v>
      </c>
      <c r="AG258" s="43" t="s">
        <v>345</v>
      </c>
      <c r="AH258" s="30" t="s">
        <v>110</v>
      </c>
      <c r="AI258" s="34">
        <v>43861</v>
      </c>
      <c r="AJ258">
        <v>1</v>
      </c>
      <c r="AK258">
        <v>1</v>
      </c>
      <c r="AL258">
        <v>1</v>
      </c>
      <c r="AM258">
        <v>1</v>
      </c>
      <c r="AN258">
        <v>1</v>
      </c>
      <c r="AO258">
        <v>1</v>
      </c>
      <c r="AP258">
        <v>0</v>
      </c>
      <c r="AQ258">
        <v>0</v>
      </c>
      <c r="AR258">
        <v>0</v>
      </c>
      <c r="AS258">
        <v>0</v>
      </c>
      <c r="AT258">
        <v>0</v>
      </c>
      <c r="AU258">
        <v>0</v>
      </c>
      <c r="AV258">
        <v>0</v>
      </c>
      <c r="AW258">
        <v>0</v>
      </c>
      <c r="AX258" s="12">
        <v>0</v>
      </c>
      <c r="AY258">
        <v>0</v>
      </c>
      <c r="AZ258">
        <v>0</v>
      </c>
      <c r="BA258">
        <v>0</v>
      </c>
      <c r="BB258">
        <v>0</v>
      </c>
      <c r="BC258">
        <v>0</v>
      </c>
      <c r="BD258">
        <v>0</v>
      </c>
      <c r="BE258">
        <v>0</v>
      </c>
      <c r="BF258">
        <v>0</v>
      </c>
      <c r="BK258" t="s">
        <v>340</v>
      </c>
      <c r="BL258" t="s">
        <v>110</v>
      </c>
      <c r="BM258" s="2">
        <v>43830</v>
      </c>
      <c r="BN258">
        <v>0</v>
      </c>
      <c r="BO258">
        <v>16</v>
      </c>
      <c r="BP258">
        <v>0</v>
      </c>
      <c r="BQ258">
        <v>1</v>
      </c>
      <c r="BR258">
        <v>0</v>
      </c>
      <c r="BS258">
        <v>0</v>
      </c>
      <c r="BT258">
        <v>0</v>
      </c>
      <c r="BU258">
        <v>0</v>
      </c>
      <c r="BV258">
        <v>0</v>
      </c>
      <c r="BW258">
        <v>0</v>
      </c>
      <c r="BX258">
        <v>6</v>
      </c>
      <c r="BY258">
        <v>13</v>
      </c>
      <c r="BZ258">
        <v>10</v>
      </c>
      <c r="CA258">
        <v>0</v>
      </c>
      <c r="CB258">
        <v>0</v>
      </c>
      <c r="CC258">
        <v>0</v>
      </c>
      <c r="CD258">
        <v>0</v>
      </c>
      <c r="CE258">
        <v>0</v>
      </c>
      <c r="CF258">
        <v>0</v>
      </c>
      <c r="CG258">
        <v>0</v>
      </c>
      <c r="CH258">
        <v>0</v>
      </c>
      <c r="CI258">
        <v>0</v>
      </c>
      <c r="CJ258">
        <v>0</v>
      </c>
      <c r="CK258">
        <v>0</v>
      </c>
      <c r="CL258">
        <v>0</v>
      </c>
      <c r="CM258">
        <v>0</v>
      </c>
      <c r="CN258" s="12">
        <v>0</v>
      </c>
    </row>
    <row r="259" spans="1:92" hidden="1" x14ac:dyDescent="0.25">
      <c r="A259" s="7" t="s">
        <v>345</v>
      </c>
      <c r="B259" t="s">
        <v>111</v>
      </c>
      <c r="C259" s="2">
        <v>43861</v>
      </c>
      <c r="D259">
        <v>3826</v>
      </c>
      <c r="E259">
        <v>2525</v>
      </c>
      <c r="F259">
        <v>65</v>
      </c>
      <c r="G259">
        <v>108</v>
      </c>
      <c r="H259">
        <v>16</v>
      </c>
      <c r="I259">
        <v>65</v>
      </c>
      <c r="J259">
        <v>139</v>
      </c>
      <c r="K259">
        <v>1</v>
      </c>
      <c r="L259">
        <v>65</v>
      </c>
      <c r="M259">
        <v>88</v>
      </c>
      <c r="N259">
        <v>115</v>
      </c>
      <c r="O259">
        <v>49</v>
      </c>
      <c r="P259">
        <v>39</v>
      </c>
      <c r="Q259">
        <v>472</v>
      </c>
      <c r="R259">
        <v>209</v>
      </c>
      <c r="S259">
        <v>232</v>
      </c>
      <c r="T259">
        <v>153</v>
      </c>
      <c r="U259">
        <v>0</v>
      </c>
      <c r="V259">
        <v>0</v>
      </c>
      <c r="W259">
        <v>49</v>
      </c>
      <c r="X259">
        <v>148</v>
      </c>
      <c r="Y259">
        <v>0</v>
      </c>
      <c r="Z259">
        <v>0</v>
      </c>
      <c r="AA259">
        <v>0</v>
      </c>
      <c r="AB259">
        <v>0</v>
      </c>
      <c r="AC259">
        <v>0</v>
      </c>
      <c r="AG259" s="44" t="s">
        <v>345</v>
      </c>
      <c r="AH259" s="29" t="s">
        <v>111</v>
      </c>
      <c r="AI259" s="36">
        <v>43861</v>
      </c>
      <c r="AJ259">
        <v>3638</v>
      </c>
      <c r="AK259">
        <v>2309</v>
      </c>
      <c r="AL259">
        <v>53</v>
      </c>
      <c r="AM259">
        <v>59</v>
      </c>
      <c r="AN259">
        <v>12</v>
      </c>
      <c r="AO259">
        <v>59</v>
      </c>
      <c r="AP259">
        <v>53</v>
      </c>
      <c r="AQ259">
        <v>0</v>
      </c>
      <c r="AR259">
        <v>59</v>
      </c>
      <c r="AS259">
        <v>0</v>
      </c>
      <c r="AT259">
        <v>170</v>
      </c>
      <c r="AU259">
        <v>0</v>
      </c>
      <c r="AV259">
        <v>0</v>
      </c>
      <c r="AW259">
        <v>0</v>
      </c>
      <c r="AX259" s="12">
        <v>0</v>
      </c>
      <c r="AY259">
        <v>0</v>
      </c>
      <c r="AZ259">
        <v>0</v>
      </c>
      <c r="BA259">
        <v>0</v>
      </c>
      <c r="BB259">
        <v>0</v>
      </c>
      <c r="BC259">
        <v>0</v>
      </c>
      <c r="BD259">
        <v>0</v>
      </c>
      <c r="BE259">
        <v>0</v>
      </c>
      <c r="BF259">
        <v>0</v>
      </c>
      <c r="BK259" t="s">
        <v>340</v>
      </c>
      <c r="BL259" t="s">
        <v>111</v>
      </c>
      <c r="BM259" s="2">
        <v>43830</v>
      </c>
      <c r="BN259">
        <v>390</v>
      </c>
      <c r="BO259">
        <v>355</v>
      </c>
      <c r="BP259">
        <v>16</v>
      </c>
      <c r="BQ259">
        <v>28</v>
      </c>
      <c r="BR259">
        <v>4</v>
      </c>
      <c r="BS259">
        <v>7</v>
      </c>
      <c r="BT259">
        <v>56</v>
      </c>
      <c r="BU259">
        <v>23</v>
      </c>
      <c r="BV259">
        <v>5</v>
      </c>
      <c r="BW259">
        <v>222</v>
      </c>
      <c r="BX259">
        <v>119</v>
      </c>
      <c r="BY259">
        <v>104</v>
      </c>
      <c r="BZ259">
        <v>97</v>
      </c>
      <c r="CA259">
        <v>471</v>
      </c>
      <c r="CB259">
        <v>65</v>
      </c>
      <c r="CC259">
        <v>65</v>
      </c>
      <c r="CD259">
        <v>68</v>
      </c>
      <c r="CE259">
        <v>0</v>
      </c>
      <c r="CF259">
        <v>0</v>
      </c>
      <c r="CG259">
        <v>65</v>
      </c>
      <c r="CH259">
        <v>0</v>
      </c>
      <c r="CI259">
        <v>0</v>
      </c>
      <c r="CJ259">
        <v>0</v>
      </c>
      <c r="CK259">
        <v>0</v>
      </c>
      <c r="CL259">
        <v>0</v>
      </c>
      <c r="CM259">
        <v>0</v>
      </c>
      <c r="CN259" s="12">
        <v>0</v>
      </c>
    </row>
    <row r="260" spans="1:92" hidden="1" x14ac:dyDescent="0.25">
      <c r="A260" s="7" t="s">
        <v>345</v>
      </c>
      <c r="B260" t="s">
        <v>112</v>
      </c>
      <c r="C260" s="2">
        <v>43861</v>
      </c>
      <c r="D260">
        <v>60</v>
      </c>
      <c r="E260">
        <v>52</v>
      </c>
      <c r="F260">
        <v>2</v>
      </c>
      <c r="G260">
        <v>3</v>
      </c>
      <c r="H260">
        <v>1</v>
      </c>
      <c r="I260">
        <v>3</v>
      </c>
      <c r="J260">
        <v>4</v>
      </c>
      <c r="K260">
        <v>0</v>
      </c>
      <c r="L260">
        <v>0</v>
      </c>
      <c r="M260">
        <v>2</v>
      </c>
      <c r="N260">
        <v>5</v>
      </c>
      <c r="O260">
        <v>9</v>
      </c>
      <c r="P260">
        <v>6</v>
      </c>
      <c r="Q260">
        <v>28</v>
      </c>
      <c r="R260">
        <v>19</v>
      </c>
      <c r="S260">
        <v>20</v>
      </c>
      <c r="T260">
        <v>13</v>
      </c>
      <c r="U260">
        <v>0</v>
      </c>
      <c r="V260">
        <v>0</v>
      </c>
      <c r="W260">
        <v>6</v>
      </c>
      <c r="X260">
        <v>10</v>
      </c>
      <c r="Y260">
        <v>0</v>
      </c>
      <c r="Z260">
        <v>0</v>
      </c>
      <c r="AA260">
        <v>0</v>
      </c>
      <c r="AB260">
        <v>0</v>
      </c>
      <c r="AC260">
        <v>0</v>
      </c>
      <c r="AG260" s="43" t="s">
        <v>345</v>
      </c>
      <c r="AH260" s="30" t="s">
        <v>112</v>
      </c>
      <c r="AI260" s="34">
        <v>43861</v>
      </c>
      <c r="AJ260">
        <v>0</v>
      </c>
      <c r="AK260">
        <v>0</v>
      </c>
      <c r="AL260">
        <v>0</v>
      </c>
      <c r="AM260">
        <v>0</v>
      </c>
      <c r="AN260">
        <v>0</v>
      </c>
      <c r="AO260">
        <v>0</v>
      </c>
      <c r="AP260">
        <v>0</v>
      </c>
      <c r="AQ260">
        <v>0</v>
      </c>
      <c r="AR260">
        <v>0</v>
      </c>
      <c r="AS260">
        <v>0</v>
      </c>
      <c r="AT260">
        <v>0</v>
      </c>
      <c r="AU260">
        <v>0</v>
      </c>
      <c r="AV260">
        <v>0</v>
      </c>
      <c r="AW260">
        <v>0</v>
      </c>
      <c r="AX260" s="12">
        <v>0</v>
      </c>
      <c r="AY260">
        <v>0</v>
      </c>
      <c r="AZ260">
        <v>0</v>
      </c>
      <c r="BA260">
        <v>0</v>
      </c>
      <c r="BB260">
        <v>0</v>
      </c>
      <c r="BC260">
        <v>0</v>
      </c>
      <c r="BD260">
        <v>0</v>
      </c>
      <c r="BE260">
        <v>0</v>
      </c>
      <c r="BF260">
        <v>0</v>
      </c>
      <c r="BK260" t="s">
        <v>340</v>
      </c>
      <c r="BL260" t="s">
        <v>112</v>
      </c>
      <c r="BM260" s="2">
        <v>43830</v>
      </c>
      <c r="BN260">
        <v>0</v>
      </c>
      <c r="BO260">
        <v>26</v>
      </c>
      <c r="BP260">
        <v>1</v>
      </c>
      <c r="BQ260">
        <v>2</v>
      </c>
      <c r="BR260">
        <v>1</v>
      </c>
      <c r="BS260">
        <v>0</v>
      </c>
      <c r="BT260">
        <v>0</v>
      </c>
      <c r="BU260">
        <v>0</v>
      </c>
      <c r="BV260">
        <v>0</v>
      </c>
      <c r="BW260">
        <v>0</v>
      </c>
      <c r="BX260">
        <v>4</v>
      </c>
      <c r="BY260">
        <v>4</v>
      </c>
      <c r="BZ260">
        <v>3</v>
      </c>
      <c r="CA260">
        <v>0</v>
      </c>
      <c r="CB260">
        <v>0</v>
      </c>
      <c r="CC260">
        <v>0</v>
      </c>
      <c r="CD260">
        <v>0</v>
      </c>
      <c r="CE260">
        <v>0</v>
      </c>
      <c r="CF260">
        <v>0</v>
      </c>
      <c r="CG260">
        <v>0</v>
      </c>
      <c r="CH260">
        <v>0</v>
      </c>
      <c r="CI260">
        <v>0</v>
      </c>
      <c r="CJ260">
        <v>0</v>
      </c>
      <c r="CK260">
        <v>0</v>
      </c>
      <c r="CL260">
        <v>0</v>
      </c>
      <c r="CM260">
        <v>0</v>
      </c>
      <c r="CN260" s="12">
        <v>0</v>
      </c>
    </row>
    <row r="261" spans="1:92" hidden="1" x14ac:dyDescent="0.25">
      <c r="A261" s="7" t="s">
        <v>345</v>
      </c>
      <c r="B261" t="s">
        <v>113</v>
      </c>
      <c r="C261" s="2">
        <v>43861</v>
      </c>
      <c r="D261">
        <v>4955</v>
      </c>
      <c r="E261">
        <v>3625</v>
      </c>
      <c r="F261">
        <v>144</v>
      </c>
      <c r="G261">
        <v>72</v>
      </c>
      <c r="H261">
        <v>35</v>
      </c>
      <c r="I261">
        <v>144</v>
      </c>
      <c r="J261">
        <v>274</v>
      </c>
      <c r="K261">
        <v>8</v>
      </c>
      <c r="L261">
        <v>143</v>
      </c>
      <c r="M261">
        <v>227</v>
      </c>
      <c r="N261">
        <v>259</v>
      </c>
      <c r="O261">
        <v>111</v>
      </c>
      <c r="P261">
        <v>91</v>
      </c>
      <c r="Q261">
        <v>1055</v>
      </c>
      <c r="R261">
        <v>496</v>
      </c>
      <c r="S261">
        <v>542</v>
      </c>
      <c r="T261">
        <v>377</v>
      </c>
      <c r="U261">
        <v>0</v>
      </c>
      <c r="V261">
        <v>0</v>
      </c>
      <c r="W261">
        <v>99</v>
      </c>
      <c r="X261">
        <v>318</v>
      </c>
      <c r="Y261">
        <v>0</v>
      </c>
      <c r="Z261">
        <v>0</v>
      </c>
      <c r="AA261">
        <v>0</v>
      </c>
      <c r="AB261">
        <v>0</v>
      </c>
      <c r="AC261">
        <v>0</v>
      </c>
      <c r="AG261" s="44" t="s">
        <v>345</v>
      </c>
      <c r="AH261" s="29" t="s">
        <v>113</v>
      </c>
      <c r="AI261" s="36">
        <v>43861</v>
      </c>
      <c r="AJ261">
        <v>4676</v>
      </c>
      <c r="AK261">
        <v>3096</v>
      </c>
      <c r="AL261">
        <v>38</v>
      </c>
      <c r="AM261">
        <v>124</v>
      </c>
      <c r="AN261">
        <v>24</v>
      </c>
      <c r="AO261">
        <v>123</v>
      </c>
      <c r="AP261">
        <v>128</v>
      </c>
      <c r="AQ261">
        <v>0</v>
      </c>
      <c r="AR261">
        <v>123</v>
      </c>
      <c r="AS261">
        <v>0</v>
      </c>
      <c r="AT261">
        <v>296</v>
      </c>
      <c r="AU261">
        <v>3</v>
      </c>
      <c r="AV261">
        <v>0</v>
      </c>
      <c r="AW261">
        <v>0</v>
      </c>
      <c r="AX261" s="12">
        <v>0</v>
      </c>
      <c r="AY261">
        <v>0</v>
      </c>
      <c r="AZ261">
        <v>0</v>
      </c>
      <c r="BA261">
        <v>0</v>
      </c>
      <c r="BB261">
        <v>0</v>
      </c>
      <c r="BC261">
        <v>0</v>
      </c>
      <c r="BD261">
        <v>0</v>
      </c>
      <c r="BE261">
        <v>0</v>
      </c>
      <c r="BF261">
        <v>0</v>
      </c>
      <c r="BK261" t="s">
        <v>340</v>
      </c>
      <c r="BL261" t="s">
        <v>113</v>
      </c>
      <c r="BM261" s="2">
        <v>43830</v>
      </c>
      <c r="BN261">
        <v>300</v>
      </c>
      <c r="BO261">
        <v>569</v>
      </c>
      <c r="BP261">
        <v>20</v>
      </c>
      <c r="BQ261">
        <v>25</v>
      </c>
      <c r="BR261">
        <v>3</v>
      </c>
      <c r="BS261">
        <v>18</v>
      </c>
      <c r="BT261">
        <v>81</v>
      </c>
      <c r="BU261">
        <v>31</v>
      </c>
      <c r="BV261">
        <v>16</v>
      </c>
      <c r="BW261">
        <v>354</v>
      </c>
      <c r="BX261">
        <v>195</v>
      </c>
      <c r="BY261">
        <v>207</v>
      </c>
      <c r="BZ261">
        <v>181</v>
      </c>
      <c r="CA261">
        <v>890</v>
      </c>
      <c r="CB261">
        <v>114</v>
      </c>
      <c r="CC261">
        <v>114</v>
      </c>
      <c r="CD261">
        <v>130</v>
      </c>
      <c r="CE261">
        <v>0</v>
      </c>
      <c r="CF261">
        <v>0</v>
      </c>
      <c r="CG261">
        <v>114</v>
      </c>
      <c r="CH261">
        <v>0</v>
      </c>
      <c r="CI261">
        <v>0</v>
      </c>
      <c r="CJ261">
        <v>0</v>
      </c>
      <c r="CK261">
        <v>0</v>
      </c>
      <c r="CL261">
        <v>0</v>
      </c>
      <c r="CM261">
        <v>0</v>
      </c>
      <c r="CN261" s="12">
        <v>0</v>
      </c>
    </row>
    <row r="262" spans="1:92" hidden="1" x14ac:dyDescent="0.25">
      <c r="A262" s="7" t="s">
        <v>346</v>
      </c>
      <c r="B262" t="s">
        <v>110</v>
      </c>
      <c r="C262" s="2">
        <v>43861</v>
      </c>
      <c r="D262">
        <v>62</v>
      </c>
      <c r="E262">
        <v>43</v>
      </c>
      <c r="F262">
        <v>1</v>
      </c>
      <c r="G262">
        <v>11</v>
      </c>
      <c r="H262">
        <v>1</v>
      </c>
      <c r="I262">
        <v>1</v>
      </c>
      <c r="J262">
        <v>3</v>
      </c>
      <c r="K262">
        <v>0</v>
      </c>
      <c r="L262">
        <v>0</v>
      </c>
      <c r="M262">
        <v>5</v>
      </c>
      <c r="N262">
        <v>2</v>
      </c>
      <c r="O262">
        <v>0</v>
      </c>
      <c r="P262">
        <v>0</v>
      </c>
      <c r="Q262">
        <v>13</v>
      </c>
      <c r="R262">
        <v>4</v>
      </c>
      <c r="S262">
        <v>6</v>
      </c>
      <c r="T262">
        <v>5</v>
      </c>
      <c r="U262">
        <v>0</v>
      </c>
      <c r="V262">
        <v>0</v>
      </c>
      <c r="W262">
        <v>1</v>
      </c>
      <c r="X262">
        <v>0</v>
      </c>
      <c r="Y262">
        <v>0</v>
      </c>
      <c r="Z262">
        <v>0</v>
      </c>
      <c r="AA262">
        <v>0</v>
      </c>
      <c r="AB262">
        <v>0</v>
      </c>
      <c r="AC262">
        <v>0</v>
      </c>
      <c r="AG262" s="43" t="s">
        <v>346</v>
      </c>
      <c r="AH262" s="30" t="s">
        <v>110</v>
      </c>
      <c r="AI262" s="34">
        <v>43861</v>
      </c>
      <c r="AJ262">
        <v>3</v>
      </c>
      <c r="AK262">
        <v>7</v>
      </c>
      <c r="AL262">
        <v>5</v>
      </c>
      <c r="AM262">
        <v>1</v>
      </c>
      <c r="AN262">
        <v>1</v>
      </c>
      <c r="AO262">
        <v>1</v>
      </c>
      <c r="AP262">
        <v>3</v>
      </c>
      <c r="AQ262">
        <v>0</v>
      </c>
      <c r="AR262">
        <v>0</v>
      </c>
      <c r="AS262">
        <v>0</v>
      </c>
      <c r="AT262">
        <v>4</v>
      </c>
      <c r="AU262">
        <v>0</v>
      </c>
      <c r="AV262">
        <v>0</v>
      </c>
      <c r="AW262">
        <v>0</v>
      </c>
      <c r="AX262" s="12">
        <v>0</v>
      </c>
      <c r="AY262">
        <v>0</v>
      </c>
      <c r="AZ262">
        <v>0</v>
      </c>
      <c r="BA262">
        <v>0</v>
      </c>
      <c r="BB262">
        <v>0</v>
      </c>
      <c r="BC262">
        <v>0</v>
      </c>
      <c r="BD262">
        <v>0</v>
      </c>
      <c r="BE262">
        <v>0</v>
      </c>
      <c r="BF262">
        <v>0</v>
      </c>
      <c r="BK262" t="s">
        <v>341</v>
      </c>
      <c r="BL262" t="s">
        <v>110</v>
      </c>
      <c r="BM262" s="2">
        <v>43830</v>
      </c>
      <c r="BN262">
        <v>64</v>
      </c>
      <c r="BO262">
        <v>16</v>
      </c>
      <c r="BP262">
        <v>0</v>
      </c>
      <c r="BQ262">
        <v>0</v>
      </c>
      <c r="BR262">
        <v>0</v>
      </c>
      <c r="BS262">
        <v>0</v>
      </c>
      <c r="BT262">
        <v>0</v>
      </c>
      <c r="BU262">
        <v>0</v>
      </c>
      <c r="BV262">
        <v>0</v>
      </c>
      <c r="BW262">
        <v>1</v>
      </c>
      <c r="BX262">
        <v>9</v>
      </c>
      <c r="BY262">
        <v>11</v>
      </c>
      <c r="BZ262">
        <v>8</v>
      </c>
      <c r="CA262">
        <v>15</v>
      </c>
      <c r="CB262">
        <v>3</v>
      </c>
      <c r="CC262">
        <v>3</v>
      </c>
      <c r="CD262">
        <v>3</v>
      </c>
      <c r="CE262">
        <v>0</v>
      </c>
      <c r="CF262">
        <v>0</v>
      </c>
      <c r="CG262">
        <v>3</v>
      </c>
      <c r="CH262">
        <v>0</v>
      </c>
      <c r="CI262">
        <v>0</v>
      </c>
      <c r="CJ262">
        <v>0</v>
      </c>
      <c r="CK262">
        <v>0</v>
      </c>
      <c r="CL262">
        <v>0</v>
      </c>
      <c r="CM262">
        <v>0</v>
      </c>
      <c r="CN262" s="12">
        <v>0</v>
      </c>
    </row>
    <row r="263" spans="1:92" hidden="1" x14ac:dyDescent="0.25">
      <c r="A263" s="7" t="s">
        <v>346</v>
      </c>
      <c r="B263" t="s">
        <v>111</v>
      </c>
      <c r="C263" s="2">
        <v>43861</v>
      </c>
      <c r="D263">
        <v>2038</v>
      </c>
      <c r="E263">
        <v>1588</v>
      </c>
      <c r="F263">
        <v>54</v>
      </c>
      <c r="G263">
        <v>104</v>
      </c>
      <c r="H263">
        <v>28</v>
      </c>
      <c r="I263">
        <v>50</v>
      </c>
      <c r="J263">
        <v>137</v>
      </c>
      <c r="K263">
        <v>6</v>
      </c>
      <c r="L263">
        <v>49</v>
      </c>
      <c r="M263">
        <v>37</v>
      </c>
      <c r="N263">
        <v>31</v>
      </c>
      <c r="O263">
        <v>7</v>
      </c>
      <c r="P263">
        <v>4</v>
      </c>
      <c r="Q263">
        <v>199</v>
      </c>
      <c r="R263">
        <v>59</v>
      </c>
      <c r="S263">
        <v>152</v>
      </c>
      <c r="T263">
        <v>23</v>
      </c>
      <c r="U263">
        <v>0</v>
      </c>
      <c r="V263">
        <v>0</v>
      </c>
      <c r="W263">
        <v>48</v>
      </c>
      <c r="X263">
        <v>82</v>
      </c>
      <c r="Y263">
        <v>0</v>
      </c>
      <c r="Z263">
        <v>0</v>
      </c>
      <c r="AA263">
        <v>0</v>
      </c>
      <c r="AB263">
        <v>0</v>
      </c>
      <c r="AC263">
        <v>0</v>
      </c>
      <c r="AG263" s="44" t="s">
        <v>346</v>
      </c>
      <c r="AH263" s="29" t="s">
        <v>111</v>
      </c>
      <c r="AI263" s="36">
        <v>43861</v>
      </c>
      <c r="AJ263">
        <v>1796</v>
      </c>
      <c r="AK263">
        <v>1489</v>
      </c>
      <c r="AL263">
        <v>88</v>
      </c>
      <c r="AM263">
        <v>53</v>
      </c>
      <c r="AN263">
        <v>28</v>
      </c>
      <c r="AO263">
        <v>49</v>
      </c>
      <c r="AP263">
        <v>135</v>
      </c>
      <c r="AQ263">
        <v>6</v>
      </c>
      <c r="AR263">
        <v>48</v>
      </c>
      <c r="AS263">
        <v>0</v>
      </c>
      <c r="AT263">
        <v>115</v>
      </c>
      <c r="AU263">
        <v>4</v>
      </c>
      <c r="AV263">
        <v>0</v>
      </c>
      <c r="AW263">
        <v>0</v>
      </c>
      <c r="AX263" s="12">
        <v>0</v>
      </c>
      <c r="AY263">
        <v>0</v>
      </c>
      <c r="AZ263">
        <v>0</v>
      </c>
      <c r="BA263">
        <v>0</v>
      </c>
      <c r="BB263">
        <v>0</v>
      </c>
      <c r="BC263">
        <v>0</v>
      </c>
      <c r="BD263">
        <v>0</v>
      </c>
      <c r="BE263">
        <v>0</v>
      </c>
      <c r="BF263">
        <v>0</v>
      </c>
      <c r="BK263" t="s">
        <v>341</v>
      </c>
      <c r="BL263" t="s">
        <v>111</v>
      </c>
      <c r="BM263" s="2">
        <v>43830</v>
      </c>
      <c r="BN263">
        <v>136</v>
      </c>
      <c r="BO263">
        <v>69</v>
      </c>
      <c r="BP263">
        <v>5</v>
      </c>
      <c r="BQ263">
        <v>20</v>
      </c>
      <c r="BR263">
        <v>4</v>
      </c>
      <c r="BS263">
        <v>5</v>
      </c>
      <c r="BT263">
        <v>4</v>
      </c>
      <c r="BU263">
        <v>4</v>
      </c>
      <c r="BV263">
        <v>5</v>
      </c>
      <c r="BW263">
        <v>6</v>
      </c>
      <c r="BX263">
        <v>37</v>
      </c>
      <c r="BY263">
        <v>55</v>
      </c>
      <c r="BZ263">
        <v>45</v>
      </c>
      <c r="CA263">
        <v>52</v>
      </c>
      <c r="CB263">
        <v>19</v>
      </c>
      <c r="CC263">
        <v>19</v>
      </c>
      <c r="CD263">
        <v>20</v>
      </c>
      <c r="CE263">
        <v>0</v>
      </c>
      <c r="CF263">
        <v>0</v>
      </c>
      <c r="CG263">
        <v>19</v>
      </c>
      <c r="CH263">
        <v>0</v>
      </c>
      <c r="CI263">
        <v>0</v>
      </c>
      <c r="CJ263">
        <v>0</v>
      </c>
      <c r="CK263">
        <v>0</v>
      </c>
      <c r="CL263">
        <v>0</v>
      </c>
      <c r="CM263">
        <v>0</v>
      </c>
      <c r="CN263" s="12">
        <v>0</v>
      </c>
    </row>
    <row r="264" spans="1:92" hidden="1" x14ac:dyDescent="0.25">
      <c r="A264" s="7" t="s">
        <v>346</v>
      </c>
      <c r="B264" t="s">
        <v>112</v>
      </c>
      <c r="C264" s="2">
        <v>43861</v>
      </c>
      <c r="D264">
        <v>58</v>
      </c>
      <c r="E264">
        <v>56</v>
      </c>
      <c r="F264">
        <v>0</v>
      </c>
      <c r="G264">
        <v>13</v>
      </c>
      <c r="H264">
        <v>0</v>
      </c>
      <c r="I264">
        <v>0</v>
      </c>
      <c r="J264">
        <v>1</v>
      </c>
      <c r="K264">
        <v>0</v>
      </c>
      <c r="L264">
        <v>0</v>
      </c>
      <c r="M264">
        <v>2</v>
      </c>
      <c r="N264">
        <v>1</v>
      </c>
      <c r="O264">
        <v>1</v>
      </c>
      <c r="P264">
        <v>0</v>
      </c>
      <c r="Q264">
        <v>8</v>
      </c>
      <c r="R264">
        <v>1</v>
      </c>
      <c r="S264">
        <v>2</v>
      </c>
      <c r="T264">
        <v>1</v>
      </c>
      <c r="U264">
        <v>0</v>
      </c>
      <c r="V264">
        <v>0</v>
      </c>
      <c r="W264">
        <v>0</v>
      </c>
      <c r="X264">
        <v>1</v>
      </c>
      <c r="Y264">
        <v>0</v>
      </c>
      <c r="Z264">
        <v>0</v>
      </c>
      <c r="AA264">
        <v>0</v>
      </c>
      <c r="AB264">
        <v>0</v>
      </c>
      <c r="AC264">
        <v>0</v>
      </c>
      <c r="AG264" s="43" t="s">
        <v>346</v>
      </c>
      <c r="AH264" s="30" t="s">
        <v>112</v>
      </c>
      <c r="AI264" s="34">
        <v>43861</v>
      </c>
      <c r="AJ264">
        <v>3</v>
      </c>
      <c r="AK264">
        <v>3</v>
      </c>
      <c r="AL264">
        <v>0</v>
      </c>
      <c r="AM264">
        <v>0</v>
      </c>
      <c r="AN264">
        <v>0</v>
      </c>
      <c r="AO264">
        <v>0</v>
      </c>
      <c r="AP264">
        <v>1</v>
      </c>
      <c r="AQ264">
        <v>0</v>
      </c>
      <c r="AR264">
        <v>0</v>
      </c>
      <c r="AS264">
        <v>0</v>
      </c>
      <c r="AT264">
        <v>5</v>
      </c>
      <c r="AU264">
        <v>0</v>
      </c>
      <c r="AV264">
        <v>0</v>
      </c>
      <c r="AW264">
        <v>0</v>
      </c>
      <c r="AX264" s="12">
        <v>0</v>
      </c>
      <c r="AY264">
        <v>0</v>
      </c>
      <c r="AZ264">
        <v>0</v>
      </c>
      <c r="BA264">
        <v>0</v>
      </c>
      <c r="BB264">
        <v>0</v>
      </c>
      <c r="BC264">
        <v>0</v>
      </c>
      <c r="BD264">
        <v>0</v>
      </c>
      <c r="BE264">
        <v>0</v>
      </c>
      <c r="BF264">
        <v>0</v>
      </c>
      <c r="BK264" t="s">
        <v>341</v>
      </c>
      <c r="BL264" t="s">
        <v>112</v>
      </c>
      <c r="BM264" s="2">
        <v>43830</v>
      </c>
      <c r="BN264">
        <v>53</v>
      </c>
      <c r="BO264">
        <v>22</v>
      </c>
      <c r="BP264">
        <v>0</v>
      </c>
      <c r="BQ264">
        <v>0</v>
      </c>
      <c r="BR264">
        <v>0</v>
      </c>
      <c r="BS264">
        <v>0</v>
      </c>
      <c r="BT264">
        <v>0</v>
      </c>
      <c r="BU264">
        <v>0</v>
      </c>
      <c r="BV264">
        <v>0</v>
      </c>
      <c r="BW264">
        <v>1</v>
      </c>
      <c r="BX264">
        <v>7</v>
      </c>
      <c r="BY264">
        <v>5</v>
      </c>
      <c r="BZ264">
        <v>5</v>
      </c>
      <c r="CA264">
        <v>18</v>
      </c>
      <c r="CB264">
        <v>5</v>
      </c>
      <c r="CC264">
        <v>5</v>
      </c>
      <c r="CD264">
        <v>5</v>
      </c>
      <c r="CE264">
        <v>0</v>
      </c>
      <c r="CF264">
        <v>0</v>
      </c>
      <c r="CG264">
        <v>5</v>
      </c>
      <c r="CH264">
        <v>0</v>
      </c>
      <c r="CI264">
        <v>0</v>
      </c>
      <c r="CJ264">
        <v>0</v>
      </c>
      <c r="CK264">
        <v>0</v>
      </c>
      <c r="CL264">
        <v>0</v>
      </c>
      <c r="CM264">
        <v>0</v>
      </c>
      <c r="CN264" s="12">
        <v>0</v>
      </c>
    </row>
    <row r="265" spans="1:92" hidden="1" x14ac:dyDescent="0.25">
      <c r="A265" s="7" t="s">
        <v>346</v>
      </c>
      <c r="B265" t="s">
        <v>113</v>
      </c>
      <c r="C265" s="2">
        <v>43861</v>
      </c>
      <c r="D265">
        <v>2733</v>
      </c>
      <c r="E265">
        <v>2244</v>
      </c>
      <c r="F265">
        <v>118</v>
      </c>
      <c r="G265">
        <v>140</v>
      </c>
      <c r="H265">
        <v>74</v>
      </c>
      <c r="I265">
        <v>114</v>
      </c>
      <c r="J265">
        <v>271</v>
      </c>
      <c r="K265">
        <v>18</v>
      </c>
      <c r="L265">
        <v>112</v>
      </c>
      <c r="M265">
        <v>75</v>
      </c>
      <c r="N265">
        <v>89</v>
      </c>
      <c r="O265">
        <v>15</v>
      </c>
      <c r="P265">
        <v>10</v>
      </c>
      <c r="Q265">
        <v>468</v>
      </c>
      <c r="R265">
        <v>140</v>
      </c>
      <c r="S265">
        <v>356</v>
      </c>
      <c r="T265">
        <v>77</v>
      </c>
      <c r="U265">
        <v>3</v>
      </c>
      <c r="V265">
        <v>0</v>
      </c>
      <c r="W265">
        <v>75</v>
      </c>
      <c r="X265">
        <v>214</v>
      </c>
      <c r="Y265">
        <v>0</v>
      </c>
      <c r="Z265">
        <v>0</v>
      </c>
      <c r="AA265">
        <v>0</v>
      </c>
      <c r="AB265">
        <v>0</v>
      </c>
      <c r="AC265">
        <v>0</v>
      </c>
      <c r="AG265" s="44" t="s">
        <v>346</v>
      </c>
      <c r="AH265" s="29" t="s">
        <v>113</v>
      </c>
      <c r="AI265" s="36">
        <v>43861</v>
      </c>
      <c r="AJ265">
        <v>2532</v>
      </c>
      <c r="AK265">
        <v>1973</v>
      </c>
      <c r="AL265">
        <v>123</v>
      </c>
      <c r="AM265">
        <v>116</v>
      </c>
      <c r="AN265">
        <v>72</v>
      </c>
      <c r="AO265">
        <v>112</v>
      </c>
      <c r="AP265">
        <v>267</v>
      </c>
      <c r="AQ265">
        <v>18</v>
      </c>
      <c r="AR265">
        <v>110</v>
      </c>
      <c r="AS265">
        <v>0</v>
      </c>
      <c r="AT265">
        <v>263</v>
      </c>
      <c r="AU265">
        <v>9</v>
      </c>
      <c r="AV265">
        <v>0</v>
      </c>
      <c r="AW265">
        <v>0</v>
      </c>
      <c r="AX265" s="12">
        <v>0</v>
      </c>
      <c r="AY265">
        <v>0</v>
      </c>
      <c r="AZ265">
        <v>0</v>
      </c>
      <c r="BA265">
        <v>0</v>
      </c>
      <c r="BB265">
        <v>0</v>
      </c>
      <c r="BC265">
        <v>0</v>
      </c>
      <c r="BD265">
        <v>0</v>
      </c>
      <c r="BE265">
        <v>0</v>
      </c>
      <c r="BF265">
        <v>0</v>
      </c>
      <c r="BK265" t="s">
        <v>341</v>
      </c>
      <c r="BL265" t="s">
        <v>113</v>
      </c>
      <c r="BM265" s="2">
        <v>43830</v>
      </c>
      <c r="BN265">
        <v>90</v>
      </c>
      <c r="BO265">
        <v>203</v>
      </c>
      <c r="BP265">
        <v>9</v>
      </c>
      <c r="BQ265">
        <v>19</v>
      </c>
      <c r="BR265">
        <v>5</v>
      </c>
      <c r="BS265">
        <v>9</v>
      </c>
      <c r="BT265">
        <v>9</v>
      </c>
      <c r="BU265">
        <v>9</v>
      </c>
      <c r="BV265">
        <v>9</v>
      </c>
      <c r="BW265">
        <v>8</v>
      </c>
      <c r="BX265">
        <v>104</v>
      </c>
      <c r="BY265">
        <v>128</v>
      </c>
      <c r="BZ265">
        <v>102</v>
      </c>
      <c r="CA265">
        <v>116</v>
      </c>
      <c r="CB265">
        <v>39</v>
      </c>
      <c r="CC265">
        <v>39</v>
      </c>
      <c r="CD265">
        <v>39</v>
      </c>
      <c r="CE265">
        <v>0</v>
      </c>
      <c r="CF265">
        <v>0</v>
      </c>
      <c r="CG265">
        <v>39</v>
      </c>
      <c r="CH265">
        <v>0</v>
      </c>
      <c r="CI265">
        <v>0</v>
      </c>
      <c r="CJ265">
        <v>0</v>
      </c>
      <c r="CK265">
        <v>0</v>
      </c>
      <c r="CL265">
        <v>0</v>
      </c>
      <c r="CM265">
        <v>0</v>
      </c>
      <c r="CN265" s="12">
        <v>0</v>
      </c>
    </row>
    <row r="266" spans="1:92" hidden="1" x14ac:dyDescent="0.25">
      <c r="A266" s="7" t="s">
        <v>347</v>
      </c>
      <c r="B266" t="s">
        <v>110</v>
      </c>
      <c r="C266" s="2">
        <v>43861</v>
      </c>
      <c r="D266">
        <v>144</v>
      </c>
      <c r="E266">
        <v>94</v>
      </c>
      <c r="F266">
        <v>5</v>
      </c>
      <c r="G266">
        <v>12</v>
      </c>
      <c r="H266">
        <v>2</v>
      </c>
      <c r="I266">
        <v>5</v>
      </c>
      <c r="J266">
        <v>5</v>
      </c>
      <c r="K266">
        <v>0</v>
      </c>
      <c r="L266">
        <v>3</v>
      </c>
      <c r="M266">
        <v>5</v>
      </c>
      <c r="N266">
        <v>7</v>
      </c>
      <c r="O266">
        <v>1</v>
      </c>
      <c r="P266">
        <v>1</v>
      </c>
      <c r="Q266">
        <v>24</v>
      </c>
      <c r="R266">
        <v>8</v>
      </c>
      <c r="S266">
        <v>7</v>
      </c>
      <c r="T266">
        <v>16</v>
      </c>
      <c r="U266">
        <v>0</v>
      </c>
      <c r="V266">
        <v>0</v>
      </c>
      <c r="W266">
        <v>0</v>
      </c>
      <c r="X266">
        <v>7</v>
      </c>
      <c r="Y266">
        <v>0</v>
      </c>
      <c r="Z266">
        <v>0</v>
      </c>
      <c r="AA266">
        <v>0</v>
      </c>
      <c r="AB266">
        <v>0</v>
      </c>
      <c r="AC266">
        <v>0</v>
      </c>
      <c r="AG266" s="43" t="s">
        <v>347</v>
      </c>
      <c r="AH266" s="30" t="s">
        <v>110</v>
      </c>
      <c r="AI266" s="34">
        <v>43861</v>
      </c>
      <c r="AJ266">
        <v>96</v>
      </c>
      <c r="AK266">
        <v>79</v>
      </c>
      <c r="AL266">
        <v>10</v>
      </c>
      <c r="AM266">
        <v>4</v>
      </c>
      <c r="AN266">
        <v>1</v>
      </c>
      <c r="AO266">
        <v>4</v>
      </c>
      <c r="AP266">
        <v>3</v>
      </c>
      <c r="AQ266">
        <v>0</v>
      </c>
      <c r="AR266">
        <v>2</v>
      </c>
      <c r="AS266">
        <v>0</v>
      </c>
      <c r="AT266">
        <v>9</v>
      </c>
      <c r="AU266">
        <v>0</v>
      </c>
      <c r="AV266">
        <v>0</v>
      </c>
      <c r="AW266">
        <v>0</v>
      </c>
      <c r="AX266" s="12">
        <v>0</v>
      </c>
      <c r="AY266">
        <v>0</v>
      </c>
      <c r="AZ266">
        <v>0</v>
      </c>
      <c r="BA266">
        <v>0</v>
      </c>
      <c r="BB266">
        <v>0</v>
      </c>
      <c r="BC266">
        <v>0</v>
      </c>
      <c r="BD266">
        <v>0</v>
      </c>
      <c r="BE266">
        <v>0</v>
      </c>
      <c r="BF266">
        <v>0</v>
      </c>
      <c r="BK266" t="s">
        <v>320</v>
      </c>
      <c r="BL266" t="s">
        <v>110</v>
      </c>
      <c r="BM266" s="2">
        <v>43861</v>
      </c>
      <c r="BN266">
        <v>4</v>
      </c>
      <c r="BO266">
        <v>4</v>
      </c>
      <c r="BP266">
        <v>0</v>
      </c>
      <c r="BQ266">
        <v>0</v>
      </c>
      <c r="BR266">
        <v>0</v>
      </c>
      <c r="BS266">
        <v>0</v>
      </c>
      <c r="BT266">
        <v>0</v>
      </c>
      <c r="BU266">
        <v>0</v>
      </c>
      <c r="BV266">
        <v>0</v>
      </c>
      <c r="BW266">
        <v>0</v>
      </c>
      <c r="BX266">
        <v>0</v>
      </c>
      <c r="BY266">
        <v>0</v>
      </c>
      <c r="BZ266">
        <v>0</v>
      </c>
      <c r="CA266">
        <v>5</v>
      </c>
      <c r="CB266">
        <v>0</v>
      </c>
      <c r="CC266">
        <v>0</v>
      </c>
      <c r="CD266">
        <v>0</v>
      </c>
      <c r="CE266">
        <v>0</v>
      </c>
      <c r="CF266">
        <v>0</v>
      </c>
      <c r="CG266">
        <v>0</v>
      </c>
      <c r="CH266">
        <v>0</v>
      </c>
      <c r="CI266">
        <v>0</v>
      </c>
      <c r="CJ266">
        <v>0</v>
      </c>
      <c r="CK266">
        <v>0</v>
      </c>
      <c r="CL266">
        <v>0</v>
      </c>
      <c r="CM266">
        <v>0</v>
      </c>
      <c r="CN266" s="12">
        <v>0</v>
      </c>
    </row>
    <row r="267" spans="1:92" hidden="1" x14ac:dyDescent="0.25">
      <c r="A267" s="7" t="s">
        <v>347</v>
      </c>
      <c r="B267" t="s">
        <v>111</v>
      </c>
      <c r="C267" s="2">
        <v>43861</v>
      </c>
      <c r="D267">
        <v>2537</v>
      </c>
      <c r="E267">
        <v>1582</v>
      </c>
      <c r="F267">
        <v>48</v>
      </c>
      <c r="G267">
        <v>150</v>
      </c>
      <c r="H267">
        <v>28</v>
      </c>
      <c r="I267">
        <v>46</v>
      </c>
      <c r="J267">
        <v>60</v>
      </c>
      <c r="K267">
        <v>16</v>
      </c>
      <c r="L267">
        <v>44</v>
      </c>
      <c r="M267">
        <v>88</v>
      </c>
      <c r="N267">
        <v>77</v>
      </c>
      <c r="O267">
        <v>29</v>
      </c>
      <c r="P267">
        <v>27</v>
      </c>
      <c r="Q267">
        <v>279</v>
      </c>
      <c r="R267">
        <v>84</v>
      </c>
      <c r="S267">
        <v>77</v>
      </c>
      <c r="T267">
        <v>104</v>
      </c>
      <c r="U267">
        <v>5</v>
      </c>
      <c r="V267">
        <v>0</v>
      </c>
      <c r="W267">
        <v>29</v>
      </c>
      <c r="X267">
        <v>45</v>
      </c>
      <c r="Y267">
        <v>0</v>
      </c>
      <c r="Z267">
        <v>0</v>
      </c>
      <c r="AA267">
        <v>0</v>
      </c>
      <c r="AB267">
        <v>0</v>
      </c>
      <c r="AC267">
        <v>0</v>
      </c>
      <c r="AG267" s="44" t="s">
        <v>347</v>
      </c>
      <c r="AH267" s="29" t="s">
        <v>111</v>
      </c>
      <c r="AI267" s="36">
        <v>43861</v>
      </c>
      <c r="AJ267">
        <v>2025</v>
      </c>
      <c r="AK267">
        <v>1384</v>
      </c>
      <c r="AL267">
        <v>141</v>
      </c>
      <c r="AM267">
        <v>37</v>
      </c>
      <c r="AN267">
        <v>23</v>
      </c>
      <c r="AO267">
        <v>37</v>
      </c>
      <c r="AP267">
        <v>28</v>
      </c>
      <c r="AQ267">
        <v>13</v>
      </c>
      <c r="AR267">
        <v>35</v>
      </c>
      <c r="AS267">
        <v>0</v>
      </c>
      <c r="AT267">
        <v>91</v>
      </c>
      <c r="AU267">
        <v>3</v>
      </c>
      <c r="AV267">
        <v>2</v>
      </c>
      <c r="AW267">
        <v>0</v>
      </c>
      <c r="AX267" s="12">
        <v>0</v>
      </c>
      <c r="AY267">
        <v>0</v>
      </c>
      <c r="AZ267">
        <v>0</v>
      </c>
      <c r="BA267">
        <v>0</v>
      </c>
      <c r="BB267">
        <v>0</v>
      </c>
      <c r="BC267">
        <v>0</v>
      </c>
      <c r="BD267">
        <v>0</v>
      </c>
      <c r="BE267">
        <v>0</v>
      </c>
      <c r="BF267">
        <v>0</v>
      </c>
      <c r="BK267" t="s">
        <v>320</v>
      </c>
      <c r="BL267" t="s">
        <v>111</v>
      </c>
      <c r="BM267" s="2">
        <v>43861</v>
      </c>
      <c r="BN267">
        <v>115</v>
      </c>
      <c r="BO267">
        <v>31</v>
      </c>
      <c r="BP267">
        <v>0</v>
      </c>
      <c r="BQ267">
        <v>12</v>
      </c>
      <c r="BR267">
        <v>0</v>
      </c>
      <c r="BS267">
        <v>0</v>
      </c>
      <c r="BT267">
        <v>8</v>
      </c>
      <c r="BU267">
        <v>8</v>
      </c>
      <c r="BV267">
        <v>0</v>
      </c>
      <c r="BW267">
        <v>6</v>
      </c>
      <c r="BX267">
        <v>7</v>
      </c>
      <c r="BY267">
        <v>3</v>
      </c>
      <c r="BZ267">
        <v>2</v>
      </c>
      <c r="CA267">
        <v>41</v>
      </c>
      <c r="CB267">
        <v>0</v>
      </c>
      <c r="CC267">
        <v>4</v>
      </c>
      <c r="CD267">
        <v>0</v>
      </c>
      <c r="CE267">
        <v>0</v>
      </c>
      <c r="CF267">
        <v>2</v>
      </c>
      <c r="CG267">
        <v>2</v>
      </c>
      <c r="CH267">
        <v>0</v>
      </c>
      <c r="CI267">
        <v>0</v>
      </c>
      <c r="CJ267">
        <v>0</v>
      </c>
      <c r="CK267">
        <v>0</v>
      </c>
      <c r="CL267">
        <v>0</v>
      </c>
      <c r="CM267">
        <v>0</v>
      </c>
      <c r="CN267" s="12">
        <v>0</v>
      </c>
    </row>
    <row r="268" spans="1:92" hidden="1" x14ac:dyDescent="0.25">
      <c r="A268" s="7" t="s">
        <v>347</v>
      </c>
      <c r="B268" t="s">
        <v>112</v>
      </c>
      <c r="C268" s="2">
        <v>43861</v>
      </c>
      <c r="D268">
        <v>169</v>
      </c>
      <c r="E268">
        <v>109</v>
      </c>
      <c r="F268">
        <v>2</v>
      </c>
      <c r="G268">
        <v>8</v>
      </c>
      <c r="H268">
        <v>0</v>
      </c>
      <c r="I268">
        <v>2</v>
      </c>
      <c r="J268">
        <v>9</v>
      </c>
      <c r="K268">
        <v>0</v>
      </c>
      <c r="L268">
        <v>1</v>
      </c>
      <c r="M268">
        <v>2</v>
      </c>
      <c r="N268">
        <v>7</v>
      </c>
      <c r="O268">
        <v>3</v>
      </c>
      <c r="P268">
        <v>3</v>
      </c>
      <c r="Q268">
        <v>29</v>
      </c>
      <c r="R268">
        <v>15</v>
      </c>
      <c r="S268">
        <v>10</v>
      </c>
      <c r="T268">
        <v>18</v>
      </c>
      <c r="U268">
        <v>0</v>
      </c>
      <c r="V268">
        <v>0</v>
      </c>
      <c r="W268">
        <v>3</v>
      </c>
      <c r="X268">
        <v>7</v>
      </c>
      <c r="Y268">
        <v>0</v>
      </c>
      <c r="Z268">
        <v>0</v>
      </c>
      <c r="AA268">
        <v>0</v>
      </c>
      <c r="AB268">
        <v>0</v>
      </c>
      <c r="AC268">
        <v>0</v>
      </c>
      <c r="AG268" s="43" t="s">
        <v>347</v>
      </c>
      <c r="AH268" s="30" t="s">
        <v>112</v>
      </c>
      <c r="AI268" s="34">
        <v>43861</v>
      </c>
      <c r="AJ268">
        <v>127</v>
      </c>
      <c r="AK268">
        <v>93</v>
      </c>
      <c r="AL268">
        <v>8</v>
      </c>
      <c r="AM268">
        <v>1</v>
      </c>
      <c r="AN268">
        <v>0</v>
      </c>
      <c r="AO268">
        <v>1</v>
      </c>
      <c r="AP268">
        <v>1</v>
      </c>
      <c r="AQ268">
        <v>0</v>
      </c>
      <c r="AR268">
        <v>1</v>
      </c>
      <c r="AS268">
        <v>0</v>
      </c>
      <c r="AT268">
        <v>8</v>
      </c>
      <c r="AU268">
        <v>1</v>
      </c>
      <c r="AV268">
        <v>0</v>
      </c>
      <c r="AW268">
        <v>0</v>
      </c>
      <c r="AX268" s="12">
        <v>0</v>
      </c>
      <c r="AY268">
        <v>0</v>
      </c>
      <c r="AZ268">
        <v>0</v>
      </c>
      <c r="BA268">
        <v>0</v>
      </c>
      <c r="BB268">
        <v>0</v>
      </c>
      <c r="BC268">
        <v>0</v>
      </c>
      <c r="BD268">
        <v>0</v>
      </c>
      <c r="BE268">
        <v>0</v>
      </c>
      <c r="BF268">
        <v>0</v>
      </c>
      <c r="BK268" t="s">
        <v>320</v>
      </c>
      <c r="BL268" t="s">
        <v>112</v>
      </c>
      <c r="BM268" s="2">
        <v>43861</v>
      </c>
      <c r="BN268">
        <v>4</v>
      </c>
      <c r="BO268">
        <v>3</v>
      </c>
      <c r="BP268">
        <v>0</v>
      </c>
      <c r="BQ268">
        <v>0</v>
      </c>
      <c r="BR268">
        <v>0</v>
      </c>
      <c r="BS268">
        <v>0</v>
      </c>
      <c r="BT268">
        <v>0</v>
      </c>
      <c r="BU268">
        <v>0</v>
      </c>
      <c r="BV268">
        <v>0</v>
      </c>
      <c r="BW268">
        <v>0</v>
      </c>
      <c r="BX268">
        <v>0</v>
      </c>
      <c r="BY268">
        <v>0</v>
      </c>
      <c r="BZ268">
        <v>0</v>
      </c>
      <c r="CA268">
        <v>8</v>
      </c>
      <c r="CB268">
        <v>0</v>
      </c>
      <c r="CC268">
        <v>2</v>
      </c>
      <c r="CD268">
        <v>0</v>
      </c>
      <c r="CE268">
        <v>0</v>
      </c>
      <c r="CF268">
        <v>0</v>
      </c>
      <c r="CG268">
        <v>2</v>
      </c>
      <c r="CH268">
        <v>0</v>
      </c>
      <c r="CI268">
        <v>0</v>
      </c>
      <c r="CJ268">
        <v>0</v>
      </c>
      <c r="CK268">
        <v>0</v>
      </c>
      <c r="CL268">
        <v>0</v>
      </c>
      <c r="CM268">
        <v>0</v>
      </c>
      <c r="CN268" s="12">
        <v>0</v>
      </c>
    </row>
    <row r="269" spans="1:92" hidden="1" x14ac:dyDescent="0.25">
      <c r="A269" s="7" t="s">
        <v>347</v>
      </c>
      <c r="B269" t="s">
        <v>113</v>
      </c>
      <c r="C269" s="2">
        <v>43861</v>
      </c>
      <c r="D269">
        <v>2918</v>
      </c>
      <c r="E269">
        <v>2327</v>
      </c>
      <c r="F269">
        <v>93</v>
      </c>
      <c r="G269">
        <v>169</v>
      </c>
      <c r="H269">
        <v>27</v>
      </c>
      <c r="I269">
        <v>89</v>
      </c>
      <c r="J269">
        <v>113</v>
      </c>
      <c r="K269">
        <v>38</v>
      </c>
      <c r="L269">
        <v>92</v>
      </c>
      <c r="M269">
        <v>190</v>
      </c>
      <c r="N269">
        <v>147</v>
      </c>
      <c r="O269">
        <v>103</v>
      </c>
      <c r="P269">
        <v>93</v>
      </c>
      <c r="Q269">
        <v>531</v>
      </c>
      <c r="R269">
        <v>158</v>
      </c>
      <c r="S269">
        <v>147</v>
      </c>
      <c r="T269">
        <v>201</v>
      </c>
      <c r="U269">
        <v>3</v>
      </c>
      <c r="V269">
        <v>0</v>
      </c>
      <c r="W269">
        <v>48</v>
      </c>
      <c r="X269">
        <v>96</v>
      </c>
      <c r="Y269">
        <v>0</v>
      </c>
      <c r="Z269">
        <v>0</v>
      </c>
      <c r="AA269">
        <v>0</v>
      </c>
      <c r="AB269">
        <v>0</v>
      </c>
      <c r="AC269">
        <v>0</v>
      </c>
      <c r="AG269" s="44" t="s">
        <v>347</v>
      </c>
      <c r="AH269" s="29" t="s">
        <v>113</v>
      </c>
      <c r="AI269" s="36">
        <v>43861</v>
      </c>
      <c r="AJ269">
        <v>2628</v>
      </c>
      <c r="AK269">
        <v>1869</v>
      </c>
      <c r="AL269">
        <v>152</v>
      </c>
      <c r="AM269">
        <v>67</v>
      </c>
      <c r="AN269">
        <v>16</v>
      </c>
      <c r="AO269">
        <v>68</v>
      </c>
      <c r="AP269">
        <v>68</v>
      </c>
      <c r="AQ269">
        <v>30</v>
      </c>
      <c r="AR269">
        <v>69</v>
      </c>
      <c r="AS269">
        <v>0</v>
      </c>
      <c r="AT269">
        <v>128</v>
      </c>
      <c r="AU269">
        <v>3</v>
      </c>
      <c r="AV269">
        <v>3</v>
      </c>
      <c r="AW269">
        <v>1</v>
      </c>
      <c r="AX269" s="12">
        <v>1</v>
      </c>
      <c r="AY269">
        <v>0</v>
      </c>
      <c r="AZ269">
        <v>0</v>
      </c>
      <c r="BA269">
        <v>1</v>
      </c>
      <c r="BB269">
        <v>0</v>
      </c>
      <c r="BC269">
        <v>0</v>
      </c>
      <c r="BD269">
        <v>0</v>
      </c>
      <c r="BE269">
        <v>0</v>
      </c>
      <c r="BF269">
        <v>0</v>
      </c>
      <c r="BK269" t="s">
        <v>320</v>
      </c>
      <c r="BL269" t="s">
        <v>113</v>
      </c>
      <c r="BM269" s="2">
        <v>43861</v>
      </c>
      <c r="BN269">
        <v>36</v>
      </c>
      <c r="BO269">
        <v>104</v>
      </c>
      <c r="BP269">
        <v>8</v>
      </c>
      <c r="BQ269">
        <v>19</v>
      </c>
      <c r="BR269">
        <v>6</v>
      </c>
      <c r="BS269">
        <v>8</v>
      </c>
      <c r="BT269">
        <v>13</v>
      </c>
      <c r="BU269">
        <v>13</v>
      </c>
      <c r="BV269">
        <v>8</v>
      </c>
      <c r="BW269">
        <v>21</v>
      </c>
      <c r="BX269">
        <v>19</v>
      </c>
      <c r="BY269">
        <v>13</v>
      </c>
      <c r="BZ269">
        <v>8</v>
      </c>
      <c r="CA269">
        <v>116</v>
      </c>
      <c r="CB269">
        <v>3</v>
      </c>
      <c r="CC269">
        <v>13</v>
      </c>
      <c r="CD269">
        <v>0</v>
      </c>
      <c r="CE269">
        <v>0</v>
      </c>
      <c r="CF269">
        <v>7</v>
      </c>
      <c r="CG269">
        <v>6</v>
      </c>
      <c r="CH269">
        <v>0</v>
      </c>
      <c r="CI269">
        <v>0</v>
      </c>
      <c r="CJ269">
        <v>0</v>
      </c>
      <c r="CK269">
        <v>0</v>
      </c>
      <c r="CL269">
        <v>0</v>
      </c>
      <c r="CM269">
        <v>0</v>
      </c>
      <c r="CN269" s="12">
        <v>0</v>
      </c>
    </row>
    <row r="270" spans="1:92" hidden="1" x14ac:dyDescent="0.25">
      <c r="A270" s="7" t="s">
        <v>348</v>
      </c>
      <c r="B270" t="s">
        <v>110</v>
      </c>
      <c r="C270" s="2">
        <v>43861</v>
      </c>
      <c r="D270">
        <v>21</v>
      </c>
      <c r="E270">
        <v>8</v>
      </c>
      <c r="F270">
        <v>0</v>
      </c>
      <c r="G270">
        <v>1</v>
      </c>
      <c r="H270">
        <v>0</v>
      </c>
      <c r="I270">
        <v>0</v>
      </c>
      <c r="J270">
        <v>0</v>
      </c>
      <c r="K270">
        <v>0</v>
      </c>
      <c r="L270">
        <v>0</v>
      </c>
      <c r="M270">
        <v>0</v>
      </c>
      <c r="N270">
        <v>0</v>
      </c>
      <c r="O270">
        <v>0</v>
      </c>
      <c r="P270">
        <v>0</v>
      </c>
      <c r="Q270">
        <v>16</v>
      </c>
      <c r="R270">
        <v>10</v>
      </c>
      <c r="S270">
        <v>10</v>
      </c>
      <c r="T270">
        <v>4</v>
      </c>
      <c r="U270">
        <v>0</v>
      </c>
      <c r="V270">
        <v>0</v>
      </c>
      <c r="W270">
        <v>2</v>
      </c>
      <c r="X270">
        <v>6</v>
      </c>
      <c r="Y270">
        <v>0</v>
      </c>
      <c r="Z270">
        <v>0</v>
      </c>
      <c r="AA270">
        <v>0</v>
      </c>
      <c r="AB270">
        <v>0</v>
      </c>
      <c r="AC270">
        <v>0</v>
      </c>
      <c r="AG270" s="43" t="s">
        <v>348</v>
      </c>
      <c r="AH270" s="30" t="s">
        <v>110</v>
      </c>
      <c r="AI270" s="34">
        <v>43861</v>
      </c>
      <c r="AJ270">
        <v>7</v>
      </c>
      <c r="AK270">
        <v>2</v>
      </c>
      <c r="AL270">
        <v>1</v>
      </c>
      <c r="AM270">
        <v>0</v>
      </c>
      <c r="AN270">
        <v>0</v>
      </c>
      <c r="AO270">
        <v>0</v>
      </c>
      <c r="AP270">
        <v>0</v>
      </c>
      <c r="AQ270">
        <v>0</v>
      </c>
      <c r="AR270">
        <v>0</v>
      </c>
      <c r="AS270">
        <v>0</v>
      </c>
      <c r="AT270">
        <v>1</v>
      </c>
      <c r="AU270">
        <v>0</v>
      </c>
      <c r="AV270">
        <v>0</v>
      </c>
      <c r="AW270">
        <v>0</v>
      </c>
      <c r="AX270" s="12">
        <v>0</v>
      </c>
      <c r="AY270">
        <v>0</v>
      </c>
      <c r="AZ270">
        <v>0</v>
      </c>
      <c r="BA270">
        <v>0</v>
      </c>
      <c r="BB270">
        <v>0</v>
      </c>
      <c r="BC270">
        <v>0</v>
      </c>
      <c r="BD270">
        <v>0</v>
      </c>
      <c r="BE270">
        <v>0</v>
      </c>
      <c r="BF270">
        <v>0</v>
      </c>
      <c r="BK270" t="s">
        <v>321</v>
      </c>
      <c r="BL270" t="s">
        <v>110</v>
      </c>
      <c r="BM270" s="2">
        <v>43861</v>
      </c>
      <c r="BN270">
        <v>38</v>
      </c>
      <c r="BO270">
        <v>1</v>
      </c>
      <c r="BP270">
        <v>0</v>
      </c>
      <c r="BQ270">
        <v>0</v>
      </c>
      <c r="BR270">
        <v>0</v>
      </c>
      <c r="BS270">
        <v>0</v>
      </c>
      <c r="BT270">
        <v>0</v>
      </c>
      <c r="BU270">
        <v>0</v>
      </c>
      <c r="BV270">
        <v>0</v>
      </c>
      <c r="BW270">
        <v>0</v>
      </c>
      <c r="BX270">
        <v>0</v>
      </c>
      <c r="BY270">
        <v>1</v>
      </c>
      <c r="BZ270">
        <v>1</v>
      </c>
      <c r="CA270">
        <v>1</v>
      </c>
      <c r="CB270">
        <v>1</v>
      </c>
      <c r="CC270">
        <v>1</v>
      </c>
      <c r="CD270">
        <v>0</v>
      </c>
      <c r="CE270">
        <v>0</v>
      </c>
      <c r="CF270">
        <v>0</v>
      </c>
      <c r="CG270">
        <v>1</v>
      </c>
      <c r="CH270">
        <v>0</v>
      </c>
      <c r="CI270">
        <v>0</v>
      </c>
      <c r="CJ270">
        <v>0</v>
      </c>
      <c r="CK270">
        <v>0</v>
      </c>
      <c r="CL270">
        <v>0</v>
      </c>
      <c r="CM270">
        <v>0</v>
      </c>
      <c r="CN270" s="12">
        <v>0</v>
      </c>
    </row>
    <row r="271" spans="1:92" hidden="1" x14ac:dyDescent="0.25">
      <c r="A271" s="7" t="s">
        <v>348</v>
      </c>
      <c r="B271" t="s">
        <v>111</v>
      </c>
      <c r="C271" s="2">
        <v>43861</v>
      </c>
      <c r="D271">
        <v>4185</v>
      </c>
      <c r="E271">
        <v>2680</v>
      </c>
      <c r="F271">
        <v>132</v>
      </c>
      <c r="G271">
        <v>101</v>
      </c>
      <c r="H271">
        <v>24</v>
      </c>
      <c r="I271">
        <v>132</v>
      </c>
      <c r="J271">
        <v>180</v>
      </c>
      <c r="K271">
        <v>3</v>
      </c>
      <c r="L271">
        <v>132</v>
      </c>
      <c r="M271">
        <v>15</v>
      </c>
      <c r="N271">
        <v>58</v>
      </c>
      <c r="O271">
        <v>11</v>
      </c>
      <c r="P271">
        <v>8</v>
      </c>
      <c r="Q271">
        <v>375</v>
      </c>
      <c r="R271">
        <v>50</v>
      </c>
      <c r="S271">
        <v>18</v>
      </c>
      <c r="T271">
        <v>28</v>
      </c>
      <c r="U271">
        <v>0</v>
      </c>
      <c r="V271">
        <v>0</v>
      </c>
      <c r="W271">
        <v>6</v>
      </c>
      <c r="X271">
        <v>14</v>
      </c>
      <c r="Y271">
        <v>0</v>
      </c>
      <c r="Z271">
        <v>0</v>
      </c>
      <c r="AA271">
        <v>0</v>
      </c>
      <c r="AB271">
        <v>0</v>
      </c>
      <c r="AC271">
        <v>0</v>
      </c>
      <c r="AG271" s="44" t="s">
        <v>348</v>
      </c>
      <c r="AH271" s="29" t="s">
        <v>111</v>
      </c>
      <c r="AI271" s="36">
        <v>43861</v>
      </c>
      <c r="AJ271">
        <v>4081</v>
      </c>
      <c r="AK271">
        <v>2604</v>
      </c>
      <c r="AL271">
        <v>101</v>
      </c>
      <c r="AM271">
        <v>132</v>
      </c>
      <c r="AN271">
        <v>24</v>
      </c>
      <c r="AO271">
        <v>132</v>
      </c>
      <c r="AP271">
        <v>180</v>
      </c>
      <c r="AQ271">
        <v>3</v>
      </c>
      <c r="AR271">
        <v>132</v>
      </c>
      <c r="AS271">
        <v>0</v>
      </c>
      <c r="AT271">
        <v>313</v>
      </c>
      <c r="AU271">
        <v>32</v>
      </c>
      <c r="AV271">
        <v>0</v>
      </c>
      <c r="AW271">
        <v>0</v>
      </c>
      <c r="AX271" s="12">
        <v>0</v>
      </c>
      <c r="AY271">
        <v>0</v>
      </c>
      <c r="AZ271">
        <v>0</v>
      </c>
      <c r="BA271">
        <v>0</v>
      </c>
      <c r="BB271">
        <v>0</v>
      </c>
      <c r="BC271">
        <v>0</v>
      </c>
      <c r="BD271">
        <v>0</v>
      </c>
      <c r="BE271">
        <v>0</v>
      </c>
      <c r="BF271">
        <v>0</v>
      </c>
      <c r="BK271" t="s">
        <v>321</v>
      </c>
      <c r="BL271" t="s">
        <v>111</v>
      </c>
      <c r="BM271" s="2">
        <v>43861</v>
      </c>
      <c r="BN271">
        <v>48</v>
      </c>
      <c r="BO271">
        <v>41</v>
      </c>
      <c r="BP271">
        <v>3</v>
      </c>
      <c r="BQ271">
        <v>16</v>
      </c>
      <c r="BR271">
        <v>3</v>
      </c>
      <c r="BS271">
        <v>3</v>
      </c>
      <c r="BT271">
        <v>3</v>
      </c>
      <c r="BU271">
        <v>3</v>
      </c>
      <c r="BV271">
        <v>3</v>
      </c>
      <c r="BW271">
        <v>1</v>
      </c>
      <c r="BX271">
        <v>6</v>
      </c>
      <c r="BY271">
        <v>36</v>
      </c>
      <c r="BZ271">
        <v>31</v>
      </c>
      <c r="CA271">
        <v>34</v>
      </c>
      <c r="CB271">
        <v>10</v>
      </c>
      <c r="CC271">
        <v>11</v>
      </c>
      <c r="CD271">
        <v>13</v>
      </c>
      <c r="CE271">
        <v>0</v>
      </c>
      <c r="CF271">
        <v>0</v>
      </c>
      <c r="CG271">
        <v>7</v>
      </c>
      <c r="CH271">
        <v>0</v>
      </c>
      <c r="CI271">
        <v>0</v>
      </c>
      <c r="CJ271">
        <v>0</v>
      </c>
      <c r="CK271">
        <v>0</v>
      </c>
      <c r="CL271">
        <v>0</v>
      </c>
      <c r="CM271">
        <v>0</v>
      </c>
      <c r="CN271" s="12">
        <v>0</v>
      </c>
    </row>
    <row r="272" spans="1:92" hidden="1" x14ac:dyDescent="0.25">
      <c r="A272" s="7" t="s">
        <v>348</v>
      </c>
      <c r="B272" t="s">
        <v>112</v>
      </c>
      <c r="C272" s="2">
        <v>43861</v>
      </c>
      <c r="D272">
        <v>6</v>
      </c>
      <c r="E272">
        <v>15</v>
      </c>
      <c r="F272">
        <v>2</v>
      </c>
      <c r="G272">
        <v>1</v>
      </c>
      <c r="H272">
        <v>1</v>
      </c>
      <c r="I272">
        <v>2</v>
      </c>
      <c r="J272">
        <v>0</v>
      </c>
      <c r="K272">
        <v>0</v>
      </c>
      <c r="L272">
        <v>1</v>
      </c>
      <c r="M272">
        <v>0</v>
      </c>
      <c r="N272">
        <v>0</v>
      </c>
      <c r="O272">
        <v>0</v>
      </c>
      <c r="P272">
        <v>0</v>
      </c>
      <c r="Q272">
        <v>8</v>
      </c>
      <c r="R272">
        <v>2</v>
      </c>
      <c r="S272">
        <v>2</v>
      </c>
      <c r="T272">
        <v>2</v>
      </c>
      <c r="U272">
        <v>0</v>
      </c>
      <c r="V272">
        <v>0</v>
      </c>
      <c r="W272">
        <v>0</v>
      </c>
      <c r="X272">
        <v>1</v>
      </c>
      <c r="Y272">
        <v>0</v>
      </c>
      <c r="Z272">
        <v>0</v>
      </c>
      <c r="AA272">
        <v>0</v>
      </c>
      <c r="AB272">
        <v>0</v>
      </c>
      <c r="AC272">
        <v>0</v>
      </c>
      <c r="AG272" s="43" t="s">
        <v>348</v>
      </c>
      <c r="AH272" s="30" t="s">
        <v>112</v>
      </c>
      <c r="AI272" s="34">
        <v>43861</v>
      </c>
      <c r="AJ272">
        <v>0</v>
      </c>
      <c r="AK272">
        <v>1</v>
      </c>
      <c r="AL272">
        <v>1</v>
      </c>
      <c r="AM272">
        <v>1</v>
      </c>
      <c r="AN272">
        <v>1</v>
      </c>
      <c r="AO272">
        <v>1</v>
      </c>
      <c r="AP272">
        <v>0</v>
      </c>
      <c r="AQ272">
        <v>0</v>
      </c>
      <c r="AR272">
        <v>0</v>
      </c>
      <c r="AS272">
        <v>0</v>
      </c>
      <c r="AT272">
        <v>0</v>
      </c>
      <c r="AU272">
        <v>0</v>
      </c>
      <c r="AV272">
        <v>0</v>
      </c>
      <c r="AW272">
        <v>0</v>
      </c>
      <c r="AX272" s="12">
        <v>0</v>
      </c>
      <c r="AY272">
        <v>0</v>
      </c>
      <c r="AZ272">
        <v>0</v>
      </c>
      <c r="BA272">
        <v>0</v>
      </c>
      <c r="BB272">
        <v>0</v>
      </c>
      <c r="BC272">
        <v>0</v>
      </c>
      <c r="BD272">
        <v>0</v>
      </c>
      <c r="BE272">
        <v>0</v>
      </c>
      <c r="BF272">
        <v>0</v>
      </c>
      <c r="BK272" t="s">
        <v>321</v>
      </c>
      <c r="BL272" t="s">
        <v>112</v>
      </c>
      <c r="BM272" s="2">
        <v>43861</v>
      </c>
      <c r="BN272">
        <v>34</v>
      </c>
      <c r="BO272">
        <v>2</v>
      </c>
      <c r="BP272">
        <v>0</v>
      </c>
      <c r="BQ272">
        <v>0</v>
      </c>
      <c r="BR272">
        <v>0</v>
      </c>
      <c r="BS272">
        <v>0</v>
      </c>
      <c r="BT272">
        <v>0</v>
      </c>
      <c r="BU272">
        <v>0</v>
      </c>
      <c r="BV272">
        <v>0</v>
      </c>
      <c r="BW272">
        <v>0</v>
      </c>
      <c r="BX272">
        <v>1</v>
      </c>
      <c r="BY272">
        <v>1</v>
      </c>
      <c r="BZ272">
        <v>1</v>
      </c>
      <c r="CA272">
        <v>2</v>
      </c>
      <c r="CB272">
        <v>0</v>
      </c>
      <c r="CC272">
        <v>0</v>
      </c>
      <c r="CD272">
        <v>1</v>
      </c>
      <c r="CE272">
        <v>0</v>
      </c>
      <c r="CF272">
        <v>0</v>
      </c>
      <c r="CG272">
        <v>0</v>
      </c>
      <c r="CH272">
        <v>0</v>
      </c>
      <c r="CI272">
        <v>0</v>
      </c>
      <c r="CJ272">
        <v>0</v>
      </c>
      <c r="CK272">
        <v>0</v>
      </c>
      <c r="CL272">
        <v>0</v>
      </c>
      <c r="CM272">
        <v>0</v>
      </c>
      <c r="CN272" s="12">
        <v>0</v>
      </c>
    </row>
    <row r="273" spans="1:92" hidden="1" x14ac:dyDescent="0.25">
      <c r="A273" s="7" t="s">
        <v>348</v>
      </c>
      <c r="B273" t="s">
        <v>113</v>
      </c>
      <c r="C273" s="2">
        <v>43861</v>
      </c>
      <c r="D273">
        <v>4413</v>
      </c>
      <c r="E273">
        <v>3040</v>
      </c>
      <c r="F273">
        <v>169</v>
      </c>
      <c r="G273">
        <v>88</v>
      </c>
      <c r="H273">
        <v>23</v>
      </c>
      <c r="I273">
        <v>168</v>
      </c>
      <c r="J273">
        <v>259</v>
      </c>
      <c r="K273">
        <v>3</v>
      </c>
      <c r="L273">
        <v>168</v>
      </c>
      <c r="M273">
        <v>32</v>
      </c>
      <c r="N273">
        <v>117</v>
      </c>
      <c r="O273">
        <v>31</v>
      </c>
      <c r="P273">
        <v>28</v>
      </c>
      <c r="Q273">
        <v>612</v>
      </c>
      <c r="R273">
        <v>59</v>
      </c>
      <c r="S273">
        <v>46</v>
      </c>
      <c r="T273">
        <v>75</v>
      </c>
      <c r="U273">
        <v>0</v>
      </c>
      <c r="V273">
        <v>0</v>
      </c>
      <c r="W273">
        <v>14</v>
      </c>
      <c r="X273">
        <v>31</v>
      </c>
      <c r="Y273">
        <v>0</v>
      </c>
      <c r="Z273">
        <v>0</v>
      </c>
      <c r="AA273">
        <v>0</v>
      </c>
      <c r="AB273">
        <v>0</v>
      </c>
      <c r="AC273">
        <v>0</v>
      </c>
      <c r="AG273" s="44" t="s">
        <v>348</v>
      </c>
      <c r="AH273" s="29" t="s">
        <v>113</v>
      </c>
      <c r="AI273" s="36">
        <v>43861</v>
      </c>
      <c r="AJ273">
        <v>4335</v>
      </c>
      <c r="AK273">
        <v>2918</v>
      </c>
      <c r="AL273">
        <v>88</v>
      </c>
      <c r="AM273">
        <v>164</v>
      </c>
      <c r="AN273">
        <v>23</v>
      </c>
      <c r="AO273">
        <v>163</v>
      </c>
      <c r="AP273">
        <v>259</v>
      </c>
      <c r="AQ273">
        <v>3</v>
      </c>
      <c r="AR273">
        <v>163</v>
      </c>
      <c r="AS273">
        <v>0</v>
      </c>
      <c r="AT273">
        <v>460</v>
      </c>
      <c r="AU273">
        <v>13</v>
      </c>
      <c r="AV273">
        <v>0</v>
      </c>
      <c r="AW273">
        <v>0</v>
      </c>
      <c r="AX273" s="12">
        <v>0</v>
      </c>
      <c r="AY273">
        <v>0</v>
      </c>
      <c r="AZ273">
        <v>0</v>
      </c>
      <c r="BA273">
        <v>0</v>
      </c>
      <c r="BB273">
        <v>0</v>
      </c>
      <c r="BC273">
        <v>0</v>
      </c>
      <c r="BD273">
        <v>0</v>
      </c>
      <c r="BE273">
        <v>0</v>
      </c>
      <c r="BF273">
        <v>0</v>
      </c>
      <c r="BK273" t="s">
        <v>321</v>
      </c>
      <c r="BL273" t="s">
        <v>113</v>
      </c>
      <c r="BM273" s="2">
        <v>43861</v>
      </c>
      <c r="BN273">
        <v>35</v>
      </c>
      <c r="BO273">
        <v>76</v>
      </c>
      <c r="BP273">
        <v>6</v>
      </c>
      <c r="BQ273">
        <v>13</v>
      </c>
      <c r="BR273">
        <v>5</v>
      </c>
      <c r="BS273">
        <v>6</v>
      </c>
      <c r="BT273">
        <v>5</v>
      </c>
      <c r="BU273">
        <v>5</v>
      </c>
      <c r="BV273">
        <v>6</v>
      </c>
      <c r="BW273">
        <v>4</v>
      </c>
      <c r="BX273">
        <v>8</v>
      </c>
      <c r="BY273">
        <v>41</v>
      </c>
      <c r="BZ273">
        <v>32</v>
      </c>
      <c r="CA273">
        <v>74</v>
      </c>
      <c r="CB273">
        <v>31</v>
      </c>
      <c r="CC273">
        <v>33</v>
      </c>
      <c r="CD273">
        <v>41</v>
      </c>
      <c r="CE273">
        <v>0</v>
      </c>
      <c r="CF273">
        <v>0</v>
      </c>
      <c r="CG273">
        <v>24</v>
      </c>
      <c r="CH273">
        <v>0</v>
      </c>
      <c r="CI273">
        <v>0</v>
      </c>
      <c r="CJ273">
        <v>0</v>
      </c>
      <c r="CK273">
        <v>0</v>
      </c>
      <c r="CL273">
        <v>0</v>
      </c>
      <c r="CM273">
        <v>0</v>
      </c>
      <c r="CN273" s="12">
        <v>0</v>
      </c>
    </row>
    <row r="274" spans="1:92" hidden="1" x14ac:dyDescent="0.25">
      <c r="A274" s="7" t="s">
        <v>349</v>
      </c>
      <c r="B274" t="s">
        <v>110</v>
      </c>
      <c r="C274" s="2">
        <v>43861</v>
      </c>
      <c r="D274">
        <v>150</v>
      </c>
      <c r="E274">
        <v>94</v>
      </c>
      <c r="F274">
        <v>4</v>
      </c>
      <c r="G274">
        <v>8</v>
      </c>
      <c r="H274">
        <v>2</v>
      </c>
      <c r="I274">
        <v>3</v>
      </c>
      <c r="J274">
        <v>1</v>
      </c>
      <c r="K274">
        <v>0</v>
      </c>
      <c r="L274">
        <v>2</v>
      </c>
      <c r="M274">
        <v>5</v>
      </c>
      <c r="N274">
        <v>0</v>
      </c>
      <c r="O274">
        <v>9</v>
      </c>
      <c r="P274">
        <v>4</v>
      </c>
      <c r="Q274">
        <v>35</v>
      </c>
      <c r="R274">
        <v>13</v>
      </c>
      <c r="S274">
        <v>13</v>
      </c>
      <c r="T274">
        <v>5</v>
      </c>
      <c r="U274">
        <v>0</v>
      </c>
      <c r="V274">
        <v>0</v>
      </c>
      <c r="W274">
        <v>0</v>
      </c>
      <c r="X274">
        <v>13</v>
      </c>
      <c r="Y274">
        <v>0</v>
      </c>
      <c r="Z274">
        <v>0</v>
      </c>
      <c r="AA274">
        <v>0</v>
      </c>
      <c r="AB274">
        <v>0</v>
      </c>
      <c r="AC274">
        <v>0</v>
      </c>
      <c r="AG274" s="43" t="s">
        <v>349</v>
      </c>
      <c r="AH274" s="30" t="s">
        <v>110</v>
      </c>
      <c r="AI274" s="34">
        <v>43861</v>
      </c>
      <c r="AJ274">
        <v>117</v>
      </c>
      <c r="AK274">
        <v>64</v>
      </c>
      <c r="AL274">
        <v>3</v>
      </c>
      <c r="AM274">
        <v>2</v>
      </c>
      <c r="AN274">
        <v>1</v>
      </c>
      <c r="AO274">
        <v>2</v>
      </c>
      <c r="AP274">
        <v>1</v>
      </c>
      <c r="AQ274">
        <v>0</v>
      </c>
      <c r="AR274">
        <v>1</v>
      </c>
      <c r="AS274">
        <v>0</v>
      </c>
      <c r="AT274">
        <v>16</v>
      </c>
      <c r="AU274">
        <v>0</v>
      </c>
      <c r="AV274">
        <v>0</v>
      </c>
      <c r="AW274">
        <v>0</v>
      </c>
      <c r="AX274" s="12">
        <v>0</v>
      </c>
      <c r="AY274">
        <v>0</v>
      </c>
      <c r="AZ274">
        <v>0</v>
      </c>
      <c r="BA274">
        <v>0</v>
      </c>
      <c r="BB274">
        <v>0</v>
      </c>
      <c r="BC274">
        <v>0</v>
      </c>
      <c r="BD274">
        <v>0</v>
      </c>
      <c r="BE274">
        <v>0</v>
      </c>
      <c r="BF274">
        <v>0</v>
      </c>
      <c r="BK274" t="s">
        <v>322</v>
      </c>
      <c r="BL274" t="s">
        <v>110</v>
      </c>
      <c r="BM274" s="2">
        <v>43861</v>
      </c>
      <c r="BN274">
        <v>0</v>
      </c>
      <c r="BO274">
        <v>2</v>
      </c>
      <c r="BP274">
        <v>0</v>
      </c>
      <c r="BQ274">
        <v>2</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s="12">
        <v>0</v>
      </c>
    </row>
    <row r="275" spans="1:92" hidden="1" x14ac:dyDescent="0.25">
      <c r="A275" s="7" t="s">
        <v>349</v>
      </c>
      <c r="B275" t="s">
        <v>111</v>
      </c>
      <c r="C275" s="2">
        <v>43861</v>
      </c>
      <c r="D275">
        <v>2291</v>
      </c>
      <c r="E275">
        <v>1715</v>
      </c>
      <c r="F275">
        <v>53</v>
      </c>
      <c r="G275">
        <v>50</v>
      </c>
      <c r="H275">
        <v>19</v>
      </c>
      <c r="I275">
        <v>55</v>
      </c>
      <c r="J275">
        <v>59</v>
      </c>
      <c r="K275">
        <v>22</v>
      </c>
      <c r="L275">
        <v>53</v>
      </c>
      <c r="M275">
        <v>40</v>
      </c>
      <c r="N275">
        <v>55</v>
      </c>
      <c r="O275">
        <v>48</v>
      </c>
      <c r="P275">
        <v>34</v>
      </c>
      <c r="Q275">
        <v>238</v>
      </c>
      <c r="R275">
        <v>50</v>
      </c>
      <c r="S275">
        <v>48</v>
      </c>
      <c r="T275">
        <v>28</v>
      </c>
      <c r="U275">
        <v>0</v>
      </c>
      <c r="V275">
        <v>0</v>
      </c>
      <c r="W275">
        <v>6</v>
      </c>
      <c r="X275">
        <v>44</v>
      </c>
      <c r="Y275">
        <v>0</v>
      </c>
      <c r="Z275">
        <v>0</v>
      </c>
      <c r="AA275">
        <v>0</v>
      </c>
      <c r="AB275">
        <v>0</v>
      </c>
      <c r="AC275">
        <v>0</v>
      </c>
      <c r="AG275" s="44" t="s">
        <v>349</v>
      </c>
      <c r="AH275" s="29" t="s">
        <v>111</v>
      </c>
      <c r="AI275" s="36">
        <v>43861</v>
      </c>
      <c r="AJ275">
        <v>1858</v>
      </c>
      <c r="AK275">
        <v>1638</v>
      </c>
      <c r="AL275">
        <v>48</v>
      </c>
      <c r="AM275">
        <v>50</v>
      </c>
      <c r="AN275">
        <v>19</v>
      </c>
      <c r="AO275">
        <v>50</v>
      </c>
      <c r="AP275">
        <v>56</v>
      </c>
      <c r="AQ275">
        <v>19</v>
      </c>
      <c r="AR275">
        <v>50</v>
      </c>
      <c r="AS275">
        <v>0</v>
      </c>
      <c r="AT275">
        <v>135</v>
      </c>
      <c r="AU275">
        <v>0</v>
      </c>
      <c r="AV275">
        <v>0</v>
      </c>
      <c r="AW275">
        <v>0</v>
      </c>
      <c r="AX275" s="12">
        <v>0</v>
      </c>
      <c r="AY275">
        <v>0</v>
      </c>
      <c r="AZ275">
        <v>0</v>
      </c>
      <c r="BA275">
        <v>0</v>
      </c>
      <c r="BB275">
        <v>0</v>
      </c>
      <c r="BC275">
        <v>0</v>
      </c>
      <c r="BD275">
        <v>0</v>
      </c>
      <c r="BE275">
        <v>0</v>
      </c>
      <c r="BF275">
        <v>0</v>
      </c>
      <c r="BK275" t="s">
        <v>322</v>
      </c>
      <c r="BL275" t="s">
        <v>111</v>
      </c>
      <c r="BM275" s="2">
        <v>43861</v>
      </c>
      <c r="BN275">
        <v>189</v>
      </c>
      <c r="BO275">
        <v>147</v>
      </c>
      <c r="BP275">
        <v>3</v>
      </c>
      <c r="BQ275">
        <v>47</v>
      </c>
      <c r="BR275">
        <v>2</v>
      </c>
      <c r="BS275">
        <v>3</v>
      </c>
      <c r="BT275">
        <v>18</v>
      </c>
      <c r="BU275">
        <v>18</v>
      </c>
      <c r="BV275">
        <v>3</v>
      </c>
      <c r="BW275">
        <v>124</v>
      </c>
      <c r="BX275">
        <v>16</v>
      </c>
      <c r="BY275">
        <v>20</v>
      </c>
      <c r="BZ275">
        <v>17</v>
      </c>
      <c r="CA275">
        <v>72</v>
      </c>
      <c r="CB275">
        <v>29</v>
      </c>
      <c r="CC275">
        <v>286</v>
      </c>
      <c r="CD275">
        <v>63</v>
      </c>
      <c r="CE275">
        <v>0</v>
      </c>
      <c r="CF275">
        <v>3</v>
      </c>
      <c r="CG275">
        <v>207</v>
      </c>
      <c r="CH275">
        <v>0</v>
      </c>
      <c r="CI275">
        <v>0</v>
      </c>
      <c r="CJ275">
        <v>0</v>
      </c>
      <c r="CK275">
        <v>0</v>
      </c>
      <c r="CL275">
        <v>0</v>
      </c>
      <c r="CM275">
        <v>0</v>
      </c>
      <c r="CN275" s="12">
        <v>0</v>
      </c>
    </row>
    <row r="276" spans="1:92" hidden="1" x14ac:dyDescent="0.25">
      <c r="A276" s="7" t="s">
        <v>349</v>
      </c>
      <c r="B276" t="s">
        <v>112</v>
      </c>
      <c r="C276" s="2">
        <v>43861</v>
      </c>
      <c r="D276">
        <v>122</v>
      </c>
      <c r="E276">
        <v>127</v>
      </c>
      <c r="F276">
        <v>7</v>
      </c>
      <c r="G276">
        <v>10</v>
      </c>
      <c r="H276">
        <v>4</v>
      </c>
      <c r="I276">
        <v>7</v>
      </c>
      <c r="J276">
        <v>7</v>
      </c>
      <c r="K276">
        <v>2</v>
      </c>
      <c r="L276">
        <v>3</v>
      </c>
      <c r="M276">
        <v>6</v>
      </c>
      <c r="N276">
        <v>5</v>
      </c>
      <c r="O276">
        <v>3</v>
      </c>
      <c r="P276">
        <v>3</v>
      </c>
      <c r="Q276">
        <v>39</v>
      </c>
      <c r="R276">
        <v>13</v>
      </c>
      <c r="S276">
        <v>12</v>
      </c>
      <c r="T276">
        <v>3</v>
      </c>
      <c r="U276">
        <v>0</v>
      </c>
      <c r="V276">
        <v>0</v>
      </c>
      <c r="W276">
        <v>2</v>
      </c>
      <c r="X276">
        <v>10</v>
      </c>
      <c r="Y276">
        <v>0</v>
      </c>
      <c r="Z276">
        <v>0</v>
      </c>
      <c r="AA276">
        <v>0</v>
      </c>
      <c r="AB276">
        <v>0</v>
      </c>
      <c r="AC276">
        <v>0</v>
      </c>
      <c r="AG276" s="43" t="s">
        <v>349</v>
      </c>
      <c r="AH276" s="30" t="s">
        <v>112</v>
      </c>
      <c r="AI276" s="34">
        <v>43861</v>
      </c>
      <c r="AJ276">
        <v>99</v>
      </c>
      <c r="AK276">
        <v>90</v>
      </c>
      <c r="AL276">
        <v>9</v>
      </c>
      <c r="AM276">
        <v>7</v>
      </c>
      <c r="AN276">
        <v>4</v>
      </c>
      <c r="AO276">
        <v>7</v>
      </c>
      <c r="AP276">
        <v>7</v>
      </c>
      <c r="AQ276">
        <v>2</v>
      </c>
      <c r="AR276">
        <v>3</v>
      </c>
      <c r="AS276">
        <v>0</v>
      </c>
      <c r="AT276">
        <v>24</v>
      </c>
      <c r="AU276">
        <v>1</v>
      </c>
      <c r="AV276">
        <v>0</v>
      </c>
      <c r="AW276">
        <v>0</v>
      </c>
      <c r="AX276" s="12">
        <v>0</v>
      </c>
      <c r="AY276">
        <v>0</v>
      </c>
      <c r="AZ276">
        <v>0</v>
      </c>
      <c r="BA276">
        <v>0</v>
      </c>
      <c r="BB276">
        <v>0</v>
      </c>
      <c r="BC276">
        <v>0</v>
      </c>
      <c r="BD276">
        <v>0</v>
      </c>
      <c r="BE276">
        <v>0</v>
      </c>
      <c r="BF276">
        <v>0</v>
      </c>
      <c r="BK276" t="s">
        <v>322</v>
      </c>
      <c r="BL276" t="s">
        <v>112</v>
      </c>
      <c r="BM276" s="2">
        <v>43861</v>
      </c>
      <c r="BN276">
        <v>0</v>
      </c>
      <c r="BO276">
        <v>1</v>
      </c>
      <c r="BP276">
        <v>0</v>
      </c>
      <c r="BQ276">
        <v>1</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s="12">
        <v>0</v>
      </c>
    </row>
    <row r="277" spans="1:92" hidden="1" x14ac:dyDescent="0.25">
      <c r="A277" s="7" t="s">
        <v>349</v>
      </c>
      <c r="B277" t="s">
        <v>113</v>
      </c>
      <c r="C277" s="2">
        <v>43861</v>
      </c>
      <c r="D277">
        <v>2597</v>
      </c>
      <c r="E277">
        <v>2712</v>
      </c>
      <c r="F277">
        <v>122</v>
      </c>
      <c r="G277">
        <v>50</v>
      </c>
      <c r="H277">
        <v>28</v>
      </c>
      <c r="I277">
        <v>122</v>
      </c>
      <c r="J277">
        <v>151</v>
      </c>
      <c r="K277">
        <v>45</v>
      </c>
      <c r="L277">
        <v>122</v>
      </c>
      <c r="M277">
        <v>65</v>
      </c>
      <c r="N277">
        <v>113</v>
      </c>
      <c r="O277">
        <v>110</v>
      </c>
      <c r="P277">
        <v>85</v>
      </c>
      <c r="Q277">
        <v>715</v>
      </c>
      <c r="R277">
        <v>155</v>
      </c>
      <c r="S277">
        <v>132</v>
      </c>
      <c r="T277">
        <v>64</v>
      </c>
      <c r="U277">
        <v>0</v>
      </c>
      <c r="V277">
        <v>0</v>
      </c>
      <c r="W277">
        <v>22</v>
      </c>
      <c r="X277">
        <v>108</v>
      </c>
      <c r="Y277">
        <v>0</v>
      </c>
      <c r="Z277">
        <v>0</v>
      </c>
      <c r="AA277">
        <v>0</v>
      </c>
      <c r="AB277">
        <v>0</v>
      </c>
      <c r="AC277">
        <v>0</v>
      </c>
      <c r="AG277" s="44" t="s">
        <v>349</v>
      </c>
      <c r="AH277" s="29" t="s">
        <v>113</v>
      </c>
      <c r="AI277" s="36">
        <v>43861</v>
      </c>
      <c r="AJ277">
        <v>2532</v>
      </c>
      <c r="AK277">
        <v>2237</v>
      </c>
      <c r="AL277">
        <v>45</v>
      </c>
      <c r="AM277">
        <v>102</v>
      </c>
      <c r="AN277">
        <v>25</v>
      </c>
      <c r="AO277">
        <v>102</v>
      </c>
      <c r="AP277">
        <v>142</v>
      </c>
      <c r="AQ277">
        <v>37</v>
      </c>
      <c r="AR277">
        <v>102</v>
      </c>
      <c r="AS277">
        <v>0</v>
      </c>
      <c r="AT277">
        <v>387</v>
      </c>
      <c r="AU277">
        <v>16</v>
      </c>
      <c r="AV277">
        <v>2</v>
      </c>
      <c r="AW277">
        <v>1</v>
      </c>
      <c r="AX277" s="12">
        <v>0</v>
      </c>
      <c r="AY277">
        <v>0</v>
      </c>
      <c r="AZ277">
        <v>0</v>
      </c>
      <c r="BA277">
        <v>0</v>
      </c>
      <c r="BB277">
        <v>0</v>
      </c>
      <c r="BC277">
        <v>0</v>
      </c>
      <c r="BD277">
        <v>0</v>
      </c>
      <c r="BE277">
        <v>0</v>
      </c>
      <c r="BF277">
        <v>0</v>
      </c>
      <c r="BK277" t="s">
        <v>322</v>
      </c>
      <c r="BL277" t="s">
        <v>113</v>
      </c>
      <c r="BM277" s="2">
        <v>43861</v>
      </c>
      <c r="BN277">
        <v>307</v>
      </c>
      <c r="BO277">
        <v>271</v>
      </c>
      <c r="BP277">
        <v>10</v>
      </c>
      <c r="BQ277">
        <v>26</v>
      </c>
      <c r="BR277">
        <v>0</v>
      </c>
      <c r="BS277">
        <v>11</v>
      </c>
      <c r="BT277">
        <v>42</v>
      </c>
      <c r="BU277">
        <v>42</v>
      </c>
      <c r="BV277">
        <v>10</v>
      </c>
      <c r="BW277">
        <v>389</v>
      </c>
      <c r="BX277">
        <v>73</v>
      </c>
      <c r="BY277">
        <v>78</v>
      </c>
      <c r="BZ277">
        <v>65</v>
      </c>
      <c r="CA277">
        <v>209</v>
      </c>
      <c r="CB277">
        <v>89</v>
      </c>
      <c r="CC277">
        <v>526</v>
      </c>
      <c r="CD277">
        <v>130</v>
      </c>
      <c r="CE277">
        <v>0</v>
      </c>
      <c r="CF277">
        <v>6</v>
      </c>
      <c r="CG277">
        <v>369</v>
      </c>
      <c r="CH277">
        <v>0</v>
      </c>
      <c r="CI277">
        <v>0</v>
      </c>
      <c r="CJ277">
        <v>0</v>
      </c>
      <c r="CK277">
        <v>0</v>
      </c>
      <c r="CL277">
        <v>0</v>
      </c>
      <c r="CM277">
        <v>0</v>
      </c>
      <c r="CN277" s="12">
        <v>0</v>
      </c>
    </row>
    <row r="278" spans="1:92" hidden="1" x14ac:dyDescent="0.25">
      <c r="A278" s="7" t="s">
        <v>350</v>
      </c>
      <c r="B278" t="s">
        <v>110</v>
      </c>
      <c r="C278" s="2">
        <v>43861</v>
      </c>
      <c r="D278">
        <v>79</v>
      </c>
      <c r="E278">
        <v>30</v>
      </c>
      <c r="F278">
        <v>3</v>
      </c>
      <c r="G278">
        <v>9</v>
      </c>
      <c r="H278">
        <v>3</v>
      </c>
      <c r="I278">
        <v>3</v>
      </c>
      <c r="J278">
        <v>0</v>
      </c>
      <c r="K278">
        <v>0</v>
      </c>
      <c r="L278">
        <v>0</v>
      </c>
      <c r="M278">
        <v>0</v>
      </c>
      <c r="N278">
        <v>0</v>
      </c>
      <c r="O278">
        <v>1</v>
      </c>
      <c r="P278">
        <v>1</v>
      </c>
      <c r="Q278">
        <v>10</v>
      </c>
      <c r="R278">
        <v>2</v>
      </c>
      <c r="S278">
        <v>2</v>
      </c>
      <c r="T278">
        <v>0</v>
      </c>
      <c r="U278">
        <v>0</v>
      </c>
      <c r="V278">
        <v>0</v>
      </c>
      <c r="W278">
        <v>0</v>
      </c>
      <c r="X278">
        <v>2</v>
      </c>
      <c r="Y278">
        <v>0</v>
      </c>
      <c r="Z278">
        <v>0</v>
      </c>
      <c r="AA278">
        <v>0</v>
      </c>
      <c r="AB278">
        <v>0</v>
      </c>
      <c r="AC278">
        <v>0</v>
      </c>
      <c r="AG278" s="43" t="s">
        <v>350</v>
      </c>
      <c r="AH278" s="30" t="s">
        <v>110</v>
      </c>
      <c r="AI278" s="34">
        <v>43861</v>
      </c>
      <c r="AJ278">
        <v>28</v>
      </c>
      <c r="AK278">
        <v>26</v>
      </c>
      <c r="AL278">
        <v>8</v>
      </c>
      <c r="AM278">
        <v>2</v>
      </c>
      <c r="AN278">
        <v>2</v>
      </c>
      <c r="AO278">
        <v>2</v>
      </c>
      <c r="AP278">
        <v>0</v>
      </c>
      <c r="AQ278">
        <v>0</v>
      </c>
      <c r="AR278">
        <v>0</v>
      </c>
      <c r="AS278">
        <v>0</v>
      </c>
      <c r="AT278">
        <v>0</v>
      </c>
      <c r="AU278">
        <v>0</v>
      </c>
      <c r="AV278">
        <v>0</v>
      </c>
      <c r="AW278">
        <v>0</v>
      </c>
      <c r="AX278" s="12">
        <v>0</v>
      </c>
      <c r="AY278">
        <v>0</v>
      </c>
      <c r="AZ278">
        <v>0</v>
      </c>
      <c r="BA278">
        <v>0</v>
      </c>
      <c r="BB278">
        <v>0</v>
      </c>
      <c r="BC278">
        <v>0</v>
      </c>
      <c r="BD278">
        <v>0</v>
      </c>
      <c r="BE278">
        <v>0</v>
      </c>
      <c r="BF278">
        <v>0</v>
      </c>
      <c r="BK278" t="s">
        <v>323</v>
      </c>
      <c r="BL278" t="s">
        <v>110</v>
      </c>
      <c r="BM278" s="2">
        <v>43861</v>
      </c>
      <c r="BN278">
        <v>46</v>
      </c>
      <c r="BO278">
        <v>11</v>
      </c>
      <c r="BP278">
        <v>1</v>
      </c>
      <c r="BQ278">
        <v>1</v>
      </c>
      <c r="BR278">
        <v>1</v>
      </c>
      <c r="BS278">
        <v>1</v>
      </c>
      <c r="BT278">
        <v>2</v>
      </c>
      <c r="BU278">
        <v>0</v>
      </c>
      <c r="BV278">
        <v>1</v>
      </c>
      <c r="BW278">
        <v>3</v>
      </c>
      <c r="BX278">
        <v>3</v>
      </c>
      <c r="BY278">
        <v>1</v>
      </c>
      <c r="BZ278">
        <v>1</v>
      </c>
      <c r="CA278">
        <v>9</v>
      </c>
      <c r="CB278">
        <v>8</v>
      </c>
      <c r="CC278">
        <v>7</v>
      </c>
      <c r="CD278">
        <v>16</v>
      </c>
      <c r="CE278">
        <v>0</v>
      </c>
      <c r="CF278">
        <v>0</v>
      </c>
      <c r="CG278">
        <v>7</v>
      </c>
      <c r="CH278">
        <v>0</v>
      </c>
      <c r="CI278">
        <v>0</v>
      </c>
      <c r="CJ278">
        <v>0</v>
      </c>
      <c r="CK278">
        <v>0</v>
      </c>
      <c r="CL278">
        <v>0</v>
      </c>
      <c r="CM278">
        <v>0</v>
      </c>
      <c r="CN278" s="12">
        <v>0</v>
      </c>
    </row>
    <row r="279" spans="1:92" hidden="1" x14ac:dyDescent="0.25">
      <c r="A279" s="7" t="s">
        <v>350</v>
      </c>
      <c r="B279" t="s">
        <v>111</v>
      </c>
      <c r="C279" s="2">
        <v>43861</v>
      </c>
      <c r="D279">
        <v>2205</v>
      </c>
      <c r="E279">
        <v>1706</v>
      </c>
      <c r="F279">
        <v>85</v>
      </c>
      <c r="G279">
        <v>86</v>
      </c>
      <c r="H279">
        <v>30</v>
      </c>
      <c r="I279">
        <v>85</v>
      </c>
      <c r="J279">
        <v>232</v>
      </c>
      <c r="K279">
        <v>4</v>
      </c>
      <c r="L279">
        <v>85</v>
      </c>
      <c r="M279">
        <v>31</v>
      </c>
      <c r="N279">
        <v>70</v>
      </c>
      <c r="O279">
        <v>45</v>
      </c>
      <c r="P279">
        <v>37</v>
      </c>
      <c r="Q279">
        <v>567</v>
      </c>
      <c r="R279">
        <v>86</v>
      </c>
      <c r="S279">
        <v>87</v>
      </c>
      <c r="T279">
        <v>56</v>
      </c>
      <c r="U279">
        <v>0</v>
      </c>
      <c r="V279">
        <v>0</v>
      </c>
      <c r="W279">
        <v>0</v>
      </c>
      <c r="X279">
        <v>73</v>
      </c>
      <c r="Y279">
        <v>0</v>
      </c>
      <c r="Z279">
        <v>0</v>
      </c>
      <c r="AA279">
        <v>0</v>
      </c>
      <c r="AB279">
        <v>0</v>
      </c>
      <c r="AC279">
        <v>0</v>
      </c>
      <c r="AG279" s="44" t="s">
        <v>350</v>
      </c>
      <c r="AH279" s="29" t="s">
        <v>111</v>
      </c>
      <c r="AI279" s="36">
        <v>43861</v>
      </c>
      <c r="AJ279">
        <v>2063</v>
      </c>
      <c r="AK279">
        <v>1609</v>
      </c>
      <c r="AL279">
        <v>58</v>
      </c>
      <c r="AM279">
        <v>78</v>
      </c>
      <c r="AN279">
        <v>24</v>
      </c>
      <c r="AO279">
        <v>78</v>
      </c>
      <c r="AP279">
        <v>229</v>
      </c>
      <c r="AQ279">
        <v>1</v>
      </c>
      <c r="AR279">
        <v>78</v>
      </c>
      <c r="AS279">
        <v>0</v>
      </c>
      <c r="AT279">
        <v>304</v>
      </c>
      <c r="AU279">
        <v>0</v>
      </c>
      <c r="AV279">
        <v>0</v>
      </c>
      <c r="AW279">
        <v>0</v>
      </c>
      <c r="AX279" s="12">
        <v>0</v>
      </c>
      <c r="AY279">
        <v>0</v>
      </c>
      <c r="AZ279">
        <v>0</v>
      </c>
      <c r="BA279">
        <v>0</v>
      </c>
      <c r="BB279">
        <v>0</v>
      </c>
      <c r="BC279">
        <v>0</v>
      </c>
      <c r="BD279">
        <v>0</v>
      </c>
      <c r="BE279">
        <v>0</v>
      </c>
      <c r="BF279">
        <v>0</v>
      </c>
      <c r="BK279" t="s">
        <v>323</v>
      </c>
      <c r="BL279" t="s">
        <v>111</v>
      </c>
      <c r="BM279" s="2">
        <v>43861</v>
      </c>
      <c r="BN279">
        <v>339</v>
      </c>
      <c r="BO279">
        <v>61</v>
      </c>
      <c r="BP279">
        <v>5</v>
      </c>
      <c r="BQ279">
        <v>3</v>
      </c>
      <c r="BR279">
        <v>2</v>
      </c>
      <c r="BS279">
        <v>5</v>
      </c>
      <c r="BT279">
        <v>20</v>
      </c>
      <c r="BU279">
        <v>1</v>
      </c>
      <c r="BV279">
        <v>5</v>
      </c>
      <c r="BW279">
        <v>39</v>
      </c>
      <c r="BX279">
        <v>21</v>
      </c>
      <c r="BY279">
        <v>14</v>
      </c>
      <c r="BZ279">
        <v>14</v>
      </c>
      <c r="CA279">
        <v>115</v>
      </c>
      <c r="CB279">
        <v>78</v>
      </c>
      <c r="CC279">
        <v>75</v>
      </c>
      <c r="CD279">
        <v>100</v>
      </c>
      <c r="CE279">
        <v>3</v>
      </c>
      <c r="CF279">
        <v>29</v>
      </c>
      <c r="CG279">
        <v>45</v>
      </c>
      <c r="CH279">
        <v>0</v>
      </c>
      <c r="CI279">
        <v>0</v>
      </c>
      <c r="CJ279">
        <v>0</v>
      </c>
      <c r="CK279">
        <v>0</v>
      </c>
      <c r="CL279">
        <v>0</v>
      </c>
      <c r="CM279">
        <v>0</v>
      </c>
      <c r="CN279" s="12">
        <v>0</v>
      </c>
    </row>
    <row r="280" spans="1:92" hidden="1" x14ac:dyDescent="0.25">
      <c r="A280" s="7" t="s">
        <v>350</v>
      </c>
      <c r="B280" t="s">
        <v>112</v>
      </c>
      <c r="C280" s="2">
        <v>43861</v>
      </c>
      <c r="D280">
        <v>79</v>
      </c>
      <c r="E280">
        <v>38</v>
      </c>
      <c r="F280">
        <v>1</v>
      </c>
      <c r="G280">
        <v>9</v>
      </c>
      <c r="H280">
        <v>1</v>
      </c>
      <c r="I280">
        <v>1</v>
      </c>
      <c r="J280">
        <v>0</v>
      </c>
      <c r="K280">
        <v>0</v>
      </c>
      <c r="L280">
        <v>0</v>
      </c>
      <c r="M280">
        <v>0</v>
      </c>
      <c r="N280">
        <v>1</v>
      </c>
      <c r="O280">
        <v>1</v>
      </c>
      <c r="P280">
        <v>1</v>
      </c>
      <c r="Q280">
        <v>14</v>
      </c>
      <c r="R280">
        <v>2</v>
      </c>
      <c r="S280">
        <v>2</v>
      </c>
      <c r="T280">
        <v>1</v>
      </c>
      <c r="U280">
        <v>0</v>
      </c>
      <c r="V280">
        <v>0</v>
      </c>
      <c r="W280">
        <v>0</v>
      </c>
      <c r="X280">
        <v>2</v>
      </c>
      <c r="Y280">
        <v>0</v>
      </c>
      <c r="Z280">
        <v>0</v>
      </c>
      <c r="AA280">
        <v>0</v>
      </c>
      <c r="AB280">
        <v>0</v>
      </c>
      <c r="AC280">
        <v>0</v>
      </c>
      <c r="AG280" s="43" t="s">
        <v>350</v>
      </c>
      <c r="AH280" s="30" t="s">
        <v>112</v>
      </c>
      <c r="AI280" s="34">
        <v>43861</v>
      </c>
      <c r="AJ280">
        <v>34</v>
      </c>
      <c r="AK280">
        <v>35</v>
      </c>
      <c r="AL280">
        <v>8</v>
      </c>
      <c r="AM280">
        <v>0</v>
      </c>
      <c r="AN280">
        <v>0</v>
      </c>
      <c r="AO280">
        <v>0</v>
      </c>
      <c r="AP280">
        <v>0</v>
      </c>
      <c r="AQ280">
        <v>0</v>
      </c>
      <c r="AR280">
        <v>0</v>
      </c>
      <c r="AS280">
        <v>0</v>
      </c>
      <c r="AT280">
        <v>0</v>
      </c>
      <c r="AU280">
        <v>0</v>
      </c>
      <c r="AV280">
        <v>0</v>
      </c>
      <c r="AW280">
        <v>0</v>
      </c>
      <c r="AX280" s="12">
        <v>0</v>
      </c>
      <c r="AY280">
        <v>0</v>
      </c>
      <c r="AZ280">
        <v>0</v>
      </c>
      <c r="BA280">
        <v>0</v>
      </c>
      <c r="BB280">
        <v>0</v>
      </c>
      <c r="BC280">
        <v>0</v>
      </c>
      <c r="BD280">
        <v>0</v>
      </c>
      <c r="BE280">
        <v>0</v>
      </c>
      <c r="BF280">
        <v>0</v>
      </c>
      <c r="BK280" t="s">
        <v>323</v>
      </c>
      <c r="BL280" t="s">
        <v>112</v>
      </c>
      <c r="BM280" s="2">
        <v>43861</v>
      </c>
      <c r="BN280">
        <v>39</v>
      </c>
      <c r="BO280">
        <v>14</v>
      </c>
      <c r="BP280">
        <v>0</v>
      </c>
      <c r="BQ280">
        <v>0</v>
      </c>
      <c r="BR280">
        <v>0</v>
      </c>
      <c r="BS280">
        <v>0</v>
      </c>
      <c r="BT280">
        <v>8</v>
      </c>
      <c r="BU280">
        <v>0</v>
      </c>
      <c r="BV280">
        <v>0</v>
      </c>
      <c r="BW280">
        <v>2</v>
      </c>
      <c r="BX280">
        <v>5</v>
      </c>
      <c r="BY280">
        <v>3</v>
      </c>
      <c r="BZ280">
        <v>3</v>
      </c>
      <c r="CA280">
        <v>15</v>
      </c>
      <c r="CB280">
        <v>13</v>
      </c>
      <c r="CC280">
        <v>10</v>
      </c>
      <c r="CD280">
        <v>18</v>
      </c>
      <c r="CE280">
        <v>0</v>
      </c>
      <c r="CF280">
        <v>3</v>
      </c>
      <c r="CG280">
        <v>7</v>
      </c>
      <c r="CH280">
        <v>0</v>
      </c>
      <c r="CI280">
        <v>0</v>
      </c>
      <c r="CJ280">
        <v>0</v>
      </c>
      <c r="CK280">
        <v>0</v>
      </c>
      <c r="CL280">
        <v>0</v>
      </c>
      <c r="CM280">
        <v>0</v>
      </c>
      <c r="CN280" s="12">
        <v>0</v>
      </c>
    </row>
    <row r="281" spans="1:92" hidden="1" x14ac:dyDescent="0.25">
      <c r="A281" s="7" t="s">
        <v>350</v>
      </c>
      <c r="B281" t="s">
        <v>113</v>
      </c>
      <c r="C281" s="2">
        <v>43861</v>
      </c>
      <c r="D281">
        <v>2738</v>
      </c>
      <c r="E281">
        <v>1950</v>
      </c>
      <c r="F281">
        <v>138</v>
      </c>
      <c r="G281">
        <v>87</v>
      </c>
      <c r="H281">
        <v>53</v>
      </c>
      <c r="I281">
        <v>134</v>
      </c>
      <c r="J281">
        <v>365</v>
      </c>
      <c r="K281">
        <v>6</v>
      </c>
      <c r="L281">
        <v>134</v>
      </c>
      <c r="M281">
        <v>68</v>
      </c>
      <c r="N281">
        <v>107</v>
      </c>
      <c r="O281">
        <v>66</v>
      </c>
      <c r="P281">
        <v>52</v>
      </c>
      <c r="Q281">
        <v>1014</v>
      </c>
      <c r="R281">
        <v>170</v>
      </c>
      <c r="S281">
        <v>177</v>
      </c>
      <c r="T281">
        <v>94</v>
      </c>
      <c r="U281">
        <v>0</v>
      </c>
      <c r="V281">
        <v>0</v>
      </c>
      <c r="W281">
        <v>0</v>
      </c>
      <c r="X281">
        <v>146</v>
      </c>
      <c r="Y281">
        <v>0</v>
      </c>
      <c r="Z281">
        <v>0</v>
      </c>
      <c r="AA281">
        <v>0</v>
      </c>
      <c r="AB281">
        <v>0</v>
      </c>
      <c r="AC281">
        <v>0</v>
      </c>
      <c r="AG281" s="44" t="s">
        <v>350</v>
      </c>
      <c r="AH281" s="29" t="s">
        <v>113</v>
      </c>
      <c r="AI281" s="36">
        <v>43861</v>
      </c>
      <c r="AJ281">
        <v>2594</v>
      </c>
      <c r="AK281">
        <v>1779</v>
      </c>
      <c r="AL281">
        <v>64</v>
      </c>
      <c r="AM281">
        <v>121</v>
      </c>
      <c r="AN281">
        <v>41</v>
      </c>
      <c r="AO281">
        <v>121</v>
      </c>
      <c r="AP281">
        <v>360</v>
      </c>
      <c r="AQ281">
        <v>1</v>
      </c>
      <c r="AR281">
        <v>121</v>
      </c>
      <c r="AS281">
        <v>0</v>
      </c>
      <c r="AT281">
        <v>520</v>
      </c>
      <c r="AU281">
        <v>0</v>
      </c>
      <c r="AV281">
        <v>0</v>
      </c>
      <c r="AW281">
        <v>0</v>
      </c>
      <c r="AX281" s="12">
        <v>0</v>
      </c>
      <c r="AY281">
        <v>0</v>
      </c>
      <c r="AZ281">
        <v>0</v>
      </c>
      <c r="BA281">
        <v>0</v>
      </c>
      <c r="BB281">
        <v>0</v>
      </c>
      <c r="BC281">
        <v>0</v>
      </c>
      <c r="BD281">
        <v>0</v>
      </c>
      <c r="BE281">
        <v>0</v>
      </c>
      <c r="BF281">
        <v>0</v>
      </c>
      <c r="BK281" t="s">
        <v>323</v>
      </c>
      <c r="BL281" t="s">
        <v>113</v>
      </c>
      <c r="BM281" s="2">
        <v>43861</v>
      </c>
      <c r="BN281">
        <v>158</v>
      </c>
      <c r="BO281">
        <v>279</v>
      </c>
      <c r="BP281">
        <v>14</v>
      </c>
      <c r="BQ281">
        <v>10</v>
      </c>
      <c r="BR281">
        <v>5</v>
      </c>
      <c r="BS281">
        <v>14</v>
      </c>
      <c r="BT281">
        <v>32</v>
      </c>
      <c r="BU281">
        <v>7</v>
      </c>
      <c r="BV281">
        <v>14</v>
      </c>
      <c r="BW281">
        <v>101</v>
      </c>
      <c r="BX281">
        <v>70</v>
      </c>
      <c r="BY281">
        <v>68</v>
      </c>
      <c r="BZ281">
        <v>60</v>
      </c>
      <c r="CA281">
        <v>269</v>
      </c>
      <c r="CB281">
        <v>150</v>
      </c>
      <c r="CC281">
        <v>144</v>
      </c>
      <c r="CD281">
        <v>199</v>
      </c>
      <c r="CE281">
        <v>1</v>
      </c>
      <c r="CF281">
        <v>48</v>
      </c>
      <c r="CG281">
        <v>95</v>
      </c>
      <c r="CH281">
        <v>0</v>
      </c>
      <c r="CI281">
        <v>0</v>
      </c>
      <c r="CJ281">
        <v>0</v>
      </c>
      <c r="CK281">
        <v>0</v>
      </c>
      <c r="CL281">
        <v>0</v>
      </c>
      <c r="CM281">
        <v>0</v>
      </c>
      <c r="CN281" s="12">
        <v>0</v>
      </c>
    </row>
    <row r="282" spans="1:92" hidden="1" x14ac:dyDescent="0.25">
      <c r="A282" s="7" t="s">
        <v>351</v>
      </c>
      <c r="B282" t="s">
        <v>110</v>
      </c>
      <c r="C282" s="2">
        <v>43861</v>
      </c>
      <c r="D282">
        <v>23</v>
      </c>
      <c r="E282">
        <v>32</v>
      </c>
      <c r="F282">
        <v>3</v>
      </c>
      <c r="G282">
        <v>9</v>
      </c>
      <c r="H282">
        <v>2</v>
      </c>
      <c r="I282">
        <v>3</v>
      </c>
      <c r="J282">
        <v>2</v>
      </c>
      <c r="K282">
        <v>0</v>
      </c>
      <c r="L282">
        <v>1</v>
      </c>
      <c r="M282">
        <v>0</v>
      </c>
      <c r="N282">
        <v>0</v>
      </c>
      <c r="O282">
        <v>0</v>
      </c>
      <c r="P282">
        <v>0</v>
      </c>
      <c r="Q282">
        <v>3</v>
      </c>
      <c r="R282">
        <v>0</v>
      </c>
      <c r="S282">
        <v>0</v>
      </c>
      <c r="T282">
        <v>0</v>
      </c>
      <c r="U282">
        <v>0</v>
      </c>
      <c r="V282">
        <v>0</v>
      </c>
      <c r="W282">
        <v>0</v>
      </c>
      <c r="X282">
        <v>0</v>
      </c>
      <c r="Y282">
        <v>0</v>
      </c>
      <c r="Z282">
        <v>0</v>
      </c>
      <c r="AA282">
        <v>0</v>
      </c>
      <c r="AB282">
        <v>0</v>
      </c>
      <c r="AC282">
        <v>0</v>
      </c>
      <c r="AG282" s="43" t="s">
        <v>351</v>
      </c>
      <c r="AH282" s="30" t="s">
        <v>110</v>
      </c>
      <c r="AI282" s="34">
        <v>43861</v>
      </c>
      <c r="AJ282">
        <v>1</v>
      </c>
      <c r="AK282">
        <v>8</v>
      </c>
      <c r="AL282">
        <v>7</v>
      </c>
      <c r="AM282">
        <v>3</v>
      </c>
      <c r="AN282">
        <v>2</v>
      </c>
      <c r="AO282">
        <v>3</v>
      </c>
      <c r="AP282">
        <v>2</v>
      </c>
      <c r="AQ282">
        <v>0</v>
      </c>
      <c r="AR282">
        <v>1</v>
      </c>
      <c r="AS282">
        <v>0</v>
      </c>
      <c r="AT282">
        <v>3</v>
      </c>
      <c r="AU282">
        <v>0</v>
      </c>
      <c r="AV282">
        <v>0</v>
      </c>
      <c r="AW282">
        <v>0</v>
      </c>
      <c r="AX282" s="12">
        <v>0</v>
      </c>
      <c r="AY282">
        <v>0</v>
      </c>
      <c r="AZ282">
        <v>0</v>
      </c>
      <c r="BA282">
        <v>0</v>
      </c>
      <c r="BB282">
        <v>0</v>
      </c>
      <c r="BC282">
        <v>0</v>
      </c>
      <c r="BD282">
        <v>0</v>
      </c>
      <c r="BE282">
        <v>0</v>
      </c>
      <c r="BF282">
        <v>0</v>
      </c>
      <c r="BK282" t="s">
        <v>324</v>
      </c>
      <c r="BL282" t="s">
        <v>110</v>
      </c>
      <c r="BM282" s="2">
        <v>43861</v>
      </c>
      <c r="BN282">
        <v>3</v>
      </c>
      <c r="BO282">
        <v>3</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s="12">
        <v>0</v>
      </c>
    </row>
    <row r="283" spans="1:92" hidden="1" x14ac:dyDescent="0.25">
      <c r="A283" s="7" t="s">
        <v>351</v>
      </c>
      <c r="B283" t="s">
        <v>111</v>
      </c>
      <c r="C283" s="2">
        <v>43861</v>
      </c>
      <c r="D283">
        <v>5235</v>
      </c>
      <c r="E283">
        <v>4342</v>
      </c>
      <c r="F283">
        <v>175</v>
      </c>
      <c r="G283">
        <v>290</v>
      </c>
      <c r="H283">
        <v>71</v>
      </c>
      <c r="I283">
        <v>176</v>
      </c>
      <c r="J283">
        <v>192</v>
      </c>
      <c r="K283">
        <v>61</v>
      </c>
      <c r="L283">
        <v>169</v>
      </c>
      <c r="M283">
        <v>125</v>
      </c>
      <c r="N283">
        <v>65</v>
      </c>
      <c r="O283">
        <v>69</v>
      </c>
      <c r="P283">
        <v>49</v>
      </c>
      <c r="Q283">
        <v>570</v>
      </c>
      <c r="R283">
        <v>36</v>
      </c>
      <c r="S283">
        <v>316</v>
      </c>
      <c r="T283">
        <v>65</v>
      </c>
      <c r="U283">
        <v>0</v>
      </c>
      <c r="V283">
        <v>0</v>
      </c>
      <c r="W283">
        <v>3</v>
      </c>
      <c r="X283">
        <v>235</v>
      </c>
      <c r="Y283">
        <v>0</v>
      </c>
      <c r="Z283">
        <v>0</v>
      </c>
      <c r="AA283">
        <v>0</v>
      </c>
      <c r="AB283">
        <v>0</v>
      </c>
      <c r="AC283">
        <v>0</v>
      </c>
      <c r="AG283" s="44" t="s">
        <v>351</v>
      </c>
      <c r="AH283" s="29" t="s">
        <v>111</v>
      </c>
      <c r="AI283" s="36">
        <v>43861</v>
      </c>
      <c r="AJ283">
        <v>4990</v>
      </c>
      <c r="AK283">
        <v>4133</v>
      </c>
      <c r="AL283">
        <v>238</v>
      </c>
      <c r="AM283">
        <v>169</v>
      </c>
      <c r="AN283">
        <v>69</v>
      </c>
      <c r="AO283">
        <v>170</v>
      </c>
      <c r="AP283">
        <v>173</v>
      </c>
      <c r="AQ283">
        <v>42</v>
      </c>
      <c r="AR283">
        <v>163</v>
      </c>
      <c r="AS283">
        <v>0</v>
      </c>
      <c r="AT283">
        <v>483</v>
      </c>
      <c r="AU283">
        <v>7</v>
      </c>
      <c r="AV283">
        <v>30</v>
      </c>
      <c r="AW283">
        <v>2</v>
      </c>
      <c r="AX283" s="12">
        <v>0</v>
      </c>
      <c r="AY283">
        <v>0</v>
      </c>
      <c r="AZ283">
        <v>0</v>
      </c>
      <c r="BA283">
        <v>28</v>
      </c>
      <c r="BB283">
        <v>0</v>
      </c>
      <c r="BC283">
        <v>0</v>
      </c>
      <c r="BD283">
        <v>0</v>
      </c>
      <c r="BE283">
        <v>0</v>
      </c>
      <c r="BF283">
        <v>0</v>
      </c>
      <c r="BK283" t="s">
        <v>324</v>
      </c>
      <c r="BL283" t="s">
        <v>111</v>
      </c>
      <c r="BM283" s="2">
        <v>43861</v>
      </c>
      <c r="BN283">
        <v>19</v>
      </c>
      <c r="BO283">
        <v>17</v>
      </c>
      <c r="BP283">
        <v>0</v>
      </c>
      <c r="BQ283">
        <v>2</v>
      </c>
      <c r="BR283">
        <v>0</v>
      </c>
      <c r="BS283">
        <v>0</v>
      </c>
      <c r="BT283">
        <v>0</v>
      </c>
      <c r="BU283">
        <v>0</v>
      </c>
      <c r="BV283">
        <v>0</v>
      </c>
      <c r="BW283">
        <v>2</v>
      </c>
      <c r="BX283">
        <v>1</v>
      </c>
      <c r="BY283">
        <v>2</v>
      </c>
      <c r="BZ283">
        <v>1</v>
      </c>
      <c r="CA283">
        <v>9</v>
      </c>
      <c r="CB283">
        <v>0</v>
      </c>
      <c r="CC283">
        <v>38</v>
      </c>
      <c r="CD283">
        <v>3</v>
      </c>
      <c r="CE283">
        <v>1</v>
      </c>
      <c r="CF283">
        <v>17</v>
      </c>
      <c r="CG283">
        <v>15</v>
      </c>
      <c r="CH283">
        <v>0</v>
      </c>
      <c r="CI283">
        <v>0</v>
      </c>
      <c r="CJ283">
        <v>0</v>
      </c>
      <c r="CK283">
        <v>0</v>
      </c>
      <c r="CL283">
        <v>0</v>
      </c>
      <c r="CM283">
        <v>0</v>
      </c>
      <c r="CN283" s="12">
        <v>5</v>
      </c>
    </row>
    <row r="284" spans="1:92" hidden="1" x14ac:dyDescent="0.25">
      <c r="A284" s="7" t="s">
        <v>351</v>
      </c>
      <c r="B284" t="s">
        <v>112</v>
      </c>
      <c r="C284" s="2">
        <v>43861</v>
      </c>
      <c r="D284">
        <v>19</v>
      </c>
      <c r="E284">
        <v>23</v>
      </c>
      <c r="F284">
        <v>3</v>
      </c>
      <c r="G284">
        <v>5</v>
      </c>
      <c r="H284">
        <v>1</v>
      </c>
      <c r="I284">
        <v>3</v>
      </c>
      <c r="J284">
        <v>2</v>
      </c>
      <c r="K284">
        <v>0</v>
      </c>
      <c r="L284">
        <v>1</v>
      </c>
      <c r="M284">
        <v>0</v>
      </c>
      <c r="N284">
        <v>0</v>
      </c>
      <c r="O284">
        <v>0</v>
      </c>
      <c r="P284">
        <v>0</v>
      </c>
      <c r="Q284">
        <v>1</v>
      </c>
      <c r="R284">
        <v>0</v>
      </c>
      <c r="S284">
        <v>0</v>
      </c>
      <c r="T284">
        <v>0</v>
      </c>
      <c r="U284">
        <v>0</v>
      </c>
      <c r="V284">
        <v>0</v>
      </c>
      <c r="W284">
        <v>0</v>
      </c>
      <c r="X284">
        <v>0</v>
      </c>
      <c r="Y284">
        <v>0</v>
      </c>
      <c r="Z284">
        <v>0</v>
      </c>
      <c r="AA284">
        <v>0</v>
      </c>
      <c r="AB284">
        <v>0</v>
      </c>
      <c r="AC284">
        <v>0</v>
      </c>
      <c r="AG284" s="43" t="s">
        <v>351</v>
      </c>
      <c r="AH284" s="30" t="s">
        <v>112</v>
      </c>
      <c r="AI284" s="34">
        <v>43861</v>
      </c>
      <c r="AJ284">
        <v>2</v>
      </c>
      <c r="AK284">
        <v>6</v>
      </c>
      <c r="AL284">
        <v>4</v>
      </c>
      <c r="AM284">
        <v>3</v>
      </c>
      <c r="AN284">
        <v>1</v>
      </c>
      <c r="AO284">
        <v>3</v>
      </c>
      <c r="AP284">
        <v>2</v>
      </c>
      <c r="AQ284">
        <v>0</v>
      </c>
      <c r="AR284">
        <v>1</v>
      </c>
      <c r="AS284">
        <v>0</v>
      </c>
      <c r="AT284">
        <v>1</v>
      </c>
      <c r="AU284">
        <v>0</v>
      </c>
      <c r="AV284">
        <v>0</v>
      </c>
      <c r="AW284">
        <v>0</v>
      </c>
      <c r="AX284" s="12">
        <v>0</v>
      </c>
      <c r="AY284">
        <v>0</v>
      </c>
      <c r="AZ284">
        <v>0</v>
      </c>
      <c r="BA284">
        <v>0</v>
      </c>
      <c r="BB284">
        <v>0</v>
      </c>
      <c r="BC284">
        <v>0</v>
      </c>
      <c r="BD284">
        <v>0</v>
      </c>
      <c r="BE284">
        <v>0</v>
      </c>
      <c r="BF284">
        <v>0</v>
      </c>
      <c r="BK284" t="s">
        <v>324</v>
      </c>
      <c r="BL284" t="s">
        <v>112</v>
      </c>
      <c r="BM284" s="2">
        <v>43861</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s="12">
        <v>0</v>
      </c>
    </row>
    <row r="285" spans="1:92" hidden="1" x14ac:dyDescent="0.25">
      <c r="A285" s="7" t="s">
        <v>351</v>
      </c>
      <c r="B285" t="s">
        <v>113</v>
      </c>
      <c r="C285" s="2">
        <v>43861</v>
      </c>
      <c r="D285">
        <v>6284</v>
      </c>
      <c r="E285">
        <v>4948</v>
      </c>
      <c r="F285">
        <v>247</v>
      </c>
      <c r="G285">
        <v>289</v>
      </c>
      <c r="H285">
        <v>82</v>
      </c>
      <c r="I285">
        <v>244</v>
      </c>
      <c r="J285">
        <v>303</v>
      </c>
      <c r="K285">
        <v>83</v>
      </c>
      <c r="L285">
        <v>226</v>
      </c>
      <c r="M285">
        <v>392</v>
      </c>
      <c r="N285">
        <v>253</v>
      </c>
      <c r="O285">
        <v>185</v>
      </c>
      <c r="P285">
        <v>141</v>
      </c>
      <c r="Q285">
        <v>1299</v>
      </c>
      <c r="R285">
        <v>118</v>
      </c>
      <c r="S285">
        <v>594</v>
      </c>
      <c r="T285">
        <v>172</v>
      </c>
      <c r="U285">
        <v>0</v>
      </c>
      <c r="V285">
        <v>0</v>
      </c>
      <c r="W285">
        <v>6</v>
      </c>
      <c r="X285">
        <v>436</v>
      </c>
      <c r="Y285">
        <v>0</v>
      </c>
      <c r="Z285">
        <v>0</v>
      </c>
      <c r="AA285">
        <v>0</v>
      </c>
      <c r="AB285">
        <v>0</v>
      </c>
      <c r="AC285">
        <v>0</v>
      </c>
      <c r="AG285" s="44" t="s">
        <v>351</v>
      </c>
      <c r="AH285" s="29" t="s">
        <v>113</v>
      </c>
      <c r="AI285" s="36">
        <v>43861</v>
      </c>
      <c r="AJ285">
        <v>5887</v>
      </c>
      <c r="AK285">
        <v>4533</v>
      </c>
      <c r="AL285">
        <v>260</v>
      </c>
      <c r="AM285">
        <v>232</v>
      </c>
      <c r="AN285">
        <v>82</v>
      </c>
      <c r="AO285">
        <v>229</v>
      </c>
      <c r="AP285">
        <v>258</v>
      </c>
      <c r="AQ285">
        <v>38</v>
      </c>
      <c r="AR285">
        <v>213</v>
      </c>
      <c r="AS285">
        <v>0</v>
      </c>
      <c r="AT285">
        <v>898</v>
      </c>
      <c r="AU285">
        <v>6</v>
      </c>
      <c r="AV285">
        <v>45</v>
      </c>
      <c r="AW285">
        <v>0</v>
      </c>
      <c r="AX285" s="12">
        <v>0</v>
      </c>
      <c r="AY285">
        <v>0</v>
      </c>
      <c r="AZ285">
        <v>0</v>
      </c>
      <c r="BA285">
        <v>45</v>
      </c>
      <c r="BB285">
        <v>0</v>
      </c>
      <c r="BC285">
        <v>0</v>
      </c>
      <c r="BD285">
        <v>0</v>
      </c>
      <c r="BE285">
        <v>0</v>
      </c>
      <c r="BF285">
        <v>0</v>
      </c>
      <c r="BK285" t="s">
        <v>324</v>
      </c>
      <c r="BL285" t="s">
        <v>113</v>
      </c>
      <c r="BM285" s="2">
        <v>43861</v>
      </c>
      <c r="BN285">
        <v>36</v>
      </c>
      <c r="BO285">
        <v>55</v>
      </c>
      <c r="BP285">
        <v>4</v>
      </c>
      <c r="BQ285">
        <v>0</v>
      </c>
      <c r="BR285">
        <v>0</v>
      </c>
      <c r="BS285">
        <v>4</v>
      </c>
      <c r="BT285">
        <v>9</v>
      </c>
      <c r="BU285">
        <v>7</v>
      </c>
      <c r="BV285">
        <v>2</v>
      </c>
      <c r="BW285">
        <v>10</v>
      </c>
      <c r="BX285">
        <v>15</v>
      </c>
      <c r="BY285">
        <v>22</v>
      </c>
      <c r="BZ285">
        <v>16</v>
      </c>
      <c r="CA285">
        <v>52</v>
      </c>
      <c r="CB285">
        <v>0</v>
      </c>
      <c r="CC285">
        <v>105</v>
      </c>
      <c r="CD285">
        <v>11</v>
      </c>
      <c r="CE285">
        <v>2</v>
      </c>
      <c r="CF285">
        <v>40</v>
      </c>
      <c r="CG285">
        <v>49</v>
      </c>
      <c r="CH285">
        <v>0</v>
      </c>
      <c r="CI285">
        <v>0</v>
      </c>
      <c r="CJ285">
        <v>0</v>
      </c>
      <c r="CK285">
        <v>0</v>
      </c>
      <c r="CL285">
        <v>0</v>
      </c>
      <c r="CM285">
        <v>0</v>
      </c>
      <c r="CN285" s="12">
        <v>9</v>
      </c>
    </row>
    <row r="286" spans="1:92" hidden="1" x14ac:dyDescent="0.25">
      <c r="A286" s="7" t="s">
        <v>352</v>
      </c>
      <c r="B286" t="s">
        <v>110</v>
      </c>
      <c r="C286" s="2">
        <v>43861</v>
      </c>
      <c r="D286">
        <v>7</v>
      </c>
      <c r="E286">
        <v>12</v>
      </c>
      <c r="F286">
        <v>0</v>
      </c>
      <c r="G286">
        <v>0</v>
      </c>
      <c r="H286">
        <v>0</v>
      </c>
      <c r="I286">
        <v>0</v>
      </c>
      <c r="J286">
        <v>0</v>
      </c>
      <c r="K286">
        <v>0</v>
      </c>
      <c r="L286">
        <v>0</v>
      </c>
      <c r="M286">
        <v>0</v>
      </c>
      <c r="N286">
        <v>1</v>
      </c>
      <c r="O286">
        <v>0</v>
      </c>
      <c r="P286">
        <v>0</v>
      </c>
      <c r="Q286">
        <v>6</v>
      </c>
      <c r="R286">
        <v>1</v>
      </c>
      <c r="S286">
        <v>1</v>
      </c>
      <c r="T286">
        <v>3</v>
      </c>
      <c r="U286">
        <v>0</v>
      </c>
      <c r="V286">
        <v>0</v>
      </c>
      <c r="W286">
        <v>0</v>
      </c>
      <c r="X286">
        <v>0</v>
      </c>
      <c r="Y286">
        <v>0</v>
      </c>
      <c r="Z286">
        <v>0</v>
      </c>
      <c r="AA286">
        <v>0</v>
      </c>
      <c r="AB286">
        <v>0</v>
      </c>
      <c r="AC286">
        <v>0</v>
      </c>
      <c r="AG286" s="43" t="s">
        <v>352</v>
      </c>
      <c r="AH286" s="30" t="s">
        <v>110</v>
      </c>
      <c r="AI286" s="34">
        <v>43861</v>
      </c>
      <c r="AJ286">
        <v>0</v>
      </c>
      <c r="AK286">
        <v>0</v>
      </c>
      <c r="AL286">
        <v>0</v>
      </c>
      <c r="AM286">
        <v>0</v>
      </c>
      <c r="AN286">
        <v>0</v>
      </c>
      <c r="AO286">
        <v>0</v>
      </c>
      <c r="AP286">
        <v>0</v>
      </c>
      <c r="AQ286">
        <v>0</v>
      </c>
      <c r="AR286">
        <v>0</v>
      </c>
      <c r="AS286">
        <v>0</v>
      </c>
      <c r="AT286">
        <v>0</v>
      </c>
      <c r="AU286">
        <v>0</v>
      </c>
      <c r="AV286">
        <v>0</v>
      </c>
      <c r="AW286">
        <v>0</v>
      </c>
      <c r="AX286" s="12">
        <v>0</v>
      </c>
      <c r="AY286">
        <v>0</v>
      </c>
      <c r="AZ286">
        <v>0</v>
      </c>
      <c r="BA286">
        <v>0</v>
      </c>
      <c r="BB286">
        <v>0</v>
      </c>
      <c r="BC286">
        <v>0</v>
      </c>
      <c r="BD286">
        <v>0</v>
      </c>
      <c r="BE286">
        <v>0</v>
      </c>
      <c r="BF286">
        <v>0</v>
      </c>
      <c r="BK286" t="s">
        <v>325</v>
      </c>
      <c r="BL286" t="s">
        <v>110</v>
      </c>
      <c r="BM286" s="2">
        <v>43861</v>
      </c>
      <c r="BN286">
        <v>1</v>
      </c>
      <c r="BO286">
        <v>0</v>
      </c>
      <c r="BP286">
        <v>0</v>
      </c>
      <c r="BQ286">
        <v>0</v>
      </c>
      <c r="BR286">
        <v>0</v>
      </c>
      <c r="BS286">
        <v>0</v>
      </c>
      <c r="BT286">
        <v>0</v>
      </c>
      <c r="BU286">
        <v>0</v>
      </c>
      <c r="BV286">
        <v>0</v>
      </c>
      <c r="BW286">
        <v>0</v>
      </c>
      <c r="BX286">
        <v>0</v>
      </c>
      <c r="BY286">
        <v>0</v>
      </c>
      <c r="BZ286">
        <v>0</v>
      </c>
      <c r="CA286">
        <v>15</v>
      </c>
      <c r="CB286">
        <v>10</v>
      </c>
      <c r="CC286">
        <v>10</v>
      </c>
      <c r="CD286">
        <v>4</v>
      </c>
      <c r="CE286">
        <v>0</v>
      </c>
      <c r="CF286">
        <v>2</v>
      </c>
      <c r="CG286">
        <v>6</v>
      </c>
      <c r="CH286">
        <v>0</v>
      </c>
      <c r="CI286">
        <v>0</v>
      </c>
      <c r="CJ286">
        <v>0</v>
      </c>
      <c r="CK286">
        <v>0</v>
      </c>
      <c r="CL286">
        <v>0</v>
      </c>
      <c r="CM286">
        <v>0</v>
      </c>
      <c r="CN286" s="12">
        <v>0</v>
      </c>
    </row>
    <row r="287" spans="1:92" hidden="1" x14ac:dyDescent="0.25">
      <c r="A287" s="7" t="s">
        <v>352</v>
      </c>
      <c r="B287" t="s">
        <v>111</v>
      </c>
      <c r="C287" s="2">
        <v>43861</v>
      </c>
      <c r="D287">
        <v>1907</v>
      </c>
      <c r="E287">
        <v>1330</v>
      </c>
      <c r="F287">
        <v>64</v>
      </c>
      <c r="G287">
        <v>24</v>
      </c>
      <c r="H287">
        <v>9</v>
      </c>
      <c r="I287">
        <v>41</v>
      </c>
      <c r="J287">
        <v>38</v>
      </c>
      <c r="K287">
        <v>1</v>
      </c>
      <c r="L287">
        <v>43</v>
      </c>
      <c r="M287">
        <v>0</v>
      </c>
      <c r="N287">
        <v>13</v>
      </c>
      <c r="O287">
        <v>12</v>
      </c>
      <c r="P287">
        <v>8</v>
      </c>
      <c r="Q287">
        <v>74</v>
      </c>
      <c r="R287">
        <v>18</v>
      </c>
      <c r="S287">
        <v>5</v>
      </c>
      <c r="T287">
        <v>17</v>
      </c>
      <c r="U287">
        <v>0</v>
      </c>
      <c r="V287">
        <v>0</v>
      </c>
      <c r="W287">
        <v>0</v>
      </c>
      <c r="X287">
        <v>4</v>
      </c>
      <c r="Y287">
        <v>0</v>
      </c>
      <c r="Z287">
        <v>0</v>
      </c>
      <c r="AA287">
        <v>0</v>
      </c>
      <c r="AB287">
        <v>0</v>
      </c>
      <c r="AC287">
        <v>0</v>
      </c>
      <c r="AG287" s="44" t="s">
        <v>352</v>
      </c>
      <c r="AH287" s="29" t="s">
        <v>111</v>
      </c>
      <c r="AI287" s="36">
        <v>43861</v>
      </c>
      <c r="AJ287">
        <v>1801</v>
      </c>
      <c r="AK287">
        <v>1273</v>
      </c>
      <c r="AL287">
        <v>22</v>
      </c>
      <c r="AM287">
        <v>60</v>
      </c>
      <c r="AN287">
        <v>8</v>
      </c>
      <c r="AO287">
        <v>38</v>
      </c>
      <c r="AP287">
        <v>36</v>
      </c>
      <c r="AQ287">
        <v>0</v>
      </c>
      <c r="AR287">
        <v>39</v>
      </c>
      <c r="AS287">
        <v>0</v>
      </c>
      <c r="AT287">
        <v>24</v>
      </c>
      <c r="AU287">
        <v>0</v>
      </c>
      <c r="AV287">
        <v>0</v>
      </c>
      <c r="AW287">
        <v>0</v>
      </c>
      <c r="AX287" s="12">
        <v>0</v>
      </c>
      <c r="AY287">
        <v>0</v>
      </c>
      <c r="AZ287">
        <v>0</v>
      </c>
      <c r="BA287">
        <v>0</v>
      </c>
      <c r="BB287">
        <v>0</v>
      </c>
      <c r="BC287">
        <v>0</v>
      </c>
      <c r="BD287">
        <v>0</v>
      </c>
      <c r="BE287">
        <v>0</v>
      </c>
      <c r="BF287">
        <v>0</v>
      </c>
      <c r="BK287" t="s">
        <v>325</v>
      </c>
      <c r="BL287" t="s">
        <v>111</v>
      </c>
      <c r="BM287" s="2">
        <v>43861</v>
      </c>
      <c r="BN287">
        <v>76</v>
      </c>
      <c r="BO287">
        <v>46</v>
      </c>
      <c r="BP287">
        <v>0</v>
      </c>
      <c r="BQ287">
        <v>0</v>
      </c>
      <c r="BR287">
        <v>0</v>
      </c>
      <c r="BS287">
        <v>0</v>
      </c>
      <c r="BT287">
        <v>0</v>
      </c>
      <c r="BU287">
        <v>0</v>
      </c>
      <c r="BV287">
        <v>0</v>
      </c>
      <c r="BW287">
        <v>15</v>
      </c>
      <c r="BX287">
        <v>41</v>
      </c>
      <c r="BY287">
        <v>11</v>
      </c>
      <c r="BZ287">
        <v>8</v>
      </c>
      <c r="CA287">
        <v>56</v>
      </c>
      <c r="CB287">
        <v>18</v>
      </c>
      <c r="CC287">
        <v>18</v>
      </c>
      <c r="CD287">
        <v>28</v>
      </c>
      <c r="CE287">
        <v>0</v>
      </c>
      <c r="CF287">
        <v>6</v>
      </c>
      <c r="CG287">
        <v>14</v>
      </c>
      <c r="CH287">
        <v>0</v>
      </c>
      <c r="CI287">
        <v>0</v>
      </c>
      <c r="CJ287">
        <v>0</v>
      </c>
      <c r="CK287">
        <v>0</v>
      </c>
      <c r="CL287">
        <v>0</v>
      </c>
      <c r="CM287">
        <v>0</v>
      </c>
      <c r="CN287" s="12">
        <v>0</v>
      </c>
    </row>
    <row r="288" spans="1:92" hidden="1" x14ac:dyDescent="0.25">
      <c r="A288" s="7" t="s">
        <v>352</v>
      </c>
      <c r="B288" t="s">
        <v>112</v>
      </c>
      <c r="C288" s="2">
        <v>43861</v>
      </c>
      <c r="D288">
        <v>13</v>
      </c>
      <c r="E288">
        <v>7</v>
      </c>
      <c r="F288">
        <v>0</v>
      </c>
      <c r="G288">
        <v>0</v>
      </c>
      <c r="H288">
        <v>0</v>
      </c>
      <c r="I288">
        <v>0</v>
      </c>
      <c r="J288">
        <v>0</v>
      </c>
      <c r="K288">
        <v>0</v>
      </c>
      <c r="L288">
        <v>0</v>
      </c>
      <c r="M288">
        <v>0</v>
      </c>
      <c r="N288">
        <v>0</v>
      </c>
      <c r="O288">
        <v>0</v>
      </c>
      <c r="P288">
        <v>0</v>
      </c>
      <c r="Q288">
        <v>4</v>
      </c>
      <c r="R288">
        <v>0</v>
      </c>
      <c r="S288">
        <v>0</v>
      </c>
      <c r="T288">
        <v>0</v>
      </c>
      <c r="U288">
        <v>0</v>
      </c>
      <c r="V288">
        <v>0</v>
      </c>
      <c r="W288">
        <v>0</v>
      </c>
      <c r="X288">
        <v>0</v>
      </c>
      <c r="Y288">
        <v>0</v>
      </c>
      <c r="Z288">
        <v>0</v>
      </c>
      <c r="AA288">
        <v>0</v>
      </c>
      <c r="AB288">
        <v>0</v>
      </c>
      <c r="AC288">
        <v>0</v>
      </c>
      <c r="AG288" s="43" t="s">
        <v>352</v>
      </c>
      <c r="AH288" s="30" t="s">
        <v>112</v>
      </c>
      <c r="AI288" s="34">
        <v>43861</v>
      </c>
      <c r="AJ288">
        <v>0</v>
      </c>
      <c r="AK288">
        <v>0</v>
      </c>
      <c r="AL288">
        <v>0</v>
      </c>
      <c r="AM288">
        <v>0</v>
      </c>
      <c r="AN288">
        <v>0</v>
      </c>
      <c r="AO288">
        <v>0</v>
      </c>
      <c r="AP288">
        <v>0</v>
      </c>
      <c r="AQ288">
        <v>0</v>
      </c>
      <c r="AR288">
        <v>0</v>
      </c>
      <c r="AS288">
        <v>0</v>
      </c>
      <c r="AT288">
        <v>0</v>
      </c>
      <c r="AU288">
        <v>0</v>
      </c>
      <c r="AV288">
        <v>0</v>
      </c>
      <c r="AW288">
        <v>0</v>
      </c>
      <c r="AX288" s="12">
        <v>0</v>
      </c>
      <c r="AY288">
        <v>0</v>
      </c>
      <c r="AZ288">
        <v>0</v>
      </c>
      <c r="BA288">
        <v>0</v>
      </c>
      <c r="BB288">
        <v>0</v>
      </c>
      <c r="BC288">
        <v>0</v>
      </c>
      <c r="BD288">
        <v>0</v>
      </c>
      <c r="BE288">
        <v>0</v>
      </c>
      <c r="BF288">
        <v>0</v>
      </c>
      <c r="BK288" t="s">
        <v>325</v>
      </c>
      <c r="BL288" t="s">
        <v>112</v>
      </c>
      <c r="BM288" s="2">
        <v>43861</v>
      </c>
      <c r="BN288">
        <v>0</v>
      </c>
      <c r="BO288">
        <v>1</v>
      </c>
      <c r="BP288">
        <v>0</v>
      </c>
      <c r="BQ288">
        <v>0</v>
      </c>
      <c r="BR288">
        <v>0</v>
      </c>
      <c r="BS288">
        <v>0</v>
      </c>
      <c r="BT288">
        <v>0</v>
      </c>
      <c r="BU288">
        <v>0</v>
      </c>
      <c r="BV288">
        <v>0</v>
      </c>
      <c r="BW288">
        <v>0</v>
      </c>
      <c r="BX288">
        <v>0</v>
      </c>
      <c r="BY288">
        <v>0</v>
      </c>
      <c r="BZ288">
        <v>0</v>
      </c>
      <c r="CA288">
        <v>8</v>
      </c>
      <c r="CB288">
        <v>2</v>
      </c>
      <c r="CC288">
        <v>2</v>
      </c>
      <c r="CD288">
        <v>2</v>
      </c>
      <c r="CE288">
        <v>0</v>
      </c>
      <c r="CF288">
        <v>0</v>
      </c>
      <c r="CG288">
        <v>1</v>
      </c>
      <c r="CH288">
        <v>0</v>
      </c>
      <c r="CI288">
        <v>0</v>
      </c>
      <c r="CJ288">
        <v>0</v>
      </c>
      <c r="CK288">
        <v>0</v>
      </c>
      <c r="CL288">
        <v>0</v>
      </c>
      <c r="CM288">
        <v>0</v>
      </c>
      <c r="CN288" s="12">
        <v>0</v>
      </c>
    </row>
    <row r="289" spans="1:92" hidden="1" x14ac:dyDescent="0.25">
      <c r="A289" s="7" t="s">
        <v>352</v>
      </c>
      <c r="B289" t="s">
        <v>113</v>
      </c>
      <c r="C289" s="2">
        <v>43861</v>
      </c>
      <c r="D289">
        <v>1893</v>
      </c>
      <c r="E289">
        <v>1667</v>
      </c>
      <c r="F289">
        <v>113</v>
      </c>
      <c r="G289">
        <v>53</v>
      </c>
      <c r="H289">
        <v>30</v>
      </c>
      <c r="I289">
        <v>96</v>
      </c>
      <c r="J289">
        <v>78</v>
      </c>
      <c r="K289">
        <v>1</v>
      </c>
      <c r="L289">
        <v>92</v>
      </c>
      <c r="M289">
        <v>1</v>
      </c>
      <c r="N289">
        <v>81</v>
      </c>
      <c r="O289">
        <v>30</v>
      </c>
      <c r="P289">
        <v>23</v>
      </c>
      <c r="Q289">
        <v>165</v>
      </c>
      <c r="R289">
        <v>36</v>
      </c>
      <c r="S289">
        <v>17</v>
      </c>
      <c r="T289">
        <v>68</v>
      </c>
      <c r="U289">
        <v>0</v>
      </c>
      <c r="V289">
        <v>0</v>
      </c>
      <c r="W289">
        <v>0</v>
      </c>
      <c r="X289">
        <v>6</v>
      </c>
      <c r="Y289">
        <v>0</v>
      </c>
      <c r="Z289">
        <v>0</v>
      </c>
      <c r="AA289">
        <v>0</v>
      </c>
      <c r="AB289">
        <v>0</v>
      </c>
      <c r="AC289">
        <v>0</v>
      </c>
      <c r="AG289" s="44" t="s">
        <v>352</v>
      </c>
      <c r="AH289" s="29" t="s">
        <v>113</v>
      </c>
      <c r="AI289" s="36">
        <v>43861</v>
      </c>
      <c r="AJ289">
        <v>1838</v>
      </c>
      <c r="AK289">
        <v>1534</v>
      </c>
      <c r="AL289">
        <v>50</v>
      </c>
      <c r="AM289">
        <v>105</v>
      </c>
      <c r="AN289">
        <v>29</v>
      </c>
      <c r="AO289">
        <v>89</v>
      </c>
      <c r="AP289">
        <v>77</v>
      </c>
      <c r="AQ289">
        <v>0</v>
      </c>
      <c r="AR289">
        <v>85</v>
      </c>
      <c r="AS289">
        <v>0</v>
      </c>
      <c r="AT289">
        <v>68</v>
      </c>
      <c r="AU289">
        <v>0</v>
      </c>
      <c r="AV289">
        <v>0</v>
      </c>
      <c r="AW289">
        <v>0</v>
      </c>
      <c r="AX289" s="12">
        <v>0</v>
      </c>
      <c r="AY289">
        <v>0</v>
      </c>
      <c r="AZ289">
        <v>0</v>
      </c>
      <c r="BA289">
        <v>0</v>
      </c>
      <c r="BB289">
        <v>0</v>
      </c>
      <c r="BC289">
        <v>0</v>
      </c>
      <c r="BD289">
        <v>0</v>
      </c>
      <c r="BE289">
        <v>0</v>
      </c>
      <c r="BF289">
        <v>0</v>
      </c>
      <c r="BK289" t="s">
        <v>325</v>
      </c>
      <c r="BL289" t="s">
        <v>113</v>
      </c>
      <c r="BM289" s="2">
        <v>43861</v>
      </c>
      <c r="BN289">
        <v>47</v>
      </c>
      <c r="BO289">
        <v>96</v>
      </c>
      <c r="BP289">
        <v>3</v>
      </c>
      <c r="BQ289">
        <v>0</v>
      </c>
      <c r="BR289">
        <v>0</v>
      </c>
      <c r="BS289">
        <v>3</v>
      </c>
      <c r="BT289">
        <v>0</v>
      </c>
      <c r="BU289">
        <v>0</v>
      </c>
      <c r="BV289">
        <v>3</v>
      </c>
      <c r="BW289">
        <v>32</v>
      </c>
      <c r="BX289">
        <v>68</v>
      </c>
      <c r="BY289">
        <v>31</v>
      </c>
      <c r="BZ289">
        <v>28</v>
      </c>
      <c r="CA289">
        <v>131</v>
      </c>
      <c r="CB289">
        <v>46</v>
      </c>
      <c r="CC289">
        <v>46</v>
      </c>
      <c r="CD289">
        <v>74</v>
      </c>
      <c r="CE289">
        <v>0</v>
      </c>
      <c r="CF289">
        <v>14</v>
      </c>
      <c r="CG289">
        <v>31</v>
      </c>
      <c r="CH289">
        <v>0</v>
      </c>
      <c r="CI289">
        <v>0</v>
      </c>
      <c r="CJ289">
        <v>0</v>
      </c>
      <c r="CK289">
        <v>0</v>
      </c>
      <c r="CL289">
        <v>0</v>
      </c>
      <c r="CM289">
        <v>0</v>
      </c>
      <c r="CN289" s="12">
        <v>0</v>
      </c>
    </row>
    <row r="290" spans="1:92" hidden="1" x14ac:dyDescent="0.25">
      <c r="A290" s="7" t="s">
        <v>353</v>
      </c>
      <c r="B290" t="s">
        <v>110</v>
      </c>
      <c r="C290" s="2">
        <v>43861</v>
      </c>
      <c r="D290">
        <v>10</v>
      </c>
      <c r="E290">
        <v>25</v>
      </c>
      <c r="F290">
        <v>1</v>
      </c>
      <c r="G290">
        <v>15</v>
      </c>
      <c r="H290">
        <v>1</v>
      </c>
      <c r="I290">
        <v>0</v>
      </c>
      <c r="J290">
        <v>0</v>
      </c>
      <c r="K290">
        <v>0</v>
      </c>
      <c r="L290">
        <v>0</v>
      </c>
      <c r="M290">
        <v>0</v>
      </c>
      <c r="N290">
        <v>0</v>
      </c>
      <c r="O290">
        <v>0</v>
      </c>
      <c r="P290">
        <v>0</v>
      </c>
      <c r="Q290">
        <v>3</v>
      </c>
      <c r="R290">
        <v>0</v>
      </c>
      <c r="S290">
        <v>0</v>
      </c>
      <c r="T290">
        <v>1</v>
      </c>
      <c r="U290">
        <v>0</v>
      </c>
      <c r="V290">
        <v>0</v>
      </c>
      <c r="W290">
        <v>0</v>
      </c>
      <c r="X290">
        <v>0</v>
      </c>
      <c r="Y290">
        <v>0</v>
      </c>
      <c r="Z290">
        <v>0</v>
      </c>
      <c r="AA290">
        <v>0</v>
      </c>
      <c r="AB290">
        <v>0</v>
      </c>
      <c r="AC290">
        <v>0</v>
      </c>
      <c r="AG290" s="43" t="s">
        <v>353</v>
      </c>
      <c r="AH290" s="30" t="s">
        <v>110</v>
      </c>
      <c r="AI290" s="34">
        <v>43861</v>
      </c>
      <c r="AJ290">
        <v>0</v>
      </c>
      <c r="AK290">
        <v>15</v>
      </c>
      <c r="AL290">
        <v>15</v>
      </c>
      <c r="AM290">
        <v>1</v>
      </c>
      <c r="AN290">
        <v>1</v>
      </c>
      <c r="AO290">
        <v>0</v>
      </c>
      <c r="AP290">
        <v>0</v>
      </c>
      <c r="AQ290">
        <v>0</v>
      </c>
      <c r="AR290">
        <v>0</v>
      </c>
      <c r="AS290">
        <v>0</v>
      </c>
      <c r="AT290">
        <v>3</v>
      </c>
      <c r="AU290">
        <v>0</v>
      </c>
      <c r="AV290">
        <v>0</v>
      </c>
      <c r="AW290">
        <v>0</v>
      </c>
      <c r="AX290" s="12">
        <v>0</v>
      </c>
      <c r="AY290">
        <v>0</v>
      </c>
      <c r="AZ290">
        <v>0</v>
      </c>
      <c r="BA290">
        <v>0</v>
      </c>
      <c r="BB290">
        <v>0</v>
      </c>
      <c r="BC290">
        <v>0</v>
      </c>
      <c r="BD290">
        <v>0</v>
      </c>
      <c r="BE290">
        <v>0</v>
      </c>
      <c r="BF290">
        <v>0</v>
      </c>
      <c r="BK290" t="s">
        <v>326</v>
      </c>
      <c r="BL290" t="s">
        <v>110</v>
      </c>
      <c r="BM290" s="2">
        <v>43861</v>
      </c>
      <c r="BN290">
        <v>13</v>
      </c>
      <c r="BO290">
        <v>3</v>
      </c>
      <c r="BP290">
        <v>1</v>
      </c>
      <c r="BQ290">
        <v>1</v>
      </c>
      <c r="BR290">
        <v>1</v>
      </c>
      <c r="BS290">
        <v>1</v>
      </c>
      <c r="BT290">
        <v>0</v>
      </c>
      <c r="BU290">
        <v>0</v>
      </c>
      <c r="BV290">
        <v>0</v>
      </c>
      <c r="BW290">
        <v>0</v>
      </c>
      <c r="BX290">
        <v>0</v>
      </c>
      <c r="BY290">
        <v>0</v>
      </c>
      <c r="BZ290">
        <v>0</v>
      </c>
      <c r="CA290">
        <v>9</v>
      </c>
      <c r="CB290">
        <v>1</v>
      </c>
      <c r="CC290">
        <v>1</v>
      </c>
      <c r="CD290">
        <v>0</v>
      </c>
      <c r="CE290">
        <v>0</v>
      </c>
      <c r="CF290">
        <v>0</v>
      </c>
      <c r="CG290">
        <v>1</v>
      </c>
      <c r="CH290">
        <v>0</v>
      </c>
      <c r="CI290">
        <v>0</v>
      </c>
      <c r="CJ290">
        <v>0</v>
      </c>
      <c r="CK290">
        <v>0</v>
      </c>
      <c r="CL290">
        <v>0</v>
      </c>
      <c r="CM290">
        <v>0</v>
      </c>
      <c r="CN290" s="12">
        <v>0</v>
      </c>
    </row>
    <row r="291" spans="1:92" hidden="1" x14ac:dyDescent="0.25">
      <c r="A291" s="7" t="s">
        <v>353</v>
      </c>
      <c r="B291" t="s">
        <v>111</v>
      </c>
      <c r="C291" s="2">
        <v>43861</v>
      </c>
      <c r="D291">
        <v>1500</v>
      </c>
      <c r="E291">
        <v>1199</v>
      </c>
      <c r="F291">
        <v>32</v>
      </c>
      <c r="G291">
        <v>121</v>
      </c>
      <c r="H291">
        <v>13</v>
      </c>
      <c r="I291">
        <v>31</v>
      </c>
      <c r="J291">
        <v>65</v>
      </c>
      <c r="K291">
        <v>20</v>
      </c>
      <c r="L291">
        <v>30</v>
      </c>
      <c r="M291">
        <v>2</v>
      </c>
      <c r="N291">
        <v>12</v>
      </c>
      <c r="O291">
        <v>0</v>
      </c>
      <c r="P291">
        <v>0</v>
      </c>
      <c r="Q291">
        <v>152</v>
      </c>
      <c r="R291">
        <v>23</v>
      </c>
      <c r="S291">
        <v>9</v>
      </c>
      <c r="T291">
        <v>3</v>
      </c>
      <c r="U291">
        <v>3</v>
      </c>
      <c r="V291">
        <v>0</v>
      </c>
      <c r="W291">
        <v>1</v>
      </c>
      <c r="X291">
        <v>7</v>
      </c>
      <c r="Y291">
        <v>0</v>
      </c>
      <c r="Z291">
        <v>0</v>
      </c>
      <c r="AA291">
        <v>0</v>
      </c>
      <c r="AB291">
        <v>0</v>
      </c>
      <c r="AC291">
        <v>0</v>
      </c>
      <c r="AG291" s="44" t="s">
        <v>353</v>
      </c>
      <c r="AH291" s="29" t="s">
        <v>111</v>
      </c>
      <c r="AI291" s="36">
        <v>43861</v>
      </c>
      <c r="AJ291">
        <v>1494</v>
      </c>
      <c r="AK291">
        <v>1174</v>
      </c>
      <c r="AL291">
        <v>121</v>
      </c>
      <c r="AM291">
        <v>30</v>
      </c>
      <c r="AN291">
        <v>13</v>
      </c>
      <c r="AO291">
        <v>30</v>
      </c>
      <c r="AP291">
        <v>64</v>
      </c>
      <c r="AQ291">
        <v>19</v>
      </c>
      <c r="AR291">
        <v>30</v>
      </c>
      <c r="AS291">
        <v>0</v>
      </c>
      <c r="AT291">
        <v>137</v>
      </c>
      <c r="AU291">
        <v>16</v>
      </c>
      <c r="AV291">
        <v>3</v>
      </c>
      <c r="AW291">
        <v>0</v>
      </c>
      <c r="AX291" s="12">
        <v>3</v>
      </c>
      <c r="AY291">
        <v>0</v>
      </c>
      <c r="AZ291">
        <v>1</v>
      </c>
      <c r="BA291">
        <v>0</v>
      </c>
      <c r="BB291">
        <v>0</v>
      </c>
      <c r="BC291">
        <v>0</v>
      </c>
      <c r="BD291">
        <v>0</v>
      </c>
      <c r="BE291">
        <v>0</v>
      </c>
      <c r="BF291">
        <v>0</v>
      </c>
      <c r="BK291" t="s">
        <v>326</v>
      </c>
      <c r="BL291" t="s">
        <v>111</v>
      </c>
      <c r="BM291" s="2">
        <v>43861</v>
      </c>
      <c r="BN291">
        <v>94</v>
      </c>
      <c r="BO291">
        <v>56</v>
      </c>
      <c r="BP291">
        <v>4</v>
      </c>
      <c r="BQ291">
        <v>12</v>
      </c>
      <c r="BR291">
        <v>3</v>
      </c>
      <c r="BS291">
        <v>4</v>
      </c>
      <c r="BT291">
        <v>0</v>
      </c>
      <c r="BU291">
        <v>0</v>
      </c>
      <c r="BV291">
        <v>4</v>
      </c>
      <c r="BW291">
        <v>30</v>
      </c>
      <c r="BX291">
        <v>17</v>
      </c>
      <c r="BY291">
        <v>9</v>
      </c>
      <c r="BZ291">
        <v>6</v>
      </c>
      <c r="CA291">
        <v>229</v>
      </c>
      <c r="CB291">
        <v>76</v>
      </c>
      <c r="CC291">
        <v>76</v>
      </c>
      <c r="CD291">
        <v>43</v>
      </c>
      <c r="CE291">
        <v>0</v>
      </c>
      <c r="CF291">
        <v>0</v>
      </c>
      <c r="CG291">
        <v>66</v>
      </c>
      <c r="CH291">
        <v>0</v>
      </c>
      <c r="CI291">
        <v>0</v>
      </c>
      <c r="CJ291">
        <v>0</v>
      </c>
      <c r="CK291">
        <v>0</v>
      </c>
      <c r="CL291">
        <v>0</v>
      </c>
      <c r="CM291">
        <v>0</v>
      </c>
      <c r="CN291" s="12">
        <v>0</v>
      </c>
    </row>
    <row r="292" spans="1:92" hidden="1" x14ac:dyDescent="0.25">
      <c r="A292" s="7" t="s">
        <v>353</v>
      </c>
      <c r="B292" t="s">
        <v>112</v>
      </c>
      <c r="C292" s="2">
        <v>43861</v>
      </c>
      <c r="D292">
        <v>6</v>
      </c>
      <c r="E292">
        <v>35</v>
      </c>
      <c r="F292">
        <v>2</v>
      </c>
      <c r="G292">
        <v>23</v>
      </c>
      <c r="H292">
        <v>2</v>
      </c>
      <c r="I292">
        <v>2</v>
      </c>
      <c r="J292">
        <v>2</v>
      </c>
      <c r="K292">
        <v>0</v>
      </c>
      <c r="L292">
        <v>1</v>
      </c>
      <c r="M292">
        <v>0</v>
      </c>
      <c r="N292">
        <v>0</v>
      </c>
      <c r="O292">
        <v>0</v>
      </c>
      <c r="P292">
        <v>0</v>
      </c>
      <c r="Q292">
        <v>9</v>
      </c>
      <c r="R292">
        <v>1</v>
      </c>
      <c r="S292">
        <v>1</v>
      </c>
      <c r="T292">
        <v>1</v>
      </c>
      <c r="U292">
        <v>0</v>
      </c>
      <c r="V292">
        <v>0</v>
      </c>
      <c r="W292">
        <v>0</v>
      </c>
      <c r="X292">
        <v>1</v>
      </c>
      <c r="Y292">
        <v>0</v>
      </c>
      <c r="Z292">
        <v>0</v>
      </c>
      <c r="AA292">
        <v>0</v>
      </c>
      <c r="AB292">
        <v>0</v>
      </c>
      <c r="AC292">
        <v>0</v>
      </c>
      <c r="AG292" s="43" t="s">
        <v>353</v>
      </c>
      <c r="AH292" s="30" t="s">
        <v>112</v>
      </c>
      <c r="AI292" s="34">
        <v>43861</v>
      </c>
      <c r="AJ292">
        <v>0</v>
      </c>
      <c r="AK292">
        <v>21</v>
      </c>
      <c r="AL292">
        <v>21</v>
      </c>
      <c r="AM292">
        <v>1</v>
      </c>
      <c r="AN292">
        <v>1</v>
      </c>
      <c r="AO292">
        <v>1</v>
      </c>
      <c r="AP292">
        <v>2</v>
      </c>
      <c r="AQ292">
        <v>0</v>
      </c>
      <c r="AR292">
        <v>0</v>
      </c>
      <c r="AS292">
        <v>0</v>
      </c>
      <c r="AT292">
        <v>5</v>
      </c>
      <c r="AU292">
        <v>0</v>
      </c>
      <c r="AV292">
        <v>0</v>
      </c>
      <c r="AW292">
        <v>0</v>
      </c>
      <c r="AX292" s="12">
        <v>0</v>
      </c>
      <c r="AY292">
        <v>0</v>
      </c>
      <c r="AZ292">
        <v>0</v>
      </c>
      <c r="BA292">
        <v>0</v>
      </c>
      <c r="BB292">
        <v>0</v>
      </c>
      <c r="BC292">
        <v>0</v>
      </c>
      <c r="BD292">
        <v>0</v>
      </c>
      <c r="BE292">
        <v>0</v>
      </c>
      <c r="BF292">
        <v>0</v>
      </c>
      <c r="BK292" t="s">
        <v>326</v>
      </c>
      <c r="BL292" t="s">
        <v>112</v>
      </c>
      <c r="BM292" s="2">
        <v>43861</v>
      </c>
      <c r="BN292">
        <v>11</v>
      </c>
      <c r="BO292">
        <v>1</v>
      </c>
      <c r="BP292">
        <v>1</v>
      </c>
      <c r="BQ292">
        <v>1</v>
      </c>
      <c r="BR292">
        <v>1</v>
      </c>
      <c r="BS292">
        <v>1</v>
      </c>
      <c r="BT292">
        <v>0</v>
      </c>
      <c r="BU292">
        <v>0</v>
      </c>
      <c r="BV292">
        <v>0</v>
      </c>
      <c r="BW292">
        <v>0</v>
      </c>
      <c r="BX292">
        <v>0</v>
      </c>
      <c r="BY292">
        <v>0</v>
      </c>
      <c r="BZ292">
        <v>0</v>
      </c>
      <c r="CA292">
        <v>12</v>
      </c>
      <c r="CB292">
        <v>2</v>
      </c>
      <c r="CC292">
        <v>2</v>
      </c>
      <c r="CD292">
        <v>0</v>
      </c>
      <c r="CE292">
        <v>0</v>
      </c>
      <c r="CF292">
        <v>0</v>
      </c>
      <c r="CG292">
        <v>2</v>
      </c>
      <c r="CH292">
        <v>0</v>
      </c>
      <c r="CI292">
        <v>0</v>
      </c>
      <c r="CJ292">
        <v>0</v>
      </c>
      <c r="CK292">
        <v>0</v>
      </c>
      <c r="CL292">
        <v>0</v>
      </c>
      <c r="CM292">
        <v>0</v>
      </c>
      <c r="CN292" s="12">
        <v>0</v>
      </c>
    </row>
    <row r="293" spans="1:92" hidden="1" x14ac:dyDescent="0.25">
      <c r="A293" s="7" t="s">
        <v>353</v>
      </c>
      <c r="B293" t="s">
        <v>113</v>
      </c>
      <c r="C293" s="2">
        <v>43861</v>
      </c>
      <c r="D293">
        <v>1878</v>
      </c>
      <c r="E293">
        <v>1549</v>
      </c>
      <c r="F293">
        <v>69</v>
      </c>
      <c r="G293">
        <v>132</v>
      </c>
      <c r="H293">
        <v>25</v>
      </c>
      <c r="I293">
        <v>66</v>
      </c>
      <c r="J293">
        <v>129</v>
      </c>
      <c r="K293">
        <v>37</v>
      </c>
      <c r="L293">
        <v>64</v>
      </c>
      <c r="M293">
        <v>5</v>
      </c>
      <c r="N293">
        <v>47</v>
      </c>
      <c r="O293">
        <v>4</v>
      </c>
      <c r="P293">
        <v>1</v>
      </c>
      <c r="Q293">
        <v>386</v>
      </c>
      <c r="R293">
        <v>36</v>
      </c>
      <c r="S293">
        <v>13</v>
      </c>
      <c r="T293">
        <v>5</v>
      </c>
      <c r="U293">
        <v>1</v>
      </c>
      <c r="V293">
        <v>0</v>
      </c>
      <c r="W293">
        <v>4</v>
      </c>
      <c r="X293">
        <v>10</v>
      </c>
      <c r="Y293">
        <v>0</v>
      </c>
      <c r="Z293">
        <v>0</v>
      </c>
      <c r="AA293">
        <v>0</v>
      </c>
      <c r="AB293">
        <v>0</v>
      </c>
      <c r="AC293">
        <v>0</v>
      </c>
      <c r="AG293" s="44" t="s">
        <v>353</v>
      </c>
      <c r="AH293" s="29" t="s">
        <v>113</v>
      </c>
      <c r="AI293" s="36">
        <v>43861</v>
      </c>
      <c r="AJ293">
        <v>1872</v>
      </c>
      <c r="AK293">
        <v>1503</v>
      </c>
      <c r="AL293">
        <v>132</v>
      </c>
      <c r="AM293">
        <v>65</v>
      </c>
      <c r="AN293">
        <v>25</v>
      </c>
      <c r="AO293">
        <v>63</v>
      </c>
      <c r="AP293">
        <v>126</v>
      </c>
      <c r="AQ293">
        <v>33</v>
      </c>
      <c r="AR293">
        <v>64</v>
      </c>
      <c r="AS293">
        <v>0</v>
      </c>
      <c r="AT293">
        <v>345</v>
      </c>
      <c r="AU293">
        <v>28</v>
      </c>
      <c r="AV293">
        <v>2</v>
      </c>
      <c r="AW293">
        <v>0</v>
      </c>
      <c r="AX293" s="12">
        <v>1</v>
      </c>
      <c r="AY293">
        <v>0</v>
      </c>
      <c r="AZ293">
        <v>3</v>
      </c>
      <c r="BA293">
        <v>1</v>
      </c>
      <c r="BB293">
        <v>0</v>
      </c>
      <c r="BC293">
        <v>0</v>
      </c>
      <c r="BD293">
        <v>0</v>
      </c>
      <c r="BE293">
        <v>0</v>
      </c>
      <c r="BF293">
        <v>0</v>
      </c>
      <c r="BK293" t="s">
        <v>326</v>
      </c>
      <c r="BL293" t="s">
        <v>113</v>
      </c>
      <c r="BM293" s="2">
        <v>43861</v>
      </c>
      <c r="BN293">
        <v>109</v>
      </c>
      <c r="BO293">
        <v>95</v>
      </c>
      <c r="BP293">
        <v>11</v>
      </c>
      <c r="BQ293">
        <v>10</v>
      </c>
      <c r="BR293">
        <v>7</v>
      </c>
      <c r="BS293">
        <v>7</v>
      </c>
      <c r="BT293">
        <v>0</v>
      </c>
      <c r="BU293">
        <v>0</v>
      </c>
      <c r="BV293">
        <v>7</v>
      </c>
      <c r="BW293">
        <v>64</v>
      </c>
      <c r="BX293">
        <v>37</v>
      </c>
      <c r="BY293">
        <v>25</v>
      </c>
      <c r="BZ293">
        <v>20</v>
      </c>
      <c r="CA293">
        <v>420</v>
      </c>
      <c r="CB293">
        <v>139</v>
      </c>
      <c r="CC293">
        <v>144</v>
      </c>
      <c r="CD293">
        <v>53</v>
      </c>
      <c r="CE293">
        <v>0</v>
      </c>
      <c r="CF293">
        <v>0</v>
      </c>
      <c r="CG293">
        <v>122</v>
      </c>
      <c r="CH293">
        <v>0</v>
      </c>
      <c r="CI293">
        <v>0</v>
      </c>
      <c r="CJ293">
        <v>0</v>
      </c>
      <c r="CK293">
        <v>0</v>
      </c>
      <c r="CL293">
        <v>0</v>
      </c>
      <c r="CM293">
        <v>0</v>
      </c>
      <c r="CN293" s="12">
        <v>0</v>
      </c>
    </row>
    <row r="294" spans="1:92" hidden="1" x14ac:dyDescent="0.25">
      <c r="A294" s="7" t="s">
        <v>354</v>
      </c>
      <c r="B294" t="s">
        <v>110</v>
      </c>
      <c r="C294" s="2">
        <v>43861</v>
      </c>
      <c r="D294">
        <v>6</v>
      </c>
      <c r="E294">
        <v>14</v>
      </c>
      <c r="F294">
        <v>1</v>
      </c>
      <c r="G294">
        <v>9</v>
      </c>
      <c r="H294">
        <v>1</v>
      </c>
      <c r="I294">
        <v>1</v>
      </c>
      <c r="J294">
        <v>0</v>
      </c>
      <c r="K294">
        <v>0</v>
      </c>
      <c r="L294">
        <v>0</v>
      </c>
      <c r="M294">
        <v>0</v>
      </c>
      <c r="N294">
        <v>0</v>
      </c>
      <c r="O294">
        <v>1</v>
      </c>
      <c r="P294">
        <v>1</v>
      </c>
      <c r="Q294">
        <v>14</v>
      </c>
      <c r="R294">
        <v>0</v>
      </c>
      <c r="S294">
        <v>0</v>
      </c>
      <c r="T294">
        <v>0</v>
      </c>
      <c r="U294">
        <v>0</v>
      </c>
      <c r="V294">
        <v>0</v>
      </c>
      <c r="W294">
        <v>0</v>
      </c>
      <c r="X294">
        <v>0</v>
      </c>
      <c r="Y294">
        <v>0</v>
      </c>
      <c r="Z294">
        <v>0</v>
      </c>
      <c r="AA294">
        <v>0</v>
      </c>
      <c r="AB294">
        <v>0</v>
      </c>
      <c r="AC294">
        <v>0</v>
      </c>
      <c r="AG294" s="43" t="s">
        <v>354</v>
      </c>
      <c r="AH294" s="30" t="s">
        <v>110</v>
      </c>
      <c r="AI294" s="34">
        <v>43861</v>
      </c>
      <c r="AJ294">
        <v>0</v>
      </c>
      <c r="AK294">
        <v>8</v>
      </c>
      <c r="AL294">
        <v>8</v>
      </c>
      <c r="AM294">
        <v>0</v>
      </c>
      <c r="AN294">
        <v>0</v>
      </c>
      <c r="AO294">
        <v>0</v>
      </c>
      <c r="AP294">
        <v>0</v>
      </c>
      <c r="AQ294">
        <v>0</v>
      </c>
      <c r="AR294">
        <v>0</v>
      </c>
      <c r="AS294">
        <v>0</v>
      </c>
      <c r="AT294">
        <v>9</v>
      </c>
      <c r="AU294">
        <v>0</v>
      </c>
      <c r="AV294">
        <v>0</v>
      </c>
      <c r="AW294">
        <v>0</v>
      </c>
      <c r="AX294" s="12">
        <v>0</v>
      </c>
      <c r="AY294">
        <v>0</v>
      </c>
      <c r="AZ294">
        <v>0</v>
      </c>
      <c r="BA294">
        <v>0</v>
      </c>
      <c r="BB294">
        <v>0</v>
      </c>
      <c r="BC294">
        <v>0</v>
      </c>
      <c r="BD294">
        <v>0</v>
      </c>
      <c r="BE294">
        <v>0</v>
      </c>
      <c r="BF294">
        <v>0</v>
      </c>
      <c r="BK294" t="s">
        <v>327</v>
      </c>
      <c r="BL294" t="s">
        <v>110</v>
      </c>
      <c r="BM294" s="2">
        <v>43861</v>
      </c>
      <c r="BN294">
        <v>32</v>
      </c>
      <c r="BO294">
        <v>26</v>
      </c>
      <c r="BP294">
        <v>0</v>
      </c>
      <c r="BQ294">
        <v>0</v>
      </c>
      <c r="BR294">
        <v>0</v>
      </c>
      <c r="BS294">
        <v>0</v>
      </c>
      <c r="BT294">
        <v>0</v>
      </c>
      <c r="BU294">
        <v>0</v>
      </c>
      <c r="BV294">
        <v>0</v>
      </c>
      <c r="BW294">
        <v>0</v>
      </c>
      <c r="BX294">
        <v>0</v>
      </c>
      <c r="BY294">
        <v>0</v>
      </c>
      <c r="BZ294">
        <v>0</v>
      </c>
      <c r="CA294">
        <v>8</v>
      </c>
      <c r="CB294">
        <v>6</v>
      </c>
      <c r="CC294">
        <v>11</v>
      </c>
      <c r="CD294">
        <v>9</v>
      </c>
      <c r="CE294">
        <v>0</v>
      </c>
      <c r="CF294">
        <v>1</v>
      </c>
      <c r="CG294">
        <v>8</v>
      </c>
      <c r="CH294">
        <v>0</v>
      </c>
      <c r="CI294">
        <v>0</v>
      </c>
      <c r="CJ294">
        <v>0</v>
      </c>
      <c r="CK294">
        <v>0</v>
      </c>
      <c r="CL294">
        <v>0</v>
      </c>
      <c r="CM294">
        <v>0</v>
      </c>
      <c r="CN294" s="12">
        <v>0</v>
      </c>
    </row>
    <row r="295" spans="1:92" hidden="1" x14ac:dyDescent="0.25">
      <c r="A295" s="7" t="s">
        <v>354</v>
      </c>
      <c r="B295" t="s">
        <v>111</v>
      </c>
      <c r="C295" s="2">
        <v>43861</v>
      </c>
      <c r="D295">
        <v>1807</v>
      </c>
      <c r="E295">
        <v>1537</v>
      </c>
      <c r="F295">
        <v>22</v>
      </c>
      <c r="G295">
        <v>227</v>
      </c>
      <c r="H295">
        <v>8</v>
      </c>
      <c r="I295">
        <v>22</v>
      </c>
      <c r="J295">
        <v>25</v>
      </c>
      <c r="K295">
        <v>20</v>
      </c>
      <c r="L295">
        <v>22</v>
      </c>
      <c r="M295">
        <v>7</v>
      </c>
      <c r="N295">
        <v>32</v>
      </c>
      <c r="O295">
        <v>11</v>
      </c>
      <c r="P295">
        <v>8</v>
      </c>
      <c r="Q295">
        <v>185</v>
      </c>
      <c r="R295">
        <v>10</v>
      </c>
      <c r="S295">
        <v>20</v>
      </c>
      <c r="T295">
        <v>7</v>
      </c>
      <c r="U295">
        <v>0</v>
      </c>
      <c r="V295">
        <v>0</v>
      </c>
      <c r="W295">
        <v>3</v>
      </c>
      <c r="X295">
        <v>11</v>
      </c>
      <c r="Y295">
        <v>0</v>
      </c>
      <c r="Z295">
        <v>0</v>
      </c>
      <c r="AA295">
        <v>0</v>
      </c>
      <c r="AB295">
        <v>0</v>
      </c>
      <c r="AC295">
        <v>0</v>
      </c>
      <c r="AG295" s="44" t="s">
        <v>354</v>
      </c>
      <c r="AH295" s="29" t="s">
        <v>111</v>
      </c>
      <c r="AI295" s="36">
        <v>43861</v>
      </c>
      <c r="AJ295">
        <v>1670</v>
      </c>
      <c r="AK295">
        <v>1496</v>
      </c>
      <c r="AL295">
        <v>208</v>
      </c>
      <c r="AM295">
        <v>21</v>
      </c>
      <c r="AN295">
        <v>7</v>
      </c>
      <c r="AO295">
        <v>21</v>
      </c>
      <c r="AP295">
        <v>17</v>
      </c>
      <c r="AQ295">
        <v>12</v>
      </c>
      <c r="AR295">
        <v>21</v>
      </c>
      <c r="AS295">
        <v>0</v>
      </c>
      <c r="AT295">
        <v>142</v>
      </c>
      <c r="AU295">
        <v>2</v>
      </c>
      <c r="AV295">
        <v>3</v>
      </c>
      <c r="AW295">
        <v>2</v>
      </c>
      <c r="AX295" s="12">
        <v>0</v>
      </c>
      <c r="AY295">
        <v>0</v>
      </c>
      <c r="AZ295">
        <v>1</v>
      </c>
      <c r="BA295">
        <v>1</v>
      </c>
      <c r="BB295">
        <v>0</v>
      </c>
      <c r="BC295">
        <v>0</v>
      </c>
      <c r="BD295">
        <v>0</v>
      </c>
      <c r="BE295">
        <v>0</v>
      </c>
      <c r="BF295">
        <v>0</v>
      </c>
      <c r="BK295" t="s">
        <v>327</v>
      </c>
      <c r="BL295" t="s">
        <v>111</v>
      </c>
      <c r="BM295" s="2">
        <v>43861</v>
      </c>
      <c r="BN295">
        <v>56</v>
      </c>
      <c r="BO295">
        <v>53</v>
      </c>
      <c r="BP295">
        <v>2</v>
      </c>
      <c r="BQ295">
        <v>27</v>
      </c>
      <c r="BR295">
        <v>2</v>
      </c>
      <c r="BS295">
        <v>2</v>
      </c>
      <c r="BT295">
        <v>1</v>
      </c>
      <c r="BU295">
        <v>1</v>
      </c>
      <c r="BV295">
        <v>2</v>
      </c>
      <c r="BW295">
        <v>4</v>
      </c>
      <c r="BX295">
        <v>11</v>
      </c>
      <c r="BY295">
        <v>4</v>
      </c>
      <c r="BZ295">
        <v>3</v>
      </c>
      <c r="CA295">
        <v>84</v>
      </c>
      <c r="CB295">
        <v>69</v>
      </c>
      <c r="CC295">
        <v>82</v>
      </c>
      <c r="CD295">
        <v>47</v>
      </c>
      <c r="CE295">
        <v>0</v>
      </c>
      <c r="CF295">
        <v>0</v>
      </c>
      <c r="CG295">
        <v>49</v>
      </c>
      <c r="CH295">
        <v>0</v>
      </c>
      <c r="CI295">
        <v>0</v>
      </c>
      <c r="CJ295">
        <v>0</v>
      </c>
      <c r="CK295">
        <v>0</v>
      </c>
      <c r="CL295">
        <v>0</v>
      </c>
      <c r="CM295">
        <v>0</v>
      </c>
      <c r="CN295" s="12">
        <v>0</v>
      </c>
    </row>
    <row r="296" spans="1:92" hidden="1" x14ac:dyDescent="0.25">
      <c r="A296" s="7" t="s">
        <v>354</v>
      </c>
      <c r="B296" t="s">
        <v>112</v>
      </c>
      <c r="C296" s="2">
        <v>43861</v>
      </c>
      <c r="D296">
        <v>7</v>
      </c>
      <c r="E296">
        <v>11</v>
      </c>
      <c r="F296">
        <v>1</v>
      </c>
      <c r="G296">
        <v>8</v>
      </c>
      <c r="H296">
        <v>1</v>
      </c>
      <c r="I296">
        <v>2</v>
      </c>
      <c r="J296">
        <v>0</v>
      </c>
      <c r="K296">
        <v>0</v>
      </c>
      <c r="L296">
        <v>0</v>
      </c>
      <c r="M296">
        <v>0</v>
      </c>
      <c r="N296">
        <v>1</v>
      </c>
      <c r="O296">
        <v>0</v>
      </c>
      <c r="P296">
        <v>0</v>
      </c>
      <c r="Q296">
        <v>13</v>
      </c>
      <c r="R296">
        <v>0</v>
      </c>
      <c r="S296">
        <v>2</v>
      </c>
      <c r="T296">
        <v>0</v>
      </c>
      <c r="U296">
        <v>0</v>
      </c>
      <c r="V296">
        <v>0</v>
      </c>
      <c r="W296">
        <v>0</v>
      </c>
      <c r="X296">
        <v>2</v>
      </c>
      <c r="Y296">
        <v>0</v>
      </c>
      <c r="Z296">
        <v>0</v>
      </c>
      <c r="AA296">
        <v>0</v>
      </c>
      <c r="AB296">
        <v>0</v>
      </c>
      <c r="AC296">
        <v>0</v>
      </c>
      <c r="AG296" s="43" t="s">
        <v>354</v>
      </c>
      <c r="AH296" s="30" t="s">
        <v>112</v>
      </c>
      <c r="AI296" s="34">
        <v>43861</v>
      </c>
      <c r="AJ296">
        <v>0</v>
      </c>
      <c r="AK296">
        <v>6</v>
      </c>
      <c r="AL296">
        <v>6</v>
      </c>
      <c r="AM296">
        <v>0</v>
      </c>
      <c r="AN296">
        <v>0</v>
      </c>
      <c r="AO296">
        <v>0</v>
      </c>
      <c r="AP296">
        <v>0</v>
      </c>
      <c r="AQ296">
        <v>0</v>
      </c>
      <c r="AR296">
        <v>0</v>
      </c>
      <c r="AS296">
        <v>0</v>
      </c>
      <c r="AT296">
        <v>5</v>
      </c>
      <c r="AU296">
        <v>0</v>
      </c>
      <c r="AV296">
        <v>0</v>
      </c>
      <c r="AW296">
        <v>0</v>
      </c>
      <c r="AX296" s="12">
        <v>0</v>
      </c>
      <c r="AY296">
        <v>0</v>
      </c>
      <c r="AZ296">
        <v>0</v>
      </c>
      <c r="BA296">
        <v>0</v>
      </c>
      <c r="BB296">
        <v>0</v>
      </c>
      <c r="BC296">
        <v>0</v>
      </c>
      <c r="BD296">
        <v>0</v>
      </c>
      <c r="BE296">
        <v>0</v>
      </c>
      <c r="BF296">
        <v>0</v>
      </c>
      <c r="BK296" t="s">
        <v>327</v>
      </c>
      <c r="BL296" t="s">
        <v>112</v>
      </c>
      <c r="BM296" s="2">
        <v>43861</v>
      </c>
      <c r="BN296">
        <v>36</v>
      </c>
      <c r="BO296">
        <v>27</v>
      </c>
      <c r="BP296">
        <v>0</v>
      </c>
      <c r="BQ296">
        <v>2</v>
      </c>
      <c r="BR296">
        <v>0</v>
      </c>
      <c r="BS296">
        <v>0</v>
      </c>
      <c r="BT296">
        <v>0</v>
      </c>
      <c r="BU296">
        <v>0</v>
      </c>
      <c r="BV296">
        <v>0</v>
      </c>
      <c r="BW296">
        <v>0</v>
      </c>
      <c r="BX296">
        <v>0</v>
      </c>
      <c r="BY296">
        <v>0</v>
      </c>
      <c r="BZ296">
        <v>0</v>
      </c>
      <c r="CA296">
        <v>8</v>
      </c>
      <c r="CB296">
        <v>6</v>
      </c>
      <c r="CC296">
        <v>4</v>
      </c>
      <c r="CD296">
        <v>2</v>
      </c>
      <c r="CE296">
        <v>0</v>
      </c>
      <c r="CF296">
        <v>0</v>
      </c>
      <c r="CG296">
        <v>3</v>
      </c>
      <c r="CH296">
        <v>0</v>
      </c>
      <c r="CI296">
        <v>0</v>
      </c>
      <c r="CJ296">
        <v>0</v>
      </c>
      <c r="CK296">
        <v>0</v>
      </c>
      <c r="CL296">
        <v>0</v>
      </c>
      <c r="CM296">
        <v>0</v>
      </c>
      <c r="CN296" s="12">
        <v>0</v>
      </c>
    </row>
    <row r="297" spans="1:92" hidden="1" x14ac:dyDescent="0.25">
      <c r="A297" s="7" t="s">
        <v>354</v>
      </c>
      <c r="B297" t="s">
        <v>113</v>
      </c>
      <c r="C297" s="2">
        <v>43861</v>
      </c>
      <c r="D297">
        <v>1944</v>
      </c>
      <c r="E297">
        <v>1785</v>
      </c>
      <c r="F297">
        <v>55</v>
      </c>
      <c r="G297">
        <v>201</v>
      </c>
      <c r="H297">
        <v>23</v>
      </c>
      <c r="I297">
        <v>49</v>
      </c>
      <c r="J297">
        <v>51</v>
      </c>
      <c r="K297">
        <v>33</v>
      </c>
      <c r="L297">
        <v>48</v>
      </c>
      <c r="M297">
        <v>22</v>
      </c>
      <c r="N297">
        <v>66</v>
      </c>
      <c r="O297">
        <v>28</v>
      </c>
      <c r="P297">
        <v>22</v>
      </c>
      <c r="Q297">
        <v>432</v>
      </c>
      <c r="R297">
        <v>44</v>
      </c>
      <c r="S297">
        <v>61</v>
      </c>
      <c r="T297">
        <v>13</v>
      </c>
      <c r="U297">
        <v>0</v>
      </c>
      <c r="V297">
        <v>0</v>
      </c>
      <c r="W297">
        <v>21</v>
      </c>
      <c r="X297">
        <v>31</v>
      </c>
      <c r="Y297">
        <v>0</v>
      </c>
      <c r="Z297">
        <v>0</v>
      </c>
      <c r="AA297">
        <v>0</v>
      </c>
      <c r="AB297">
        <v>0</v>
      </c>
      <c r="AC297">
        <v>0</v>
      </c>
      <c r="AG297" s="44" t="s">
        <v>354</v>
      </c>
      <c r="AH297" s="29" t="s">
        <v>113</v>
      </c>
      <c r="AI297" s="36">
        <v>43861</v>
      </c>
      <c r="AJ297">
        <v>1905</v>
      </c>
      <c r="AK297">
        <v>1653</v>
      </c>
      <c r="AL297">
        <v>178</v>
      </c>
      <c r="AM297">
        <v>40</v>
      </c>
      <c r="AN297">
        <v>14</v>
      </c>
      <c r="AO297">
        <v>40</v>
      </c>
      <c r="AP297">
        <v>37</v>
      </c>
      <c r="AQ297">
        <v>19</v>
      </c>
      <c r="AR297">
        <v>39</v>
      </c>
      <c r="AS297">
        <v>0</v>
      </c>
      <c r="AT297">
        <v>306</v>
      </c>
      <c r="AU297">
        <v>22</v>
      </c>
      <c r="AV297">
        <v>22</v>
      </c>
      <c r="AW297">
        <v>5</v>
      </c>
      <c r="AX297" s="12">
        <v>0</v>
      </c>
      <c r="AY297">
        <v>0</v>
      </c>
      <c r="AZ297">
        <v>12</v>
      </c>
      <c r="BA297">
        <v>8</v>
      </c>
      <c r="BB297">
        <v>0</v>
      </c>
      <c r="BC297">
        <v>0</v>
      </c>
      <c r="BD297">
        <v>0</v>
      </c>
      <c r="BE297">
        <v>0</v>
      </c>
      <c r="BF297">
        <v>0</v>
      </c>
      <c r="BK297" t="s">
        <v>327</v>
      </c>
      <c r="BL297" t="s">
        <v>113</v>
      </c>
      <c r="BM297" s="2">
        <v>43861</v>
      </c>
      <c r="BN297">
        <v>41</v>
      </c>
      <c r="BO297">
        <v>86</v>
      </c>
      <c r="BP297">
        <v>5</v>
      </c>
      <c r="BQ297">
        <v>23</v>
      </c>
      <c r="BR297">
        <v>4</v>
      </c>
      <c r="BS297">
        <v>5</v>
      </c>
      <c r="BT297">
        <v>8</v>
      </c>
      <c r="BU297">
        <v>8</v>
      </c>
      <c r="BV297">
        <v>4</v>
      </c>
      <c r="BW297">
        <v>13</v>
      </c>
      <c r="BX297">
        <v>30</v>
      </c>
      <c r="BY297">
        <v>22</v>
      </c>
      <c r="BZ297">
        <v>18</v>
      </c>
      <c r="CA297">
        <v>185</v>
      </c>
      <c r="CB297">
        <v>144</v>
      </c>
      <c r="CC297">
        <v>193</v>
      </c>
      <c r="CD297">
        <v>110</v>
      </c>
      <c r="CE297">
        <v>0</v>
      </c>
      <c r="CF297">
        <v>0</v>
      </c>
      <c r="CG297">
        <v>97</v>
      </c>
      <c r="CH297">
        <v>0</v>
      </c>
      <c r="CI297">
        <v>0</v>
      </c>
      <c r="CJ297">
        <v>0</v>
      </c>
      <c r="CK297">
        <v>0</v>
      </c>
      <c r="CL297">
        <v>0</v>
      </c>
      <c r="CM297">
        <v>0</v>
      </c>
      <c r="CN297" s="12">
        <v>0</v>
      </c>
    </row>
    <row r="298" spans="1:92" hidden="1" x14ac:dyDescent="0.25">
      <c r="A298" s="7" t="s">
        <v>355</v>
      </c>
      <c r="B298" t="s">
        <v>110</v>
      </c>
      <c r="C298" s="2">
        <v>43861</v>
      </c>
      <c r="D298">
        <v>2</v>
      </c>
      <c r="E298">
        <v>15</v>
      </c>
      <c r="F298">
        <v>2</v>
      </c>
      <c r="G298">
        <v>9</v>
      </c>
      <c r="H298">
        <v>2</v>
      </c>
      <c r="I298">
        <v>2</v>
      </c>
      <c r="J298">
        <v>1</v>
      </c>
      <c r="K298">
        <v>0</v>
      </c>
      <c r="L298">
        <v>2</v>
      </c>
      <c r="M298">
        <v>1</v>
      </c>
      <c r="N298">
        <v>0</v>
      </c>
      <c r="O298">
        <v>0</v>
      </c>
      <c r="P298">
        <v>0</v>
      </c>
      <c r="Q298">
        <v>7</v>
      </c>
      <c r="R298">
        <v>4</v>
      </c>
      <c r="S298">
        <v>1</v>
      </c>
      <c r="T298">
        <v>1</v>
      </c>
      <c r="U298">
        <v>0</v>
      </c>
      <c r="V298">
        <v>0</v>
      </c>
      <c r="W298">
        <v>0</v>
      </c>
      <c r="X298">
        <v>0</v>
      </c>
      <c r="Y298">
        <v>0</v>
      </c>
      <c r="Z298">
        <v>0</v>
      </c>
      <c r="AA298">
        <v>0</v>
      </c>
      <c r="AB298">
        <v>0</v>
      </c>
      <c r="AC298">
        <v>0</v>
      </c>
      <c r="AG298" s="43" t="s">
        <v>355</v>
      </c>
      <c r="AH298" s="30" t="s">
        <v>110</v>
      </c>
      <c r="AI298" s="34">
        <v>43861</v>
      </c>
      <c r="AJ298">
        <v>0</v>
      </c>
      <c r="AK298">
        <v>9</v>
      </c>
      <c r="AL298">
        <v>9</v>
      </c>
      <c r="AM298">
        <v>2</v>
      </c>
      <c r="AN298">
        <v>2</v>
      </c>
      <c r="AO298">
        <v>2</v>
      </c>
      <c r="AP298">
        <v>1</v>
      </c>
      <c r="AQ298">
        <v>0</v>
      </c>
      <c r="AR298">
        <v>2</v>
      </c>
      <c r="AS298">
        <v>0</v>
      </c>
      <c r="AT298">
        <v>3</v>
      </c>
      <c r="AU298">
        <v>0</v>
      </c>
      <c r="AV298">
        <v>0</v>
      </c>
      <c r="AW298">
        <v>0</v>
      </c>
      <c r="AX298" s="12">
        <v>0</v>
      </c>
      <c r="AY298">
        <v>0</v>
      </c>
      <c r="AZ298">
        <v>0</v>
      </c>
      <c r="BA298">
        <v>0</v>
      </c>
      <c r="BB298">
        <v>0</v>
      </c>
      <c r="BC298">
        <v>0</v>
      </c>
      <c r="BD298">
        <v>0</v>
      </c>
      <c r="BE298">
        <v>0</v>
      </c>
      <c r="BF298">
        <v>0</v>
      </c>
      <c r="BK298" t="s">
        <v>328</v>
      </c>
      <c r="BL298" t="s">
        <v>110</v>
      </c>
      <c r="BM298" s="2">
        <v>43861</v>
      </c>
      <c r="BN298">
        <v>6</v>
      </c>
      <c r="BO298">
        <v>6</v>
      </c>
      <c r="BP298">
        <v>0</v>
      </c>
      <c r="BQ298">
        <v>0</v>
      </c>
      <c r="BR298">
        <v>0</v>
      </c>
      <c r="BS298">
        <v>0</v>
      </c>
      <c r="BT298">
        <v>0</v>
      </c>
      <c r="BU298">
        <v>0</v>
      </c>
      <c r="BV298">
        <v>0</v>
      </c>
      <c r="BW298">
        <v>0</v>
      </c>
      <c r="BX298">
        <v>3</v>
      </c>
      <c r="BY298">
        <v>0</v>
      </c>
      <c r="BZ298">
        <v>0</v>
      </c>
      <c r="CA298">
        <v>8</v>
      </c>
      <c r="CB298">
        <v>0</v>
      </c>
      <c r="CC298">
        <v>0</v>
      </c>
      <c r="CD298">
        <v>0</v>
      </c>
      <c r="CE298">
        <v>0</v>
      </c>
      <c r="CF298">
        <v>0</v>
      </c>
      <c r="CG298">
        <v>0</v>
      </c>
      <c r="CH298">
        <v>0</v>
      </c>
      <c r="CI298">
        <v>0</v>
      </c>
      <c r="CJ298">
        <v>0</v>
      </c>
      <c r="CK298">
        <v>0</v>
      </c>
      <c r="CL298">
        <v>0</v>
      </c>
      <c r="CM298">
        <v>0</v>
      </c>
      <c r="CN298" s="12">
        <v>0</v>
      </c>
    </row>
    <row r="299" spans="1:92" hidden="1" x14ac:dyDescent="0.25">
      <c r="A299" s="7" t="s">
        <v>355</v>
      </c>
      <c r="B299" t="s">
        <v>111</v>
      </c>
      <c r="C299" s="2">
        <v>43861</v>
      </c>
      <c r="D299">
        <v>1476</v>
      </c>
      <c r="E299">
        <v>1248</v>
      </c>
      <c r="F299">
        <v>35</v>
      </c>
      <c r="G299">
        <v>107</v>
      </c>
      <c r="H299">
        <v>16</v>
      </c>
      <c r="I299">
        <v>32</v>
      </c>
      <c r="J299">
        <v>28</v>
      </c>
      <c r="K299">
        <v>3</v>
      </c>
      <c r="L299">
        <v>31</v>
      </c>
      <c r="M299">
        <v>6</v>
      </c>
      <c r="N299">
        <v>24</v>
      </c>
      <c r="O299">
        <v>12</v>
      </c>
      <c r="P299">
        <v>10</v>
      </c>
      <c r="Q299">
        <v>140</v>
      </c>
      <c r="R299">
        <v>24</v>
      </c>
      <c r="S299">
        <v>1</v>
      </c>
      <c r="T299">
        <v>24</v>
      </c>
      <c r="U299">
        <v>0</v>
      </c>
      <c r="V299">
        <v>0</v>
      </c>
      <c r="W299">
        <v>0</v>
      </c>
      <c r="X299">
        <v>0</v>
      </c>
      <c r="Y299">
        <v>0</v>
      </c>
      <c r="Z299">
        <v>0</v>
      </c>
      <c r="AA299">
        <v>0</v>
      </c>
      <c r="AB299">
        <v>0</v>
      </c>
      <c r="AC299">
        <v>0</v>
      </c>
      <c r="AG299" s="44" t="s">
        <v>355</v>
      </c>
      <c r="AH299" s="29" t="s">
        <v>111</v>
      </c>
      <c r="AI299" s="36">
        <v>43861</v>
      </c>
      <c r="AJ299">
        <v>1420</v>
      </c>
      <c r="AK299">
        <v>1163</v>
      </c>
      <c r="AL299">
        <v>101</v>
      </c>
      <c r="AM299">
        <v>32</v>
      </c>
      <c r="AN299">
        <v>15</v>
      </c>
      <c r="AO299">
        <v>30</v>
      </c>
      <c r="AP299">
        <v>28</v>
      </c>
      <c r="AQ299">
        <v>3</v>
      </c>
      <c r="AR299">
        <v>30</v>
      </c>
      <c r="AS299">
        <v>0</v>
      </c>
      <c r="AT299">
        <v>121</v>
      </c>
      <c r="AU299">
        <v>11</v>
      </c>
      <c r="AV299">
        <v>0</v>
      </c>
      <c r="AW299">
        <v>0</v>
      </c>
      <c r="AX299" s="12">
        <v>0</v>
      </c>
      <c r="AY299">
        <v>0</v>
      </c>
      <c r="AZ299">
        <v>0</v>
      </c>
      <c r="BA299">
        <v>0</v>
      </c>
      <c r="BB299">
        <v>0</v>
      </c>
      <c r="BC299">
        <v>0</v>
      </c>
      <c r="BD299">
        <v>0</v>
      </c>
      <c r="BE299">
        <v>0</v>
      </c>
      <c r="BF299">
        <v>0</v>
      </c>
      <c r="BK299" t="s">
        <v>328</v>
      </c>
      <c r="BL299" t="s">
        <v>111</v>
      </c>
      <c r="BM299" s="2">
        <v>43861</v>
      </c>
      <c r="BN299">
        <v>135</v>
      </c>
      <c r="BO299">
        <v>68</v>
      </c>
      <c r="BP299">
        <v>3</v>
      </c>
      <c r="BQ299">
        <v>7</v>
      </c>
      <c r="BR299">
        <v>0</v>
      </c>
      <c r="BS299">
        <v>3</v>
      </c>
      <c r="BT299">
        <v>4</v>
      </c>
      <c r="BU299">
        <v>0</v>
      </c>
      <c r="BV299">
        <v>3</v>
      </c>
      <c r="BW299">
        <v>2</v>
      </c>
      <c r="BX299">
        <v>30</v>
      </c>
      <c r="BY299">
        <v>32</v>
      </c>
      <c r="BZ299">
        <v>27</v>
      </c>
      <c r="CA299">
        <v>106</v>
      </c>
      <c r="CB299">
        <v>44</v>
      </c>
      <c r="CC299">
        <v>50</v>
      </c>
      <c r="CD299">
        <v>0</v>
      </c>
      <c r="CE299">
        <v>0</v>
      </c>
      <c r="CF299">
        <v>45</v>
      </c>
      <c r="CG299">
        <v>15</v>
      </c>
      <c r="CH299">
        <v>0</v>
      </c>
      <c r="CI299">
        <v>0</v>
      </c>
      <c r="CJ299">
        <v>0</v>
      </c>
      <c r="CK299">
        <v>0</v>
      </c>
      <c r="CL299">
        <v>0</v>
      </c>
      <c r="CM299">
        <v>0</v>
      </c>
      <c r="CN299" s="12">
        <v>0</v>
      </c>
    </row>
    <row r="300" spans="1:92" hidden="1" x14ac:dyDescent="0.25">
      <c r="A300" s="7" t="s">
        <v>355</v>
      </c>
      <c r="B300" t="s">
        <v>112</v>
      </c>
      <c r="C300" s="2">
        <v>43861</v>
      </c>
      <c r="D300">
        <v>1</v>
      </c>
      <c r="E300">
        <v>11</v>
      </c>
      <c r="F300">
        <v>2</v>
      </c>
      <c r="G300">
        <v>6</v>
      </c>
      <c r="H300">
        <v>2</v>
      </c>
      <c r="I300">
        <v>2</v>
      </c>
      <c r="J300">
        <v>2</v>
      </c>
      <c r="K300">
        <v>0</v>
      </c>
      <c r="L300">
        <v>1</v>
      </c>
      <c r="M300">
        <v>0</v>
      </c>
      <c r="N300">
        <v>1</v>
      </c>
      <c r="O300">
        <v>0</v>
      </c>
      <c r="P300">
        <v>0</v>
      </c>
      <c r="Q300">
        <v>3</v>
      </c>
      <c r="R300">
        <v>0</v>
      </c>
      <c r="S300">
        <v>0</v>
      </c>
      <c r="T300">
        <v>2</v>
      </c>
      <c r="U300">
        <v>0</v>
      </c>
      <c r="V300">
        <v>0</v>
      </c>
      <c r="W300">
        <v>0</v>
      </c>
      <c r="X300">
        <v>0</v>
      </c>
      <c r="Y300">
        <v>0</v>
      </c>
      <c r="Z300">
        <v>0</v>
      </c>
      <c r="AA300">
        <v>0</v>
      </c>
      <c r="AB300">
        <v>0</v>
      </c>
      <c r="AC300">
        <v>0</v>
      </c>
      <c r="AG300" s="43" t="s">
        <v>355</v>
      </c>
      <c r="AH300" s="30" t="s">
        <v>112</v>
      </c>
      <c r="AI300" s="34">
        <v>43861</v>
      </c>
      <c r="AJ300">
        <v>0</v>
      </c>
      <c r="AK300">
        <v>6</v>
      </c>
      <c r="AL300">
        <v>6</v>
      </c>
      <c r="AM300">
        <v>2</v>
      </c>
      <c r="AN300">
        <v>2</v>
      </c>
      <c r="AO300">
        <v>2</v>
      </c>
      <c r="AP300">
        <v>2</v>
      </c>
      <c r="AQ300">
        <v>0</v>
      </c>
      <c r="AR300">
        <v>1</v>
      </c>
      <c r="AS300">
        <v>0</v>
      </c>
      <c r="AT300">
        <v>3</v>
      </c>
      <c r="AU300">
        <v>0</v>
      </c>
      <c r="AV300">
        <v>0</v>
      </c>
      <c r="AW300">
        <v>0</v>
      </c>
      <c r="AX300" s="12">
        <v>0</v>
      </c>
      <c r="AY300">
        <v>0</v>
      </c>
      <c r="AZ300">
        <v>0</v>
      </c>
      <c r="BA300">
        <v>0</v>
      </c>
      <c r="BB300">
        <v>0</v>
      </c>
      <c r="BC300">
        <v>0</v>
      </c>
      <c r="BD300">
        <v>0</v>
      </c>
      <c r="BE300">
        <v>0</v>
      </c>
      <c r="BF300">
        <v>0</v>
      </c>
      <c r="BK300" t="s">
        <v>328</v>
      </c>
      <c r="BL300" t="s">
        <v>112</v>
      </c>
      <c r="BM300" s="2">
        <v>43861</v>
      </c>
      <c r="BN300">
        <v>9</v>
      </c>
      <c r="BO300">
        <v>8</v>
      </c>
      <c r="BP300">
        <v>0</v>
      </c>
      <c r="BQ300">
        <v>0</v>
      </c>
      <c r="BR300">
        <v>0</v>
      </c>
      <c r="BS300">
        <v>0</v>
      </c>
      <c r="BT300">
        <v>0</v>
      </c>
      <c r="BU300">
        <v>0</v>
      </c>
      <c r="BV300">
        <v>0</v>
      </c>
      <c r="BW300">
        <v>0</v>
      </c>
      <c r="BX300">
        <v>0</v>
      </c>
      <c r="BY300">
        <v>0</v>
      </c>
      <c r="BZ300">
        <v>0</v>
      </c>
      <c r="CA300">
        <v>10</v>
      </c>
      <c r="CB300">
        <v>3</v>
      </c>
      <c r="CC300">
        <v>3</v>
      </c>
      <c r="CD300">
        <v>0</v>
      </c>
      <c r="CE300">
        <v>0</v>
      </c>
      <c r="CF300">
        <v>1</v>
      </c>
      <c r="CG300">
        <v>2</v>
      </c>
      <c r="CH300">
        <v>0</v>
      </c>
      <c r="CI300">
        <v>0</v>
      </c>
      <c r="CJ300">
        <v>0</v>
      </c>
      <c r="CK300">
        <v>0</v>
      </c>
      <c r="CL300">
        <v>0</v>
      </c>
      <c r="CM300">
        <v>0</v>
      </c>
      <c r="CN300" s="12">
        <v>0</v>
      </c>
    </row>
    <row r="301" spans="1:92" hidden="1" x14ac:dyDescent="0.25">
      <c r="A301" s="7" t="s">
        <v>355</v>
      </c>
      <c r="B301" t="s">
        <v>113</v>
      </c>
      <c r="C301" s="2">
        <v>43861</v>
      </c>
      <c r="D301">
        <v>1712</v>
      </c>
      <c r="E301">
        <v>1540</v>
      </c>
      <c r="F301">
        <v>102</v>
      </c>
      <c r="G301">
        <v>113</v>
      </c>
      <c r="H301">
        <v>29</v>
      </c>
      <c r="I301">
        <v>97</v>
      </c>
      <c r="J301">
        <v>88</v>
      </c>
      <c r="K301">
        <v>16</v>
      </c>
      <c r="L301">
        <v>95</v>
      </c>
      <c r="M301">
        <v>17</v>
      </c>
      <c r="N301">
        <v>76</v>
      </c>
      <c r="O301">
        <v>43</v>
      </c>
      <c r="P301">
        <v>35</v>
      </c>
      <c r="Q301">
        <v>316</v>
      </c>
      <c r="R301">
        <v>40</v>
      </c>
      <c r="S301">
        <v>4</v>
      </c>
      <c r="T301">
        <v>59</v>
      </c>
      <c r="U301">
        <v>1</v>
      </c>
      <c r="V301">
        <v>0</v>
      </c>
      <c r="W301">
        <v>0</v>
      </c>
      <c r="X301">
        <v>0</v>
      </c>
      <c r="Y301">
        <v>0</v>
      </c>
      <c r="Z301">
        <v>0</v>
      </c>
      <c r="AA301">
        <v>0</v>
      </c>
      <c r="AB301">
        <v>0</v>
      </c>
      <c r="AC301">
        <v>0</v>
      </c>
      <c r="AG301" s="44" t="s">
        <v>355</v>
      </c>
      <c r="AH301" s="29" t="s">
        <v>113</v>
      </c>
      <c r="AI301" s="36">
        <v>43861</v>
      </c>
      <c r="AJ301">
        <v>1654</v>
      </c>
      <c r="AK301">
        <v>1357</v>
      </c>
      <c r="AL301">
        <v>109</v>
      </c>
      <c r="AM301">
        <v>96</v>
      </c>
      <c r="AN301">
        <v>27</v>
      </c>
      <c r="AO301">
        <v>93</v>
      </c>
      <c r="AP301">
        <v>88</v>
      </c>
      <c r="AQ301">
        <v>16</v>
      </c>
      <c r="AR301">
        <v>91</v>
      </c>
      <c r="AS301">
        <v>0</v>
      </c>
      <c r="AT301">
        <v>276</v>
      </c>
      <c r="AU301">
        <v>13</v>
      </c>
      <c r="AV301">
        <v>0</v>
      </c>
      <c r="AW301">
        <v>0</v>
      </c>
      <c r="AX301" s="12">
        <v>1</v>
      </c>
      <c r="AY301">
        <v>0</v>
      </c>
      <c r="AZ301">
        <v>0</v>
      </c>
      <c r="BA301">
        <v>0</v>
      </c>
      <c r="BB301">
        <v>0</v>
      </c>
      <c r="BC301">
        <v>0</v>
      </c>
      <c r="BD301">
        <v>0</v>
      </c>
      <c r="BE301">
        <v>0</v>
      </c>
      <c r="BF301">
        <v>0</v>
      </c>
      <c r="BK301" t="s">
        <v>328</v>
      </c>
      <c r="BL301" t="s">
        <v>113</v>
      </c>
      <c r="BM301" s="2">
        <v>43861</v>
      </c>
      <c r="BN301">
        <v>145</v>
      </c>
      <c r="BO301">
        <v>140</v>
      </c>
      <c r="BP301">
        <v>9</v>
      </c>
      <c r="BQ301">
        <v>8</v>
      </c>
      <c r="BR301">
        <v>3</v>
      </c>
      <c r="BS301">
        <v>8</v>
      </c>
      <c r="BT301">
        <v>5</v>
      </c>
      <c r="BU301">
        <v>0</v>
      </c>
      <c r="BV301">
        <v>8</v>
      </c>
      <c r="BW301">
        <v>5</v>
      </c>
      <c r="BX301">
        <v>68</v>
      </c>
      <c r="BY301">
        <v>51</v>
      </c>
      <c r="BZ301">
        <v>48</v>
      </c>
      <c r="CA301">
        <v>191</v>
      </c>
      <c r="CB301">
        <v>52</v>
      </c>
      <c r="CC301">
        <v>66</v>
      </c>
      <c r="CD301">
        <v>0</v>
      </c>
      <c r="CE301">
        <v>0</v>
      </c>
      <c r="CF301">
        <v>50</v>
      </c>
      <c r="CG301">
        <v>26</v>
      </c>
      <c r="CH301">
        <v>0</v>
      </c>
      <c r="CI301">
        <v>0</v>
      </c>
      <c r="CJ301">
        <v>0</v>
      </c>
      <c r="CK301">
        <v>0</v>
      </c>
      <c r="CL301">
        <v>0</v>
      </c>
      <c r="CM301">
        <v>0</v>
      </c>
      <c r="CN301" s="12">
        <v>0</v>
      </c>
    </row>
    <row r="302" spans="1:92" hidden="1" x14ac:dyDescent="0.25">
      <c r="A302" s="7" t="s">
        <v>356</v>
      </c>
      <c r="B302" t="s">
        <v>110</v>
      </c>
      <c r="C302" s="2">
        <v>43861</v>
      </c>
      <c r="D302">
        <v>51</v>
      </c>
      <c r="E302">
        <v>38</v>
      </c>
      <c r="F302">
        <v>2</v>
      </c>
      <c r="G302">
        <v>12</v>
      </c>
      <c r="H302">
        <v>2</v>
      </c>
      <c r="I302">
        <v>2</v>
      </c>
      <c r="J302">
        <v>5</v>
      </c>
      <c r="K302">
        <v>0</v>
      </c>
      <c r="L302">
        <v>1</v>
      </c>
      <c r="M302">
        <v>1</v>
      </c>
      <c r="N302">
        <v>2</v>
      </c>
      <c r="O302">
        <v>1</v>
      </c>
      <c r="P302">
        <v>1</v>
      </c>
      <c r="Q302">
        <v>36</v>
      </c>
      <c r="R302">
        <v>13</v>
      </c>
      <c r="S302">
        <v>20</v>
      </c>
      <c r="T302">
        <v>8</v>
      </c>
      <c r="U302">
        <v>0</v>
      </c>
      <c r="V302">
        <v>0</v>
      </c>
      <c r="W302">
        <v>5</v>
      </c>
      <c r="X302">
        <v>10</v>
      </c>
      <c r="Y302">
        <v>0</v>
      </c>
      <c r="Z302">
        <v>0</v>
      </c>
      <c r="AA302">
        <v>0</v>
      </c>
      <c r="AB302">
        <v>0</v>
      </c>
      <c r="AC302">
        <v>0</v>
      </c>
      <c r="AG302" s="43" t="s">
        <v>356</v>
      </c>
      <c r="AH302" s="30" t="s">
        <v>110</v>
      </c>
      <c r="AI302" s="34">
        <v>43861</v>
      </c>
      <c r="AJ302">
        <v>16</v>
      </c>
      <c r="AK302">
        <v>20</v>
      </c>
      <c r="AL302">
        <v>4</v>
      </c>
      <c r="AM302">
        <v>1</v>
      </c>
      <c r="AN302">
        <v>1</v>
      </c>
      <c r="AO302">
        <v>1</v>
      </c>
      <c r="AP302">
        <v>1</v>
      </c>
      <c r="AQ302">
        <v>0</v>
      </c>
      <c r="AR302">
        <v>1</v>
      </c>
      <c r="AS302">
        <v>0</v>
      </c>
      <c r="AT302">
        <v>9</v>
      </c>
      <c r="AU302">
        <v>0</v>
      </c>
      <c r="AV302">
        <v>0</v>
      </c>
      <c r="AW302">
        <v>0</v>
      </c>
      <c r="AX302" s="12">
        <v>0</v>
      </c>
      <c r="AY302">
        <v>0</v>
      </c>
      <c r="AZ302">
        <v>0</v>
      </c>
      <c r="BA302">
        <v>0</v>
      </c>
      <c r="BB302">
        <v>0</v>
      </c>
      <c r="BC302">
        <v>0</v>
      </c>
      <c r="BD302">
        <v>0</v>
      </c>
      <c r="BE302">
        <v>0</v>
      </c>
      <c r="BF302">
        <v>0</v>
      </c>
      <c r="BK302" t="s">
        <v>329</v>
      </c>
      <c r="BL302" t="s">
        <v>110</v>
      </c>
      <c r="BM302" s="2">
        <v>43861</v>
      </c>
      <c r="BN302">
        <v>16</v>
      </c>
      <c r="BO302">
        <v>17</v>
      </c>
      <c r="BP302">
        <v>3</v>
      </c>
      <c r="BQ302">
        <v>2</v>
      </c>
      <c r="BR302">
        <v>2</v>
      </c>
      <c r="BS302">
        <v>3</v>
      </c>
      <c r="BT302">
        <v>3</v>
      </c>
      <c r="BU302">
        <v>0</v>
      </c>
      <c r="BV302">
        <v>0</v>
      </c>
      <c r="BW302">
        <v>1</v>
      </c>
      <c r="BX302">
        <v>7</v>
      </c>
      <c r="BY302">
        <v>8</v>
      </c>
      <c r="BZ302">
        <v>4</v>
      </c>
      <c r="CA302">
        <v>23</v>
      </c>
      <c r="CB302">
        <v>18</v>
      </c>
      <c r="CC302">
        <v>19</v>
      </c>
      <c r="CD302">
        <v>13</v>
      </c>
      <c r="CE302">
        <v>0</v>
      </c>
      <c r="CF302">
        <v>9</v>
      </c>
      <c r="CG302">
        <v>7</v>
      </c>
      <c r="CH302">
        <v>0</v>
      </c>
      <c r="CI302">
        <v>0</v>
      </c>
      <c r="CJ302">
        <v>0</v>
      </c>
      <c r="CK302">
        <v>0</v>
      </c>
      <c r="CL302">
        <v>0</v>
      </c>
      <c r="CM302">
        <v>0</v>
      </c>
      <c r="CN302" s="12">
        <v>0</v>
      </c>
    </row>
    <row r="303" spans="1:92" hidden="1" x14ac:dyDescent="0.25">
      <c r="A303" s="7" t="s">
        <v>356</v>
      </c>
      <c r="B303" t="s">
        <v>111</v>
      </c>
      <c r="C303" s="2">
        <v>43861</v>
      </c>
      <c r="D303">
        <v>2525</v>
      </c>
      <c r="E303">
        <v>2265</v>
      </c>
      <c r="F303">
        <v>101</v>
      </c>
      <c r="G303">
        <v>95</v>
      </c>
      <c r="H303">
        <v>23</v>
      </c>
      <c r="I303">
        <v>98</v>
      </c>
      <c r="J303">
        <v>124</v>
      </c>
      <c r="K303">
        <v>20</v>
      </c>
      <c r="L303">
        <v>98</v>
      </c>
      <c r="M303">
        <v>31</v>
      </c>
      <c r="N303">
        <v>114</v>
      </c>
      <c r="O303">
        <v>51</v>
      </c>
      <c r="P303">
        <v>42</v>
      </c>
      <c r="Q303">
        <v>431</v>
      </c>
      <c r="R303">
        <v>23</v>
      </c>
      <c r="S303">
        <v>94</v>
      </c>
      <c r="T303">
        <v>33</v>
      </c>
      <c r="U303">
        <v>0</v>
      </c>
      <c r="V303">
        <v>0</v>
      </c>
      <c r="W303">
        <v>29</v>
      </c>
      <c r="X303">
        <v>43</v>
      </c>
      <c r="Y303">
        <v>0</v>
      </c>
      <c r="Z303">
        <v>0</v>
      </c>
      <c r="AA303">
        <v>0</v>
      </c>
      <c r="AB303">
        <v>0</v>
      </c>
      <c r="AC303">
        <v>0</v>
      </c>
      <c r="AG303" s="44" t="s">
        <v>356</v>
      </c>
      <c r="AH303" s="29" t="s">
        <v>111</v>
      </c>
      <c r="AI303" s="36">
        <v>43861</v>
      </c>
      <c r="AJ303">
        <v>2308</v>
      </c>
      <c r="AK303">
        <v>2077</v>
      </c>
      <c r="AL303">
        <v>31</v>
      </c>
      <c r="AM303">
        <v>99</v>
      </c>
      <c r="AN303">
        <v>21</v>
      </c>
      <c r="AO303">
        <v>96</v>
      </c>
      <c r="AP303">
        <v>110</v>
      </c>
      <c r="AQ303">
        <v>9</v>
      </c>
      <c r="AR303">
        <v>96</v>
      </c>
      <c r="AS303">
        <v>0</v>
      </c>
      <c r="AT303">
        <v>252</v>
      </c>
      <c r="AU303">
        <v>0</v>
      </c>
      <c r="AV303">
        <v>0</v>
      </c>
      <c r="AW303">
        <v>0</v>
      </c>
      <c r="AX303" s="12">
        <v>0</v>
      </c>
      <c r="AY303">
        <v>0</v>
      </c>
      <c r="AZ303">
        <v>0</v>
      </c>
      <c r="BA303">
        <v>0</v>
      </c>
      <c r="BB303">
        <v>0</v>
      </c>
      <c r="BC303">
        <v>0</v>
      </c>
      <c r="BD303">
        <v>0</v>
      </c>
      <c r="BE303">
        <v>0</v>
      </c>
      <c r="BF303">
        <v>0</v>
      </c>
      <c r="BK303" t="s">
        <v>329</v>
      </c>
      <c r="BL303" t="s">
        <v>111</v>
      </c>
      <c r="BM303" s="2">
        <v>43861</v>
      </c>
      <c r="BN303">
        <v>107</v>
      </c>
      <c r="BO303">
        <v>134</v>
      </c>
      <c r="BP303">
        <v>3</v>
      </c>
      <c r="BQ303">
        <v>28</v>
      </c>
      <c r="BR303">
        <v>2</v>
      </c>
      <c r="BS303">
        <v>3</v>
      </c>
      <c r="BT303">
        <v>85</v>
      </c>
      <c r="BU303">
        <v>0</v>
      </c>
      <c r="BV303">
        <v>3</v>
      </c>
      <c r="BW303">
        <v>83</v>
      </c>
      <c r="BX303">
        <v>51</v>
      </c>
      <c r="BY303">
        <v>45</v>
      </c>
      <c r="BZ303">
        <v>36</v>
      </c>
      <c r="CA303">
        <v>210</v>
      </c>
      <c r="CB303">
        <v>138</v>
      </c>
      <c r="CC303">
        <v>150</v>
      </c>
      <c r="CD303">
        <v>100</v>
      </c>
      <c r="CE303">
        <v>0</v>
      </c>
      <c r="CF303">
        <v>49</v>
      </c>
      <c r="CG303">
        <v>99</v>
      </c>
      <c r="CH303">
        <v>0</v>
      </c>
      <c r="CI303">
        <v>0</v>
      </c>
      <c r="CJ303">
        <v>0</v>
      </c>
      <c r="CK303">
        <v>0</v>
      </c>
      <c r="CL303">
        <v>0</v>
      </c>
      <c r="CM303">
        <v>0</v>
      </c>
      <c r="CN303" s="12">
        <v>5</v>
      </c>
    </row>
    <row r="304" spans="1:92" hidden="1" x14ac:dyDescent="0.25">
      <c r="A304" s="7" t="s">
        <v>356</v>
      </c>
      <c r="B304" t="s">
        <v>112</v>
      </c>
      <c r="C304" s="2">
        <v>43861</v>
      </c>
      <c r="D304">
        <v>59</v>
      </c>
      <c r="E304">
        <v>64</v>
      </c>
      <c r="F304">
        <v>5</v>
      </c>
      <c r="G304">
        <v>17</v>
      </c>
      <c r="H304">
        <v>3</v>
      </c>
      <c r="I304">
        <v>5</v>
      </c>
      <c r="J304">
        <v>3</v>
      </c>
      <c r="K304">
        <v>0</v>
      </c>
      <c r="L304">
        <v>2</v>
      </c>
      <c r="M304">
        <v>1</v>
      </c>
      <c r="N304">
        <v>1</v>
      </c>
      <c r="O304">
        <v>2</v>
      </c>
      <c r="P304">
        <v>2</v>
      </c>
      <c r="Q304">
        <v>38</v>
      </c>
      <c r="R304">
        <v>4</v>
      </c>
      <c r="S304">
        <v>14</v>
      </c>
      <c r="T304">
        <v>6</v>
      </c>
      <c r="U304">
        <v>0</v>
      </c>
      <c r="V304">
        <v>0</v>
      </c>
      <c r="W304">
        <v>3</v>
      </c>
      <c r="X304">
        <v>8</v>
      </c>
      <c r="Y304">
        <v>0</v>
      </c>
      <c r="Z304">
        <v>0</v>
      </c>
      <c r="AA304">
        <v>0</v>
      </c>
      <c r="AB304">
        <v>0</v>
      </c>
      <c r="AC304">
        <v>0</v>
      </c>
      <c r="AG304" s="43" t="s">
        <v>356</v>
      </c>
      <c r="AH304" s="30" t="s">
        <v>112</v>
      </c>
      <c r="AI304" s="34">
        <v>43861</v>
      </c>
      <c r="AJ304">
        <v>28</v>
      </c>
      <c r="AK304">
        <v>35</v>
      </c>
      <c r="AL304">
        <v>8</v>
      </c>
      <c r="AM304">
        <v>2</v>
      </c>
      <c r="AN304">
        <v>2</v>
      </c>
      <c r="AO304">
        <v>2</v>
      </c>
      <c r="AP304">
        <v>1</v>
      </c>
      <c r="AQ304">
        <v>0</v>
      </c>
      <c r="AR304">
        <v>1</v>
      </c>
      <c r="AS304">
        <v>0</v>
      </c>
      <c r="AT304">
        <v>22</v>
      </c>
      <c r="AU304">
        <v>0</v>
      </c>
      <c r="AV304">
        <v>0</v>
      </c>
      <c r="AW304">
        <v>0</v>
      </c>
      <c r="AX304" s="12">
        <v>0</v>
      </c>
      <c r="AY304">
        <v>0</v>
      </c>
      <c r="AZ304">
        <v>0</v>
      </c>
      <c r="BA304">
        <v>0</v>
      </c>
      <c r="BB304">
        <v>0</v>
      </c>
      <c r="BC304">
        <v>0</v>
      </c>
      <c r="BD304">
        <v>0</v>
      </c>
      <c r="BE304">
        <v>0</v>
      </c>
      <c r="BF304">
        <v>0</v>
      </c>
      <c r="BK304" t="s">
        <v>329</v>
      </c>
      <c r="BL304" t="s">
        <v>112</v>
      </c>
      <c r="BM304" s="2">
        <v>43861</v>
      </c>
      <c r="BN304">
        <v>16</v>
      </c>
      <c r="BO304">
        <v>17</v>
      </c>
      <c r="BP304">
        <v>2</v>
      </c>
      <c r="BQ304">
        <v>1</v>
      </c>
      <c r="BR304">
        <v>1</v>
      </c>
      <c r="BS304">
        <v>3</v>
      </c>
      <c r="BT304">
        <v>4</v>
      </c>
      <c r="BU304">
        <v>0</v>
      </c>
      <c r="BV304">
        <v>0</v>
      </c>
      <c r="BW304">
        <v>2</v>
      </c>
      <c r="BX304">
        <v>5</v>
      </c>
      <c r="BY304">
        <v>9</v>
      </c>
      <c r="BZ304">
        <v>6</v>
      </c>
      <c r="CA304">
        <v>20</v>
      </c>
      <c r="CB304">
        <v>13</v>
      </c>
      <c r="CC304">
        <v>16</v>
      </c>
      <c r="CD304">
        <v>11</v>
      </c>
      <c r="CE304">
        <v>0</v>
      </c>
      <c r="CF304">
        <v>6</v>
      </c>
      <c r="CG304">
        <v>7</v>
      </c>
      <c r="CH304">
        <v>0</v>
      </c>
      <c r="CI304">
        <v>0</v>
      </c>
      <c r="CJ304">
        <v>0</v>
      </c>
      <c r="CK304">
        <v>0</v>
      </c>
      <c r="CL304">
        <v>0</v>
      </c>
      <c r="CM304">
        <v>0</v>
      </c>
      <c r="CN304" s="12">
        <v>0</v>
      </c>
    </row>
    <row r="305" spans="1:92" hidden="1" x14ac:dyDescent="0.25">
      <c r="A305" s="7" t="s">
        <v>356</v>
      </c>
      <c r="B305" t="s">
        <v>113</v>
      </c>
      <c r="C305" s="2">
        <v>43861</v>
      </c>
      <c r="D305">
        <v>2950</v>
      </c>
      <c r="E305">
        <v>2625</v>
      </c>
      <c r="F305">
        <v>151</v>
      </c>
      <c r="G305">
        <v>60</v>
      </c>
      <c r="H305">
        <v>19</v>
      </c>
      <c r="I305">
        <v>153</v>
      </c>
      <c r="J305">
        <v>168</v>
      </c>
      <c r="K305">
        <v>41</v>
      </c>
      <c r="L305">
        <v>153</v>
      </c>
      <c r="M305">
        <v>107</v>
      </c>
      <c r="N305">
        <v>212</v>
      </c>
      <c r="O305">
        <v>115</v>
      </c>
      <c r="P305">
        <v>97</v>
      </c>
      <c r="Q305">
        <v>931</v>
      </c>
      <c r="R305">
        <v>93</v>
      </c>
      <c r="S305">
        <v>197</v>
      </c>
      <c r="T305">
        <v>91</v>
      </c>
      <c r="U305">
        <v>0</v>
      </c>
      <c r="V305">
        <v>0</v>
      </c>
      <c r="W305">
        <v>41</v>
      </c>
      <c r="X305">
        <v>113</v>
      </c>
      <c r="Y305">
        <v>0</v>
      </c>
      <c r="Z305">
        <v>0</v>
      </c>
      <c r="AA305">
        <v>0</v>
      </c>
      <c r="AB305">
        <v>0</v>
      </c>
      <c r="AC305">
        <v>0</v>
      </c>
      <c r="AG305" s="44" t="s">
        <v>356</v>
      </c>
      <c r="AH305" s="29" t="s">
        <v>113</v>
      </c>
      <c r="AI305" s="36">
        <v>43861</v>
      </c>
      <c r="AJ305">
        <v>2780</v>
      </c>
      <c r="AK305">
        <v>2359</v>
      </c>
      <c r="AL305">
        <v>21</v>
      </c>
      <c r="AM305">
        <v>140</v>
      </c>
      <c r="AN305">
        <v>14</v>
      </c>
      <c r="AO305">
        <v>142</v>
      </c>
      <c r="AP305">
        <v>144</v>
      </c>
      <c r="AQ305">
        <v>19</v>
      </c>
      <c r="AR305">
        <v>142</v>
      </c>
      <c r="AS305">
        <v>0</v>
      </c>
      <c r="AT305">
        <v>435</v>
      </c>
      <c r="AU305">
        <v>0</v>
      </c>
      <c r="AV305">
        <v>0</v>
      </c>
      <c r="AW305">
        <v>0</v>
      </c>
      <c r="AX305" s="12">
        <v>0</v>
      </c>
      <c r="AY305">
        <v>0</v>
      </c>
      <c r="AZ305">
        <v>0</v>
      </c>
      <c r="BA305">
        <v>0</v>
      </c>
      <c r="BB305">
        <v>0</v>
      </c>
      <c r="BC305">
        <v>0</v>
      </c>
      <c r="BD305">
        <v>0</v>
      </c>
      <c r="BE305">
        <v>0</v>
      </c>
      <c r="BF305">
        <v>0</v>
      </c>
      <c r="BK305" t="s">
        <v>329</v>
      </c>
      <c r="BL305" t="s">
        <v>113</v>
      </c>
      <c r="BM305" s="2">
        <v>43861</v>
      </c>
      <c r="BN305">
        <v>178</v>
      </c>
      <c r="BO305">
        <v>358</v>
      </c>
      <c r="BP305">
        <v>14</v>
      </c>
      <c r="BQ305">
        <v>11</v>
      </c>
      <c r="BR305">
        <v>7</v>
      </c>
      <c r="BS305">
        <v>15</v>
      </c>
      <c r="BT305">
        <v>138</v>
      </c>
      <c r="BU305">
        <v>0</v>
      </c>
      <c r="BV305">
        <v>15</v>
      </c>
      <c r="BW305">
        <v>204</v>
      </c>
      <c r="BX305">
        <v>111</v>
      </c>
      <c r="BY305">
        <v>85</v>
      </c>
      <c r="BZ305">
        <v>70</v>
      </c>
      <c r="CA305">
        <v>526</v>
      </c>
      <c r="CB305">
        <v>328</v>
      </c>
      <c r="CC305">
        <v>349</v>
      </c>
      <c r="CD305">
        <v>240</v>
      </c>
      <c r="CE305">
        <v>0</v>
      </c>
      <c r="CF305">
        <v>99</v>
      </c>
      <c r="CG305">
        <v>221</v>
      </c>
      <c r="CH305">
        <v>0</v>
      </c>
      <c r="CI305">
        <v>0</v>
      </c>
      <c r="CJ305">
        <v>0</v>
      </c>
      <c r="CK305">
        <v>0</v>
      </c>
      <c r="CL305">
        <v>0</v>
      </c>
      <c r="CM305">
        <v>0</v>
      </c>
      <c r="CN305" s="12">
        <v>13</v>
      </c>
    </row>
    <row r="306" spans="1:92" hidden="1" x14ac:dyDescent="0.25">
      <c r="A306" s="7" t="s">
        <v>357</v>
      </c>
      <c r="B306" t="s">
        <v>110</v>
      </c>
      <c r="C306" s="2">
        <v>43861</v>
      </c>
      <c r="D306">
        <v>69</v>
      </c>
      <c r="E306">
        <v>23</v>
      </c>
      <c r="F306">
        <v>0</v>
      </c>
      <c r="G306">
        <v>0</v>
      </c>
      <c r="H306">
        <v>0</v>
      </c>
      <c r="I306">
        <v>0</v>
      </c>
      <c r="J306">
        <v>0</v>
      </c>
      <c r="K306">
        <v>0</v>
      </c>
      <c r="L306">
        <v>0</v>
      </c>
      <c r="M306">
        <v>0</v>
      </c>
      <c r="N306">
        <v>1</v>
      </c>
      <c r="O306">
        <v>0</v>
      </c>
      <c r="P306">
        <v>0</v>
      </c>
      <c r="Q306">
        <v>7</v>
      </c>
      <c r="R306">
        <v>0</v>
      </c>
      <c r="S306">
        <v>4</v>
      </c>
      <c r="T306">
        <v>4</v>
      </c>
      <c r="U306">
        <v>0</v>
      </c>
      <c r="V306">
        <v>0</v>
      </c>
      <c r="W306">
        <v>0</v>
      </c>
      <c r="X306">
        <v>4</v>
      </c>
      <c r="Y306">
        <v>0</v>
      </c>
      <c r="Z306">
        <v>0</v>
      </c>
      <c r="AA306">
        <v>0</v>
      </c>
      <c r="AB306">
        <v>0</v>
      </c>
      <c r="AC306">
        <v>0</v>
      </c>
      <c r="AG306" s="43" t="s">
        <v>357</v>
      </c>
      <c r="AH306" s="30" t="s">
        <v>110</v>
      </c>
      <c r="AI306" s="34">
        <v>43861</v>
      </c>
      <c r="AJ306">
        <v>46</v>
      </c>
      <c r="AK306">
        <v>1</v>
      </c>
      <c r="AL306">
        <v>0</v>
      </c>
      <c r="AM306">
        <v>0</v>
      </c>
      <c r="AN306">
        <v>0</v>
      </c>
      <c r="AO306">
        <v>0</v>
      </c>
      <c r="AP306">
        <v>0</v>
      </c>
      <c r="AQ306">
        <v>0</v>
      </c>
      <c r="AR306">
        <v>0</v>
      </c>
      <c r="AS306">
        <v>0</v>
      </c>
      <c r="AT306">
        <v>0</v>
      </c>
      <c r="AU306">
        <v>0</v>
      </c>
      <c r="AV306">
        <v>0</v>
      </c>
      <c r="AW306">
        <v>0</v>
      </c>
      <c r="AX306" s="12">
        <v>0</v>
      </c>
      <c r="AY306">
        <v>0</v>
      </c>
      <c r="AZ306">
        <v>0</v>
      </c>
      <c r="BA306">
        <v>0</v>
      </c>
      <c r="BB306">
        <v>0</v>
      </c>
      <c r="BC306">
        <v>0</v>
      </c>
      <c r="BD306">
        <v>0</v>
      </c>
      <c r="BE306">
        <v>0</v>
      </c>
      <c r="BF306">
        <v>0</v>
      </c>
      <c r="BK306" t="s">
        <v>330</v>
      </c>
      <c r="BL306" t="s">
        <v>110</v>
      </c>
      <c r="BM306" s="2">
        <v>43861</v>
      </c>
      <c r="BN306">
        <v>23</v>
      </c>
      <c r="BO306">
        <v>16</v>
      </c>
      <c r="BP306">
        <v>0</v>
      </c>
      <c r="BQ306">
        <v>0</v>
      </c>
      <c r="BR306">
        <v>0</v>
      </c>
      <c r="BS306">
        <v>0</v>
      </c>
      <c r="BT306">
        <v>3</v>
      </c>
      <c r="BU306">
        <v>1</v>
      </c>
      <c r="BV306">
        <v>0</v>
      </c>
      <c r="BW306">
        <v>1</v>
      </c>
      <c r="BX306">
        <v>2</v>
      </c>
      <c r="BY306">
        <v>2</v>
      </c>
      <c r="BZ306">
        <v>1</v>
      </c>
      <c r="CA306">
        <v>18</v>
      </c>
      <c r="CB306">
        <v>14</v>
      </c>
      <c r="CC306">
        <v>26</v>
      </c>
      <c r="CD306">
        <v>5</v>
      </c>
      <c r="CE306">
        <v>0</v>
      </c>
      <c r="CF306">
        <v>0</v>
      </c>
      <c r="CG306">
        <v>0</v>
      </c>
      <c r="CH306">
        <v>0</v>
      </c>
      <c r="CI306">
        <v>0</v>
      </c>
      <c r="CJ306">
        <v>0</v>
      </c>
      <c r="CK306">
        <v>0</v>
      </c>
      <c r="CL306">
        <v>0</v>
      </c>
      <c r="CM306">
        <v>0</v>
      </c>
      <c r="CN306" s="12">
        <v>0</v>
      </c>
    </row>
    <row r="307" spans="1:92" hidden="1" x14ac:dyDescent="0.25">
      <c r="A307" s="7" t="s">
        <v>357</v>
      </c>
      <c r="B307" t="s">
        <v>111</v>
      </c>
      <c r="C307" s="2">
        <v>43861</v>
      </c>
      <c r="D307">
        <v>2904</v>
      </c>
      <c r="E307">
        <v>1891</v>
      </c>
      <c r="F307">
        <v>54</v>
      </c>
      <c r="G307">
        <v>53</v>
      </c>
      <c r="H307">
        <v>14</v>
      </c>
      <c r="I307">
        <v>54</v>
      </c>
      <c r="J307">
        <v>55</v>
      </c>
      <c r="K307">
        <v>1</v>
      </c>
      <c r="L307">
        <v>54</v>
      </c>
      <c r="M307">
        <v>1</v>
      </c>
      <c r="N307">
        <v>28</v>
      </c>
      <c r="O307">
        <v>12</v>
      </c>
      <c r="P307">
        <v>9</v>
      </c>
      <c r="Q307">
        <v>118</v>
      </c>
      <c r="R307">
        <v>22</v>
      </c>
      <c r="S307">
        <v>12</v>
      </c>
      <c r="T307">
        <v>10</v>
      </c>
      <c r="U307">
        <v>0</v>
      </c>
      <c r="V307">
        <v>0</v>
      </c>
      <c r="W307">
        <v>0</v>
      </c>
      <c r="X307">
        <v>12</v>
      </c>
      <c r="Y307">
        <v>0</v>
      </c>
      <c r="Z307">
        <v>0</v>
      </c>
      <c r="AA307">
        <v>0</v>
      </c>
      <c r="AB307">
        <v>0</v>
      </c>
      <c r="AC307">
        <v>0</v>
      </c>
      <c r="AG307" s="44" t="s">
        <v>357</v>
      </c>
      <c r="AH307" s="29" t="s">
        <v>111</v>
      </c>
      <c r="AI307" s="36">
        <v>43861</v>
      </c>
      <c r="AJ307">
        <v>2749</v>
      </c>
      <c r="AK307">
        <v>1809</v>
      </c>
      <c r="AL307">
        <v>52</v>
      </c>
      <c r="AM307">
        <v>49</v>
      </c>
      <c r="AN307">
        <v>13</v>
      </c>
      <c r="AO307">
        <v>49</v>
      </c>
      <c r="AP307">
        <v>55</v>
      </c>
      <c r="AQ307">
        <v>1</v>
      </c>
      <c r="AR307">
        <v>49</v>
      </c>
      <c r="AS307">
        <v>0</v>
      </c>
      <c r="AT307">
        <v>76</v>
      </c>
      <c r="AU307">
        <v>0</v>
      </c>
      <c r="AV307">
        <v>0</v>
      </c>
      <c r="AW307">
        <v>0</v>
      </c>
      <c r="AX307" s="12">
        <v>0</v>
      </c>
      <c r="AY307">
        <v>0</v>
      </c>
      <c r="AZ307">
        <v>0</v>
      </c>
      <c r="BA307">
        <v>0</v>
      </c>
      <c r="BB307">
        <v>0</v>
      </c>
      <c r="BC307">
        <v>0</v>
      </c>
      <c r="BD307">
        <v>0</v>
      </c>
      <c r="BE307">
        <v>0</v>
      </c>
      <c r="BF307">
        <v>0</v>
      </c>
      <c r="BK307" t="s">
        <v>330</v>
      </c>
      <c r="BL307" t="s">
        <v>111</v>
      </c>
      <c r="BM307" s="2">
        <v>43861</v>
      </c>
      <c r="BN307">
        <v>162</v>
      </c>
      <c r="BO307">
        <v>70</v>
      </c>
      <c r="BP307">
        <v>18</v>
      </c>
      <c r="BQ307">
        <v>5</v>
      </c>
      <c r="BR307">
        <v>5</v>
      </c>
      <c r="BS307">
        <v>20</v>
      </c>
      <c r="BT307">
        <v>1</v>
      </c>
      <c r="BU307">
        <v>4</v>
      </c>
      <c r="BV307">
        <v>20</v>
      </c>
      <c r="BW307">
        <v>45</v>
      </c>
      <c r="BX307">
        <v>15</v>
      </c>
      <c r="BY307">
        <v>11</v>
      </c>
      <c r="BZ307">
        <v>6</v>
      </c>
      <c r="CA307">
        <v>88</v>
      </c>
      <c r="CB307">
        <v>73</v>
      </c>
      <c r="CC307">
        <v>227</v>
      </c>
      <c r="CD307">
        <v>25</v>
      </c>
      <c r="CE307">
        <v>0</v>
      </c>
      <c r="CF307">
        <v>0</v>
      </c>
      <c r="CG307">
        <v>3</v>
      </c>
      <c r="CH307">
        <v>0</v>
      </c>
      <c r="CI307">
        <v>0</v>
      </c>
      <c r="CJ307">
        <v>0</v>
      </c>
      <c r="CK307">
        <v>0</v>
      </c>
      <c r="CL307">
        <v>0</v>
      </c>
      <c r="CM307">
        <v>0</v>
      </c>
      <c r="CN307" s="12">
        <v>0</v>
      </c>
    </row>
    <row r="308" spans="1:92" hidden="1" x14ac:dyDescent="0.25">
      <c r="A308" s="7" t="s">
        <v>357</v>
      </c>
      <c r="B308" t="s">
        <v>112</v>
      </c>
      <c r="C308" s="2">
        <v>43861</v>
      </c>
      <c r="D308">
        <v>58</v>
      </c>
      <c r="E308">
        <v>18</v>
      </c>
      <c r="F308">
        <v>3</v>
      </c>
      <c r="G308">
        <v>1</v>
      </c>
      <c r="H308">
        <v>1</v>
      </c>
      <c r="I308">
        <v>1</v>
      </c>
      <c r="J308">
        <v>1</v>
      </c>
      <c r="K308">
        <v>0</v>
      </c>
      <c r="L308">
        <v>0</v>
      </c>
      <c r="M308">
        <v>0</v>
      </c>
      <c r="N308">
        <v>3</v>
      </c>
      <c r="O308">
        <v>4</v>
      </c>
      <c r="P308">
        <v>3</v>
      </c>
      <c r="Q308">
        <v>5</v>
      </c>
      <c r="R308">
        <v>0</v>
      </c>
      <c r="S308">
        <v>3</v>
      </c>
      <c r="T308">
        <v>3</v>
      </c>
      <c r="U308">
        <v>0</v>
      </c>
      <c r="V308">
        <v>0</v>
      </c>
      <c r="W308">
        <v>0</v>
      </c>
      <c r="X308">
        <v>3</v>
      </c>
      <c r="Y308">
        <v>0</v>
      </c>
      <c r="Z308">
        <v>0</v>
      </c>
      <c r="AA308">
        <v>0</v>
      </c>
      <c r="AB308">
        <v>0</v>
      </c>
      <c r="AC308">
        <v>0</v>
      </c>
      <c r="AG308" s="43" t="s">
        <v>357</v>
      </c>
      <c r="AH308" s="30" t="s">
        <v>112</v>
      </c>
      <c r="AI308" s="34">
        <v>43861</v>
      </c>
      <c r="AJ308">
        <v>39</v>
      </c>
      <c r="AK308">
        <v>4</v>
      </c>
      <c r="AL308">
        <v>0</v>
      </c>
      <c r="AM308">
        <v>2</v>
      </c>
      <c r="AN308">
        <v>0</v>
      </c>
      <c r="AO308">
        <v>0</v>
      </c>
      <c r="AP308">
        <v>1</v>
      </c>
      <c r="AQ308">
        <v>0</v>
      </c>
      <c r="AR308">
        <v>0</v>
      </c>
      <c r="AS308">
        <v>0</v>
      </c>
      <c r="AT308">
        <v>0</v>
      </c>
      <c r="AU308">
        <v>0</v>
      </c>
      <c r="AV308">
        <v>0</v>
      </c>
      <c r="AW308">
        <v>0</v>
      </c>
      <c r="AX308" s="12">
        <v>0</v>
      </c>
      <c r="AY308">
        <v>0</v>
      </c>
      <c r="AZ308">
        <v>0</v>
      </c>
      <c r="BA308">
        <v>0</v>
      </c>
      <c r="BB308">
        <v>0</v>
      </c>
      <c r="BC308">
        <v>0</v>
      </c>
      <c r="BD308">
        <v>0</v>
      </c>
      <c r="BE308">
        <v>0</v>
      </c>
      <c r="BF308">
        <v>0</v>
      </c>
      <c r="BK308" t="s">
        <v>330</v>
      </c>
      <c r="BL308" t="s">
        <v>112</v>
      </c>
      <c r="BM308" s="2">
        <v>43861</v>
      </c>
      <c r="BN308">
        <v>16</v>
      </c>
      <c r="BO308">
        <v>21</v>
      </c>
      <c r="BP308">
        <v>0</v>
      </c>
      <c r="BQ308">
        <v>0</v>
      </c>
      <c r="BR308">
        <v>0</v>
      </c>
      <c r="BS308">
        <v>0</v>
      </c>
      <c r="BT308">
        <v>3</v>
      </c>
      <c r="BU308">
        <v>0</v>
      </c>
      <c r="BV308">
        <v>0</v>
      </c>
      <c r="BW308">
        <v>1</v>
      </c>
      <c r="BX308">
        <v>3</v>
      </c>
      <c r="BY308">
        <v>0</v>
      </c>
      <c r="BZ308">
        <v>0</v>
      </c>
      <c r="CA308">
        <v>23</v>
      </c>
      <c r="CB308">
        <v>14</v>
      </c>
      <c r="CC308">
        <v>18</v>
      </c>
      <c r="CD308">
        <v>6</v>
      </c>
      <c r="CE308">
        <v>0</v>
      </c>
      <c r="CF308">
        <v>6</v>
      </c>
      <c r="CG308">
        <v>1</v>
      </c>
      <c r="CH308">
        <v>0</v>
      </c>
      <c r="CI308">
        <v>0</v>
      </c>
      <c r="CJ308">
        <v>0</v>
      </c>
      <c r="CK308">
        <v>0</v>
      </c>
      <c r="CL308">
        <v>0</v>
      </c>
      <c r="CM308">
        <v>0</v>
      </c>
      <c r="CN308" s="12">
        <v>0</v>
      </c>
    </row>
    <row r="309" spans="1:92" hidden="1" x14ac:dyDescent="0.25">
      <c r="A309" s="7" t="s">
        <v>357</v>
      </c>
      <c r="B309" t="s">
        <v>113</v>
      </c>
      <c r="C309" s="2">
        <v>43861</v>
      </c>
      <c r="D309">
        <v>3057</v>
      </c>
      <c r="E309">
        <v>2078</v>
      </c>
      <c r="F309">
        <v>79</v>
      </c>
      <c r="G309">
        <v>50</v>
      </c>
      <c r="H309">
        <v>18</v>
      </c>
      <c r="I309">
        <v>79</v>
      </c>
      <c r="J309">
        <v>89</v>
      </c>
      <c r="K309">
        <v>1</v>
      </c>
      <c r="L309">
        <v>79</v>
      </c>
      <c r="M309">
        <v>6</v>
      </c>
      <c r="N309">
        <v>82</v>
      </c>
      <c r="O309">
        <v>25</v>
      </c>
      <c r="P309">
        <v>22</v>
      </c>
      <c r="Q309">
        <v>225</v>
      </c>
      <c r="R309">
        <v>23</v>
      </c>
      <c r="S309">
        <v>36</v>
      </c>
      <c r="T309">
        <v>36</v>
      </c>
      <c r="U309">
        <v>0</v>
      </c>
      <c r="V309">
        <v>0</v>
      </c>
      <c r="W309">
        <v>0</v>
      </c>
      <c r="X309">
        <v>36</v>
      </c>
      <c r="Y309">
        <v>0</v>
      </c>
      <c r="Z309">
        <v>0</v>
      </c>
      <c r="AA309">
        <v>0</v>
      </c>
      <c r="AB309">
        <v>0</v>
      </c>
      <c r="AC309">
        <v>0</v>
      </c>
      <c r="AG309" s="44" t="s">
        <v>357</v>
      </c>
      <c r="AH309" s="29" t="s">
        <v>113</v>
      </c>
      <c r="AI309" s="36">
        <v>43861</v>
      </c>
      <c r="AJ309">
        <v>2929</v>
      </c>
      <c r="AK309">
        <v>1945</v>
      </c>
      <c r="AL309">
        <v>49</v>
      </c>
      <c r="AM309">
        <v>77</v>
      </c>
      <c r="AN309">
        <v>17</v>
      </c>
      <c r="AO309">
        <v>77</v>
      </c>
      <c r="AP309">
        <v>89</v>
      </c>
      <c r="AQ309">
        <v>1</v>
      </c>
      <c r="AR309">
        <v>77</v>
      </c>
      <c r="AS309">
        <v>0</v>
      </c>
      <c r="AT309">
        <v>162</v>
      </c>
      <c r="AU309">
        <v>0</v>
      </c>
      <c r="AV309">
        <v>0</v>
      </c>
      <c r="AW309">
        <v>0</v>
      </c>
      <c r="AX309" s="12">
        <v>0</v>
      </c>
      <c r="AY309">
        <v>0</v>
      </c>
      <c r="AZ309">
        <v>0</v>
      </c>
      <c r="BA309">
        <v>0</v>
      </c>
      <c r="BB309">
        <v>0</v>
      </c>
      <c r="BC309">
        <v>0</v>
      </c>
      <c r="BD309">
        <v>0</v>
      </c>
      <c r="BE309">
        <v>0</v>
      </c>
      <c r="BF309">
        <v>0</v>
      </c>
      <c r="BK309" t="s">
        <v>330</v>
      </c>
      <c r="BL309" t="s">
        <v>113</v>
      </c>
      <c r="BM309" s="2">
        <v>43861</v>
      </c>
      <c r="BN309">
        <v>67</v>
      </c>
      <c r="BO309">
        <v>242</v>
      </c>
      <c r="BP309">
        <v>33</v>
      </c>
      <c r="BQ309">
        <v>4</v>
      </c>
      <c r="BR309">
        <v>4</v>
      </c>
      <c r="BS309">
        <v>39</v>
      </c>
      <c r="BT309">
        <v>10</v>
      </c>
      <c r="BU309">
        <v>12</v>
      </c>
      <c r="BV309">
        <v>39</v>
      </c>
      <c r="BW309">
        <v>130</v>
      </c>
      <c r="BX309">
        <v>37</v>
      </c>
      <c r="BY309">
        <v>24</v>
      </c>
      <c r="BZ309">
        <v>19</v>
      </c>
      <c r="CA309">
        <v>251</v>
      </c>
      <c r="CB309">
        <v>184</v>
      </c>
      <c r="CC309">
        <v>422</v>
      </c>
      <c r="CD309">
        <v>101</v>
      </c>
      <c r="CE309">
        <v>0</v>
      </c>
      <c r="CF309">
        <v>1</v>
      </c>
      <c r="CG309">
        <v>6</v>
      </c>
      <c r="CH309">
        <v>0</v>
      </c>
      <c r="CI309">
        <v>0</v>
      </c>
      <c r="CJ309">
        <v>0</v>
      </c>
      <c r="CK309">
        <v>0</v>
      </c>
      <c r="CL309">
        <v>0</v>
      </c>
      <c r="CM309">
        <v>0</v>
      </c>
      <c r="CN309" s="12">
        <v>0</v>
      </c>
    </row>
    <row r="310" spans="1:92" hidden="1" x14ac:dyDescent="0.25">
      <c r="A310" s="7" t="s">
        <v>358</v>
      </c>
      <c r="B310" t="s">
        <v>110</v>
      </c>
      <c r="C310" s="2">
        <v>43861</v>
      </c>
      <c r="D310">
        <v>279</v>
      </c>
      <c r="E310">
        <v>38</v>
      </c>
      <c r="F310">
        <v>4</v>
      </c>
      <c r="G310">
        <v>9</v>
      </c>
      <c r="H310">
        <v>4</v>
      </c>
      <c r="I310">
        <v>4</v>
      </c>
      <c r="J310">
        <v>1</v>
      </c>
      <c r="K310">
        <v>0</v>
      </c>
      <c r="L310">
        <v>0</v>
      </c>
      <c r="M310">
        <v>0</v>
      </c>
      <c r="N310">
        <v>5</v>
      </c>
      <c r="O310">
        <v>2</v>
      </c>
      <c r="P310">
        <v>2</v>
      </c>
      <c r="Q310">
        <v>53</v>
      </c>
      <c r="R310">
        <v>17</v>
      </c>
      <c r="S310">
        <v>34</v>
      </c>
      <c r="T310">
        <v>18</v>
      </c>
      <c r="U310">
        <v>0</v>
      </c>
      <c r="V310">
        <v>0</v>
      </c>
      <c r="W310">
        <v>6</v>
      </c>
      <c r="X310">
        <v>28</v>
      </c>
      <c r="Y310">
        <v>0</v>
      </c>
      <c r="Z310">
        <v>0</v>
      </c>
      <c r="AA310">
        <v>0</v>
      </c>
      <c r="AB310">
        <v>0</v>
      </c>
      <c r="AC310">
        <v>0</v>
      </c>
      <c r="AG310" s="43" t="s">
        <v>358</v>
      </c>
      <c r="AH310" s="30" t="s">
        <v>110</v>
      </c>
      <c r="AI310" s="34">
        <v>43861</v>
      </c>
      <c r="AJ310">
        <v>0</v>
      </c>
      <c r="AK310">
        <v>0</v>
      </c>
      <c r="AL310">
        <v>0</v>
      </c>
      <c r="AM310">
        <v>0</v>
      </c>
      <c r="AN310">
        <v>0</v>
      </c>
      <c r="AO310">
        <v>0</v>
      </c>
      <c r="AP310">
        <v>0</v>
      </c>
      <c r="AQ310">
        <v>0</v>
      </c>
      <c r="AR310">
        <v>0</v>
      </c>
      <c r="AS310">
        <v>0</v>
      </c>
      <c r="AT310">
        <v>0</v>
      </c>
      <c r="AU310">
        <v>0</v>
      </c>
      <c r="AV310">
        <v>0</v>
      </c>
      <c r="AW310">
        <v>0</v>
      </c>
      <c r="AX310" s="12">
        <v>0</v>
      </c>
      <c r="AY310">
        <v>0</v>
      </c>
      <c r="AZ310">
        <v>0</v>
      </c>
      <c r="BA310">
        <v>0</v>
      </c>
      <c r="BB310">
        <v>0</v>
      </c>
      <c r="BC310">
        <v>0</v>
      </c>
      <c r="BD310">
        <v>0</v>
      </c>
      <c r="BE310">
        <v>0</v>
      </c>
      <c r="BF310">
        <v>0</v>
      </c>
      <c r="BK310" t="s">
        <v>331</v>
      </c>
      <c r="BL310" t="s">
        <v>110</v>
      </c>
      <c r="BM310" s="2">
        <v>43861</v>
      </c>
      <c r="BN310">
        <v>7</v>
      </c>
      <c r="BO310">
        <v>12</v>
      </c>
      <c r="BP310">
        <v>0</v>
      </c>
      <c r="BQ310">
        <v>0</v>
      </c>
      <c r="BR310">
        <v>0</v>
      </c>
      <c r="BS310">
        <v>0</v>
      </c>
      <c r="BT310">
        <v>0</v>
      </c>
      <c r="BU310">
        <v>0</v>
      </c>
      <c r="BV310">
        <v>0</v>
      </c>
      <c r="BW310">
        <v>0</v>
      </c>
      <c r="BX310">
        <v>1</v>
      </c>
      <c r="BY310">
        <v>0</v>
      </c>
      <c r="BZ310">
        <v>0</v>
      </c>
      <c r="CA310">
        <v>6</v>
      </c>
      <c r="CB310">
        <v>1</v>
      </c>
      <c r="CC310">
        <v>1</v>
      </c>
      <c r="CD310">
        <v>2</v>
      </c>
      <c r="CE310">
        <v>0</v>
      </c>
      <c r="CF310">
        <v>0</v>
      </c>
      <c r="CG310">
        <v>0</v>
      </c>
      <c r="CH310">
        <v>0</v>
      </c>
      <c r="CI310">
        <v>0</v>
      </c>
      <c r="CJ310">
        <v>0</v>
      </c>
      <c r="CK310">
        <v>0</v>
      </c>
      <c r="CL310">
        <v>0</v>
      </c>
      <c r="CM310">
        <v>0</v>
      </c>
      <c r="CN310" s="12">
        <v>0</v>
      </c>
    </row>
    <row r="311" spans="1:92" hidden="1" x14ac:dyDescent="0.25">
      <c r="A311" s="7" t="s">
        <v>358</v>
      </c>
      <c r="B311" t="s">
        <v>111</v>
      </c>
      <c r="C311" s="2">
        <v>43861</v>
      </c>
      <c r="D311">
        <v>1150</v>
      </c>
      <c r="E311">
        <v>778</v>
      </c>
      <c r="F311">
        <v>35</v>
      </c>
      <c r="G311">
        <v>118</v>
      </c>
      <c r="H311">
        <v>22</v>
      </c>
      <c r="I311">
        <v>35</v>
      </c>
      <c r="J311">
        <v>86</v>
      </c>
      <c r="K311">
        <v>40</v>
      </c>
      <c r="L311">
        <v>34</v>
      </c>
      <c r="M311">
        <v>48</v>
      </c>
      <c r="N311">
        <v>80</v>
      </c>
      <c r="O311">
        <v>80</v>
      </c>
      <c r="P311">
        <v>57</v>
      </c>
      <c r="Q311">
        <v>548</v>
      </c>
      <c r="R311">
        <v>161</v>
      </c>
      <c r="S311">
        <v>175</v>
      </c>
      <c r="T311">
        <v>265</v>
      </c>
      <c r="U311">
        <v>0</v>
      </c>
      <c r="V311">
        <v>0</v>
      </c>
      <c r="W311">
        <v>42</v>
      </c>
      <c r="X311">
        <v>128</v>
      </c>
      <c r="Y311">
        <v>0</v>
      </c>
      <c r="Z311">
        <v>0</v>
      </c>
      <c r="AA311">
        <v>0</v>
      </c>
      <c r="AB311">
        <v>0</v>
      </c>
      <c r="AC311">
        <v>0</v>
      </c>
      <c r="AG311" s="44" t="s">
        <v>358</v>
      </c>
      <c r="AH311" s="29" t="s">
        <v>111</v>
      </c>
      <c r="AI311" s="36">
        <v>43861</v>
      </c>
      <c r="AJ311">
        <v>661</v>
      </c>
      <c r="AK311">
        <v>517</v>
      </c>
      <c r="AL311">
        <v>43</v>
      </c>
      <c r="AM311">
        <v>13</v>
      </c>
      <c r="AN311">
        <v>10</v>
      </c>
      <c r="AO311">
        <v>12</v>
      </c>
      <c r="AP311">
        <v>57</v>
      </c>
      <c r="AQ311">
        <v>11</v>
      </c>
      <c r="AR311">
        <v>12</v>
      </c>
      <c r="AS311">
        <v>0</v>
      </c>
      <c r="AT311">
        <v>57</v>
      </c>
      <c r="AU311">
        <v>0</v>
      </c>
      <c r="AV311">
        <v>0</v>
      </c>
      <c r="AW311">
        <v>0</v>
      </c>
      <c r="AX311" s="12">
        <v>0</v>
      </c>
      <c r="AY311">
        <v>0</v>
      </c>
      <c r="AZ311">
        <v>0</v>
      </c>
      <c r="BA311">
        <v>0</v>
      </c>
      <c r="BB311">
        <v>0</v>
      </c>
      <c r="BC311">
        <v>0</v>
      </c>
      <c r="BD311">
        <v>0</v>
      </c>
      <c r="BE311">
        <v>0</v>
      </c>
      <c r="BF311">
        <v>0</v>
      </c>
      <c r="BK311" t="s">
        <v>331</v>
      </c>
      <c r="BL311" t="s">
        <v>111</v>
      </c>
      <c r="BM311" s="2">
        <v>43861</v>
      </c>
      <c r="BN311">
        <v>60</v>
      </c>
      <c r="BO311">
        <v>21</v>
      </c>
      <c r="BP311">
        <v>2</v>
      </c>
      <c r="BQ311">
        <v>1</v>
      </c>
      <c r="BR311">
        <v>1</v>
      </c>
      <c r="BS311">
        <v>1</v>
      </c>
      <c r="BT311">
        <v>1</v>
      </c>
      <c r="BU311">
        <v>0</v>
      </c>
      <c r="BV311">
        <v>2</v>
      </c>
      <c r="BW311">
        <v>0</v>
      </c>
      <c r="BX311">
        <v>6</v>
      </c>
      <c r="BY311">
        <v>8</v>
      </c>
      <c r="BZ311">
        <v>5</v>
      </c>
      <c r="CA311">
        <v>23</v>
      </c>
      <c r="CB311">
        <v>7</v>
      </c>
      <c r="CC311">
        <v>5</v>
      </c>
      <c r="CD311">
        <v>10</v>
      </c>
      <c r="CE311">
        <v>0</v>
      </c>
      <c r="CF311">
        <v>0</v>
      </c>
      <c r="CG311">
        <v>4</v>
      </c>
      <c r="CH311">
        <v>0</v>
      </c>
      <c r="CI311">
        <v>0</v>
      </c>
      <c r="CJ311">
        <v>0</v>
      </c>
      <c r="CK311">
        <v>0</v>
      </c>
      <c r="CL311">
        <v>0</v>
      </c>
      <c r="CM311">
        <v>0</v>
      </c>
      <c r="CN311" s="12">
        <v>0</v>
      </c>
    </row>
    <row r="312" spans="1:92" hidden="1" x14ac:dyDescent="0.25">
      <c r="A312" s="7" t="s">
        <v>358</v>
      </c>
      <c r="B312" t="s">
        <v>112</v>
      </c>
      <c r="C312" s="2">
        <v>43861</v>
      </c>
      <c r="D312">
        <v>253</v>
      </c>
      <c r="E312">
        <v>36</v>
      </c>
      <c r="F312">
        <v>3</v>
      </c>
      <c r="G312">
        <v>9</v>
      </c>
      <c r="H312">
        <v>2</v>
      </c>
      <c r="I312">
        <v>3</v>
      </c>
      <c r="J312">
        <v>2</v>
      </c>
      <c r="K312">
        <v>1</v>
      </c>
      <c r="L312">
        <v>0</v>
      </c>
      <c r="M312">
        <v>2</v>
      </c>
      <c r="N312">
        <v>5</v>
      </c>
      <c r="O312">
        <v>6</v>
      </c>
      <c r="P312">
        <v>3</v>
      </c>
      <c r="Q312">
        <v>56</v>
      </c>
      <c r="R312">
        <v>22</v>
      </c>
      <c r="S312">
        <v>25</v>
      </c>
      <c r="T312">
        <v>27</v>
      </c>
      <c r="U312">
        <v>0</v>
      </c>
      <c r="V312">
        <v>0</v>
      </c>
      <c r="W312">
        <v>6</v>
      </c>
      <c r="X312">
        <v>18</v>
      </c>
      <c r="Y312">
        <v>0</v>
      </c>
      <c r="Z312">
        <v>0</v>
      </c>
      <c r="AA312">
        <v>0</v>
      </c>
      <c r="AB312">
        <v>0</v>
      </c>
      <c r="AC312">
        <v>0</v>
      </c>
      <c r="AG312" s="43" t="s">
        <v>358</v>
      </c>
      <c r="AH312" s="30" t="s">
        <v>112</v>
      </c>
      <c r="AI312" s="34">
        <v>43861</v>
      </c>
      <c r="AJ312">
        <v>1</v>
      </c>
      <c r="AK312">
        <v>2</v>
      </c>
      <c r="AL312">
        <v>1</v>
      </c>
      <c r="AM312">
        <v>2</v>
      </c>
      <c r="AN312">
        <v>1</v>
      </c>
      <c r="AO312">
        <v>2</v>
      </c>
      <c r="AP312">
        <v>1</v>
      </c>
      <c r="AQ312">
        <v>0</v>
      </c>
      <c r="AR312">
        <v>0</v>
      </c>
      <c r="AS312">
        <v>0</v>
      </c>
      <c r="AT312">
        <v>0</v>
      </c>
      <c r="AU312">
        <v>0</v>
      </c>
      <c r="AV312">
        <v>0</v>
      </c>
      <c r="AW312">
        <v>0</v>
      </c>
      <c r="AX312" s="12">
        <v>0</v>
      </c>
      <c r="AY312">
        <v>0</v>
      </c>
      <c r="AZ312">
        <v>0</v>
      </c>
      <c r="BA312">
        <v>0</v>
      </c>
      <c r="BB312">
        <v>0</v>
      </c>
      <c r="BC312">
        <v>0</v>
      </c>
      <c r="BD312">
        <v>0</v>
      </c>
      <c r="BE312">
        <v>0</v>
      </c>
      <c r="BF312">
        <v>0</v>
      </c>
      <c r="BK312" t="s">
        <v>331</v>
      </c>
      <c r="BL312" t="s">
        <v>112</v>
      </c>
      <c r="BM312" s="2">
        <v>43861</v>
      </c>
      <c r="BN312">
        <v>13</v>
      </c>
      <c r="BO312">
        <v>7</v>
      </c>
      <c r="BP312">
        <v>0</v>
      </c>
      <c r="BQ312">
        <v>0</v>
      </c>
      <c r="BR312">
        <v>0</v>
      </c>
      <c r="BS312">
        <v>0</v>
      </c>
      <c r="BT312">
        <v>0</v>
      </c>
      <c r="BU312">
        <v>0</v>
      </c>
      <c r="BV312">
        <v>0</v>
      </c>
      <c r="BW312">
        <v>0</v>
      </c>
      <c r="BX312">
        <v>0</v>
      </c>
      <c r="BY312">
        <v>0</v>
      </c>
      <c r="BZ312">
        <v>0</v>
      </c>
      <c r="CA312">
        <v>4</v>
      </c>
      <c r="CB312">
        <v>0</v>
      </c>
      <c r="CC312">
        <v>0</v>
      </c>
      <c r="CD312">
        <v>0</v>
      </c>
      <c r="CE312">
        <v>0</v>
      </c>
      <c r="CF312">
        <v>0</v>
      </c>
      <c r="CG312">
        <v>0</v>
      </c>
      <c r="CH312">
        <v>0</v>
      </c>
      <c r="CI312">
        <v>0</v>
      </c>
      <c r="CJ312">
        <v>0</v>
      </c>
      <c r="CK312">
        <v>0</v>
      </c>
      <c r="CL312">
        <v>0</v>
      </c>
      <c r="CM312">
        <v>0</v>
      </c>
      <c r="CN312" s="12">
        <v>0</v>
      </c>
    </row>
    <row r="313" spans="1:92" hidden="1" x14ac:dyDescent="0.25">
      <c r="A313" s="7" t="s">
        <v>358</v>
      </c>
      <c r="B313" t="s">
        <v>113</v>
      </c>
      <c r="C313" s="2">
        <v>43861</v>
      </c>
      <c r="D313">
        <v>1501</v>
      </c>
      <c r="E313">
        <v>1289</v>
      </c>
      <c r="F313">
        <v>71</v>
      </c>
      <c r="G313">
        <v>146</v>
      </c>
      <c r="H313">
        <v>33</v>
      </c>
      <c r="I313">
        <v>70</v>
      </c>
      <c r="J313">
        <v>196</v>
      </c>
      <c r="K313">
        <v>104</v>
      </c>
      <c r="L313">
        <v>68</v>
      </c>
      <c r="M313">
        <v>210</v>
      </c>
      <c r="N313">
        <v>205</v>
      </c>
      <c r="O313">
        <v>203</v>
      </c>
      <c r="P313">
        <v>162</v>
      </c>
      <c r="Q313">
        <v>1400</v>
      </c>
      <c r="R313">
        <v>478</v>
      </c>
      <c r="S313">
        <v>539</v>
      </c>
      <c r="T313">
        <v>649</v>
      </c>
      <c r="U313">
        <v>1</v>
      </c>
      <c r="V313">
        <v>0</v>
      </c>
      <c r="W313">
        <v>132</v>
      </c>
      <c r="X313">
        <v>390</v>
      </c>
      <c r="Y313">
        <v>0</v>
      </c>
      <c r="Z313">
        <v>0</v>
      </c>
      <c r="AA313">
        <v>0</v>
      </c>
      <c r="AB313">
        <v>0</v>
      </c>
      <c r="AC313">
        <v>0</v>
      </c>
      <c r="AG313" s="44" t="s">
        <v>358</v>
      </c>
      <c r="AH313" s="29" t="s">
        <v>113</v>
      </c>
      <c r="AI313" s="36">
        <v>43861</v>
      </c>
      <c r="AJ313">
        <v>978</v>
      </c>
      <c r="AK313">
        <v>694</v>
      </c>
      <c r="AL313">
        <v>63</v>
      </c>
      <c r="AM313">
        <v>29</v>
      </c>
      <c r="AN313">
        <v>22</v>
      </c>
      <c r="AO313">
        <v>28</v>
      </c>
      <c r="AP313">
        <v>105</v>
      </c>
      <c r="AQ313">
        <v>16</v>
      </c>
      <c r="AR313">
        <v>28</v>
      </c>
      <c r="AS313">
        <v>0</v>
      </c>
      <c r="AT313">
        <v>110</v>
      </c>
      <c r="AU313">
        <v>0</v>
      </c>
      <c r="AV313">
        <v>0</v>
      </c>
      <c r="AW313">
        <v>0</v>
      </c>
      <c r="AX313" s="12">
        <v>0</v>
      </c>
      <c r="AY313">
        <v>0</v>
      </c>
      <c r="AZ313">
        <v>0</v>
      </c>
      <c r="BA313">
        <v>0</v>
      </c>
      <c r="BB313">
        <v>0</v>
      </c>
      <c r="BC313">
        <v>0</v>
      </c>
      <c r="BD313">
        <v>0</v>
      </c>
      <c r="BE313">
        <v>0</v>
      </c>
      <c r="BF313">
        <v>0</v>
      </c>
      <c r="BK313" t="s">
        <v>331</v>
      </c>
      <c r="BL313" t="s">
        <v>113</v>
      </c>
      <c r="BM313" s="2">
        <v>43861</v>
      </c>
      <c r="BN313">
        <v>20</v>
      </c>
      <c r="BO313">
        <v>81</v>
      </c>
      <c r="BP313">
        <v>3</v>
      </c>
      <c r="BQ313">
        <v>0</v>
      </c>
      <c r="BR313">
        <v>0</v>
      </c>
      <c r="BS313">
        <v>3</v>
      </c>
      <c r="BT313">
        <v>0</v>
      </c>
      <c r="BU313">
        <v>0</v>
      </c>
      <c r="BV313">
        <v>3</v>
      </c>
      <c r="BW313">
        <v>0</v>
      </c>
      <c r="BX313">
        <v>20</v>
      </c>
      <c r="BY313">
        <v>21</v>
      </c>
      <c r="BZ313">
        <v>16</v>
      </c>
      <c r="CA313">
        <v>55</v>
      </c>
      <c r="CB313">
        <v>25</v>
      </c>
      <c r="CC313">
        <v>17</v>
      </c>
      <c r="CD313">
        <v>39</v>
      </c>
      <c r="CE313">
        <v>0</v>
      </c>
      <c r="CF313">
        <v>0</v>
      </c>
      <c r="CG313">
        <v>6</v>
      </c>
      <c r="CH313">
        <v>0</v>
      </c>
      <c r="CI313">
        <v>0</v>
      </c>
      <c r="CJ313">
        <v>0</v>
      </c>
      <c r="CK313">
        <v>0</v>
      </c>
      <c r="CL313">
        <v>0</v>
      </c>
      <c r="CM313">
        <v>0</v>
      </c>
      <c r="CN313" s="12">
        <v>0</v>
      </c>
    </row>
    <row r="314" spans="1:92" hidden="1" x14ac:dyDescent="0.25">
      <c r="A314" s="7" t="s">
        <v>359</v>
      </c>
      <c r="B314" t="s">
        <v>110</v>
      </c>
      <c r="C314" s="2">
        <v>43861</v>
      </c>
      <c r="D314">
        <v>12</v>
      </c>
      <c r="E314">
        <v>15</v>
      </c>
      <c r="F314">
        <v>4</v>
      </c>
      <c r="G314">
        <v>4</v>
      </c>
      <c r="H314">
        <v>2</v>
      </c>
      <c r="I314">
        <v>2</v>
      </c>
      <c r="J314">
        <v>2</v>
      </c>
      <c r="K314">
        <v>0</v>
      </c>
      <c r="L314">
        <v>1</v>
      </c>
      <c r="M314">
        <v>0</v>
      </c>
      <c r="N314">
        <v>3</v>
      </c>
      <c r="O314">
        <v>0</v>
      </c>
      <c r="P314">
        <v>0</v>
      </c>
      <c r="Q314">
        <v>8</v>
      </c>
      <c r="R314">
        <v>0</v>
      </c>
      <c r="S314">
        <v>0</v>
      </c>
      <c r="T314">
        <v>0</v>
      </c>
      <c r="U314">
        <v>0</v>
      </c>
      <c r="V314">
        <v>0</v>
      </c>
      <c r="W314">
        <v>0</v>
      </c>
      <c r="X314">
        <v>0</v>
      </c>
      <c r="Y314">
        <v>0</v>
      </c>
      <c r="Z314">
        <v>0</v>
      </c>
      <c r="AA314">
        <v>0</v>
      </c>
      <c r="AB314">
        <v>0</v>
      </c>
      <c r="AC314">
        <v>0</v>
      </c>
      <c r="AG314" s="43" t="s">
        <v>359</v>
      </c>
      <c r="AH314" s="30" t="s">
        <v>110</v>
      </c>
      <c r="AI314" s="34">
        <v>43861</v>
      </c>
      <c r="AJ314">
        <v>0</v>
      </c>
      <c r="AK314">
        <v>4</v>
      </c>
      <c r="AL314">
        <v>4</v>
      </c>
      <c r="AM314">
        <v>2</v>
      </c>
      <c r="AN314">
        <v>2</v>
      </c>
      <c r="AO314">
        <v>2</v>
      </c>
      <c r="AP314">
        <v>2</v>
      </c>
      <c r="AQ314">
        <v>0</v>
      </c>
      <c r="AR314">
        <v>1</v>
      </c>
      <c r="AS314">
        <v>0</v>
      </c>
      <c r="AT314">
        <v>0</v>
      </c>
      <c r="AU314">
        <v>0</v>
      </c>
      <c r="AV314">
        <v>0</v>
      </c>
      <c r="AW314">
        <v>0</v>
      </c>
      <c r="AX314" s="12">
        <v>0</v>
      </c>
      <c r="AY314">
        <v>0</v>
      </c>
      <c r="AZ314">
        <v>0</v>
      </c>
      <c r="BA314">
        <v>0</v>
      </c>
      <c r="BB314">
        <v>0</v>
      </c>
      <c r="BC314">
        <v>0</v>
      </c>
      <c r="BD314">
        <v>0</v>
      </c>
      <c r="BE314">
        <v>0</v>
      </c>
      <c r="BF314">
        <v>0</v>
      </c>
      <c r="BK314" t="s">
        <v>332</v>
      </c>
      <c r="BL314" t="s">
        <v>110</v>
      </c>
      <c r="BM314" s="2">
        <v>43861</v>
      </c>
      <c r="BN314">
        <v>16</v>
      </c>
      <c r="BO314">
        <v>15</v>
      </c>
      <c r="BP314">
        <v>0</v>
      </c>
      <c r="BQ314">
        <v>4</v>
      </c>
      <c r="BR314">
        <v>0</v>
      </c>
      <c r="BS314">
        <v>0</v>
      </c>
      <c r="BT314">
        <v>0</v>
      </c>
      <c r="BU314">
        <v>0</v>
      </c>
      <c r="BV314">
        <v>0</v>
      </c>
      <c r="BW314">
        <v>5</v>
      </c>
      <c r="BX314">
        <v>0</v>
      </c>
      <c r="BY314">
        <v>8</v>
      </c>
      <c r="BZ314">
        <v>4</v>
      </c>
      <c r="CA314">
        <v>17</v>
      </c>
      <c r="CB314">
        <v>13</v>
      </c>
      <c r="CC314">
        <v>13</v>
      </c>
      <c r="CD314">
        <v>5</v>
      </c>
      <c r="CE314">
        <v>0</v>
      </c>
      <c r="CF314">
        <v>0</v>
      </c>
      <c r="CG314">
        <v>13</v>
      </c>
      <c r="CH314">
        <v>0</v>
      </c>
      <c r="CI314">
        <v>0</v>
      </c>
      <c r="CJ314">
        <v>0</v>
      </c>
      <c r="CK314">
        <v>0</v>
      </c>
      <c r="CL314">
        <v>0</v>
      </c>
      <c r="CM314">
        <v>0</v>
      </c>
      <c r="CN314" s="12">
        <v>0</v>
      </c>
    </row>
    <row r="315" spans="1:92" hidden="1" x14ac:dyDescent="0.25">
      <c r="A315" s="7" t="s">
        <v>359</v>
      </c>
      <c r="B315" t="s">
        <v>111</v>
      </c>
      <c r="C315" s="2">
        <v>43861</v>
      </c>
      <c r="D315">
        <v>6493</v>
      </c>
      <c r="E315">
        <v>4701</v>
      </c>
      <c r="F315">
        <v>135</v>
      </c>
      <c r="G315">
        <v>145</v>
      </c>
      <c r="H315">
        <v>33</v>
      </c>
      <c r="I315">
        <v>135</v>
      </c>
      <c r="J315">
        <v>129</v>
      </c>
      <c r="K315">
        <v>0</v>
      </c>
      <c r="L315">
        <v>134</v>
      </c>
      <c r="M315">
        <v>2</v>
      </c>
      <c r="N315">
        <v>62</v>
      </c>
      <c r="O315">
        <v>32</v>
      </c>
      <c r="P315">
        <v>27</v>
      </c>
      <c r="Q315">
        <v>414</v>
      </c>
      <c r="R315">
        <v>85</v>
      </c>
      <c r="S315">
        <v>50</v>
      </c>
      <c r="T315">
        <v>0</v>
      </c>
      <c r="U315">
        <v>0</v>
      </c>
      <c r="V315">
        <v>0</v>
      </c>
      <c r="W315">
        <v>45</v>
      </c>
      <c r="X315">
        <v>15</v>
      </c>
      <c r="Y315">
        <v>0</v>
      </c>
      <c r="Z315">
        <v>0</v>
      </c>
      <c r="AA315">
        <v>0</v>
      </c>
      <c r="AB315">
        <v>0</v>
      </c>
      <c r="AC315">
        <v>0</v>
      </c>
      <c r="AG315" s="44" t="s">
        <v>359</v>
      </c>
      <c r="AH315" s="29" t="s">
        <v>111</v>
      </c>
      <c r="AI315" s="36">
        <v>43861</v>
      </c>
      <c r="AJ315">
        <v>6266</v>
      </c>
      <c r="AK315">
        <v>4603</v>
      </c>
      <c r="AL315">
        <v>138</v>
      </c>
      <c r="AM315">
        <v>132</v>
      </c>
      <c r="AN315">
        <v>33</v>
      </c>
      <c r="AO315">
        <v>132</v>
      </c>
      <c r="AP315">
        <v>125</v>
      </c>
      <c r="AQ315">
        <v>0</v>
      </c>
      <c r="AR315">
        <v>131</v>
      </c>
      <c r="AS315">
        <v>0</v>
      </c>
      <c r="AT315">
        <v>305</v>
      </c>
      <c r="AU315">
        <v>41</v>
      </c>
      <c r="AV315">
        <v>0</v>
      </c>
      <c r="AW315">
        <v>0</v>
      </c>
      <c r="AX315" s="12">
        <v>0</v>
      </c>
      <c r="AY315">
        <v>0</v>
      </c>
      <c r="AZ315">
        <v>0</v>
      </c>
      <c r="BA315">
        <v>0</v>
      </c>
      <c r="BB315">
        <v>0</v>
      </c>
      <c r="BC315">
        <v>0</v>
      </c>
      <c r="BD315">
        <v>0</v>
      </c>
      <c r="BE315">
        <v>0</v>
      </c>
      <c r="BF315">
        <v>0</v>
      </c>
      <c r="BK315" t="s">
        <v>332</v>
      </c>
      <c r="BL315" t="s">
        <v>111</v>
      </c>
      <c r="BM315" s="2">
        <v>43861</v>
      </c>
      <c r="BN315">
        <v>174</v>
      </c>
      <c r="BO315">
        <v>21</v>
      </c>
      <c r="BP315">
        <v>2</v>
      </c>
      <c r="BQ315">
        <v>2</v>
      </c>
      <c r="BR315">
        <v>0</v>
      </c>
      <c r="BS315">
        <v>2</v>
      </c>
      <c r="BT315">
        <v>3</v>
      </c>
      <c r="BU315">
        <v>3</v>
      </c>
      <c r="BV315">
        <v>2</v>
      </c>
      <c r="BW315">
        <v>26</v>
      </c>
      <c r="BX315">
        <v>20</v>
      </c>
      <c r="BY315">
        <v>38</v>
      </c>
      <c r="BZ315">
        <v>27</v>
      </c>
      <c r="CA315">
        <v>48</v>
      </c>
      <c r="CB315">
        <v>22</v>
      </c>
      <c r="CC315">
        <v>22</v>
      </c>
      <c r="CD315">
        <v>5</v>
      </c>
      <c r="CE315">
        <v>0</v>
      </c>
      <c r="CF315">
        <v>6</v>
      </c>
      <c r="CG315">
        <v>18</v>
      </c>
      <c r="CH315">
        <v>0</v>
      </c>
      <c r="CI315">
        <v>0</v>
      </c>
      <c r="CJ315">
        <v>0</v>
      </c>
      <c r="CK315">
        <v>0</v>
      </c>
      <c r="CL315">
        <v>0</v>
      </c>
      <c r="CM315">
        <v>0</v>
      </c>
      <c r="CN315" s="12">
        <v>0</v>
      </c>
    </row>
    <row r="316" spans="1:92" hidden="1" x14ac:dyDescent="0.25">
      <c r="A316" s="7" t="s">
        <v>359</v>
      </c>
      <c r="B316" t="s">
        <v>112</v>
      </c>
      <c r="C316" s="2">
        <v>43861</v>
      </c>
      <c r="D316">
        <v>15</v>
      </c>
      <c r="E316">
        <v>13</v>
      </c>
      <c r="F316">
        <v>2</v>
      </c>
      <c r="G316">
        <v>2</v>
      </c>
      <c r="H316">
        <v>1</v>
      </c>
      <c r="I316">
        <v>1</v>
      </c>
      <c r="J316">
        <v>1</v>
      </c>
      <c r="K316">
        <v>0</v>
      </c>
      <c r="L316">
        <v>1</v>
      </c>
      <c r="M316">
        <v>0</v>
      </c>
      <c r="N316">
        <v>0</v>
      </c>
      <c r="O316">
        <v>0</v>
      </c>
      <c r="P316">
        <v>0</v>
      </c>
      <c r="Q316">
        <v>10</v>
      </c>
      <c r="R316">
        <v>3</v>
      </c>
      <c r="S316">
        <v>3</v>
      </c>
      <c r="T316">
        <v>0</v>
      </c>
      <c r="U316">
        <v>0</v>
      </c>
      <c r="V316">
        <v>0</v>
      </c>
      <c r="W316">
        <v>1</v>
      </c>
      <c r="X316">
        <v>2</v>
      </c>
      <c r="Y316">
        <v>0</v>
      </c>
      <c r="Z316">
        <v>0</v>
      </c>
      <c r="AA316">
        <v>0</v>
      </c>
      <c r="AB316">
        <v>0</v>
      </c>
      <c r="AC316">
        <v>0</v>
      </c>
      <c r="AG316" s="43" t="s">
        <v>359</v>
      </c>
      <c r="AH316" s="30" t="s">
        <v>112</v>
      </c>
      <c r="AI316" s="34">
        <v>43861</v>
      </c>
      <c r="AJ316">
        <v>0</v>
      </c>
      <c r="AK316">
        <v>2</v>
      </c>
      <c r="AL316">
        <v>2</v>
      </c>
      <c r="AM316">
        <v>1</v>
      </c>
      <c r="AN316">
        <v>1</v>
      </c>
      <c r="AO316">
        <v>0</v>
      </c>
      <c r="AP316">
        <v>1</v>
      </c>
      <c r="AQ316">
        <v>0</v>
      </c>
      <c r="AR316">
        <v>0</v>
      </c>
      <c r="AS316">
        <v>0</v>
      </c>
      <c r="AT316">
        <v>0</v>
      </c>
      <c r="AU316">
        <v>0</v>
      </c>
      <c r="AV316">
        <v>0</v>
      </c>
      <c r="AW316">
        <v>0</v>
      </c>
      <c r="AX316" s="12">
        <v>0</v>
      </c>
      <c r="AY316">
        <v>0</v>
      </c>
      <c r="AZ316">
        <v>0</v>
      </c>
      <c r="BA316">
        <v>0</v>
      </c>
      <c r="BB316">
        <v>0</v>
      </c>
      <c r="BC316">
        <v>0</v>
      </c>
      <c r="BD316">
        <v>0</v>
      </c>
      <c r="BE316">
        <v>0</v>
      </c>
      <c r="BF316">
        <v>0</v>
      </c>
      <c r="BK316" t="s">
        <v>332</v>
      </c>
      <c r="BL316" t="s">
        <v>112</v>
      </c>
      <c r="BM316" s="2">
        <v>43861</v>
      </c>
      <c r="BN316">
        <v>10</v>
      </c>
      <c r="BO316">
        <v>19</v>
      </c>
      <c r="BP316">
        <v>0</v>
      </c>
      <c r="BQ316">
        <v>1</v>
      </c>
      <c r="BR316">
        <v>0</v>
      </c>
      <c r="BS316">
        <v>0</v>
      </c>
      <c r="BT316">
        <v>0</v>
      </c>
      <c r="BU316">
        <v>0</v>
      </c>
      <c r="BV316">
        <v>0</v>
      </c>
      <c r="BW316">
        <v>4</v>
      </c>
      <c r="BX316">
        <v>0</v>
      </c>
      <c r="BY316">
        <v>3</v>
      </c>
      <c r="BZ316">
        <v>3</v>
      </c>
      <c r="CA316">
        <v>14</v>
      </c>
      <c r="CB316">
        <v>10</v>
      </c>
      <c r="CC316">
        <v>10</v>
      </c>
      <c r="CD316">
        <v>1</v>
      </c>
      <c r="CE316">
        <v>0</v>
      </c>
      <c r="CF316">
        <v>2</v>
      </c>
      <c r="CG316">
        <v>8</v>
      </c>
      <c r="CH316">
        <v>0</v>
      </c>
      <c r="CI316">
        <v>0</v>
      </c>
      <c r="CJ316">
        <v>0</v>
      </c>
      <c r="CK316">
        <v>0</v>
      </c>
      <c r="CL316">
        <v>0</v>
      </c>
      <c r="CM316">
        <v>0</v>
      </c>
      <c r="CN316" s="12">
        <v>0</v>
      </c>
    </row>
    <row r="317" spans="1:92" hidden="1" x14ac:dyDescent="0.25">
      <c r="A317" s="7" t="s">
        <v>359</v>
      </c>
      <c r="B317" t="s">
        <v>113</v>
      </c>
      <c r="C317" s="2">
        <v>43861</v>
      </c>
      <c r="D317">
        <v>8618</v>
      </c>
      <c r="E317">
        <v>6816</v>
      </c>
      <c r="F317">
        <v>363</v>
      </c>
      <c r="G317">
        <v>202</v>
      </c>
      <c r="H317">
        <v>152</v>
      </c>
      <c r="I317">
        <v>362</v>
      </c>
      <c r="J317">
        <v>313</v>
      </c>
      <c r="K317">
        <v>1</v>
      </c>
      <c r="L317">
        <v>361</v>
      </c>
      <c r="M317">
        <v>7</v>
      </c>
      <c r="N317">
        <v>135</v>
      </c>
      <c r="O317">
        <v>55</v>
      </c>
      <c r="P317">
        <v>52</v>
      </c>
      <c r="Q317">
        <v>947</v>
      </c>
      <c r="R317">
        <v>108</v>
      </c>
      <c r="S317">
        <v>66</v>
      </c>
      <c r="T317">
        <v>0</v>
      </c>
      <c r="U317">
        <v>0</v>
      </c>
      <c r="V317">
        <v>0</v>
      </c>
      <c r="W317">
        <v>50</v>
      </c>
      <c r="X317">
        <v>26</v>
      </c>
      <c r="Y317">
        <v>0</v>
      </c>
      <c r="Z317">
        <v>0</v>
      </c>
      <c r="AA317">
        <v>0</v>
      </c>
      <c r="AB317">
        <v>0</v>
      </c>
      <c r="AC317">
        <v>0</v>
      </c>
      <c r="AG317" s="44" t="s">
        <v>359</v>
      </c>
      <c r="AH317" s="29" t="s">
        <v>113</v>
      </c>
      <c r="AI317" s="36">
        <v>43861</v>
      </c>
      <c r="AJ317">
        <v>8384</v>
      </c>
      <c r="AK317">
        <v>6515</v>
      </c>
      <c r="AL317">
        <v>194</v>
      </c>
      <c r="AM317">
        <v>349</v>
      </c>
      <c r="AN317">
        <v>149</v>
      </c>
      <c r="AO317">
        <v>349</v>
      </c>
      <c r="AP317">
        <v>303</v>
      </c>
      <c r="AQ317">
        <v>1</v>
      </c>
      <c r="AR317">
        <v>348</v>
      </c>
      <c r="AS317">
        <v>0</v>
      </c>
      <c r="AT317">
        <v>713</v>
      </c>
      <c r="AU317">
        <v>56</v>
      </c>
      <c r="AV317">
        <v>0</v>
      </c>
      <c r="AW317">
        <v>0</v>
      </c>
      <c r="AX317" s="12">
        <v>0</v>
      </c>
      <c r="AY317">
        <v>0</v>
      </c>
      <c r="AZ317">
        <v>0</v>
      </c>
      <c r="BA317">
        <v>0</v>
      </c>
      <c r="BB317">
        <v>0</v>
      </c>
      <c r="BC317">
        <v>0</v>
      </c>
      <c r="BD317">
        <v>0</v>
      </c>
      <c r="BE317">
        <v>0</v>
      </c>
      <c r="BF317">
        <v>0</v>
      </c>
      <c r="BK317" t="s">
        <v>332</v>
      </c>
      <c r="BL317" t="s">
        <v>113</v>
      </c>
      <c r="BM317" s="2">
        <v>43861</v>
      </c>
      <c r="BN317">
        <v>18</v>
      </c>
      <c r="BO317">
        <v>240</v>
      </c>
      <c r="BP317">
        <v>12</v>
      </c>
      <c r="BQ317">
        <v>5</v>
      </c>
      <c r="BR317">
        <v>3</v>
      </c>
      <c r="BS317">
        <v>11</v>
      </c>
      <c r="BT317">
        <v>9</v>
      </c>
      <c r="BU317">
        <v>8</v>
      </c>
      <c r="BV317">
        <v>10</v>
      </c>
      <c r="BW317">
        <v>37</v>
      </c>
      <c r="BX317">
        <v>38</v>
      </c>
      <c r="BY317">
        <v>95</v>
      </c>
      <c r="BZ317">
        <v>75</v>
      </c>
      <c r="CA317">
        <v>145</v>
      </c>
      <c r="CB317">
        <v>101</v>
      </c>
      <c r="CC317">
        <v>97</v>
      </c>
      <c r="CD317">
        <v>31</v>
      </c>
      <c r="CE317">
        <v>0</v>
      </c>
      <c r="CF317">
        <v>22</v>
      </c>
      <c r="CG317">
        <v>75</v>
      </c>
      <c r="CH317">
        <v>0</v>
      </c>
      <c r="CI317">
        <v>0</v>
      </c>
      <c r="CJ317">
        <v>0</v>
      </c>
      <c r="CK317">
        <v>0</v>
      </c>
      <c r="CL317">
        <v>0</v>
      </c>
      <c r="CM317">
        <v>0</v>
      </c>
      <c r="CN317" s="12">
        <v>0</v>
      </c>
    </row>
    <row r="318" spans="1:92" hidden="1" x14ac:dyDescent="0.25">
      <c r="A318" s="7" t="s">
        <v>360</v>
      </c>
      <c r="B318" t="s">
        <v>110</v>
      </c>
      <c r="C318" s="2">
        <v>43861</v>
      </c>
      <c r="D318">
        <v>6</v>
      </c>
      <c r="E318">
        <v>6</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G318" s="43" t="s">
        <v>360</v>
      </c>
      <c r="AH318" s="30" t="s">
        <v>110</v>
      </c>
      <c r="AI318" s="34">
        <v>43861</v>
      </c>
      <c r="AJ318">
        <v>0</v>
      </c>
      <c r="AK318">
        <v>0</v>
      </c>
      <c r="AL318">
        <v>0</v>
      </c>
      <c r="AM318">
        <v>0</v>
      </c>
      <c r="AN318">
        <v>0</v>
      </c>
      <c r="AO318">
        <v>0</v>
      </c>
      <c r="AP318">
        <v>0</v>
      </c>
      <c r="AQ318">
        <v>0</v>
      </c>
      <c r="AR318">
        <v>0</v>
      </c>
      <c r="AS318">
        <v>0</v>
      </c>
      <c r="AT318">
        <v>0</v>
      </c>
      <c r="AU318">
        <v>0</v>
      </c>
      <c r="AV318">
        <v>0</v>
      </c>
      <c r="AW318">
        <v>0</v>
      </c>
      <c r="AX318" s="12">
        <v>0</v>
      </c>
      <c r="AY318">
        <v>0</v>
      </c>
      <c r="AZ318">
        <v>0</v>
      </c>
      <c r="BA318">
        <v>0</v>
      </c>
      <c r="BB318">
        <v>0</v>
      </c>
      <c r="BC318">
        <v>0</v>
      </c>
      <c r="BD318">
        <v>0</v>
      </c>
      <c r="BE318">
        <v>0</v>
      </c>
      <c r="BF318">
        <v>0</v>
      </c>
      <c r="BK318" t="s">
        <v>333</v>
      </c>
      <c r="BL318" t="s">
        <v>110</v>
      </c>
      <c r="BM318" s="2">
        <v>43861</v>
      </c>
      <c r="BN318">
        <v>5</v>
      </c>
      <c r="BO318">
        <v>9</v>
      </c>
      <c r="BP318">
        <v>0</v>
      </c>
      <c r="BQ318">
        <v>7</v>
      </c>
      <c r="BR318">
        <v>0</v>
      </c>
      <c r="BS318">
        <v>0</v>
      </c>
      <c r="BT318">
        <v>4</v>
      </c>
      <c r="BU318">
        <v>0</v>
      </c>
      <c r="BV318">
        <v>0</v>
      </c>
      <c r="BW318">
        <v>0</v>
      </c>
      <c r="BX318">
        <v>1</v>
      </c>
      <c r="BY318">
        <v>1</v>
      </c>
      <c r="BZ318">
        <v>1</v>
      </c>
      <c r="CA318">
        <v>14</v>
      </c>
      <c r="CB318">
        <v>6</v>
      </c>
      <c r="CC318">
        <v>7</v>
      </c>
      <c r="CD318">
        <v>0</v>
      </c>
      <c r="CE318">
        <v>0</v>
      </c>
      <c r="CF318">
        <v>2</v>
      </c>
      <c r="CG318">
        <v>5</v>
      </c>
      <c r="CH318">
        <v>0</v>
      </c>
      <c r="CI318">
        <v>0</v>
      </c>
      <c r="CJ318">
        <v>0</v>
      </c>
      <c r="CK318">
        <v>0</v>
      </c>
      <c r="CL318">
        <v>0</v>
      </c>
      <c r="CM318">
        <v>0</v>
      </c>
      <c r="CN318" s="12">
        <v>0</v>
      </c>
    </row>
    <row r="319" spans="1:92" hidden="1" x14ac:dyDescent="0.25">
      <c r="A319" s="7" t="s">
        <v>360</v>
      </c>
      <c r="B319" t="s">
        <v>111</v>
      </c>
      <c r="C319" s="2">
        <v>43861</v>
      </c>
      <c r="D319">
        <v>2425</v>
      </c>
      <c r="E319">
        <v>2028</v>
      </c>
      <c r="F319">
        <v>80</v>
      </c>
      <c r="G319">
        <v>162</v>
      </c>
      <c r="H319">
        <v>41</v>
      </c>
      <c r="I319">
        <v>79</v>
      </c>
      <c r="J319">
        <v>46</v>
      </c>
      <c r="K319">
        <v>1</v>
      </c>
      <c r="L319">
        <v>79</v>
      </c>
      <c r="M319">
        <v>2</v>
      </c>
      <c r="N319">
        <v>37</v>
      </c>
      <c r="O319">
        <v>40</v>
      </c>
      <c r="P319">
        <v>34</v>
      </c>
      <c r="Q319">
        <v>277</v>
      </c>
      <c r="R319">
        <v>22</v>
      </c>
      <c r="S319">
        <v>48</v>
      </c>
      <c r="T319">
        <v>3</v>
      </c>
      <c r="U319">
        <v>1</v>
      </c>
      <c r="V319">
        <v>0</v>
      </c>
      <c r="W319">
        <v>17</v>
      </c>
      <c r="X319">
        <v>25</v>
      </c>
      <c r="Y319">
        <v>0</v>
      </c>
      <c r="Z319">
        <v>0</v>
      </c>
      <c r="AA319">
        <v>0</v>
      </c>
      <c r="AB319">
        <v>0</v>
      </c>
      <c r="AC319">
        <v>0</v>
      </c>
      <c r="AG319" s="44" t="s">
        <v>360</v>
      </c>
      <c r="AH319" s="29" t="s">
        <v>111</v>
      </c>
      <c r="AI319" s="36">
        <v>43861</v>
      </c>
      <c r="AJ319">
        <v>2398</v>
      </c>
      <c r="AK319">
        <v>2003</v>
      </c>
      <c r="AL319">
        <v>160</v>
      </c>
      <c r="AM319">
        <v>80</v>
      </c>
      <c r="AN319">
        <v>41</v>
      </c>
      <c r="AO319">
        <v>79</v>
      </c>
      <c r="AP319">
        <v>46</v>
      </c>
      <c r="AQ319">
        <v>1</v>
      </c>
      <c r="AR319">
        <v>79</v>
      </c>
      <c r="AS319">
        <v>0</v>
      </c>
      <c r="AT319">
        <v>268</v>
      </c>
      <c r="AU319">
        <v>22</v>
      </c>
      <c r="AV319">
        <v>10</v>
      </c>
      <c r="AW319">
        <v>0</v>
      </c>
      <c r="AX319" s="12">
        <v>0</v>
      </c>
      <c r="AY319">
        <v>0</v>
      </c>
      <c r="AZ319">
        <v>0</v>
      </c>
      <c r="BA319">
        <v>10</v>
      </c>
      <c r="BB319">
        <v>0</v>
      </c>
      <c r="BC319">
        <v>0</v>
      </c>
      <c r="BD319">
        <v>0</v>
      </c>
      <c r="BE319">
        <v>0</v>
      </c>
      <c r="BF319">
        <v>0</v>
      </c>
      <c r="BK319" t="s">
        <v>333</v>
      </c>
      <c r="BL319" t="s">
        <v>111</v>
      </c>
      <c r="BM319" s="2">
        <v>43861</v>
      </c>
      <c r="BN319">
        <v>31</v>
      </c>
      <c r="BO319">
        <v>42</v>
      </c>
      <c r="BP319">
        <v>2</v>
      </c>
      <c r="BQ319">
        <v>23</v>
      </c>
      <c r="BR319">
        <v>2</v>
      </c>
      <c r="BS319">
        <v>2</v>
      </c>
      <c r="BT319">
        <v>9</v>
      </c>
      <c r="BU319">
        <v>9</v>
      </c>
      <c r="BV319">
        <v>2</v>
      </c>
      <c r="BW319">
        <v>21</v>
      </c>
      <c r="BX319">
        <v>15</v>
      </c>
      <c r="BY319">
        <v>13</v>
      </c>
      <c r="BZ319">
        <v>10</v>
      </c>
      <c r="CA319">
        <v>103</v>
      </c>
      <c r="CB319">
        <v>5</v>
      </c>
      <c r="CC319">
        <v>56</v>
      </c>
      <c r="CD319">
        <v>6</v>
      </c>
      <c r="CE319">
        <v>0</v>
      </c>
      <c r="CF319">
        <v>27</v>
      </c>
      <c r="CG319">
        <v>27</v>
      </c>
      <c r="CH319">
        <v>0</v>
      </c>
      <c r="CI319">
        <v>0</v>
      </c>
      <c r="CJ319">
        <v>0</v>
      </c>
      <c r="CK319">
        <v>0</v>
      </c>
      <c r="CL319">
        <v>0</v>
      </c>
      <c r="CM319">
        <v>0</v>
      </c>
      <c r="CN319" s="12">
        <v>0</v>
      </c>
    </row>
    <row r="320" spans="1:92" hidden="1" x14ac:dyDescent="0.25">
      <c r="A320" s="7" t="s">
        <v>360</v>
      </c>
      <c r="B320" t="s">
        <v>112</v>
      </c>
      <c r="C320" s="2">
        <v>43861</v>
      </c>
      <c r="D320">
        <v>10</v>
      </c>
      <c r="E320">
        <v>11</v>
      </c>
      <c r="F320">
        <v>2</v>
      </c>
      <c r="G320">
        <v>1</v>
      </c>
      <c r="H320">
        <v>1</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G320" s="43" t="s">
        <v>360</v>
      </c>
      <c r="AH320" s="30" t="s">
        <v>112</v>
      </c>
      <c r="AI320" s="34">
        <v>43861</v>
      </c>
      <c r="AJ320">
        <v>0</v>
      </c>
      <c r="AK320">
        <v>1</v>
      </c>
      <c r="AL320">
        <v>1</v>
      </c>
      <c r="AM320">
        <v>1</v>
      </c>
      <c r="AN320">
        <v>1</v>
      </c>
      <c r="AO320">
        <v>1</v>
      </c>
      <c r="AP320">
        <v>0</v>
      </c>
      <c r="AQ320">
        <v>0</v>
      </c>
      <c r="AR320">
        <v>0</v>
      </c>
      <c r="AS320">
        <v>0</v>
      </c>
      <c r="AT320">
        <v>0</v>
      </c>
      <c r="AU320">
        <v>0</v>
      </c>
      <c r="AV320">
        <v>0</v>
      </c>
      <c r="AW320">
        <v>0</v>
      </c>
      <c r="AX320" s="12">
        <v>0</v>
      </c>
      <c r="AY320">
        <v>0</v>
      </c>
      <c r="AZ320">
        <v>0</v>
      </c>
      <c r="BA320">
        <v>0</v>
      </c>
      <c r="BB320">
        <v>0</v>
      </c>
      <c r="BC320">
        <v>0</v>
      </c>
      <c r="BD320">
        <v>0</v>
      </c>
      <c r="BE320">
        <v>0</v>
      </c>
      <c r="BF320">
        <v>0</v>
      </c>
      <c r="BK320" t="s">
        <v>333</v>
      </c>
      <c r="BL320" t="s">
        <v>112</v>
      </c>
      <c r="BM320" s="2">
        <v>43861</v>
      </c>
      <c r="BN320">
        <v>2</v>
      </c>
      <c r="BO320">
        <v>12</v>
      </c>
      <c r="BP320">
        <v>0</v>
      </c>
      <c r="BQ320">
        <v>8</v>
      </c>
      <c r="BR320">
        <v>0</v>
      </c>
      <c r="BS320">
        <v>0</v>
      </c>
      <c r="BT320">
        <v>2</v>
      </c>
      <c r="BU320">
        <v>0</v>
      </c>
      <c r="BV320">
        <v>0</v>
      </c>
      <c r="BW320">
        <v>1</v>
      </c>
      <c r="BX320">
        <v>1</v>
      </c>
      <c r="BY320">
        <v>0</v>
      </c>
      <c r="BZ320">
        <v>0</v>
      </c>
      <c r="CA320">
        <v>4</v>
      </c>
      <c r="CB320">
        <v>0</v>
      </c>
      <c r="CC320">
        <v>7</v>
      </c>
      <c r="CD320">
        <v>0</v>
      </c>
      <c r="CE320">
        <v>0</v>
      </c>
      <c r="CF320">
        <v>2</v>
      </c>
      <c r="CG320">
        <v>5</v>
      </c>
      <c r="CH320">
        <v>0</v>
      </c>
      <c r="CI320">
        <v>0</v>
      </c>
      <c r="CJ320">
        <v>0</v>
      </c>
      <c r="CK320">
        <v>0</v>
      </c>
      <c r="CL320">
        <v>0</v>
      </c>
      <c r="CM320">
        <v>0</v>
      </c>
      <c r="CN320" s="12">
        <v>0</v>
      </c>
    </row>
    <row r="321" spans="1:92" hidden="1" x14ac:dyDescent="0.25">
      <c r="A321" s="7" t="s">
        <v>360</v>
      </c>
      <c r="B321" t="s">
        <v>113</v>
      </c>
      <c r="C321" s="2">
        <v>43861</v>
      </c>
      <c r="D321">
        <v>2840</v>
      </c>
      <c r="E321">
        <v>2459</v>
      </c>
      <c r="F321">
        <v>147</v>
      </c>
      <c r="G321">
        <v>184</v>
      </c>
      <c r="H321">
        <v>77</v>
      </c>
      <c r="I321">
        <v>148</v>
      </c>
      <c r="J321">
        <v>98</v>
      </c>
      <c r="K321">
        <v>10</v>
      </c>
      <c r="L321">
        <v>146</v>
      </c>
      <c r="M321">
        <v>10</v>
      </c>
      <c r="N321">
        <v>140</v>
      </c>
      <c r="O321">
        <v>130</v>
      </c>
      <c r="P321">
        <v>112</v>
      </c>
      <c r="Q321">
        <v>705</v>
      </c>
      <c r="R321">
        <v>51</v>
      </c>
      <c r="S321">
        <v>126</v>
      </c>
      <c r="T321">
        <v>11</v>
      </c>
      <c r="U321">
        <v>2</v>
      </c>
      <c r="V321">
        <v>0</v>
      </c>
      <c r="W321">
        <v>40</v>
      </c>
      <c r="X321">
        <v>70</v>
      </c>
      <c r="Y321">
        <v>0</v>
      </c>
      <c r="Z321">
        <v>0</v>
      </c>
      <c r="AA321">
        <v>0</v>
      </c>
      <c r="AB321">
        <v>0</v>
      </c>
      <c r="AC321">
        <v>0</v>
      </c>
      <c r="AG321" s="44" t="s">
        <v>360</v>
      </c>
      <c r="AH321" s="29" t="s">
        <v>113</v>
      </c>
      <c r="AI321" s="36">
        <v>43861</v>
      </c>
      <c r="AJ321">
        <v>2783</v>
      </c>
      <c r="AK321">
        <v>2381</v>
      </c>
      <c r="AL321">
        <v>184</v>
      </c>
      <c r="AM321">
        <v>143</v>
      </c>
      <c r="AN321">
        <v>77</v>
      </c>
      <c r="AO321">
        <v>144</v>
      </c>
      <c r="AP321">
        <v>89</v>
      </c>
      <c r="AQ321">
        <v>3</v>
      </c>
      <c r="AR321">
        <v>144</v>
      </c>
      <c r="AS321">
        <v>0</v>
      </c>
      <c r="AT321">
        <v>652</v>
      </c>
      <c r="AU321">
        <v>51</v>
      </c>
      <c r="AV321">
        <v>20</v>
      </c>
      <c r="AW321">
        <v>0</v>
      </c>
      <c r="AX321" s="12">
        <v>0</v>
      </c>
      <c r="AY321">
        <v>0</v>
      </c>
      <c r="AZ321">
        <v>0</v>
      </c>
      <c r="BA321">
        <v>20</v>
      </c>
      <c r="BB321">
        <v>0</v>
      </c>
      <c r="BC321">
        <v>0</v>
      </c>
      <c r="BD321">
        <v>0</v>
      </c>
      <c r="BE321">
        <v>0</v>
      </c>
      <c r="BF321">
        <v>0</v>
      </c>
      <c r="BK321" t="s">
        <v>333</v>
      </c>
      <c r="BL321" t="s">
        <v>113</v>
      </c>
      <c r="BM321" s="2">
        <v>43861</v>
      </c>
      <c r="BN321">
        <v>20</v>
      </c>
      <c r="BO321">
        <v>55</v>
      </c>
      <c r="BP321">
        <v>6</v>
      </c>
      <c r="BQ321">
        <v>22</v>
      </c>
      <c r="BR321">
        <v>4</v>
      </c>
      <c r="BS321">
        <v>6</v>
      </c>
      <c r="BT321">
        <v>19</v>
      </c>
      <c r="BU321">
        <v>20</v>
      </c>
      <c r="BV321">
        <v>6</v>
      </c>
      <c r="BW321">
        <v>58</v>
      </c>
      <c r="BX321">
        <v>45</v>
      </c>
      <c r="BY321">
        <v>26</v>
      </c>
      <c r="BZ321">
        <v>23</v>
      </c>
      <c r="CA321">
        <v>216</v>
      </c>
      <c r="CB321">
        <v>32</v>
      </c>
      <c r="CC321">
        <v>83</v>
      </c>
      <c r="CD321">
        <v>8</v>
      </c>
      <c r="CE321">
        <v>0</v>
      </c>
      <c r="CF321">
        <v>18</v>
      </c>
      <c r="CG321">
        <v>57</v>
      </c>
      <c r="CH321">
        <v>0</v>
      </c>
      <c r="CI321">
        <v>0</v>
      </c>
      <c r="CJ321">
        <v>0</v>
      </c>
      <c r="CK321">
        <v>0</v>
      </c>
      <c r="CL321">
        <v>0</v>
      </c>
      <c r="CM321">
        <v>0</v>
      </c>
      <c r="CN321" s="12">
        <v>0</v>
      </c>
    </row>
    <row r="322" spans="1:92" hidden="1" x14ac:dyDescent="0.25">
      <c r="A322" s="7" t="s">
        <v>361</v>
      </c>
      <c r="B322" t="s">
        <v>110</v>
      </c>
      <c r="C322" s="2">
        <v>43861</v>
      </c>
      <c r="D322">
        <v>1</v>
      </c>
      <c r="E322">
        <v>7</v>
      </c>
      <c r="F322">
        <v>2</v>
      </c>
      <c r="G322">
        <v>7</v>
      </c>
      <c r="H322">
        <v>2</v>
      </c>
      <c r="I322">
        <v>2</v>
      </c>
      <c r="J322">
        <v>1</v>
      </c>
      <c r="K322">
        <v>0</v>
      </c>
      <c r="L322">
        <v>0</v>
      </c>
      <c r="M322">
        <v>0</v>
      </c>
      <c r="N322">
        <v>0</v>
      </c>
      <c r="O322">
        <v>1</v>
      </c>
      <c r="P322">
        <v>0</v>
      </c>
      <c r="Q322">
        <v>6</v>
      </c>
      <c r="R322">
        <v>0</v>
      </c>
      <c r="S322">
        <v>1</v>
      </c>
      <c r="T322">
        <v>1</v>
      </c>
      <c r="U322">
        <v>0</v>
      </c>
      <c r="V322">
        <v>0</v>
      </c>
      <c r="W322">
        <v>0</v>
      </c>
      <c r="X322">
        <v>0</v>
      </c>
      <c r="Y322">
        <v>0</v>
      </c>
      <c r="Z322">
        <v>0</v>
      </c>
      <c r="AA322">
        <v>0</v>
      </c>
      <c r="AB322">
        <v>0</v>
      </c>
      <c r="AC322">
        <v>0</v>
      </c>
      <c r="AG322" s="43" t="s">
        <v>361</v>
      </c>
      <c r="AH322" s="30" t="s">
        <v>110</v>
      </c>
      <c r="AI322" s="34">
        <v>43861</v>
      </c>
      <c r="AJ322">
        <v>0</v>
      </c>
      <c r="AK322">
        <v>7</v>
      </c>
      <c r="AL322">
        <v>7</v>
      </c>
      <c r="AM322">
        <v>2</v>
      </c>
      <c r="AN322">
        <v>2</v>
      </c>
      <c r="AO322">
        <v>2</v>
      </c>
      <c r="AP322">
        <v>1</v>
      </c>
      <c r="AQ322">
        <v>0</v>
      </c>
      <c r="AR322">
        <v>0</v>
      </c>
      <c r="AS322">
        <v>0</v>
      </c>
      <c r="AT322">
        <v>3</v>
      </c>
      <c r="AU322">
        <v>0</v>
      </c>
      <c r="AV322">
        <v>0</v>
      </c>
      <c r="AW322">
        <v>0</v>
      </c>
      <c r="AX322" s="12">
        <v>0</v>
      </c>
      <c r="AY322">
        <v>0</v>
      </c>
      <c r="AZ322">
        <v>0</v>
      </c>
      <c r="BA322">
        <v>0</v>
      </c>
      <c r="BB322">
        <v>0</v>
      </c>
      <c r="BC322">
        <v>0</v>
      </c>
      <c r="BD322">
        <v>0</v>
      </c>
      <c r="BE322">
        <v>0</v>
      </c>
      <c r="BF322">
        <v>0</v>
      </c>
      <c r="BK322" t="s">
        <v>334</v>
      </c>
      <c r="BL322" t="s">
        <v>110</v>
      </c>
      <c r="BM322" s="2">
        <v>43861</v>
      </c>
      <c r="BN322">
        <v>16</v>
      </c>
      <c r="BO322">
        <v>12</v>
      </c>
      <c r="BP322">
        <v>1</v>
      </c>
      <c r="BQ322">
        <v>1</v>
      </c>
      <c r="BR322">
        <v>1</v>
      </c>
      <c r="BS322">
        <v>1</v>
      </c>
      <c r="BT322">
        <v>0</v>
      </c>
      <c r="BU322">
        <v>0</v>
      </c>
      <c r="BV322">
        <v>0</v>
      </c>
      <c r="BW322">
        <v>1</v>
      </c>
      <c r="BX322">
        <v>0</v>
      </c>
      <c r="BY322">
        <v>0</v>
      </c>
      <c r="BZ322">
        <v>0</v>
      </c>
      <c r="CA322">
        <v>10</v>
      </c>
      <c r="CB322">
        <v>7</v>
      </c>
      <c r="CC322">
        <v>7</v>
      </c>
      <c r="CD322">
        <v>9</v>
      </c>
      <c r="CE322">
        <v>0</v>
      </c>
      <c r="CF322">
        <v>3</v>
      </c>
      <c r="CG322">
        <v>4</v>
      </c>
      <c r="CH322">
        <v>0</v>
      </c>
      <c r="CI322">
        <v>0</v>
      </c>
      <c r="CJ322">
        <v>0</v>
      </c>
      <c r="CK322">
        <v>0</v>
      </c>
      <c r="CL322">
        <v>0</v>
      </c>
      <c r="CM322">
        <v>0</v>
      </c>
      <c r="CN322" s="12">
        <v>0</v>
      </c>
    </row>
    <row r="323" spans="1:92" hidden="1" x14ac:dyDescent="0.25">
      <c r="A323" s="7" t="s">
        <v>361</v>
      </c>
      <c r="B323" t="s">
        <v>111</v>
      </c>
      <c r="C323" s="2">
        <v>43861</v>
      </c>
      <c r="D323">
        <v>468</v>
      </c>
      <c r="E323">
        <v>490</v>
      </c>
      <c r="F323">
        <v>24</v>
      </c>
      <c r="G323">
        <v>136</v>
      </c>
      <c r="H323">
        <v>7</v>
      </c>
      <c r="I323">
        <v>24</v>
      </c>
      <c r="J323">
        <v>51</v>
      </c>
      <c r="K323">
        <v>12</v>
      </c>
      <c r="L323">
        <v>25</v>
      </c>
      <c r="M323">
        <v>4</v>
      </c>
      <c r="N323">
        <v>25</v>
      </c>
      <c r="O323">
        <v>5</v>
      </c>
      <c r="P323">
        <v>3</v>
      </c>
      <c r="Q323">
        <v>157</v>
      </c>
      <c r="R323">
        <v>12</v>
      </c>
      <c r="S323">
        <v>11</v>
      </c>
      <c r="T323">
        <v>10</v>
      </c>
      <c r="U323">
        <v>0</v>
      </c>
      <c r="V323">
        <v>0</v>
      </c>
      <c r="W323">
        <v>1</v>
      </c>
      <c r="X323">
        <v>0</v>
      </c>
      <c r="Y323">
        <v>0</v>
      </c>
      <c r="Z323">
        <v>0</v>
      </c>
      <c r="AA323">
        <v>0</v>
      </c>
      <c r="AB323">
        <v>0</v>
      </c>
      <c r="AC323">
        <v>0</v>
      </c>
      <c r="AG323" s="44" t="s">
        <v>361</v>
      </c>
      <c r="AH323" s="29" t="s">
        <v>111</v>
      </c>
      <c r="AI323" s="36">
        <v>43861</v>
      </c>
      <c r="AJ323">
        <v>427</v>
      </c>
      <c r="AK323">
        <v>471</v>
      </c>
      <c r="AL323">
        <v>134</v>
      </c>
      <c r="AM323">
        <v>23</v>
      </c>
      <c r="AN323">
        <v>6</v>
      </c>
      <c r="AO323">
        <v>23</v>
      </c>
      <c r="AP323">
        <v>50</v>
      </c>
      <c r="AQ323">
        <v>10</v>
      </c>
      <c r="AR323">
        <v>24</v>
      </c>
      <c r="AS323">
        <v>0</v>
      </c>
      <c r="AT323">
        <v>129</v>
      </c>
      <c r="AU323">
        <v>1</v>
      </c>
      <c r="AV323">
        <v>0</v>
      </c>
      <c r="AW323">
        <v>0</v>
      </c>
      <c r="AX323" s="12">
        <v>0</v>
      </c>
      <c r="AY323">
        <v>0</v>
      </c>
      <c r="AZ323">
        <v>0</v>
      </c>
      <c r="BA323">
        <v>0</v>
      </c>
      <c r="BB323">
        <v>0</v>
      </c>
      <c r="BC323">
        <v>0</v>
      </c>
      <c r="BD323">
        <v>0</v>
      </c>
      <c r="BE323">
        <v>0</v>
      </c>
      <c r="BF323">
        <v>0</v>
      </c>
      <c r="BK323" t="s">
        <v>334</v>
      </c>
      <c r="BL323" t="s">
        <v>111</v>
      </c>
      <c r="BM323" s="2">
        <v>43861</v>
      </c>
      <c r="BN323">
        <v>42</v>
      </c>
      <c r="BO323">
        <v>44</v>
      </c>
      <c r="BP323">
        <v>0</v>
      </c>
      <c r="BQ323">
        <v>28</v>
      </c>
      <c r="BR323">
        <v>0</v>
      </c>
      <c r="BS323">
        <v>0</v>
      </c>
      <c r="BT323">
        <v>5</v>
      </c>
      <c r="BU323">
        <v>2</v>
      </c>
      <c r="BV323">
        <v>0</v>
      </c>
      <c r="BW323">
        <v>8</v>
      </c>
      <c r="BX323">
        <v>9</v>
      </c>
      <c r="BY323">
        <v>6</v>
      </c>
      <c r="BZ323">
        <v>6</v>
      </c>
      <c r="CA323">
        <v>53</v>
      </c>
      <c r="CB323">
        <v>14</v>
      </c>
      <c r="CC323">
        <v>14</v>
      </c>
      <c r="CD323">
        <v>25</v>
      </c>
      <c r="CE323">
        <v>0</v>
      </c>
      <c r="CF323">
        <v>2</v>
      </c>
      <c r="CG323">
        <v>11</v>
      </c>
      <c r="CH323">
        <v>0</v>
      </c>
      <c r="CI323">
        <v>0</v>
      </c>
      <c r="CJ323">
        <v>0</v>
      </c>
      <c r="CK323">
        <v>0</v>
      </c>
      <c r="CL323">
        <v>0</v>
      </c>
      <c r="CM323">
        <v>0</v>
      </c>
      <c r="CN323" s="12">
        <v>0</v>
      </c>
    </row>
    <row r="324" spans="1:92" hidden="1" x14ac:dyDescent="0.25">
      <c r="A324" s="7" t="s">
        <v>361</v>
      </c>
      <c r="B324" t="s">
        <v>112</v>
      </c>
      <c r="C324" s="2">
        <v>43861</v>
      </c>
      <c r="D324">
        <v>0</v>
      </c>
      <c r="E324">
        <v>11</v>
      </c>
      <c r="F324">
        <v>4</v>
      </c>
      <c r="G324">
        <v>10</v>
      </c>
      <c r="H324">
        <v>4</v>
      </c>
      <c r="I324">
        <v>5</v>
      </c>
      <c r="J324">
        <v>0</v>
      </c>
      <c r="K324">
        <v>0</v>
      </c>
      <c r="L324">
        <v>0</v>
      </c>
      <c r="M324">
        <v>0</v>
      </c>
      <c r="N324">
        <v>0</v>
      </c>
      <c r="O324">
        <v>0</v>
      </c>
      <c r="P324">
        <v>0</v>
      </c>
      <c r="Q324">
        <v>3</v>
      </c>
      <c r="R324">
        <v>2</v>
      </c>
      <c r="S324">
        <v>2</v>
      </c>
      <c r="T324">
        <v>2</v>
      </c>
      <c r="U324">
        <v>0</v>
      </c>
      <c r="V324">
        <v>0</v>
      </c>
      <c r="W324">
        <v>0</v>
      </c>
      <c r="X324">
        <v>0</v>
      </c>
      <c r="Y324">
        <v>0</v>
      </c>
      <c r="Z324">
        <v>0</v>
      </c>
      <c r="AA324">
        <v>0</v>
      </c>
      <c r="AB324">
        <v>0</v>
      </c>
      <c r="AC324">
        <v>0</v>
      </c>
      <c r="AG324" s="43" t="s">
        <v>361</v>
      </c>
      <c r="AH324" s="30" t="s">
        <v>112</v>
      </c>
      <c r="AI324" s="34">
        <v>43861</v>
      </c>
      <c r="AJ324">
        <v>0</v>
      </c>
      <c r="AK324">
        <v>9</v>
      </c>
      <c r="AL324">
        <v>9</v>
      </c>
      <c r="AM324">
        <v>4</v>
      </c>
      <c r="AN324">
        <v>4</v>
      </c>
      <c r="AO324">
        <v>5</v>
      </c>
      <c r="AP324">
        <v>0</v>
      </c>
      <c r="AQ324">
        <v>0</v>
      </c>
      <c r="AR324">
        <v>0</v>
      </c>
      <c r="AS324">
        <v>0</v>
      </c>
      <c r="AT324">
        <v>1</v>
      </c>
      <c r="AU324">
        <v>0</v>
      </c>
      <c r="AV324">
        <v>0</v>
      </c>
      <c r="AW324">
        <v>0</v>
      </c>
      <c r="AX324" s="12">
        <v>0</v>
      </c>
      <c r="AY324">
        <v>0</v>
      </c>
      <c r="AZ324">
        <v>0</v>
      </c>
      <c r="BA324">
        <v>0</v>
      </c>
      <c r="BB324">
        <v>0</v>
      </c>
      <c r="BC324">
        <v>0</v>
      </c>
      <c r="BD324">
        <v>0</v>
      </c>
      <c r="BE324">
        <v>0</v>
      </c>
      <c r="BF324">
        <v>0</v>
      </c>
      <c r="BK324" t="s">
        <v>334</v>
      </c>
      <c r="BL324" t="s">
        <v>112</v>
      </c>
      <c r="BM324" s="2">
        <v>43861</v>
      </c>
      <c r="BN324">
        <v>15</v>
      </c>
      <c r="BO324">
        <v>13</v>
      </c>
      <c r="BP324">
        <v>2</v>
      </c>
      <c r="BQ324">
        <v>1</v>
      </c>
      <c r="BR324">
        <v>1</v>
      </c>
      <c r="BS324">
        <v>2</v>
      </c>
      <c r="BT324">
        <v>0</v>
      </c>
      <c r="BU324">
        <v>0</v>
      </c>
      <c r="BV324">
        <v>1</v>
      </c>
      <c r="BW324">
        <v>0</v>
      </c>
      <c r="BX324">
        <v>0</v>
      </c>
      <c r="BY324">
        <v>0</v>
      </c>
      <c r="BZ324">
        <v>0</v>
      </c>
      <c r="CA324">
        <v>12</v>
      </c>
      <c r="CB324">
        <v>4</v>
      </c>
      <c r="CC324">
        <v>4</v>
      </c>
      <c r="CD324">
        <v>7</v>
      </c>
      <c r="CE324">
        <v>0</v>
      </c>
      <c r="CF324">
        <v>1</v>
      </c>
      <c r="CG324">
        <v>3</v>
      </c>
      <c r="CH324">
        <v>0</v>
      </c>
      <c r="CI324">
        <v>0</v>
      </c>
      <c r="CJ324">
        <v>0</v>
      </c>
      <c r="CK324">
        <v>0</v>
      </c>
      <c r="CL324">
        <v>0</v>
      </c>
      <c r="CM324">
        <v>0</v>
      </c>
      <c r="CN324" s="12">
        <v>0</v>
      </c>
    </row>
    <row r="325" spans="1:92" hidden="1" x14ac:dyDescent="0.25">
      <c r="A325" s="7" t="s">
        <v>361</v>
      </c>
      <c r="B325" t="s">
        <v>113</v>
      </c>
      <c r="C325" s="2">
        <v>43861</v>
      </c>
      <c r="D325">
        <v>794</v>
      </c>
      <c r="E325">
        <v>945</v>
      </c>
      <c r="F325">
        <v>67</v>
      </c>
      <c r="G325">
        <v>217</v>
      </c>
      <c r="H325">
        <v>36</v>
      </c>
      <c r="I325">
        <v>67</v>
      </c>
      <c r="J325">
        <v>89</v>
      </c>
      <c r="K325">
        <v>28</v>
      </c>
      <c r="L325">
        <v>66</v>
      </c>
      <c r="M325">
        <v>13</v>
      </c>
      <c r="N325">
        <v>50</v>
      </c>
      <c r="O325">
        <v>30</v>
      </c>
      <c r="P325">
        <v>21</v>
      </c>
      <c r="Q325">
        <v>417</v>
      </c>
      <c r="R325">
        <v>39</v>
      </c>
      <c r="S325">
        <v>36</v>
      </c>
      <c r="T325">
        <v>25</v>
      </c>
      <c r="U325">
        <v>1</v>
      </c>
      <c r="V325">
        <v>0</v>
      </c>
      <c r="W325">
        <v>3</v>
      </c>
      <c r="X325">
        <v>0</v>
      </c>
      <c r="Y325">
        <v>0</v>
      </c>
      <c r="Z325">
        <v>0</v>
      </c>
      <c r="AA325">
        <v>0</v>
      </c>
      <c r="AB325">
        <v>0</v>
      </c>
      <c r="AC325">
        <v>0</v>
      </c>
      <c r="AG325" s="44" t="s">
        <v>361</v>
      </c>
      <c r="AH325" s="29" t="s">
        <v>113</v>
      </c>
      <c r="AI325" s="36">
        <v>43861</v>
      </c>
      <c r="AJ325">
        <v>777</v>
      </c>
      <c r="AK325">
        <v>857</v>
      </c>
      <c r="AL325">
        <v>214</v>
      </c>
      <c r="AM325">
        <v>62</v>
      </c>
      <c r="AN325">
        <v>33</v>
      </c>
      <c r="AO325">
        <v>62</v>
      </c>
      <c r="AP325">
        <v>88</v>
      </c>
      <c r="AQ325">
        <v>27</v>
      </c>
      <c r="AR325">
        <v>61</v>
      </c>
      <c r="AS325">
        <v>0</v>
      </c>
      <c r="AT325">
        <v>346</v>
      </c>
      <c r="AU325">
        <v>0</v>
      </c>
      <c r="AV325">
        <v>0</v>
      </c>
      <c r="AW325">
        <v>0</v>
      </c>
      <c r="AX325" s="12">
        <v>1</v>
      </c>
      <c r="AY325">
        <v>0</v>
      </c>
      <c r="AZ325">
        <v>0</v>
      </c>
      <c r="BA325">
        <v>0</v>
      </c>
      <c r="BB325">
        <v>0</v>
      </c>
      <c r="BC325">
        <v>0</v>
      </c>
      <c r="BD325">
        <v>0</v>
      </c>
      <c r="BE325">
        <v>0</v>
      </c>
      <c r="BF325">
        <v>0</v>
      </c>
      <c r="BK325" t="s">
        <v>334</v>
      </c>
      <c r="BL325" t="s">
        <v>113</v>
      </c>
      <c r="BM325" s="2">
        <v>43861</v>
      </c>
      <c r="BN325">
        <v>19</v>
      </c>
      <c r="BO325">
        <v>77</v>
      </c>
      <c r="BP325">
        <v>5</v>
      </c>
      <c r="BQ325">
        <v>17</v>
      </c>
      <c r="BR325">
        <v>1</v>
      </c>
      <c r="BS325">
        <v>5</v>
      </c>
      <c r="BT325">
        <v>3</v>
      </c>
      <c r="BU325">
        <v>0</v>
      </c>
      <c r="BV325">
        <v>5</v>
      </c>
      <c r="BW325">
        <v>22</v>
      </c>
      <c r="BX325">
        <v>30</v>
      </c>
      <c r="BY325">
        <v>16</v>
      </c>
      <c r="BZ325">
        <v>16</v>
      </c>
      <c r="CA325">
        <v>152</v>
      </c>
      <c r="CB325">
        <v>49</v>
      </c>
      <c r="CC325">
        <v>40</v>
      </c>
      <c r="CD325">
        <v>71</v>
      </c>
      <c r="CE325">
        <v>0</v>
      </c>
      <c r="CF325">
        <v>13</v>
      </c>
      <c r="CG325">
        <v>35</v>
      </c>
      <c r="CH325">
        <v>0</v>
      </c>
      <c r="CI325">
        <v>0</v>
      </c>
      <c r="CJ325">
        <v>0</v>
      </c>
      <c r="CK325">
        <v>0</v>
      </c>
      <c r="CL325">
        <v>0</v>
      </c>
      <c r="CM325">
        <v>0</v>
      </c>
      <c r="CN325" s="12">
        <v>0</v>
      </c>
    </row>
    <row r="326" spans="1:92" hidden="1" x14ac:dyDescent="0.25">
      <c r="A326" s="7" t="s">
        <v>362</v>
      </c>
      <c r="B326" t="s">
        <v>110</v>
      </c>
      <c r="C326" s="2">
        <v>43861</v>
      </c>
      <c r="D326">
        <v>81</v>
      </c>
      <c r="E326">
        <v>78</v>
      </c>
      <c r="F326">
        <v>2</v>
      </c>
      <c r="G326">
        <v>17</v>
      </c>
      <c r="H326">
        <v>1</v>
      </c>
      <c r="I326">
        <v>2</v>
      </c>
      <c r="J326">
        <v>6</v>
      </c>
      <c r="K326">
        <v>3</v>
      </c>
      <c r="L326">
        <v>0</v>
      </c>
      <c r="M326">
        <v>2</v>
      </c>
      <c r="N326">
        <v>4</v>
      </c>
      <c r="O326">
        <v>3</v>
      </c>
      <c r="P326">
        <v>2</v>
      </c>
      <c r="Q326">
        <v>27</v>
      </c>
      <c r="R326">
        <v>17</v>
      </c>
      <c r="S326">
        <v>31</v>
      </c>
      <c r="T326">
        <v>7</v>
      </c>
      <c r="U326">
        <v>0</v>
      </c>
      <c r="V326">
        <v>0</v>
      </c>
      <c r="W326">
        <v>1</v>
      </c>
      <c r="X326">
        <v>1</v>
      </c>
      <c r="Y326">
        <v>0</v>
      </c>
      <c r="Z326">
        <v>0</v>
      </c>
      <c r="AA326">
        <v>0</v>
      </c>
      <c r="AB326">
        <v>0</v>
      </c>
      <c r="AC326">
        <v>0</v>
      </c>
      <c r="AG326" s="43" t="s">
        <v>362</v>
      </c>
      <c r="AH326" s="30" t="s">
        <v>110</v>
      </c>
      <c r="AI326" s="34">
        <v>43861</v>
      </c>
      <c r="AJ326">
        <v>5</v>
      </c>
      <c r="AK326">
        <v>17</v>
      </c>
      <c r="AL326">
        <v>14</v>
      </c>
      <c r="AM326">
        <v>2</v>
      </c>
      <c r="AN326">
        <v>1</v>
      </c>
      <c r="AO326">
        <v>2</v>
      </c>
      <c r="AP326">
        <v>1</v>
      </c>
      <c r="AQ326">
        <v>0</v>
      </c>
      <c r="AR326">
        <v>0</v>
      </c>
      <c r="AS326">
        <v>0</v>
      </c>
      <c r="AT326">
        <v>2</v>
      </c>
      <c r="AU326">
        <v>1</v>
      </c>
      <c r="AV326">
        <v>1</v>
      </c>
      <c r="AW326">
        <v>0</v>
      </c>
      <c r="AX326" s="12">
        <v>0</v>
      </c>
      <c r="AY326">
        <v>0</v>
      </c>
      <c r="AZ326">
        <v>0</v>
      </c>
      <c r="BA326">
        <v>0</v>
      </c>
      <c r="BB326">
        <v>0</v>
      </c>
      <c r="BC326">
        <v>0</v>
      </c>
      <c r="BD326">
        <v>0</v>
      </c>
      <c r="BE326">
        <v>0</v>
      </c>
      <c r="BF326">
        <v>0</v>
      </c>
      <c r="BK326" t="s">
        <v>335</v>
      </c>
      <c r="BL326" t="s">
        <v>110</v>
      </c>
      <c r="BM326" s="2">
        <v>43861</v>
      </c>
      <c r="BN326">
        <v>5</v>
      </c>
      <c r="BO326">
        <v>4</v>
      </c>
      <c r="BP326">
        <v>0</v>
      </c>
      <c r="BQ326">
        <v>0</v>
      </c>
      <c r="BR326">
        <v>0</v>
      </c>
      <c r="BS326">
        <v>0</v>
      </c>
      <c r="BT326">
        <v>0</v>
      </c>
      <c r="BU326">
        <v>0</v>
      </c>
      <c r="BV326">
        <v>0</v>
      </c>
      <c r="BW326">
        <v>0</v>
      </c>
      <c r="BX326">
        <v>0</v>
      </c>
      <c r="BY326">
        <v>0</v>
      </c>
      <c r="BZ326">
        <v>0</v>
      </c>
      <c r="CA326">
        <v>7</v>
      </c>
      <c r="CB326">
        <v>0</v>
      </c>
      <c r="CC326">
        <v>4</v>
      </c>
      <c r="CD326">
        <v>4</v>
      </c>
      <c r="CE326">
        <v>0</v>
      </c>
      <c r="CF326">
        <v>0</v>
      </c>
      <c r="CG326">
        <v>4</v>
      </c>
      <c r="CH326">
        <v>0</v>
      </c>
      <c r="CI326">
        <v>0</v>
      </c>
      <c r="CJ326">
        <v>0</v>
      </c>
      <c r="CK326">
        <v>0</v>
      </c>
      <c r="CL326">
        <v>0</v>
      </c>
      <c r="CM326">
        <v>0</v>
      </c>
      <c r="CN326" s="12">
        <v>0</v>
      </c>
    </row>
    <row r="327" spans="1:92" hidden="1" x14ac:dyDescent="0.25">
      <c r="A327" s="7" t="s">
        <v>362</v>
      </c>
      <c r="B327" t="s">
        <v>111</v>
      </c>
      <c r="C327" s="2">
        <v>43861</v>
      </c>
      <c r="D327">
        <v>1619</v>
      </c>
      <c r="E327">
        <v>1281</v>
      </c>
      <c r="F327">
        <v>98</v>
      </c>
      <c r="G327">
        <v>171</v>
      </c>
      <c r="H327">
        <v>34</v>
      </c>
      <c r="I327">
        <v>94</v>
      </c>
      <c r="J327">
        <v>49</v>
      </c>
      <c r="K327">
        <v>19</v>
      </c>
      <c r="L327">
        <v>96</v>
      </c>
      <c r="M327">
        <v>53</v>
      </c>
      <c r="N327">
        <v>77</v>
      </c>
      <c r="O327">
        <v>25</v>
      </c>
      <c r="P327">
        <v>20</v>
      </c>
      <c r="Q327">
        <v>322</v>
      </c>
      <c r="R327">
        <v>111</v>
      </c>
      <c r="S327">
        <v>256</v>
      </c>
      <c r="T327">
        <v>68</v>
      </c>
      <c r="U327">
        <v>3</v>
      </c>
      <c r="V327">
        <v>0</v>
      </c>
      <c r="W327">
        <v>3</v>
      </c>
      <c r="X327">
        <v>15</v>
      </c>
      <c r="Y327">
        <v>0</v>
      </c>
      <c r="Z327">
        <v>0</v>
      </c>
      <c r="AA327">
        <v>0</v>
      </c>
      <c r="AB327">
        <v>0</v>
      </c>
      <c r="AC327">
        <v>0</v>
      </c>
      <c r="AG327" s="44" t="s">
        <v>362</v>
      </c>
      <c r="AH327" s="29" t="s">
        <v>111</v>
      </c>
      <c r="AI327" s="36">
        <v>43861</v>
      </c>
      <c r="AJ327">
        <v>1173</v>
      </c>
      <c r="AK327">
        <v>1054</v>
      </c>
      <c r="AL327">
        <v>127</v>
      </c>
      <c r="AM327">
        <v>66</v>
      </c>
      <c r="AN327">
        <v>24</v>
      </c>
      <c r="AO327">
        <v>65</v>
      </c>
      <c r="AP327">
        <v>43</v>
      </c>
      <c r="AQ327">
        <v>8</v>
      </c>
      <c r="AR327">
        <v>66</v>
      </c>
      <c r="AS327">
        <v>0</v>
      </c>
      <c r="AT327">
        <v>170</v>
      </c>
      <c r="AU327">
        <v>8</v>
      </c>
      <c r="AV327">
        <v>4</v>
      </c>
      <c r="AW327">
        <v>5</v>
      </c>
      <c r="AX327" s="12">
        <v>0</v>
      </c>
      <c r="AY327">
        <v>0</v>
      </c>
      <c r="AZ327">
        <v>0</v>
      </c>
      <c r="BA327">
        <v>2</v>
      </c>
      <c r="BB327">
        <v>0</v>
      </c>
      <c r="BC327">
        <v>0</v>
      </c>
      <c r="BD327">
        <v>0</v>
      </c>
      <c r="BE327">
        <v>0</v>
      </c>
      <c r="BF327">
        <v>0</v>
      </c>
      <c r="BK327" t="s">
        <v>335</v>
      </c>
      <c r="BL327" t="s">
        <v>111</v>
      </c>
      <c r="BM327" s="2">
        <v>43861</v>
      </c>
      <c r="BN327">
        <v>94</v>
      </c>
      <c r="BO327">
        <v>38</v>
      </c>
      <c r="BP327">
        <v>5</v>
      </c>
      <c r="BQ327">
        <v>1</v>
      </c>
      <c r="BR327">
        <v>1</v>
      </c>
      <c r="BS327">
        <v>5</v>
      </c>
      <c r="BT327">
        <v>0</v>
      </c>
      <c r="BU327">
        <v>0</v>
      </c>
      <c r="BV327">
        <v>5</v>
      </c>
      <c r="BW327">
        <v>0</v>
      </c>
      <c r="BX327">
        <v>1</v>
      </c>
      <c r="BY327">
        <v>9</v>
      </c>
      <c r="BZ327">
        <v>6</v>
      </c>
      <c r="CA327">
        <v>39</v>
      </c>
      <c r="CB327">
        <v>21</v>
      </c>
      <c r="CC327">
        <v>12</v>
      </c>
      <c r="CD327">
        <v>10</v>
      </c>
      <c r="CE327">
        <v>0</v>
      </c>
      <c r="CF327">
        <v>0</v>
      </c>
      <c r="CG327">
        <v>12</v>
      </c>
      <c r="CH327">
        <v>0</v>
      </c>
      <c r="CI327">
        <v>0</v>
      </c>
      <c r="CJ327">
        <v>0</v>
      </c>
      <c r="CK327">
        <v>0</v>
      </c>
      <c r="CL327">
        <v>0</v>
      </c>
      <c r="CM327">
        <v>0</v>
      </c>
      <c r="CN327" s="12">
        <v>0</v>
      </c>
    </row>
    <row r="328" spans="1:92" hidden="1" x14ac:dyDescent="0.25">
      <c r="A328" s="7" t="s">
        <v>362</v>
      </c>
      <c r="B328" t="s">
        <v>112</v>
      </c>
      <c r="C328" s="2">
        <v>43861</v>
      </c>
      <c r="D328">
        <v>102</v>
      </c>
      <c r="E328">
        <v>123</v>
      </c>
      <c r="F328">
        <v>7</v>
      </c>
      <c r="G328">
        <v>21</v>
      </c>
      <c r="H328">
        <v>2</v>
      </c>
      <c r="I328">
        <v>7</v>
      </c>
      <c r="J328">
        <v>4</v>
      </c>
      <c r="K328">
        <v>1</v>
      </c>
      <c r="L328">
        <v>1</v>
      </c>
      <c r="M328">
        <v>1</v>
      </c>
      <c r="N328">
        <v>3</v>
      </c>
      <c r="O328">
        <v>1</v>
      </c>
      <c r="P328">
        <v>1</v>
      </c>
      <c r="Q328">
        <v>35</v>
      </c>
      <c r="R328">
        <v>17</v>
      </c>
      <c r="S328">
        <v>20</v>
      </c>
      <c r="T328">
        <v>13</v>
      </c>
      <c r="U328">
        <v>0</v>
      </c>
      <c r="V328">
        <v>0</v>
      </c>
      <c r="W328">
        <v>6</v>
      </c>
      <c r="X328">
        <v>2</v>
      </c>
      <c r="Y328">
        <v>0</v>
      </c>
      <c r="Z328">
        <v>0</v>
      </c>
      <c r="AA328">
        <v>0</v>
      </c>
      <c r="AB328">
        <v>0</v>
      </c>
      <c r="AC328">
        <v>0</v>
      </c>
      <c r="AG328" s="43" t="s">
        <v>362</v>
      </c>
      <c r="AH328" s="30" t="s">
        <v>112</v>
      </c>
      <c r="AI328" s="34">
        <v>43861</v>
      </c>
      <c r="AJ328">
        <v>36</v>
      </c>
      <c r="AK328">
        <v>42</v>
      </c>
      <c r="AL328">
        <v>19</v>
      </c>
      <c r="AM328">
        <v>5</v>
      </c>
      <c r="AN328">
        <v>2</v>
      </c>
      <c r="AO328">
        <v>5</v>
      </c>
      <c r="AP328">
        <v>0</v>
      </c>
      <c r="AQ328">
        <v>0</v>
      </c>
      <c r="AR328">
        <v>1</v>
      </c>
      <c r="AS328">
        <v>0</v>
      </c>
      <c r="AT328">
        <v>0</v>
      </c>
      <c r="AU328">
        <v>0</v>
      </c>
      <c r="AV328">
        <v>0</v>
      </c>
      <c r="AW328">
        <v>0</v>
      </c>
      <c r="AX328" s="12">
        <v>0</v>
      </c>
      <c r="AY328">
        <v>0</v>
      </c>
      <c r="AZ328">
        <v>0</v>
      </c>
      <c r="BA328">
        <v>0</v>
      </c>
      <c r="BB328">
        <v>0</v>
      </c>
      <c r="BC328">
        <v>0</v>
      </c>
      <c r="BD328">
        <v>0</v>
      </c>
      <c r="BE328">
        <v>0</v>
      </c>
      <c r="BF328">
        <v>0</v>
      </c>
      <c r="BK328" t="s">
        <v>335</v>
      </c>
      <c r="BL328" t="s">
        <v>112</v>
      </c>
      <c r="BM328" s="2">
        <v>43861</v>
      </c>
      <c r="BN328">
        <v>5</v>
      </c>
      <c r="BO328">
        <v>4</v>
      </c>
      <c r="BP328">
        <v>0</v>
      </c>
      <c r="BQ328">
        <v>0</v>
      </c>
      <c r="BR328">
        <v>0</v>
      </c>
      <c r="BS328">
        <v>0</v>
      </c>
      <c r="BT328">
        <v>0</v>
      </c>
      <c r="BU328">
        <v>0</v>
      </c>
      <c r="BV328">
        <v>0</v>
      </c>
      <c r="BW328">
        <v>0</v>
      </c>
      <c r="BX328">
        <v>3</v>
      </c>
      <c r="BY328">
        <v>3</v>
      </c>
      <c r="BZ328">
        <v>3</v>
      </c>
      <c r="CA328">
        <v>5</v>
      </c>
      <c r="CB328">
        <v>0</v>
      </c>
      <c r="CC328">
        <v>3</v>
      </c>
      <c r="CD328">
        <v>3</v>
      </c>
      <c r="CE328">
        <v>0</v>
      </c>
      <c r="CF328">
        <v>0</v>
      </c>
      <c r="CG328">
        <v>3</v>
      </c>
      <c r="CH328">
        <v>0</v>
      </c>
      <c r="CI328">
        <v>0</v>
      </c>
      <c r="CJ328">
        <v>0</v>
      </c>
      <c r="CK328">
        <v>0</v>
      </c>
      <c r="CL328">
        <v>0</v>
      </c>
      <c r="CM328">
        <v>0</v>
      </c>
      <c r="CN328" s="12">
        <v>0</v>
      </c>
    </row>
    <row r="329" spans="1:92" hidden="1" x14ac:dyDescent="0.25">
      <c r="A329" s="7" t="s">
        <v>362</v>
      </c>
      <c r="B329" t="s">
        <v>113</v>
      </c>
      <c r="C329" s="2">
        <v>43861</v>
      </c>
      <c r="D329">
        <v>1415</v>
      </c>
      <c r="E329">
        <v>1866</v>
      </c>
      <c r="F329">
        <v>164</v>
      </c>
      <c r="G329">
        <v>137</v>
      </c>
      <c r="H329">
        <v>47</v>
      </c>
      <c r="I329">
        <v>154</v>
      </c>
      <c r="J329">
        <v>99</v>
      </c>
      <c r="K329">
        <v>51</v>
      </c>
      <c r="L329">
        <v>160</v>
      </c>
      <c r="M329">
        <v>157</v>
      </c>
      <c r="N329">
        <v>147</v>
      </c>
      <c r="O329">
        <v>57</v>
      </c>
      <c r="P329">
        <v>47</v>
      </c>
      <c r="Q329">
        <v>750</v>
      </c>
      <c r="R329">
        <v>297</v>
      </c>
      <c r="S329">
        <v>502</v>
      </c>
      <c r="T329">
        <v>197</v>
      </c>
      <c r="U329">
        <v>5</v>
      </c>
      <c r="V329">
        <v>0</v>
      </c>
      <c r="W329">
        <v>5</v>
      </c>
      <c r="X329">
        <v>33</v>
      </c>
      <c r="Y329">
        <v>0</v>
      </c>
      <c r="Z329">
        <v>0</v>
      </c>
      <c r="AA329">
        <v>0</v>
      </c>
      <c r="AB329">
        <v>0</v>
      </c>
      <c r="AC329">
        <v>0</v>
      </c>
      <c r="AG329" s="44" t="s">
        <v>362</v>
      </c>
      <c r="AH329" s="29" t="s">
        <v>113</v>
      </c>
      <c r="AI329" s="36">
        <v>43861</v>
      </c>
      <c r="AJ329">
        <v>1270</v>
      </c>
      <c r="AK329">
        <v>1184</v>
      </c>
      <c r="AL329">
        <v>103</v>
      </c>
      <c r="AM329">
        <v>103</v>
      </c>
      <c r="AN329">
        <v>33</v>
      </c>
      <c r="AO329">
        <v>100</v>
      </c>
      <c r="AP329">
        <v>74</v>
      </c>
      <c r="AQ329">
        <v>18</v>
      </c>
      <c r="AR329">
        <v>103</v>
      </c>
      <c r="AS329">
        <v>0</v>
      </c>
      <c r="AT329">
        <v>309</v>
      </c>
      <c r="AU329">
        <v>37</v>
      </c>
      <c r="AV329">
        <v>19</v>
      </c>
      <c r="AW329">
        <v>9</v>
      </c>
      <c r="AX329" s="12">
        <v>0</v>
      </c>
      <c r="AY329">
        <v>0</v>
      </c>
      <c r="AZ329">
        <v>1</v>
      </c>
      <c r="BA329">
        <v>9</v>
      </c>
      <c r="BB329">
        <v>0</v>
      </c>
      <c r="BC329">
        <v>0</v>
      </c>
      <c r="BD329">
        <v>0</v>
      </c>
      <c r="BE329">
        <v>0</v>
      </c>
      <c r="BF329">
        <v>0</v>
      </c>
      <c r="BK329" t="s">
        <v>335</v>
      </c>
      <c r="BL329" t="s">
        <v>113</v>
      </c>
      <c r="BM329" s="2">
        <v>43861</v>
      </c>
      <c r="BN329">
        <v>62</v>
      </c>
      <c r="BO329">
        <v>56</v>
      </c>
      <c r="BP329">
        <v>1</v>
      </c>
      <c r="BQ329">
        <v>1</v>
      </c>
      <c r="BR329">
        <v>1</v>
      </c>
      <c r="BS329">
        <v>1</v>
      </c>
      <c r="BT329">
        <v>0</v>
      </c>
      <c r="BU329">
        <v>0</v>
      </c>
      <c r="BV329">
        <v>1</v>
      </c>
      <c r="BW329">
        <v>0</v>
      </c>
      <c r="BX329">
        <v>12</v>
      </c>
      <c r="BY329">
        <v>19</v>
      </c>
      <c r="BZ329">
        <v>16</v>
      </c>
      <c r="CA329">
        <v>59</v>
      </c>
      <c r="CB329">
        <v>22</v>
      </c>
      <c r="CC329">
        <v>36</v>
      </c>
      <c r="CD329">
        <v>36</v>
      </c>
      <c r="CE329">
        <v>0</v>
      </c>
      <c r="CF329">
        <v>0</v>
      </c>
      <c r="CG329">
        <v>36</v>
      </c>
      <c r="CH329">
        <v>0</v>
      </c>
      <c r="CI329">
        <v>0</v>
      </c>
      <c r="CJ329">
        <v>0</v>
      </c>
      <c r="CK329">
        <v>0</v>
      </c>
      <c r="CL329">
        <v>0</v>
      </c>
      <c r="CM329">
        <v>0</v>
      </c>
      <c r="CN329" s="12">
        <v>0</v>
      </c>
    </row>
    <row r="330" spans="1:92" hidden="1" x14ac:dyDescent="0.25">
      <c r="A330" s="7" t="s">
        <v>363</v>
      </c>
      <c r="B330" t="s">
        <v>110</v>
      </c>
      <c r="C330" s="2">
        <v>43861</v>
      </c>
      <c r="D330">
        <v>0</v>
      </c>
      <c r="E330">
        <v>19</v>
      </c>
      <c r="F330">
        <v>1</v>
      </c>
      <c r="G330">
        <v>8</v>
      </c>
      <c r="H330">
        <v>1</v>
      </c>
      <c r="I330">
        <v>1</v>
      </c>
      <c r="J330">
        <v>3</v>
      </c>
      <c r="K330">
        <v>0</v>
      </c>
      <c r="L330">
        <v>0</v>
      </c>
      <c r="M330">
        <v>0</v>
      </c>
      <c r="N330">
        <v>1</v>
      </c>
      <c r="O330">
        <v>0</v>
      </c>
      <c r="P330">
        <v>0</v>
      </c>
      <c r="Q330">
        <v>2</v>
      </c>
      <c r="R330">
        <v>1</v>
      </c>
      <c r="S330">
        <v>0</v>
      </c>
      <c r="T330">
        <v>0</v>
      </c>
      <c r="U330">
        <v>0</v>
      </c>
      <c r="V330">
        <v>0</v>
      </c>
      <c r="W330">
        <v>0</v>
      </c>
      <c r="X330">
        <v>0</v>
      </c>
      <c r="Y330">
        <v>0</v>
      </c>
      <c r="Z330">
        <v>0</v>
      </c>
      <c r="AA330">
        <v>0</v>
      </c>
      <c r="AB330">
        <v>0</v>
      </c>
      <c r="AC330">
        <v>0</v>
      </c>
      <c r="AG330" s="43" t="s">
        <v>363</v>
      </c>
      <c r="AH330" s="30" t="s">
        <v>110</v>
      </c>
      <c r="AI330" s="34">
        <v>43861</v>
      </c>
      <c r="AJ330">
        <v>0</v>
      </c>
      <c r="AK330">
        <v>1</v>
      </c>
      <c r="AL330">
        <v>1</v>
      </c>
      <c r="AM330">
        <v>1</v>
      </c>
      <c r="AN330">
        <v>1</v>
      </c>
      <c r="AO330">
        <v>1</v>
      </c>
      <c r="AP330">
        <v>3</v>
      </c>
      <c r="AQ330">
        <v>0</v>
      </c>
      <c r="AR330">
        <v>0</v>
      </c>
      <c r="AS330">
        <v>0</v>
      </c>
      <c r="AT330">
        <v>2</v>
      </c>
      <c r="AU330">
        <v>1</v>
      </c>
      <c r="AV330">
        <v>0</v>
      </c>
      <c r="AW330">
        <v>0</v>
      </c>
      <c r="AX330" s="12">
        <v>0</v>
      </c>
      <c r="AY330">
        <v>0</v>
      </c>
      <c r="AZ330">
        <v>0</v>
      </c>
      <c r="BA330">
        <v>0</v>
      </c>
      <c r="BB330">
        <v>0</v>
      </c>
      <c r="BC330">
        <v>0</v>
      </c>
      <c r="BD330">
        <v>0</v>
      </c>
      <c r="BE330">
        <v>0</v>
      </c>
      <c r="BF330">
        <v>0</v>
      </c>
      <c r="BK330" t="s">
        <v>336</v>
      </c>
      <c r="BL330" t="s">
        <v>110</v>
      </c>
      <c r="BM330" s="2">
        <v>43861</v>
      </c>
      <c r="BN330">
        <v>0</v>
      </c>
      <c r="BO330">
        <v>4</v>
      </c>
      <c r="BP330">
        <v>3</v>
      </c>
      <c r="BQ330">
        <v>4</v>
      </c>
      <c r="BR330">
        <v>3</v>
      </c>
      <c r="BS330">
        <v>3</v>
      </c>
      <c r="BT330">
        <v>0</v>
      </c>
      <c r="BU330">
        <v>0</v>
      </c>
      <c r="BV330">
        <v>0</v>
      </c>
      <c r="BW330">
        <v>0</v>
      </c>
      <c r="BX330">
        <v>3</v>
      </c>
      <c r="BY330">
        <v>2</v>
      </c>
      <c r="BZ330">
        <v>2</v>
      </c>
      <c r="CA330">
        <v>26</v>
      </c>
      <c r="CB330">
        <v>16</v>
      </c>
      <c r="CC330">
        <v>16</v>
      </c>
      <c r="CD330">
        <v>12</v>
      </c>
      <c r="CE330">
        <v>0</v>
      </c>
      <c r="CF330">
        <v>4</v>
      </c>
      <c r="CG330">
        <v>12</v>
      </c>
      <c r="CH330">
        <v>0</v>
      </c>
      <c r="CI330">
        <v>0</v>
      </c>
      <c r="CJ330">
        <v>0</v>
      </c>
      <c r="CK330">
        <v>0</v>
      </c>
      <c r="CL330">
        <v>0</v>
      </c>
      <c r="CM330">
        <v>0</v>
      </c>
      <c r="CN330" s="12">
        <v>0</v>
      </c>
    </row>
    <row r="331" spans="1:92" hidden="1" x14ac:dyDescent="0.25">
      <c r="A331" s="7" t="s">
        <v>363</v>
      </c>
      <c r="B331" t="s">
        <v>111</v>
      </c>
      <c r="C331" s="2">
        <v>43861</v>
      </c>
      <c r="D331">
        <v>3135</v>
      </c>
      <c r="E331">
        <v>2302</v>
      </c>
      <c r="F331">
        <v>59</v>
      </c>
      <c r="G331">
        <v>92</v>
      </c>
      <c r="H331">
        <v>34</v>
      </c>
      <c r="I331">
        <v>59</v>
      </c>
      <c r="J331">
        <v>60</v>
      </c>
      <c r="K331">
        <v>8</v>
      </c>
      <c r="L331">
        <v>58</v>
      </c>
      <c r="M331">
        <v>19</v>
      </c>
      <c r="N331">
        <v>34</v>
      </c>
      <c r="O331">
        <v>30</v>
      </c>
      <c r="P331">
        <v>23</v>
      </c>
      <c r="Q331">
        <v>112</v>
      </c>
      <c r="R331">
        <v>2</v>
      </c>
      <c r="S331">
        <v>9</v>
      </c>
      <c r="T331">
        <v>11</v>
      </c>
      <c r="U331">
        <v>0</v>
      </c>
      <c r="V331">
        <v>0</v>
      </c>
      <c r="W331">
        <v>1</v>
      </c>
      <c r="X331">
        <v>8</v>
      </c>
      <c r="Y331">
        <v>0</v>
      </c>
      <c r="Z331">
        <v>0</v>
      </c>
      <c r="AA331">
        <v>0</v>
      </c>
      <c r="AB331">
        <v>0</v>
      </c>
      <c r="AC331">
        <v>0</v>
      </c>
      <c r="AG331" s="44" t="s">
        <v>363</v>
      </c>
      <c r="AH331" s="29" t="s">
        <v>111</v>
      </c>
      <c r="AI331" s="36">
        <v>43861</v>
      </c>
      <c r="AJ331">
        <v>3121</v>
      </c>
      <c r="AK331">
        <v>2261</v>
      </c>
      <c r="AL331">
        <v>82</v>
      </c>
      <c r="AM331">
        <v>54</v>
      </c>
      <c r="AN331">
        <v>33</v>
      </c>
      <c r="AO331">
        <v>54</v>
      </c>
      <c r="AP331">
        <v>56</v>
      </c>
      <c r="AQ331">
        <v>4</v>
      </c>
      <c r="AR331">
        <v>53</v>
      </c>
      <c r="AS331">
        <v>0</v>
      </c>
      <c r="AT331">
        <v>104</v>
      </c>
      <c r="AU331">
        <v>1</v>
      </c>
      <c r="AV331">
        <v>4</v>
      </c>
      <c r="AW331">
        <v>0</v>
      </c>
      <c r="AX331" s="12">
        <v>0</v>
      </c>
      <c r="AY331">
        <v>0</v>
      </c>
      <c r="AZ331">
        <v>0</v>
      </c>
      <c r="BA331">
        <v>4</v>
      </c>
      <c r="BB331">
        <v>0</v>
      </c>
      <c r="BC331">
        <v>0</v>
      </c>
      <c r="BD331">
        <v>0</v>
      </c>
      <c r="BE331">
        <v>0</v>
      </c>
      <c r="BF331">
        <v>0</v>
      </c>
      <c r="BK331" t="s">
        <v>336</v>
      </c>
      <c r="BL331" t="s">
        <v>111</v>
      </c>
      <c r="BM331" s="2">
        <v>43861</v>
      </c>
      <c r="BN331">
        <v>271</v>
      </c>
      <c r="BO331">
        <v>103</v>
      </c>
      <c r="BP331">
        <v>16</v>
      </c>
      <c r="BQ331">
        <v>59</v>
      </c>
      <c r="BR331">
        <v>11</v>
      </c>
      <c r="BS331">
        <v>17</v>
      </c>
      <c r="BT331">
        <v>20</v>
      </c>
      <c r="BU331">
        <v>20</v>
      </c>
      <c r="BV331">
        <v>16</v>
      </c>
      <c r="BW331">
        <v>39</v>
      </c>
      <c r="BX331">
        <v>50</v>
      </c>
      <c r="BY331">
        <v>69</v>
      </c>
      <c r="BZ331">
        <v>50</v>
      </c>
      <c r="CA331">
        <v>346</v>
      </c>
      <c r="CB331">
        <v>158</v>
      </c>
      <c r="CC331">
        <v>158</v>
      </c>
      <c r="CD331">
        <v>251</v>
      </c>
      <c r="CE331">
        <v>0</v>
      </c>
      <c r="CF331">
        <v>40</v>
      </c>
      <c r="CG331">
        <v>118</v>
      </c>
      <c r="CH331">
        <v>0</v>
      </c>
      <c r="CI331">
        <v>0</v>
      </c>
      <c r="CJ331">
        <v>0</v>
      </c>
      <c r="CK331">
        <v>0</v>
      </c>
      <c r="CL331">
        <v>0</v>
      </c>
      <c r="CM331">
        <v>0</v>
      </c>
      <c r="CN331" s="12">
        <v>0</v>
      </c>
    </row>
    <row r="332" spans="1:92" hidden="1" x14ac:dyDescent="0.25">
      <c r="A332" s="7" t="s">
        <v>363</v>
      </c>
      <c r="B332" t="s">
        <v>112</v>
      </c>
      <c r="C332" s="2">
        <v>43861</v>
      </c>
      <c r="D332">
        <v>0</v>
      </c>
      <c r="E332">
        <v>19</v>
      </c>
      <c r="F332">
        <v>0</v>
      </c>
      <c r="G332">
        <v>5</v>
      </c>
      <c r="H332">
        <v>0</v>
      </c>
      <c r="I332">
        <v>0</v>
      </c>
      <c r="J332">
        <v>0</v>
      </c>
      <c r="K332">
        <v>0</v>
      </c>
      <c r="L332">
        <v>0</v>
      </c>
      <c r="M332">
        <v>0</v>
      </c>
      <c r="N332">
        <v>0</v>
      </c>
      <c r="O332">
        <v>0</v>
      </c>
      <c r="P332">
        <v>0</v>
      </c>
      <c r="Q332">
        <v>0</v>
      </c>
      <c r="R332">
        <v>0</v>
      </c>
      <c r="S332">
        <v>0</v>
      </c>
      <c r="T332">
        <v>1</v>
      </c>
      <c r="U332">
        <v>0</v>
      </c>
      <c r="V332">
        <v>0</v>
      </c>
      <c r="W332">
        <v>0</v>
      </c>
      <c r="X332">
        <v>0</v>
      </c>
      <c r="Y332">
        <v>0</v>
      </c>
      <c r="Z332">
        <v>0</v>
      </c>
      <c r="AA332">
        <v>0</v>
      </c>
      <c r="AB332">
        <v>0</v>
      </c>
      <c r="AC332">
        <v>0</v>
      </c>
      <c r="AG332" s="43" t="s">
        <v>363</v>
      </c>
      <c r="AH332" s="30" t="s">
        <v>112</v>
      </c>
      <c r="AI332" s="34">
        <v>43861</v>
      </c>
      <c r="AJ332">
        <v>0</v>
      </c>
      <c r="AK332">
        <v>1</v>
      </c>
      <c r="AL332">
        <v>1</v>
      </c>
      <c r="AM332">
        <v>0</v>
      </c>
      <c r="AN332">
        <v>0</v>
      </c>
      <c r="AO332">
        <v>0</v>
      </c>
      <c r="AP332">
        <v>0</v>
      </c>
      <c r="AQ332">
        <v>0</v>
      </c>
      <c r="AR332">
        <v>0</v>
      </c>
      <c r="AS332">
        <v>0</v>
      </c>
      <c r="AT332">
        <v>0</v>
      </c>
      <c r="AU332">
        <v>0</v>
      </c>
      <c r="AV332">
        <v>0</v>
      </c>
      <c r="AW332">
        <v>0</v>
      </c>
      <c r="AX332" s="12">
        <v>0</v>
      </c>
      <c r="AY332">
        <v>0</v>
      </c>
      <c r="AZ332">
        <v>0</v>
      </c>
      <c r="BA332">
        <v>0</v>
      </c>
      <c r="BB332">
        <v>0</v>
      </c>
      <c r="BC332">
        <v>0</v>
      </c>
      <c r="BD332">
        <v>0</v>
      </c>
      <c r="BE332">
        <v>0</v>
      </c>
      <c r="BF332">
        <v>0</v>
      </c>
      <c r="BK332" t="s">
        <v>336</v>
      </c>
      <c r="BL332" t="s">
        <v>112</v>
      </c>
      <c r="BM332" s="2">
        <v>43861</v>
      </c>
      <c r="BN332">
        <v>0</v>
      </c>
      <c r="BO332">
        <v>1</v>
      </c>
      <c r="BP332">
        <v>0</v>
      </c>
      <c r="BQ332">
        <v>1</v>
      </c>
      <c r="BR332">
        <v>0</v>
      </c>
      <c r="BS332">
        <v>0</v>
      </c>
      <c r="BT332">
        <v>0</v>
      </c>
      <c r="BU332">
        <v>0</v>
      </c>
      <c r="BV332">
        <v>1</v>
      </c>
      <c r="BW332">
        <v>2</v>
      </c>
      <c r="BX332">
        <v>3</v>
      </c>
      <c r="BY332">
        <v>6</v>
      </c>
      <c r="BZ332">
        <v>3</v>
      </c>
      <c r="CA332">
        <v>30</v>
      </c>
      <c r="CB332">
        <v>21</v>
      </c>
      <c r="CC332">
        <v>21</v>
      </c>
      <c r="CD332">
        <v>23</v>
      </c>
      <c r="CE332">
        <v>0</v>
      </c>
      <c r="CF332">
        <v>6</v>
      </c>
      <c r="CG332">
        <v>15</v>
      </c>
      <c r="CH332">
        <v>0</v>
      </c>
      <c r="CI332">
        <v>0</v>
      </c>
      <c r="CJ332">
        <v>0</v>
      </c>
      <c r="CK332">
        <v>0</v>
      </c>
      <c r="CL332">
        <v>0</v>
      </c>
      <c r="CM332">
        <v>0</v>
      </c>
      <c r="CN332" s="12">
        <v>0</v>
      </c>
    </row>
    <row r="333" spans="1:92" hidden="1" x14ac:dyDescent="0.25">
      <c r="A333" s="7" t="s">
        <v>363</v>
      </c>
      <c r="B333" t="s">
        <v>113</v>
      </c>
      <c r="C333" s="2">
        <v>43861</v>
      </c>
      <c r="D333">
        <v>3982</v>
      </c>
      <c r="E333">
        <v>2959</v>
      </c>
      <c r="F333">
        <v>150</v>
      </c>
      <c r="G333">
        <v>143</v>
      </c>
      <c r="H333">
        <v>79</v>
      </c>
      <c r="I333">
        <v>145</v>
      </c>
      <c r="J333">
        <v>153</v>
      </c>
      <c r="K333">
        <v>20</v>
      </c>
      <c r="L333">
        <v>144</v>
      </c>
      <c r="M333">
        <v>56</v>
      </c>
      <c r="N333">
        <v>102</v>
      </c>
      <c r="O333">
        <v>52</v>
      </c>
      <c r="P333">
        <v>45</v>
      </c>
      <c r="Q333">
        <v>288</v>
      </c>
      <c r="R333">
        <v>35</v>
      </c>
      <c r="S333">
        <v>31</v>
      </c>
      <c r="T333">
        <v>25</v>
      </c>
      <c r="U333">
        <v>0</v>
      </c>
      <c r="V333">
        <v>0</v>
      </c>
      <c r="W333">
        <v>4</v>
      </c>
      <c r="X333">
        <v>27</v>
      </c>
      <c r="Y333">
        <v>0</v>
      </c>
      <c r="Z333">
        <v>0</v>
      </c>
      <c r="AA333">
        <v>0</v>
      </c>
      <c r="AB333">
        <v>0</v>
      </c>
      <c r="AC333">
        <v>0</v>
      </c>
      <c r="AG333" s="44" t="s">
        <v>363</v>
      </c>
      <c r="AH333" s="29" t="s">
        <v>113</v>
      </c>
      <c r="AI333" s="36">
        <v>43861</v>
      </c>
      <c r="AJ333">
        <v>3970</v>
      </c>
      <c r="AK333">
        <v>2868</v>
      </c>
      <c r="AL333">
        <v>134</v>
      </c>
      <c r="AM333">
        <v>143</v>
      </c>
      <c r="AN333">
        <v>77</v>
      </c>
      <c r="AO333">
        <v>142</v>
      </c>
      <c r="AP333">
        <v>148</v>
      </c>
      <c r="AQ333">
        <v>15</v>
      </c>
      <c r="AR333">
        <v>142</v>
      </c>
      <c r="AS333">
        <v>0</v>
      </c>
      <c r="AT333">
        <v>241</v>
      </c>
      <c r="AU333">
        <v>19</v>
      </c>
      <c r="AV333">
        <v>4</v>
      </c>
      <c r="AW333">
        <v>1</v>
      </c>
      <c r="AX333" s="12">
        <v>0</v>
      </c>
      <c r="AY333">
        <v>0</v>
      </c>
      <c r="AZ333">
        <v>0</v>
      </c>
      <c r="BA333">
        <v>4</v>
      </c>
      <c r="BB333">
        <v>0</v>
      </c>
      <c r="BC333">
        <v>0</v>
      </c>
      <c r="BD333">
        <v>0</v>
      </c>
      <c r="BE333">
        <v>0</v>
      </c>
      <c r="BF333">
        <v>0</v>
      </c>
      <c r="BK333" t="s">
        <v>336</v>
      </c>
      <c r="BL333" t="s">
        <v>113</v>
      </c>
      <c r="BM333" s="2">
        <v>43861</v>
      </c>
      <c r="BN333">
        <v>172</v>
      </c>
      <c r="BO333">
        <v>332</v>
      </c>
      <c r="BP333">
        <v>23</v>
      </c>
      <c r="BQ333">
        <v>73</v>
      </c>
      <c r="BR333">
        <v>8</v>
      </c>
      <c r="BS333">
        <v>24</v>
      </c>
      <c r="BT333">
        <v>66</v>
      </c>
      <c r="BU333">
        <v>63</v>
      </c>
      <c r="BV333">
        <v>23</v>
      </c>
      <c r="BW333">
        <v>173</v>
      </c>
      <c r="BX333">
        <v>131</v>
      </c>
      <c r="BY333">
        <v>163</v>
      </c>
      <c r="BZ333">
        <v>128</v>
      </c>
      <c r="CA333">
        <v>892</v>
      </c>
      <c r="CB333">
        <v>461</v>
      </c>
      <c r="CC333">
        <v>461</v>
      </c>
      <c r="CD333">
        <v>622</v>
      </c>
      <c r="CE333">
        <v>0</v>
      </c>
      <c r="CF333">
        <v>131</v>
      </c>
      <c r="CG333">
        <v>330</v>
      </c>
      <c r="CH333">
        <v>0</v>
      </c>
      <c r="CI333">
        <v>0</v>
      </c>
      <c r="CJ333">
        <v>0</v>
      </c>
      <c r="CK333">
        <v>0</v>
      </c>
      <c r="CL333">
        <v>0</v>
      </c>
      <c r="CM333">
        <v>0</v>
      </c>
      <c r="CN333" s="12">
        <v>0</v>
      </c>
    </row>
    <row r="334" spans="1:92" hidden="1" x14ac:dyDescent="0.25">
      <c r="A334" s="7" t="s">
        <v>364</v>
      </c>
      <c r="B334" t="s">
        <v>110</v>
      </c>
      <c r="C334" s="2">
        <v>43861</v>
      </c>
      <c r="D334">
        <v>212</v>
      </c>
      <c r="E334">
        <v>135</v>
      </c>
      <c r="F334">
        <v>2</v>
      </c>
      <c r="G334">
        <v>17</v>
      </c>
      <c r="H334">
        <v>2</v>
      </c>
      <c r="I334">
        <v>2</v>
      </c>
      <c r="J334">
        <v>20</v>
      </c>
      <c r="K334">
        <v>10</v>
      </c>
      <c r="L334">
        <v>0</v>
      </c>
      <c r="M334">
        <v>16</v>
      </c>
      <c r="N334">
        <v>38</v>
      </c>
      <c r="O334">
        <v>33</v>
      </c>
      <c r="P334">
        <v>15</v>
      </c>
      <c r="Q334">
        <v>71</v>
      </c>
      <c r="R334">
        <v>32</v>
      </c>
      <c r="S334">
        <v>128</v>
      </c>
      <c r="T334">
        <v>30</v>
      </c>
      <c r="U334">
        <v>0</v>
      </c>
      <c r="V334">
        <v>0</v>
      </c>
      <c r="W334">
        <v>67</v>
      </c>
      <c r="X334">
        <v>60</v>
      </c>
      <c r="Y334">
        <v>0</v>
      </c>
      <c r="Z334">
        <v>0</v>
      </c>
      <c r="AA334">
        <v>0</v>
      </c>
      <c r="AB334">
        <v>0</v>
      </c>
      <c r="AC334">
        <v>0</v>
      </c>
      <c r="AG334" s="43" t="s">
        <v>364</v>
      </c>
      <c r="AH334" s="30" t="s">
        <v>110</v>
      </c>
      <c r="AI334" s="34">
        <v>43861</v>
      </c>
      <c r="AJ334">
        <v>0</v>
      </c>
      <c r="AK334">
        <v>11</v>
      </c>
      <c r="AL334">
        <v>11</v>
      </c>
      <c r="AM334">
        <v>1</v>
      </c>
      <c r="AN334">
        <v>1</v>
      </c>
      <c r="AO334">
        <v>1</v>
      </c>
      <c r="AP334">
        <v>0</v>
      </c>
      <c r="AQ334">
        <v>10</v>
      </c>
      <c r="AR334">
        <v>0</v>
      </c>
      <c r="AS334">
        <v>0</v>
      </c>
      <c r="AT334">
        <v>3</v>
      </c>
      <c r="AU334">
        <v>0</v>
      </c>
      <c r="AV334">
        <v>0</v>
      </c>
      <c r="AW334">
        <v>0</v>
      </c>
      <c r="AX334" s="12">
        <v>0</v>
      </c>
      <c r="AY334">
        <v>0</v>
      </c>
      <c r="AZ334">
        <v>0</v>
      </c>
      <c r="BA334">
        <v>0</v>
      </c>
      <c r="BB334">
        <v>0</v>
      </c>
      <c r="BC334">
        <v>0</v>
      </c>
      <c r="BD334">
        <v>0</v>
      </c>
      <c r="BE334">
        <v>0</v>
      </c>
      <c r="BF334">
        <v>0</v>
      </c>
      <c r="BK334" t="s">
        <v>337</v>
      </c>
      <c r="BL334" t="s">
        <v>110</v>
      </c>
      <c r="BM334" s="2">
        <v>43861</v>
      </c>
      <c r="BN334">
        <v>257</v>
      </c>
      <c r="BO334">
        <v>26</v>
      </c>
      <c r="BP334">
        <v>1</v>
      </c>
      <c r="BQ334">
        <v>2</v>
      </c>
      <c r="BR334">
        <v>1</v>
      </c>
      <c r="BS334">
        <v>1</v>
      </c>
      <c r="BT334">
        <v>1</v>
      </c>
      <c r="BU334">
        <v>0</v>
      </c>
      <c r="BV334">
        <v>0</v>
      </c>
      <c r="BW334">
        <v>0</v>
      </c>
      <c r="BX334">
        <v>1</v>
      </c>
      <c r="BY334">
        <v>0</v>
      </c>
      <c r="BZ334">
        <v>0</v>
      </c>
      <c r="CA334">
        <v>26</v>
      </c>
      <c r="CB334">
        <v>1</v>
      </c>
      <c r="CC334">
        <v>18</v>
      </c>
      <c r="CD334">
        <v>6</v>
      </c>
      <c r="CE334">
        <v>0</v>
      </c>
      <c r="CF334">
        <v>2</v>
      </c>
      <c r="CG334">
        <v>16</v>
      </c>
      <c r="CH334">
        <v>0</v>
      </c>
      <c r="CI334">
        <v>0</v>
      </c>
      <c r="CJ334">
        <v>0</v>
      </c>
      <c r="CK334">
        <v>0</v>
      </c>
      <c r="CL334">
        <v>0</v>
      </c>
      <c r="CM334">
        <v>0</v>
      </c>
      <c r="CN334" s="12">
        <v>165</v>
      </c>
    </row>
    <row r="335" spans="1:92" hidden="1" x14ac:dyDescent="0.25">
      <c r="A335" s="7" t="s">
        <v>364</v>
      </c>
      <c r="B335" t="s">
        <v>111</v>
      </c>
      <c r="C335" s="2">
        <v>43861</v>
      </c>
      <c r="D335">
        <v>2844</v>
      </c>
      <c r="E335">
        <v>2213</v>
      </c>
      <c r="F335">
        <v>92</v>
      </c>
      <c r="G335">
        <v>238</v>
      </c>
      <c r="H335">
        <v>46</v>
      </c>
      <c r="I335">
        <v>91</v>
      </c>
      <c r="J335">
        <v>156</v>
      </c>
      <c r="K335">
        <v>44</v>
      </c>
      <c r="L335">
        <v>86</v>
      </c>
      <c r="M335">
        <v>494</v>
      </c>
      <c r="N335">
        <v>257</v>
      </c>
      <c r="O335">
        <v>220</v>
      </c>
      <c r="P335">
        <v>190</v>
      </c>
      <c r="Q335">
        <v>1275</v>
      </c>
      <c r="R335">
        <v>323</v>
      </c>
      <c r="S335">
        <v>428</v>
      </c>
      <c r="T335">
        <v>270</v>
      </c>
      <c r="U335">
        <v>0</v>
      </c>
      <c r="V335">
        <v>0</v>
      </c>
      <c r="W335">
        <v>129</v>
      </c>
      <c r="X335">
        <v>296</v>
      </c>
      <c r="Y335">
        <v>0</v>
      </c>
      <c r="Z335">
        <v>0</v>
      </c>
      <c r="AA335">
        <v>0</v>
      </c>
      <c r="AB335">
        <v>0</v>
      </c>
      <c r="AC335">
        <v>0</v>
      </c>
      <c r="AG335" s="44" t="s">
        <v>364</v>
      </c>
      <c r="AH335" s="29" t="s">
        <v>111</v>
      </c>
      <c r="AI335" s="36">
        <v>43861</v>
      </c>
      <c r="AJ335">
        <v>1098</v>
      </c>
      <c r="AK335">
        <v>852</v>
      </c>
      <c r="AL335">
        <v>152</v>
      </c>
      <c r="AM335">
        <v>31</v>
      </c>
      <c r="AN335">
        <v>27</v>
      </c>
      <c r="AO335">
        <v>31</v>
      </c>
      <c r="AP335">
        <v>28</v>
      </c>
      <c r="AQ335">
        <v>7</v>
      </c>
      <c r="AR335">
        <v>29</v>
      </c>
      <c r="AS335">
        <v>0</v>
      </c>
      <c r="AT335">
        <v>161</v>
      </c>
      <c r="AU335">
        <v>2</v>
      </c>
      <c r="AV335">
        <v>2</v>
      </c>
      <c r="AW335">
        <v>0</v>
      </c>
      <c r="AX335" s="12">
        <v>0</v>
      </c>
      <c r="AY335">
        <v>0</v>
      </c>
      <c r="AZ335">
        <v>0</v>
      </c>
      <c r="BA335">
        <v>0</v>
      </c>
      <c r="BB335">
        <v>0</v>
      </c>
      <c r="BC335">
        <v>0</v>
      </c>
      <c r="BD335">
        <v>0</v>
      </c>
      <c r="BE335">
        <v>0</v>
      </c>
      <c r="BF335">
        <v>0</v>
      </c>
      <c r="BK335" t="s">
        <v>337</v>
      </c>
      <c r="BL335" t="s">
        <v>111</v>
      </c>
      <c r="BM335" s="2">
        <v>43861</v>
      </c>
      <c r="BN335">
        <v>66</v>
      </c>
      <c r="BO335">
        <v>47</v>
      </c>
      <c r="BP335">
        <v>3</v>
      </c>
      <c r="BQ335">
        <v>12</v>
      </c>
      <c r="BR335">
        <v>1</v>
      </c>
      <c r="BS335">
        <v>3</v>
      </c>
      <c r="BT335">
        <v>5</v>
      </c>
      <c r="BU335">
        <v>5</v>
      </c>
      <c r="BV335">
        <v>3</v>
      </c>
      <c r="BW335">
        <v>7</v>
      </c>
      <c r="BX335">
        <v>19</v>
      </c>
      <c r="BY335">
        <v>6</v>
      </c>
      <c r="BZ335">
        <v>4</v>
      </c>
      <c r="CA335">
        <v>92</v>
      </c>
      <c r="CB335">
        <v>0</v>
      </c>
      <c r="CC335">
        <v>13</v>
      </c>
      <c r="CD335">
        <v>7</v>
      </c>
      <c r="CE335">
        <v>0</v>
      </c>
      <c r="CF335">
        <v>2</v>
      </c>
      <c r="CG335">
        <v>8</v>
      </c>
      <c r="CH335">
        <v>0</v>
      </c>
      <c r="CI335">
        <v>0</v>
      </c>
      <c r="CJ335">
        <v>0</v>
      </c>
      <c r="CK335">
        <v>0</v>
      </c>
      <c r="CL335">
        <v>0</v>
      </c>
      <c r="CM335">
        <v>0</v>
      </c>
      <c r="CN335" s="12">
        <v>29</v>
      </c>
    </row>
    <row r="336" spans="1:92" hidden="1" x14ac:dyDescent="0.25">
      <c r="A336" s="7" t="s">
        <v>364</v>
      </c>
      <c r="B336" t="s">
        <v>112</v>
      </c>
      <c r="C336" s="2">
        <v>43861</v>
      </c>
      <c r="D336">
        <v>172</v>
      </c>
      <c r="E336">
        <v>183</v>
      </c>
      <c r="F336">
        <v>5</v>
      </c>
      <c r="G336">
        <v>13</v>
      </c>
      <c r="H336">
        <v>3</v>
      </c>
      <c r="I336">
        <v>3</v>
      </c>
      <c r="J336">
        <v>9</v>
      </c>
      <c r="K336">
        <v>10</v>
      </c>
      <c r="L336">
        <v>0</v>
      </c>
      <c r="M336">
        <v>24</v>
      </c>
      <c r="N336">
        <v>20</v>
      </c>
      <c r="O336">
        <v>13</v>
      </c>
      <c r="P336">
        <v>11</v>
      </c>
      <c r="Q336">
        <v>77</v>
      </c>
      <c r="R336">
        <v>29</v>
      </c>
      <c r="S336">
        <v>122</v>
      </c>
      <c r="T336">
        <v>25</v>
      </c>
      <c r="U336">
        <v>0</v>
      </c>
      <c r="V336">
        <v>0</v>
      </c>
      <c r="W336">
        <v>70</v>
      </c>
      <c r="X336">
        <v>52</v>
      </c>
      <c r="Y336">
        <v>0</v>
      </c>
      <c r="Z336">
        <v>0</v>
      </c>
      <c r="AA336">
        <v>0</v>
      </c>
      <c r="AB336">
        <v>0</v>
      </c>
      <c r="AC336">
        <v>0</v>
      </c>
      <c r="AG336" s="43" t="s">
        <v>364</v>
      </c>
      <c r="AH336" s="30" t="s">
        <v>112</v>
      </c>
      <c r="AI336" s="34">
        <v>43861</v>
      </c>
      <c r="AJ336">
        <v>2</v>
      </c>
      <c r="AK336">
        <v>13</v>
      </c>
      <c r="AL336">
        <v>11</v>
      </c>
      <c r="AM336">
        <v>2</v>
      </c>
      <c r="AN336">
        <v>2</v>
      </c>
      <c r="AO336">
        <v>2</v>
      </c>
      <c r="AP336">
        <v>0</v>
      </c>
      <c r="AQ336">
        <v>10</v>
      </c>
      <c r="AR336">
        <v>0</v>
      </c>
      <c r="AS336">
        <v>0</v>
      </c>
      <c r="AT336">
        <v>6</v>
      </c>
      <c r="AU336">
        <v>0</v>
      </c>
      <c r="AV336">
        <v>0</v>
      </c>
      <c r="AW336">
        <v>0</v>
      </c>
      <c r="AX336" s="12">
        <v>0</v>
      </c>
      <c r="AY336">
        <v>0</v>
      </c>
      <c r="AZ336">
        <v>0</v>
      </c>
      <c r="BA336">
        <v>0</v>
      </c>
      <c r="BB336">
        <v>0</v>
      </c>
      <c r="BC336">
        <v>0</v>
      </c>
      <c r="BD336">
        <v>0</v>
      </c>
      <c r="BE336">
        <v>0</v>
      </c>
      <c r="BF336">
        <v>0</v>
      </c>
      <c r="BK336" t="s">
        <v>337</v>
      </c>
      <c r="BL336" t="s">
        <v>112</v>
      </c>
      <c r="BM336" s="2">
        <v>43861</v>
      </c>
      <c r="BN336">
        <v>233</v>
      </c>
      <c r="BO336">
        <v>21</v>
      </c>
      <c r="BP336">
        <v>0</v>
      </c>
      <c r="BQ336">
        <v>3</v>
      </c>
      <c r="BR336">
        <v>0</v>
      </c>
      <c r="BS336">
        <v>0</v>
      </c>
      <c r="BT336">
        <v>1</v>
      </c>
      <c r="BU336">
        <v>1</v>
      </c>
      <c r="BV336">
        <v>0</v>
      </c>
      <c r="BW336">
        <v>0</v>
      </c>
      <c r="BX336">
        <v>1</v>
      </c>
      <c r="BY336">
        <v>0</v>
      </c>
      <c r="BZ336">
        <v>0</v>
      </c>
      <c r="CA336">
        <v>24</v>
      </c>
      <c r="CB336">
        <v>1</v>
      </c>
      <c r="CC336">
        <v>4</v>
      </c>
      <c r="CD336">
        <v>4</v>
      </c>
      <c r="CE336">
        <v>0</v>
      </c>
      <c r="CF336">
        <v>0</v>
      </c>
      <c r="CG336">
        <v>3</v>
      </c>
      <c r="CH336">
        <v>0</v>
      </c>
      <c r="CI336">
        <v>0</v>
      </c>
      <c r="CJ336">
        <v>0</v>
      </c>
      <c r="CK336">
        <v>0</v>
      </c>
      <c r="CL336">
        <v>0</v>
      </c>
      <c r="CM336">
        <v>0</v>
      </c>
      <c r="CN336" s="12">
        <v>137</v>
      </c>
    </row>
    <row r="337" spans="1:92" hidden="1" x14ac:dyDescent="0.25">
      <c r="A337" s="7" t="s">
        <v>364</v>
      </c>
      <c r="B337" t="s">
        <v>113</v>
      </c>
      <c r="C337" s="2">
        <v>43861</v>
      </c>
      <c r="D337">
        <v>2991</v>
      </c>
      <c r="E337">
        <v>3939</v>
      </c>
      <c r="F337">
        <v>188</v>
      </c>
      <c r="G337">
        <v>284</v>
      </c>
      <c r="H337">
        <v>102</v>
      </c>
      <c r="I337">
        <v>172</v>
      </c>
      <c r="J337">
        <v>367</v>
      </c>
      <c r="K337">
        <v>104</v>
      </c>
      <c r="L337">
        <v>162</v>
      </c>
      <c r="M337">
        <v>1133</v>
      </c>
      <c r="N337">
        <v>626</v>
      </c>
      <c r="O337">
        <v>414</v>
      </c>
      <c r="P337">
        <v>363</v>
      </c>
      <c r="Q337">
        <v>2595</v>
      </c>
      <c r="R337">
        <v>531</v>
      </c>
      <c r="S337">
        <v>798</v>
      </c>
      <c r="T337">
        <v>619</v>
      </c>
      <c r="U337">
        <v>3</v>
      </c>
      <c r="V337">
        <v>0</v>
      </c>
      <c r="W337">
        <v>158</v>
      </c>
      <c r="X337">
        <v>636</v>
      </c>
      <c r="Y337">
        <v>0</v>
      </c>
      <c r="Z337">
        <v>0</v>
      </c>
      <c r="AA337">
        <v>0</v>
      </c>
      <c r="AB337">
        <v>0</v>
      </c>
      <c r="AC337">
        <v>0</v>
      </c>
      <c r="AG337" s="44" t="s">
        <v>364</v>
      </c>
      <c r="AH337" s="29" t="s">
        <v>113</v>
      </c>
      <c r="AI337" s="36">
        <v>43861</v>
      </c>
      <c r="AJ337">
        <v>1461</v>
      </c>
      <c r="AK337">
        <v>1150</v>
      </c>
      <c r="AL337">
        <v>180</v>
      </c>
      <c r="AM337">
        <v>67</v>
      </c>
      <c r="AN337">
        <v>61</v>
      </c>
      <c r="AO337">
        <v>67</v>
      </c>
      <c r="AP337">
        <v>70</v>
      </c>
      <c r="AQ337">
        <v>8</v>
      </c>
      <c r="AR337">
        <v>69</v>
      </c>
      <c r="AS337">
        <v>0</v>
      </c>
      <c r="AT337">
        <v>410</v>
      </c>
      <c r="AU337">
        <v>3</v>
      </c>
      <c r="AV337">
        <v>1</v>
      </c>
      <c r="AW337">
        <v>0</v>
      </c>
      <c r="AX337" s="12">
        <v>1</v>
      </c>
      <c r="AY337">
        <v>0</v>
      </c>
      <c r="AZ337">
        <v>0</v>
      </c>
      <c r="BA337">
        <v>0</v>
      </c>
      <c r="BB337">
        <v>0</v>
      </c>
      <c r="BC337">
        <v>0</v>
      </c>
      <c r="BD337">
        <v>0</v>
      </c>
      <c r="BE337">
        <v>0</v>
      </c>
      <c r="BF337">
        <v>0</v>
      </c>
      <c r="BK337" t="s">
        <v>337</v>
      </c>
      <c r="BL337" t="s">
        <v>113</v>
      </c>
      <c r="BM337" s="2">
        <v>43861</v>
      </c>
      <c r="BN337">
        <v>92</v>
      </c>
      <c r="BO337">
        <v>93</v>
      </c>
      <c r="BP337">
        <v>8</v>
      </c>
      <c r="BQ337">
        <v>10</v>
      </c>
      <c r="BR337">
        <v>3</v>
      </c>
      <c r="BS337">
        <v>8</v>
      </c>
      <c r="BT337">
        <v>12</v>
      </c>
      <c r="BU337">
        <v>12</v>
      </c>
      <c r="BV337">
        <v>8</v>
      </c>
      <c r="BW337">
        <v>20</v>
      </c>
      <c r="BX337">
        <v>43</v>
      </c>
      <c r="BY337">
        <v>24</v>
      </c>
      <c r="BZ337">
        <v>22</v>
      </c>
      <c r="CA337">
        <v>222</v>
      </c>
      <c r="CB337">
        <v>4</v>
      </c>
      <c r="CC337">
        <v>64</v>
      </c>
      <c r="CD337">
        <v>18</v>
      </c>
      <c r="CE337">
        <v>0</v>
      </c>
      <c r="CF337">
        <v>1</v>
      </c>
      <c r="CG337">
        <v>47</v>
      </c>
      <c r="CH337">
        <v>0</v>
      </c>
      <c r="CI337">
        <v>0</v>
      </c>
      <c r="CJ337">
        <v>0</v>
      </c>
      <c r="CK337">
        <v>0</v>
      </c>
      <c r="CL337">
        <v>0</v>
      </c>
      <c r="CM337">
        <v>0</v>
      </c>
      <c r="CN337" s="12">
        <v>74</v>
      </c>
    </row>
    <row r="338" spans="1:92" hidden="1" x14ac:dyDescent="0.25">
      <c r="A338" s="7" t="s">
        <v>344</v>
      </c>
      <c r="B338" t="s">
        <v>110</v>
      </c>
      <c r="C338" s="2">
        <v>43889</v>
      </c>
      <c r="D338">
        <v>2</v>
      </c>
      <c r="E338">
        <v>2</v>
      </c>
      <c r="F338">
        <v>0</v>
      </c>
      <c r="G338">
        <v>0</v>
      </c>
      <c r="H338">
        <v>0</v>
      </c>
      <c r="I338">
        <v>0</v>
      </c>
      <c r="J338">
        <v>0</v>
      </c>
      <c r="K338">
        <v>0</v>
      </c>
      <c r="L338">
        <v>0</v>
      </c>
      <c r="M338">
        <v>0</v>
      </c>
      <c r="N338">
        <v>1</v>
      </c>
      <c r="O338">
        <v>1</v>
      </c>
      <c r="P338">
        <v>0</v>
      </c>
      <c r="Q338">
        <v>0</v>
      </c>
      <c r="R338">
        <v>0</v>
      </c>
      <c r="S338">
        <v>0</v>
      </c>
      <c r="T338">
        <v>0</v>
      </c>
      <c r="U338">
        <v>0</v>
      </c>
      <c r="V338">
        <v>0</v>
      </c>
      <c r="W338">
        <v>0</v>
      </c>
      <c r="X338">
        <v>0</v>
      </c>
      <c r="Y338">
        <v>0</v>
      </c>
      <c r="Z338">
        <v>0</v>
      </c>
      <c r="AA338">
        <v>0</v>
      </c>
      <c r="AB338">
        <v>0</v>
      </c>
      <c r="AC338">
        <v>0</v>
      </c>
      <c r="AG338" s="43" t="s">
        <v>344</v>
      </c>
      <c r="AH338" s="30" t="s">
        <v>110</v>
      </c>
      <c r="AI338" s="34">
        <v>43889</v>
      </c>
      <c r="AJ338">
        <v>2</v>
      </c>
      <c r="AK338">
        <v>2</v>
      </c>
      <c r="AL338">
        <v>0</v>
      </c>
      <c r="AM338">
        <v>0</v>
      </c>
      <c r="AN338">
        <v>0</v>
      </c>
      <c r="AO338">
        <v>0</v>
      </c>
      <c r="AP338">
        <v>0</v>
      </c>
      <c r="AQ338">
        <v>0</v>
      </c>
      <c r="AR338">
        <v>0</v>
      </c>
      <c r="AS338">
        <v>0</v>
      </c>
      <c r="AT338">
        <v>0</v>
      </c>
      <c r="AU338">
        <v>0</v>
      </c>
      <c r="AV338">
        <v>0</v>
      </c>
      <c r="AW338">
        <v>0</v>
      </c>
      <c r="AX338" s="12">
        <v>0</v>
      </c>
      <c r="AY338">
        <v>0</v>
      </c>
      <c r="AZ338">
        <v>0</v>
      </c>
      <c r="BA338">
        <v>0</v>
      </c>
      <c r="BB338">
        <v>0</v>
      </c>
      <c r="BC338">
        <v>0</v>
      </c>
      <c r="BD338">
        <v>0</v>
      </c>
      <c r="BE338">
        <v>0</v>
      </c>
      <c r="BF338">
        <v>0</v>
      </c>
      <c r="BK338" t="s">
        <v>338</v>
      </c>
      <c r="BL338" t="s">
        <v>110</v>
      </c>
      <c r="BM338" s="2">
        <v>43861</v>
      </c>
      <c r="BN338">
        <v>0</v>
      </c>
      <c r="BO338">
        <v>7</v>
      </c>
      <c r="BP338">
        <v>0</v>
      </c>
      <c r="BQ338">
        <v>7</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s="12">
        <v>0</v>
      </c>
    </row>
    <row r="339" spans="1:92" hidden="1" x14ac:dyDescent="0.25">
      <c r="A339" s="7" t="s">
        <v>344</v>
      </c>
      <c r="B339" t="s">
        <v>111</v>
      </c>
      <c r="C339" s="2">
        <v>43889</v>
      </c>
      <c r="D339">
        <v>2975</v>
      </c>
      <c r="E339">
        <v>2314</v>
      </c>
      <c r="F339">
        <v>87</v>
      </c>
      <c r="G339">
        <v>40</v>
      </c>
      <c r="H339">
        <v>16</v>
      </c>
      <c r="I339">
        <v>86</v>
      </c>
      <c r="J339">
        <v>180</v>
      </c>
      <c r="K339">
        <v>5</v>
      </c>
      <c r="L339">
        <v>86</v>
      </c>
      <c r="M339">
        <v>3</v>
      </c>
      <c r="N339">
        <v>58</v>
      </c>
      <c r="O339">
        <v>24</v>
      </c>
      <c r="P339">
        <v>19</v>
      </c>
      <c r="Q339">
        <v>194</v>
      </c>
      <c r="R339">
        <v>0</v>
      </c>
      <c r="S339">
        <v>0</v>
      </c>
      <c r="T339">
        <v>0</v>
      </c>
      <c r="U339">
        <v>0</v>
      </c>
      <c r="V339">
        <v>0</v>
      </c>
      <c r="W339">
        <v>0</v>
      </c>
      <c r="X339">
        <v>0</v>
      </c>
      <c r="Y339">
        <v>0</v>
      </c>
      <c r="Z339">
        <v>0</v>
      </c>
      <c r="AA339">
        <v>0</v>
      </c>
      <c r="AB339">
        <v>0</v>
      </c>
      <c r="AC339">
        <v>0</v>
      </c>
      <c r="AG339" s="44" t="s">
        <v>344</v>
      </c>
      <c r="AH339" s="29" t="s">
        <v>111</v>
      </c>
      <c r="AI339" s="36">
        <v>43889</v>
      </c>
      <c r="AJ339">
        <v>2954</v>
      </c>
      <c r="AK339">
        <v>2287</v>
      </c>
      <c r="AL339">
        <v>39</v>
      </c>
      <c r="AM339">
        <v>86</v>
      </c>
      <c r="AN339">
        <v>15</v>
      </c>
      <c r="AO339">
        <v>85</v>
      </c>
      <c r="AP339">
        <v>180</v>
      </c>
      <c r="AQ339">
        <v>5</v>
      </c>
      <c r="AR339">
        <v>85</v>
      </c>
      <c r="AS339">
        <v>0</v>
      </c>
      <c r="AT339">
        <v>187</v>
      </c>
      <c r="AU339">
        <v>0</v>
      </c>
      <c r="AV339">
        <v>0</v>
      </c>
      <c r="AW339">
        <v>0</v>
      </c>
      <c r="AX339" s="12">
        <v>0</v>
      </c>
      <c r="AY339">
        <v>0</v>
      </c>
      <c r="AZ339">
        <v>0</v>
      </c>
      <c r="BA339">
        <v>0</v>
      </c>
      <c r="BB339">
        <v>0</v>
      </c>
      <c r="BC339">
        <v>0</v>
      </c>
      <c r="BD339">
        <v>0</v>
      </c>
      <c r="BE339">
        <v>0</v>
      </c>
      <c r="BF339">
        <v>0</v>
      </c>
      <c r="BK339" t="s">
        <v>338</v>
      </c>
      <c r="BL339" t="s">
        <v>111</v>
      </c>
      <c r="BM339" s="2">
        <v>43861</v>
      </c>
      <c r="BN339">
        <v>12</v>
      </c>
      <c r="BO339">
        <v>18</v>
      </c>
      <c r="BP339">
        <v>4</v>
      </c>
      <c r="BQ339">
        <v>10</v>
      </c>
      <c r="BR339">
        <v>1</v>
      </c>
      <c r="BS339">
        <v>4</v>
      </c>
      <c r="BT339">
        <v>3</v>
      </c>
      <c r="BU339">
        <v>3</v>
      </c>
      <c r="BV339">
        <v>4</v>
      </c>
      <c r="BW339">
        <v>14</v>
      </c>
      <c r="BX339">
        <v>5</v>
      </c>
      <c r="BY339">
        <v>14</v>
      </c>
      <c r="BZ339">
        <v>12</v>
      </c>
      <c r="CA339">
        <v>6</v>
      </c>
      <c r="CB339">
        <v>0</v>
      </c>
      <c r="CC339">
        <v>3</v>
      </c>
      <c r="CD339">
        <v>8</v>
      </c>
      <c r="CE339">
        <v>0</v>
      </c>
      <c r="CF339">
        <v>0</v>
      </c>
      <c r="CG339">
        <v>3</v>
      </c>
      <c r="CH339">
        <v>0</v>
      </c>
      <c r="CI339">
        <v>0</v>
      </c>
      <c r="CJ339">
        <v>0</v>
      </c>
      <c r="CK339">
        <v>0</v>
      </c>
      <c r="CL339">
        <v>0</v>
      </c>
      <c r="CM339">
        <v>0</v>
      </c>
      <c r="CN339" s="12">
        <v>0</v>
      </c>
    </row>
    <row r="340" spans="1:92" hidden="1" x14ac:dyDescent="0.25">
      <c r="A340" s="7" t="s">
        <v>344</v>
      </c>
      <c r="B340" t="s">
        <v>112</v>
      </c>
      <c r="C340" s="2">
        <v>43889</v>
      </c>
      <c r="D340">
        <v>1</v>
      </c>
      <c r="E340">
        <v>1</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G340" s="43" t="s">
        <v>344</v>
      </c>
      <c r="AH340" s="30" t="s">
        <v>112</v>
      </c>
      <c r="AI340" s="34">
        <v>43889</v>
      </c>
      <c r="AJ340">
        <v>1</v>
      </c>
      <c r="AK340">
        <v>1</v>
      </c>
      <c r="AL340">
        <v>0</v>
      </c>
      <c r="AM340">
        <v>0</v>
      </c>
      <c r="AN340">
        <v>0</v>
      </c>
      <c r="AO340">
        <v>0</v>
      </c>
      <c r="AP340">
        <v>0</v>
      </c>
      <c r="AQ340">
        <v>0</v>
      </c>
      <c r="AR340">
        <v>0</v>
      </c>
      <c r="AS340">
        <v>0</v>
      </c>
      <c r="AT340">
        <v>0</v>
      </c>
      <c r="AU340">
        <v>0</v>
      </c>
      <c r="AV340">
        <v>0</v>
      </c>
      <c r="AW340">
        <v>0</v>
      </c>
      <c r="AX340" s="12">
        <v>0</v>
      </c>
      <c r="AY340">
        <v>0</v>
      </c>
      <c r="AZ340">
        <v>0</v>
      </c>
      <c r="BA340">
        <v>0</v>
      </c>
      <c r="BB340">
        <v>0</v>
      </c>
      <c r="BC340">
        <v>0</v>
      </c>
      <c r="BD340">
        <v>0</v>
      </c>
      <c r="BE340">
        <v>0</v>
      </c>
      <c r="BF340">
        <v>0</v>
      </c>
      <c r="BK340" t="s">
        <v>338</v>
      </c>
      <c r="BL340" t="s">
        <v>112</v>
      </c>
      <c r="BM340" s="2">
        <v>43861</v>
      </c>
      <c r="BN340">
        <v>0</v>
      </c>
      <c r="BO340">
        <v>4</v>
      </c>
      <c r="BP340">
        <v>0</v>
      </c>
      <c r="BQ340">
        <v>4</v>
      </c>
      <c r="BR340">
        <v>0</v>
      </c>
      <c r="BS340">
        <v>0</v>
      </c>
      <c r="BT340">
        <v>0</v>
      </c>
      <c r="BU340">
        <v>0</v>
      </c>
      <c r="BV340">
        <v>0</v>
      </c>
      <c r="BW340">
        <v>0</v>
      </c>
      <c r="BX340">
        <v>0</v>
      </c>
      <c r="BY340">
        <v>0</v>
      </c>
      <c r="BZ340">
        <v>0</v>
      </c>
      <c r="CA340">
        <v>0</v>
      </c>
      <c r="CB340">
        <v>0</v>
      </c>
      <c r="CC340">
        <v>0</v>
      </c>
      <c r="CD340">
        <v>1</v>
      </c>
      <c r="CE340">
        <v>0</v>
      </c>
      <c r="CF340">
        <v>0</v>
      </c>
      <c r="CG340">
        <v>0</v>
      </c>
      <c r="CH340">
        <v>0</v>
      </c>
      <c r="CI340">
        <v>0</v>
      </c>
      <c r="CJ340">
        <v>0</v>
      </c>
      <c r="CK340">
        <v>0</v>
      </c>
      <c r="CL340">
        <v>0</v>
      </c>
      <c r="CM340">
        <v>0</v>
      </c>
      <c r="CN340" s="12">
        <v>0</v>
      </c>
    </row>
    <row r="341" spans="1:92" hidden="1" x14ac:dyDescent="0.25">
      <c r="A341" s="7" t="s">
        <v>344</v>
      </c>
      <c r="B341" t="s">
        <v>113</v>
      </c>
      <c r="C341" s="2">
        <v>43889</v>
      </c>
      <c r="D341">
        <v>2579</v>
      </c>
      <c r="E341">
        <v>1980</v>
      </c>
      <c r="F341">
        <v>89</v>
      </c>
      <c r="G341">
        <v>37</v>
      </c>
      <c r="H341">
        <v>10</v>
      </c>
      <c r="I341">
        <v>88</v>
      </c>
      <c r="J341">
        <v>196</v>
      </c>
      <c r="K341">
        <v>13</v>
      </c>
      <c r="L341">
        <v>88</v>
      </c>
      <c r="M341">
        <v>3</v>
      </c>
      <c r="N341">
        <v>61</v>
      </c>
      <c r="O341">
        <v>36</v>
      </c>
      <c r="P341">
        <v>33</v>
      </c>
      <c r="Q341">
        <v>224</v>
      </c>
      <c r="R341">
        <v>0</v>
      </c>
      <c r="S341">
        <v>0</v>
      </c>
      <c r="T341">
        <v>0</v>
      </c>
      <c r="U341">
        <v>0</v>
      </c>
      <c r="V341">
        <v>0</v>
      </c>
      <c r="W341">
        <v>0</v>
      </c>
      <c r="X341">
        <v>0</v>
      </c>
      <c r="Y341">
        <v>0</v>
      </c>
      <c r="Z341">
        <v>0</v>
      </c>
      <c r="AA341">
        <v>0</v>
      </c>
      <c r="AB341">
        <v>0</v>
      </c>
      <c r="AC341">
        <v>0</v>
      </c>
      <c r="AG341" s="44" t="s">
        <v>344</v>
      </c>
      <c r="AH341" s="29" t="s">
        <v>113</v>
      </c>
      <c r="AI341" s="36">
        <v>43889</v>
      </c>
      <c r="AJ341">
        <v>2558</v>
      </c>
      <c r="AK341">
        <v>1967</v>
      </c>
      <c r="AL341">
        <v>37</v>
      </c>
      <c r="AM341">
        <v>87</v>
      </c>
      <c r="AN341">
        <v>10</v>
      </c>
      <c r="AO341">
        <v>86</v>
      </c>
      <c r="AP341">
        <v>194</v>
      </c>
      <c r="AQ341">
        <v>11</v>
      </c>
      <c r="AR341">
        <v>86</v>
      </c>
      <c r="AS341">
        <v>0</v>
      </c>
      <c r="AT341">
        <v>209</v>
      </c>
      <c r="AU341">
        <v>0</v>
      </c>
      <c r="AV341">
        <v>0</v>
      </c>
      <c r="AW341">
        <v>0</v>
      </c>
      <c r="AX341" s="12">
        <v>0</v>
      </c>
      <c r="AY341">
        <v>0</v>
      </c>
      <c r="AZ341">
        <v>0</v>
      </c>
      <c r="BA341">
        <v>0</v>
      </c>
      <c r="BB341">
        <v>0</v>
      </c>
      <c r="BC341">
        <v>0</v>
      </c>
      <c r="BD341">
        <v>0</v>
      </c>
      <c r="BE341">
        <v>0</v>
      </c>
      <c r="BF341">
        <v>0</v>
      </c>
      <c r="BK341" t="s">
        <v>338</v>
      </c>
      <c r="BL341" t="s">
        <v>113</v>
      </c>
      <c r="BM341" s="2">
        <v>43861</v>
      </c>
      <c r="BN341">
        <v>10</v>
      </c>
      <c r="BO341">
        <v>27</v>
      </c>
      <c r="BP341">
        <v>2</v>
      </c>
      <c r="BQ341">
        <v>9</v>
      </c>
      <c r="BR341">
        <v>2</v>
      </c>
      <c r="BS341">
        <v>2</v>
      </c>
      <c r="BT341">
        <v>3</v>
      </c>
      <c r="BU341">
        <v>3</v>
      </c>
      <c r="BV341">
        <v>1</v>
      </c>
      <c r="BW341">
        <v>32</v>
      </c>
      <c r="BX341">
        <v>20</v>
      </c>
      <c r="BY341">
        <v>26</v>
      </c>
      <c r="BZ341">
        <v>24</v>
      </c>
      <c r="CA341">
        <v>17</v>
      </c>
      <c r="CB341">
        <v>5</v>
      </c>
      <c r="CC341">
        <v>9</v>
      </c>
      <c r="CD341">
        <v>18</v>
      </c>
      <c r="CE341">
        <v>0</v>
      </c>
      <c r="CF341">
        <v>3</v>
      </c>
      <c r="CG341">
        <v>6</v>
      </c>
      <c r="CH341">
        <v>0</v>
      </c>
      <c r="CI341">
        <v>0</v>
      </c>
      <c r="CJ341">
        <v>0</v>
      </c>
      <c r="CK341">
        <v>0</v>
      </c>
      <c r="CL341">
        <v>0</v>
      </c>
      <c r="CM341">
        <v>0</v>
      </c>
      <c r="CN341" s="12">
        <v>0</v>
      </c>
    </row>
    <row r="342" spans="1:92" hidden="1" x14ac:dyDescent="0.25">
      <c r="A342" s="7" t="s">
        <v>345</v>
      </c>
      <c r="B342" t="s">
        <v>110</v>
      </c>
      <c r="C342" s="2">
        <v>43889</v>
      </c>
      <c r="D342">
        <v>70</v>
      </c>
      <c r="E342">
        <v>50</v>
      </c>
      <c r="F342">
        <v>2</v>
      </c>
      <c r="G342">
        <v>1</v>
      </c>
      <c r="H342">
        <v>1</v>
      </c>
      <c r="I342">
        <v>2</v>
      </c>
      <c r="J342">
        <v>11</v>
      </c>
      <c r="K342">
        <v>0</v>
      </c>
      <c r="L342">
        <v>0</v>
      </c>
      <c r="M342">
        <v>5</v>
      </c>
      <c r="N342">
        <v>0</v>
      </c>
      <c r="O342">
        <v>3</v>
      </c>
      <c r="P342">
        <v>2</v>
      </c>
      <c r="Q342">
        <v>91</v>
      </c>
      <c r="R342">
        <v>82</v>
      </c>
      <c r="S342">
        <v>89</v>
      </c>
      <c r="T342">
        <v>28</v>
      </c>
      <c r="U342">
        <v>1</v>
      </c>
      <c r="V342">
        <v>0</v>
      </c>
      <c r="W342">
        <v>18</v>
      </c>
      <c r="X342">
        <v>55</v>
      </c>
      <c r="Y342">
        <v>0</v>
      </c>
      <c r="Z342">
        <v>0</v>
      </c>
      <c r="AA342">
        <v>0</v>
      </c>
      <c r="AB342">
        <v>0</v>
      </c>
      <c r="AC342">
        <v>0</v>
      </c>
      <c r="AG342" s="43" t="s">
        <v>345</v>
      </c>
      <c r="AH342" s="30" t="s">
        <v>110</v>
      </c>
      <c r="AI342" s="34">
        <v>43889</v>
      </c>
      <c r="AJ342">
        <v>3</v>
      </c>
      <c r="AK342">
        <v>3</v>
      </c>
      <c r="AL342">
        <v>0</v>
      </c>
      <c r="AM342">
        <v>0</v>
      </c>
      <c r="AN342">
        <v>0</v>
      </c>
      <c r="AO342">
        <v>0</v>
      </c>
      <c r="AP342">
        <v>0</v>
      </c>
      <c r="AQ342">
        <v>0</v>
      </c>
      <c r="AR342">
        <v>0</v>
      </c>
      <c r="AS342">
        <v>0</v>
      </c>
      <c r="AT342">
        <v>0</v>
      </c>
      <c r="AU342">
        <v>0</v>
      </c>
      <c r="AV342">
        <v>0</v>
      </c>
      <c r="AW342">
        <v>0</v>
      </c>
      <c r="AX342" s="12">
        <v>0</v>
      </c>
      <c r="AY342">
        <v>0</v>
      </c>
      <c r="AZ342">
        <v>0</v>
      </c>
      <c r="BA342">
        <v>0</v>
      </c>
      <c r="BB342">
        <v>0</v>
      </c>
      <c r="BC342">
        <v>0</v>
      </c>
      <c r="BD342">
        <v>0</v>
      </c>
      <c r="BE342">
        <v>0</v>
      </c>
      <c r="BF342">
        <v>0</v>
      </c>
      <c r="BK342" t="s">
        <v>339</v>
      </c>
      <c r="BL342" t="s">
        <v>110</v>
      </c>
      <c r="BM342" s="2">
        <v>43861</v>
      </c>
      <c r="BN342">
        <v>14</v>
      </c>
      <c r="BO342">
        <v>12</v>
      </c>
      <c r="BP342">
        <v>0</v>
      </c>
      <c r="BQ342">
        <v>4</v>
      </c>
      <c r="BR342">
        <v>0</v>
      </c>
      <c r="BS342">
        <v>0</v>
      </c>
      <c r="BT342">
        <v>20</v>
      </c>
      <c r="BU342">
        <v>0</v>
      </c>
      <c r="BV342">
        <v>0</v>
      </c>
      <c r="BW342">
        <v>10</v>
      </c>
      <c r="BX342">
        <v>10</v>
      </c>
      <c r="BY342">
        <v>8</v>
      </c>
      <c r="BZ342">
        <v>3</v>
      </c>
      <c r="CA342">
        <v>32</v>
      </c>
      <c r="CB342">
        <v>19</v>
      </c>
      <c r="CC342">
        <v>114</v>
      </c>
      <c r="CD342">
        <v>18</v>
      </c>
      <c r="CE342">
        <v>0</v>
      </c>
      <c r="CF342">
        <v>67</v>
      </c>
      <c r="CG342">
        <v>47</v>
      </c>
      <c r="CH342">
        <v>0</v>
      </c>
      <c r="CI342">
        <v>0</v>
      </c>
      <c r="CJ342">
        <v>0</v>
      </c>
      <c r="CK342">
        <v>0</v>
      </c>
      <c r="CL342">
        <v>0</v>
      </c>
      <c r="CM342">
        <v>0</v>
      </c>
      <c r="CN342" s="12">
        <v>0</v>
      </c>
    </row>
    <row r="343" spans="1:92" hidden="1" x14ac:dyDescent="0.25">
      <c r="A343" s="7" t="s">
        <v>345</v>
      </c>
      <c r="B343" t="s">
        <v>111</v>
      </c>
      <c r="C343" s="2">
        <v>43889</v>
      </c>
      <c r="D343">
        <v>3610</v>
      </c>
      <c r="E343">
        <v>2409</v>
      </c>
      <c r="F343">
        <v>73</v>
      </c>
      <c r="G343">
        <v>108</v>
      </c>
      <c r="H343">
        <v>22</v>
      </c>
      <c r="I343">
        <v>73</v>
      </c>
      <c r="J343">
        <v>162</v>
      </c>
      <c r="K343">
        <v>64</v>
      </c>
      <c r="L343">
        <v>73</v>
      </c>
      <c r="M343">
        <v>78</v>
      </c>
      <c r="N343">
        <v>141</v>
      </c>
      <c r="O343">
        <v>65</v>
      </c>
      <c r="P343">
        <v>46</v>
      </c>
      <c r="Q343">
        <v>570</v>
      </c>
      <c r="R343">
        <v>212</v>
      </c>
      <c r="S343">
        <v>276</v>
      </c>
      <c r="T343">
        <v>217</v>
      </c>
      <c r="U343">
        <v>5</v>
      </c>
      <c r="V343">
        <v>1</v>
      </c>
      <c r="W343">
        <v>42</v>
      </c>
      <c r="X343">
        <v>171</v>
      </c>
      <c r="Y343">
        <v>0</v>
      </c>
      <c r="Z343">
        <v>0</v>
      </c>
      <c r="AA343">
        <v>0</v>
      </c>
      <c r="AB343">
        <v>0</v>
      </c>
      <c r="AC343">
        <v>0</v>
      </c>
      <c r="AG343" s="44" t="s">
        <v>345</v>
      </c>
      <c r="AH343" s="29" t="s">
        <v>111</v>
      </c>
      <c r="AI343" s="36">
        <v>43889</v>
      </c>
      <c r="AJ343">
        <v>3143</v>
      </c>
      <c r="AK343">
        <v>2169</v>
      </c>
      <c r="AL343">
        <v>60</v>
      </c>
      <c r="AM343">
        <v>61</v>
      </c>
      <c r="AN343">
        <v>14</v>
      </c>
      <c r="AO343">
        <v>61</v>
      </c>
      <c r="AP343">
        <v>68</v>
      </c>
      <c r="AQ343">
        <v>34</v>
      </c>
      <c r="AR343">
        <v>61</v>
      </c>
      <c r="AS343">
        <v>0</v>
      </c>
      <c r="AT343">
        <v>240</v>
      </c>
      <c r="AU343">
        <v>31</v>
      </c>
      <c r="AV343">
        <v>0</v>
      </c>
      <c r="AW343">
        <v>0</v>
      </c>
      <c r="AX343" s="12">
        <v>0</v>
      </c>
      <c r="AY343">
        <v>0</v>
      </c>
      <c r="AZ343">
        <v>0</v>
      </c>
      <c r="BA343">
        <v>0</v>
      </c>
      <c r="BB343">
        <v>0</v>
      </c>
      <c r="BC343">
        <v>0</v>
      </c>
      <c r="BD343">
        <v>0</v>
      </c>
      <c r="BE343">
        <v>0</v>
      </c>
      <c r="BF343">
        <v>0</v>
      </c>
      <c r="BK343" t="s">
        <v>339</v>
      </c>
      <c r="BL343" t="s">
        <v>111</v>
      </c>
      <c r="BM343" s="2">
        <v>43861</v>
      </c>
      <c r="BN343">
        <v>204</v>
      </c>
      <c r="BO343">
        <v>264</v>
      </c>
      <c r="BP343">
        <v>21</v>
      </c>
      <c r="BQ343">
        <v>13</v>
      </c>
      <c r="BR343">
        <v>6</v>
      </c>
      <c r="BS343">
        <v>21</v>
      </c>
      <c r="BT343">
        <v>91</v>
      </c>
      <c r="BU343">
        <v>0</v>
      </c>
      <c r="BV343">
        <v>21</v>
      </c>
      <c r="BW343">
        <v>242</v>
      </c>
      <c r="BX343">
        <v>57</v>
      </c>
      <c r="BY343">
        <v>40</v>
      </c>
      <c r="BZ343">
        <v>36</v>
      </c>
      <c r="CA343">
        <v>405</v>
      </c>
      <c r="CB343">
        <v>178</v>
      </c>
      <c r="CC343">
        <v>277</v>
      </c>
      <c r="CD343">
        <v>120</v>
      </c>
      <c r="CE343">
        <v>0</v>
      </c>
      <c r="CF343">
        <v>129</v>
      </c>
      <c r="CG343">
        <v>148</v>
      </c>
      <c r="CH343">
        <v>0</v>
      </c>
      <c r="CI343">
        <v>0</v>
      </c>
      <c r="CJ343">
        <v>0</v>
      </c>
      <c r="CK343">
        <v>0</v>
      </c>
      <c r="CL343">
        <v>0</v>
      </c>
      <c r="CM343">
        <v>0</v>
      </c>
      <c r="CN343" s="12">
        <v>0</v>
      </c>
    </row>
    <row r="344" spans="1:92" hidden="1" x14ac:dyDescent="0.25">
      <c r="A344" s="7" t="s">
        <v>345</v>
      </c>
      <c r="B344" t="s">
        <v>112</v>
      </c>
      <c r="C344" s="2">
        <v>43889</v>
      </c>
      <c r="D344">
        <v>76</v>
      </c>
      <c r="E344">
        <v>65</v>
      </c>
      <c r="F344">
        <v>4</v>
      </c>
      <c r="G344">
        <v>5</v>
      </c>
      <c r="H344">
        <v>3</v>
      </c>
      <c r="I344">
        <v>4</v>
      </c>
      <c r="J344">
        <v>11</v>
      </c>
      <c r="K344">
        <v>1</v>
      </c>
      <c r="L344">
        <v>1</v>
      </c>
      <c r="M344">
        <v>2</v>
      </c>
      <c r="N344">
        <v>2</v>
      </c>
      <c r="O344">
        <v>1</v>
      </c>
      <c r="P344">
        <v>1</v>
      </c>
      <c r="Q344">
        <v>61</v>
      </c>
      <c r="R344">
        <v>47</v>
      </c>
      <c r="S344">
        <v>57</v>
      </c>
      <c r="T344">
        <v>37</v>
      </c>
      <c r="U344">
        <v>0</v>
      </c>
      <c r="V344">
        <v>0</v>
      </c>
      <c r="W344">
        <v>15</v>
      </c>
      <c r="X344">
        <v>33</v>
      </c>
      <c r="Y344">
        <v>0</v>
      </c>
      <c r="Z344">
        <v>0</v>
      </c>
      <c r="AA344">
        <v>0</v>
      </c>
      <c r="AB344">
        <v>0</v>
      </c>
      <c r="AC344">
        <v>0</v>
      </c>
      <c r="AG344" s="43" t="s">
        <v>345</v>
      </c>
      <c r="AH344" s="30" t="s">
        <v>112</v>
      </c>
      <c r="AI344" s="34">
        <v>43889</v>
      </c>
      <c r="AJ344">
        <v>3</v>
      </c>
      <c r="AK344">
        <v>4</v>
      </c>
      <c r="AL344">
        <v>1</v>
      </c>
      <c r="AM344">
        <v>1</v>
      </c>
      <c r="AN344">
        <v>1</v>
      </c>
      <c r="AO344">
        <v>1</v>
      </c>
      <c r="AP344">
        <v>0</v>
      </c>
      <c r="AQ344">
        <v>0</v>
      </c>
      <c r="AR344">
        <v>1</v>
      </c>
      <c r="AS344">
        <v>0</v>
      </c>
      <c r="AT344">
        <v>0</v>
      </c>
      <c r="AU344">
        <v>0</v>
      </c>
      <c r="AV344">
        <v>0</v>
      </c>
      <c r="AW344">
        <v>0</v>
      </c>
      <c r="AX344" s="12">
        <v>0</v>
      </c>
      <c r="AY344">
        <v>0</v>
      </c>
      <c r="AZ344">
        <v>0</v>
      </c>
      <c r="BA344">
        <v>0</v>
      </c>
      <c r="BB344">
        <v>0</v>
      </c>
      <c r="BC344">
        <v>0</v>
      </c>
      <c r="BD344">
        <v>0</v>
      </c>
      <c r="BE344">
        <v>0</v>
      </c>
      <c r="BF344">
        <v>0</v>
      </c>
      <c r="BK344" t="s">
        <v>339</v>
      </c>
      <c r="BL344" t="s">
        <v>112</v>
      </c>
      <c r="BM344" s="2">
        <v>43861</v>
      </c>
      <c r="BN344">
        <v>4</v>
      </c>
      <c r="BO344">
        <v>21</v>
      </c>
      <c r="BP344">
        <v>0</v>
      </c>
      <c r="BQ344">
        <v>0</v>
      </c>
      <c r="BR344">
        <v>0</v>
      </c>
      <c r="BS344">
        <v>0</v>
      </c>
      <c r="BT344">
        <v>9</v>
      </c>
      <c r="BU344">
        <v>0</v>
      </c>
      <c r="BV344">
        <v>0</v>
      </c>
      <c r="BW344">
        <v>12</v>
      </c>
      <c r="BX344">
        <v>6</v>
      </c>
      <c r="BY344">
        <v>5</v>
      </c>
      <c r="BZ344">
        <v>4</v>
      </c>
      <c r="CA344">
        <v>42</v>
      </c>
      <c r="CB344">
        <v>18</v>
      </c>
      <c r="CC344">
        <v>111</v>
      </c>
      <c r="CD344">
        <v>13</v>
      </c>
      <c r="CE344">
        <v>0</v>
      </c>
      <c r="CF344">
        <v>70</v>
      </c>
      <c r="CG344">
        <v>41</v>
      </c>
      <c r="CH344">
        <v>0</v>
      </c>
      <c r="CI344">
        <v>0</v>
      </c>
      <c r="CJ344">
        <v>0</v>
      </c>
      <c r="CK344">
        <v>0</v>
      </c>
      <c r="CL344">
        <v>0</v>
      </c>
      <c r="CM344">
        <v>0</v>
      </c>
      <c r="CN344" s="12">
        <v>0</v>
      </c>
    </row>
    <row r="345" spans="1:92" hidden="1" x14ac:dyDescent="0.25">
      <c r="A345" s="7" t="s">
        <v>345</v>
      </c>
      <c r="B345" t="s">
        <v>113</v>
      </c>
      <c r="C345" s="2">
        <v>43889</v>
      </c>
      <c r="D345">
        <v>4385</v>
      </c>
      <c r="E345">
        <v>3510</v>
      </c>
      <c r="F345">
        <v>165</v>
      </c>
      <c r="G345">
        <v>97</v>
      </c>
      <c r="H345">
        <v>50</v>
      </c>
      <c r="I345">
        <v>164</v>
      </c>
      <c r="J345">
        <v>315</v>
      </c>
      <c r="K345">
        <v>138</v>
      </c>
      <c r="L345">
        <v>163</v>
      </c>
      <c r="M345">
        <v>171</v>
      </c>
      <c r="N345">
        <v>250</v>
      </c>
      <c r="O345">
        <v>125</v>
      </c>
      <c r="P345">
        <v>109</v>
      </c>
      <c r="Q345">
        <v>1080</v>
      </c>
      <c r="R345">
        <v>345</v>
      </c>
      <c r="S345">
        <v>521</v>
      </c>
      <c r="T345">
        <v>499</v>
      </c>
      <c r="U345">
        <v>3</v>
      </c>
      <c r="V345">
        <v>1</v>
      </c>
      <c r="W345">
        <v>59</v>
      </c>
      <c r="X345">
        <v>306</v>
      </c>
      <c r="Y345">
        <v>0</v>
      </c>
      <c r="Z345">
        <v>0</v>
      </c>
      <c r="AA345">
        <v>0</v>
      </c>
      <c r="AB345">
        <v>0</v>
      </c>
      <c r="AC345">
        <v>0</v>
      </c>
      <c r="AG345" s="44" t="s">
        <v>345</v>
      </c>
      <c r="AH345" s="29" t="s">
        <v>113</v>
      </c>
      <c r="AI345" s="36">
        <v>43889</v>
      </c>
      <c r="AJ345">
        <v>3963</v>
      </c>
      <c r="AK345">
        <v>2898</v>
      </c>
      <c r="AL345">
        <v>50</v>
      </c>
      <c r="AM345">
        <v>137</v>
      </c>
      <c r="AN345">
        <v>33</v>
      </c>
      <c r="AO345">
        <v>136</v>
      </c>
      <c r="AP345">
        <v>140</v>
      </c>
      <c r="AQ345">
        <v>83</v>
      </c>
      <c r="AR345">
        <v>136</v>
      </c>
      <c r="AS345">
        <v>0</v>
      </c>
      <c r="AT345">
        <v>432</v>
      </c>
      <c r="AU345">
        <v>16</v>
      </c>
      <c r="AV345">
        <v>0</v>
      </c>
      <c r="AW345">
        <v>0</v>
      </c>
      <c r="AX345" s="12">
        <v>0</v>
      </c>
      <c r="AY345">
        <v>0</v>
      </c>
      <c r="AZ345">
        <v>0</v>
      </c>
      <c r="BA345">
        <v>0</v>
      </c>
      <c r="BB345">
        <v>0</v>
      </c>
      <c r="BC345">
        <v>0</v>
      </c>
      <c r="BD345">
        <v>0</v>
      </c>
      <c r="BE345">
        <v>0</v>
      </c>
      <c r="BF345">
        <v>0</v>
      </c>
      <c r="BK345" t="s">
        <v>339</v>
      </c>
      <c r="BL345" t="s">
        <v>113</v>
      </c>
      <c r="BM345" s="2">
        <v>43861</v>
      </c>
      <c r="BN345">
        <v>186</v>
      </c>
      <c r="BO345">
        <v>583</v>
      </c>
      <c r="BP345">
        <v>27</v>
      </c>
      <c r="BQ345">
        <v>3</v>
      </c>
      <c r="BR345">
        <v>2</v>
      </c>
      <c r="BS345">
        <v>27</v>
      </c>
      <c r="BT345">
        <v>200</v>
      </c>
      <c r="BU345">
        <v>0</v>
      </c>
      <c r="BV345">
        <v>27</v>
      </c>
      <c r="BW345">
        <v>583</v>
      </c>
      <c r="BX345">
        <v>126</v>
      </c>
      <c r="BY345">
        <v>76</v>
      </c>
      <c r="BZ345">
        <v>72</v>
      </c>
      <c r="CA345">
        <v>735</v>
      </c>
      <c r="CB345">
        <v>275</v>
      </c>
      <c r="CC345">
        <v>537</v>
      </c>
      <c r="CD345">
        <v>332</v>
      </c>
      <c r="CE345">
        <v>0</v>
      </c>
      <c r="CF345">
        <v>158</v>
      </c>
      <c r="CG345">
        <v>375</v>
      </c>
      <c r="CH345">
        <v>0</v>
      </c>
      <c r="CI345">
        <v>0</v>
      </c>
      <c r="CJ345">
        <v>0</v>
      </c>
      <c r="CK345">
        <v>0</v>
      </c>
      <c r="CL345">
        <v>0</v>
      </c>
      <c r="CM345">
        <v>0</v>
      </c>
      <c r="CN345" s="12">
        <v>0</v>
      </c>
    </row>
    <row r="346" spans="1:92" hidden="1" x14ac:dyDescent="0.25">
      <c r="A346" s="7" t="s">
        <v>346</v>
      </c>
      <c r="B346" t="s">
        <v>110</v>
      </c>
      <c r="C346" s="2">
        <v>43889</v>
      </c>
      <c r="D346">
        <v>29</v>
      </c>
      <c r="E346">
        <v>22</v>
      </c>
      <c r="F346">
        <v>2</v>
      </c>
      <c r="G346">
        <v>9</v>
      </c>
      <c r="H346">
        <v>1</v>
      </c>
      <c r="I346">
        <v>1</v>
      </c>
      <c r="J346">
        <v>0</v>
      </c>
      <c r="K346">
        <v>0</v>
      </c>
      <c r="L346">
        <v>0</v>
      </c>
      <c r="M346">
        <v>0</v>
      </c>
      <c r="N346">
        <v>1</v>
      </c>
      <c r="O346">
        <v>1</v>
      </c>
      <c r="P346">
        <v>0</v>
      </c>
      <c r="Q346">
        <v>9</v>
      </c>
      <c r="R346">
        <v>8</v>
      </c>
      <c r="S346">
        <v>5</v>
      </c>
      <c r="T346">
        <v>2</v>
      </c>
      <c r="U346">
        <v>0</v>
      </c>
      <c r="V346">
        <v>0</v>
      </c>
      <c r="W346">
        <v>0</v>
      </c>
      <c r="X346">
        <v>6</v>
      </c>
      <c r="Y346">
        <v>0</v>
      </c>
      <c r="Z346">
        <v>0</v>
      </c>
      <c r="AA346">
        <v>0</v>
      </c>
      <c r="AB346">
        <v>0</v>
      </c>
      <c r="AC346">
        <v>0</v>
      </c>
      <c r="AG346" s="43" t="s">
        <v>346</v>
      </c>
      <c r="AH346" s="30" t="s">
        <v>110</v>
      </c>
      <c r="AI346" s="34">
        <v>43889</v>
      </c>
      <c r="AJ346">
        <v>1</v>
      </c>
      <c r="AK346">
        <v>3</v>
      </c>
      <c r="AL346">
        <v>1</v>
      </c>
      <c r="AM346">
        <v>2</v>
      </c>
      <c r="AN346">
        <v>1</v>
      </c>
      <c r="AO346">
        <v>1</v>
      </c>
      <c r="AP346">
        <v>0</v>
      </c>
      <c r="AQ346">
        <v>0</v>
      </c>
      <c r="AR346">
        <v>0</v>
      </c>
      <c r="AS346">
        <v>0</v>
      </c>
      <c r="AT346">
        <v>1</v>
      </c>
      <c r="AU346">
        <v>0</v>
      </c>
      <c r="AV346">
        <v>0</v>
      </c>
      <c r="AW346">
        <v>0</v>
      </c>
      <c r="AX346" s="12">
        <v>0</v>
      </c>
      <c r="AY346">
        <v>0</v>
      </c>
      <c r="AZ346">
        <v>0</v>
      </c>
      <c r="BA346">
        <v>0</v>
      </c>
      <c r="BB346">
        <v>0</v>
      </c>
      <c r="BC346">
        <v>0</v>
      </c>
      <c r="BD346">
        <v>0</v>
      </c>
      <c r="BE346">
        <v>0</v>
      </c>
      <c r="BF346">
        <v>0</v>
      </c>
      <c r="BK346" t="s">
        <v>340</v>
      </c>
      <c r="BL346" t="s">
        <v>110</v>
      </c>
      <c r="BM346" s="2">
        <v>43861</v>
      </c>
      <c r="BN346">
        <v>27</v>
      </c>
      <c r="BO346">
        <v>26</v>
      </c>
      <c r="BP346">
        <v>0</v>
      </c>
      <c r="BQ346">
        <v>0</v>
      </c>
      <c r="BR346">
        <v>0</v>
      </c>
      <c r="BS346">
        <v>0</v>
      </c>
      <c r="BT346">
        <v>0</v>
      </c>
      <c r="BU346">
        <v>0</v>
      </c>
      <c r="BV346">
        <v>0</v>
      </c>
      <c r="BW346">
        <v>0</v>
      </c>
      <c r="BX346">
        <v>17</v>
      </c>
      <c r="BY346">
        <v>19</v>
      </c>
      <c r="BZ346">
        <v>10</v>
      </c>
      <c r="CA346">
        <v>0</v>
      </c>
      <c r="CB346">
        <v>0</v>
      </c>
      <c r="CC346">
        <v>0</v>
      </c>
      <c r="CD346">
        <v>0</v>
      </c>
      <c r="CE346">
        <v>0</v>
      </c>
      <c r="CF346">
        <v>0</v>
      </c>
      <c r="CG346">
        <v>0</v>
      </c>
      <c r="CH346">
        <v>0</v>
      </c>
      <c r="CI346">
        <v>0</v>
      </c>
      <c r="CJ346">
        <v>0</v>
      </c>
      <c r="CK346">
        <v>0</v>
      </c>
      <c r="CL346">
        <v>0</v>
      </c>
      <c r="CM346">
        <v>0</v>
      </c>
      <c r="CN346" s="12">
        <v>0</v>
      </c>
    </row>
    <row r="347" spans="1:92" hidden="1" x14ac:dyDescent="0.25">
      <c r="A347" s="7" t="s">
        <v>346</v>
      </c>
      <c r="B347" t="s">
        <v>111</v>
      </c>
      <c r="C347" s="2">
        <v>43889</v>
      </c>
      <c r="D347">
        <v>1984</v>
      </c>
      <c r="E347">
        <v>1553</v>
      </c>
      <c r="F347">
        <v>45</v>
      </c>
      <c r="G347">
        <v>110</v>
      </c>
      <c r="H347">
        <v>25</v>
      </c>
      <c r="I347">
        <v>44</v>
      </c>
      <c r="J347">
        <v>192</v>
      </c>
      <c r="K347">
        <v>111</v>
      </c>
      <c r="L347">
        <v>43</v>
      </c>
      <c r="M347">
        <v>30</v>
      </c>
      <c r="N347">
        <v>45</v>
      </c>
      <c r="O347">
        <v>43</v>
      </c>
      <c r="P347">
        <v>19</v>
      </c>
      <c r="Q347">
        <v>231</v>
      </c>
      <c r="R347">
        <v>60</v>
      </c>
      <c r="S347">
        <v>190</v>
      </c>
      <c r="T347">
        <v>48</v>
      </c>
      <c r="U347">
        <v>0</v>
      </c>
      <c r="V347">
        <v>0</v>
      </c>
      <c r="W347">
        <v>54</v>
      </c>
      <c r="X347">
        <v>101</v>
      </c>
      <c r="Y347">
        <v>0</v>
      </c>
      <c r="Z347">
        <v>0</v>
      </c>
      <c r="AA347">
        <v>0</v>
      </c>
      <c r="AB347">
        <v>0</v>
      </c>
      <c r="AC347">
        <v>0</v>
      </c>
      <c r="AG347" s="44" t="s">
        <v>346</v>
      </c>
      <c r="AH347" s="29" t="s">
        <v>111</v>
      </c>
      <c r="AI347" s="36">
        <v>43889</v>
      </c>
      <c r="AJ347">
        <v>1846</v>
      </c>
      <c r="AK347">
        <v>1482</v>
      </c>
      <c r="AL347">
        <v>74</v>
      </c>
      <c r="AM347">
        <v>42</v>
      </c>
      <c r="AN347">
        <v>23</v>
      </c>
      <c r="AO347">
        <v>43</v>
      </c>
      <c r="AP347">
        <v>177</v>
      </c>
      <c r="AQ347">
        <v>97</v>
      </c>
      <c r="AR347">
        <v>42</v>
      </c>
      <c r="AS347">
        <v>0</v>
      </c>
      <c r="AT347">
        <v>142</v>
      </c>
      <c r="AU347">
        <v>1</v>
      </c>
      <c r="AV347">
        <v>1</v>
      </c>
      <c r="AW347">
        <v>3</v>
      </c>
      <c r="AX347" s="12">
        <v>0</v>
      </c>
      <c r="AY347">
        <v>0</v>
      </c>
      <c r="AZ347">
        <v>0</v>
      </c>
      <c r="BA347">
        <v>1</v>
      </c>
      <c r="BB347">
        <v>0</v>
      </c>
      <c r="BC347">
        <v>0</v>
      </c>
      <c r="BD347">
        <v>0</v>
      </c>
      <c r="BE347">
        <v>0</v>
      </c>
      <c r="BF347">
        <v>0</v>
      </c>
      <c r="BK347" t="s">
        <v>340</v>
      </c>
      <c r="BL347" t="s">
        <v>111</v>
      </c>
      <c r="BM347" s="2">
        <v>43861</v>
      </c>
      <c r="BN347">
        <v>508</v>
      </c>
      <c r="BO347">
        <v>405</v>
      </c>
      <c r="BP347">
        <v>15</v>
      </c>
      <c r="BQ347">
        <v>32</v>
      </c>
      <c r="BR347">
        <v>6</v>
      </c>
      <c r="BS347">
        <v>16</v>
      </c>
      <c r="BT347">
        <v>28</v>
      </c>
      <c r="BU347">
        <v>28</v>
      </c>
      <c r="BV347">
        <v>16</v>
      </c>
      <c r="BW347">
        <v>141</v>
      </c>
      <c r="BX347">
        <v>102</v>
      </c>
      <c r="BY347">
        <v>91</v>
      </c>
      <c r="BZ347">
        <v>74</v>
      </c>
      <c r="CA347">
        <v>438</v>
      </c>
      <c r="CB347">
        <v>72</v>
      </c>
      <c r="CC347">
        <v>72</v>
      </c>
      <c r="CD347">
        <v>65</v>
      </c>
      <c r="CE347">
        <v>0</v>
      </c>
      <c r="CF347">
        <v>0</v>
      </c>
      <c r="CG347">
        <v>72</v>
      </c>
      <c r="CH347">
        <v>0</v>
      </c>
      <c r="CI347">
        <v>0</v>
      </c>
      <c r="CJ347">
        <v>0</v>
      </c>
      <c r="CK347">
        <v>0</v>
      </c>
      <c r="CL347">
        <v>0</v>
      </c>
      <c r="CM347">
        <v>0</v>
      </c>
      <c r="CN347" s="12">
        <v>0</v>
      </c>
    </row>
    <row r="348" spans="1:92" hidden="1" x14ac:dyDescent="0.25">
      <c r="A348" s="7" t="s">
        <v>346</v>
      </c>
      <c r="B348" t="s">
        <v>112</v>
      </c>
      <c r="C348" s="2">
        <v>43889</v>
      </c>
      <c r="D348">
        <v>26</v>
      </c>
      <c r="E348">
        <v>25</v>
      </c>
      <c r="F348">
        <v>4</v>
      </c>
      <c r="G348">
        <v>12</v>
      </c>
      <c r="H348">
        <v>3</v>
      </c>
      <c r="I348">
        <v>4</v>
      </c>
      <c r="J348">
        <v>0</v>
      </c>
      <c r="K348">
        <v>0</v>
      </c>
      <c r="L348">
        <v>2</v>
      </c>
      <c r="M348">
        <v>0</v>
      </c>
      <c r="N348">
        <v>1</v>
      </c>
      <c r="O348">
        <v>1</v>
      </c>
      <c r="P348">
        <v>0</v>
      </c>
      <c r="Q348">
        <v>2</v>
      </c>
      <c r="R348">
        <v>0</v>
      </c>
      <c r="S348">
        <v>4</v>
      </c>
      <c r="T348">
        <v>1</v>
      </c>
      <c r="U348">
        <v>1</v>
      </c>
      <c r="V348">
        <v>0</v>
      </c>
      <c r="W348">
        <v>3</v>
      </c>
      <c r="X348">
        <v>0</v>
      </c>
      <c r="Y348">
        <v>0</v>
      </c>
      <c r="Z348">
        <v>0</v>
      </c>
      <c r="AA348">
        <v>0</v>
      </c>
      <c r="AB348">
        <v>0</v>
      </c>
      <c r="AC348">
        <v>0</v>
      </c>
      <c r="AG348" s="43" t="s">
        <v>346</v>
      </c>
      <c r="AH348" s="30" t="s">
        <v>112</v>
      </c>
      <c r="AI348" s="34">
        <v>43889</v>
      </c>
      <c r="AJ348">
        <v>2</v>
      </c>
      <c r="AK348">
        <v>4</v>
      </c>
      <c r="AL348">
        <v>2</v>
      </c>
      <c r="AM348">
        <v>3</v>
      </c>
      <c r="AN348">
        <v>2</v>
      </c>
      <c r="AO348">
        <v>3</v>
      </c>
      <c r="AP348">
        <v>0</v>
      </c>
      <c r="AQ348">
        <v>0</v>
      </c>
      <c r="AR348">
        <v>1</v>
      </c>
      <c r="AS348">
        <v>0</v>
      </c>
      <c r="AT348">
        <v>1</v>
      </c>
      <c r="AU348">
        <v>0</v>
      </c>
      <c r="AV348">
        <v>0</v>
      </c>
      <c r="AW348">
        <v>0</v>
      </c>
      <c r="AX348" s="12">
        <v>0</v>
      </c>
      <c r="AY348">
        <v>0</v>
      </c>
      <c r="AZ348">
        <v>0</v>
      </c>
      <c r="BA348">
        <v>0</v>
      </c>
      <c r="BB348">
        <v>0</v>
      </c>
      <c r="BC348">
        <v>0</v>
      </c>
      <c r="BD348">
        <v>0</v>
      </c>
      <c r="BE348">
        <v>0</v>
      </c>
      <c r="BF348">
        <v>0</v>
      </c>
      <c r="BK348" t="s">
        <v>340</v>
      </c>
      <c r="BL348" t="s">
        <v>112</v>
      </c>
      <c r="BM348" s="2">
        <v>43861</v>
      </c>
      <c r="BN348">
        <v>26</v>
      </c>
      <c r="BO348">
        <v>26</v>
      </c>
      <c r="BP348">
        <v>2</v>
      </c>
      <c r="BQ348">
        <v>0</v>
      </c>
      <c r="BR348">
        <v>0</v>
      </c>
      <c r="BS348">
        <v>0</v>
      </c>
      <c r="BT348">
        <v>0</v>
      </c>
      <c r="BU348">
        <v>0</v>
      </c>
      <c r="BV348">
        <v>0</v>
      </c>
      <c r="BW348">
        <v>0</v>
      </c>
      <c r="BX348">
        <v>6</v>
      </c>
      <c r="BY348">
        <v>5</v>
      </c>
      <c r="BZ348">
        <v>4</v>
      </c>
      <c r="CA348">
        <v>0</v>
      </c>
      <c r="CB348">
        <v>0</v>
      </c>
      <c r="CC348">
        <v>0</v>
      </c>
      <c r="CD348">
        <v>0</v>
      </c>
      <c r="CE348">
        <v>0</v>
      </c>
      <c r="CF348">
        <v>0</v>
      </c>
      <c r="CG348">
        <v>0</v>
      </c>
      <c r="CH348">
        <v>0</v>
      </c>
      <c r="CI348">
        <v>0</v>
      </c>
      <c r="CJ348">
        <v>0</v>
      </c>
      <c r="CK348">
        <v>0</v>
      </c>
      <c r="CL348">
        <v>0</v>
      </c>
      <c r="CM348">
        <v>0</v>
      </c>
      <c r="CN348" s="12">
        <v>0</v>
      </c>
    </row>
    <row r="349" spans="1:92" hidden="1" x14ac:dyDescent="0.25">
      <c r="A349" s="7" t="s">
        <v>346</v>
      </c>
      <c r="B349" t="s">
        <v>113</v>
      </c>
      <c r="C349" s="2">
        <v>43889</v>
      </c>
      <c r="D349">
        <v>2539</v>
      </c>
      <c r="E349">
        <v>2136</v>
      </c>
      <c r="F349">
        <v>129</v>
      </c>
      <c r="G349">
        <v>154</v>
      </c>
      <c r="H349">
        <v>69</v>
      </c>
      <c r="I349">
        <v>131</v>
      </c>
      <c r="J349">
        <v>462</v>
      </c>
      <c r="K349">
        <v>296</v>
      </c>
      <c r="L349">
        <v>121</v>
      </c>
      <c r="M349">
        <v>64</v>
      </c>
      <c r="N349">
        <v>146</v>
      </c>
      <c r="O349">
        <v>128</v>
      </c>
      <c r="P349">
        <v>72</v>
      </c>
      <c r="Q349">
        <v>556</v>
      </c>
      <c r="R349">
        <v>109</v>
      </c>
      <c r="S349">
        <v>284</v>
      </c>
      <c r="T349">
        <v>103</v>
      </c>
      <c r="U349">
        <v>0</v>
      </c>
      <c r="V349">
        <v>2</v>
      </c>
      <c r="W349">
        <v>77</v>
      </c>
      <c r="X349">
        <v>142</v>
      </c>
      <c r="Y349">
        <v>0</v>
      </c>
      <c r="Z349">
        <v>0</v>
      </c>
      <c r="AA349">
        <v>0</v>
      </c>
      <c r="AB349">
        <v>0</v>
      </c>
      <c r="AC349">
        <v>0</v>
      </c>
      <c r="AG349" s="44" t="s">
        <v>346</v>
      </c>
      <c r="AH349" s="29" t="s">
        <v>113</v>
      </c>
      <c r="AI349" s="36">
        <v>43889</v>
      </c>
      <c r="AJ349">
        <v>2366</v>
      </c>
      <c r="AK349">
        <v>1993</v>
      </c>
      <c r="AL349">
        <v>125</v>
      </c>
      <c r="AM349">
        <v>120</v>
      </c>
      <c r="AN349">
        <v>61</v>
      </c>
      <c r="AO349">
        <v>122</v>
      </c>
      <c r="AP349">
        <v>417</v>
      </c>
      <c r="AQ349">
        <v>256</v>
      </c>
      <c r="AR349">
        <v>118</v>
      </c>
      <c r="AS349">
        <v>0</v>
      </c>
      <c r="AT349">
        <v>357</v>
      </c>
      <c r="AU349">
        <v>1</v>
      </c>
      <c r="AV349">
        <v>3</v>
      </c>
      <c r="AW349">
        <v>7</v>
      </c>
      <c r="AX349" s="12">
        <v>0</v>
      </c>
      <c r="AY349">
        <v>0</v>
      </c>
      <c r="AZ349">
        <v>0</v>
      </c>
      <c r="BA349">
        <v>2</v>
      </c>
      <c r="BB349">
        <v>0</v>
      </c>
      <c r="BC349">
        <v>0</v>
      </c>
      <c r="BD349">
        <v>0</v>
      </c>
      <c r="BE349">
        <v>0</v>
      </c>
      <c r="BF349">
        <v>0</v>
      </c>
      <c r="BK349" t="s">
        <v>340</v>
      </c>
      <c r="BL349" t="s">
        <v>113</v>
      </c>
      <c r="BM349" s="2">
        <v>43861</v>
      </c>
      <c r="BN349">
        <v>564</v>
      </c>
      <c r="BO349">
        <v>694</v>
      </c>
      <c r="BP349">
        <v>26</v>
      </c>
      <c r="BQ349">
        <v>44</v>
      </c>
      <c r="BR349">
        <v>6</v>
      </c>
      <c r="BS349">
        <v>14</v>
      </c>
      <c r="BT349">
        <v>70</v>
      </c>
      <c r="BU349">
        <v>70</v>
      </c>
      <c r="BV349">
        <v>12</v>
      </c>
      <c r="BW349">
        <v>300</v>
      </c>
      <c r="BX349">
        <v>192</v>
      </c>
      <c r="BY349">
        <v>144</v>
      </c>
      <c r="BZ349">
        <v>125</v>
      </c>
      <c r="CA349">
        <v>873</v>
      </c>
      <c r="CB349">
        <v>113</v>
      </c>
      <c r="CC349">
        <v>113</v>
      </c>
      <c r="CD349">
        <v>129</v>
      </c>
      <c r="CE349">
        <v>0</v>
      </c>
      <c r="CF349">
        <v>0</v>
      </c>
      <c r="CG349">
        <v>117</v>
      </c>
      <c r="CH349">
        <v>0</v>
      </c>
      <c r="CI349">
        <v>0</v>
      </c>
      <c r="CJ349">
        <v>0</v>
      </c>
      <c r="CK349">
        <v>0</v>
      </c>
      <c r="CL349">
        <v>0</v>
      </c>
      <c r="CM349">
        <v>0</v>
      </c>
      <c r="CN349" s="12">
        <v>0</v>
      </c>
    </row>
    <row r="350" spans="1:92" hidden="1" x14ac:dyDescent="0.25">
      <c r="A350" s="7" t="s">
        <v>347</v>
      </c>
      <c r="B350" t="s">
        <v>110</v>
      </c>
      <c r="C350" s="2">
        <v>43889</v>
      </c>
      <c r="D350">
        <v>44</v>
      </c>
      <c r="E350">
        <v>20</v>
      </c>
      <c r="F350">
        <v>2</v>
      </c>
      <c r="G350">
        <v>5</v>
      </c>
      <c r="H350">
        <v>1</v>
      </c>
      <c r="I350">
        <v>2</v>
      </c>
      <c r="J350">
        <v>13</v>
      </c>
      <c r="K350">
        <v>0</v>
      </c>
      <c r="L350">
        <v>0</v>
      </c>
      <c r="M350">
        <v>2</v>
      </c>
      <c r="N350">
        <v>7</v>
      </c>
      <c r="O350">
        <v>1</v>
      </c>
      <c r="P350">
        <v>0</v>
      </c>
      <c r="Q350">
        <v>22</v>
      </c>
      <c r="R350">
        <v>14</v>
      </c>
      <c r="S350">
        <v>13</v>
      </c>
      <c r="T350">
        <v>12</v>
      </c>
      <c r="U350">
        <v>0</v>
      </c>
      <c r="V350">
        <v>0</v>
      </c>
      <c r="W350">
        <v>1</v>
      </c>
      <c r="X350">
        <v>9</v>
      </c>
      <c r="Y350">
        <v>0</v>
      </c>
      <c r="Z350">
        <v>0</v>
      </c>
      <c r="AA350">
        <v>0</v>
      </c>
      <c r="AB350">
        <v>0</v>
      </c>
      <c r="AC350">
        <v>0</v>
      </c>
      <c r="AG350" s="43" t="s">
        <v>347</v>
      </c>
      <c r="AH350" s="30" t="s">
        <v>110</v>
      </c>
      <c r="AI350" s="34">
        <v>43889</v>
      </c>
      <c r="AJ350">
        <v>1</v>
      </c>
      <c r="AK350">
        <v>5</v>
      </c>
      <c r="AL350">
        <v>4</v>
      </c>
      <c r="AM350">
        <v>1</v>
      </c>
      <c r="AN350">
        <v>1</v>
      </c>
      <c r="AO350">
        <v>1</v>
      </c>
      <c r="AP350">
        <v>9</v>
      </c>
      <c r="AQ350">
        <v>0</v>
      </c>
      <c r="AR350">
        <v>0</v>
      </c>
      <c r="AS350">
        <v>0</v>
      </c>
      <c r="AT350">
        <v>4</v>
      </c>
      <c r="AU350">
        <v>0</v>
      </c>
      <c r="AV350">
        <v>0</v>
      </c>
      <c r="AW350">
        <v>0</v>
      </c>
      <c r="AX350" s="12">
        <v>0</v>
      </c>
      <c r="AY350">
        <v>0</v>
      </c>
      <c r="AZ350">
        <v>0</v>
      </c>
      <c r="BA350">
        <v>0</v>
      </c>
      <c r="BB350">
        <v>0</v>
      </c>
      <c r="BC350">
        <v>0</v>
      </c>
      <c r="BD350">
        <v>0</v>
      </c>
      <c r="BE350">
        <v>0</v>
      </c>
      <c r="BF350">
        <v>0</v>
      </c>
      <c r="BK350" t="s">
        <v>341</v>
      </c>
      <c r="BL350" t="s">
        <v>110</v>
      </c>
      <c r="BM350" s="2">
        <v>43861</v>
      </c>
      <c r="BN350">
        <v>83</v>
      </c>
      <c r="BO350">
        <v>29</v>
      </c>
      <c r="BP350">
        <v>1</v>
      </c>
      <c r="BQ350">
        <v>1</v>
      </c>
      <c r="BR350">
        <v>1</v>
      </c>
      <c r="BS350">
        <v>1</v>
      </c>
      <c r="BT350">
        <v>0</v>
      </c>
      <c r="BU350">
        <v>0</v>
      </c>
      <c r="BV350">
        <v>0</v>
      </c>
      <c r="BW350">
        <v>4</v>
      </c>
      <c r="BX350">
        <v>4</v>
      </c>
      <c r="BY350">
        <v>3</v>
      </c>
      <c r="BZ350">
        <v>1</v>
      </c>
      <c r="CA350">
        <v>20</v>
      </c>
      <c r="CB350">
        <v>7</v>
      </c>
      <c r="CC350">
        <v>7</v>
      </c>
      <c r="CD350">
        <v>7</v>
      </c>
      <c r="CE350">
        <v>0</v>
      </c>
      <c r="CF350">
        <v>0</v>
      </c>
      <c r="CG350">
        <v>7</v>
      </c>
      <c r="CH350">
        <v>0</v>
      </c>
      <c r="CI350">
        <v>0</v>
      </c>
      <c r="CJ350">
        <v>0</v>
      </c>
      <c r="CK350">
        <v>0</v>
      </c>
      <c r="CL350">
        <v>0</v>
      </c>
      <c r="CM350">
        <v>0</v>
      </c>
      <c r="CN350" s="12">
        <v>0</v>
      </c>
    </row>
    <row r="351" spans="1:92" hidden="1" x14ac:dyDescent="0.25">
      <c r="A351" s="7" t="s">
        <v>347</v>
      </c>
      <c r="B351" t="s">
        <v>111</v>
      </c>
      <c r="C351" s="2">
        <v>43889</v>
      </c>
      <c r="D351">
        <v>2066</v>
      </c>
      <c r="E351">
        <v>1389</v>
      </c>
      <c r="F351">
        <v>38</v>
      </c>
      <c r="G351">
        <v>133</v>
      </c>
      <c r="H351">
        <v>20</v>
      </c>
      <c r="I351">
        <v>37</v>
      </c>
      <c r="J351">
        <v>65</v>
      </c>
      <c r="K351">
        <v>61</v>
      </c>
      <c r="L351">
        <v>37</v>
      </c>
      <c r="M351">
        <v>94</v>
      </c>
      <c r="N351">
        <v>120</v>
      </c>
      <c r="O351">
        <v>61</v>
      </c>
      <c r="P351">
        <v>44</v>
      </c>
      <c r="Q351">
        <v>362</v>
      </c>
      <c r="R351">
        <v>165</v>
      </c>
      <c r="S351">
        <v>168</v>
      </c>
      <c r="T351">
        <v>141</v>
      </c>
      <c r="U351">
        <v>0</v>
      </c>
      <c r="V351">
        <v>0</v>
      </c>
      <c r="W351">
        <v>43</v>
      </c>
      <c r="X351">
        <v>128</v>
      </c>
      <c r="Y351">
        <v>0</v>
      </c>
      <c r="Z351">
        <v>0</v>
      </c>
      <c r="AA351">
        <v>0</v>
      </c>
      <c r="AB351">
        <v>0</v>
      </c>
      <c r="AC351">
        <v>0</v>
      </c>
      <c r="AG351" s="44" t="s">
        <v>347</v>
      </c>
      <c r="AH351" s="29" t="s">
        <v>111</v>
      </c>
      <c r="AI351" s="36">
        <v>43889</v>
      </c>
      <c r="AJ351">
        <v>1756</v>
      </c>
      <c r="AK351">
        <v>1227</v>
      </c>
      <c r="AL351">
        <v>127</v>
      </c>
      <c r="AM351">
        <v>33</v>
      </c>
      <c r="AN351">
        <v>17</v>
      </c>
      <c r="AO351">
        <v>33</v>
      </c>
      <c r="AP351">
        <v>38</v>
      </c>
      <c r="AQ351">
        <v>39</v>
      </c>
      <c r="AR351">
        <v>33</v>
      </c>
      <c r="AS351">
        <v>2</v>
      </c>
      <c r="AT351">
        <v>105</v>
      </c>
      <c r="AU351">
        <v>7</v>
      </c>
      <c r="AV351">
        <v>9</v>
      </c>
      <c r="AW351">
        <v>4</v>
      </c>
      <c r="AX351" s="12">
        <v>0</v>
      </c>
      <c r="AY351">
        <v>0</v>
      </c>
      <c r="AZ351">
        <v>4</v>
      </c>
      <c r="BA351">
        <v>2</v>
      </c>
      <c r="BB351">
        <v>0</v>
      </c>
      <c r="BC351">
        <v>0</v>
      </c>
      <c r="BD351">
        <v>0</v>
      </c>
      <c r="BE351">
        <v>0</v>
      </c>
      <c r="BF351">
        <v>0</v>
      </c>
      <c r="BK351" t="s">
        <v>341</v>
      </c>
      <c r="BL351" t="s">
        <v>111</v>
      </c>
      <c r="BM351" s="2">
        <v>43861</v>
      </c>
      <c r="BN351">
        <v>155</v>
      </c>
      <c r="BO351">
        <v>63</v>
      </c>
      <c r="BP351">
        <v>4</v>
      </c>
      <c r="BQ351">
        <v>21</v>
      </c>
      <c r="BR351">
        <v>2</v>
      </c>
      <c r="BS351">
        <v>4</v>
      </c>
      <c r="BT351">
        <v>3</v>
      </c>
      <c r="BU351">
        <v>3</v>
      </c>
      <c r="BV351">
        <v>4</v>
      </c>
      <c r="BW351">
        <v>42</v>
      </c>
      <c r="BX351">
        <v>55</v>
      </c>
      <c r="BY351">
        <v>29</v>
      </c>
      <c r="BZ351">
        <v>27</v>
      </c>
      <c r="CA351">
        <v>74</v>
      </c>
      <c r="CB351">
        <v>27</v>
      </c>
      <c r="CC351">
        <v>27</v>
      </c>
      <c r="CD351">
        <v>27</v>
      </c>
      <c r="CE351">
        <v>0</v>
      </c>
      <c r="CF351">
        <v>0</v>
      </c>
      <c r="CG351">
        <v>27</v>
      </c>
      <c r="CH351">
        <v>0</v>
      </c>
      <c r="CI351">
        <v>0</v>
      </c>
      <c r="CJ351">
        <v>0</v>
      </c>
      <c r="CK351">
        <v>0</v>
      </c>
      <c r="CL351">
        <v>0</v>
      </c>
      <c r="CM351">
        <v>0</v>
      </c>
      <c r="CN351" s="12">
        <v>0</v>
      </c>
    </row>
    <row r="352" spans="1:92" hidden="1" x14ac:dyDescent="0.25">
      <c r="A352" s="7" t="s">
        <v>347</v>
      </c>
      <c r="B352" t="s">
        <v>112</v>
      </c>
      <c r="C352" s="2">
        <v>43889</v>
      </c>
      <c r="D352">
        <v>47</v>
      </c>
      <c r="E352">
        <v>25</v>
      </c>
      <c r="F352">
        <v>3</v>
      </c>
      <c r="G352">
        <v>11</v>
      </c>
      <c r="H352">
        <v>1</v>
      </c>
      <c r="I352">
        <v>3</v>
      </c>
      <c r="J352">
        <v>1</v>
      </c>
      <c r="K352">
        <v>1</v>
      </c>
      <c r="L352">
        <v>0</v>
      </c>
      <c r="M352">
        <v>0</v>
      </c>
      <c r="N352">
        <v>4</v>
      </c>
      <c r="O352">
        <v>4</v>
      </c>
      <c r="P352">
        <v>2</v>
      </c>
      <c r="Q352">
        <v>34</v>
      </c>
      <c r="R352">
        <v>26</v>
      </c>
      <c r="S352">
        <v>13</v>
      </c>
      <c r="T352">
        <v>12</v>
      </c>
      <c r="U352">
        <v>0</v>
      </c>
      <c r="V352">
        <v>0</v>
      </c>
      <c r="W352">
        <v>0</v>
      </c>
      <c r="X352">
        <v>10</v>
      </c>
      <c r="Y352">
        <v>0</v>
      </c>
      <c r="Z352">
        <v>0</v>
      </c>
      <c r="AA352">
        <v>0</v>
      </c>
      <c r="AB352">
        <v>0</v>
      </c>
      <c r="AC352">
        <v>0</v>
      </c>
      <c r="AG352" s="43" t="s">
        <v>347</v>
      </c>
      <c r="AH352" s="30" t="s">
        <v>112</v>
      </c>
      <c r="AI352" s="34">
        <v>43889</v>
      </c>
      <c r="AJ352">
        <v>2</v>
      </c>
      <c r="AK352">
        <v>13</v>
      </c>
      <c r="AL352">
        <v>11</v>
      </c>
      <c r="AM352">
        <v>3</v>
      </c>
      <c r="AN352">
        <v>1</v>
      </c>
      <c r="AO352">
        <v>3</v>
      </c>
      <c r="AP352">
        <v>1</v>
      </c>
      <c r="AQ352">
        <v>1</v>
      </c>
      <c r="AR352">
        <v>0</v>
      </c>
      <c r="AS352">
        <v>0</v>
      </c>
      <c r="AT352">
        <v>5</v>
      </c>
      <c r="AU352">
        <v>0</v>
      </c>
      <c r="AV352">
        <v>0</v>
      </c>
      <c r="AW352">
        <v>0</v>
      </c>
      <c r="AX352" s="12">
        <v>0</v>
      </c>
      <c r="AY352">
        <v>0</v>
      </c>
      <c r="AZ352">
        <v>0</v>
      </c>
      <c r="BA352">
        <v>0</v>
      </c>
      <c r="BB352">
        <v>0</v>
      </c>
      <c r="BC352">
        <v>0</v>
      </c>
      <c r="BD352">
        <v>0</v>
      </c>
      <c r="BE352">
        <v>0</v>
      </c>
      <c r="BF352">
        <v>0</v>
      </c>
      <c r="BK352" t="s">
        <v>341</v>
      </c>
      <c r="BL352" t="s">
        <v>112</v>
      </c>
      <c r="BM352" s="2">
        <v>43861</v>
      </c>
      <c r="BN352">
        <v>79</v>
      </c>
      <c r="BO352">
        <v>29</v>
      </c>
      <c r="BP352">
        <v>0</v>
      </c>
      <c r="BQ352">
        <v>1</v>
      </c>
      <c r="BR352">
        <v>0</v>
      </c>
      <c r="BS352">
        <v>0</v>
      </c>
      <c r="BT352">
        <v>0</v>
      </c>
      <c r="BU352">
        <v>0</v>
      </c>
      <c r="BV352">
        <v>0</v>
      </c>
      <c r="BW352">
        <v>10</v>
      </c>
      <c r="BX352">
        <v>6</v>
      </c>
      <c r="BY352">
        <v>2</v>
      </c>
      <c r="BZ352">
        <v>2</v>
      </c>
      <c r="CA352">
        <v>13</v>
      </c>
      <c r="CB352">
        <v>8</v>
      </c>
      <c r="CC352">
        <v>8</v>
      </c>
      <c r="CD352">
        <v>8</v>
      </c>
      <c r="CE352">
        <v>0</v>
      </c>
      <c r="CF352">
        <v>0</v>
      </c>
      <c r="CG352">
        <v>8</v>
      </c>
      <c r="CH352">
        <v>0</v>
      </c>
      <c r="CI352">
        <v>0</v>
      </c>
      <c r="CJ352">
        <v>0</v>
      </c>
      <c r="CK352">
        <v>0</v>
      </c>
      <c r="CL352">
        <v>0</v>
      </c>
      <c r="CM352">
        <v>0</v>
      </c>
      <c r="CN352" s="12">
        <v>0</v>
      </c>
    </row>
    <row r="353" spans="1:92" hidden="1" x14ac:dyDescent="0.25">
      <c r="A353" s="7" t="s">
        <v>347</v>
      </c>
      <c r="B353" t="s">
        <v>113</v>
      </c>
      <c r="C353" s="2">
        <v>43889</v>
      </c>
      <c r="D353">
        <v>2726</v>
      </c>
      <c r="E353">
        <v>2191</v>
      </c>
      <c r="F353">
        <v>67</v>
      </c>
      <c r="G353">
        <v>115</v>
      </c>
      <c r="H353">
        <v>17</v>
      </c>
      <c r="I353">
        <v>61</v>
      </c>
      <c r="J353">
        <v>118</v>
      </c>
      <c r="K353">
        <v>118</v>
      </c>
      <c r="L353">
        <v>64</v>
      </c>
      <c r="M353">
        <v>250</v>
      </c>
      <c r="N353">
        <v>221</v>
      </c>
      <c r="O353">
        <v>96</v>
      </c>
      <c r="P353">
        <v>85</v>
      </c>
      <c r="Q353">
        <v>751</v>
      </c>
      <c r="R353">
        <v>300</v>
      </c>
      <c r="S353">
        <v>304</v>
      </c>
      <c r="T353">
        <v>291</v>
      </c>
      <c r="U353">
        <v>8</v>
      </c>
      <c r="V353">
        <v>0</v>
      </c>
      <c r="W353">
        <v>62</v>
      </c>
      <c r="X353">
        <v>190</v>
      </c>
      <c r="Y353">
        <v>0</v>
      </c>
      <c r="Z353">
        <v>0</v>
      </c>
      <c r="AA353">
        <v>0</v>
      </c>
      <c r="AB353">
        <v>0</v>
      </c>
      <c r="AC353">
        <v>0</v>
      </c>
      <c r="AG353" s="44" t="s">
        <v>347</v>
      </c>
      <c r="AH353" s="29" t="s">
        <v>113</v>
      </c>
      <c r="AI353" s="36">
        <v>43889</v>
      </c>
      <c r="AJ353">
        <v>2465</v>
      </c>
      <c r="AK353">
        <v>1854</v>
      </c>
      <c r="AL353">
        <v>103</v>
      </c>
      <c r="AM353">
        <v>49</v>
      </c>
      <c r="AN353">
        <v>10</v>
      </c>
      <c r="AO353">
        <v>49</v>
      </c>
      <c r="AP353">
        <v>56</v>
      </c>
      <c r="AQ353">
        <v>64</v>
      </c>
      <c r="AR353">
        <v>49</v>
      </c>
      <c r="AS353">
        <v>0</v>
      </c>
      <c r="AT353">
        <v>217</v>
      </c>
      <c r="AU353">
        <v>14</v>
      </c>
      <c r="AV353">
        <v>34</v>
      </c>
      <c r="AW353">
        <v>19</v>
      </c>
      <c r="AX353" s="12">
        <v>0</v>
      </c>
      <c r="AY353">
        <v>0</v>
      </c>
      <c r="AZ353">
        <v>0</v>
      </c>
      <c r="BA353">
        <v>4</v>
      </c>
      <c r="BB353">
        <v>0</v>
      </c>
      <c r="BC353">
        <v>0</v>
      </c>
      <c r="BD353">
        <v>0</v>
      </c>
      <c r="BE353">
        <v>0</v>
      </c>
      <c r="BF353">
        <v>0</v>
      </c>
      <c r="BK353" t="s">
        <v>341</v>
      </c>
      <c r="BL353" t="s">
        <v>113</v>
      </c>
      <c r="BM353" s="2">
        <v>43861</v>
      </c>
      <c r="BN353">
        <v>100</v>
      </c>
      <c r="BO353">
        <v>256</v>
      </c>
      <c r="BP353">
        <v>14</v>
      </c>
      <c r="BQ353">
        <v>24</v>
      </c>
      <c r="BR353">
        <v>11</v>
      </c>
      <c r="BS353">
        <v>14</v>
      </c>
      <c r="BT353">
        <v>5</v>
      </c>
      <c r="BU353">
        <v>5</v>
      </c>
      <c r="BV353">
        <v>14</v>
      </c>
      <c r="BW353">
        <v>127</v>
      </c>
      <c r="BX353">
        <v>155</v>
      </c>
      <c r="BY353">
        <v>71</v>
      </c>
      <c r="BZ353">
        <v>65</v>
      </c>
      <c r="CA353">
        <v>146</v>
      </c>
      <c r="CB353">
        <v>57</v>
      </c>
      <c r="CC353">
        <v>57</v>
      </c>
      <c r="CD353">
        <v>57</v>
      </c>
      <c r="CE353">
        <v>0</v>
      </c>
      <c r="CF353">
        <v>0</v>
      </c>
      <c r="CG353">
        <v>57</v>
      </c>
      <c r="CH353">
        <v>0</v>
      </c>
      <c r="CI353">
        <v>0</v>
      </c>
      <c r="CJ353">
        <v>0</v>
      </c>
      <c r="CK353">
        <v>0</v>
      </c>
      <c r="CL353">
        <v>0</v>
      </c>
      <c r="CM353">
        <v>0</v>
      </c>
      <c r="CN353" s="12">
        <v>0</v>
      </c>
    </row>
    <row r="354" spans="1:92" hidden="1" x14ac:dyDescent="0.25">
      <c r="A354" s="7" t="s">
        <v>348</v>
      </c>
      <c r="B354" t="s">
        <v>110</v>
      </c>
      <c r="C354" s="2">
        <v>43889</v>
      </c>
      <c r="D354">
        <v>13</v>
      </c>
      <c r="E354">
        <v>4</v>
      </c>
      <c r="F354">
        <v>2</v>
      </c>
      <c r="G354">
        <v>3</v>
      </c>
      <c r="H354">
        <v>2</v>
      </c>
      <c r="I354">
        <v>2</v>
      </c>
      <c r="J354">
        <v>0</v>
      </c>
      <c r="K354">
        <v>0</v>
      </c>
      <c r="L354">
        <v>2</v>
      </c>
      <c r="M354">
        <v>0</v>
      </c>
      <c r="N354">
        <v>0</v>
      </c>
      <c r="O354">
        <v>0</v>
      </c>
      <c r="P354">
        <v>0</v>
      </c>
      <c r="Q354">
        <v>9</v>
      </c>
      <c r="R354">
        <v>3</v>
      </c>
      <c r="S354">
        <v>6</v>
      </c>
      <c r="T354">
        <v>0</v>
      </c>
      <c r="U354">
        <v>1</v>
      </c>
      <c r="V354">
        <v>0</v>
      </c>
      <c r="W354">
        <v>0</v>
      </c>
      <c r="X354">
        <v>3</v>
      </c>
      <c r="Y354">
        <v>0</v>
      </c>
      <c r="Z354">
        <v>0</v>
      </c>
      <c r="AA354">
        <v>0</v>
      </c>
      <c r="AB354">
        <v>0</v>
      </c>
      <c r="AC354">
        <v>0</v>
      </c>
      <c r="AG354" s="43" t="s">
        <v>348</v>
      </c>
      <c r="AH354" s="30" t="s">
        <v>110</v>
      </c>
      <c r="AI354" s="34">
        <v>43889</v>
      </c>
      <c r="AJ354">
        <v>0</v>
      </c>
      <c r="AK354">
        <v>1</v>
      </c>
      <c r="AL354">
        <v>1</v>
      </c>
      <c r="AM354">
        <v>0</v>
      </c>
      <c r="AN354">
        <v>0</v>
      </c>
      <c r="AO354">
        <v>0</v>
      </c>
      <c r="AP354">
        <v>0</v>
      </c>
      <c r="AQ354">
        <v>0</v>
      </c>
      <c r="AR354">
        <v>0</v>
      </c>
      <c r="AS354">
        <v>0</v>
      </c>
      <c r="AT354">
        <v>0</v>
      </c>
      <c r="AU354">
        <v>0</v>
      </c>
      <c r="AV354">
        <v>0</v>
      </c>
      <c r="AW354">
        <v>0</v>
      </c>
      <c r="AX354" s="12">
        <v>0</v>
      </c>
      <c r="AY354">
        <v>0</v>
      </c>
      <c r="AZ354">
        <v>0</v>
      </c>
      <c r="BA354">
        <v>0</v>
      </c>
      <c r="BB354">
        <v>0</v>
      </c>
      <c r="BC354">
        <v>0</v>
      </c>
      <c r="BD354">
        <v>0</v>
      </c>
      <c r="BE354">
        <v>0</v>
      </c>
      <c r="BF354">
        <v>0</v>
      </c>
      <c r="BK354" t="s">
        <v>320</v>
      </c>
      <c r="BL354" t="s">
        <v>110</v>
      </c>
      <c r="BM354" s="2">
        <v>43889</v>
      </c>
      <c r="BN354">
        <v>5</v>
      </c>
      <c r="BO354">
        <v>1</v>
      </c>
      <c r="BP354">
        <v>0</v>
      </c>
      <c r="BQ354">
        <v>0</v>
      </c>
      <c r="BR354">
        <v>0</v>
      </c>
      <c r="BS354">
        <v>0</v>
      </c>
      <c r="BT354">
        <v>0</v>
      </c>
      <c r="BU354">
        <v>0</v>
      </c>
      <c r="BV354">
        <v>0</v>
      </c>
      <c r="BW354">
        <v>0</v>
      </c>
      <c r="BX354">
        <v>0</v>
      </c>
      <c r="BY354">
        <v>1</v>
      </c>
      <c r="BZ354">
        <v>0</v>
      </c>
      <c r="CA354">
        <v>3</v>
      </c>
      <c r="CB354">
        <v>0</v>
      </c>
      <c r="CC354">
        <v>1</v>
      </c>
      <c r="CD354">
        <v>0</v>
      </c>
      <c r="CE354">
        <v>0</v>
      </c>
      <c r="CF354">
        <v>0</v>
      </c>
      <c r="CG354">
        <v>0</v>
      </c>
      <c r="CH354">
        <v>1</v>
      </c>
      <c r="CI354">
        <v>0</v>
      </c>
      <c r="CJ354">
        <v>0</v>
      </c>
      <c r="CK354">
        <v>0</v>
      </c>
      <c r="CL354">
        <v>0</v>
      </c>
      <c r="CM354">
        <v>0</v>
      </c>
      <c r="CN354" s="12">
        <v>7</v>
      </c>
    </row>
    <row r="355" spans="1:92" hidden="1" x14ac:dyDescent="0.25">
      <c r="A355" s="7" t="s">
        <v>348</v>
      </c>
      <c r="B355" t="s">
        <v>111</v>
      </c>
      <c r="C355" s="2">
        <v>43889</v>
      </c>
      <c r="D355">
        <v>3743</v>
      </c>
      <c r="E355">
        <v>2572</v>
      </c>
      <c r="F355">
        <v>149</v>
      </c>
      <c r="G355">
        <v>157</v>
      </c>
      <c r="H355">
        <v>29</v>
      </c>
      <c r="I355">
        <v>149</v>
      </c>
      <c r="J355">
        <v>238</v>
      </c>
      <c r="K355">
        <v>34</v>
      </c>
      <c r="L355">
        <v>148</v>
      </c>
      <c r="M355">
        <v>16</v>
      </c>
      <c r="N355">
        <v>73</v>
      </c>
      <c r="O355">
        <v>22</v>
      </c>
      <c r="P355">
        <v>19</v>
      </c>
      <c r="Q355">
        <v>368</v>
      </c>
      <c r="R355">
        <v>30</v>
      </c>
      <c r="S355">
        <v>37</v>
      </c>
      <c r="T355">
        <v>24</v>
      </c>
      <c r="U355">
        <v>10</v>
      </c>
      <c r="V355">
        <v>2</v>
      </c>
      <c r="W355">
        <v>5</v>
      </c>
      <c r="X355">
        <v>12</v>
      </c>
      <c r="Y355">
        <v>0</v>
      </c>
      <c r="Z355">
        <v>0</v>
      </c>
      <c r="AA355">
        <v>0</v>
      </c>
      <c r="AB355">
        <v>0</v>
      </c>
      <c r="AC355">
        <v>0</v>
      </c>
      <c r="AG355" s="44" t="s">
        <v>348</v>
      </c>
      <c r="AH355" s="29" t="s">
        <v>111</v>
      </c>
      <c r="AI355" s="36">
        <v>43889</v>
      </c>
      <c r="AJ355">
        <v>3610</v>
      </c>
      <c r="AK355">
        <v>2514</v>
      </c>
      <c r="AL355">
        <v>149</v>
      </c>
      <c r="AM355">
        <v>143</v>
      </c>
      <c r="AN355">
        <v>27</v>
      </c>
      <c r="AO355">
        <v>143</v>
      </c>
      <c r="AP355">
        <v>226</v>
      </c>
      <c r="AQ355">
        <v>25</v>
      </c>
      <c r="AR355">
        <v>143</v>
      </c>
      <c r="AS355">
        <v>0</v>
      </c>
      <c r="AT355">
        <v>308</v>
      </c>
      <c r="AU355">
        <v>15</v>
      </c>
      <c r="AV355">
        <v>0</v>
      </c>
      <c r="AW355">
        <v>0</v>
      </c>
      <c r="AX355" s="12">
        <v>0</v>
      </c>
      <c r="AY355">
        <v>0</v>
      </c>
      <c r="AZ355">
        <v>0</v>
      </c>
      <c r="BA355">
        <v>0</v>
      </c>
      <c r="BB355">
        <v>0</v>
      </c>
      <c r="BC355">
        <v>0</v>
      </c>
      <c r="BD355">
        <v>0</v>
      </c>
      <c r="BE355">
        <v>0</v>
      </c>
      <c r="BF355">
        <v>0</v>
      </c>
      <c r="BK355" t="s">
        <v>320</v>
      </c>
      <c r="BL355" t="s">
        <v>111</v>
      </c>
      <c r="BM355" s="2">
        <v>43889</v>
      </c>
      <c r="BN355">
        <v>31</v>
      </c>
      <c r="BO355">
        <v>33</v>
      </c>
      <c r="BP355">
        <v>1</v>
      </c>
      <c r="BQ355">
        <v>24</v>
      </c>
      <c r="BR355">
        <v>1</v>
      </c>
      <c r="BS355">
        <v>1</v>
      </c>
      <c r="BT355">
        <v>4</v>
      </c>
      <c r="BU355">
        <v>4</v>
      </c>
      <c r="BV355">
        <v>1</v>
      </c>
      <c r="BW355">
        <v>11</v>
      </c>
      <c r="BX355">
        <v>8</v>
      </c>
      <c r="BY355">
        <v>1</v>
      </c>
      <c r="BZ355">
        <v>0</v>
      </c>
      <c r="CA355">
        <v>44</v>
      </c>
      <c r="CB355">
        <v>10</v>
      </c>
      <c r="CC355">
        <v>36</v>
      </c>
      <c r="CD355">
        <v>3</v>
      </c>
      <c r="CE355">
        <v>1</v>
      </c>
      <c r="CF355">
        <v>0</v>
      </c>
      <c r="CG355">
        <v>14</v>
      </c>
      <c r="CH355">
        <v>16</v>
      </c>
      <c r="CI355">
        <v>0</v>
      </c>
      <c r="CJ355">
        <v>0</v>
      </c>
      <c r="CK355">
        <v>0</v>
      </c>
      <c r="CL355">
        <v>0</v>
      </c>
      <c r="CM355">
        <v>0</v>
      </c>
      <c r="CN355" s="12">
        <v>9</v>
      </c>
    </row>
    <row r="356" spans="1:92" hidden="1" x14ac:dyDescent="0.25">
      <c r="A356" s="7" t="s">
        <v>348</v>
      </c>
      <c r="B356" t="s">
        <v>112</v>
      </c>
      <c r="C356" s="2">
        <v>43889</v>
      </c>
      <c r="D356">
        <v>4</v>
      </c>
      <c r="E356">
        <v>6</v>
      </c>
      <c r="F356">
        <v>4</v>
      </c>
      <c r="G356">
        <v>4</v>
      </c>
      <c r="H356">
        <v>4</v>
      </c>
      <c r="I356">
        <v>4</v>
      </c>
      <c r="J356">
        <v>0</v>
      </c>
      <c r="K356">
        <v>0</v>
      </c>
      <c r="L356">
        <v>5</v>
      </c>
      <c r="M356">
        <v>0</v>
      </c>
      <c r="N356">
        <v>1</v>
      </c>
      <c r="O356">
        <v>0</v>
      </c>
      <c r="P356">
        <v>0</v>
      </c>
      <c r="Q356">
        <v>10</v>
      </c>
      <c r="R356">
        <v>5</v>
      </c>
      <c r="S356">
        <v>5</v>
      </c>
      <c r="T356">
        <v>0</v>
      </c>
      <c r="U356">
        <v>2</v>
      </c>
      <c r="V356">
        <v>0</v>
      </c>
      <c r="W356">
        <v>0</v>
      </c>
      <c r="X356">
        <v>4</v>
      </c>
      <c r="Y356">
        <v>0</v>
      </c>
      <c r="Z356">
        <v>0</v>
      </c>
      <c r="AA356">
        <v>0</v>
      </c>
      <c r="AB356">
        <v>0</v>
      </c>
      <c r="AC356">
        <v>0</v>
      </c>
      <c r="AG356" s="43" t="s">
        <v>348</v>
      </c>
      <c r="AH356" s="30" t="s">
        <v>112</v>
      </c>
      <c r="AI356" s="34">
        <v>43889</v>
      </c>
      <c r="AJ356">
        <v>0</v>
      </c>
      <c r="AK356">
        <v>0</v>
      </c>
      <c r="AL356">
        <v>0</v>
      </c>
      <c r="AM356">
        <v>0</v>
      </c>
      <c r="AN356">
        <v>0</v>
      </c>
      <c r="AO356">
        <v>0</v>
      </c>
      <c r="AP356">
        <v>0</v>
      </c>
      <c r="AQ356">
        <v>0</v>
      </c>
      <c r="AR356">
        <v>0</v>
      </c>
      <c r="AS356">
        <v>0</v>
      </c>
      <c r="AT356">
        <v>0</v>
      </c>
      <c r="AU356">
        <v>0</v>
      </c>
      <c r="AV356">
        <v>0</v>
      </c>
      <c r="AW356">
        <v>0</v>
      </c>
      <c r="AX356" s="12">
        <v>0</v>
      </c>
      <c r="AY356">
        <v>0</v>
      </c>
      <c r="AZ356">
        <v>0</v>
      </c>
      <c r="BA356">
        <v>0</v>
      </c>
      <c r="BB356">
        <v>0</v>
      </c>
      <c r="BC356">
        <v>0</v>
      </c>
      <c r="BD356">
        <v>0</v>
      </c>
      <c r="BE356">
        <v>0</v>
      </c>
      <c r="BF356">
        <v>0</v>
      </c>
      <c r="BK356" t="s">
        <v>320</v>
      </c>
      <c r="BL356" t="s">
        <v>112</v>
      </c>
      <c r="BM356" s="2">
        <v>43889</v>
      </c>
      <c r="BN356">
        <v>0</v>
      </c>
      <c r="BO356">
        <v>1</v>
      </c>
      <c r="BP356">
        <v>0</v>
      </c>
      <c r="BQ356">
        <v>0</v>
      </c>
      <c r="BR356">
        <v>0</v>
      </c>
      <c r="BS356">
        <v>0</v>
      </c>
      <c r="BT356">
        <v>0</v>
      </c>
      <c r="BU356">
        <v>0</v>
      </c>
      <c r="BV356">
        <v>0</v>
      </c>
      <c r="BW356">
        <v>1</v>
      </c>
      <c r="BX356">
        <v>0</v>
      </c>
      <c r="BY356">
        <v>1</v>
      </c>
      <c r="BZ356">
        <v>0</v>
      </c>
      <c r="CA356">
        <v>3</v>
      </c>
      <c r="CB356">
        <v>0</v>
      </c>
      <c r="CC356">
        <v>4</v>
      </c>
      <c r="CD356">
        <v>3</v>
      </c>
      <c r="CE356">
        <v>0</v>
      </c>
      <c r="CF356">
        <v>0</v>
      </c>
      <c r="CG356">
        <v>1</v>
      </c>
      <c r="CH356">
        <v>0</v>
      </c>
      <c r="CI356">
        <v>0</v>
      </c>
      <c r="CJ356">
        <v>0</v>
      </c>
      <c r="CK356">
        <v>0</v>
      </c>
      <c r="CL356">
        <v>0</v>
      </c>
      <c r="CM356">
        <v>0</v>
      </c>
      <c r="CN356" s="12">
        <v>4</v>
      </c>
    </row>
    <row r="357" spans="1:92" hidden="1" x14ac:dyDescent="0.25">
      <c r="A357" s="7" t="s">
        <v>348</v>
      </c>
      <c r="B357" t="s">
        <v>113</v>
      </c>
      <c r="C357" s="2">
        <v>43889</v>
      </c>
      <c r="D357">
        <v>4265</v>
      </c>
      <c r="E357">
        <v>3290</v>
      </c>
      <c r="F357">
        <v>194</v>
      </c>
      <c r="G357">
        <v>166</v>
      </c>
      <c r="H357">
        <v>48</v>
      </c>
      <c r="I357">
        <v>194</v>
      </c>
      <c r="J357">
        <v>349</v>
      </c>
      <c r="K357">
        <v>77</v>
      </c>
      <c r="L357">
        <v>197</v>
      </c>
      <c r="M357">
        <v>58</v>
      </c>
      <c r="N357">
        <v>146</v>
      </c>
      <c r="O357">
        <v>56</v>
      </c>
      <c r="P357">
        <v>44</v>
      </c>
      <c r="Q357">
        <v>701</v>
      </c>
      <c r="R357">
        <v>47</v>
      </c>
      <c r="S357">
        <v>75</v>
      </c>
      <c r="T357">
        <v>53</v>
      </c>
      <c r="U357">
        <v>12</v>
      </c>
      <c r="V357">
        <v>12</v>
      </c>
      <c r="W357">
        <v>11</v>
      </c>
      <c r="X357">
        <v>26</v>
      </c>
      <c r="Y357">
        <v>0</v>
      </c>
      <c r="Z357">
        <v>0</v>
      </c>
      <c r="AA357">
        <v>0</v>
      </c>
      <c r="AB357">
        <v>0</v>
      </c>
      <c r="AC357">
        <v>0</v>
      </c>
      <c r="AG357" s="44" t="s">
        <v>348</v>
      </c>
      <c r="AH357" s="29" t="s">
        <v>113</v>
      </c>
      <c r="AI357" s="36">
        <v>43889</v>
      </c>
      <c r="AJ357">
        <v>4113</v>
      </c>
      <c r="AK357">
        <v>3120</v>
      </c>
      <c r="AL357">
        <v>157</v>
      </c>
      <c r="AM357">
        <v>186</v>
      </c>
      <c r="AN357">
        <v>44</v>
      </c>
      <c r="AO357">
        <v>186</v>
      </c>
      <c r="AP357">
        <v>324</v>
      </c>
      <c r="AQ357">
        <v>57</v>
      </c>
      <c r="AR357">
        <v>186</v>
      </c>
      <c r="AS357">
        <v>0</v>
      </c>
      <c r="AT357">
        <v>469</v>
      </c>
      <c r="AU357">
        <v>8</v>
      </c>
      <c r="AV357">
        <v>0</v>
      </c>
      <c r="AW357">
        <v>0</v>
      </c>
      <c r="AX357" s="12">
        <v>0</v>
      </c>
      <c r="AY357">
        <v>0</v>
      </c>
      <c r="AZ357">
        <v>0</v>
      </c>
      <c r="BA357">
        <v>0</v>
      </c>
      <c r="BB357">
        <v>0</v>
      </c>
      <c r="BC357">
        <v>0</v>
      </c>
      <c r="BD357">
        <v>0</v>
      </c>
      <c r="BE357">
        <v>0</v>
      </c>
      <c r="BF357">
        <v>0</v>
      </c>
      <c r="BK357" t="s">
        <v>320</v>
      </c>
      <c r="BL357" t="s">
        <v>113</v>
      </c>
      <c r="BM357" s="2">
        <v>43889</v>
      </c>
      <c r="BN357">
        <v>20</v>
      </c>
      <c r="BO357">
        <v>84</v>
      </c>
      <c r="BP357">
        <v>6</v>
      </c>
      <c r="BQ357">
        <v>36</v>
      </c>
      <c r="BR357">
        <v>4</v>
      </c>
      <c r="BS357">
        <v>6</v>
      </c>
      <c r="BT357">
        <v>10</v>
      </c>
      <c r="BU357">
        <v>9</v>
      </c>
      <c r="BV357">
        <v>6</v>
      </c>
      <c r="BW357">
        <v>4</v>
      </c>
      <c r="BX357">
        <v>17</v>
      </c>
      <c r="BY357">
        <v>7</v>
      </c>
      <c r="BZ357">
        <v>3</v>
      </c>
      <c r="CA357">
        <v>103</v>
      </c>
      <c r="CB357">
        <v>21</v>
      </c>
      <c r="CC357">
        <v>100</v>
      </c>
      <c r="CD357">
        <v>5</v>
      </c>
      <c r="CE357">
        <v>3</v>
      </c>
      <c r="CF357">
        <v>0</v>
      </c>
      <c r="CG357">
        <v>22</v>
      </c>
      <c r="CH357">
        <v>71</v>
      </c>
      <c r="CI357">
        <v>0</v>
      </c>
      <c r="CJ357">
        <v>0</v>
      </c>
      <c r="CK357">
        <v>0</v>
      </c>
      <c r="CL357">
        <v>0</v>
      </c>
      <c r="CM357">
        <v>0</v>
      </c>
      <c r="CN357" s="12">
        <v>13</v>
      </c>
    </row>
    <row r="358" spans="1:92" hidden="1" x14ac:dyDescent="0.25">
      <c r="A358" s="7" t="s">
        <v>349</v>
      </c>
      <c r="B358" t="s">
        <v>110</v>
      </c>
      <c r="C358" s="2">
        <v>43889</v>
      </c>
      <c r="D358">
        <v>29</v>
      </c>
      <c r="E358">
        <v>35</v>
      </c>
      <c r="F358">
        <v>3</v>
      </c>
      <c r="G358">
        <v>13</v>
      </c>
      <c r="H358">
        <v>3</v>
      </c>
      <c r="I358">
        <v>1</v>
      </c>
      <c r="J358">
        <v>1</v>
      </c>
      <c r="K358">
        <v>1</v>
      </c>
      <c r="L358">
        <v>0</v>
      </c>
      <c r="M358">
        <v>6</v>
      </c>
      <c r="N358">
        <v>0</v>
      </c>
      <c r="O358">
        <v>5</v>
      </c>
      <c r="P358">
        <v>5</v>
      </c>
      <c r="Q358">
        <v>28</v>
      </c>
      <c r="R358">
        <v>9</v>
      </c>
      <c r="S358">
        <v>11</v>
      </c>
      <c r="T358">
        <v>4</v>
      </c>
      <c r="U358">
        <v>1</v>
      </c>
      <c r="V358">
        <v>0</v>
      </c>
      <c r="W358">
        <v>2</v>
      </c>
      <c r="X358">
        <v>4</v>
      </c>
      <c r="Y358">
        <v>0</v>
      </c>
      <c r="Z358">
        <v>0</v>
      </c>
      <c r="AA358">
        <v>0</v>
      </c>
      <c r="AB358">
        <v>0</v>
      </c>
      <c r="AC358">
        <v>0</v>
      </c>
      <c r="AG358" s="43" t="s">
        <v>349</v>
      </c>
      <c r="AH358" s="30" t="s">
        <v>110</v>
      </c>
      <c r="AI358" s="34">
        <v>43889</v>
      </c>
      <c r="AJ358">
        <v>1</v>
      </c>
      <c r="AK358">
        <v>8</v>
      </c>
      <c r="AL358">
        <v>7</v>
      </c>
      <c r="AM358">
        <v>3</v>
      </c>
      <c r="AN358">
        <v>3</v>
      </c>
      <c r="AO358">
        <v>1</v>
      </c>
      <c r="AP358">
        <v>1</v>
      </c>
      <c r="AQ358">
        <v>1</v>
      </c>
      <c r="AR358">
        <v>0</v>
      </c>
      <c r="AS358">
        <v>0</v>
      </c>
      <c r="AT358">
        <v>12</v>
      </c>
      <c r="AU358">
        <v>0</v>
      </c>
      <c r="AV358">
        <v>0</v>
      </c>
      <c r="AW358">
        <v>0</v>
      </c>
      <c r="AX358" s="12">
        <v>0</v>
      </c>
      <c r="AY358">
        <v>0</v>
      </c>
      <c r="AZ358">
        <v>0</v>
      </c>
      <c r="BA358">
        <v>0</v>
      </c>
      <c r="BB358">
        <v>0</v>
      </c>
      <c r="BC358">
        <v>0</v>
      </c>
      <c r="BD358">
        <v>0</v>
      </c>
      <c r="BE358">
        <v>0</v>
      </c>
      <c r="BF358">
        <v>0</v>
      </c>
      <c r="BK358" t="s">
        <v>321</v>
      </c>
      <c r="BL358" t="s">
        <v>110</v>
      </c>
      <c r="BM358" s="2">
        <v>43889</v>
      </c>
      <c r="BN358">
        <v>34</v>
      </c>
      <c r="BO358">
        <v>0</v>
      </c>
      <c r="BP358">
        <v>0</v>
      </c>
      <c r="BQ358">
        <v>0</v>
      </c>
      <c r="BR358">
        <v>0</v>
      </c>
      <c r="BS358">
        <v>0</v>
      </c>
      <c r="BT358">
        <v>0</v>
      </c>
      <c r="BU358">
        <v>0</v>
      </c>
      <c r="BV358">
        <v>0</v>
      </c>
      <c r="BW358">
        <v>0</v>
      </c>
      <c r="BX358">
        <v>0</v>
      </c>
      <c r="BY358">
        <v>0</v>
      </c>
      <c r="BZ358">
        <v>0</v>
      </c>
      <c r="CA358">
        <v>5</v>
      </c>
      <c r="CB358">
        <v>3</v>
      </c>
      <c r="CC358">
        <v>2</v>
      </c>
      <c r="CD358">
        <v>3</v>
      </c>
      <c r="CE358">
        <v>0</v>
      </c>
      <c r="CF358">
        <v>0</v>
      </c>
      <c r="CG358">
        <v>0</v>
      </c>
      <c r="CH358">
        <v>2</v>
      </c>
      <c r="CI358">
        <v>0</v>
      </c>
      <c r="CJ358">
        <v>0</v>
      </c>
      <c r="CK358">
        <v>0</v>
      </c>
      <c r="CL358">
        <v>0</v>
      </c>
      <c r="CM358">
        <v>0</v>
      </c>
      <c r="CN358" s="12">
        <v>21</v>
      </c>
    </row>
    <row r="359" spans="1:92" hidden="1" x14ac:dyDescent="0.25">
      <c r="A359" s="7" t="s">
        <v>349</v>
      </c>
      <c r="B359" t="s">
        <v>111</v>
      </c>
      <c r="C359" s="2">
        <v>43889</v>
      </c>
      <c r="D359">
        <v>1859</v>
      </c>
      <c r="E359">
        <v>1456</v>
      </c>
      <c r="F359">
        <v>39</v>
      </c>
      <c r="G359">
        <v>44</v>
      </c>
      <c r="H359">
        <v>14</v>
      </c>
      <c r="I359">
        <v>36</v>
      </c>
      <c r="J359">
        <v>39</v>
      </c>
      <c r="K359">
        <v>28</v>
      </c>
      <c r="L359">
        <v>35</v>
      </c>
      <c r="M359">
        <v>44</v>
      </c>
      <c r="N359">
        <v>64</v>
      </c>
      <c r="O359">
        <v>11</v>
      </c>
      <c r="P359">
        <v>9</v>
      </c>
      <c r="Q359">
        <v>252</v>
      </c>
      <c r="R359">
        <v>44</v>
      </c>
      <c r="S359">
        <v>57</v>
      </c>
      <c r="T359">
        <v>39</v>
      </c>
      <c r="U359">
        <v>4</v>
      </c>
      <c r="V359">
        <v>0</v>
      </c>
      <c r="W359">
        <v>4</v>
      </c>
      <c r="X359">
        <v>23</v>
      </c>
      <c r="Y359">
        <v>0</v>
      </c>
      <c r="Z359">
        <v>0</v>
      </c>
      <c r="AA359">
        <v>0</v>
      </c>
      <c r="AB359">
        <v>0</v>
      </c>
      <c r="AC359">
        <v>0</v>
      </c>
      <c r="AG359" s="44" t="s">
        <v>349</v>
      </c>
      <c r="AH359" s="29" t="s">
        <v>111</v>
      </c>
      <c r="AI359" s="36">
        <v>43889</v>
      </c>
      <c r="AJ359">
        <v>1683</v>
      </c>
      <c r="AK359">
        <v>1370</v>
      </c>
      <c r="AL359">
        <v>35</v>
      </c>
      <c r="AM359">
        <v>33</v>
      </c>
      <c r="AN359">
        <v>11</v>
      </c>
      <c r="AO359">
        <v>34</v>
      </c>
      <c r="AP359">
        <v>34</v>
      </c>
      <c r="AQ359">
        <v>23</v>
      </c>
      <c r="AR359">
        <v>33</v>
      </c>
      <c r="AS359">
        <v>0</v>
      </c>
      <c r="AT359">
        <v>181</v>
      </c>
      <c r="AU359">
        <v>11</v>
      </c>
      <c r="AV359">
        <v>8</v>
      </c>
      <c r="AW359">
        <v>0</v>
      </c>
      <c r="AX359" s="12">
        <v>3</v>
      </c>
      <c r="AY359">
        <v>0</v>
      </c>
      <c r="AZ359">
        <v>0</v>
      </c>
      <c r="BA359">
        <v>0</v>
      </c>
      <c r="BB359">
        <v>0</v>
      </c>
      <c r="BC359">
        <v>0</v>
      </c>
      <c r="BD359">
        <v>0</v>
      </c>
      <c r="BE359">
        <v>0</v>
      </c>
      <c r="BF359">
        <v>0</v>
      </c>
      <c r="BK359" t="s">
        <v>321</v>
      </c>
      <c r="BL359" t="s">
        <v>111</v>
      </c>
      <c r="BM359" s="2">
        <v>43889</v>
      </c>
      <c r="BN359">
        <v>37</v>
      </c>
      <c r="BO359">
        <v>43</v>
      </c>
      <c r="BP359">
        <v>4</v>
      </c>
      <c r="BQ359">
        <v>23</v>
      </c>
      <c r="BR359">
        <v>3</v>
      </c>
      <c r="BS359">
        <v>4</v>
      </c>
      <c r="BT359">
        <v>3</v>
      </c>
      <c r="BU359">
        <v>3</v>
      </c>
      <c r="BV359">
        <v>4</v>
      </c>
      <c r="BW359">
        <v>0</v>
      </c>
      <c r="BX359">
        <v>6</v>
      </c>
      <c r="BY359">
        <v>53</v>
      </c>
      <c r="BZ359">
        <v>43</v>
      </c>
      <c r="CA359">
        <v>43</v>
      </c>
      <c r="CB359">
        <v>17</v>
      </c>
      <c r="CC359">
        <v>12</v>
      </c>
      <c r="CD359">
        <v>18</v>
      </c>
      <c r="CE359">
        <v>0</v>
      </c>
      <c r="CF359">
        <v>0</v>
      </c>
      <c r="CG359">
        <v>0</v>
      </c>
      <c r="CH359">
        <v>12</v>
      </c>
      <c r="CI359">
        <v>0</v>
      </c>
      <c r="CJ359">
        <v>0</v>
      </c>
      <c r="CK359">
        <v>0</v>
      </c>
      <c r="CL359">
        <v>0</v>
      </c>
      <c r="CM359">
        <v>0</v>
      </c>
      <c r="CN359" s="12">
        <v>19</v>
      </c>
    </row>
    <row r="360" spans="1:92" hidden="1" x14ac:dyDescent="0.25">
      <c r="A360" s="7" t="s">
        <v>349</v>
      </c>
      <c r="B360" t="s">
        <v>112</v>
      </c>
      <c r="C360" s="2">
        <v>43889</v>
      </c>
      <c r="D360">
        <v>47</v>
      </c>
      <c r="E360">
        <v>40</v>
      </c>
      <c r="F360">
        <v>2</v>
      </c>
      <c r="G360">
        <v>13</v>
      </c>
      <c r="H360">
        <v>1</v>
      </c>
      <c r="I360">
        <v>2</v>
      </c>
      <c r="J360">
        <v>1</v>
      </c>
      <c r="K360">
        <v>2</v>
      </c>
      <c r="L360">
        <v>0</v>
      </c>
      <c r="M360">
        <v>9</v>
      </c>
      <c r="N360">
        <v>2</v>
      </c>
      <c r="O360">
        <v>4</v>
      </c>
      <c r="P360">
        <v>3</v>
      </c>
      <c r="Q360">
        <v>24</v>
      </c>
      <c r="R360">
        <v>7</v>
      </c>
      <c r="S360">
        <v>3</v>
      </c>
      <c r="T360">
        <v>8</v>
      </c>
      <c r="U360">
        <v>0</v>
      </c>
      <c r="V360">
        <v>0</v>
      </c>
      <c r="W360">
        <v>0</v>
      </c>
      <c r="X360">
        <v>2</v>
      </c>
      <c r="Y360">
        <v>0</v>
      </c>
      <c r="Z360">
        <v>0</v>
      </c>
      <c r="AA360">
        <v>0</v>
      </c>
      <c r="AB360">
        <v>0</v>
      </c>
      <c r="AC360">
        <v>0</v>
      </c>
      <c r="AG360" s="43" t="s">
        <v>349</v>
      </c>
      <c r="AH360" s="30" t="s">
        <v>112</v>
      </c>
      <c r="AI360" s="34">
        <v>43889</v>
      </c>
      <c r="AJ360">
        <v>1</v>
      </c>
      <c r="AK360">
        <v>7</v>
      </c>
      <c r="AL360">
        <v>6</v>
      </c>
      <c r="AM360">
        <v>2</v>
      </c>
      <c r="AN360">
        <v>1</v>
      </c>
      <c r="AO360">
        <v>2</v>
      </c>
      <c r="AP360">
        <v>1</v>
      </c>
      <c r="AQ360">
        <v>2</v>
      </c>
      <c r="AR360">
        <v>0</v>
      </c>
      <c r="AS360">
        <v>0</v>
      </c>
      <c r="AT360">
        <v>9</v>
      </c>
      <c r="AU360">
        <v>3</v>
      </c>
      <c r="AV360">
        <v>0</v>
      </c>
      <c r="AW360">
        <v>0</v>
      </c>
      <c r="AX360" s="12">
        <v>0</v>
      </c>
      <c r="AY360">
        <v>0</v>
      </c>
      <c r="AZ360">
        <v>0</v>
      </c>
      <c r="BA360">
        <v>0</v>
      </c>
      <c r="BB360">
        <v>0</v>
      </c>
      <c r="BC360">
        <v>0</v>
      </c>
      <c r="BD360">
        <v>0</v>
      </c>
      <c r="BE360">
        <v>0</v>
      </c>
      <c r="BF360">
        <v>0</v>
      </c>
      <c r="BK360" t="s">
        <v>321</v>
      </c>
      <c r="BL360" t="s">
        <v>112</v>
      </c>
      <c r="BM360" s="2">
        <v>43889</v>
      </c>
      <c r="BN360">
        <v>44</v>
      </c>
      <c r="BO360">
        <v>2</v>
      </c>
      <c r="BP360">
        <v>1</v>
      </c>
      <c r="BQ360">
        <v>0</v>
      </c>
      <c r="BR360">
        <v>0</v>
      </c>
      <c r="BS360">
        <v>1</v>
      </c>
      <c r="BT360">
        <v>0</v>
      </c>
      <c r="BU360">
        <v>0</v>
      </c>
      <c r="BV360">
        <v>1</v>
      </c>
      <c r="BW360">
        <v>0</v>
      </c>
      <c r="BX360">
        <v>0</v>
      </c>
      <c r="BY360">
        <v>0</v>
      </c>
      <c r="BZ360">
        <v>0</v>
      </c>
      <c r="CA360">
        <v>4</v>
      </c>
      <c r="CB360">
        <v>3</v>
      </c>
      <c r="CC360">
        <v>2</v>
      </c>
      <c r="CD360">
        <v>1</v>
      </c>
      <c r="CE360">
        <v>0</v>
      </c>
      <c r="CF360">
        <v>0</v>
      </c>
      <c r="CG360">
        <v>0</v>
      </c>
      <c r="CH360">
        <v>2</v>
      </c>
      <c r="CI360">
        <v>0</v>
      </c>
      <c r="CJ360">
        <v>0</v>
      </c>
      <c r="CK360">
        <v>0</v>
      </c>
      <c r="CL360">
        <v>0</v>
      </c>
      <c r="CM360">
        <v>0</v>
      </c>
      <c r="CN360" s="12">
        <v>30</v>
      </c>
    </row>
    <row r="361" spans="1:92" hidden="1" x14ac:dyDescent="0.25">
      <c r="A361" s="7" t="s">
        <v>349</v>
      </c>
      <c r="B361" t="s">
        <v>113</v>
      </c>
      <c r="C361" s="2">
        <v>43889</v>
      </c>
      <c r="D361">
        <v>2552</v>
      </c>
      <c r="E361">
        <v>2228</v>
      </c>
      <c r="F361">
        <v>84</v>
      </c>
      <c r="G361">
        <v>70</v>
      </c>
      <c r="H361">
        <v>30</v>
      </c>
      <c r="I361">
        <v>79</v>
      </c>
      <c r="J361">
        <v>102</v>
      </c>
      <c r="K361">
        <v>76</v>
      </c>
      <c r="L361">
        <v>79</v>
      </c>
      <c r="M361">
        <v>283</v>
      </c>
      <c r="N361">
        <v>170</v>
      </c>
      <c r="O361">
        <v>59</v>
      </c>
      <c r="P361">
        <v>51</v>
      </c>
      <c r="Q361">
        <v>789</v>
      </c>
      <c r="R361">
        <v>145</v>
      </c>
      <c r="S361">
        <v>162</v>
      </c>
      <c r="T361">
        <v>127</v>
      </c>
      <c r="U361">
        <v>12</v>
      </c>
      <c r="V361">
        <v>4</v>
      </c>
      <c r="W361">
        <v>6</v>
      </c>
      <c r="X361">
        <v>86</v>
      </c>
      <c r="Y361">
        <v>0</v>
      </c>
      <c r="Z361">
        <v>0</v>
      </c>
      <c r="AA361">
        <v>0</v>
      </c>
      <c r="AB361">
        <v>0</v>
      </c>
      <c r="AC361">
        <v>0</v>
      </c>
      <c r="AG361" s="44" t="s">
        <v>349</v>
      </c>
      <c r="AH361" s="29" t="s">
        <v>113</v>
      </c>
      <c r="AI361" s="36">
        <v>43889</v>
      </c>
      <c r="AJ361">
        <v>2108</v>
      </c>
      <c r="AK361">
        <v>1790</v>
      </c>
      <c r="AL361">
        <v>51</v>
      </c>
      <c r="AM361">
        <v>63</v>
      </c>
      <c r="AN361">
        <v>16</v>
      </c>
      <c r="AO361">
        <v>65</v>
      </c>
      <c r="AP361">
        <v>73</v>
      </c>
      <c r="AQ361">
        <v>45</v>
      </c>
      <c r="AR361">
        <v>64</v>
      </c>
      <c r="AS361">
        <v>0</v>
      </c>
      <c r="AT361">
        <v>452</v>
      </c>
      <c r="AU361">
        <v>20</v>
      </c>
      <c r="AV361">
        <v>10</v>
      </c>
      <c r="AW361">
        <v>0</v>
      </c>
      <c r="AX361" s="12">
        <v>0</v>
      </c>
      <c r="AY361">
        <v>0</v>
      </c>
      <c r="AZ361">
        <v>0</v>
      </c>
      <c r="BA361">
        <v>0</v>
      </c>
      <c r="BB361">
        <v>0</v>
      </c>
      <c r="BC361">
        <v>0</v>
      </c>
      <c r="BD361">
        <v>0</v>
      </c>
      <c r="BE361">
        <v>0</v>
      </c>
      <c r="BF361">
        <v>0</v>
      </c>
      <c r="BK361" t="s">
        <v>321</v>
      </c>
      <c r="BL361" t="s">
        <v>113</v>
      </c>
      <c r="BM361" s="2">
        <v>43889</v>
      </c>
      <c r="BN361">
        <v>39</v>
      </c>
      <c r="BO361">
        <v>66</v>
      </c>
      <c r="BP361">
        <v>7</v>
      </c>
      <c r="BQ361">
        <v>14</v>
      </c>
      <c r="BR361">
        <v>7</v>
      </c>
      <c r="BS361">
        <v>7</v>
      </c>
      <c r="BT361">
        <v>5</v>
      </c>
      <c r="BU361">
        <v>5</v>
      </c>
      <c r="BV361">
        <v>7</v>
      </c>
      <c r="BW361">
        <v>1</v>
      </c>
      <c r="BX361">
        <v>11</v>
      </c>
      <c r="BY361">
        <v>74</v>
      </c>
      <c r="BZ361">
        <v>60</v>
      </c>
      <c r="CA361">
        <v>98</v>
      </c>
      <c r="CB361">
        <v>37</v>
      </c>
      <c r="CC361">
        <v>25</v>
      </c>
      <c r="CD361">
        <v>44</v>
      </c>
      <c r="CE361">
        <v>0</v>
      </c>
      <c r="CF361">
        <v>0</v>
      </c>
      <c r="CG361">
        <v>0</v>
      </c>
      <c r="CH361">
        <v>24</v>
      </c>
      <c r="CI361">
        <v>0</v>
      </c>
      <c r="CJ361">
        <v>0</v>
      </c>
      <c r="CK361">
        <v>0</v>
      </c>
      <c r="CL361">
        <v>0</v>
      </c>
      <c r="CM361">
        <v>0</v>
      </c>
      <c r="CN361" s="12">
        <v>31</v>
      </c>
    </row>
    <row r="362" spans="1:92" hidden="1" x14ac:dyDescent="0.25">
      <c r="A362" s="7" t="s">
        <v>350</v>
      </c>
      <c r="B362" t="s">
        <v>110</v>
      </c>
      <c r="C362" s="2">
        <v>43889</v>
      </c>
      <c r="D362">
        <v>74</v>
      </c>
      <c r="E362">
        <v>26</v>
      </c>
      <c r="F362">
        <v>0</v>
      </c>
      <c r="G362">
        <v>1</v>
      </c>
      <c r="H362">
        <v>0</v>
      </c>
      <c r="I362">
        <v>0</v>
      </c>
      <c r="J362">
        <v>0</v>
      </c>
      <c r="K362">
        <v>0</v>
      </c>
      <c r="L362">
        <v>0</v>
      </c>
      <c r="M362">
        <v>0</v>
      </c>
      <c r="N362">
        <v>0</v>
      </c>
      <c r="O362">
        <v>0</v>
      </c>
      <c r="P362">
        <v>0</v>
      </c>
      <c r="Q362">
        <v>20</v>
      </c>
      <c r="R362">
        <v>7</v>
      </c>
      <c r="S362">
        <v>6</v>
      </c>
      <c r="T362">
        <v>3</v>
      </c>
      <c r="U362">
        <v>0</v>
      </c>
      <c r="V362">
        <v>0</v>
      </c>
      <c r="W362">
        <v>0</v>
      </c>
      <c r="X362">
        <v>6</v>
      </c>
      <c r="Y362">
        <v>0</v>
      </c>
      <c r="Z362">
        <v>0</v>
      </c>
      <c r="AA362">
        <v>0</v>
      </c>
      <c r="AB362">
        <v>0</v>
      </c>
      <c r="AC362">
        <v>0</v>
      </c>
      <c r="AG362" s="43" t="s">
        <v>350</v>
      </c>
      <c r="AH362" s="30" t="s">
        <v>110</v>
      </c>
      <c r="AI362" s="34">
        <v>43889</v>
      </c>
      <c r="AJ362">
        <v>31</v>
      </c>
      <c r="AK362">
        <v>15</v>
      </c>
      <c r="AL362">
        <v>1</v>
      </c>
      <c r="AM362">
        <v>0</v>
      </c>
      <c r="AN362">
        <v>0</v>
      </c>
      <c r="AO362">
        <v>0</v>
      </c>
      <c r="AP362">
        <v>0</v>
      </c>
      <c r="AQ362">
        <v>0</v>
      </c>
      <c r="AR362">
        <v>0</v>
      </c>
      <c r="AS362">
        <v>0</v>
      </c>
      <c r="AT362">
        <v>0</v>
      </c>
      <c r="AU362">
        <v>0</v>
      </c>
      <c r="AV362">
        <v>0</v>
      </c>
      <c r="AW362">
        <v>0</v>
      </c>
      <c r="AX362" s="12">
        <v>0</v>
      </c>
      <c r="AY362">
        <v>0</v>
      </c>
      <c r="AZ362">
        <v>0</v>
      </c>
      <c r="BA362">
        <v>0</v>
      </c>
      <c r="BB362">
        <v>0</v>
      </c>
      <c r="BC362">
        <v>0</v>
      </c>
      <c r="BD362">
        <v>0</v>
      </c>
      <c r="BE362">
        <v>0</v>
      </c>
      <c r="BF362">
        <v>0</v>
      </c>
      <c r="BK362" t="s">
        <v>322</v>
      </c>
      <c r="BL362" t="s">
        <v>110</v>
      </c>
      <c r="BM362" s="2">
        <v>43889</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s="12">
        <v>0</v>
      </c>
    </row>
    <row r="363" spans="1:92" hidden="1" x14ac:dyDescent="0.25">
      <c r="A363" s="7" t="s">
        <v>350</v>
      </c>
      <c r="B363" t="s">
        <v>111</v>
      </c>
      <c r="C363" s="2">
        <v>43889</v>
      </c>
      <c r="D363">
        <v>2261</v>
      </c>
      <c r="E363">
        <v>1768</v>
      </c>
      <c r="F363">
        <v>75</v>
      </c>
      <c r="G363">
        <v>113</v>
      </c>
      <c r="H363">
        <v>31</v>
      </c>
      <c r="I363">
        <v>72</v>
      </c>
      <c r="J363">
        <v>283</v>
      </c>
      <c r="K363">
        <v>12</v>
      </c>
      <c r="L363">
        <v>72</v>
      </c>
      <c r="M363">
        <v>45</v>
      </c>
      <c r="N363">
        <v>129</v>
      </c>
      <c r="O363">
        <v>80</v>
      </c>
      <c r="P363">
        <v>65</v>
      </c>
      <c r="Q363">
        <v>568</v>
      </c>
      <c r="R363">
        <v>87</v>
      </c>
      <c r="S363">
        <v>71</v>
      </c>
      <c r="T363">
        <v>56</v>
      </c>
      <c r="U363">
        <v>0</v>
      </c>
      <c r="V363">
        <v>0</v>
      </c>
      <c r="W363">
        <v>0</v>
      </c>
      <c r="X363">
        <v>74</v>
      </c>
      <c r="Y363">
        <v>0</v>
      </c>
      <c r="Z363">
        <v>0</v>
      </c>
      <c r="AA363">
        <v>0</v>
      </c>
      <c r="AB363">
        <v>0</v>
      </c>
      <c r="AC363">
        <v>0</v>
      </c>
      <c r="AG363" s="44" t="s">
        <v>350</v>
      </c>
      <c r="AH363" s="29" t="s">
        <v>111</v>
      </c>
      <c r="AI363" s="36">
        <v>43889</v>
      </c>
      <c r="AJ363">
        <v>2147</v>
      </c>
      <c r="AK363">
        <v>1659</v>
      </c>
      <c r="AL363">
        <v>76</v>
      </c>
      <c r="AM363">
        <v>70</v>
      </c>
      <c r="AN363">
        <v>27</v>
      </c>
      <c r="AO363">
        <v>67</v>
      </c>
      <c r="AP363">
        <v>279</v>
      </c>
      <c r="AQ363">
        <v>8</v>
      </c>
      <c r="AR363">
        <v>67</v>
      </c>
      <c r="AS363">
        <v>0</v>
      </c>
      <c r="AT363">
        <v>341</v>
      </c>
      <c r="AU363">
        <v>3</v>
      </c>
      <c r="AV363">
        <v>0</v>
      </c>
      <c r="AW363">
        <v>0</v>
      </c>
      <c r="AX363" s="12">
        <v>0</v>
      </c>
      <c r="AY363">
        <v>0</v>
      </c>
      <c r="AZ363">
        <v>0</v>
      </c>
      <c r="BA363">
        <v>0</v>
      </c>
      <c r="BB363">
        <v>0</v>
      </c>
      <c r="BC363">
        <v>0</v>
      </c>
      <c r="BD363">
        <v>0</v>
      </c>
      <c r="BE363">
        <v>0</v>
      </c>
      <c r="BF363">
        <v>0</v>
      </c>
      <c r="BK363" t="s">
        <v>322</v>
      </c>
      <c r="BL363" t="s">
        <v>111</v>
      </c>
      <c r="BM363" s="2">
        <v>43889</v>
      </c>
      <c r="BN363">
        <v>143</v>
      </c>
      <c r="BO363">
        <v>94</v>
      </c>
      <c r="BP363">
        <v>2</v>
      </c>
      <c r="BQ363">
        <v>26</v>
      </c>
      <c r="BR363">
        <v>0</v>
      </c>
      <c r="BS363">
        <v>2</v>
      </c>
      <c r="BT363">
        <v>22</v>
      </c>
      <c r="BU363">
        <v>24</v>
      </c>
      <c r="BV363">
        <v>2</v>
      </c>
      <c r="BW363">
        <v>90</v>
      </c>
      <c r="BX363">
        <v>41</v>
      </c>
      <c r="BY363">
        <v>14</v>
      </c>
      <c r="BZ363">
        <v>12</v>
      </c>
      <c r="CA363">
        <v>68</v>
      </c>
      <c r="CB363">
        <v>13</v>
      </c>
      <c r="CC363">
        <v>32</v>
      </c>
      <c r="CD363">
        <v>45</v>
      </c>
      <c r="CE363">
        <v>0</v>
      </c>
      <c r="CF363">
        <v>0</v>
      </c>
      <c r="CG363">
        <v>5</v>
      </c>
      <c r="CH363">
        <v>22</v>
      </c>
      <c r="CI363">
        <v>0</v>
      </c>
      <c r="CJ363">
        <v>0</v>
      </c>
      <c r="CK363">
        <v>0</v>
      </c>
      <c r="CL363">
        <v>0</v>
      </c>
      <c r="CM363">
        <v>0</v>
      </c>
      <c r="CN363" s="12">
        <v>75</v>
      </c>
    </row>
    <row r="364" spans="1:92" hidden="1" x14ac:dyDescent="0.25">
      <c r="A364" s="7" t="s">
        <v>350</v>
      </c>
      <c r="B364" t="s">
        <v>112</v>
      </c>
      <c r="C364" s="2">
        <v>43889</v>
      </c>
      <c r="D364">
        <v>125</v>
      </c>
      <c r="E364">
        <v>49</v>
      </c>
      <c r="F364">
        <v>2</v>
      </c>
      <c r="G364">
        <v>1</v>
      </c>
      <c r="H364">
        <v>0</v>
      </c>
      <c r="I364">
        <v>2</v>
      </c>
      <c r="J364">
        <v>1</v>
      </c>
      <c r="K364">
        <v>0</v>
      </c>
      <c r="L364">
        <v>2</v>
      </c>
      <c r="M364">
        <v>0</v>
      </c>
      <c r="N364">
        <v>0</v>
      </c>
      <c r="O364">
        <v>0</v>
      </c>
      <c r="P364">
        <v>0</v>
      </c>
      <c r="Q364">
        <v>12</v>
      </c>
      <c r="R364">
        <v>3</v>
      </c>
      <c r="S364">
        <v>2</v>
      </c>
      <c r="T364">
        <v>1</v>
      </c>
      <c r="U364">
        <v>0</v>
      </c>
      <c r="V364">
        <v>0</v>
      </c>
      <c r="W364">
        <v>0</v>
      </c>
      <c r="X364">
        <v>2</v>
      </c>
      <c r="Y364">
        <v>0</v>
      </c>
      <c r="Z364">
        <v>0</v>
      </c>
      <c r="AA364">
        <v>0</v>
      </c>
      <c r="AB364">
        <v>0</v>
      </c>
      <c r="AC364">
        <v>0</v>
      </c>
      <c r="AG364" s="43" t="s">
        <v>350</v>
      </c>
      <c r="AH364" s="30" t="s">
        <v>112</v>
      </c>
      <c r="AI364" s="34">
        <v>43889</v>
      </c>
      <c r="AJ364">
        <v>64</v>
      </c>
      <c r="AK364">
        <v>41</v>
      </c>
      <c r="AL364">
        <v>1</v>
      </c>
      <c r="AM364">
        <v>1</v>
      </c>
      <c r="AN364">
        <v>0</v>
      </c>
      <c r="AO364">
        <v>1</v>
      </c>
      <c r="AP364">
        <v>1</v>
      </c>
      <c r="AQ364">
        <v>0</v>
      </c>
      <c r="AR364">
        <v>1</v>
      </c>
      <c r="AS364">
        <v>0</v>
      </c>
      <c r="AT364">
        <v>0</v>
      </c>
      <c r="AU364">
        <v>0</v>
      </c>
      <c r="AV364">
        <v>0</v>
      </c>
      <c r="AW364">
        <v>0</v>
      </c>
      <c r="AX364" s="12">
        <v>0</v>
      </c>
      <c r="AY364">
        <v>0</v>
      </c>
      <c r="AZ364">
        <v>0</v>
      </c>
      <c r="BA364">
        <v>0</v>
      </c>
      <c r="BB364">
        <v>0</v>
      </c>
      <c r="BC364">
        <v>0</v>
      </c>
      <c r="BD364">
        <v>0</v>
      </c>
      <c r="BE364">
        <v>0</v>
      </c>
      <c r="BF364">
        <v>0</v>
      </c>
      <c r="BK364" t="s">
        <v>322</v>
      </c>
      <c r="BL364" t="s">
        <v>112</v>
      </c>
      <c r="BM364" s="2">
        <v>43889</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s="12">
        <v>0</v>
      </c>
    </row>
    <row r="365" spans="1:92" hidden="1" x14ac:dyDescent="0.25">
      <c r="A365" s="7" t="s">
        <v>350</v>
      </c>
      <c r="B365" t="s">
        <v>113</v>
      </c>
      <c r="C365" s="2">
        <v>43889</v>
      </c>
      <c r="D365">
        <v>2424</v>
      </c>
      <c r="E365">
        <v>1971</v>
      </c>
      <c r="F365">
        <v>141</v>
      </c>
      <c r="G365">
        <v>115</v>
      </c>
      <c r="H365">
        <v>58</v>
      </c>
      <c r="I365">
        <v>144</v>
      </c>
      <c r="J365">
        <v>391</v>
      </c>
      <c r="K365">
        <v>29</v>
      </c>
      <c r="L365">
        <v>144</v>
      </c>
      <c r="M365">
        <v>132</v>
      </c>
      <c r="N365">
        <v>176</v>
      </c>
      <c r="O365">
        <v>118</v>
      </c>
      <c r="P365">
        <v>98</v>
      </c>
      <c r="Q365">
        <v>879</v>
      </c>
      <c r="R365">
        <v>111</v>
      </c>
      <c r="S365">
        <v>81</v>
      </c>
      <c r="T365">
        <v>109</v>
      </c>
      <c r="U365">
        <v>0</v>
      </c>
      <c r="V365">
        <v>0</v>
      </c>
      <c r="W365">
        <v>0</v>
      </c>
      <c r="X365">
        <v>83</v>
      </c>
      <c r="Y365">
        <v>0</v>
      </c>
      <c r="Z365">
        <v>0</v>
      </c>
      <c r="AA365">
        <v>0</v>
      </c>
      <c r="AB365">
        <v>0</v>
      </c>
      <c r="AC365">
        <v>0</v>
      </c>
      <c r="AG365" s="44" t="s">
        <v>350</v>
      </c>
      <c r="AH365" s="29" t="s">
        <v>113</v>
      </c>
      <c r="AI365" s="36">
        <v>43889</v>
      </c>
      <c r="AJ365">
        <v>2321</v>
      </c>
      <c r="AK365">
        <v>1814</v>
      </c>
      <c r="AL365">
        <v>89</v>
      </c>
      <c r="AM365">
        <v>130</v>
      </c>
      <c r="AN365">
        <v>48</v>
      </c>
      <c r="AO365">
        <v>133</v>
      </c>
      <c r="AP365">
        <v>384</v>
      </c>
      <c r="AQ365">
        <v>22</v>
      </c>
      <c r="AR365">
        <v>133</v>
      </c>
      <c r="AS365">
        <v>0</v>
      </c>
      <c r="AT365">
        <v>461</v>
      </c>
      <c r="AU365">
        <v>1</v>
      </c>
      <c r="AV365">
        <v>4</v>
      </c>
      <c r="AW365">
        <v>0</v>
      </c>
      <c r="AX365" s="12">
        <v>0</v>
      </c>
      <c r="AY365">
        <v>0</v>
      </c>
      <c r="AZ365">
        <v>0</v>
      </c>
      <c r="BA365">
        <v>0</v>
      </c>
      <c r="BB365">
        <v>0</v>
      </c>
      <c r="BC365">
        <v>0</v>
      </c>
      <c r="BD365">
        <v>0</v>
      </c>
      <c r="BE365">
        <v>0</v>
      </c>
      <c r="BF365">
        <v>0</v>
      </c>
      <c r="BK365" t="s">
        <v>322</v>
      </c>
      <c r="BL365" t="s">
        <v>113</v>
      </c>
      <c r="BM365" s="2">
        <v>43889</v>
      </c>
      <c r="BN365">
        <v>135</v>
      </c>
      <c r="BO365">
        <v>165</v>
      </c>
      <c r="BP365">
        <v>4</v>
      </c>
      <c r="BQ365">
        <v>15</v>
      </c>
      <c r="BR365">
        <v>3</v>
      </c>
      <c r="BS365">
        <v>4</v>
      </c>
      <c r="BT365">
        <v>92</v>
      </c>
      <c r="BU365">
        <v>83</v>
      </c>
      <c r="BV365">
        <v>4</v>
      </c>
      <c r="BW365">
        <v>290</v>
      </c>
      <c r="BX365">
        <v>118</v>
      </c>
      <c r="BY365">
        <v>50</v>
      </c>
      <c r="BZ365">
        <v>43</v>
      </c>
      <c r="CA365">
        <v>190</v>
      </c>
      <c r="CB365">
        <v>36</v>
      </c>
      <c r="CC365">
        <v>90</v>
      </c>
      <c r="CD365">
        <v>134</v>
      </c>
      <c r="CE365">
        <v>1</v>
      </c>
      <c r="CF365">
        <v>0</v>
      </c>
      <c r="CG365">
        <v>3</v>
      </c>
      <c r="CH365">
        <v>59</v>
      </c>
      <c r="CI365">
        <v>0</v>
      </c>
      <c r="CJ365">
        <v>0</v>
      </c>
      <c r="CK365">
        <v>0</v>
      </c>
      <c r="CL365">
        <v>0</v>
      </c>
      <c r="CM365">
        <v>0</v>
      </c>
      <c r="CN365" s="12">
        <v>98</v>
      </c>
    </row>
    <row r="366" spans="1:92" hidden="1" x14ac:dyDescent="0.25">
      <c r="A366" s="7" t="s">
        <v>351</v>
      </c>
      <c r="B366" t="s">
        <v>110</v>
      </c>
      <c r="C366" s="2">
        <v>43889</v>
      </c>
      <c r="D366">
        <v>3</v>
      </c>
      <c r="E366">
        <v>6</v>
      </c>
      <c r="F366">
        <v>1</v>
      </c>
      <c r="G366">
        <v>4</v>
      </c>
      <c r="H366">
        <v>1</v>
      </c>
      <c r="I366">
        <v>1</v>
      </c>
      <c r="J366">
        <v>0</v>
      </c>
      <c r="K366">
        <v>0</v>
      </c>
      <c r="L366">
        <v>0</v>
      </c>
      <c r="M366">
        <v>0</v>
      </c>
      <c r="N366">
        <v>1</v>
      </c>
      <c r="O366">
        <v>0</v>
      </c>
      <c r="P366">
        <v>0</v>
      </c>
      <c r="Q366">
        <v>1</v>
      </c>
      <c r="R366">
        <v>0</v>
      </c>
      <c r="S366">
        <v>0</v>
      </c>
      <c r="T366">
        <v>0</v>
      </c>
      <c r="U366">
        <v>0</v>
      </c>
      <c r="V366">
        <v>0</v>
      </c>
      <c r="W366">
        <v>0</v>
      </c>
      <c r="X366">
        <v>0</v>
      </c>
      <c r="Y366">
        <v>0</v>
      </c>
      <c r="Z366">
        <v>0</v>
      </c>
      <c r="AA366">
        <v>0</v>
      </c>
      <c r="AB366">
        <v>0</v>
      </c>
      <c r="AC366">
        <v>0</v>
      </c>
      <c r="AG366" s="43" t="s">
        <v>351</v>
      </c>
      <c r="AH366" s="30" t="s">
        <v>110</v>
      </c>
      <c r="AI366" s="34">
        <v>43889</v>
      </c>
      <c r="AJ366">
        <v>1</v>
      </c>
      <c r="AK366">
        <v>3</v>
      </c>
      <c r="AL366">
        <v>3</v>
      </c>
      <c r="AM366">
        <v>0</v>
      </c>
      <c r="AN366">
        <v>0</v>
      </c>
      <c r="AO366">
        <v>0</v>
      </c>
      <c r="AP366">
        <v>0</v>
      </c>
      <c r="AQ366">
        <v>0</v>
      </c>
      <c r="AR366">
        <v>0</v>
      </c>
      <c r="AS366">
        <v>0</v>
      </c>
      <c r="AT366">
        <v>1</v>
      </c>
      <c r="AU366">
        <v>0</v>
      </c>
      <c r="AV366">
        <v>0</v>
      </c>
      <c r="AW366">
        <v>0</v>
      </c>
      <c r="AX366" s="12">
        <v>0</v>
      </c>
      <c r="AY366">
        <v>0</v>
      </c>
      <c r="AZ366">
        <v>0</v>
      </c>
      <c r="BA366">
        <v>0</v>
      </c>
      <c r="BB366">
        <v>0</v>
      </c>
      <c r="BC366">
        <v>0</v>
      </c>
      <c r="BD366">
        <v>0</v>
      </c>
      <c r="BE366">
        <v>0</v>
      </c>
      <c r="BF366">
        <v>0</v>
      </c>
      <c r="BK366" t="s">
        <v>323</v>
      </c>
      <c r="BL366" t="s">
        <v>110</v>
      </c>
      <c r="BM366" s="2">
        <v>43889</v>
      </c>
      <c r="BN366">
        <v>39</v>
      </c>
      <c r="BO366">
        <v>10</v>
      </c>
      <c r="BP366">
        <v>1</v>
      </c>
      <c r="BQ366">
        <v>0</v>
      </c>
      <c r="BR366">
        <v>0</v>
      </c>
      <c r="BS366">
        <v>1</v>
      </c>
      <c r="BT366">
        <v>4</v>
      </c>
      <c r="BU366">
        <v>0</v>
      </c>
      <c r="BV366">
        <v>0</v>
      </c>
      <c r="BW366">
        <v>0</v>
      </c>
      <c r="BX366">
        <v>5</v>
      </c>
      <c r="BY366">
        <v>1</v>
      </c>
      <c r="BZ366">
        <v>0</v>
      </c>
      <c r="CA366">
        <v>15</v>
      </c>
      <c r="CB366">
        <v>13</v>
      </c>
      <c r="CC366">
        <v>13</v>
      </c>
      <c r="CD366">
        <v>11</v>
      </c>
      <c r="CE366">
        <v>0</v>
      </c>
      <c r="CF366">
        <v>0</v>
      </c>
      <c r="CG366">
        <v>1</v>
      </c>
      <c r="CH366">
        <v>9</v>
      </c>
      <c r="CI366">
        <v>0</v>
      </c>
      <c r="CJ366">
        <v>0</v>
      </c>
      <c r="CK366">
        <v>0</v>
      </c>
      <c r="CL366">
        <v>0</v>
      </c>
      <c r="CM366">
        <v>0</v>
      </c>
      <c r="CN366" s="12">
        <v>35</v>
      </c>
    </row>
    <row r="367" spans="1:92" hidden="1" x14ac:dyDescent="0.25">
      <c r="A367" s="7" t="s">
        <v>351</v>
      </c>
      <c r="B367" t="s">
        <v>111</v>
      </c>
      <c r="C367" s="2">
        <v>43889</v>
      </c>
      <c r="D367">
        <v>4364</v>
      </c>
      <c r="E367">
        <v>3662</v>
      </c>
      <c r="F367">
        <v>160</v>
      </c>
      <c r="G367">
        <v>251</v>
      </c>
      <c r="H367">
        <v>68</v>
      </c>
      <c r="I367">
        <v>159</v>
      </c>
      <c r="J367">
        <v>260</v>
      </c>
      <c r="K367">
        <v>148</v>
      </c>
      <c r="L367">
        <v>159</v>
      </c>
      <c r="M367">
        <v>118</v>
      </c>
      <c r="N367">
        <v>184</v>
      </c>
      <c r="O367">
        <v>34</v>
      </c>
      <c r="P367">
        <v>29</v>
      </c>
      <c r="Q367">
        <v>600</v>
      </c>
      <c r="R367">
        <v>55</v>
      </c>
      <c r="S367">
        <v>57</v>
      </c>
      <c r="T367">
        <v>55</v>
      </c>
      <c r="U367">
        <v>0</v>
      </c>
      <c r="V367">
        <v>0</v>
      </c>
      <c r="W367">
        <v>6</v>
      </c>
      <c r="X367">
        <v>46</v>
      </c>
      <c r="Y367">
        <v>0</v>
      </c>
      <c r="Z367">
        <v>0</v>
      </c>
      <c r="AA367">
        <v>0</v>
      </c>
      <c r="AB367">
        <v>0</v>
      </c>
      <c r="AC367">
        <v>0</v>
      </c>
      <c r="AG367" s="44" t="s">
        <v>351</v>
      </c>
      <c r="AH367" s="29" t="s">
        <v>111</v>
      </c>
      <c r="AI367" s="36">
        <v>43889</v>
      </c>
      <c r="AJ367">
        <v>4163</v>
      </c>
      <c r="AK367">
        <v>3516</v>
      </c>
      <c r="AL367">
        <v>207</v>
      </c>
      <c r="AM367">
        <v>157</v>
      </c>
      <c r="AN367">
        <v>67</v>
      </c>
      <c r="AO367">
        <v>155</v>
      </c>
      <c r="AP367">
        <v>236</v>
      </c>
      <c r="AQ367">
        <v>122</v>
      </c>
      <c r="AR367">
        <v>155</v>
      </c>
      <c r="AS367">
        <v>0</v>
      </c>
      <c r="AT367">
        <v>500</v>
      </c>
      <c r="AU367">
        <v>40</v>
      </c>
      <c r="AV367">
        <v>23</v>
      </c>
      <c r="AW367">
        <v>2</v>
      </c>
      <c r="AX367" s="12">
        <v>0</v>
      </c>
      <c r="AY367">
        <v>0</v>
      </c>
      <c r="AZ367">
        <v>1</v>
      </c>
      <c r="BA367">
        <v>22</v>
      </c>
      <c r="BB367">
        <v>0</v>
      </c>
      <c r="BC367">
        <v>0</v>
      </c>
      <c r="BD367">
        <v>0</v>
      </c>
      <c r="BE367">
        <v>0</v>
      </c>
      <c r="BF367">
        <v>0</v>
      </c>
      <c r="BK367" t="s">
        <v>323</v>
      </c>
      <c r="BL367" t="s">
        <v>111</v>
      </c>
      <c r="BM367" s="2">
        <v>43889</v>
      </c>
      <c r="BN367">
        <v>213</v>
      </c>
      <c r="BO367">
        <v>63</v>
      </c>
      <c r="BP367">
        <v>1</v>
      </c>
      <c r="BQ367">
        <v>2</v>
      </c>
      <c r="BR367">
        <v>1</v>
      </c>
      <c r="BS367">
        <v>1</v>
      </c>
      <c r="BT367">
        <v>14</v>
      </c>
      <c r="BU367">
        <v>11</v>
      </c>
      <c r="BV367">
        <v>1</v>
      </c>
      <c r="BW367">
        <v>19</v>
      </c>
      <c r="BX367">
        <v>54</v>
      </c>
      <c r="BY367">
        <v>21</v>
      </c>
      <c r="BZ367">
        <v>15</v>
      </c>
      <c r="CA367">
        <v>156</v>
      </c>
      <c r="CB367">
        <v>135</v>
      </c>
      <c r="CC367">
        <v>159</v>
      </c>
      <c r="CD367">
        <v>122</v>
      </c>
      <c r="CE367">
        <v>0</v>
      </c>
      <c r="CF367">
        <v>0</v>
      </c>
      <c r="CG367">
        <v>25</v>
      </c>
      <c r="CH367">
        <v>92</v>
      </c>
      <c r="CI367">
        <v>0</v>
      </c>
      <c r="CJ367">
        <v>0</v>
      </c>
      <c r="CK367">
        <v>0</v>
      </c>
      <c r="CL367">
        <v>0</v>
      </c>
      <c r="CM367">
        <v>0</v>
      </c>
      <c r="CN367" s="12">
        <v>74</v>
      </c>
    </row>
    <row r="368" spans="1:92" hidden="1" x14ac:dyDescent="0.25">
      <c r="A368" s="7" t="s">
        <v>351</v>
      </c>
      <c r="B368" t="s">
        <v>112</v>
      </c>
      <c r="C368" s="2">
        <v>43889</v>
      </c>
      <c r="D368">
        <v>6</v>
      </c>
      <c r="E368">
        <v>5</v>
      </c>
      <c r="F368">
        <v>1</v>
      </c>
      <c r="G368">
        <v>1</v>
      </c>
      <c r="H368">
        <v>0</v>
      </c>
      <c r="I368">
        <v>1</v>
      </c>
      <c r="J368">
        <v>0</v>
      </c>
      <c r="K368">
        <v>0</v>
      </c>
      <c r="L368">
        <v>0</v>
      </c>
      <c r="M368">
        <v>0</v>
      </c>
      <c r="N368">
        <v>0</v>
      </c>
      <c r="O368">
        <v>0</v>
      </c>
      <c r="P368">
        <v>0</v>
      </c>
      <c r="Q368">
        <v>1</v>
      </c>
      <c r="R368">
        <v>0</v>
      </c>
      <c r="S368">
        <v>3</v>
      </c>
      <c r="T368">
        <v>0</v>
      </c>
      <c r="U368">
        <v>0</v>
      </c>
      <c r="V368">
        <v>0</v>
      </c>
      <c r="W368">
        <v>0</v>
      </c>
      <c r="X368">
        <v>3</v>
      </c>
      <c r="Y368">
        <v>0</v>
      </c>
      <c r="Z368">
        <v>0</v>
      </c>
      <c r="AA368">
        <v>0</v>
      </c>
      <c r="AB368">
        <v>0</v>
      </c>
      <c r="AC368">
        <v>0</v>
      </c>
      <c r="AG368" s="43" t="s">
        <v>351</v>
      </c>
      <c r="AH368" s="30" t="s">
        <v>112</v>
      </c>
      <c r="AI368" s="34">
        <v>43889</v>
      </c>
      <c r="AJ368">
        <v>3</v>
      </c>
      <c r="AK368">
        <v>2</v>
      </c>
      <c r="AL368">
        <v>1</v>
      </c>
      <c r="AM368">
        <v>1</v>
      </c>
      <c r="AN368">
        <v>0</v>
      </c>
      <c r="AO368">
        <v>1</v>
      </c>
      <c r="AP368">
        <v>0</v>
      </c>
      <c r="AQ368">
        <v>0</v>
      </c>
      <c r="AR368">
        <v>0</v>
      </c>
      <c r="AS368">
        <v>0</v>
      </c>
      <c r="AT368">
        <v>1</v>
      </c>
      <c r="AU368">
        <v>0</v>
      </c>
      <c r="AV368">
        <v>3</v>
      </c>
      <c r="AW368">
        <v>0</v>
      </c>
      <c r="AX368" s="12">
        <v>0</v>
      </c>
      <c r="AY368">
        <v>0</v>
      </c>
      <c r="AZ368">
        <v>0</v>
      </c>
      <c r="BA368">
        <v>3</v>
      </c>
      <c r="BB368">
        <v>0</v>
      </c>
      <c r="BC368">
        <v>0</v>
      </c>
      <c r="BD368">
        <v>0</v>
      </c>
      <c r="BE368">
        <v>0</v>
      </c>
      <c r="BF368">
        <v>0</v>
      </c>
      <c r="BK368" t="s">
        <v>323</v>
      </c>
      <c r="BL368" t="s">
        <v>112</v>
      </c>
      <c r="BM368" s="2">
        <v>43889</v>
      </c>
      <c r="BN368">
        <v>43</v>
      </c>
      <c r="BO368">
        <v>10</v>
      </c>
      <c r="BP368">
        <v>0</v>
      </c>
      <c r="BQ368">
        <v>0</v>
      </c>
      <c r="BR368">
        <v>0</v>
      </c>
      <c r="BS368">
        <v>0</v>
      </c>
      <c r="BT368">
        <v>0</v>
      </c>
      <c r="BU368">
        <v>0</v>
      </c>
      <c r="BV368">
        <v>0</v>
      </c>
      <c r="BW368">
        <v>0</v>
      </c>
      <c r="BX368">
        <v>3</v>
      </c>
      <c r="BY368">
        <v>4</v>
      </c>
      <c r="BZ368">
        <v>2</v>
      </c>
      <c r="CA368">
        <v>23</v>
      </c>
      <c r="CB368">
        <v>22</v>
      </c>
      <c r="CC368">
        <v>13</v>
      </c>
      <c r="CD368">
        <v>12</v>
      </c>
      <c r="CE368">
        <v>0</v>
      </c>
      <c r="CF368">
        <v>0</v>
      </c>
      <c r="CG368">
        <v>0</v>
      </c>
      <c r="CH368">
        <v>10</v>
      </c>
      <c r="CI368">
        <v>0</v>
      </c>
      <c r="CJ368">
        <v>0</v>
      </c>
      <c r="CK368">
        <v>0</v>
      </c>
      <c r="CL368">
        <v>0</v>
      </c>
      <c r="CM368">
        <v>0</v>
      </c>
      <c r="CN368" s="12">
        <v>28</v>
      </c>
    </row>
    <row r="369" spans="1:92" hidden="1" x14ac:dyDescent="0.25">
      <c r="A369" s="7" t="s">
        <v>351</v>
      </c>
      <c r="B369" t="s">
        <v>113</v>
      </c>
      <c r="C369" s="2">
        <v>43889</v>
      </c>
      <c r="D369">
        <v>5343</v>
      </c>
      <c r="E369">
        <v>4587</v>
      </c>
      <c r="F369">
        <v>243</v>
      </c>
      <c r="G369">
        <v>241</v>
      </c>
      <c r="H369">
        <v>85</v>
      </c>
      <c r="I369">
        <v>242</v>
      </c>
      <c r="J369">
        <v>410</v>
      </c>
      <c r="K369">
        <v>265</v>
      </c>
      <c r="L369">
        <v>241</v>
      </c>
      <c r="M369">
        <v>443</v>
      </c>
      <c r="N369">
        <v>452</v>
      </c>
      <c r="O369">
        <v>148</v>
      </c>
      <c r="P369">
        <v>123</v>
      </c>
      <c r="Q369">
        <v>1278</v>
      </c>
      <c r="R369">
        <v>125</v>
      </c>
      <c r="S369">
        <v>131</v>
      </c>
      <c r="T369">
        <v>177</v>
      </c>
      <c r="U369">
        <v>1</v>
      </c>
      <c r="V369">
        <v>0</v>
      </c>
      <c r="W369">
        <v>5</v>
      </c>
      <c r="X369">
        <v>101</v>
      </c>
      <c r="Y369">
        <v>0</v>
      </c>
      <c r="Z369">
        <v>0</v>
      </c>
      <c r="AA369">
        <v>0</v>
      </c>
      <c r="AB369">
        <v>0</v>
      </c>
      <c r="AC369">
        <v>0</v>
      </c>
      <c r="AG369" s="44" t="s">
        <v>351</v>
      </c>
      <c r="AH369" s="29" t="s">
        <v>113</v>
      </c>
      <c r="AI369" s="36">
        <v>43889</v>
      </c>
      <c r="AJ369">
        <v>5168</v>
      </c>
      <c r="AK369">
        <v>4334</v>
      </c>
      <c r="AL369">
        <v>225</v>
      </c>
      <c r="AM369">
        <v>234</v>
      </c>
      <c r="AN369">
        <v>82</v>
      </c>
      <c r="AO369">
        <v>233</v>
      </c>
      <c r="AP369">
        <v>311</v>
      </c>
      <c r="AQ369">
        <v>175</v>
      </c>
      <c r="AR369">
        <v>233</v>
      </c>
      <c r="AS369">
        <v>0</v>
      </c>
      <c r="AT369">
        <v>850</v>
      </c>
      <c r="AU369">
        <v>74</v>
      </c>
      <c r="AV369">
        <v>29</v>
      </c>
      <c r="AW369">
        <v>0</v>
      </c>
      <c r="AX369" s="12">
        <v>0</v>
      </c>
      <c r="AY369">
        <v>0</v>
      </c>
      <c r="AZ369">
        <v>2</v>
      </c>
      <c r="BA369">
        <v>27</v>
      </c>
      <c r="BB369">
        <v>0</v>
      </c>
      <c r="BC369">
        <v>0</v>
      </c>
      <c r="BD369">
        <v>0</v>
      </c>
      <c r="BE369">
        <v>0</v>
      </c>
      <c r="BF369">
        <v>0</v>
      </c>
      <c r="BK369" t="s">
        <v>323</v>
      </c>
      <c r="BL369" t="s">
        <v>113</v>
      </c>
      <c r="BM369" s="2">
        <v>43889</v>
      </c>
      <c r="BN369">
        <v>160</v>
      </c>
      <c r="BO369">
        <v>225</v>
      </c>
      <c r="BP369">
        <v>9</v>
      </c>
      <c r="BQ369">
        <v>10</v>
      </c>
      <c r="BR369">
        <v>5</v>
      </c>
      <c r="BS369">
        <v>8</v>
      </c>
      <c r="BT369">
        <v>28</v>
      </c>
      <c r="BU369">
        <v>22</v>
      </c>
      <c r="BV369">
        <v>10</v>
      </c>
      <c r="BW369">
        <v>45</v>
      </c>
      <c r="BX369">
        <v>95</v>
      </c>
      <c r="BY369">
        <v>44</v>
      </c>
      <c r="BZ369">
        <v>40</v>
      </c>
      <c r="CA369">
        <v>365</v>
      </c>
      <c r="CB369">
        <v>252</v>
      </c>
      <c r="CC369">
        <v>270</v>
      </c>
      <c r="CD369">
        <v>247</v>
      </c>
      <c r="CE369">
        <v>2</v>
      </c>
      <c r="CF369">
        <v>0</v>
      </c>
      <c r="CG369">
        <v>51</v>
      </c>
      <c r="CH369">
        <v>148</v>
      </c>
      <c r="CI369">
        <v>0</v>
      </c>
      <c r="CJ369">
        <v>0</v>
      </c>
      <c r="CK369">
        <v>0</v>
      </c>
      <c r="CL369">
        <v>0</v>
      </c>
      <c r="CM369">
        <v>0</v>
      </c>
      <c r="CN369" s="12">
        <v>121</v>
      </c>
    </row>
    <row r="370" spans="1:92" hidden="1" x14ac:dyDescent="0.25">
      <c r="A370" s="7" t="s">
        <v>352</v>
      </c>
      <c r="B370" t="s">
        <v>110</v>
      </c>
      <c r="C370" s="2">
        <v>43889</v>
      </c>
      <c r="D370">
        <v>10</v>
      </c>
      <c r="E370">
        <v>9</v>
      </c>
      <c r="F370">
        <v>0</v>
      </c>
      <c r="G370">
        <v>0</v>
      </c>
      <c r="H370">
        <v>0</v>
      </c>
      <c r="I370">
        <v>0</v>
      </c>
      <c r="J370">
        <v>0</v>
      </c>
      <c r="K370">
        <v>0</v>
      </c>
      <c r="L370">
        <v>0</v>
      </c>
      <c r="M370">
        <v>0</v>
      </c>
      <c r="N370">
        <v>2</v>
      </c>
      <c r="O370">
        <v>1</v>
      </c>
      <c r="P370">
        <v>0</v>
      </c>
      <c r="Q370">
        <v>9</v>
      </c>
      <c r="R370">
        <v>3</v>
      </c>
      <c r="S370">
        <v>0</v>
      </c>
      <c r="T370">
        <v>0</v>
      </c>
      <c r="U370">
        <v>0</v>
      </c>
      <c r="V370">
        <v>0</v>
      </c>
      <c r="W370">
        <v>0</v>
      </c>
      <c r="X370">
        <v>0</v>
      </c>
      <c r="Y370">
        <v>0</v>
      </c>
      <c r="Z370">
        <v>0</v>
      </c>
      <c r="AA370">
        <v>0</v>
      </c>
      <c r="AB370">
        <v>0</v>
      </c>
      <c r="AC370">
        <v>0</v>
      </c>
      <c r="AG370" s="43" t="s">
        <v>352</v>
      </c>
      <c r="AH370" s="30" t="s">
        <v>110</v>
      </c>
      <c r="AI370" s="34">
        <v>43889</v>
      </c>
      <c r="AJ370">
        <v>0</v>
      </c>
      <c r="AK370">
        <v>0</v>
      </c>
      <c r="AL370">
        <v>0</v>
      </c>
      <c r="AM370">
        <v>0</v>
      </c>
      <c r="AN370">
        <v>0</v>
      </c>
      <c r="AO370">
        <v>0</v>
      </c>
      <c r="AP370">
        <v>0</v>
      </c>
      <c r="AQ370">
        <v>0</v>
      </c>
      <c r="AR370">
        <v>0</v>
      </c>
      <c r="AS370">
        <v>0</v>
      </c>
      <c r="AT370">
        <v>0</v>
      </c>
      <c r="AU370">
        <v>0</v>
      </c>
      <c r="AV370">
        <v>0</v>
      </c>
      <c r="AW370">
        <v>0</v>
      </c>
      <c r="AX370" s="12">
        <v>0</v>
      </c>
      <c r="AY370">
        <v>0</v>
      </c>
      <c r="AZ370">
        <v>0</v>
      </c>
      <c r="BA370">
        <v>0</v>
      </c>
      <c r="BB370">
        <v>0</v>
      </c>
      <c r="BC370">
        <v>0</v>
      </c>
      <c r="BD370">
        <v>0</v>
      </c>
      <c r="BE370">
        <v>0</v>
      </c>
      <c r="BF370">
        <v>0</v>
      </c>
      <c r="BK370" t="s">
        <v>324</v>
      </c>
      <c r="BL370" t="s">
        <v>110</v>
      </c>
      <c r="BM370" s="2">
        <v>43889</v>
      </c>
      <c r="BN370">
        <v>11</v>
      </c>
      <c r="BO370">
        <v>23</v>
      </c>
      <c r="BP370">
        <v>0</v>
      </c>
      <c r="BQ370">
        <v>2</v>
      </c>
      <c r="BR370">
        <v>0</v>
      </c>
      <c r="BS370">
        <v>0</v>
      </c>
      <c r="BT370">
        <v>0</v>
      </c>
      <c r="BU370">
        <v>0</v>
      </c>
      <c r="BV370">
        <v>0</v>
      </c>
      <c r="BW370">
        <v>3</v>
      </c>
      <c r="BX370">
        <v>2</v>
      </c>
      <c r="BY370">
        <v>17</v>
      </c>
      <c r="BZ370">
        <v>10</v>
      </c>
      <c r="CA370">
        <v>3</v>
      </c>
      <c r="CB370">
        <v>1</v>
      </c>
      <c r="CC370">
        <v>0</v>
      </c>
      <c r="CD370">
        <v>0</v>
      </c>
      <c r="CE370">
        <v>0</v>
      </c>
      <c r="CF370">
        <v>0</v>
      </c>
      <c r="CG370">
        <v>0</v>
      </c>
      <c r="CH370">
        <v>0</v>
      </c>
      <c r="CI370">
        <v>0</v>
      </c>
      <c r="CJ370">
        <v>0</v>
      </c>
      <c r="CK370">
        <v>0</v>
      </c>
      <c r="CL370">
        <v>0</v>
      </c>
      <c r="CM370">
        <v>0</v>
      </c>
      <c r="CN370" s="12">
        <v>8</v>
      </c>
    </row>
    <row r="371" spans="1:92" hidden="1" x14ac:dyDescent="0.25">
      <c r="A371" s="7" t="s">
        <v>352</v>
      </c>
      <c r="B371" t="s">
        <v>111</v>
      </c>
      <c r="C371" s="2">
        <v>43889</v>
      </c>
      <c r="D371">
        <v>1531</v>
      </c>
      <c r="E371">
        <v>1278</v>
      </c>
      <c r="F371">
        <v>42</v>
      </c>
      <c r="G371">
        <v>42</v>
      </c>
      <c r="H371">
        <v>11</v>
      </c>
      <c r="I371">
        <v>42</v>
      </c>
      <c r="J371">
        <v>50</v>
      </c>
      <c r="K371">
        <v>14</v>
      </c>
      <c r="L371">
        <v>40</v>
      </c>
      <c r="M371">
        <v>6</v>
      </c>
      <c r="N371">
        <v>31</v>
      </c>
      <c r="O371">
        <v>6</v>
      </c>
      <c r="P371">
        <v>6</v>
      </c>
      <c r="Q371">
        <v>212</v>
      </c>
      <c r="R371">
        <v>13</v>
      </c>
      <c r="S371">
        <v>7</v>
      </c>
      <c r="T371">
        <v>9</v>
      </c>
      <c r="U371">
        <v>0</v>
      </c>
      <c r="V371">
        <v>0</v>
      </c>
      <c r="W371">
        <v>0</v>
      </c>
      <c r="X371">
        <v>6</v>
      </c>
      <c r="Y371">
        <v>0</v>
      </c>
      <c r="Z371">
        <v>0</v>
      </c>
      <c r="AA371">
        <v>0</v>
      </c>
      <c r="AB371">
        <v>0</v>
      </c>
      <c r="AC371">
        <v>0</v>
      </c>
      <c r="AG371" s="44" t="s">
        <v>352</v>
      </c>
      <c r="AH371" s="29" t="s">
        <v>111</v>
      </c>
      <c r="AI371" s="36">
        <v>43889</v>
      </c>
      <c r="AJ371">
        <v>1473</v>
      </c>
      <c r="AK371">
        <v>1227</v>
      </c>
      <c r="AL371">
        <v>39</v>
      </c>
      <c r="AM371">
        <v>38</v>
      </c>
      <c r="AN371">
        <v>11</v>
      </c>
      <c r="AO371">
        <v>38</v>
      </c>
      <c r="AP371">
        <v>43</v>
      </c>
      <c r="AQ371">
        <v>7</v>
      </c>
      <c r="AR371">
        <v>36</v>
      </c>
      <c r="AS371">
        <v>0</v>
      </c>
      <c r="AT371">
        <v>165</v>
      </c>
      <c r="AU371">
        <v>2</v>
      </c>
      <c r="AV371">
        <v>0</v>
      </c>
      <c r="AW371">
        <v>0</v>
      </c>
      <c r="AX371" s="12">
        <v>0</v>
      </c>
      <c r="AY371">
        <v>0</v>
      </c>
      <c r="AZ371">
        <v>0</v>
      </c>
      <c r="BA371">
        <v>0</v>
      </c>
      <c r="BB371">
        <v>0</v>
      </c>
      <c r="BC371">
        <v>0</v>
      </c>
      <c r="BD371">
        <v>0</v>
      </c>
      <c r="BE371">
        <v>0</v>
      </c>
      <c r="BF371">
        <v>0</v>
      </c>
      <c r="BK371" t="s">
        <v>324</v>
      </c>
      <c r="BL371" t="s">
        <v>111</v>
      </c>
      <c r="BM371" s="2">
        <v>43889</v>
      </c>
      <c r="BN371">
        <v>60</v>
      </c>
      <c r="BO371">
        <v>37</v>
      </c>
      <c r="BP371">
        <v>0</v>
      </c>
      <c r="BQ371">
        <v>0</v>
      </c>
      <c r="BR371">
        <v>0</v>
      </c>
      <c r="BS371">
        <v>0</v>
      </c>
      <c r="BT371">
        <v>4</v>
      </c>
      <c r="BU371">
        <v>4</v>
      </c>
      <c r="BV371">
        <v>0</v>
      </c>
      <c r="BW371">
        <v>193</v>
      </c>
      <c r="BX371">
        <v>1</v>
      </c>
      <c r="BY371">
        <v>578</v>
      </c>
      <c r="BZ371">
        <v>396</v>
      </c>
      <c r="CA371">
        <v>12</v>
      </c>
      <c r="CB371">
        <v>1</v>
      </c>
      <c r="CC371">
        <v>50</v>
      </c>
      <c r="CD371">
        <v>2</v>
      </c>
      <c r="CE371">
        <v>0</v>
      </c>
      <c r="CF371">
        <v>0</v>
      </c>
      <c r="CG371">
        <v>11</v>
      </c>
      <c r="CH371">
        <v>34</v>
      </c>
      <c r="CI371">
        <v>0</v>
      </c>
      <c r="CJ371">
        <v>0</v>
      </c>
      <c r="CK371">
        <v>0</v>
      </c>
      <c r="CL371">
        <v>0</v>
      </c>
      <c r="CM371">
        <v>0</v>
      </c>
      <c r="CN371" s="12">
        <v>29</v>
      </c>
    </row>
    <row r="372" spans="1:92" hidden="1" x14ac:dyDescent="0.25">
      <c r="A372" s="7" t="s">
        <v>352</v>
      </c>
      <c r="B372" t="s">
        <v>112</v>
      </c>
      <c r="C372" s="2">
        <v>43889</v>
      </c>
      <c r="D372">
        <v>13</v>
      </c>
      <c r="E372">
        <v>15</v>
      </c>
      <c r="F372">
        <v>0</v>
      </c>
      <c r="G372">
        <v>0</v>
      </c>
      <c r="H372">
        <v>0</v>
      </c>
      <c r="I372">
        <v>0</v>
      </c>
      <c r="J372">
        <v>0</v>
      </c>
      <c r="K372">
        <v>0</v>
      </c>
      <c r="L372">
        <v>0</v>
      </c>
      <c r="M372">
        <v>1</v>
      </c>
      <c r="N372">
        <v>5</v>
      </c>
      <c r="O372">
        <v>0</v>
      </c>
      <c r="P372">
        <v>0</v>
      </c>
      <c r="Q372">
        <v>9</v>
      </c>
      <c r="R372">
        <v>5</v>
      </c>
      <c r="S372">
        <v>0</v>
      </c>
      <c r="T372">
        <v>0</v>
      </c>
      <c r="U372">
        <v>0</v>
      </c>
      <c r="V372">
        <v>0</v>
      </c>
      <c r="W372">
        <v>0</v>
      </c>
      <c r="X372">
        <v>0</v>
      </c>
      <c r="Y372">
        <v>0</v>
      </c>
      <c r="Z372">
        <v>0</v>
      </c>
      <c r="AA372">
        <v>0</v>
      </c>
      <c r="AB372">
        <v>0</v>
      </c>
      <c r="AC372">
        <v>0</v>
      </c>
      <c r="AG372" s="43" t="s">
        <v>352</v>
      </c>
      <c r="AH372" s="30" t="s">
        <v>112</v>
      </c>
      <c r="AI372" s="34">
        <v>43889</v>
      </c>
      <c r="AJ372">
        <v>0</v>
      </c>
      <c r="AK372">
        <v>0</v>
      </c>
      <c r="AL372">
        <v>0</v>
      </c>
      <c r="AM372">
        <v>0</v>
      </c>
      <c r="AN372">
        <v>0</v>
      </c>
      <c r="AO372">
        <v>0</v>
      </c>
      <c r="AP372">
        <v>0</v>
      </c>
      <c r="AQ372">
        <v>0</v>
      </c>
      <c r="AR372">
        <v>0</v>
      </c>
      <c r="AS372">
        <v>0</v>
      </c>
      <c r="AT372">
        <v>0</v>
      </c>
      <c r="AU372">
        <v>0</v>
      </c>
      <c r="AV372">
        <v>0</v>
      </c>
      <c r="AW372">
        <v>0</v>
      </c>
      <c r="AX372" s="12">
        <v>0</v>
      </c>
      <c r="AY372">
        <v>0</v>
      </c>
      <c r="AZ372">
        <v>0</v>
      </c>
      <c r="BA372">
        <v>0</v>
      </c>
      <c r="BB372">
        <v>0</v>
      </c>
      <c r="BC372">
        <v>0</v>
      </c>
      <c r="BD372">
        <v>0</v>
      </c>
      <c r="BE372">
        <v>0</v>
      </c>
      <c r="BF372">
        <v>0</v>
      </c>
      <c r="BK372" t="s">
        <v>324</v>
      </c>
      <c r="BL372" t="s">
        <v>112</v>
      </c>
      <c r="BM372" s="2">
        <v>43889</v>
      </c>
      <c r="BN372">
        <v>21</v>
      </c>
      <c r="BO372">
        <v>11</v>
      </c>
      <c r="BP372">
        <v>0</v>
      </c>
      <c r="BQ372">
        <v>0</v>
      </c>
      <c r="BR372">
        <v>0</v>
      </c>
      <c r="BS372">
        <v>0</v>
      </c>
      <c r="BT372">
        <v>0</v>
      </c>
      <c r="BU372">
        <v>0</v>
      </c>
      <c r="BV372">
        <v>0</v>
      </c>
      <c r="BW372">
        <v>0</v>
      </c>
      <c r="BX372">
        <v>1</v>
      </c>
      <c r="BY372">
        <v>22</v>
      </c>
      <c r="BZ372">
        <v>12</v>
      </c>
      <c r="CA372">
        <v>0</v>
      </c>
      <c r="CB372">
        <v>0</v>
      </c>
      <c r="CC372">
        <v>0</v>
      </c>
      <c r="CD372">
        <v>0</v>
      </c>
      <c r="CE372">
        <v>0</v>
      </c>
      <c r="CF372">
        <v>0</v>
      </c>
      <c r="CG372">
        <v>0</v>
      </c>
      <c r="CH372">
        <v>0</v>
      </c>
      <c r="CI372">
        <v>0</v>
      </c>
      <c r="CJ372">
        <v>0</v>
      </c>
      <c r="CK372">
        <v>0</v>
      </c>
      <c r="CL372">
        <v>0</v>
      </c>
      <c r="CM372">
        <v>0</v>
      </c>
      <c r="CN372" s="12">
        <v>9</v>
      </c>
    </row>
    <row r="373" spans="1:92" hidden="1" x14ac:dyDescent="0.25">
      <c r="A373" s="7" t="s">
        <v>352</v>
      </c>
      <c r="B373" t="s">
        <v>113</v>
      </c>
      <c r="C373" s="2">
        <v>43889</v>
      </c>
      <c r="D373">
        <v>1803</v>
      </c>
      <c r="E373">
        <v>1520</v>
      </c>
      <c r="F373">
        <v>104</v>
      </c>
      <c r="G373">
        <v>85</v>
      </c>
      <c r="H373">
        <v>41</v>
      </c>
      <c r="I373">
        <v>102</v>
      </c>
      <c r="J373">
        <v>128</v>
      </c>
      <c r="K373">
        <v>39</v>
      </c>
      <c r="L373">
        <v>99</v>
      </c>
      <c r="M373">
        <v>23</v>
      </c>
      <c r="N373">
        <v>110</v>
      </c>
      <c r="O373">
        <v>24</v>
      </c>
      <c r="P373">
        <v>20</v>
      </c>
      <c r="Q373">
        <v>508</v>
      </c>
      <c r="R373">
        <v>41</v>
      </c>
      <c r="S373">
        <v>40</v>
      </c>
      <c r="T373">
        <v>46</v>
      </c>
      <c r="U373">
        <v>0</v>
      </c>
      <c r="V373">
        <v>2</v>
      </c>
      <c r="W373">
        <v>0</v>
      </c>
      <c r="X373">
        <v>31</v>
      </c>
      <c r="Y373">
        <v>0</v>
      </c>
      <c r="Z373">
        <v>0</v>
      </c>
      <c r="AA373">
        <v>0</v>
      </c>
      <c r="AB373">
        <v>0</v>
      </c>
      <c r="AC373">
        <v>0</v>
      </c>
      <c r="AG373" s="44" t="s">
        <v>352</v>
      </c>
      <c r="AH373" s="29" t="s">
        <v>113</v>
      </c>
      <c r="AI373" s="36">
        <v>43889</v>
      </c>
      <c r="AJ373">
        <v>1746</v>
      </c>
      <c r="AK373">
        <v>1443</v>
      </c>
      <c r="AL373">
        <v>83</v>
      </c>
      <c r="AM373">
        <v>101</v>
      </c>
      <c r="AN373">
        <v>41</v>
      </c>
      <c r="AO373">
        <v>100</v>
      </c>
      <c r="AP373">
        <v>116</v>
      </c>
      <c r="AQ373">
        <v>27</v>
      </c>
      <c r="AR373">
        <v>97</v>
      </c>
      <c r="AS373">
        <v>0</v>
      </c>
      <c r="AT373">
        <v>403</v>
      </c>
      <c r="AU373">
        <v>5</v>
      </c>
      <c r="AV373">
        <v>1</v>
      </c>
      <c r="AW373">
        <v>0</v>
      </c>
      <c r="AX373" s="12">
        <v>0</v>
      </c>
      <c r="AY373">
        <v>0</v>
      </c>
      <c r="AZ373">
        <v>0</v>
      </c>
      <c r="BA373">
        <v>0</v>
      </c>
      <c r="BB373">
        <v>0</v>
      </c>
      <c r="BC373">
        <v>0</v>
      </c>
      <c r="BD373">
        <v>0</v>
      </c>
      <c r="BE373">
        <v>0</v>
      </c>
      <c r="BF373">
        <v>0</v>
      </c>
      <c r="BK373" t="s">
        <v>324</v>
      </c>
      <c r="BL373" t="s">
        <v>113</v>
      </c>
      <c r="BM373" s="2">
        <v>43889</v>
      </c>
      <c r="BN373">
        <v>91</v>
      </c>
      <c r="BO373">
        <v>122</v>
      </c>
      <c r="BP373">
        <v>0</v>
      </c>
      <c r="BQ373">
        <v>0</v>
      </c>
      <c r="BR373">
        <v>0</v>
      </c>
      <c r="BS373">
        <v>0</v>
      </c>
      <c r="BT373">
        <v>20</v>
      </c>
      <c r="BU373">
        <v>20</v>
      </c>
      <c r="BV373">
        <v>0</v>
      </c>
      <c r="BW373">
        <v>476</v>
      </c>
      <c r="BX373">
        <v>11</v>
      </c>
      <c r="BY373">
        <v>1761</v>
      </c>
      <c r="BZ373">
        <v>1326</v>
      </c>
      <c r="CA373">
        <v>45</v>
      </c>
      <c r="CB373">
        <v>9</v>
      </c>
      <c r="CC373">
        <v>104</v>
      </c>
      <c r="CD373">
        <v>21</v>
      </c>
      <c r="CE373">
        <v>0</v>
      </c>
      <c r="CF373">
        <v>0</v>
      </c>
      <c r="CG373">
        <v>17</v>
      </c>
      <c r="CH373">
        <v>73</v>
      </c>
      <c r="CI373">
        <v>0</v>
      </c>
      <c r="CJ373">
        <v>0</v>
      </c>
      <c r="CK373">
        <v>0</v>
      </c>
      <c r="CL373">
        <v>0</v>
      </c>
      <c r="CM373">
        <v>0</v>
      </c>
      <c r="CN373" s="12">
        <v>78</v>
      </c>
    </row>
    <row r="374" spans="1:92" hidden="1" x14ac:dyDescent="0.25">
      <c r="A374" s="7" t="s">
        <v>353</v>
      </c>
      <c r="B374" t="s">
        <v>110</v>
      </c>
      <c r="C374" s="2">
        <v>43889</v>
      </c>
      <c r="D374">
        <v>16</v>
      </c>
      <c r="E374">
        <v>20</v>
      </c>
      <c r="F374">
        <v>3</v>
      </c>
      <c r="G374">
        <v>12</v>
      </c>
      <c r="H374">
        <v>3</v>
      </c>
      <c r="I374">
        <v>3</v>
      </c>
      <c r="J374">
        <v>3</v>
      </c>
      <c r="K374">
        <v>0</v>
      </c>
      <c r="L374">
        <v>0</v>
      </c>
      <c r="M374">
        <v>0</v>
      </c>
      <c r="N374">
        <v>0</v>
      </c>
      <c r="O374">
        <v>0</v>
      </c>
      <c r="P374">
        <v>0</v>
      </c>
      <c r="Q374">
        <v>8</v>
      </c>
      <c r="R374">
        <v>2</v>
      </c>
      <c r="S374">
        <v>5</v>
      </c>
      <c r="T374">
        <v>4</v>
      </c>
      <c r="U374">
        <v>0</v>
      </c>
      <c r="V374">
        <v>0</v>
      </c>
      <c r="W374">
        <v>4</v>
      </c>
      <c r="X374">
        <v>2</v>
      </c>
      <c r="Y374">
        <v>0</v>
      </c>
      <c r="Z374">
        <v>0</v>
      </c>
      <c r="AA374">
        <v>0</v>
      </c>
      <c r="AB374">
        <v>0</v>
      </c>
      <c r="AC374">
        <v>0</v>
      </c>
      <c r="AG374" s="43" t="s">
        <v>353</v>
      </c>
      <c r="AH374" s="30" t="s">
        <v>110</v>
      </c>
      <c r="AI374" s="34">
        <v>43889</v>
      </c>
      <c r="AJ374">
        <v>0</v>
      </c>
      <c r="AK374">
        <v>12</v>
      </c>
      <c r="AL374">
        <v>12</v>
      </c>
      <c r="AM374">
        <v>3</v>
      </c>
      <c r="AN374">
        <v>3</v>
      </c>
      <c r="AO374">
        <v>3</v>
      </c>
      <c r="AP374">
        <v>3</v>
      </c>
      <c r="AQ374">
        <v>0</v>
      </c>
      <c r="AR374">
        <v>0</v>
      </c>
      <c r="AS374">
        <v>0</v>
      </c>
      <c r="AT374">
        <v>5</v>
      </c>
      <c r="AU374">
        <v>1</v>
      </c>
      <c r="AV374">
        <v>0</v>
      </c>
      <c r="AW374">
        <v>2</v>
      </c>
      <c r="AX374" s="12">
        <v>0</v>
      </c>
      <c r="AY374">
        <v>0</v>
      </c>
      <c r="AZ374">
        <v>1</v>
      </c>
      <c r="BA374">
        <v>0</v>
      </c>
      <c r="BB374">
        <v>0</v>
      </c>
      <c r="BC374">
        <v>0</v>
      </c>
      <c r="BD374">
        <v>0</v>
      </c>
      <c r="BE374">
        <v>0</v>
      </c>
      <c r="BF374">
        <v>0</v>
      </c>
      <c r="BK374" t="s">
        <v>325</v>
      </c>
      <c r="BL374" t="s">
        <v>110</v>
      </c>
      <c r="BM374" s="2">
        <v>43889</v>
      </c>
      <c r="BN374">
        <v>3</v>
      </c>
      <c r="BO374">
        <v>2</v>
      </c>
      <c r="BP374">
        <v>2</v>
      </c>
      <c r="BQ374">
        <v>2</v>
      </c>
      <c r="BR374">
        <v>2</v>
      </c>
      <c r="BS374">
        <v>2</v>
      </c>
      <c r="BT374">
        <v>0</v>
      </c>
      <c r="BU374">
        <v>0</v>
      </c>
      <c r="BV374">
        <v>2</v>
      </c>
      <c r="BW374">
        <v>0</v>
      </c>
      <c r="BX374">
        <v>0</v>
      </c>
      <c r="BY374">
        <v>0</v>
      </c>
      <c r="BZ374">
        <v>0</v>
      </c>
      <c r="CA374">
        <v>9</v>
      </c>
      <c r="CB374">
        <v>3</v>
      </c>
      <c r="CC374">
        <v>6</v>
      </c>
      <c r="CD374">
        <v>0</v>
      </c>
      <c r="CE374">
        <v>1</v>
      </c>
      <c r="CF374">
        <v>0</v>
      </c>
      <c r="CG374">
        <v>0</v>
      </c>
      <c r="CH374">
        <v>3</v>
      </c>
      <c r="CI374">
        <v>0</v>
      </c>
      <c r="CJ374">
        <v>0</v>
      </c>
      <c r="CK374">
        <v>0</v>
      </c>
      <c r="CL374">
        <v>0</v>
      </c>
      <c r="CM374">
        <v>0</v>
      </c>
      <c r="CN374" s="12">
        <v>3</v>
      </c>
    </row>
    <row r="375" spans="1:92" hidden="1" x14ac:dyDescent="0.25">
      <c r="A375" s="7" t="s">
        <v>353</v>
      </c>
      <c r="B375" t="s">
        <v>111</v>
      </c>
      <c r="C375" s="2">
        <v>43889</v>
      </c>
      <c r="D375">
        <v>1170</v>
      </c>
      <c r="E375">
        <v>833</v>
      </c>
      <c r="F375">
        <v>24</v>
      </c>
      <c r="G375">
        <v>80</v>
      </c>
      <c r="H375">
        <v>15</v>
      </c>
      <c r="I375">
        <v>24</v>
      </c>
      <c r="J375">
        <v>34</v>
      </c>
      <c r="K375">
        <v>6</v>
      </c>
      <c r="L375">
        <v>24</v>
      </c>
      <c r="M375">
        <v>6</v>
      </c>
      <c r="N375">
        <v>27</v>
      </c>
      <c r="O375">
        <v>23</v>
      </c>
      <c r="P375">
        <v>19</v>
      </c>
      <c r="Q375">
        <v>173</v>
      </c>
      <c r="R375">
        <v>27</v>
      </c>
      <c r="S375">
        <v>49</v>
      </c>
      <c r="T375">
        <v>20</v>
      </c>
      <c r="U375">
        <v>0</v>
      </c>
      <c r="V375">
        <v>5</v>
      </c>
      <c r="W375">
        <v>15</v>
      </c>
      <c r="X375">
        <v>19</v>
      </c>
      <c r="Y375">
        <v>0</v>
      </c>
      <c r="Z375">
        <v>0</v>
      </c>
      <c r="AA375">
        <v>0</v>
      </c>
      <c r="AB375">
        <v>0</v>
      </c>
      <c r="AC375">
        <v>0</v>
      </c>
      <c r="AG375" s="44" t="s">
        <v>353</v>
      </c>
      <c r="AH375" s="29" t="s">
        <v>111</v>
      </c>
      <c r="AI375" s="36">
        <v>43889</v>
      </c>
      <c r="AJ375">
        <v>1128</v>
      </c>
      <c r="AK375">
        <v>805</v>
      </c>
      <c r="AL375">
        <v>80</v>
      </c>
      <c r="AM375">
        <v>24</v>
      </c>
      <c r="AN375">
        <v>15</v>
      </c>
      <c r="AO375">
        <v>24</v>
      </c>
      <c r="AP375">
        <v>31</v>
      </c>
      <c r="AQ375">
        <v>3</v>
      </c>
      <c r="AR375">
        <v>24</v>
      </c>
      <c r="AS375">
        <v>0</v>
      </c>
      <c r="AT375">
        <v>146</v>
      </c>
      <c r="AU375">
        <v>15</v>
      </c>
      <c r="AV375">
        <v>0</v>
      </c>
      <c r="AW375">
        <v>3</v>
      </c>
      <c r="AX375" s="12">
        <v>0</v>
      </c>
      <c r="AY375">
        <v>1</v>
      </c>
      <c r="AZ375">
        <v>3</v>
      </c>
      <c r="BA375">
        <v>0</v>
      </c>
      <c r="BB375">
        <v>0</v>
      </c>
      <c r="BC375">
        <v>0</v>
      </c>
      <c r="BD375">
        <v>0</v>
      </c>
      <c r="BE375">
        <v>0</v>
      </c>
      <c r="BF375">
        <v>0</v>
      </c>
      <c r="BK375" t="s">
        <v>325</v>
      </c>
      <c r="BL375" t="s">
        <v>111</v>
      </c>
      <c r="BM375" s="2">
        <v>43889</v>
      </c>
      <c r="BN375">
        <v>69</v>
      </c>
      <c r="BO375">
        <v>36</v>
      </c>
      <c r="BP375">
        <v>5</v>
      </c>
      <c r="BQ375">
        <v>8</v>
      </c>
      <c r="BR375">
        <v>2</v>
      </c>
      <c r="BS375">
        <v>5</v>
      </c>
      <c r="BT375">
        <v>12</v>
      </c>
      <c r="BU375">
        <v>9</v>
      </c>
      <c r="BV375">
        <v>4</v>
      </c>
      <c r="BW375">
        <v>13</v>
      </c>
      <c r="BX375">
        <v>26</v>
      </c>
      <c r="BY375">
        <v>22</v>
      </c>
      <c r="BZ375">
        <v>19</v>
      </c>
      <c r="CA375">
        <v>43</v>
      </c>
      <c r="CB375">
        <v>15</v>
      </c>
      <c r="CC375">
        <v>37</v>
      </c>
      <c r="CD375">
        <v>24</v>
      </c>
      <c r="CE375">
        <v>10</v>
      </c>
      <c r="CF375">
        <v>2</v>
      </c>
      <c r="CG375">
        <v>5</v>
      </c>
      <c r="CH375">
        <v>12</v>
      </c>
      <c r="CI375">
        <v>0</v>
      </c>
      <c r="CJ375">
        <v>0</v>
      </c>
      <c r="CK375">
        <v>0</v>
      </c>
      <c r="CL375">
        <v>0</v>
      </c>
      <c r="CM375">
        <v>0</v>
      </c>
      <c r="CN375" s="12">
        <v>37</v>
      </c>
    </row>
    <row r="376" spans="1:92" hidden="1" x14ac:dyDescent="0.25">
      <c r="A376" s="7" t="s">
        <v>353</v>
      </c>
      <c r="B376" t="s">
        <v>112</v>
      </c>
      <c r="C376" s="2">
        <v>43889</v>
      </c>
      <c r="D376">
        <v>17</v>
      </c>
      <c r="E376">
        <v>26</v>
      </c>
      <c r="F376">
        <v>0</v>
      </c>
      <c r="G376">
        <v>16</v>
      </c>
      <c r="H376">
        <v>0</v>
      </c>
      <c r="I376">
        <v>0</v>
      </c>
      <c r="J376">
        <v>0</v>
      </c>
      <c r="K376">
        <v>0</v>
      </c>
      <c r="L376">
        <v>0</v>
      </c>
      <c r="M376">
        <v>0</v>
      </c>
      <c r="N376">
        <v>5</v>
      </c>
      <c r="O376">
        <v>1</v>
      </c>
      <c r="P376">
        <v>1</v>
      </c>
      <c r="Q376">
        <v>11</v>
      </c>
      <c r="R376">
        <v>4</v>
      </c>
      <c r="S376">
        <v>14</v>
      </c>
      <c r="T376">
        <v>4</v>
      </c>
      <c r="U376">
        <v>0</v>
      </c>
      <c r="V376">
        <v>0</v>
      </c>
      <c r="W376">
        <v>5</v>
      </c>
      <c r="X376">
        <v>5</v>
      </c>
      <c r="Y376">
        <v>0</v>
      </c>
      <c r="Z376">
        <v>0</v>
      </c>
      <c r="AA376">
        <v>0</v>
      </c>
      <c r="AB376">
        <v>0</v>
      </c>
      <c r="AC376">
        <v>0</v>
      </c>
      <c r="AG376" s="43" t="s">
        <v>353</v>
      </c>
      <c r="AH376" s="30" t="s">
        <v>112</v>
      </c>
      <c r="AI376" s="34">
        <v>43889</v>
      </c>
      <c r="AJ376">
        <v>0</v>
      </c>
      <c r="AK376">
        <v>16</v>
      </c>
      <c r="AL376">
        <v>16</v>
      </c>
      <c r="AM376">
        <v>0</v>
      </c>
      <c r="AN376">
        <v>0</v>
      </c>
      <c r="AO376">
        <v>0</v>
      </c>
      <c r="AP376">
        <v>0</v>
      </c>
      <c r="AQ376">
        <v>0</v>
      </c>
      <c r="AR376">
        <v>0</v>
      </c>
      <c r="AS376">
        <v>0</v>
      </c>
      <c r="AT376">
        <v>4</v>
      </c>
      <c r="AU376">
        <v>0</v>
      </c>
      <c r="AV376">
        <v>0</v>
      </c>
      <c r="AW376">
        <v>1</v>
      </c>
      <c r="AX376" s="12">
        <v>0</v>
      </c>
      <c r="AY376">
        <v>0</v>
      </c>
      <c r="AZ376">
        <v>0</v>
      </c>
      <c r="BA376">
        <v>0</v>
      </c>
      <c r="BB376">
        <v>0</v>
      </c>
      <c r="BC376">
        <v>0</v>
      </c>
      <c r="BD376">
        <v>0</v>
      </c>
      <c r="BE376">
        <v>0</v>
      </c>
      <c r="BF376">
        <v>0</v>
      </c>
      <c r="BK376" t="s">
        <v>325</v>
      </c>
      <c r="BL376" t="s">
        <v>112</v>
      </c>
      <c r="BM376" s="2">
        <v>43889</v>
      </c>
      <c r="BN376">
        <v>0</v>
      </c>
      <c r="BO376">
        <v>5</v>
      </c>
      <c r="BP376">
        <v>4</v>
      </c>
      <c r="BQ376">
        <v>4</v>
      </c>
      <c r="BR376">
        <v>4</v>
      </c>
      <c r="BS376">
        <v>4</v>
      </c>
      <c r="BT376">
        <v>0</v>
      </c>
      <c r="BU376">
        <v>0</v>
      </c>
      <c r="BV376">
        <v>5</v>
      </c>
      <c r="BW376">
        <v>0</v>
      </c>
      <c r="BX376">
        <v>0</v>
      </c>
      <c r="BY376">
        <v>0</v>
      </c>
      <c r="BZ376">
        <v>0</v>
      </c>
      <c r="CA376">
        <v>9</v>
      </c>
      <c r="CB376">
        <v>5</v>
      </c>
      <c r="CC376">
        <v>5</v>
      </c>
      <c r="CD376">
        <v>0</v>
      </c>
      <c r="CE376">
        <v>2</v>
      </c>
      <c r="CF376">
        <v>0</v>
      </c>
      <c r="CG376">
        <v>0</v>
      </c>
      <c r="CH376">
        <v>4</v>
      </c>
      <c r="CI376">
        <v>0</v>
      </c>
      <c r="CJ376">
        <v>0</v>
      </c>
      <c r="CK376">
        <v>0</v>
      </c>
      <c r="CL376">
        <v>0</v>
      </c>
      <c r="CM376">
        <v>0</v>
      </c>
      <c r="CN376" s="12">
        <v>0</v>
      </c>
    </row>
    <row r="377" spans="1:92" hidden="1" x14ac:dyDescent="0.25">
      <c r="A377" s="7" t="s">
        <v>353</v>
      </c>
      <c r="B377" t="s">
        <v>113</v>
      </c>
      <c r="C377" s="2">
        <v>43889</v>
      </c>
      <c r="D377">
        <v>1518</v>
      </c>
      <c r="E377">
        <v>1224</v>
      </c>
      <c r="F377">
        <v>66</v>
      </c>
      <c r="G377">
        <v>85</v>
      </c>
      <c r="H377">
        <v>25</v>
      </c>
      <c r="I377">
        <v>66</v>
      </c>
      <c r="J377">
        <v>84</v>
      </c>
      <c r="K377">
        <v>21</v>
      </c>
      <c r="L377">
        <v>65</v>
      </c>
      <c r="M377">
        <v>15</v>
      </c>
      <c r="N377">
        <v>68</v>
      </c>
      <c r="O377">
        <v>49</v>
      </c>
      <c r="P377">
        <v>33</v>
      </c>
      <c r="Q377">
        <v>371</v>
      </c>
      <c r="R377">
        <v>50</v>
      </c>
      <c r="S377">
        <v>77</v>
      </c>
      <c r="T377">
        <v>53</v>
      </c>
      <c r="U377">
        <v>4</v>
      </c>
      <c r="V377">
        <v>14</v>
      </c>
      <c r="W377">
        <v>17</v>
      </c>
      <c r="X377">
        <v>41</v>
      </c>
      <c r="Y377">
        <v>0</v>
      </c>
      <c r="Z377">
        <v>0</v>
      </c>
      <c r="AA377">
        <v>0</v>
      </c>
      <c r="AB377">
        <v>0</v>
      </c>
      <c r="AC377">
        <v>0</v>
      </c>
      <c r="AG377" s="44" t="s">
        <v>353</v>
      </c>
      <c r="AH377" s="29" t="s">
        <v>113</v>
      </c>
      <c r="AI377" s="36">
        <v>43889</v>
      </c>
      <c r="AJ377">
        <v>1423</v>
      </c>
      <c r="AK377">
        <v>1112</v>
      </c>
      <c r="AL377">
        <v>85</v>
      </c>
      <c r="AM377">
        <v>63</v>
      </c>
      <c r="AN377">
        <v>25</v>
      </c>
      <c r="AO377">
        <v>63</v>
      </c>
      <c r="AP377">
        <v>72</v>
      </c>
      <c r="AQ377">
        <v>13</v>
      </c>
      <c r="AR377">
        <v>63</v>
      </c>
      <c r="AS377">
        <v>0</v>
      </c>
      <c r="AT377">
        <v>325</v>
      </c>
      <c r="AU377">
        <v>34</v>
      </c>
      <c r="AV377">
        <v>3</v>
      </c>
      <c r="AW377">
        <v>15</v>
      </c>
      <c r="AX377" s="12">
        <v>3</v>
      </c>
      <c r="AY377">
        <v>10</v>
      </c>
      <c r="AZ377">
        <v>9</v>
      </c>
      <c r="BA377">
        <v>4</v>
      </c>
      <c r="BB377">
        <v>0</v>
      </c>
      <c r="BC377">
        <v>0</v>
      </c>
      <c r="BD377">
        <v>0</v>
      </c>
      <c r="BE377">
        <v>0</v>
      </c>
      <c r="BF377">
        <v>0</v>
      </c>
      <c r="BK377" t="s">
        <v>325</v>
      </c>
      <c r="BL377" t="s">
        <v>113</v>
      </c>
      <c r="BM377" s="2">
        <v>43889</v>
      </c>
      <c r="BN377">
        <v>61</v>
      </c>
      <c r="BO377">
        <v>103</v>
      </c>
      <c r="BP377">
        <v>7</v>
      </c>
      <c r="BQ377">
        <v>9</v>
      </c>
      <c r="BR377">
        <v>4</v>
      </c>
      <c r="BS377">
        <v>7</v>
      </c>
      <c r="BT377">
        <v>25</v>
      </c>
      <c r="BU377">
        <v>20</v>
      </c>
      <c r="BV377">
        <v>10</v>
      </c>
      <c r="BW377">
        <v>35</v>
      </c>
      <c r="BX377">
        <v>57</v>
      </c>
      <c r="BY377">
        <v>56</v>
      </c>
      <c r="BZ377">
        <v>44</v>
      </c>
      <c r="CA377">
        <v>146</v>
      </c>
      <c r="CB377">
        <v>39</v>
      </c>
      <c r="CC377">
        <v>74</v>
      </c>
      <c r="CD377">
        <v>53</v>
      </c>
      <c r="CE377">
        <v>12</v>
      </c>
      <c r="CF377">
        <v>12</v>
      </c>
      <c r="CG377">
        <v>11</v>
      </c>
      <c r="CH377">
        <v>26</v>
      </c>
      <c r="CI377">
        <v>0</v>
      </c>
      <c r="CJ377">
        <v>0</v>
      </c>
      <c r="CK377">
        <v>0</v>
      </c>
      <c r="CL377">
        <v>0</v>
      </c>
      <c r="CM377">
        <v>0</v>
      </c>
      <c r="CN377" s="12">
        <v>42</v>
      </c>
    </row>
    <row r="378" spans="1:92" hidden="1" x14ac:dyDescent="0.25">
      <c r="A378" s="7" t="s">
        <v>354</v>
      </c>
      <c r="B378" t="s">
        <v>110</v>
      </c>
      <c r="C378" s="2">
        <v>43889</v>
      </c>
      <c r="D378">
        <v>14</v>
      </c>
      <c r="E378">
        <v>7</v>
      </c>
      <c r="F378">
        <v>0</v>
      </c>
      <c r="G378">
        <v>3</v>
      </c>
      <c r="H378">
        <v>0</v>
      </c>
      <c r="I378">
        <v>0</v>
      </c>
      <c r="J378">
        <v>0</v>
      </c>
      <c r="K378">
        <v>0</v>
      </c>
      <c r="L378">
        <v>0</v>
      </c>
      <c r="M378">
        <v>0</v>
      </c>
      <c r="N378">
        <v>0</v>
      </c>
      <c r="O378">
        <v>1</v>
      </c>
      <c r="P378">
        <v>1</v>
      </c>
      <c r="Q378">
        <v>7</v>
      </c>
      <c r="R378">
        <v>1</v>
      </c>
      <c r="S378">
        <v>1</v>
      </c>
      <c r="T378">
        <v>0</v>
      </c>
      <c r="U378">
        <v>0</v>
      </c>
      <c r="V378">
        <v>0</v>
      </c>
      <c r="W378">
        <v>0</v>
      </c>
      <c r="X378">
        <v>1</v>
      </c>
      <c r="Y378">
        <v>0</v>
      </c>
      <c r="Z378">
        <v>0</v>
      </c>
      <c r="AA378">
        <v>0</v>
      </c>
      <c r="AB378">
        <v>0</v>
      </c>
      <c r="AC378">
        <v>0</v>
      </c>
      <c r="AG378" s="43" t="s">
        <v>354</v>
      </c>
      <c r="AH378" s="30" t="s">
        <v>110</v>
      </c>
      <c r="AI378" s="34">
        <v>43889</v>
      </c>
      <c r="AJ378">
        <v>0</v>
      </c>
      <c r="AK378">
        <v>3</v>
      </c>
      <c r="AL378">
        <v>3</v>
      </c>
      <c r="AM378">
        <v>0</v>
      </c>
      <c r="AN378">
        <v>0</v>
      </c>
      <c r="AO378">
        <v>0</v>
      </c>
      <c r="AP378">
        <v>0</v>
      </c>
      <c r="AQ378">
        <v>0</v>
      </c>
      <c r="AR378">
        <v>0</v>
      </c>
      <c r="AS378">
        <v>0</v>
      </c>
      <c r="AT378">
        <v>4</v>
      </c>
      <c r="AU378">
        <v>1</v>
      </c>
      <c r="AV378">
        <v>0</v>
      </c>
      <c r="AW378">
        <v>0</v>
      </c>
      <c r="AX378" s="12">
        <v>0</v>
      </c>
      <c r="AY378">
        <v>0</v>
      </c>
      <c r="AZ378">
        <v>0</v>
      </c>
      <c r="BA378">
        <v>0</v>
      </c>
      <c r="BB378">
        <v>0</v>
      </c>
      <c r="BC378">
        <v>0</v>
      </c>
      <c r="BD378">
        <v>0</v>
      </c>
      <c r="BE378">
        <v>0</v>
      </c>
      <c r="BF378">
        <v>0</v>
      </c>
      <c r="BK378" t="s">
        <v>326</v>
      </c>
      <c r="BL378" t="s">
        <v>110</v>
      </c>
      <c r="BM378" s="2">
        <v>43889</v>
      </c>
      <c r="BN378">
        <v>9</v>
      </c>
      <c r="BO378">
        <v>11</v>
      </c>
      <c r="BP378">
        <v>0</v>
      </c>
      <c r="BQ378">
        <v>0</v>
      </c>
      <c r="BR378">
        <v>0</v>
      </c>
      <c r="BS378">
        <v>0</v>
      </c>
      <c r="BT378">
        <v>0</v>
      </c>
      <c r="BU378">
        <v>0</v>
      </c>
      <c r="BV378">
        <v>0</v>
      </c>
      <c r="BW378">
        <v>0</v>
      </c>
      <c r="BX378">
        <v>0</v>
      </c>
      <c r="BY378">
        <v>0</v>
      </c>
      <c r="BZ378">
        <v>0</v>
      </c>
      <c r="CA378">
        <v>15</v>
      </c>
      <c r="CB378">
        <v>4</v>
      </c>
      <c r="CC378">
        <v>4</v>
      </c>
      <c r="CD378">
        <v>0</v>
      </c>
      <c r="CE378">
        <v>0</v>
      </c>
      <c r="CF378">
        <v>0</v>
      </c>
      <c r="CG378">
        <v>0</v>
      </c>
      <c r="CH378">
        <v>4</v>
      </c>
      <c r="CI378">
        <v>0</v>
      </c>
      <c r="CJ378">
        <v>0</v>
      </c>
      <c r="CK378">
        <v>0</v>
      </c>
      <c r="CL378">
        <v>0</v>
      </c>
      <c r="CM378">
        <v>0</v>
      </c>
      <c r="CN378" s="12">
        <v>6</v>
      </c>
    </row>
    <row r="379" spans="1:92" hidden="1" x14ac:dyDescent="0.25">
      <c r="A379" s="7" t="s">
        <v>354</v>
      </c>
      <c r="B379" t="s">
        <v>111</v>
      </c>
      <c r="C379" s="2">
        <v>43889</v>
      </c>
      <c r="D379">
        <v>2631</v>
      </c>
      <c r="E379">
        <v>1528</v>
      </c>
      <c r="F379">
        <v>23</v>
      </c>
      <c r="G379">
        <v>86</v>
      </c>
      <c r="H379">
        <v>7</v>
      </c>
      <c r="I379">
        <v>23</v>
      </c>
      <c r="J379">
        <v>23</v>
      </c>
      <c r="K379">
        <v>11</v>
      </c>
      <c r="L379">
        <v>23</v>
      </c>
      <c r="M379">
        <v>25</v>
      </c>
      <c r="N379">
        <v>18</v>
      </c>
      <c r="O379">
        <v>1</v>
      </c>
      <c r="P379">
        <v>0</v>
      </c>
      <c r="Q379">
        <v>197</v>
      </c>
      <c r="R379">
        <v>39</v>
      </c>
      <c r="S379">
        <v>54</v>
      </c>
      <c r="T379">
        <v>30</v>
      </c>
      <c r="U379">
        <v>4</v>
      </c>
      <c r="V379">
        <v>0</v>
      </c>
      <c r="W379">
        <v>21</v>
      </c>
      <c r="X379">
        <v>18</v>
      </c>
      <c r="Y379">
        <v>0</v>
      </c>
      <c r="Z379">
        <v>0</v>
      </c>
      <c r="AA379">
        <v>0</v>
      </c>
      <c r="AB379">
        <v>0</v>
      </c>
      <c r="AC379">
        <v>0</v>
      </c>
      <c r="AG379" s="44" t="s">
        <v>354</v>
      </c>
      <c r="AH379" s="29" t="s">
        <v>111</v>
      </c>
      <c r="AI379" s="36">
        <v>43889</v>
      </c>
      <c r="AJ379">
        <v>2582</v>
      </c>
      <c r="AK379">
        <v>1487</v>
      </c>
      <c r="AL379">
        <v>60</v>
      </c>
      <c r="AM379">
        <v>22</v>
      </c>
      <c r="AN379">
        <v>6</v>
      </c>
      <c r="AO379">
        <v>22</v>
      </c>
      <c r="AP379">
        <v>18</v>
      </c>
      <c r="AQ379">
        <v>6</v>
      </c>
      <c r="AR379">
        <v>22</v>
      </c>
      <c r="AS379">
        <v>0</v>
      </c>
      <c r="AT379">
        <v>149</v>
      </c>
      <c r="AU379">
        <v>25</v>
      </c>
      <c r="AV379">
        <v>14</v>
      </c>
      <c r="AW379">
        <v>24</v>
      </c>
      <c r="AX379" s="12">
        <v>0</v>
      </c>
      <c r="AY379">
        <v>0</v>
      </c>
      <c r="AZ379">
        <v>6</v>
      </c>
      <c r="BA379">
        <v>2</v>
      </c>
      <c r="BB379">
        <v>0</v>
      </c>
      <c r="BC379">
        <v>0</v>
      </c>
      <c r="BD379">
        <v>0</v>
      </c>
      <c r="BE379">
        <v>0</v>
      </c>
      <c r="BF379">
        <v>0</v>
      </c>
      <c r="BK379" t="s">
        <v>326</v>
      </c>
      <c r="BL379" t="s">
        <v>111</v>
      </c>
      <c r="BM379" s="2">
        <v>43889</v>
      </c>
      <c r="BN379">
        <v>77</v>
      </c>
      <c r="BO379">
        <v>66</v>
      </c>
      <c r="BP379">
        <v>1</v>
      </c>
      <c r="BQ379">
        <v>14</v>
      </c>
      <c r="BR379">
        <v>1</v>
      </c>
      <c r="BS379">
        <v>1</v>
      </c>
      <c r="BT379">
        <v>1</v>
      </c>
      <c r="BU379">
        <v>1</v>
      </c>
      <c r="BV379">
        <v>1</v>
      </c>
      <c r="BW379">
        <v>22</v>
      </c>
      <c r="BX379">
        <v>55</v>
      </c>
      <c r="BY379">
        <v>27</v>
      </c>
      <c r="BZ379">
        <v>22</v>
      </c>
      <c r="CA379">
        <v>184</v>
      </c>
      <c r="CB379">
        <v>67</v>
      </c>
      <c r="CC379">
        <v>59</v>
      </c>
      <c r="CD379">
        <v>38</v>
      </c>
      <c r="CE379">
        <v>0</v>
      </c>
      <c r="CF379">
        <v>0</v>
      </c>
      <c r="CG379">
        <v>0</v>
      </c>
      <c r="CH379">
        <v>62</v>
      </c>
      <c r="CI379">
        <v>0</v>
      </c>
      <c r="CJ379">
        <v>0</v>
      </c>
      <c r="CK379">
        <v>0</v>
      </c>
      <c r="CL379">
        <v>0</v>
      </c>
      <c r="CM379">
        <v>0</v>
      </c>
      <c r="CN379" s="12">
        <v>17</v>
      </c>
    </row>
    <row r="380" spans="1:92" hidden="1" x14ac:dyDescent="0.25">
      <c r="A380" s="7" t="s">
        <v>354</v>
      </c>
      <c r="B380" t="s">
        <v>112</v>
      </c>
      <c r="C380" s="2">
        <v>43889</v>
      </c>
      <c r="D380">
        <v>13</v>
      </c>
      <c r="E380">
        <v>8</v>
      </c>
      <c r="F380">
        <v>1</v>
      </c>
      <c r="G380">
        <v>2</v>
      </c>
      <c r="H380">
        <v>0</v>
      </c>
      <c r="I380">
        <v>1</v>
      </c>
      <c r="J380">
        <v>2</v>
      </c>
      <c r="K380">
        <v>2</v>
      </c>
      <c r="L380">
        <v>1</v>
      </c>
      <c r="M380">
        <v>2</v>
      </c>
      <c r="N380">
        <v>1</v>
      </c>
      <c r="O380">
        <v>1</v>
      </c>
      <c r="P380">
        <v>0</v>
      </c>
      <c r="Q380">
        <v>6</v>
      </c>
      <c r="R380">
        <v>0</v>
      </c>
      <c r="S380">
        <v>4</v>
      </c>
      <c r="T380">
        <v>4</v>
      </c>
      <c r="U380">
        <v>0</v>
      </c>
      <c r="V380">
        <v>0</v>
      </c>
      <c r="W380">
        <v>2</v>
      </c>
      <c r="X380">
        <v>0</v>
      </c>
      <c r="Y380">
        <v>0</v>
      </c>
      <c r="Z380">
        <v>0</v>
      </c>
      <c r="AA380">
        <v>0</v>
      </c>
      <c r="AB380">
        <v>0</v>
      </c>
      <c r="AC380">
        <v>0</v>
      </c>
      <c r="AG380" s="43" t="s">
        <v>354</v>
      </c>
      <c r="AH380" s="30" t="s">
        <v>112</v>
      </c>
      <c r="AI380" s="34">
        <v>43889</v>
      </c>
      <c r="AJ380">
        <v>1</v>
      </c>
      <c r="AK380">
        <v>3</v>
      </c>
      <c r="AL380">
        <v>2</v>
      </c>
      <c r="AM380">
        <v>1</v>
      </c>
      <c r="AN380">
        <v>0</v>
      </c>
      <c r="AO380">
        <v>1</v>
      </c>
      <c r="AP380">
        <v>0</v>
      </c>
      <c r="AQ380">
        <v>0</v>
      </c>
      <c r="AR380">
        <v>1</v>
      </c>
      <c r="AS380">
        <v>0</v>
      </c>
      <c r="AT380">
        <v>3</v>
      </c>
      <c r="AU380">
        <v>0</v>
      </c>
      <c r="AV380">
        <v>0</v>
      </c>
      <c r="AW380">
        <v>0</v>
      </c>
      <c r="AX380" s="12">
        <v>0</v>
      </c>
      <c r="AY380">
        <v>0</v>
      </c>
      <c r="AZ380">
        <v>0</v>
      </c>
      <c r="BA380">
        <v>0</v>
      </c>
      <c r="BB380">
        <v>0</v>
      </c>
      <c r="BC380">
        <v>0</v>
      </c>
      <c r="BD380">
        <v>0</v>
      </c>
      <c r="BE380">
        <v>0</v>
      </c>
      <c r="BF380">
        <v>0</v>
      </c>
      <c r="BK380" t="s">
        <v>326</v>
      </c>
      <c r="BL380" t="s">
        <v>112</v>
      </c>
      <c r="BM380" s="2">
        <v>43889</v>
      </c>
      <c r="BN380">
        <v>17</v>
      </c>
      <c r="BO380">
        <v>6</v>
      </c>
      <c r="BP380">
        <v>0</v>
      </c>
      <c r="BQ380">
        <v>0</v>
      </c>
      <c r="BR380">
        <v>0</v>
      </c>
      <c r="BS380">
        <v>0</v>
      </c>
      <c r="BT380">
        <v>0</v>
      </c>
      <c r="BU380">
        <v>0</v>
      </c>
      <c r="BV380">
        <v>0</v>
      </c>
      <c r="BW380">
        <v>0</v>
      </c>
      <c r="BX380">
        <v>0</v>
      </c>
      <c r="BY380">
        <v>0</v>
      </c>
      <c r="BZ380">
        <v>0</v>
      </c>
      <c r="CA380">
        <v>8</v>
      </c>
      <c r="CB380">
        <v>0</v>
      </c>
      <c r="CC380">
        <v>0</v>
      </c>
      <c r="CD380">
        <v>0</v>
      </c>
      <c r="CE380">
        <v>0</v>
      </c>
      <c r="CF380">
        <v>0</v>
      </c>
      <c r="CG380">
        <v>0</v>
      </c>
      <c r="CH380">
        <v>0</v>
      </c>
      <c r="CI380">
        <v>0</v>
      </c>
      <c r="CJ380">
        <v>0</v>
      </c>
      <c r="CK380">
        <v>0</v>
      </c>
      <c r="CL380">
        <v>0</v>
      </c>
      <c r="CM380">
        <v>0</v>
      </c>
      <c r="CN380" s="12">
        <v>7</v>
      </c>
    </row>
    <row r="381" spans="1:92" hidden="1" x14ac:dyDescent="0.25">
      <c r="A381" s="7" t="s">
        <v>354</v>
      </c>
      <c r="B381" t="s">
        <v>113</v>
      </c>
      <c r="C381" s="2">
        <v>43889</v>
      </c>
      <c r="D381">
        <v>2002</v>
      </c>
      <c r="E381">
        <v>1721</v>
      </c>
      <c r="F381">
        <v>55</v>
      </c>
      <c r="G381">
        <v>94</v>
      </c>
      <c r="H381">
        <v>12</v>
      </c>
      <c r="I381">
        <v>55</v>
      </c>
      <c r="J381">
        <v>64</v>
      </c>
      <c r="K381">
        <v>39</v>
      </c>
      <c r="L381">
        <v>56</v>
      </c>
      <c r="M381">
        <v>29</v>
      </c>
      <c r="N381">
        <v>56</v>
      </c>
      <c r="O381">
        <v>10</v>
      </c>
      <c r="P381">
        <v>8</v>
      </c>
      <c r="Q381">
        <v>411</v>
      </c>
      <c r="R381">
        <v>75</v>
      </c>
      <c r="S381">
        <v>142</v>
      </c>
      <c r="T381">
        <v>68</v>
      </c>
      <c r="U381">
        <v>6</v>
      </c>
      <c r="V381">
        <v>0</v>
      </c>
      <c r="W381">
        <v>38</v>
      </c>
      <c r="X381">
        <v>75</v>
      </c>
      <c r="Y381">
        <v>0</v>
      </c>
      <c r="Z381">
        <v>0</v>
      </c>
      <c r="AA381">
        <v>0</v>
      </c>
      <c r="AB381">
        <v>0</v>
      </c>
      <c r="AC381">
        <v>0</v>
      </c>
      <c r="AG381" s="44" t="s">
        <v>354</v>
      </c>
      <c r="AH381" s="29" t="s">
        <v>113</v>
      </c>
      <c r="AI381" s="36">
        <v>43889</v>
      </c>
      <c r="AJ381">
        <v>1971</v>
      </c>
      <c r="AK381">
        <v>1615</v>
      </c>
      <c r="AL381">
        <v>58</v>
      </c>
      <c r="AM381">
        <v>48</v>
      </c>
      <c r="AN381">
        <v>8</v>
      </c>
      <c r="AO381">
        <v>49</v>
      </c>
      <c r="AP381">
        <v>50</v>
      </c>
      <c r="AQ381">
        <v>26</v>
      </c>
      <c r="AR381">
        <v>49</v>
      </c>
      <c r="AS381">
        <v>0</v>
      </c>
      <c r="AT381">
        <v>289</v>
      </c>
      <c r="AU381">
        <v>47</v>
      </c>
      <c r="AV381">
        <v>25</v>
      </c>
      <c r="AW381">
        <v>46</v>
      </c>
      <c r="AX381" s="12">
        <v>1</v>
      </c>
      <c r="AY381">
        <v>0</v>
      </c>
      <c r="AZ381">
        <v>16</v>
      </c>
      <c r="BA381">
        <v>3</v>
      </c>
      <c r="BB381">
        <v>0</v>
      </c>
      <c r="BC381">
        <v>0</v>
      </c>
      <c r="BD381">
        <v>0</v>
      </c>
      <c r="BE381">
        <v>0</v>
      </c>
      <c r="BF381">
        <v>0</v>
      </c>
      <c r="BK381" t="s">
        <v>326</v>
      </c>
      <c r="BL381" t="s">
        <v>113</v>
      </c>
      <c r="BM381" s="2">
        <v>43889</v>
      </c>
      <c r="BN381">
        <v>64</v>
      </c>
      <c r="BO381">
        <v>91</v>
      </c>
      <c r="BP381">
        <v>4</v>
      </c>
      <c r="BQ381">
        <v>12</v>
      </c>
      <c r="BR381">
        <v>3</v>
      </c>
      <c r="BS381">
        <v>4</v>
      </c>
      <c r="BT381">
        <v>2</v>
      </c>
      <c r="BU381">
        <v>2</v>
      </c>
      <c r="BV381">
        <v>4</v>
      </c>
      <c r="BW381">
        <v>62</v>
      </c>
      <c r="BX381">
        <v>69</v>
      </c>
      <c r="BY381">
        <v>44</v>
      </c>
      <c r="BZ381">
        <v>38</v>
      </c>
      <c r="CA381">
        <v>320</v>
      </c>
      <c r="CB381">
        <v>73</v>
      </c>
      <c r="CC381">
        <v>52</v>
      </c>
      <c r="CD381">
        <v>65</v>
      </c>
      <c r="CE381">
        <v>0</v>
      </c>
      <c r="CF381">
        <v>0</v>
      </c>
      <c r="CG381">
        <v>0</v>
      </c>
      <c r="CH381">
        <v>59</v>
      </c>
      <c r="CI381">
        <v>0</v>
      </c>
      <c r="CJ381">
        <v>0</v>
      </c>
      <c r="CK381">
        <v>0</v>
      </c>
      <c r="CL381">
        <v>0</v>
      </c>
      <c r="CM381">
        <v>0</v>
      </c>
      <c r="CN381" s="12">
        <v>23</v>
      </c>
    </row>
    <row r="382" spans="1:92" hidden="1" x14ac:dyDescent="0.25">
      <c r="A382" s="7" t="s">
        <v>355</v>
      </c>
      <c r="B382" t="s">
        <v>110</v>
      </c>
      <c r="C382" s="2">
        <v>43889</v>
      </c>
      <c r="D382">
        <v>1</v>
      </c>
      <c r="E382">
        <v>16</v>
      </c>
      <c r="F382">
        <v>1</v>
      </c>
      <c r="G382">
        <v>12</v>
      </c>
      <c r="H382">
        <v>1</v>
      </c>
      <c r="I382">
        <v>0</v>
      </c>
      <c r="J382">
        <v>0</v>
      </c>
      <c r="K382">
        <v>0</v>
      </c>
      <c r="L382">
        <v>0</v>
      </c>
      <c r="M382">
        <v>1</v>
      </c>
      <c r="N382">
        <v>1</v>
      </c>
      <c r="O382">
        <v>2</v>
      </c>
      <c r="P382">
        <v>0</v>
      </c>
      <c r="Q382">
        <v>6</v>
      </c>
      <c r="R382">
        <v>1</v>
      </c>
      <c r="S382">
        <v>2</v>
      </c>
      <c r="T382">
        <v>2</v>
      </c>
      <c r="U382">
        <v>0</v>
      </c>
      <c r="V382">
        <v>0</v>
      </c>
      <c r="W382">
        <v>0</v>
      </c>
      <c r="X382">
        <v>0</v>
      </c>
      <c r="Y382">
        <v>0</v>
      </c>
      <c r="Z382">
        <v>0</v>
      </c>
      <c r="AA382">
        <v>0</v>
      </c>
      <c r="AB382">
        <v>0</v>
      </c>
      <c r="AC382">
        <v>0</v>
      </c>
      <c r="AG382" s="43" t="s">
        <v>355</v>
      </c>
      <c r="AH382" s="30" t="s">
        <v>110</v>
      </c>
      <c r="AI382" s="34">
        <v>43889</v>
      </c>
      <c r="AJ382">
        <v>0</v>
      </c>
      <c r="AK382">
        <v>8</v>
      </c>
      <c r="AL382">
        <v>8</v>
      </c>
      <c r="AM382">
        <v>0</v>
      </c>
      <c r="AN382">
        <v>0</v>
      </c>
      <c r="AO382">
        <v>0</v>
      </c>
      <c r="AP382">
        <v>0</v>
      </c>
      <c r="AQ382">
        <v>0</v>
      </c>
      <c r="AR382">
        <v>0</v>
      </c>
      <c r="AS382">
        <v>0</v>
      </c>
      <c r="AT382">
        <v>4</v>
      </c>
      <c r="AU382">
        <v>0</v>
      </c>
      <c r="AV382">
        <v>0</v>
      </c>
      <c r="AW382">
        <v>0</v>
      </c>
      <c r="AX382" s="12">
        <v>0</v>
      </c>
      <c r="AY382">
        <v>0</v>
      </c>
      <c r="AZ382">
        <v>0</v>
      </c>
      <c r="BA382">
        <v>0</v>
      </c>
      <c r="BB382">
        <v>0</v>
      </c>
      <c r="BC382">
        <v>0</v>
      </c>
      <c r="BD382">
        <v>0</v>
      </c>
      <c r="BE382">
        <v>0</v>
      </c>
      <c r="BF382">
        <v>0</v>
      </c>
      <c r="BK382" t="s">
        <v>327</v>
      </c>
      <c r="BL382" t="s">
        <v>110</v>
      </c>
      <c r="BM382" s="2">
        <v>43889</v>
      </c>
      <c r="BN382">
        <v>34</v>
      </c>
      <c r="BO382">
        <v>26</v>
      </c>
      <c r="BP382">
        <v>0</v>
      </c>
      <c r="BQ382">
        <v>0</v>
      </c>
      <c r="BR382">
        <v>0</v>
      </c>
      <c r="BS382">
        <v>0</v>
      </c>
      <c r="BT382">
        <v>0</v>
      </c>
      <c r="BU382">
        <v>0</v>
      </c>
      <c r="BV382">
        <v>0</v>
      </c>
      <c r="BW382">
        <v>2</v>
      </c>
      <c r="BX382">
        <v>0</v>
      </c>
      <c r="BY382">
        <v>1</v>
      </c>
      <c r="BZ382">
        <v>1</v>
      </c>
      <c r="CA382">
        <v>10</v>
      </c>
      <c r="CB382">
        <v>9</v>
      </c>
      <c r="CC382">
        <v>14</v>
      </c>
      <c r="CD382">
        <v>8</v>
      </c>
      <c r="CE382">
        <v>0</v>
      </c>
      <c r="CF382">
        <v>0</v>
      </c>
      <c r="CG382">
        <v>0</v>
      </c>
      <c r="CH382">
        <v>7</v>
      </c>
      <c r="CI382">
        <v>0</v>
      </c>
      <c r="CJ382">
        <v>0</v>
      </c>
      <c r="CK382">
        <v>0</v>
      </c>
      <c r="CL382">
        <v>0</v>
      </c>
      <c r="CM382">
        <v>0</v>
      </c>
      <c r="CN382" s="12">
        <v>27</v>
      </c>
    </row>
    <row r="383" spans="1:92" hidden="1" x14ac:dyDescent="0.25">
      <c r="A383" s="7" t="s">
        <v>355</v>
      </c>
      <c r="B383" t="s">
        <v>111</v>
      </c>
      <c r="C383" s="2">
        <v>43889</v>
      </c>
      <c r="D383">
        <v>1383</v>
      </c>
      <c r="E383">
        <v>1163</v>
      </c>
      <c r="F383">
        <v>30</v>
      </c>
      <c r="G383">
        <v>90</v>
      </c>
      <c r="H383">
        <v>14</v>
      </c>
      <c r="I383">
        <v>28</v>
      </c>
      <c r="J383">
        <v>38</v>
      </c>
      <c r="K383">
        <v>24</v>
      </c>
      <c r="L383">
        <v>26</v>
      </c>
      <c r="M383">
        <v>21</v>
      </c>
      <c r="N383">
        <v>42</v>
      </c>
      <c r="O383">
        <v>18</v>
      </c>
      <c r="P383">
        <v>12</v>
      </c>
      <c r="Q383">
        <v>180</v>
      </c>
      <c r="R383">
        <v>36</v>
      </c>
      <c r="S383">
        <v>45</v>
      </c>
      <c r="T383">
        <v>45</v>
      </c>
      <c r="U383">
        <v>4</v>
      </c>
      <c r="V383">
        <v>0</v>
      </c>
      <c r="W383">
        <v>0</v>
      </c>
      <c r="X383">
        <v>14</v>
      </c>
      <c r="Y383">
        <v>0</v>
      </c>
      <c r="Z383">
        <v>0</v>
      </c>
      <c r="AA383">
        <v>0</v>
      </c>
      <c r="AB383">
        <v>0</v>
      </c>
      <c r="AC383">
        <v>0</v>
      </c>
      <c r="AG383" s="44" t="s">
        <v>355</v>
      </c>
      <c r="AH383" s="29" t="s">
        <v>111</v>
      </c>
      <c r="AI383" s="36">
        <v>43889</v>
      </c>
      <c r="AJ383">
        <v>1225</v>
      </c>
      <c r="AK383">
        <v>1068</v>
      </c>
      <c r="AL383">
        <v>80</v>
      </c>
      <c r="AM383">
        <v>26</v>
      </c>
      <c r="AN383">
        <v>12</v>
      </c>
      <c r="AO383">
        <v>26</v>
      </c>
      <c r="AP383">
        <v>29</v>
      </c>
      <c r="AQ383">
        <v>16</v>
      </c>
      <c r="AR383">
        <v>26</v>
      </c>
      <c r="AS383">
        <v>0</v>
      </c>
      <c r="AT383">
        <v>135</v>
      </c>
      <c r="AU383">
        <v>11</v>
      </c>
      <c r="AV383">
        <v>4</v>
      </c>
      <c r="AW383">
        <v>9</v>
      </c>
      <c r="AX383" s="12">
        <v>0</v>
      </c>
      <c r="AY383">
        <v>0</v>
      </c>
      <c r="AZ383">
        <v>0</v>
      </c>
      <c r="BA383">
        <v>1</v>
      </c>
      <c r="BB383">
        <v>0</v>
      </c>
      <c r="BC383">
        <v>0</v>
      </c>
      <c r="BD383">
        <v>0</v>
      </c>
      <c r="BE383">
        <v>0</v>
      </c>
      <c r="BF383">
        <v>0</v>
      </c>
      <c r="BK383" t="s">
        <v>327</v>
      </c>
      <c r="BL383" t="s">
        <v>111</v>
      </c>
      <c r="BM383" s="2">
        <v>43889</v>
      </c>
      <c r="BN383">
        <v>32</v>
      </c>
      <c r="BO383">
        <v>49</v>
      </c>
      <c r="BP383">
        <v>4</v>
      </c>
      <c r="BQ383">
        <v>25</v>
      </c>
      <c r="BR383">
        <v>3</v>
      </c>
      <c r="BS383">
        <v>4</v>
      </c>
      <c r="BT383">
        <v>14</v>
      </c>
      <c r="BU383">
        <v>14</v>
      </c>
      <c r="BV383">
        <v>4</v>
      </c>
      <c r="BW383">
        <v>6</v>
      </c>
      <c r="BX383">
        <v>25</v>
      </c>
      <c r="BY383">
        <v>55</v>
      </c>
      <c r="BZ383">
        <v>36</v>
      </c>
      <c r="CA383">
        <v>98</v>
      </c>
      <c r="CB383">
        <v>50</v>
      </c>
      <c r="CC383">
        <v>88</v>
      </c>
      <c r="CD383">
        <v>111</v>
      </c>
      <c r="CE383">
        <v>4</v>
      </c>
      <c r="CF383">
        <v>0</v>
      </c>
      <c r="CG383">
        <v>0</v>
      </c>
      <c r="CH383">
        <v>64</v>
      </c>
      <c r="CI383">
        <v>0</v>
      </c>
      <c r="CJ383">
        <v>0</v>
      </c>
      <c r="CK383">
        <v>0</v>
      </c>
      <c r="CL383">
        <v>0</v>
      </c>
      <c r="CM383">
        <v>0</v>
      </c>
      <c r="CN383" s="12">
        <v>19</v>
      </c>
    </row>
    <row r="384" spans="1:92" hidden="1" x14ac:dyDescent="0.25">
      <c r="A384" s="7" t="s">
        <v>355</v>
      </c>
      <c r="B384" t="s">
        <v>112</v>
      </c>
      <c r="C384" s="2">
        <v>43889</v>
      </c>
      <c r="D384">
        <v>2</v>
      </c>
      <c r="E384">
        <v>24</v>
      </c>
      <c r="F384">
        <v>1</v>
      </c>
      <c r="G384">
        <v>17</v>
      </c>
      <c r="H384">
        <v>0</v>
      </c>
      <c r="I384">
        <v>1</v>
      </c>
      <c r="J384">
        <v>1</v>
      </c>
      <c r="K384">
        <v>0</v>
      </c>
      <c r="L384">
        <v>0</v>
      </c>
      <c r="M384">
        <v>1</v>
      </c>
      <c r="N384">
        <v>1</v>
      </c>
      <c r="O384">
        <v>2</v>
      </c>
      <c r="P384">
        <v>2</v>
      </c>
      <c r="Q384">
        <v>6</v>
      </c>
      <c r="R384">
        <v>5</v>
      </c>
      <c r="S384">
        <v>2</v>
      </c>
      <c r="T384">
        <v>1</v>
      </c>
      <c r="U384">
        <v>0</v>
      </c>
      <c r="V384">
        <v>0</v>
      </c>
      <c r="W384">
        <v>0</v>
      </c>
      <c r="X384">
        <v>1</v>
      </c>
      <c r="Y384">
        <v>0</v>
      </c>
      <c r="Z384">
        <v>0</v>
      </c>
      <c r="AA384">
        <v>0</v>
      </c>
      <c r="AB384">
        <v>0</v>
      </c>
      <c r="AC384">
        <v>0</v>
      </c>
      <c r="AG384" s="43" t="s">
        <v>355</v>
      </c>
      <c r="AH384" s="30" t="s">
        <v>112</v>
      </c>
      <c r="AI384" s="34">
        <v>43889</v>
      </c>
      <c r="AJ384">
        <v>1</v>
      </c>
      <c r="AK384">
        <v>11</v>
      </c>
      <c r="AL384">
        <v>10</v>
      </c>
      <c r="AM384">
        <v>1</v>
      </c>
      <c r="AN384">
        <v>0</v>
      </c>
      <c r="AO384">
        <v>1</v>
      </c>
      <c r="AP384">
        <v>1</v>
      </c>
      <c r="AQ384">
        <v>0</v>
      </c>
      <c r="AR384">
        <v>0</v>
      </c>
      <c r="AS384">
        <v>0</v>
      </c>
      <c r="AT384">
        <v>0</v>
      </c>
      <c r="AU384">
        <v>0</v>
      </c>
      <c r="AV384">
        <v>0</v>
      </c>
      <c r="AW384">
        <v>0</v>
      </c>
      <c r="AX384" s="12">
        <v>0</v>
      </c>
      <c r="AY384">
        <v>0</v>
      </c>
      <c r="AZ384">
        <v>0</v>
      </c>
      <c r="BA384">
        <v>0</v>
      </c>
      <c r="BB384">
        <v>0</v>
      </c>
      <c r="BC384">
        <v>0</v>
      </c>
      <c r="BD384">
        <v>0</v>
      </c>
      <c r="BE384">
        <v>0</v>
      </c>
      <c r="BF384">
        <v>0</v>
      </c>
      <c r="BK384" t="s">
        <v>327</v>
      </c>
      <c r="BL384" t="s">
        <v>112</v>
      </c>
      <c r="BM384" s="2">
        <v>43889</v>
      </c>
      <c r="BN384">
        <v>38</v>
      </c>
      <c r="BO384">
        <v>34</v>
      </c>
      <c r="BP384">
        <v>1</v>
      </c>
      <c r="BQ384">
        <v>1</v>
      </c>
      <c r="BR384">
        <v>1</v>
      </c>
      <c r="BS384">
        <v>1</v>
      </c>
      <c r="BT384">
        <v>0</v>
      </c>
      <c r="BU384">
        <v>0</v>
      </c>
      <c r="BV384">
        <v>0</v>
      </c>
      <c r="BW384">
        <v>1</v>
      </c>
      <c r="BX384">
        <v>0</v>
      </c>
      <c r="BY384">
        <v>0</v>
      </c>
      <c r="BZ384">
        <v>0</v>
      </c>
      <c r="CA384">
        <v>3</v>
      </c>
      <c r="CB384">
        <v>2</v>
      </c>
      <c r="CC384">
        <v>10</v>
      </c>
      <c r="CD384">
        <v>21</v>
      </c>
      <c r="CE384">
        <v>0</v>
      </c>
      <c r="CF384">
        <v>0</v>
      </c>
      <c r="CG384">
        <v>0</v>
      </c>
      <c r="CH384">
        <v>9</v>
      </c>
      <c r="CI384">
        <v>0</v>
      </c>
      <c r="CJ384">
        <v>0</v>
      </c>
      <c r="CK384">
        <v>0</v>
      </c>
      <c r="CL384">
        <v>0</v>
      </c>
      <c r="CM384">
        <v>0</v>
      </c>
      <c r="CN384" s="12">
        <v>35</v>
      </c>
    </row>
    <row r="385" spans="1:92" hidden="1" x14ac:dyDescent="0.25">
      <c r="A385" s="7" t="s">
        <v>355</v>
      </c>
      <c r="B385" t="s">
        <v>113</v>
      </c>
      <c r="C385" s="2">
        <v>43889</v>
      </c>
      <c r="D385">
        <v>1815</v>
      </c>
      <c r="E385">
        <v>1570</v>
      </c>
      <c r="F385">
        <v>93</v>
      </c>
      <c r="G385">
        <v>97</v>
      </c>
      <c r="H385">
        <v>23</v>
      </c>
      <c r="I385">
        <v>93</v>
      </c>
      <c r="J385">
        <v>108</v>
      </c>
      <c r="K385">
        <v>53</v>
      </c>
      <c r="L385">
        <v>92</v>
      </c>
      <c r="M385">
        <v>38</v>
      </c>
      <c r="N385">
        <v>99</v>
      </c>
      <c r="O385">
        <v>42</v>
      </c>
      <c r="P385">
        <v>27</v>
      </c>
      <c r="Q385">
        <v>448</v>
      </c>
      <c r="R385">
        <v>78</v>
      </c>
      <c r="S385">
        <v>86</v>
      </c>
      <c r="T385">
        <v>88</v>
      </c>
      <c r="U385">
        <v>3</v>
      </c>
      <c r="V385">
        <v>0</v>
      </c>
      <c r="W385">
        <v>2</v>
      </c>
      <c r="X385">
        <v>24</v>
      </c>
      <c r="Y385">
        <v>0</v>
      </c>
      <c r="Z385">
        <v>0</v>
      </c>
      <c r="AA385">
        <v>0</v>
      </c>
      <c r="AB385">
        <v>0</v>
      </c>
      <c r="AC385">
        <v>0</v>
      </c>
      <c r="AG385" s="44" t="s">
        <v>355</v>
      </c>
      <c r="AH385" s="29" t="s">
        <v>113</v>
      </c>
      <c r="AI385" s="36">
        <v>43889</v>
      </c>
      <c r="AJ385">
        <v>1603</v>
      </c>
      <c r="AK385">
        <v>1362</v>
      </c>
      <c r="AL385">
        <v>91</v>
      </c>
      <c r="AM385">
        <v>88</v>
      </c>
      <c r="AN385">
        <v>23</v>
      </c>
      <c r="AO385">
        <v>88</v>
      </c>
      <c r="AP385">
        <v>90</v>
      </c>
      <c r="AQ385">
        <v>37</v>
      </c>
      <c r="AR385">
        <v>88</v>
      </c>
      <c r="AS385">
        <v>0</v>
      </c>
      <c r="AT385">
        <v>324</v>
      </c>
      <c r="AU385">
        <v>21</v>
      </c>
      <c r="AV385">
        <v>12</v>
      </c>
      <c r="AW385">
        <v>12</v>
      </c>
      <c r="AX385" s="12">
        <v>1</v>
      </c>
      <c r="AY385">
        <v>0</v>
      </c>
      <c r="AZ385">
        <v>0</v>
      </c>
      <c r="BA385">
        <v>3</v>
      </c>
      <c r="BB385">
        <v>0</v>
      </c>
      <c r="BC385">
        <v>0</v>
      </c>
      <c r="BD385">
        <v>0</v>
      </c>
      <c r="BE385">
        <v>0</v>
      </c>
      <c r="BF385">
        <v>0</v>
      </c>
      <c r="BK385" t="s">
        <v>327</v>
      </c>
      <c r="BL385" t="s">
        <v>113</v>
      </c>
      <c r="BM385" s="2">
        <v>43889</v>
      </c>
      <c r="BN385">
        <v>61</v>
      </c>
      <c r="BO385">
        <v>89</v>
      </c>
      <c r="BP385">
        <v>8</v>
      </c>
      <c r="BQ385">
        <v>27</v>
      </c>
      <c r="BR385">
        <v>6</v>
      </c>
      <c r="BS385">
        <v>8</v>
      </c>
      <c r="BT385">
        <v>27</v>
      </c>
      <c r="BU385">
        <v>28</v>
      </c>
      <c r="BV385">
        <v>8</v>
      </c>
      <c r="BW385">
        <v>13</v>
      </c>
      <c r="BX385">
        <v>44</v>
      </c>
      <c r="BY385">
        <v>105</v>
      </c>
      <c r="BZ385">
        <v>90</v>
      </c>
      <c r="CA385">
        <v>159</v>
      </c>
      <c r="CB385">
        <v>90</v>
      </c>
      <c r="CC385">
        <v>186</v>
      </c>
      <c r="CD385">
        <v>292</v>
      </c>
      <c r="CE385">
        <v>0</v>
      </c>
      <c r="CF385">
        <v>0</v>
      </c>
      <c r="CG385">
        <v>0</v>
      </c>
      <c r="CH385">
        <v>120</v>
      </c>
      <c r="CI385">
        <v>0</v>
      </c>
      <c r="CJ385">
        <v>0</v>
      </c>
      <c r="CK385">
        <v>0</v>
      </c>
      <c r="CL385">
        <v>0</v>
      </c>
      <c r="CM385">
        <v>0</v>
      </c>
      <c r="CN385" s="12">
        <v>62</v>
      </c>
    </row>
    <row r="386" spans="1:92" hidden="1" x14ac:dyDescent="0.25">
      <c r="A386" s="7" t="s">
        <v>356</v>
      </c>
      <c r="B386" t="s">
        <v>110</v>
      </c>
      <c r="C386" s="2">
        <v>43889</v>
      </c>
      <c r="D386">
        <v>18</v>
      </c>
      <c r="E386">
        <v>37</v>
      </c>
      <c r="F386">
        <v>1</v>
      </c>
      <c r="G386">
        <v>16</v>
      </c>
      <c r="H386">
        <v>0</v>
      </c>
      <c r="I386">
        <v>1</v>
      </c>
      <c r="J386">
        <v>9</v>
      </c>
      <c r="K386">
        <v>0</v>
      </c>
      <c r="L386">
        <v>1</v>
      </c>
      <c r="M386">
        <v>92</v>
      </c>
      <c r="N386">
        <v>2</v>
      </c>
      <c r="O386">
        <v>511</v>
      </c>
      <c r="P386">
        <v>385</v>
      </c>
      <c r="Q386">
        <v>33</v>
      </c>
      <c r="R386">
        <v>2</v>
      </c>
      <c r="S386">
        <v>12</v>
      </c>
      <c r="T386">
        <v>13</v>
      </c>
      <c r="U386">
        <v>0</v>
      </c>
      <c r="V386">
        <v>0</v>
      </c>
      <c r="W386">
        <v>1</v>
      </c>
      <c r="X386">
        <v>8</v>
      </c>
      <c r="Y386">
        <v>0</v>
      </c>
      <c r="Z386">
        <v>0</v>
      </c>
      <c r="AA386">
        <v>0</v>
      </c>
      <c r="AB386">
        <v>0</v>
      </c>
      <c r="AC386">
        <v>0</v>
      </c>
      <c r="AG386" s="43" t="s">
        <v>356</v>
      </c>
      <c r="AH386" s="30" t="s">
        <v>110</v>
      </c>
      <c r="AI386" s="34">
        <v>43889</v>
      </c>
      <c r="AJ386">
        <v>6</v>
      </c>
      <c r="AK386">
        <v>13</v>
      </c>
      <c r="AL386">
        <v>4</v>
      </c>
      <c r="AM386">
        <v>1</v>
      </c>
      <c r="AN386">
        <v>0</v>
      </c>
      <c r="AO386">
        <v>1</v>
      </c>
      <c r="AP386">
        <v>4</v>
      </c>
      <c r="AQ386">
        <v>0</v>
      </c>
      <c r="AR386">
        <v>1</v>
      </c>
      <c r="AS386">
        <v>0</v>
      </c>
      <c r="AT386">
        <v>12</v>
      </c>
      <c r="AU386">
        <v>0</v>
      </c>
      <c r="AV386">
        <v>3</v>
      </c>
      <c r="AW386">
        <v>3</v>
      </c>
      <c r="AX386" s="12">
        <v>0</v>
      </c>
      <c r="AY386">
        <v>0</v>
      </c>
      <c r="AZ386">
        <v>0</v>
      </c>
      <c r="BA386">
        <v>0</v>
      </c>
      <c r="BB386">
        <v>0</v>
      </c>
      <c r="BC386">
        <v>0</v>
      </c>
      <c r="BD386">
        <v>0</v>
      </c>
      <c r="BE386">
        <v>0</v>
      </c>
      <c r="BF386">
        <v>0</v>
      </c>
      <c r="BK386" t="s">
        <v>328</v>
      </c>
      <c r="BL386" t="s">
        <v>110</v>
      </c>
      <c r="BM386" s="2">
        <v>43889</v>
      </c>
      <c r="BN386">
        <v>2</v>
      </c>
      <c r="BO386">
        <v>0</v>
      </c>
      <c r="BP386">
        <v>0</v>
      </c>
      <c r="BQ386">
        <v>0</v>
      </c>
      <c r="BR386">
        <v>0</v>
      </c>
      <c r="BS386">
        <v>0</v>
      </c>
      <c r="BT386">
        <v>0</v>
      </c>
      <c r="BU386">
        <v>0</v>
      </c>
      <c r="BV386">
        <v>0</v>
      </c>
      <c r="BW386">
        <v>0</v>
      </c>
      <c r="BX386">
        <v>0</v>
      </c>
      <c r="BY386">
        <v>0</v>
      </c>
      <c r="BZ386">
        <v>0</v>
      </c>
      <c r="CA386">
        <v>6</v>
      </c>
      <c r="CB386">
        <v>0</v>
      </c>
      <c r="CC386">
        <v>0</v>
      </c>
      <c r="CD386">
        <v>0</v>
      </c>
      <c r="CE386">
        <v>0</v>
      </c>
      <c r="CF386">
        <v>0</v>
      </c>
      <c r="CG386">
        <v>0</v>
      </c>
      <c r="CH386">
        <v>0</v>
      </c>
      <c r="CI386">
        <v>0</v>
      </c>
      <c r="CJ386">
        <v>0</v>
      </c>
      <c r="CK386">
        <v>0</v>
      </c>
      <c r="CL386">
        <v>0</v>
      </c>
      <c r="CM386">
        <v>0</v>
      </c>
      <c r="CN386" s="12">
        <v>0</v>
      </c>
    </row>
    <row r="387" spans="1:92" hidden="1" x14ac:dyDescent="0.25">
      <c r="A387" s="7" t="s">
        <v>356</v>
      </c>
      <c r="B387" t="s">
        <v>111</v>
      </c>
      <c r="C387" s="2">
        <v>43889</v>
      </c>
      <c r="D387">
        <v>2302</v>
      </c>
      <c r="E387">
        <v>2114</v>
      </c>
      <c r="F387">
        <v>99</v>
      </c>
      <c r="G387">
        <v>182</v>
      </c>
      <c r="H387">
        <v>29</v>
      </c>
      <c r="I387">
        <v>99</v>
      </c>
      <c r="J387">
        <v>216</v>
      </c>
      <c r="K387">
        <v>95</v>
      </c>
      <c r="L387">
        <v>98</v>
      </c>
      <c r="M387">
        <v>1868</v>
      </c>
      <c r="N387">
        <v>100</v>
      </c>
      <c r="O387">
        <v>3094</v>
      </c>
      <c r="P387">
        <v>2384</v>
      </c>
      <c r="Q387">
        <v>367</v>
      </c>
      <c r="R387">
        <v>18</v>
      </c>
      <c r="S387">
        <v>28</v>
      </c>
      <c r="T387">
        <v>68</v>
      </c>
      <c r="U387">
        <v>0</v>
      </c>
      <c r="V387">
        <v>1</v>
      </c>
      <c r="W387">
        <v>0</v>
      </c>
      <c r="X387">
        <v>28</v>
      </c>
      <c r="Y387">
        <v>0</v>
      </c>
      <c r="Z387">
        <v>0</v>
      </c>
      <c r="AA387">
        <v>0</v>
      </c>
      <c r="AB387">
        <v>0</v>
      </c>
      <c r="AC387">
        <v>0</v>
      </c>
      <c r="AG387" s="44" t="s">
        <v>356</v>
      </c>
      <c r="AH387" s="29" t="s">
        <v>111</v>
      </c>
      <c r="AI387" s="36">
        <v>43889</v>
      </c>
      <c r="AJ387">
        <v>2140</v>
      </c>
      <c r="AK387">
        <v>1884</v>
      </c>
      <c r="AL387">
        <v>74</v>
      </c>
      <c r="AM387">
        <v>95</v>
      </c>
      <c r="AN387">
        <v>26</v>
      </c>
      <c r="AO387">
        <v>96</v>
      </c>
      <c r="AP387">
        <v>138</v>
      </c>
      <c r="AQ387">
        <v>81</v>
      </c>
      <c r="AR387">
        <v>95</v>
      </c>
      <c r="AS387">
        <v>0</v>
      </c>
      <c r="AT387">
        <v>225</v>
      </c>
      <c r="AU387">
        <v>0</v>
      </c>
      <c r="AV387">
        <v>6</v>
      </c>
      <c r="AW387">
        <v>39</v>
      </c>
      <c r="AX387" s="12">
        <v>0</v>
      </c>
      <c r="AY387">
        <v>0</v>
      </c>
      <c r="AZ387">
        <v>0</v>
      </c>
      <c r="BA387">
        <v>0</v>
      </c>
      <c r="BB387">
        <v>0</v>
      </c>
      <c r="BC387">
        <v>0</v>
      </c>
      <c r="BD387">
        <v>0</v>
      </c>
      <c r="BE387">
        <v>0</v>
      </c>
      <c r="BF387">
        <v>0</v>
      </c>
      <c r="BK387" t="s">
        <v>328</v>
      </c>
      <c r="BL387" t="s">
        <v>111</v>
      </c>
      <c r="BM387" s="2">
        <v>43889</v>
      </c>
      <c r="BN387">
        <v>119</v>
      </c>
      <c r="BO387">
        <v>65</v>
      </c>
      <c r="BP387">
        <v>6</v>
      </c>
      <c r="BQ387">
        <v>8</v>
      </c>
      <c r="BR387">
        <v>3</v>
      </c>
      <c r="BS387">
        <v>6</v>
      </c>
      <c r="BT387">
        <v>4</v>
      </c>
      <c r="BU387">
        <v>0</v>
      </c>
      <c r="BV387">
        <v>6</v>
      </c>
      <c r="BW387">
        <v>11</v>
      </c>
      <c r="BX387">
        <v>35</v>
      </c>
      <c r="BY387">
        <v>7</v>
      </c>
      <c r="BZ387">
        <v>7</v>
      </c>
      <c r="CA387">
        <v>83</v>
      </c>
      <c r="CB387">
        <v>27</v>
      </c>
      <c r="CC387">
        <v>48</v>
      </c>
      <c r="CD387">
        <v>2</v>
      </c>
      <c r="CE387">
        <v>0</v>
      </c>
      <c r="CF387">
        <v>0</v>
      </c>
      <c r="CG387">
        <v>26</v>
      </c>
      <c r="CH387">
        <v>17</v>
      </c>
      <c r="CI387">
        <v>0</v>
      </c>
      <c r="CJ387">
        <v>0</v>
      </c>
      <c r="CK387">
        <v>0</v>
      </c>
      <c r="CL387">
        <v>0</v>
      </c>
      <c r="CM387">
        <v>0</v>
      </c>
      <c r="CN387" s="12">
        <v>2</v>
      </c>
    </row>
    <row r="388" spans="1:92" hidden="1" x14ac:dyDescent="0.25">
      <c r="A388" s="7" t="s">
        <v>356</v>
      </c>
      <c r="B388" t="s">
        <v>112</v>
      </c>
      <c r="C388" s="2">
        <v>43889</v>
      </c>
      <c r="D388">
        <v>26</v>
      </c>
      <c r="E388">
        <v>30</v>
      </c>
      <c r="F388">
        <v>2</v>
      </c>
      <c r="G388">
        <v>12</v>
      </c>
      <c r="H388">
        <v>2</v>
      </c>
      <c r="I388">
        <v>1</v>
      </c>
      <c r="J388">
        <v>8</v>
      </c>
      <c r="K388">
        <v>1</v>
      </c>
      <c r="L388">
        <v>1</v>
      </c>
      <c r="M388">
        <v>106</v>
      </c>
      <c r="N388">
        <v>6</v>
      </c>
      <c r="O388">
        <v>459</v>
      </c>
      <c r="P388">
        <v>362</v>
      </c>
      <c r="Q388">
        <v>44</v>
      </c>
      <c r="R388">
        <v>2</v>
      </c>
      <c r="S388">
        <v>11</v>
      </c>
      <c r="T388">
        <v>13</v>
      </c>
      <c r="U388">
        <v>0</v>
      </c>
      <c r="V388">
        <v>0</v>
      </c>
      <c r="W388">
        <v>1</v>
      </c>
      <c r="X388">
        <v>8</v>
      </c>
      <c r="Y388">
        <v>0</v>
      </c>
      <c r="Z388">
        <v>0</v>
      </c>
      <c r="AA388">
        <v>0</v>
      </c>
      <c r="AB388">
        <v>0</v>
      </c>
      <c r="AC388">
        <v>0</v>
      </c>
      <c r="AG388" s="43" t="s">
        <v>356</v>
      </c>
      <c r="AH388" s="30" t="s">
        <v>112</v>
      </c>
      <c r="AI388" s="34">
        <v>43889</v>
      </c>
      <c r="AJ388">
        <v>10</v>
      </c>
      <c r="AK388">
        <v>15</v>
      </c>
      <c r="AL388">
        <v>4</v>
      </c>
      <c r="AM388">
        <v>1</v>
      </c>
      <c r="AN388">
        <v>1</v>
      </c>
      <c r="AO388">
        <v>1</v>
      </c>
      <c r="AP388">
        <v>5</v>
      </c>
      <c r="AQ388">
        <v>1</v>
      </c>
      <c r="AR388">
        <v>1</v>
      </c>
      <c r="AS388">
        <v>0</v>
      </c>
      <c r="AT388">
        <v>19</v>
      </c>
      <c r="AU388">
        <v>0</v>
      </c>
      <c r="AV388">
        <v>3</v>
      </c>
      <c r="AW388">
        <v>4</v>
      </c>
      <c r="AX388" s="12">
        <v>0</v>
      </c>
      <c r="AY388">
        <v>0</v>
      </c>
      <c r="AZ388">
        <v>0</v>
      </c>
      <c r="BA388">
        <v>0</v>
      </c>
      <c r="BB388">
        <v>0</v>
      </c>
      <c r="BC388">
        <v>0</v>
      </c>
      <c r="BD388">
        <v>0</v>
      </c>
      <c r="BE388">
        <v>0</v>
      </c>
      <c r="BF388">
        <v>0</v>
      </c>
      <c r="BK388" t="s">
        <v>328</v>
      </c>
      <c r="BL388" t="s">
        <v>112</v>
      </c>
      <c r="BM388" s="2">
        <v>43889</v>
      </c>
      <c r="BN388">
        <v>3</v>
      </c>
      <c r="BO388">
        <v>9</v>
      </c>
      <c r="BP388">
        <v>0</v>
      </c>
      <c r="BQ388">
        <v>0</v>
      </c>
      <c r="BR388">
        <v>0</v>
      </c>
      <c r="BS388">
        <v>0</v>
      </c>
      <c r="BT388">
        <v>0</v>
      </c>
      <c r="BU388">
        <v>0</v>
      </c>
      <c r="BV388">
        <v>0</v>
      </c>
      <c r="BW388">
        <v>0</v>
      </c>
      <c r="BX388">
        <v>1</v>
      </c>
      <c r="BY388">
        <v>0</v>
      </c>
      <c r="BZ388">
        <v>0</v>
      </c>
      <c r="CA388">
        <v>8</v>
      </c>
      <c r="CB388">
        <v>0</v>
      </c>
      <c r="CC388">
        <v>3</v>
      </c>
      <c r="CD388">
        <v>0</v>
      </c>
      <c r="CE388">
        <v>0</v>
      </c>
      <c r="CF388">
        <v>0</v>
      </c>
      <c r="CG388">
        <v>1</v>
      </c>
      <c r="CH388">
        <v>2</v>
      </c>
      <c r="CI388">
        <v>0</v>
      </c>
      <c r="CJ388">
        <v>0</v>
      </c>
      <c r="CK388">
        <v>0</v>
      </c>
      <c r="CL388">
        <v>0</v>
      </c>
      <c r="CM388">
        <v>0</v>
      </c>
      <c r="CN388" s="12">
        <v>0</v>
      </c>
    </row>
    <row r="389" spans="1:92" hidden="1" x14ac:dyDescent="0.25">
      <c r="A389" s="7" t="s">
        <v>356</v>
      </c>
      <c r="B389" t="s">
        <v>113</v>
      </c>
      <c r="C389" s="2">
        <v>43889</v>
      </c>
      <c r="D389">
        <v>2576</v>
      </c>
      <c r="E389">
        <v>2399</v>
      </c>
      <c r="F389">
        <v>127</v>
      </c>
      <c r="G389">
        <v>113</v>
      </c>
      <c r="H389">
        <v>37</v>
      </c>
      <c r="I389">
        <v>132</v>
      </c>
      <c r="J389">
        <v>291</v>
      </c>
      <c r="K389">
        <v>166</v>
      </c>
      <c r="L389">
        <v>131</v>
      </c>
      <c r="M389">
        <v>4619</v>
      </c>
      <c r="N389">
        <v>255</v>
      </c>
      <c r="O389">
        <v>5731</v>
      </c>
      <c r="P389">
        <v>4603</v>
      </c>
      <c r="Q389">
        <v>815</v>
      </c>
      <c r="R389">
        <v>35</v>
      </c>
      <c r="S389">
        <v>59</v>
      </c>
      <c r="T389">
        <v>111</v>
      </c>
      <c r="U389">
        <v>0</v>
      </c>
      <c r="V389">
        <v>0</v>
      </c>
      <c r="W389">
        <v>7</v>
      </c>
      <c r="X389">
        <v>54</v>
      </c>
      <c r="Y389">
        <v>0</v>
      </c>
      <c r="Z389">
        <v>0</v>
      </c>
      <c r="AA389">
        <v>0</v>
      </c>
      <c r="AB389">
        <v>0</v>
      </c>
      <c r="AC389">
        <v>0</v>
      </c>
      <c r="AG389" s="44" t="s">
        <v>356</v>
      </c>
      <c r="AH389" s="29" t="s">
        <v>113</v>
      </c>
      <c r="AI389" s="36">
        <v>43889</v>
      </c>
      <c r="AJ389">
        <v>2361</v>
      </c>
      <c r="AK389">
        <v>2060</v>
      </c>
      <c r="AL389">
        <v>65</v>
      </c>
      <c r="AM389">
        <v>114</v>
      </c>
      <c r="AN389">
        <v>31</v>
      </c>
      <c r="AO389">
        <v>114</v>
      </c>
      <c r="AP389">
        <v>198</v>
      </c>
      <c r="AQ389">
        <v>127</v>
      </c>
      <c r="AR389">
        <v>114</v>
      </c>
      <c r="AS389">
        <v>0</v>
      </c>
      <c r="AT389">
        <v>362</v>
      </c>
      <c r="AU389">
        <v>0</v>
      </c>
      <c r="AV389">
        <v>10</v>
      </c>
      <c r="AW389">
        <v>49</v>
      </c>
      <c r="AX389" s="12">
        <v>0</v>
      </c>
      <c r="AY389">
        <v>0</v>
      </c>
      <c r="AZ389">
        <v>0</v>
      </c>
      <c r="BA389">
        <v>0</v>
      </c>
      <c r="BB389">
        <v>0</v>
      </c>
      <c r="BC389">
        <v>0</v>
      </c>
      <c r="BD389">
        <v>0</v>
      </c>
      <c r="BE389">
        <v>0</v>
      </c>
      <c r="BF389">
        <v>0</v>
      </c>
      <c r="BK389" t="s">
        <v>328</v>
      </c>
      <c r="BL389" t="s">
        <v>113</v>
      </c>
      <c r="BM389" s="2">
        <v>43889</v>
      </c>
      <c r="BN389">
        <v>146</v>
      </c>
      <c r="BO389">
        <v>122</v>
      </c>
      <c r="BP389">
        <v>8</v>
      </c>
      <c r="BQ389">
        <v>5</v>
      </c>
      <c r="BR389">
        <v>1</v>
      </c>
      <c r="BS389">
        <v>8</v>
      </c>
      <c r="BT389">
        <v>12</v>
      </c>
      <c r="BU389">
        <v>0</v>
      </c>
      <c r="BV389">
        <v>8</v>
      </c>
      <c r="BW389">
        <v>39</v>
      </c>
      <c r="BX389">
        <v>65</v>
      </c>
      <c r="BY389">
        <v>35</v>
      </c>
      <c r="BZ389">
        <v>34</v>
      </c>
      <c r="CA389">
        <v>183</v>
      </c>
      <c r="CB389">
        <v>53</v>
      </c>
      <c r="CC389">
        <v>77</v>
      </c>
      <c r="CD389">
        <v>2</v>
      </c>
      <c r="CE389">
        <v>0</v>
      </c>
      <c r="CF389">
        <v>0</v>
      </c>
      <c r="CG389">
        <v>40</v>
      </c>
      <c r="CH389">
        <v>31</v>
      </c>
      <c r="CI389">
        <v>0</v>
      </c>
      <c r="CJ389">
        <v>0</v>
      </c>
      <c r="CK389">
        <v>0</v>
      </c>
      <c r="CL389">
        <v>0</v>
      </c>
      <c r="CM389">
        <v>0</v>
      </c>
      <c r="CN389" s="12">
        <v>11</v>
      </c>
    </row>
    <row r="390" spans="1:92" hidden="1" x14ac:dyDescent="0.25">
      <c r="A390" s="7" t="s">
        <v>357</v>
      </c>
      <c r="B390" t="s">
        <v>110</v>
      </c>
      <c r="C390" s="2">
        <v>43889</v>
      </c>
      <c r="D390">
        <v>48</v>
      </c>
      <c r="E390">
        <v>14</v>
      </c>
      <c r="F390">
        <v>1</v>
      </c>
      <c r="G390">
        <v>1</v>
      </c>
      <c r="H390">
        <v>1</v>
      </c>
      <c r="I390">
        <v>1</v>
      </c>
      <c r="J390">
        <v>0</v>
      </c>
      <c r="K390">
        <v>0</v>
      </c>
      <c r="L390">
        <v>1</v>
      </c>
      <c r="M390">
        <v>2</v>
      </c>
      <c r="N390">
        <v>2</v>
      </c>
      <c r="O390">
        <v>0</v>
      </c>
      <c r="P390">
        <v>0</v>
      </c>
      <c r="Q390">
        <v>9</v>
      </c>
      <c r="R390">
        <v>0</v>
      </c>
      <c r="S390">
        <v>2</v>
      </c>
      <c r="T390">
        <v>2</v>
      </c>
      <c r="U390">
        <v>0</v>
      </c>
      <c r="V390">
        <v>0</v>
      </c>
      <c r="W390">
        <v>0</v>
      </c>
      <c r="X390">
        <v>1</v>
      </c>
      <c r="Y390">
        <v>0</v>
      </c>
      <c r="Z390">
        <v>0</v>
      </c>
      <c r="AA390">
        <v>0</v>
      </c>
      <c r="AB390">
        <v>0</v>
      </c>
      <c r="AC390">
        <v>0</v>
      </c>
      <c r="AG390" s="43" t="s">
        <v>357</v>
      </c>
      <c r="AH390" s="30" t="s">
        <v>110</v>
      </c>
      <c r="AI390" s="34">
        <v>43889</v>
      </c>
      <c r="AJ390">
        <v>31</v>
      </c>
      <c r="AK390">
        <v>1</v>
      </c>
      <c r="AL390">
        <v>1</v>
      </c>
      <c r="AM390">
        <v>1</v>
      </c>
      <c r="AN390">
        <v>1</v>
      </c>
      <c r="AO390">
        <v>1</v>
      </c>
      <c r="AP390">
        <v>0</v>
      </c>
      <c r="AQ390">
        <v>0</v>
      </c>
      <c r="AR390">
        <v>1</v>
      </c>
      <c r="AS390">
        <v>0</v>
      </c>
      <c r="AT390">
        <v>1</v>
      </c>
      <c r="AU390">
        <v>0</v>
      </c>
      <c r="AV390">
        <v>1</v>
      </c>
      <c r="AW390">
        <v>1</v>
      </c>
      <c r="AX390" s="12">
        <v>0</v>
      </c>
      <c r="AY390">
        <v>0</v>
      </c>
      <c r="AZ390">
        <v>0</v>
      </c>
      <c r="BA390">
        <v>0</v>
      </c>
      <c r="BB390">
        <v>0</v>
      </c>
      <c r="BC390">
        <v>0</v>
      </c>
      <c r="BD390">
        <v>0</v>
      </c>
      <c r="BE390">
        <v>0</v>
      </c>
      <c r="BF390">
        <v>0</v>
      </c>
      <c r="BK390" t="s">
        <v>329</v>
      </c>
      <c r="BL390" t="s">
        <v>110</v>
      </c>
      <c r="BM390" s="2">
        <v>43889</v>
      </c>
      <c r="BN390">
        <v>27</v>
      </c>
      <c r="BO390">
        <v>16</v>
      </c>
      <c r="BP390">
        <v>2</v>
      </c>
      <c r="BQ390">
        <v>1</v>
      </c>
      <c r="BR390">
        <v>1</v>
      </c>
      <c r="BS390">
        <v>2</v>
      </c>
      <c r="BT390">
        <v>11</v>
      </c>
      <c r="BU390">
        <v>0</v>
      </c>
      <c r="BV390">
        <v>0</v>
      </c>
      <c r="BW390">
        <v>1</v>
      </c>
      <c r="BX390">
        <v>0</v>
      </c>
      <c r="BY390">
        <v>2</v>
      </c>
      <c r="BZ390">
        <v>1</v>
      </c>
      <c r="CA390">
        <v>81</v>
      </c>
      <c r="CB390">
        <v>73</v>
      </c>
      <c r="CC390">
        <v>75</v>
      </c>
      <c r="CD390">
        <v>20</v>
      </c>
      <c r="CE390">
        <v>1</v>
      </c>
      <c r="CF390">
        <v>0</v>
      </c>
      <c r="CG390">
        <v>18</v>
      </c>
      <c r="CH390">
        <v>48</v>
      </c>
      <c r="CI390">
        <v>0</v>
      </c>
      <c r="CJ390">
        <v>0</v>
      </c>
      <c r="CK390">
        <v>0</v>
      </c>
      <c r="CL390">
        <v>0</v>
      </c>
      <c r="CM390">
        <v>0</v>
      </c>
      <c r="CN390" s="12">
        <v>38</v>
      </c>
    </row>
    <row r="391" spans="1:92" hidden="1" x14ac:dyDescent="0.25">
      <c r="A391" s="7" t="s">
        <v>357</v>
      </c>
      <c r="B391" t="s">
        <v>111</v>
      </c>
      <c r="C391" s="2">
        <v>43889</v>
      </c>
      <c r="D391">
        <v>3501</v>
      </c>
      <c r="E391">
        <v>2209</v>
      </c>
      <c r="F391">
        <v>56</v>
      </c>
      <c r="G391">
        <v>44</v>
      </c>
      <c r="H391">
        <v>18</v>
      </c>
      <c r="I391">
        <v>56</v>
      </c>
      <c r="J391">
        <v>71</v>
      </c>
      <c r="K391">
        <v>39</v>
      </c>
      <c r="L391">
        <v>56</v>
      </c>
      <c r="M391">
        <v>41</v>
      </c>
      <c r="N391">
        <v>63</v>
      </c>
      <c r="O391">
        <v>32</v>
      </c>
      <c r="P391">
        <v>24</v>
      </c>
      <c r="Q391">
        <v>213</v>
      </c>
      <c r="R391">
        <v>11</v>
      </c>
      <c r="S391">
        <v>6</v>
      </c>
      <c r="T391">
        <v>38</v>
      </c>
      <c r="U391">
        <v>0</v>
      </c>
      <c r="V391">
        <v>0</v>
      </c>
      <c r="W391">
        <v>0</v>
      </c>
      <c r="X391">
        <v>30</v>
      </c>
      <c r="Y391">
        <v>0</v>
      </c>
      <c r="Z391">
        <v>0</v>
      </c>
      <c r="AA391">
        <v>0</v>
      </c>
      <c r="AB391">
        <v>0</v>
      </c>
      <c r="AC391">
        <v>0</v>
      </c>
      <c r="AG391" s="44" t="s">
        <v>357</v>
      </c>
      <c r="AH391" s="29" t="s">
        <v>111</v>
      </c>
      <c r="AI391" s="36">
        <v>43889</v>
      </c>
      <c r="AJ391">
        <v>3399</v>
      </c>
      <c r="AK391">
        <v>2158</v>
      </c>
      <c r="AL391">
        <v>43</v>
      </c>
      <c r="AM391">
        <v>54</v>
      </c>
      <c r="AN391">
        <v>17</v>
      </c>
      <c r="AO391">
        <v>54</v>
      </c>
      <c r="AP391">
        <v>61</v>
      </c>
      <c r="AQ391">
        <v>29</v>
      </c>
      <c r="AR391">
        <v>54</v>
      </c>
      <c r="AS391">
        <v>0</v>
      </c>
      <c r="AT391">
        <v>140</v>
      </c>
      <c r="AU391">
        <v>6</v>
      </c>
      <c r="AV391">
        <v>1</v>
      </c>
      <c r="AW391">
        <v>1</v>
      </c>
      <c r="AX391" s="12">
        <v>0</v>
      </c>
      <c r="AY391">
        <v>0</v>
      </c>
      <c r="AZ391">
        <v>0</v>
      </c>
      <c r="BA391">
        <v>0</v>
      </c>
      <c r="BB391">
        <v>0</v>
      </c>
      <c r="BC391">
        <v>0</v>
      </c>
      <c r="BD391">
        <v>0</v>
      </c>
      <c r="BE391">
        <v>0</v>
      </c>
      <c r="BF391">
        <v>0</v>
      </c>
      <c r="BK391" t="s">
        <v>329</v>
      </c>
      <c r="BL391" t="s">
        <v>111</v>
      </c>
      <c r="BM391" s="2">
        <v>43889</v>
      </c>
      <c r="BN391">
        <v>407</v>
      </c>
      <c r="BO391">
        <v>165</v>
      </c>
      <c r="BP391">
        <v>8</v>
      </c>
      <c r="BQ391">
        <v>23</v>
      </c>
      <c r="BR391">
        <v>5</v>
      </c>
      <c r="BS391">
        <v>8</v>
      </c>
      <c r="BT391">
        <v>79</v>
      </c>
      <c r="BU391">
        <v>15</v>
      </c>
      <c r="BV391">
        <v>8</v>
      </c>
      <c r="BW391">
        <v>38</v>
      </c>
      <c r="BX391">
        <v>52</v>
      </c>
      <c r="BY391">
        <v>10</v>
      </c>
      <c r="BZ391">
        <v>10</v>
      </c>
      <c r="CA391">
        <v>223</v>
      </c>
      <c r="CB391">
        <v>129</v>
      </c>
      <c r="CC391">
        <v>188</v>
      </c>
      <c r="CD391">
        <v>106</v>
      </c>
      <c r="CE391">
        <v>1</v>
      </c>
      <c r="CF391">
        <v>1</v>
      </c>
      <c r="CG391">
        <v>42</v>
      </c>
      <c r="CH391">
        <v>107</v>
      </c>
      <c r="CI391">
        <v>0</v>
      </c>
      <c r="CJ391">
        <v>0</v>
      </c>
      <c r="CK391">
        <v>0</v>
      </c>
      <c r="CL391">
        <v>0</v>
      </c>
      <c r="CM391">
        <v>0</v>
      </c>
      <c r="CN391" s="12">
        <v>113</v>
      </c>
    </row>
    <row r="392" spans="1:92" hidden="1" x14ac:dyDescent="0.25">
      <c r="A392" s="7" t="s">
        <v>357</v>
      </c>
      <c r="B392" t="s">
        <v>112</v>
      </c>
      <c r="C392" s="2">
        <v>43889</v>
      </c>
      <c r="D392">
        <v>54</v>
      </c>
      <c r="E392">
        <v>23</v>
      </c>
      <c r="F392">
        <v>2</v>
      </c>
      <c r="G392">
        <v>1</v>
      </c>
      <c r="H392">
        <v>1</v>
      </c>
      <c r="I392">
        <v>2</v>
      </c>
      <c r="J392">
        <v>0</v>
      </c>
      <c r="K392">
        <v>0</v>
      </c>
      <c r="L392">
        <v>2</v>
      </c>
      <c r="M392">
        <v>10</v>
      </c>
      <c r="N392">
        <v>2</v>
      </c>
      <c r="O392">
        <v>3</v>
      </c>
      <c r="P392">
        <v>2</v>
      </c>
      <c r="Q392">
        <v>9</v>
      </c>
      <c r="R392">
        <v>0</v>
      </c>
      <c r="S392">
        <v>1</v>
      </c>
      <c r="T392">
        <v>1</v>
      </c>
      <c r="U392">
        <v>0</v>
      </c>
      <c r="V392">
        <v>0</v>
      </c>
      <c r="W392">
        <v>0</v>
      </c>
      <c r="X392">
        <v>1</v>
      </c>
      <c r="Y392">
        <v>0</v>
      </c>
      <c r="Z392">
        <v>0</v>
      </c>
      <c r="AA392">
        <v>0</v>
      </c>
      <c r="AB392">
        <v>0</v>
      </c>
      <c r="AC392">
        <v>0</v>
      </c>
      <c r="AG392" s="43" t="s">
        <v>357</v>
      </c>
      <c r="AH392" s="30" t="s">
        <v>112</v>
      </c>
      <c r="AI392" s="34">
        <v>43889</v>
      </c>
      <c r="AJ392">
        <v>34</v>
      </c>
      <c r="AK392">
        <v>6</v>
      </c>
      <c r="AL392">
        <v>1</v>
      </c>
      <c r="AM392">
        <v>2</v>
      </c>
      <c r="AN392">
        <v>1</v>
      </c>
      <c r="AO392">
        <v>2</v>
      </c>
      <c r="AP392">
        <v>0</v>
      </c>
      <c r="AQ392">
        <v>0</v>
      </c>
      <c r="AR392">
        <v>2</v>
      </c>
      <c r="AS392">
        <v>0</v>
      </c>
      <c r="AT392">
        <v>2</v>
      </c>
      <c r="AU392">
        <v>0</v>
      </c>
      <c r="AV392">
        <v>0</v>
      </c>
      <c r="AW392">
        <v>0</v>
      </c>
      <c r="AX392" s="12">
        <v>0</v>
      </c>
      <c r="AY392">
        <v>0</v>
      </c>
      <c r="AZ392">
        <v>0</v>
      </c>
      <c r="BA392">
        <v>0</v>
      </c>
      <c r="BB392">
        <v>0</v>
      </c>
      <c r="BC392">
        <v>0</v>
      </c>
      <c r="BD392">
        <v>0</v>
      </c>
      <c r="BE392">
        <v>0</v>
      </c>
      <c r="BF392">
        <v>0</v>
      </c>
      <c r="BK392" t="s">
        <v>329</v>
      </c>
      <c r="BL392" t="s">
        <v>112</v>
      </c>
      <c r="BM392" s="2">
        <v>43889</v>
      </c>
      <c r="BN392">
        <v>28</v>
      </c>
      <c r="BO392">
        <v>19</v>
      </c>
      <c r="BP392">
        <v>2</v>
      </c>
      <c r="BQ392">
        <v>3</v>
      </c>
      <c r="BR392">
        <v>1</v>
      </c>
      <c r="BS392">
        <v>2</v>
      </c>
      <c r="BT392">
        <v>11</v>
      </c>
      <c r="BU392">
        <v>1</v>
      </c>
      <c r="BV392">
        <v>0</v>
      </c>
      <c r="BW392">
        <v>1</v>
      </c>
      <c r="BX392">
        <v>2</v>
      </c>
      <c r="BY392">
        <v>1</v>
      </c>
      <c r="BZ392">
        <v>1</v>
      </c>
      <c r="CA392">
        <v>57</v>
      </c>
      <c r="CB392">
        <v>45</v>
      </c>
      <c r="CC392">
        <v>47</v>
      </c>
      <c r="CD392">
        <v>16</v>
      </c>
      <c r="CE392">
        <v>0</v>
      </c>
      <c r="CF392">
        <v>0</v>
      </c>
      <c r="CG392">
        <v>15</v>
      </c>
      <c r="CH392">
        <v>24</v>
      </c>
      <c r="CI392">
        <v>0</v>
      </c>
      <c r="CJ392">
        <v>0</v>
      </c>
      <c r="CK392">
        <v>0</v>
      </c>
      <c r="CL392">
        <v>0</v>
      </c>
      <c r="CM392">
        <v>0</v>
      </c>
      <c r="CN392" s="12">
        <v>50</v>
      </c>
    </row>
    <row r="393" spans="1:92" hidden="1" x14ac:dyDescent="0.25">
      <c r="A393" s="7" t="s">
        <v>357</v>
      </c>
      <c r="B393" t="s">
        <v>113</v>
      </c>
      <c r="C393" s="2">
        <v>43889</v>
      </c>
      <c r="D393">
        <v>3413</v>
      </c>
      <c r="E393">
        <v>2422</v>
      </c>
      <c r="F393">
        <v>95</v>
      </c>
      <c r="G393">
        <v>38</v>
      </c>
      <c r="H393">
        <v>19</v>
      </c>
      <c r="I393">
        <v>94</v>
      </c>
      <c r="J393">
        <v>105</v>
      </c>
      <c r="K393">
        <v>55</v>
      </c>
      <c r="L393">
        <v>94</v>
      </c>
      <c r="M393">
        <v>101</v>
      </c>
      <c r="N393">
        <v>95</v>
      </c>
      <c r="O393">
        <v>52</v>
      </c>
      <c r="P393">
        <v>46</v>
      </c>
      <c r="Q393">
        <v>406</v>
      </c>
      <c r="R393">
        <v>10</v>
      </c>
      <c r="S393">
        <v>25</v>
      </c>
      <c r="T393">
        <v>55</v>
      </c>
      <c r="U393">
        <v>3</v>
      </c>
      <c r="V393">
        <v>0</v>
      </c>
      <c r="W393">
        <v>0</v>
      </c>
      <c r="X393">
        <v>44</v>
      </c>
      <c r="Y393">
        <v>0</v>
      </c>
      <c r="Z393">
        <v>0</v>
      </c>
      <c r="AA393">
        <v>0</v>
      </c>
      <c r="AB393">
        <v>0</v>
      </c>
      <c r="AC393">
        <v>0</v>
      </c>
      <c r="AG393" s="44" t="s">
        <v>357</v>
      </c>
      <c r="AH393" s="29" t="s">
        <v>113</v>
      </c>
      <c r="AI393" s="36">
        <v>43889</v>
      </c>
      <c r="AJ393">
        <v>3309</v>
      </c>
      <c r="AK393">
        <v>2304</v>
      </c>
      <c r="AL393">
        <v>37</v>
      </c>
      <c r="AM393">
        <v>87</v>
      </c>
      <c r="AN393">
        <v>18</v>
      </c>
      <c r="AO393">
        <v>86</v>
      </c>
      <c r="AP393">
        <v>98</v>
      </c>
      <c r="AQ393">
        <v>48</v>
      </c>
      <c r="AR393">
        <v>86</v>
      </c>
      <c r="AS393">
        <v>0</v>
      </c>
      <c r="AT393">
        <v>269</v>
      </c>
      <c r="AU393">
        <v>9</v>
      </c>
      <c r="AV393">
        <v>14</v>
      </c>
      <c r="AW393">
        <v>8</v>
      </c>
      <c r="AX393" s="12">
        <v>0</v>
      </c>
      <c r="AY393">
        <v>0</v>
      </c>
      <c r="AZ393">
        <v>0</v>
      </c>
      <c r="BA393">
        <v>1</v>
      </c>
      <c r="BB393">
        <v>0</v>
      </c>
      <c r="BC393">
        <v>0</v>
      </c>
      <c r="BD393">
        <v>0</v>
      </c>
      <c r="BE393">
        <v>0</v>
      </c>
      <c r="BF393">
        <v>0</v>
      </c>
      <c r="BK393" t="s">
        <v>329</v>
      </c>
      <c r="BL393" t="s">
        <v>113</v>
      </c>
      <c r="BM393" s="2">
        <v>43889</v>
      </c>
      <c r="BN393">
        <v>303</v>
      </c>
      <c r="BO393">
        <v>440</v>
      </c>
      <c r="BP393">
        <v>18</v>
      </c>
      <c r="BQ393">
        <v>20</v>
      </c>
      <c r="BR393">
        <v>11</v>
      </c>
      <c r="BS393">
        <v>19</v>
      </c>
      <c r="BT393">
        <v>147</v>
      </c>
      <c r="BU393">
        <v>26</v>
      </c>
      <c r="BV393">
        <v>19</v>
      </c>
      <c r="BW393">
        <v>106</v>
      </c>
      <c r="BX393">
        <v>87</v>
      </c>
      <c r="BY393">
        <v>14</v>
      </c>
      <c r="BZ393">
        <v>14</v>
      </c>
      <c r="CA393">
        <v>466</v>
      </c>
      <c r="CB393">
        <v>233</v>
      </c>
      <c r="CC393">
        <v>335</v>
      </c>
      <c r="CD393">
        <v>207</v>
      </c>
      <c r="CE393">
        <v>3</v>
      </c>
      <c r="CF393">
        <v>1</v>
      </c>
      <c r="CG393">
        <v>59</v>
      </c>
      <c r="CH393">
        <v>186</v>
      </c>
      <c r="CI393">
        <v>0</v>
      </c>
      <c r="CJ393">
        <v>0</v>
      </c>
      <c r="CK393">
        <v>0</v>
      </c>
      <c r="CL393">
        <v>0</v>
      </c>
      <c r="CM393">
        <v>0</v>
      </c>
      <c r="CN393" s="12">
        <v>205</v>
      </c>
    </row>
    <row r="394" spans="1:92" hidden="1" x14ac:dyDescent="0.25">
      <c r="A394" s="7" t="s">
        <v>358</v>
      </c>
      <c r="B394" t="s">
        <v>110</v>
      </c>
      <c r="C394" s="2">
        <v>43889</v>
      </c>
      <c r="D394">
        <v>375</v>
      </c>
      <c r="E394">
        <v>37</v>
      </c>
      <c r="F394">
        <v>0</v>
      </c>
      <c r="G394">
        <v>2</v>
      </c>
      <c r="H394">
        <v>0</v>
      </c>
      <c r="I394">
        <v>1</v>
      </c>
      <c r="J394">
        <v>0</v>
      </c>
      <c r="K394">
        <v>0</v>
      </c>
      <c r="L394">
        <v>0</v>
      </c>
      <c r="M394">
        <v>0</v>
      </c>
      <c r="N394">
        <v>7</v>
      </c>
      <c r="O394">
        <v>3</v>
      </c>
      <c r="P394">
        <v>2</v>
      </c>
      <c r="Q394">
        <v>62</v>
      </c>
      <c r="R394">
        <v>5</v>
      </c>
      <c r="S394">
        <v>5</v>
      </c>
      <c r="T394">
        <v>7</v>
      </c>
      <c r="U394">
        <v>0</v>
      </c>
      <c r="V394">
        <v>0</v>
      </c>
      <c r="W394">
        <v>2</v>
      </c>
      <c r="X394">
        <v>0</v>
      </c>
      <c r="Y394">
        <v>0</v>
      </c>
      <c r="Z394">
        <v>0</v>
      </c>
      <c r="AA394">
        <v>0</v>
      </c>
      <c r="AB394">
        <v>0</v>
      </c>
      <c r="AC394">
        <v>0</v>
      </c>
      <c r="AG394" s="43" t="s">
        <v>358</v>
      </c>
      <c r="AH394" s="30" t="s">
        <v>110</v>
      </c>
      <c r="AI394" s="34">
        <v>43889</v>
      </c>
      <c r="AJ394">
        <v>0</v>
      </c>
      <c r="AK394">
        <v>0</v>
      </c>
      <c r="AL394">
        <v>0</v>
      </c>
      <c r="AM394">
        <v>0</v>
      </c>
      <c r="AN394">
        <v>0</v>
      </c>
      <c r="AO394">
        <v>0</v>
      </c>
      <c r="AP394">
        <v>0</v>
      </c>
      <c r="AQ394">
        <v>0</v>
      </c>
      <c r="AR394">
        <v>0</v>
      </c>
      <c r="AS394">
        <v>0</v>
      </c>
      <c r="AT394">
        <v>0</v>
      </c>
      <c r="AU394">
        <v>0</v>
      </c>
      <c r="AV394">
        <v>0</v>
      </c>
      <c r="AW394">
        <v>0</v>
      </c>
      <c r="AX394" s="12">
        <v>0</v>
      </c>
      <c r="AY394">
        <v>0</v>
      </c>
      <c r="AZ394">
        <v>0</v>
      </c>
      <c r="BA394">
        <v>0</v>
      </c>
      <c r="BB394">
        <v>0</v>
      </c>
      <c r="BC394">
        <v>0</v>
      </c>
      <c r="BD394">
        <v>0</v>
      </c>
      <c r="BE394">
        <v>0</v>
      </c>
      <c r="BF394">
        <v>0</v>
      </c>
      <c r="BK394" t="s">
        <v>330</v>
      </c>
      <c r="BL394" t="s">
        <v>110</v>
      </c>
      <c r="BM394" s="2">
        <v>43889</v>
      </c>
      <c r="BN394">
        <v>12</v>
      </c>
      <c r="BO394">
        <v>13</v>
      </c>
      <c r="BP394">
        <v>1</v>
      </c>
      <c r="BQ394">
        <v>1</v>
      </c>
      <c r="BR394">
        <v>1</v>
      </c>
      <c r="BS394">
        <v>1</v>
      </c>
      <c r="BT394">
        <v>0</v>
      </c>
      <c r="BU394">
        <v>0</v>
      </c>
      <c r="BV394">
        <v>0</v>
      </c>
      <c r="BW394">
        <v>0</v>
      </c>
      <c r="BX394">
        <v>0</v>
      </c>
      <c r="BY394">
        <v>0</v>
      </c>
      <c r="BZ394">
        <v>0</v>
      </c>
      <c r="CA394">
        <v>13</v>
      </c>
      <c r="CB394">
        <v>11</v>
      </c>
      <c r="CC394">
        <v>4</v>
      </c>
      <c r="CD394">
        <v>5</v>
      </c>
      <c r="CE394">
        <v>0</v>
      </c>
      <c r="CF394">
        <v>0</v>
      </c>
      <c r="CG394">
        <v>0</v>
      </c>
      <c r="CH394">
        <v>0</v>
      </c>
      <c r="CI394">
        <v>0</v>
      </c>
      <c r="CJ394">
        <v>0</v>
      </c>
      <c r="CK394">
        <v>0</v>
      </c>
      <c r="CL394">
        <v>0</v>
      </c>
      <c r="CM394">
        <v>0</v>
      </c>
      <c r="CN394" s="12">
        <v>31</v>
      </c>
    </row>
    <row r="395" spans="1:92" hidden="1" x14ac:dyDescent="0.25">
      <c r="A395" s="7" t="s">
        <v>358</v>
      </c>
      <c r="B395" t="s">
        <v>111</v>
      </c>
      <c r="C395" s="2">
        <v>43889</v>
      </c>
      <c r="D395">
        <v>995</v>
      </c>
      <c r="E395">
        <v>629</v>
      </c>
      <c r="F395">
        <v>24</v>
      </c>
      <c r="G395">
        <v>117</v>
      </c>
      <c r="H395">
        <v>18</v>
      </c>
      <c r="I395">
        <v>23</v>
      </c>
      <c r="J395">
        <v>77</v>
      </c>
      <c r="K395">
        <v>74</v>
      </c>
      <c r="L395">
        <v>23</v>
      </c>
      <c r="M395">
        <v>146</v>
      </c>
      <c r="N395">
        <v>112</v>
      </c>
      <c r="O395">
        <v>56</v>
      </c>
      <c r="P395">
        <v>40</v>
      </c>
      <c r="Q395">
        <v>512</v>
      </c>
      <c r="R395">
        <v>121</v>
      </c>
      <c r="S395">
        <v>48</v>
      </c>
      <c r="T395">
        <v>66</v>
      </c>
      <c r="U395">
        <v>2</v>
      </c>
      <c r="V395">
        <v>2</v>
      </c>
      <c r="W395">
        <v>6</v>
      </c>
      <c r="X395">
        <v>9</v>
      </c>
      <c r="Y395">
        <v>0</v>
      </c>
      <c r="Z395">
        <v>0</v>
      </c>
      <c r="AA395">
        <v>0</v>
      </c>
      <c r="AB395">
        <v>0</v>
      </c>
      <c r="AC395">
        <v>0</v>
      </c>
      <c r="AG395" s="44" t="s">
        <v>358</v>
      </c>
      <c r="AH395" s="29" t="s">
        <v>111</v>
      </c>
      <c r="AI395" s="36">
        <v>43889</v>
      </c>
      <c r="AJ395">
        <v>668</v>
      </c>
      <c r="AK395">
        <v>405</v>
      </c>
      <c r="AL395">
        <v>34</v>
      </c>
      <c r="AM395">
        <v>13</v>
      </c>
      <c r="AN395">
        <v>12</v>
      </c>
      <c r="AO395">
        <v>12</v>
      </c>
      <c r="AP395">
        <v>18</v>
      </c>
      <c r="AQ395">
        <v>15</v>
      </c>
      <c r="AR395">
        <v>12</v>
      </c>
      <c r="AS395">
        <v>8</v>
      </c>
      <c r="AT395">
        <v>78</v>
      </c>
      <c r="AU395">
        <v>0</v>
      </c>
      <c r="AV395">
        <v>0</v>
      </c>
      <c r="AW395">
        <v>0</v>
      </c>
      <c r="AX395" s="12">
        <v>0</v>
      </c>
      <c r="AY395">
        <v>0</v>
      </c>
      <c r="AZ395">
        <v>0</v>
      </c>
      <c r="BA395">
        <v>0</v>
      </c>
      <c r="BB395">
        <v>0</v>
      </c>
      <c r="BC395">
        <v>0</v>
      </c>
      <c r="BD395">
        <v>0</v>
      </c>
      <c r="BE395">
        <v>0</v>
      </c>
      <c r="BF395">
        <v>0</v>
      </c>
      <c r="BK395" t="s">
        <v>330</v>
      </c>
      <c r="BL395" t="s">
        <v>111</v>
      </c>
      <c r="BM395" s="2">
        <v>43889</v>
      </c>
      <c r="BN395">
        <v>65</v>
      </c>
      <c r="BO395">
        <v>49</v>
      </c>
      <c r="BP395">
        <v>5</v>
      </c>
      <c r="BQ395">
        <v>4</v>
      </c>
      <c r="BR395">
        <v>4</v>
      </c>
      <c r="BS395">
        <v>6</v>
      </c>
      <c r="BT395">
        <v>8</v>
      </c>
      <c r="BU395">
        <v>8</v>
      </c>
      <c r="BV395">
        <v>6</v>
      </c>
      <c r="BW395">
        <v>21</v>
      </c>
      <c r="BX395">
        <v>8</v>
      </c>
      <c r="BY395">
        <v>6</v>
      </c>
      <c r="BZ395">
        <v>4</v>
      </c>
      <c r="CA395">
        <v>90</v>
      </c>
      <c r="CB395">
        <v>52</v>
      </c>
      <c r="CC395">
        <v>332</v>
      </c>
      <c r="CD395">
        <v>34</v>
      </c>
      <c r="CE395">
        <v>1</v>
      </c>
      <c r="CF395">
        <v>2</v>
      </c>
      <c r="CG395">
        <v>0</v>
      </c>
      <c r="CH395">
        <v>0</v>
      </c>
      <c r="CI395">
        <v>0</v>
      </c>
      <c r="CJ395">
        <v>0</v>
      </c>
      <c r="CK395">
        <v>0</v>
      </c>
      <c r="CL395">
        <v>0</v>
      </c>
      <c r="CM395">
        <v>0</v>
      </c>
      <c r="CN395" s="12">
        <v>115</v>
      </c>
    </row>
    <row r="396" spans="1:92" hidden="1" x14ac:dyDescent="0.25">
      <c r="A396" s="7" t="s">
        <v>358</v>
      </c>
      <c r="B396" t="s">
        <v>112</v>
      </c>
      <c r="C396" s="2">
        <v>43889</v>
      </c>
      <c r="D396">
        <v>385</v>
      </c>
      <c r="E396">
        <v>32</v>
      </c>
      <c r="F396">
        <v>0</v>
      </c>
      <c r="G396">
        <v>4</v>
      </c>
      <c r="H396">
        <v>0</v>
      </c>
      <c r="I396">
        <v>0</v>
      </c>
      <c r="J396">
        <v>0</v>
      </c>
      <c r="K396">
        <v>0</v>
      </c>
      <c r="L396">
        <v>0</v>
      </c>
      <c r="M396">
        <v>0</v>
      </c>
      <c r="N396">
        <v>13</v>
      </c>
      <c r="O396">
        <v>6</v>
      </c>
      <c r="P396">
        <v>3</v>
      </c>
      <c r="Q396">
        <v>42</v>
      </c>
      <c r="R396">
        <v>6</v>
      </c>
      <c r="S396">
        <v>3</v>
      </c>
      <c r="T396">
        <v>4</v>
      </c>
      <c r="U396">
        <v>0</v>
      </c>
      <c r="V396">
        <v>0</v>
      </c>
      <c r="W396">
        <v>0</v>
      </c>
      <c r="X396">
        <v>1</v>
      </c>
      <c r="Y396">
        <v>0</v>
      </c>
      <c r="Z396">
        <v>0</v>
      </c>
      <c r="AA396">
        <v>0</v>
      </c>
      <c r="AB396">
        <v>0</v>
      </c>
      <c r="AC396">
        <v>0</v>
      </c>
      <c r="AG396" s="43" t="s">
        <v>358</v>
      </c>
      <c r="AH396" s="30" t="s">
        <v>112</v>
      </c>
      <c r="AI396" s="34">
        <v>43889</v>
      </c>
      <c r="AJ396">
        <v>0</v>
      </c>
      <c r="AK396">
        <v>0</v>
      </c>
      <c r="AL396">
        <v>0</v>
      </c>
      <c r="AM396">
        <v>0</v>
      </c>
      <c r="AN396">
        <v>0</v>
      </c>
      <c r="AO396">
        <v>0</v>
      </c>
      <c r="AP396">
        <v>0</v>
      </c>
      <c r="AQ396">
        <v>0</v>
      </c>
      <c r="AR396">
        <v>0</v>
      </c>
      <c r="AS396">
        <v>0</v>
      </c>
      <c r="AT396">
        <v>0</v>
      </c>
      <c r="AU396">
        <v>0</v>
      </c>
      <c r="AV396">
        <v>0</v>
      </c>
      <c r="AW396">
        <v>0</v>
      </c>
      <c r="AX396" s="12">
        <v>0</v>
      </c>
      <c r="AY396">
        <v>0</v>
      </c>
      <c r="AZ396">
        <v>0</v>
      </c>
      <c r="BA396">
        <v>0</v>
      </c>
      <c r="BB396">
        <v>0</v>
      </c>
      <c r="BC396">
        <v>0</v>
      </c>
      <c r="BD396">
        <v>0</v>
      </c>
      <c r="BE396">
        <v>0</v>
      </c>
      <c r="BF396">
        <v>0</v>
      </c>
      <c r="BK396" t="s">
        <v>330</v>
      </c>
      <c r="BL396" t="s">
        <v>112</v>
      </c>
      <c r="BM396" s="2">
        <v>43889</v>
      </c>
      <c r="BN396">
        <v>18</v>
      </c>
      <c r="BO396">
        <v>15</v>
      </c>
      <c r="BP396">
        <v>1</v>
      </c>
      <c r="BQ396">
        <v>0</v>
      </c>
      <c r="BR396">
        <v>0</v>
      </c>
      <c r="BS396">
        <v>1</v>
      </c>
      <c r="BT396">
        <v>0</v>
      </c>
      <c r="BU396">
        <v>0</v>
      </c>
      <c r="BV396">
        <v>1</v>
      </c>
      <c r="BW396">
        <v>0</v>
      </c>
      <c r="BX396">
        <v>1</v>
      </c>
      <c r="BY396">
        <v>1</v>
      </c>
      <c r="BZ396">
        <v>1</v>
      </c>
      <c r="CA396">
        <v>17</v>
      </c>
      <c r="CB396">
        <v>10</v>
      </c>
      <c r="CC396">
        <v>34</v>
      </c>
      <c r="CD396">
        <v>6</v>
      </c>
      <c r="CE396">
        <v>0</v>
      </c>
      <c r="CF396">
        <v>0</v>
      </c>
      <c r="CG396">
        <v>0</v>
      </c>
      <c r="CH396">
        <v>0</v>
      </c>
      <c r="CI396">
        <v>0</v>
      </c>
      <c r="CJ396">
        <v>0</v>
      </c>
      <c r="CK396">
        <v>0</v>
      </c>
      <c r="CL396">
        <v>0</v>
      </c>
      <c r="CM396">
        <v>0</v>
      </c>
      <c r="CN396" s="12">
        <v>40</v>
      </c>
    </row>
    <row r="397" spans="1:92" hidden="1" x14ac:dyDescent="0.25">
      <c r="A397" s="7" t="s">
        <v>358</v>
      </c>
      <c r="B397" t="s">
        <v>113</v>
      </c>
      <c r="C397" s="2">
        <v>43889</v>
      </c>
      <c r="D397">
        <v>1179</v>
      </c>
      <c r="E397">
        <v>1051</v>
      </c>
      <c r="F397">
        <v>51</v>
      </c>
      <c r="G397">
        <v>134</v>
      </c>
      <c r="H397">
        <v>31</v>
      </c>
      <c r="I397">
        <v>52</v>
      </c>
      <c r="J397">
        <v>148</v>
      </c>
      <c r="K397">
        <v>139</v>
      </c>
      <c r="L397">
        <v>49</v>
      </c>
      <c r="M397">
        <v>342</v>
      </c>
      <c r="N397">
        <v>261</v>
      </c>
      <c r="O397">
        <v>166</v>
      </c>
      <c r="P397">
        <v>126</v>
      </c>
      <c r="Q397">
        <v>1209</v>
      </c>
      <c r="R397">
        <v>281</v>
      </c>
      <c r="S397">
        <v>140</v>
      </c>
      <c r="T397">
        <v>160</v>
      </c>
      <c r="U397">
        <v>1</v>
      </c>
      <c r="V397">
        <v>1</v>
      </c>
      <c r="W397">
        <v>23</v>
      </c>
      <c r="X397">
        <v>44</v>
      </c>
      <c r="Y397">
        <v>0</v>
      </c>
      <c r="Z397">
        <v>0</v>
      </c>
      <c r="AA397">
        <v>0</v>
      </c>
      <c r="AB397">
        <v>0</v>
      </c>
      <c r="AC397">
        <v>0</v>
      </c>
      <c r="AG397" s="44" t="s">
        <v>358</v>
      </c>
      <c r="AH397" s="29" t="s">
        <v>113</v>
      </c>
      <c r="AI397" s="36">
        <v>43889</v>
      </c>
      <c r="AJ397">
        <v>754</v>
      </c>
      <c r="AK397">
        <v>520</v>
      </c>
      <c r="AL397">
        <v>47</v>
      </c>
      <c r="AM397">
        <v>27</v>
      </c>
      <c r="AN397">
        <v>19</v>
      </c>
      <c r="AO397">
        <v>28</v>
      </c>
      <c r="AP397">
        <v>49</v>
      </c>
      <c r="AQ397">
        <v>40</v>
      </c>
      <c r="AR397">
        <v>28</v>
      </c>
      <c r="AS397">
        <v>12</v>
      </c>
      <c r="AT397">
        <v>165</v>
      </c>
      <c r="AU397">
        <v>0</v>
      </c>
      <c r="AV397">
        <v>0</v>
      </c>
      <c r="AW397">
        <v>0</v>
      </c>
      <c r="AX397" s="12">
        <v>0</v>
      </c>
      <c r="AY397">
        <v>0</v>
      </c>
      <c r="AZ397">
        <v>0</v>
      </c>
      <c r="BA397">
        <v>0</v>
      </c>
      <c r="BB397">
        <v>0</v>
      </c>
      <c r="BC397">
        <v>0</v>
      </c>
      <c r="BD397">
        <v>0</v>
      </c>
      <c r="BE397">
        <v>0</v>
      </c>
      <c r="BF397">
        <v>0</v>
      </c>
      <c r="BK397" t="s">
        <v>330</v>
      </c>
      <c r="BL397" t="s">
        <v>113</v>
      </c>
      <c r="BM397" s="2">
        <v>43889</v>
      </c>
      <c r="BN397">
        <v>111</v>
      </c>
      <c r="BO397">
        <v>168</v>
      </c>
      <c r="BP397">
        <v>3</v>
      </c>
      <c r="BQ397">
        <v>2</v>
      </c>
      <c r="BR397">
        <v>2</v>
      </c>
      <c r="BS397">
        <v>4</v>
      </c>
      <c r="BT397">
        <v>9</v>
      </c>
      <c r="BU397">
        <v>9</v>
      </c>
      <c r="BV397">
        <v>4</v>
      </c>
      <c r="BW397">
        <v>78</v>
      </c>
      <c r="BX397">
        <v>61</v>
      </c>
      <c r="BY397">
        <v>39</v>
      </c>
      <c r="BZ397">
        <v>28</v>
      </c>
      <c r="CA397">
        <v>193</v>
      </c>
      <c r="CB397">
        <v>95</v>
      </c>
      <c r="CC397">
        <v>592</v>
      </c>
      <c r="CD397">
        <v>87</v>
      </c>
      <c r="CE397">
        <v>3</v>
      </c>
      <c r="CF397">
        <v>3</v>
      </c>
      <c r="CG397">
        <v>0</v>
      </c>
      <c r="CH397">
        <v>0</v>
      </c>
      <c r="CI397">
        <v>0</v>
      </c>
      <c r="CJ397">
        <v>0</v>
      </c>
      <c r="CK397">
        <v>0</v>
      </c>
      <c r="CL397">
        <v>0</v>
      </c>
      <c r="CM397">
        <v>0</v>
      </c>
      <c r="CN397" s="12">
        <v>209</v>
      </c>
    </row>
    <row r="398" spans="1:92" hidden="1" x14ac:dyDescent="0.25">
      <c r="A398" s="7" t="s">
        <v>359</v>
      </c>
      <c r="B398" t="s">
        <v>110</v>
      </c>
      <c r="C398" s="2">
        <v>43889</v>
      </c>
      <c r="D398">
        <v>6</v>
      </c>
      <c r="E398">
        <v>7</v>
      </c>
      <c r="F398">
        <v>3</v>
      </c>
      <c r="G398">
        <v>5</v>
      </c>
      <c r="H398">
        <v>3</v>
      </c>
      <c r="I398">
        <v>3</v>
      </c>
      <c r="J398">
        <v>1</v>
      </c>
      <c r="K398">
        <v>0</v>
      </c>
      <c r="L398">
        <v>0</v>
      </c>
      <c r="M398">
        <v>0</v>
      </c>
      <c r="N398">
        <v>0</v>
      </c>
      <c r="O398">
        <v>0</v>
      </c>
      <c r="P398">
        <v>0</v>
      </c>
      <c r="Q398">
        <v>11</v>
      </c>
      <c r="R398">
        <v>1</v>
      </c>
      <c r="S398">
        <v>0</v>
      </c>
      <c r="T398">
        <v>0</v>
      </c>
      <c r="U398">
        <v>0</v>
      </c>
      <c r="V398">
        <v>0</v>
      </c>
      <c r="W398">
        <v>0</v>
      </c>
      <c r="X398">
        <v>0</v>
      </c>
      <c r="Y398">
        <v>0</v>
      </c>
      <c r="Z398">
        <v>0</v>
      </c>
      <c r="AA398">
        <v>0</v>
      </c>
      <c r="AB398">
        <v>0</v>
      </c>
      <c r="AC398">
        <v>0</v>
      </c>
      <c r="AG398" s="43" t="s">
        <v>359</v>
      </c>
      <c r="AH398" s="30" t="s">
        <v>110</v>
      </c>
      <c r="AI398" s="34">
        <v>43889</v>
      </c>
      <c r="AJ398">
        <v>3</v>
      </c>
      <c r="AK398">
        <v>7</v>
      </c>
      <c r="AL398">
        <v>5</v>
      </c>
      <c r="AM398">
        <v>3</v>
      </c>
      <c r="AN398">
        <v>3</v>
      </c>
      <c r="AO398">
        <v>3</v>
      </c>
      <c r="AP398">
        <v>1</v>
      </c>
      <c r="AQ398">
        <v>0</v>
      </c>
      <c r="AR398">
        <v>0</v>
      </c>
      <c r="AS398">
        <v>0</v>
      </c>
      <c r="AT398">
        <v>3</v>
      </c>
      <c r="AU398">
        <v>1</v>
      </c>
      <c r="AV398">
        <v>0</v>
      </c>
      <c r="AW398">
        <v>0</v>
      </c>
      <c r="AX398" s="12">
        <v>0</v>
      </c>
      <c r="AY398">
        <v>0</v>
      </c>
      <c r="AZ398">
        <v>0</v>
      </c>
      <c r="BA398">
        <v>0</v>
      </c>
      <c r="BB398">
        <v>0</v>
      </c>
      <c r="BC398">
        <v>0</v>
      </c>
      <c r="BD398">
        <v>0</v>
      </c>
      <c r="BE398">
        <v>0</v>
      </c>
      <c r="BF398">
        <v>0</v>
      </c>
      <c r="BK398" t="s">
        <v>331</v>
      </c>
      <c r="BL398" t="s">
        <v>110</v>
      </c>
      <c r="BM398" s="2">
        <v>43889</v>
      </c>
      <c r="BN398">
        <v>8</v>
      </c>
      <c r="BO398">
        <v>6</v>
      </c>
      <c r="BP398">
        <v>0</v>
      </c>
      <c r="BQ398">
        <v>0</v>
      </c>
      <c r="BR398">
        <v>0</v>
      </c>
      <c r="BS398">
        <v>0</v>
      </c>
      <c r="BT398">
        <v>0</v>
      </c>
      <c r="BU398">
        <v>0</v>
      </c>
      <c r="BV398">
        <v>0</v>
      </c>
      <c r="BW398">
        <v>0</v>
      </c>
      <c r="BX398">
        <v>2</v>
      </c>
      <c r="BY398">
        <v>1</v>
      </c>
      <c r="BZ398">
        <v>0</v>
      </c>
      <c r="CA398">
        <v>9</v>
      </c>
      <c r="CB398">
        <v>3</v>
      </c>
      <c r="CC398">
        <v>0</v>
      </c>
      <c r="CD398">
        <v>0</v>
      </c>
      <c r="CE398">
        <v>0</v>
      </c>
      <c r="CF398">
        <v>0</v>
      </c>
      <c r="CG398">
        <v>0</v>
      </c>
      <c r="CH398">
        <v>0</v>
      </c>
      <c r="CI398">
        <v>0</v>
      </c>
      <c r="CJ398">
        <v>0</v>
      </c>
      <c r="CK398">
        <v>0</v>
      </c>
      <c r="CL398">
        <v>0</v>
      </c>
      <c r="CM398">
        <v>0</v>
      </c>
      <c r="CN398" s="12">
        <v>3</v>
      </c>
    </row>
    <row r="399" spans="1:92" hidden="1" x14ac:dyDescent="0.25">
      <c r="A399" s="7" t="s">
        <v>359</v>
      </c>
      <c r="B399" t="s">
        <v>111</v>
      </c>
      <c r="C399" s="2">
        <v>43889</v>
      </c>
      <c r="D399">
        <v>5178</v>
      </c>
      <c r="E399">
        <v>3811</v>
      </c>
      <c r="F399">
        <v>101</v>
      </c>
      <c r="G399">
        <v>96</v>
      </c>
      <c r="H399">
        <v>24</v>
      </c>
      <c r="I399">
        <v>100</v>
      </c>
      <c r="J399">
        <v>79</v>
      </c>
      <c r="K399">
        <v>23</v>
      </c>
      <c r="L399">
        <v>100</v>
      </c>
      <c r="M399">
        <v>26</v>
      </c>
      <c r="N399">
        <v>82</v>
      </c>
      <c r="O399">
        <v>7</v>
      </c>
      <c r="P399">
        <v>7</v>
      </c>
      <c r="Q399">
        <v>463</v>
      </c>
      <c r="R399">
        <v>91</v>
      </c>
      <c r="S399">
        <v>48</v>
      </c>
      <c r="T399">
        <v>2</v>
      </c>
      <c r="U399">
        <v>0</v>
      </c>
      <c r="V399">
        <v>0</v>
      </c>
      <c r="W399">
        <v>26</v>
      </c>
      <c r="X399">
        <v>17</v>
      </c>
      <c r="Y399">
        <v>0</v>
      </c>
      <c r="Z399">
        <v>0</v>
      </c>
      <c r="AA399">
        <v>0</v>
      </c>
      <c r="AB399">
        <v>0</v>
      </c>
      <c r="AC399">
        <v>0</v>
      </c>
      <c r="AG399" s="44" t="s">
        <v>359</v>
      </c>
      <c r="AH399" s="29" t="s">
        <v>111</v>
      </c>
      <c r="AI399" s="36">
        <v>43889</v>
      </c>
      <c r="AJ399">
        <v>5034</v>
      </c>
      <c r="AK399">
        <v>3734</v>
      </c>
      <c r="AL399">
        <v>88</v>
      </c>
      <c r="AM399">
        <v>94</v>
      </c>
      <c r="AN399">
        <v>21</v>
      </c>
      <c r="AO399">
        <v>93</v>
      </c>
      <c r="AP399">
        <v>75</v>
      </c>
      <c r="AQ399">
        <v>23</v>
      </c>
      <c r="AR399">
        <v>93</v>
      </c>
      <c r="AS399">
        <v>0</v>
      </c>
      <c r="AT399">
        <v>378</v>
      </c>
      <c r="AU399">
        <v>64</v>
      </c>
      <c r="AV399">
        <v>0</v>
      </c>
      <c r="AW399">
        <v>0</v>
      </c>
      <c r="AX399" s="12">
        <v>0</v>
      </c>
      <c r="AY399">
        <v>0</v>
      </c>
      <c r="AZ399">
        <v>0</v>
      </c>
      <c r="BA399">
        <v>0</v>
      </c>
      <c r="BB399">
        <v>0</v>
      </c>
      <c r="BC399">
        <v>0</v>
      </c>
      <c r="BD399">
        <v>0</v>
      </c>
      <c r="BE399">
        <v>0</v>
      </c>
      <c r="BF399">
        <v>0</v>
      </c>
      <c r="BK399" t="s">
        <v>331</v>
      </c>
      <c r="BL399" t="s">
        <v>111</v>
      </c>
      <c r="BM399" s="2">
        <v>43889</v>
      </c>
      <c r="BN399">
        <v>30</v>
      </c>
      <c r="BO399">
        <v>26</v>
      </c>
      <c r="BP399">
        <v>3</v>
      </c>
      <c r="BQ399">
        <v>3</v>
      </c>
      <c r="BR399">
        <v>0</v>
      </c>
      <c r="BS399">
        <v>3</v>
      </c>
      <c r="BT399">
        <v>7</v>
      </c>
      <c r="BU399">
        <v>7</v>
      </c>
      <c r="BV399">
        <v>3</v>
      </c>
      <c r="BW399">
        <v>6</v>
      </c>
      <c r="BX399">
        <v>10</v>
      </c>
      <c r="BY399">
        <v>6</v>
      </c>
      <c r="BZ399">
        <v>6</v>
      </c>
      <c r="CA399">
        <v>37</v>
      </c>
      <c r="CB399">
        <v>8</v>
      </c>
      <c r="CC399">
        <v>4</v>
      </c>
      <c r="CD399">
        <v>6</v>
      </c>
      <c r="CE399">
        <v>0</v>
      </c>
      <c r="CF399">
        <v>0</v>
      </c>
      <c r="CG399">
        <v>0</v>
      </c>
      <c r="CH399">
        <v>3</v>
      </c>
      <c r="CI399">
        <v>0</v>
      </c>
      <c r="CJ399">
        <v>0</v>
      </c>
      <c r="CK399">
        <v>0</v>
      </c>
      <c r="CL399">
        <v>0</v>
      </c>
      <c r="CM399">
        <v>0</v>
      </c>
      <c r="CN399" s="12">
        <v>15</v>
      </c>
    </row>
    <row r="400" spans="1:92" hidden="1" x14ac:dyDescent="0.25">
      <c r="A400" s="7" t="s">
        <v>359</v>
      </c>
      <c r="B400" t="s">
        <v>112</v>
      </c>
      <c r="C400" s="2">
        <v>43889</v>
      </c>
      <c r="D400">
        <v>5</v>
      </c>
      <c r="E400">
        <v>15</v>
      </c>
      <c r="F400">
        <v>4</v>
      </c>
      <c r="G400">
        <v>3</v>
      </c>
      <c r="H400">
        <v>3</v>
      </c>
      <c r="I400">
        <v>4</v>
      </c>
      <c r="J400">
        <v>0</v>
      </c>
      <c r="K400">
        <v>0</v>
      </c>
      <c r="L400">
        <v>0</v>
      </c>
      <c r="M400">
        <v>0</v>
      </c>
      <c r="N400">
        <v>1</v>
      </c>
      <c r="O400">
        <v>0</v>
      </c>
      <c r="P400">
        <v>0</v>
      </c>
      <c r="Q400">
        <v>10</v>
      </c>
      <c r="R400">
        <v>0</v>
      </c>
      <c r="S400">
        <v>3</v>
      </c>
      <c r="T400">
        <v>0</v>
      </c>
      <c r="U400">
        <v>0</v>
      </c>
      <c r="V400">
        <v>0</v>
      </c>
      <c r="W400">
        <v>1</v>
      </c>
      <c r="X400">
        <v>2</v>
      </c>
      <c r="Y400">
        <v>0</v>
      </c>
      <c r="Z400">
        <v>0</v>
      </c>
      <c r="AA400">
        <v>0</v>
      </c>
      <c r="AB400">
        <v>0</v>
      </c>
      <c r="AC400">
        <v>0</v>
      </c>
      <c r="AG400" s="43" t="s">
        <v>359</v>
      </c>
      <c r="AH400" s="30" t="s">
        <v>112</v>
      </c>
      <c r="AI400" s="34">
        <v>43889</v>
      </c>
      <c r="AJ400">
        <v>2</v>
      </c>
      <c r="AK400">
        <v>5</v>
      </c>
      <c r="AL400">
        <v>3</v>
      </c>
      <c r="AM400">
        <v>4</v>
      </c>
      <c r="AN400">
        <v>3</v>
      </c>
      <c r="AO400">
        <v>4</v>
      </c>
      <c r="AP400">
        <v>0</v>
      </c>
      <c r="AQ400">
        <v>0</v>
      </c>
      <c r="AR400">
        <v>0</v>
      </c>
      <c r="AS400">
        <v>0</v>
      </c>
      <c r="AT400">
        <v>1</v>
      </c>
      <c r="AU400">
        <v>0</v>
      </c>
      <c r="AV400">
        <v>0</v>
      </c>
      <c r="AW400">
        <v>0</v>
      </c>
      <c r="AX400" s="12">
        <v>0</v>
      </c>
      <c r="AY400">
        <v>0</v>
      </c>
      <c r="AZ400">
        <v>0</v>
      </c>
      <c r="BA400">
        <v>0</v>
      </c>
      <c r="BB400">
        <v>0</v>
      </c>
      <c r="BC400">
        <v>0</v>
      </c>
      <c r="BD400">
        <v>0</v>
      </c>
      <c r="BE400">
        <v>0</v>
      </c>
      <c r="BF400">
        <v>0</v>
      </c>
      <c r="BK400" t="s">
        <v>331</v>
      </c>
      <c r="BL400" t="s">
        <v>112</v>
      </c>
      <c r="BM400" s="2">
        <v>43889</v>
      </c>
      <c r="BN400">
        <v>8</v>
      </c>
      <c r="BO400">
        <v>12</v>
      </c>
      <c r="BP400">
        <v>0</v>
      </c>
      <c r="BQ400">
        <v>0</v>
      </c>
      <c r="BR400">
        <v>0</v>
      </c>
      <c r="BS400">
        <v>0</v>
      </c>
      <c r="BT400">
        <v>0</v>
      </c>
      <c r="BU400">
        <v>0</v>
      </c>
      <c r="BV400">
        <v>0</v>
      </c>
      <c r="BW400">
        <v>0</v>
      </c>
      <c r="BX400">
        <v>3</v>
      </c>
      <c r="BY400">
        <v>0</v>
      </c>
      <c r="BZ400">
        <v>0</v>
      </c>
      <c r="CA400">
        <v>8</v>
      </c>
      <c r="CB400">
        <v>5</v>
      </c>
      <c r="CC400">
        <v>0</v>
      </c>
      <c r="CD400">
        <v>0</v>
      </c>
      <c r="CE400">
        <v>0</v>
      </c>
      <c r="CF400">
        <v>0</v>
      </c>
      <c r="CG400">
        <v>0</v>
      </c>
      <c r="CH400">
        <v>0</v>
      </c>
      <c r="CI400">
        <v>0</v>
      </c>
      <c r="CJ400">
        <v>0</v>
      </c>
      <c r="CK400">
        <v>0</v>
      </c>
      <c r="CL400">
        <v>0</v>
      </c>
      <c r="CM400">
        <v>0</v>
      </c>
      <c r="CN400" s="12">
        <v>9</v>
      </c>
    </row>
    <row r="401" spans="1:92" hidden="1" x14ac:dyDescent="0.25">
      <c r="A401" s="7" t="s">
        <v>359</v>
      </c>
      <c r="B401" t="s">
        <v>113</v>
      </c>
      <c r="C401" s="2">
        <v>43889</v>
      </c>
      <c r="D401">
        <v>6868</v>
      </c>
      <c r="E401">
        <v>5400</v>
      </c>
      <c r="F401">
        <v>231</v>
      </c>
      <c r="G401">
        <v>156</v>
      </c>
      <c r="H401">
        <v>113</v>
      </c>
      <c r="I401">
        <v>231</v>
      </c>
      <c r="J401">
        <v>195</v>
      </c>
      <c r="K401">
        <v>63</v>
      </c>
      <c r="L401">
        <v>231</v>
      </c>
      <c r="M401">
        <v>60</v>
      </c>
      <c r="N401">
        <v>196</v>
      </c>
      <c r="O401">
        <v>35</v>
      </c>
      <c r="P401">
        <v>34</v>
      </c>
      <c r="Q401">
        <v>1028</v>
      </c>
      <c r="R401">
        <v>145</v>
      </c>
      <c r="S401">
        <v>77</v>
      </c>
      <c r="T401">
        <v>2</v>
      </c>
      <c r="U401">
        <v>0</v>
      </c>
      <c r="V401">
        <v>0</v>
      </c>
      <c r="W401">
        <v>40</v>
      </c>
      <c r="X401">
        <v>31</v>
      </c>
      <c r="Y401">
        <v>0</v>
      </c>
      <c r="Z401">
        <v>0</v>
      </c>
      <c r="AA401">
        <v>0</v>
      </c>
      <c r="AB401">
        <v>0</v>
      </c>
      <c r="AC401">
        <v>0</v>
      </c>
      <c r="AG401" s="44" t="s">
        <v>359</v>
      </c>
      <c r="AH401" s="29" t="s">
        <v>113</v>
      </c>
      <c r="AI401" s="36">
        <v>43889</v>
      </c>
      <c r="AJ401">
        <v>6703</v>
      </c>
      <c r="AK401">
        <v>5214</v>
      </c>
      <c r="AL401">
        <v>151</v>
      </c>
      <c r="AM401">
        <v>222</v>
      </c>
      <c r="AN401">
        <v>112</v>
      </c>
      <c r="AO401">
        <v>222</v>
      </c>
      <c r="AP401">
        <v>183</v>
      </c>
      <c r="AQ401">
        <v>63</v>
      </c>
      <c r="AR401">
        <v>222</v>
      </c>
      <c r="AS401">
        <v>0</v>
      </c>
      <c r="AT401">
        <v>815</v>
      </c>
      <c r="AU401">
        <v>92</v>
      </c>
      <c r="AV401">
        <v>0</v>
      </c>
      <c r="AW401">
        <v>0</v>
      </c>
      <c r="AX401" s="12">
        <v>0</v>
      </c>
      <c r="AY401">
        <v>0</v>
      </c>
      <c r="AZ401">
        <v>0</v>
      </c>
      <c r="BA401">
        <v>0</v>
      </c>
      <c r="BB401">
        <v>0</v>
      </c>
      <c r="BC401">
        <v>0</v>
      </c>
      <c r="BD401">
        <v>0</v>
      </c>
      <c r="BE401">
        <v>0</v>
      </c>
      <c r="BF401">
        <v>0</v>
      </c>
      <c r="BK401" t="s">
        <v>331</v>
      </c>
      <c r="BL401" t="s">
        <v>113</v>
      </c>
      <c r="BM401" s="2">
        <v>43889</v>
      </c>
      <c r="BN401">
        <v>32</v>
      </c>
      <c r="BO401">
        <v>49</v>
      </c>
      <c r="BP401">
        <v>1</v>
      </c>
      <c r="BQ401">
        <v>2</v>
      </c>
      <c r="BR401">
        <v>0</v>
      </c>
      <c r="BS401">
        <v>1</v>
      </c>
      <c r="BT401">
        <v>12</v>
      </c>
      <c r="BU401">
        <v>12</v>
      </c>
      <c r="BV401">
        <v>1</v>
      </c>
      <c r="BW401">
        <v>18</v>
      </c>
      <c r="BX401">
        <v>26</v>
      </c>
      <c r="BY401">
        <v>22</v>
      </c>
      <c r="BZ401">
        <v>20</v>
      </c>
      <c r="CA401">
        <v>89</v>
      </c>
      <c r="CB401">
        <v>30</v>
      </c>
      <c r="CC401">
        <v>26</v>
      </c>
      <c r="CD401">
        <v>31</v>
      </c>
      <c r="CE401">
        <v>0</v>
      </c>
      <c r="CF401">
        <v>2</v>
      </c>
      <c r="CG401">
        <v>0</v>
      </c>
      <c r="CH401">
        <v>20</v>
      </c>
      <c r="CI401">
        <v>0</v>
      </c>
      <c r="CJ401">
        <v>0</v>
      </c>
      <c r="CK401">
        <v>0</v>
      </c>
      <c r="CL401">
        <v>0</v>
      </c>
      <c r="CM401">
        <v>0</v>
      </c>
      <c r="CN401" s="12">
        <v>23</v>
      </c>
    </row>
    <row r="402" spans="1:92" hidden="1" x14ac:dyDescent="0.25">
      <c r="A402" s="7" t="s">
        <v>360</v>
      </c>
      <c r="B402" t="s">
        <v>110</v>
      </c>
      <c r="C402" s="2">
        <v>43889</v>
      </c>
      <c r="D402">
        <v>23</v>
      </c>
      <c r="E402">
        <v>36</v>
      </c>
      <c r="F402">
        <v>2</v>
      </c>
      <c r="G402">
        <v>4</v>
      </c>
      <c r="H402">
        <v>2</v>
      </c>
      <c r="I402">
        <v>2</v>
      </c>
      <c r="J402">
        <v>0</v>
      </c>
      <c r="K402">
        <v>0</v>
      </c>
      <c r="L402">
        <v>1</v>
      </c>
      <c r="M402">
        <v>3</v>
      </c>
      <c r="N402">
        <v>2</v>
      </c>
      <c r="O402">
        <v>17</v>
      </c>
      <c r="P402">
        <v>10</v>
      </c>
      <c r="Q402">
        <v>3</v>
      </c>
      <c r="R402">
        <v>1</v>
      </c>
      <c r="S402">
        <v>0</v>
      </c>
      <c r="T402">
        <v>0</v>
      </c>
      <c r="U402">
        <v>0</v>
      </c>
      <c r="V402">
        <v>0</v>
      </c>
      <c r="W402">
        <v>0</v>
      </c>
      <c r="X402">
        <v>0</v>
      </c>
      <c r="Y402">
        <v>0</v>
      </c>
      <c r="Z402">
        <v>0</v>
      </c>
      <c r="AA402">
        <v>0</v>
      </c>
      <c r="AB402">
        <v>0</v>
      </c>
      <c r="AC402">
        <v>0</v>
      </c>
      <c r="AG402" s="43" t="s">
        <v>360</v>
      </c>
      <c r="AH402" s="30" t="s">
        <v>110</v>
      </c>
      <c r="AI402" s="34">
        <v>43889</v>
      </c>
      <c r="AJ402">
        <v>0</v>
      </c>
      <c r="AK402">
        <v>2</v>
      </c>
      <c r="AL402">
        <v>2</v>
      </c>
      <c r="AM402">
        <v>2</v>
      </c>
      <c r="AN402">
        <v>2</v>
      </c>
      <c r="AO402">
        <v>2</v>
      </c>
      <c r="AP402">
        <v>0</v>
      </c>
      <c r="AQ402">
        <v>0</v>
      </c>
      <c r="AR402">
        <v>1</v>
      </c>
      <c r="AS402">
        <v>0</v>
      </c>
      <c r="AT402">
        <v>0</v>
      </c>
      <c r="AU402">
        <v>0</v>
      </c>
      <c r="AV402">
        <v>0</v>
      </c>
      <c r="AW402">
        <v>0</v>
      </c>
      <c r="AX402" s="12">
        <v>0</v>
      </c>
      <c r="AY402">
        <v>0</v>
      </c>
      <c r="AZ402">
        <v>0</v>
      </c>
      <c r="BA402">
        <v>0</v>
      </c>
      <c r="BB402">
        <v>0</v>
      </c>
      <c r="BC402">
        <v>0</v>
      </c>
      <c r="BD402">
        <v>0</v>
      </c>
      <c r="BE402">
        <v>0</v>
      </c>
      <c r="BF402">
        <v>0</v>
      </c>
      <c r="BK402" t="s">
        <v>332</v>
      </c>
      <c r="BL402" t="s">
        <v>110</v>
      </c>
      <c r="BM402" s="2">
        <v>43889</v>
      </c>
      <c r="BN402">
        <v>13</v>
      </c>
      <c r="BO402">
        <v>12</v>
      </c>
      <c r="BP402">
        <v>0</v>
      </c>
      <c r="BQ402">
        <v>6</v>
      </c>
      <c r="BR402">
        <v>0</v>
      </c>
      <c r="BS402">
        <v>0</v>
      </c>
      <c r="BT402">
        <v>0</v>
      </c>
      <c r="BU402">
        <v>0</v>
      </c>
      <c r="BV402">
        <v>0</v>
      </c>
      <c r="BW402">
        <v>3</v>
      </c>
      <c r="BX402">
        <v>0</v>
      </c>
      <c r="BY402">
        <v>5</v>
      </c>
      <c r="BZ402">
        <v>5</v>
      </c>
      <c r="CA402">
        <v>13</v>
      </c>
      <c r="CB402">
        <v>8</v>
      </c>
      <c r="CC402">
        <v>9</v>
      </c>
      <c r="CD402">
        <v>3</v>
      </c>
      <c r="CE402">
        <v>0</v>
      </c>
      <c r="CF402">
        <v>0</v>
      </c>
      <c r="CG402">
        <v>1</v>
      </c>
      <c r="CH402">
        <v>3</v>
      </c>
      <c r="CI402">
        <v>0</v>
      </c>
      <c r="CJ402">
        <v>0</v>
      </c>
      <c r="CK402">
        <v>0</v>
      </c>
      <c r="CL402">
        <v>0</v>
      </c>
      <c r="CM402">
        <v>0</v>
      </c>
      <c r="CN402" s="12">
        <v>5</v>
      </c>
    </row>
    <row r="403" spans="1:92" hidden="1" x14ac:dyDescent="0.25">
      <c r="A403" s="7" t="s">
        <v>360</v>
      </c>
      <c r="B403" t="s">
        <v>111</v>
      </c>
      <c r="C403" s="2">
        <v>43889</v>
      </c>
      <c r="D403">
        <v>2503</v>
      </c>
      <c r="E403">
        <v>1890</v>
      </c>
      <c r="F403">
        <v>63</v>
      </c>
      <c r="G403">
        <v>132</v>
      </c>
      <c r="H403">
        <v>33</v>
      </c>
      <c r="I403">
        <v>57</v>
      </c>
      <c r="J403">
        <v>100</v>
      </c>
      <c r="K403">
        <v>35</v>
      </c>
      <c r="L403">
        <v>58</v>
      </c>
      <c r="M403">
        <v>193</v>
      </c>
      <c r="N403">
        <v>61</v>
      </c>
      <c r="O403">
        <v>637</v>
      </c>
      <c r="P403">
        <v>438</v>
      </c>
      <c r="Q403">
        <v>245</v>
      </c>
      <c r="R403">
        <v>8</v>
      </c>
      <c r="S403">
        <v>53</v>
      </c>
      <c r="T403">
        <v>7</v>
      </c>
      <c r="U403">
        <v>0</v>
      </c>
      <c r="V403">
        <v>0</v>
      </c>
      <c r="W403">
        <v>11</v>
      </c>
      <c r="X403">
        <v>34</v>
      </c>
      <c r="Y403">
        <v>0</v>
      </c>
      <c r="Z403">
        <v>0</v>
      </c>
      <c r="AA403">
        <v>0</v>
      </c>
      <c r="AB403">
        <v>0</v>
      </c>
      <c r="AC403">
        <v>0</v>
      </c>
      <c r="AG403" s="44" t="s">
        <v>360</v>
      </c>
      <c r="AH403" s="29" t="s">
        <v>111</v>
      </c>
      <c r="AI403" s="36">
        <v>43889</v>
      </c>
      <c r="AJ403">
        <v>2433</v>
      </c>
      <c r="AK403">
        <v>1851</v>
      </c>
      <c r="AL403">
        <v>132</v>
      </c>
      <c r="AM403">
        <v>63</v>
      </c>
      <c r="AN403">
        <v>33</v>
      </c>
      <c r="AO403">
        <v>57</v>
      </c>
      <c r="AP403">
        <v>96</v>
      </c>
      <c r="AQ403">
        <v>31</v>
      </c>
      <c r="AR403">
        <v>58</v>
      </c>
      <c r="AS403">
        <v>0</v>
      </c>
      <c r="AT403">
        <v>233</v>
      </c>
      <c r="AU403">
        <v>7</v>
      </c>
      <c r="AV403">
        <v>3</v>
      </c>
      <c r="AW403">
        <v>5</v>
      </c>
      <c r="AX403" s="12">
        <v>0</v>
      </c>
      <c r="AY403">
        <v>0</v>
      </c>
      <c r="AZ403">
        <v>0</v>
      </c>
      <c r="BA403">
        <v>0</v>
      </c>
      <c r="BB403">
        <v>0</v>
      </c>
      <c r="BC403">
        <v>0</v>
      </c>
      <c r="BD403">
        <v>0</v>
      </c>
      <c r="BE403">
        <v>0</v>
      </c>
      <c r="BF403">
        <v>0</v>
      </c>
      <c r="BK403" t="s">
        <v>332</v>
      </c>
      <c r="BL403" t="s">
        <v>111</v>
      </c>
      <c r="BM403" s="2">
        <v>43889</v>
      </c>
      <c r="BN403">
        <v>98</v>
      </c>
      <c r="BO403">
        <v>26</v>
      </c>
      <c r="BP403">
        <v>4</v>
      </c>
      <c r="BQ403">
        <v>9</v>
      </c>
      <c r="BR403">
        <v>3</v>
      </c>
      <c r="BS403">
        <v>0</v>
      </c>
      <c r="BT403">
        <v>4</v>
      </c>
      <c r="BU403">
        <v>2</v>
      </c>
      <c r="BV403">
        <v>0</v>
      </c>
      <c r="BW403">
        <v>34</v>
      </c>
      <c r="BX403">
        <v>10</v>
      </c>
      <c r="BY403">
        <v>0</v>
      </c>
      <c r="BZ403">
        <v>1</v>
      </c>
      <c r="CA403">
        <v>42</v>
      </c>
      <c r="CB403">
        <v>25</v>
      </c>
      <c r="CC403">
        <v>37</v>
      </c>
      <c r="CD403">
        <v>31</v>
      </c>
      <c r="CE403">
        <v>0</v>
      </c>
      <c r="CF403">
        <v>0</v>
      </c>
      <c r="CG403">
        <v>4</v>
      </c>
      <c r="CH403">
        <v>13</v>
      </c>
      <c r="CI403">
        <v>0</v>
      </c>
      <c r="CJ403">
        <v>0</v>
      </c>
      <c r="CK403">
        <v>0</v>
      </c>
      <c r="CL403">
        <v>0</v>
      </c>
      <c r="CM403">
        <v>0</v>
      </c>
      <c r="CN403" s="12">
        <v>6</v>
      </c>
    </row>
    <row r="404" spans="1:92" hidden="1" x14ac:dyDescent="0.25">
      <c r="A404" s="7" t="s">
        <v>360</v>
      </c>
      <c r="B404" t="s">
        <v>112</v>
      </c>
      <c r="C404" s="2">
        <v>43889</v>
      </c>
      <c r="D404">
        <v>28</v>
      </c>
      <c r="E404">
        <v>19</v>
      </c>
      <c r="F404">
        <v>1</v>
      </c>
      <c r="G404">
        <v>0</v>
      </c>
      <c r="H404">
        <v>0</v>
      </c>
      <c r="I404">
        <v>1</v>
      </c>
      <c r="J404">
        <v>1</v>
      </c>
      <c r="K404">
        <v>0</v>
      </c>
      <c r="L404">
        <v>0</v>
      </c>
      <c r="M404">
        <v>0</v>
      </c>
      <c r="N404">
        <v>1</v>
      </c>
      <c r="O404">
        <v>22</v>
      </c>
      <c r="P404">
        <v>12</v>
      </c>
      <c r="Q404">
        <v>1</v>
      </c>
      <c r="R404">
        <v>1</v>
      </c>
      <c r="S404">
        <v>6</v>
      </c>
      <c r="T404">
        <v>1</v>
      </c>
      <c r="U404">
        <v>0</v>
      </c>
      <c r="V404">
        <v>0</v>
      </c>
      <c r="W404">
        <v>4</v>
      </c>
      <c r="X404">
        <v>1</v>
      </c>
      <c r="Y404">
        <v>0</v>
      </c>
      <c r="Z404">
        <v>0</v>
      </c>
      <c r="AA404">
        <v>0</v>
      </c>
      <c r="AB404">
        <v>0</v>
      </c>
      <c r="AC404">
        <v>0</v>
      </c>
      <c r="AG404" s="43" t="s">
        <v>360</v>
      </c>
      <c r="AH404" s="30" t="s">
        <v>112</v>
      </c>
      <c r="AI404" s="34">
        <v>43889</v>
      </c>
      <c r="AJ404">
        <v>0</v>
      </c>
      <c r="AK404">
        <v>0</v>
      </c>
      <c r="AL404">
        <v>0</v>
      </c>
      <c r="AM404">
        <v>1</v>
      </c>
      <c r="AN404">
        <v>0</v>
      </c>
      <c r="AO404">
        <v>1</v>
      </c>
      <c r="AP404">
        <v>1</v>
      </c>
      <c r="AQ404">
        <v>0</v>
      </c>
      <c r="AR404">
        <v>0</v>
      </c>
      <c r="AS404">
        <v>0</v>
      </c>
      <c r="AT404">
        <v>0</v>
      </c>
      <c r="AU404">
        <v>0</v>
      </c>
      <c r="AV404">
        <v>0</v>
      </c>
      <c r="AW404">
        <v>0</v>
      </c>
      <c r="AX404" s="12">
        <v>0</v>
      </c>
      <c r="AY404">
        <v>0</v>
      </c>
      <c r="AZ404">
        <v>0</v>
      </c>
      <c r="BA404">
        <v>0</v>
      </c>
      <c r="BB404">
        <v>0</v>
      </c>
      <c r="BC404">
        <v>0</v>
      </c>
      <c r="BD404">
        <v>0</v>
      </c>
      <c r="BE404">
        <v>0</v>
      </c>
      <c r="BF404">
        <v>0</v>
      </c>
      <c r="BK404" t="s">
        <v>332</v>
      </c>
      <c r="BL404" t="s">
        <v>112</v>
      </c>
      <c r="BM404" s="2">
        <v>43889</v>
      </c>
      <c r="BN404">
        <v>31</v>
      </c>
      <c r="BO404">
        <v>16</v>
      </c>
      <c r="BP404">
        <v>0</v>
      </c>
      <c r="BQ404">
        <v>7</v>
      </c>
      <c r="BR404">
        <v>0</v>
      </c>
      <c r="BS404">
        <v>0</v>
      </c>
      <c r="BT404">
        <v>0</v>
      </c>
      <c r="BU404">
        <v>0</v>
      </c>
      <c r="BV404">
        <v>0</v>
      </c>
      <c r="BW404">
        <v>7</v>
      </c>
      <c r="BX404">
        <v>1</v>
      </c>
      <c r="BY404">
        <v>3</v>
      </c>
      <c r="BZ404">
        <v>2</v>
      </c>
      <c r="CA404">
        <v>14</v>
      </c>
      <c r="CB404">
        <v>4</v>
      </c>
      <c r="CC404">
        <v>3</v>
      </c>
      <c r="CD404">
        <v>8</v>
      </c>
      <c r="CE404">
        <v>0</v>
      </c>
      <c r="CF404">
        <v>0</v>
      </c>
      <c r="CG404">
        <v>0</v>
      </c>
      <c r="CH404">
        <v>2</v>
      </c>
      <c r="CI404">
        <v>0</v>
      </c>
      <c r="CJ404">
        <v>0</v>
      </c>
      <c r="CK404">
        <v>0</v>
      </c>
      <c r="CL404">
        <v>0</v>
      </c>
      <c r="CM404">
        <v>0</v>
      </c>
      <c r="CN404" s="12">
        <v>21</v>
      </c>
    </row>
    <row r="405" spans="1:92" hidden="1" x14ac:dyDescent="0.25">
      <c r="A405" s="7" t="s">
        <v>360</v>
      </c>
      <c r="B405" t="s">
        <v>113</v>
      </c>
      <c r="C405" s="2">
        <v>43889</v>
      </c>
      <c r="D405">
        <v>3055</v>
      </c>
      <c r="E405">
        <v>2409</v>
      </c>
      <c r="F405">
        <v>152</v>
      </c>
      <c r="G405">
        <v>137</v>
      </c>
      <c r="H405">
        <v>63</v>
      </c>
      <c r="I405">
        <v>144</v>
      </c>
      <c r="J405">
        <v>271</v>
      </c>
      <c r="K405">
        <v>131</v>
      </c>
      <c r="L405">
        <v>140</v>
      </c>
      <c r="M405">
        <v>480</v>
      </c>
      <c r="N405">
        <v>185</v>
      </c>
      <c r="O405">
        <v>1896</v>
      </c>
      <c r="P405">
        <v>1436</v>
      </c>
      <c r="Q405">
        <v>609</v>
      </c>
      <c r="R405">
        <v>24</v>
      </c>
      <c r="S405">
        <v>117</v>
      </c>
      <c r="T405">
        <v>40</v>
      </c>
      <c r="U405">
        <v>0</v>
      </c>
      <c r="V405">
        <v>0</v>
      </c>
      <c r="W405">
        <v>17</v>
      </c>
      <c r="X405">
        <v>77</v>
      </c>
      <c r="Y405">
        <v>0</v>
      </c>
      <c r="Z405">
        <v>0</v>
      </c>
      <c r="AA405">
        <v>0</v>
      </c>
      <c r="AB405">
        <v>0</v>
      </c>
      <c r="AC405">
        <v>0</v>
      </c>
      <c r="AG405" s="44" t="s">
        <v>360</v>
      </c>
      <c r="AH405" s="29" t="s">
        <v>113</v>
      </c>
      <c r="AI405" s="36">
        <v>43889</v>
      </c>
      <c r="AJ405">
        <v>2958</v>
      </c>
      <c r="AK405">
        <v>2271</v>
      </c>
      <c r="AL405">
        <v>137</v>
      </c>
      <c r="AM405">
        <v>151</v>
      </c>
      <c r="AN405">
        <v>63</v>
      </c>
      <c r="AO405">
        <v>143</v>
      </c>
      <c r="AP405">
        <v>251</v>
      </c>
      <c r="AQ405">
        <v>111</v>
      </c>
      <c r="AR405">
        <v>140</v>
      </c>
      <c r="AS405">
        <v>0</v>
      </c>
      <c r="AT405">
        <v>563</v>
      </c>
      <c r="AU405">
        <v>14</v>
      </c>
      <c r="AV405">
        <v>8</v>
      </c>
      <c r="AW405">
        <v>18</v>
      </c>
      <c r="AX405" s="12">
        <v>0</v>
      </c>
      <c r="AY405">
        <v>0</v>
      </c>
      <c r="AZ405">
        <v>0</v>
      </c>
      <c r="BA405">
        <v>0</v>
      </c>
      <c r="BB405">
        <v>0</v>
      </c>
      <c r="BC405">
        <v>0</v>
      </c>
      <c r="BD405">
        <v>0</v>
      </c>
      <c r="BE405">
        <v>0</v>
      </c>
      <c r="BF405">
        <v>0</v>
      </c>
      <c r="BK405" t="s">
        <v>332</v>
      </c>
      <c r="BL405" t="s">
        <v>113</v>
      </c>
      <c r="BM405" s="2">
        <v>43889</v>
      </c>
      <c r="BN405">
        <v>221</v>
      </c>
      <c r="BO405">
        <v>168</v>
      </c>
      <c r="BP405">
        <v>15</v>
      </c>
      <c r="BQ405">
        <v>16</v>
      </c>
      <c r="BR405">
        <v>13</v>
      </c>
      <c r="BS405">
        <v>10</v>
      </c>
      <c r="BT405">
        <v>22</v>
      </c>
      <c r="BU405">
        <v>26</v>
      </c>
      <c r="BV405">
        <v>11</v>
      </c>
      <c r="BW405">
        <v>135</v>
      </c>
      <c r="BX405">
        <v>55</v>
      </c>
      <c r="BY405">
        <v>23</v>
      </c>
      <c r="BZ405">
        <v>29</v>
      </c>
      <c r="CA405">
        <v>184</v>
      </c>
      <c r="CB405">
        <v>90</v>
      </c>
      <c r="CC405">
        <v>104</v>
      </c>
      <c r="CD405">
        <v>100</v>
      </c>
      <c r="CE405">
        <v>12</v>
      </c>
      <c r="CF405">
        <v>0</v>
      </c>
      <c r="CG405">
        <v>5</v>
      </c>
      <c r="CH405">
        <v>48</v>
      </c>
      <c r="CI405">
        <v>0</v>
      </c>
      <c r="CJ405">
        <v>0</v>
      </c>
      <c r="CK405">
        <v>0</v>
      </c>
      <c r="CL405">
        <v>0</v>
      </c>
      <c r="CM405">
        <v>0</v>
      </c>
      <c r="CN405" s="12">
        <v>76</v>
      </c>
    </row>
    <row r="406" spans="1:92" hidden="1" x14ac:dyDescent="0.25">
      <c r="A406" s="7" t="s">
        <v>361</v>
      </c>
      <c r="B406" t="s">
        <v>110</v>
      </c>
      <c r="C406" s="2">
        <v>43889</v>
      </c>
      <c r="D406">
        <v>5</v>
      </c>
      <c r="E406">
        <v>7</v>
      </c>
      <c r="F406">
        <v>1</v>
      </c>
      <c r="G406">
        <v>0</v>
      </c>
      <c r="H406">
        <v>0</v>
      </c>
      <c r="I406">
        <v>1</v>
      </c>
      <c r="J406">
        <v>1</v>
      </c>
      <c r="K406">
        <v>1</v>
      </c>
      <c r="L406">
        <v>0</v>
      </c>
      <c r="M406">
        <v>0</v>
      </c>
      <c r="N406">
        <v>2</v>
      </c>
      <c r="O406">
        <v>1</v>
      </c>
      <c r="P406">
        <v>0</v>
      </c>
      <c r="Q406">
        <v>2</v>
      </c>
      <c r="R406">
        <v>1</v>
      </c>
      <c r="S406">
        <v>0</v>
      </c>
      <c r="T406">
        <v>1</v>
      </c>
      <c r="U406">
        <v>0</v>
      </c>
      <c r="V406">
        <v>0</v>
      </c>
      <c r="W406">
        <v>0</v>
      </c>
      <c r="X406">
        <v>0</v>
      </c>
      <c r="Y406">
        <v>0</v>
      </c>
      <c r="Z406">
        <v>0</v>
      </c>
      <c r="AA406">
        <v>0</v>
      </c>
      <c r="AB406">
        <v>0</v>
      </c>
      <c r="AC406">
        <v>0</v>
      </c>
      <c r="AG406" s="43" t="s">
        <v>361</v>
      </c>
      <c r="AH406" s="30" t="s">
        <v>110</v>
      </c>
      <c r="AI406" s="34">
        <v>43889</v>
      </c>
      <c r="AJ406">
        <v>0</v>
      </c>
      <c r="AK406">
        <v>0</v>
      </c>
      <c r="AL406">
        <v>0</v>
      </c>
      <c r="AM406">
        <v>1</v>
      </c>
      <c r="AN406">
        <v>0</v>
      </c>
      <c r="AO406">
        <v>1</v>
      </c>
      <c r="AP406">
        <v>0</v>
      </c>
      <c r="AQ406">
        <v>0</v>
      </c>
      <c r="AR406">
        <v>0</v>
      </c>
      <c r="AS406">
        <v>0</v>
      </c>
      <c r="AT406">
        <v>1</v>
      </c>
      <c r="AU406">
        <v>0</v>
      </c>
      <c r="AV406">
        <v>0</v>
      </c>
      <c r="AW406">
        <v>0</v>
      </c>
      <c r="AX406" s="12">
        <v>0</v>
      </c>
      <c r="AY406">
        <v>0</v>
      </c>
      <c r="AZ406">
        <v>0</v>
      </c>
      <c r="BA406">
        <v>0</v>
      </c>
      <c r="BB406">
        <v>0</v>
      </c>
      <c r="BC406">
        <v>0</v>
      </c>
      <c r="BD406">
        <v>0</v>
      </c>
      <c r="BE406">
        <v>0</v>
      </c>
      <c r="BF406">
        <v>0</v>
      </c>
      <c r="BK406" t="s">
        <v>333</v>
      </c>
      <c r="BL406" t="s">
        <v>110</v>
      </c>
      <c r="BM406" s="2">
        <v>43889</v>
      </c>
      <c r="BN406">
        <v>4</v>
      </c>
      <c r="BO406">
        <v>13</v>
      </c>
      <c r="BP406">
        <v>0</v>
      </c>
      <c r="BQ406">
        <v>7</v>
      </c>
      <c r="BR406">
        <v>0</v>
      </c>
      <c r="BS406">
        <v>0</v>
      </c>
      <c r="BT406">
        <v>5</v>
      </c>
      <c r="BU406">
        <v>0</v>
      </c>
      <c r="BV406">
        <v>0</v>
      </c>
      <c r="BW406">
        <v>18</v>
      </c>
      <c r="BX406">
        <v>0</v>
      </c>
      <c r="BY406">
        <v>0</v>
      </c>
      <c r="BZ406">
        <v>0</v>
      </c>
      <c r="CA406">
        <v>8</v>
      </c>
      <c r="CB406">
        <v>1</v>
      </c>
      <c r="CC406">
        <v>8</v>
      </c>
      <c r="CD406">
        <v>8</v>
      </c>
      <c r="CE406">
        <v>0</v>
      </c>
      <c r="CF406">
        <v>0</v>
      </c>
      <c r="CG406">
        <v>0</v>
      </c>
      <c r="CH406">
        <v>8</v>
      </c>
      <c r="CI406">
        <v>0</v>
      </c>
      <c r="CJ406">
        <v>0</v>
      </c>
      <c r="CK406">
        <v>0</v>
      </c>
      <c r="CL406">
        <v>0</v>
      </c>
      <c r="CM406">
        <v>0</v>
      </c>
      <c r="CN406" s="12">
        <v>2</v>
      </c>
    </row>
    <row r="407" spans="1:92" hidden="1" x14ac:dyDescent="0.25">
      <c r="A407" s="7" t="s">
        <v>361</v>
      </c>
      <c r="B407" t="s">
        <v>111</v>
      </c>
      <c r="C407" s="2">
        <v>43889</v>
      </c>
      <c r="D407">
        <v>600</v>
      </c>
      <c r="E407">
        <v>498</v>
      </c>
      <c r="F407">
        <v>20</v>
      </c>
      <c r="G407">
        <v>63</v>
      </c>
      <c r="H407">
        <v>5</v>
      </c>
      <c r="I407">
        <v>19</v>
      </c>
      <c r="J407">
        <v>20</v>
      </c>
      <c r="K407">
        <v>14</v>
      </c>
      <c r="L407">
        <v>20</v>
      </c>
      <c r="M407">
        <v>4</v>
      </c>
      <c r="N407">
        <v>16</v>
      </c>
      <c r="O407">
        <v>18</v>
      </c>
      <c r="P407">
        <v>14</v>
      </c>
      <c r="Q407">
        <v>115</v>
      </c>
      <c r="R407">
        <v>9</v>
      </c>
      <c r="S407">
        <v>13</v>
      </c>
      <c r="T407">
        <v>23</v>
      </c>
      <c r="U407">
        <v>0</v>
      </c>
      <c r="V407">
        <v>0</v>
      </c>
      <c r="W407">
        <v>0</v>
      </c>
      <c r="X407">
        <v>4</v>
      </c>
      <c r="Y407">
        <v>0</v>
      </c>
      <c r="Z407">
        <v>0</v>
      </c>
      <c r="AA407">
        <v>0</v>
      </c>
      <c r="AB407">
        <v>0</v>
      </c>
      <c r="AC407">
        <v>0</v>
      </c>
      <c r="AG407" s="44" t="s">
        <v>361</v>
      </c>
      <c r="AH407" s="29" t="s">
        <v>111</v>
      </c>
      <c r="AI407" s="36">
        <v>43889</v>
      </c>
      <c r="AJ407">
        <v>580</v>
      </c>
      <c r="AK407">
        <v>473</v>
      </c>
      <c r="AL407">
        <v>60</v>
      </c>
      <c r="AM407">
        <v>17</v>
      </c>
      <c r="AN407">
        <v>4</v>
      </c>
      <c r="AO407">
        <v>17</v>
      </c>
      <c r="AP407">
        <v>16</v>
      </c>
      <c r="AQ407">
        <v>7</v>
      </c>
      <c r="AR407">
        <v>17</v>
      </c>
      <c r="AS407">
        <v>0</v>
      </c>
      <c r="AT407">
        <v>93</v>
      </c>
      <c r="AU407">
        <v>0</v>
      </c>
      <c r="AV407">
        <v>6</v>
      </c>
      <c r="AW407">
        <v>2</v>
      </c>
      <c r="AX407" s="12">
        <v>0</v>
      </c>
      <c r="AY407">
        <v>0</v>
      </c>
      <c r="AZ407">
        <v>0</v>
      </c>
      <c r="BA407">
        <v>0</v>
      </c>
      <c r="BB407">
        <v>0</v>
      </c>
      <c r="BC407">
        <v>0</v>
      </c>
      <c r="BD407">
        <v>0</v>
      </c>
      <c r="BE407">
        <v>0</v>
      </c>
      <c r="BF407">
        <v>0</v>
      </c>
      <c r="BK407" t="s">
        <v>333</v>
      </c>
      <c r="BL407" t="s">
        <v>111</v>
      </c>
      <c r="BM407" s="2">
        <v>43889</v>
      </c>
      <c r="BN407">
        <v>30</v>
      </c>
      <c r="BO407">
        <v>49</v>
      </c>
      <c r="BP407">
        <v>4</v>
      </c>
      <c r="BQ407">
        <v>34</v>
      </c>
      <c r="BR407">
        <v>3</v>
      </c>
      <c r="BS407">
        <v>3</v>
      </c>
      <c r="BT407">
        <v>9</v>
      </c>
      <c r="BU407">
        <v>9</v>
      </c>
      <c r="BV407">
        <v>3</v>
      </c>
      <c r="BW407">
        <v>1091</v>
      </c>
      <c r="BX407">
        <v>8</v>
      </c>
      <c r="BY407">
        <v>12</v>
      </c>
      <c r="BZ407">
        <v>11</v>
      </c>
      <c r="CA407">
        <v>80</v>
      </c>
      <c r="CB407">
        <v>5</v>
      </c>
      <c r="CC407">
        <v>19</v>
      </c>
      <c r="CD407">
        <v>17</v>
      </c>
      <c r="CE407">
        <v>0</v>
      </c>
      <c r="CF407">
        <v>0</v>
      </c>
      <c r="CG407">
        <v>0</v>
      </c>
      <c r="CH407">
        <v>18</v>
      </c>
      <c r="CI407">
        <v>0</v>
      </c>
      <c r="CJ407">
        <v>0</v>
      </c>
      <c r="CK407">
        <v>0</v>
      </c>
      <c r="CL407">
        <v>0</v>
      </c>
      <c r="CM407">
        <v>0</v>
      </c>
      <c r="CN407" s="12">
        <v>14</v>
      </c>
    </row>
    <row r="408" spans="1:92" hidden="1" x14ac:dyDescent="0.25">
      <c r="A408" s="7" t="s">
        <v>361</v>
      </c>
      <c r="B408" t="s">
        <v>112</v>
      </c>
      <c r="C408" s="2">
        <v>43889</v>
      </c>
      <c r="D408">
        <v>7</v>
      </c>
      <c r="E408">
        <v>8</v>
      </c>
      <c r="F408">
        <v>1</v>
      </c>
      <c r="G408">
        <v>3</v>
      </c>
      <c r="H408">
        <v>1</v>
      </c>
      <c r="I408">
        <v>1</v>
      </c>
      <c r="J408">
        <v>0</v>
      </c>
      <c r="K408">
        <v>0</v>
      </c>
      <c r="L408">
        <v>0</v>
      </c>
      <c r="M408">
        <v>0</v>
      </c>
      <c r="N408">
        <v>0</v>
      </c>
      <c r="O408">
        <v>0</v>
      </c>
      <c r="P408">
        <v>0</v>
      </c>
      <c r="Q408">
        <v>0</v>
      </c>
      <c r="R408">
        <v>0</v>
      </c>
      <c r="S408">
        <v>0</v>
      </c>
      <c r="T408">
        <v>2</v>
      </c>
      <c r="U408">
        <v>0</v>
      </c>
      <c r="V408">
        <v>0</v>
      </c>
      <c r="W408">
        <v>0</v>
      </c>
      <c r="X408">
        <v>0</v>
      </c>
      <c r="Y408">
        <v>0</v>
      </c>
      <c r="Z408">
        <v>0</v>
      </c>
      <c r="AA408">
        <v>0</v>
      </c>
      <c r="AB408">
        <v>0</v>
      </c>
      <c r="AC408">
        <v>0</v>
      </c>
      <c r="AG408" s="43" t="s">
        <v>361</v>
      </c>
      <c r="AH408" s="30" t="s">
        <v>112</v>
      </c>
      <c r="AI408" s="34">
        <v>43889</v>
      </c>
      <c r="AJ408">
        <v>0</v>
      </c>
      <c r="AK408">
        <v>3</v>
      </c>
      <c r="AL408">
        <v>3</v>
      </c>
      <c r="AM408">
        <v>1</v>
      </c>
      <c r="AN408">
        <v>1</v>
      </c>
      <c r="AO408">
        <v>1</v>
      </c>
      <c r="AP408">
        <v>0</v>
      </c>
      <c r="AQ408">
        <v>0</v>
      </c>
      <c r="AR408">
        <v>0</v>
      </c>
      <c r="AS408">
        <v>0</v>
      </c>
      <c r="AT408">
        <v>0</v>
      </c>
      <c r="AU408">
        <v>0</v>
      </c>
      <c r="AV408">
        <v>0</v>
      </c>
      <c r="AW408">
        <v>0</v>
      </c>
      <c r="AX408" s="12">
        <v>0</v>
      </c>
      <c r="AY408">
        <v>0</v>
      </c>
      <c r="AZ408">
        <v>0</v>
      </c>
      <c r="BA408">
        <v>0</v>
      </c>
      <c r="BB408">
        <v>0</v>
      </c>
      <c r="BC408">
        <v>0</v>
      </c>
      <c r="BD408">
        <v>0</v>
      </c>
      <c r="BE408">
        <v>0</v>
      </c>
      <c r="BF408">
        <v>0</v>
      </c>
      <c r="BK408" t="s">
        <v>333</v>
      </c>
      <c r="BL408" t="s">
        <v>112</v>
      </c>
      <c r="BM408" s="2">
        <v>43889</v>
      </c>
      <c r="BN408">
        <v>6</v>
      </c>
      <c r="BO408">
        <v>5</v>
      </c>
      <c r="BP408">
        <v>0</v>
      </c>
      <c r="BQ408">
        <v>3</v>
      </c>
      <c r="BR408">
        <v>0</v>
      </c>
      <c r="BS408">
        <v>0</v>
      </c>
      <c r="BT408">
        <v>3</v>
      </c>
      <c r="BU408">
        <v>0</v>
      </c>
      <c r="BV408">
        <v>0</v>
      </c>
      <c r="BW408">
        <v>24</v>
      </c>
      <c r="BX408">
        <v>2</v>
      </c>
      <c r="BY408">
        <v>0</v>
      </c>
      <c r="BZ408">
        <v>0</v>
      </c>
      <c r="CA408">
        <v>12</v>
      </c>
      <c r="CB408">
        <v>1</v>
      </c>
      <c r="CC408">
        <v>8</v>
      </c>
      <c r="CD408">
        <v>8</v>
      </c>
      <c r="CE408">
        <v>0</v>
      </c>
      <c r="CF408">
        <v>0</v>
      </c>
      <c r="CG408">
        <v>0</v>
      </c>
      <c r="CH408">
        <v>8</v>
      </c>
      <c r="CI408">
        <v>0</v>
      </c>
      <c r="CJ408">
        <v>0</v>
      </c>
      <c r="CK408">
        <v>0</v>
      </c>
      <c r="CL408">
        <v>0</v>
      </c>
      <c r="CM408">
        <v>0</v>
      </c>
      <c r="CN408" s="12">
        <v>3</v>
      </c>
    </row>
    <row r="409" spans="1:92" hidden="1" x14ac:dyDescent="0.25">
      <c r="A409" s="7" t="s">
        <v>361</v>
      </c>
      <c r="B409" t="s">
        <v>113</v>
      </c>
      <c r="C409" s="2">
        <v>43889</v>
      </c>
      <c r="D409">
        <v>1095</v>
      </c>
      <c r="E409">
        <v>968</v>
      </c>
      <c r="F409">
        <v>54</v>
      </c>
      <c r="G409">
        <v>59</v>
      </c>
      <c r="H409">
        <v>11</v>
      </c>
      <c r="I409">
        <v>55</v>
      </c>
      <c r="J409">
        <v>71</v>
      </c>
      <c r="K409">
        <v>38</v>
      </c>
      <c r="L409">
        <v>55</v>
      </c>
      <c r="M409">
        <v>30</v>
      </c>
      <c r="N409">
        <v>73</v>
      </c>
      <c r="O409">
        <v>49</v>
      </c>
      <c r="P409">
        <v>38</v>
      </c>
      <c r="Q409">
        <v>345</v>
      </c>
      <c r="R409">
        <v>40</v>
      </c>
      <c r="S409">
        <v>32</v>
      </c>
      <c r="T409">
        <v>76</v>
      </c>
      <c r="U409">
        <v>0</v>
      </c>
      <c r="V409">
        <v>1</v>
      </c>
      <c r="W409">
        <v>0</v>
      </c>
      <c r="X409">
        <v>8</v>
      </c>
      <c r="Y409">
        <v>0</v>
      </c>
      <c r="Z409">
        <v>0</v>
      </c>
      <c r="AA409">
        <v>0</v>
      </c>
      <c r="AB409">
        <v>0</v>
      </c>
      <c r="AC409">
        <v>0</v>
      </c>
      <c r="AG409" s="44" t="s">
        <v>361</v>
      </c>
      <c r="AH409" s="29" t="s">
        <v>113</v>
      </c>
      <c r="AI409" s="36">
        <v>43889</v>
      </c>
      <c r="AJ409">
        <v>1066</v>
      </c>
      <c r="AK409">
        <v>941</v>
      </c>
      <c r="AL409">
        <v>59</v>
      </c>
      <c r="AM409">
        <v>52</v>
      </c>
      <c r="AN409">
        <v>11</v>
      </c>
      <c r="AO409">
        <v>52</v>
      </c>
      <c r="AP409">
        <v>53</v>
      </c>
      <c r="AQ409">
        <v>19</v>
      </c>
      <c r="AR409">
        <v>52</v>
      </c>
      <c r="AS409">
        <v>0</v>
      </c>
      <c r="AT409">
        <v>280</v>
      </c>
      <c r="AU409">
        <v>4</v>
      </c>
      <c r="AV409">
        <v>4</v>
      </c>
      <c r="AW409">
        <v>11</v>
      </c>
      <c r="AX409" s="12">
        <v>0</v>
      </c>
      <c r="AY409">
        <v>0</v>
      </c>
      <c r="AZ409">
        <v>0</v>
      </c>
      <c r="BA409">
        <v>0</v>
      </c>
      <c r="BB409">
        <v>0</v>
      </c>
      <c r="BC409">
        <v>0</v>
      </c>
      <c r="BD409">
        <v>0</v>
      </c>
      <c r="BE409">
        <v>0</v>
      </c>
      <c r="BF409">
        <v>0</v>
      </c>
      <c r="BK409" t="s">
        <v>333</v>
      </c>
      <c r="BL409" t="s">
        <v>113</v>
      </c>
      <c r="BM409" s="2">
        <v>43889</v>
      </c>
      <c r="BN409">
        <v>43</v>
      </c>
      <c r="BO409">
        <v>46</v>
      </c>
      <c r="BP409">
        <v>5</v>
      </c>
      <c r="BQ409">
        <v>13</v>
      </c>
      <c r="BR409">
        <v>2</v>
      </c>
      <c r="BS409">
        <v>6</v>
      </c>
      <c r="BT409">
        <v>18</v>
      </c>
      <c r="BU409">
        <v>18</v>
      </c>
      <c r="BV409">
        <v>6</v>
      </c>
      <c r="BW409">
        <v>2614</v>
      </c>
      <c r="BX409">
        <v>30</v>
      </c>
      <c r="BY409">
        <v>33</v>
      </c>
      <c r="BZ409">
        <v>30</v>
      </c>
      <c r="CA409">
        <v>189</v>
      </c>
      <c r="CB409">
        <v>13</v>
      </c>
      <c r="CC409">
        <v>41</v>
      </c>
      <c r="CD409">
        <v>41</v>
      </c>
      <c r="CE409">
        <v>0</v>
      </c>
      <c r="CF409">
        <v>0</v>
      </c>
      <c r="CG409">
        <v>5</v>
      </c>
      <c r="CH409">
        <v>40</v>
      </c>
      <c r="CI409">
        <v>0</v>
      </c>
      <c r="CJ409">
        <v>0</v>
      </c>
      <c r="CK409">
        <v>0</v>
      </c>
      <c r="CL409">
        <v>0</v>
      </c>
      <c r="CM409">
        <v>0</v>
      </c>
      <c r="CN409" s="12">
        <v>31</v>
      </c>
    </row>
    <row r="410" spans="1:92" hidden="1" x14ac:dyDescent="0.25">
      <c r="A410" s="7" t="s">
        <v>362</v>
      </c>
      <c r="B410" t="s">
        <v>110</v>
      </c>
      <c r="C410" s="2">
        <v>43889</v>
      </c>
      <c r="D410">
        <v>73</v>
      </c>
      <c r="E410">
        <v>76</v>
      </c>
      <c r="F410">
        <v>2</v>
      </c>
      <c r="G410">
        <v>10</v>
      </c>
      <c r="H410">
        <v>1</v>
      </c>
      <c r="I410">
        <v>1</v>
      </c>
      <c r="J410">
        <v>1</v>
      </c>
      <c r="K410">
        <v>1</v>
      </c>
      <c r="L410">
        <v>0</v>
      </c>
      <c r="M410">
        <v>0</v>
      </c>
      <c r="N410">
        <v>1</v>
      </c>
      <c r="O410">
        <v>1</v>
      </c>
      <c r="P410">
        <v>0</v>
      </c>
      <c r="Q410">
        <v>23</v>
      </c>
      <c r="R410">
        <v>14</v>
      </c>
      <c r="S410">
        <v>6</v>
      </c>
      <c r="T410">
        <v>10</v>
      </c>
      <c r="U410">
        <v>0</v>
      </c>
      <c r="V410">
        <v>0</v>
      </c>
      <c r="W410">
        <v>0</v>
      </c>
      <c r="X410">
        <v>0</v>
      </c>
      <c r="Y410">
        <v>0</v>
      </c>
      <c r="Z410">
        <v>0</v>
      </c>
      <c r="AA410">
        <v>0</v>
      </c>
      <c r="AB410">
        <v>0</v>
      </c>
      <c r="AC410">
        <v>0</v>
      </c>
      <c r="AG410" s="43" t="s">
        <v>362</v>
      </c>
      <c r="AH410" s="30" t="s">
        <v>110</v>
      </c>
      <c r="AI410" s="34">
        <v>43889</v>
      </c>
      <c r="AJ410">
        <v>0</v>
      </c>
      <c r="AK410">
        <v>7</v>
      </c>
      <c r="AL410">
        <v>7</v>
      </c>
      <c r="AM410">
        <v>0</v>
      </c>
      <c r="AN410">
        <v>0</v>
      </c>
      <c r="AO410">
        <v>0</v>
      </c>
      <c r="AP410">
        <v>0</v>
      </c>
      <c r="AQ410">
        <v>0</v>
      </c>
      <c r="AR410">
        <v>0</v>
      </c>
      <c r="AS410">
        <v>0</v>
      </c>
      <c r="AT410">
        <v>2</v>
      </c>
      <c r="AU410">
        <v>0</v>
      </c>
      <c r="AV410">
        <v>0</v>
      </c>
      <c r="AW410">
        <v>0</v>
      </c>
      <c r="AX410" s="12">
        <v>0</v>
      </c>
      <c r="AY410">
        <v>0</v>
      </c>
      <c r="AZ410">
        <v>0</v>
      </c>
      <c r="BA410">
        <v>0</v>
      </c>
      <c r="BB410">
        <v>0</v>
      </c>
      <c r="BC410">
        <v>0</v>
      </c>
      <c r="BD410">
        <v>0</v>
      </c>
      <c r="BE410">
        <v>0</v>
      </c>
      <c r="BF410">
        <v>0</v>
      </c>
      <c r="BK410" t="s">
        <v>334</v>
      </c>
      <c r="BL410" t="s">
        <v>110</v>
      </c>
      <c r="BM410" s="2">
        <v>43889</v>
      </c>
      <c r="BN410">
        <v>7</v>
      </c>
      <c r="BO410">
        <v>8</v>
      </c>
      <c r="BP410">
        <v>0</v>
      </c>
      <c r="BQ410">
        <v>5</v>
      </c>
      <c r="BR410">
        <v>0</v>
      </c>
      <c r="BS410">
        <v>0</v>
      </c>
      <c r="BT410">
        <v>0</v>
      </c>
      <c r="BU410">
        <v>0</v>
      </c>
      <c r="BV410">
        <v>0</v>
      </c>
      <c r="BW410">
        <v>74</v>
      </c>
      <c r="BX410">
        <v>2</v>
      </c>
      <c r="BY410">
        <v>502</v>
      </c>
      <c r="BZ410">
        <v>376</v>
      </c>
      <c r="CA410">
        <v>10</v>
      </c>
      <c r="CB410">
        <v>1</v>
      </c>
      <c r="CC410">
        <v>1</v>
      </c>
      <c r="CD410">
        <v>2</v>
      </c>
      <c r="CE410">
        <v>0</v>
      </c>
      <c r="CF410">
        <v>0</v>
      </c>
      <c r="CG410">
        <v>1</v>
      </c>
      <c r="CH410">
        <v>0</v>
      </c>
      <c r="CI410">
        <v>0</v>
      </c>
      <c r="CJ410">
        <v>0</v>
      </c>
      <c r="CK410">
        <v>0</v>
      </c>
      <c r="CL410">
        <v>0</v>
      </c>
      <c r="CM410">
        <v>0</v>
      </c>
      <c r="CN410" s="12">
        <v>2</v>
      </c>
    </row>
    <row r="411" spans="1:92" hidden="1" x14ac:dyDescent="0.25">
      <c r="A411" s="7" t="s">
        <v>362</v>
      </c>
      <c r="B411" t="s">
        <v>111</v>
      </c>
      <c r="C411" s="2">
        <v>43889</v>
      </c>
      <c r="D411">
        <v>1308</v>
      </c>
      <c r="E411">
        <v>960</v>
      </c>
      <c r="F411">
        <v>50</v>
      </c>
      <c r="G411">
        <v>93</v>
      </c>
      <c r="H411">
        <v>20</v>
      </c>
      <c r="I411">
        <v>49</v>
      </c>
      <c r="J411">
        <v>40</v>
      </c>
      <c r="K411">
        <v>36</v>
      </c>
      <c r="L411">
        <v>48</v>
      </c>
      <c r="M411">
        <v>39</v>
      </c>
      <c r="N411">
        <v>64</v>
      </c>
      <c r="O411">
        <v>16</v>
      </c>
      <c r="P411">
        <v>13</v>
      </c>
      <c r="Q411">
        <v>384</v>
      </c>
      <c r="R411">
        <v>124</v>
      </c>
      <c r="S411">
        <v>365</v>
      </c>
      <c r="T411">
        <v>90</v>
      </c>
      <c r="U411">
        <v>6</v>
      </c>
      <c r="V411">
        <v>7</v>
      </c>
      <c r="W411">
        <v>4</v>
      </c>
      <c r="X411">
        <v>9</v>
      </c>
      <c r="Y411">
        <v>0</v>
      </c>
      <c r="Z411">
        <v>0</v>
      </c>
      <c r="AA411">
        <v>0</v>
      </c>
      <c r="AB411">
        <v>0</v>
      </c>
      <c r="AC411">
        <v>0</v>
      </c>
      <c r="AG411" s="44" t="s">
        <v>362</v>
      </c>
      <c r="AH411" s="29" t="s">
        <v>111</v>
      </c>
      <c r="AI411" s="36">
        <v>43889</v>
      </c>
      <c r="AJ411">
        <v>1071</v>
      </c>
      <c r="AK411">
        <v>802</v>
      </c>
      <c r="AL411">
        <v>57</v>
      </c>
      <c r="AM411">
        <v>33</v>
      </c>
      <c r="AN411">
        <v>9</v>
      </c>
      <c r="AO411">
        <v>33</v>
      </c>
      <c r="AP411">
        <v>26</v>
      </c>
      <c r="AQ411">
        <v>22</v>
      </c>
      <c r="AR411">
        <v>33</v>
      </c>
      <c r="AS411">
        <v>0</v>
      </c>
      <c r="AT411">
        <v>199</v>
      </c>
      <c r="AU411">
        <v>31</v>
      </c>
      <c r="AV411">
        <v>13</v>
      </c>
      <c r="AW411">
        <v>7</v>
      </c>
      <c r="AX411" s="12">
        <v>3</v>
      </c>
      <c r="AY411">
        <v>1</v>
      </c>
      <c r="AZ411">
        <v>0</v>
      </c>
      <c r="BA411">
        <v>7</v>
      </c>
      <c r="BB411">
        <v>0</v>
      </c>
      <c r="BC411">
        <v>0</v>
      </c>
      <c r="BD411">
        <v>0</v>
      </c>
      <c r="BE411">
        <v>0</v>
      </c>
      <c r="BF411">
        <v>0</v>
      </c>
      <c r="BK411" t="s">
        <v>334</v>
      </c>
      <c r="BL411" t="s">
        <v>111</v>
      </c>
      <c r="BM411" s="2">
        <v>43889</v>
      </c>
      <c r="BN411">
        <v>19</v>
      </c>
      <c r="BO411">
        <v>41</v>
      </c>
      <c r="BP411">
        <v>0</v>
      </c>
      <c r="BQ411">
        <v>36</v>
      </c>
      <c r="BR411">
        <v>0</v>
      </c>
      <c r="BS411">
        <v>0</v>
      </c>
      <c r="BT411">
        <v>5</v>
      </c>
      <c r="BU411">
        <v>5</v>
      </c>
      <c r="BV411">
        <v>0</v>
      </c>
      <c r="BW411">
        <v>728</v>
      </c>
      <c r="BX411">
        <v>18</v>
      </c>
      <c r="BY411">
        <v>3017</v>
      </c>
      <c r="BZ411">
        <v>2316</v>
      </c>
      <c r="CA411">
        <v>45</v>
      </c>
      <c r="CB411">
        <v>13</v>
      </c>
      <c r="CC411">
        <v>3</v>
      </c>
      <c r="CD411">
        <v>12</v>
      </c>
      <c r="CE411">
        <v>0</v>
      </c>
      <c r="CF411">
        <v>1</v>
      </c>
      <c r="CG411">
        <v>0</v>
      </c>
      <c r="CH411">
        <v>10</v>
      </c>
      <c r="CI411">
        <v>0</v>
      </c>
      <c r="CJ411">
        <v>0</v>
      </c>
      <c r="CK411">
        <v>0</v>
      </c>
      <c r="CL411">
        <v>0</v>
      </c>
      <c r="CM411">
        <v>0</v>
      </c>
      <c r="CN411" s="12">
        <v>4</v>
      </c>
    </row>
    <row r="412" spans="1:92" hidden="1" x14ac:dyDescent="0.25">
      <c r="A412" s="7" t="s">
        <v>362</v>
      </c>
      <c r="B412" t="s">
        <v>112</v>
      </c>
      <c r="C412" s="2">
        <v>43889</v>
      </c>
      <c r="D412">
        <v>71</v>
      </c>
      <c r="E412">
        <v>81</v>
      </c>
      <c r="F412">
        <v>4</v>
      </c>
      <c r="G412">
        <v>17</v>
      </c>
      <c r="H412">
        <v>3</v>
      </c>
      <c r="I412">
        <v>4</v>
      </c>
      <c r="J412">
        <v>2</v>
      </c>
      <c r="K412">
        <v>1</v>
      </c>
      <c r="L412">
        <v>2</v>
      </c>
      <c r="M412">
        <v>0</v>
      </c>
      <c r="N412">
        <v>2</v>
      </c>
      <c r="O412">
        <v>1</v>
      </c>
      <c r="P412">
        <v>1</v>
      </c>
      <c r="Q412">
        <v>34</v>
      </c>
      <c r="R412">
        <v>15</v>
      </c>
      <c r="S412">
        <v>38</v>
      </c>
      <c r="T412">
        <v>13</v>
      </c>
      <c r="U412">
        <v>0</v>
      </c>
      <c r="V412">
        <v>0</v>
      </c>
      <c r="W412">
        <v>0</v>
      </c>
      <c r="X412">
        <v>1</v>
      </c>
      <c r="Y412">
        <v>0</v>
      </c>
      <c r="Z412">
        <v>0</v>
      </c>
      <c r="AA412">
        <v>0</v>
      </c>
      <c r="AB412">
        <v>0</v>
      </c>
      <c r="AC412">
        <v>0</v>
      </c>
      <c r="AG412" s="43" t="s">
        <v>362</v>
      </c>
      <c r="AH412" s="30" t="s">
        <v>112</v>
      </c>
      <c r="AI412" s="34">
        <v>43889</v>
      </c>
      <c r="AJ412">
        <v>0</v>
      </c>
      <c r="AK412">
        <v>12</v>
      </c>
      <c r="AL412">
        <v>12</v>
      </c>
      <c r="AM412">
        <v>3</v>
      </c>
      <c r="AN412">
        <v>3</v>
      </c>
      <c r="AO412">
        <v>3</v>
      </c>
      <c r="AP412">
        <v>2</v>
      </c>
      <c r="AQ412">
        <v>1</v>
      </c>
      <c r="AR412">
        <v>1</v>
      </c>
      <c r="AS412">
        <v>0</v>
      </c>
      <c r="AT412">
        <v>5</v>
      </c>
      <c r="AU412">
        <v>1</v>
      </c>
      <c r="AV412">
        <v>1</v>
      </c>
      <c r="AW412">
        <v>0</v>
      </c>
      <c r="AX412" s="12">
        <v>0</v>
      </c>
      <c r="AY412">
        <v>0</v>
      </c>
      <c r="AZ412">
        <v>0</v>
      </c>
      <c r="BA412">
        <v>1</v>
      </c>
      <c r="BB412">
        <v>0</v>
      </c>
      <c r="BC412">
        <v>0</v>
      </c>
      <c r="BD412">
        <v>0</v>
      </c>
      <c r="BE412">
        <v>0</v>
      </c>
      <c r="BF412">
        <v>0</v>
      </c>
      <c r="BK412" t="s">
        <v>334</v>
      </c>
      <c r="BL412" t="s">
        <v>112</v>
      </c>
      <c r="BM412" s="2">
        <v>43889</v>
      </c>
      <c r="BN412">
        <v>7</v>
      </c>
      <c r="BO412">
        <v>6</v>
      </c>
      <c r="BP412">
        <v>0</v>
      </c>
      <c r="BQ412">
        <v>4</v>
      </c>
      <c r="BR412">
        <v>0</v>
      </c>
      <c r="BS412">
        <v>0</v>
      </c>
      <c r="BT412">
        <v>0</v>
      </c>
      <c r="BU412">
        <v>0</v>
      </c>
      <c r="BV412">
        <v>0</v>
      </c>
      <c r="BW412">
        <v>82</v>
      </c>
      <c r="BX412">
        <v>1</v>
      </c>
      <c r="BY412">
        <v>444</v>
      </c>
      <c r="BZ412">
        <v>347</v>
      </c>
      <c r="CA412">
        <v>9</v>
      </c>
      <c r="CB412">
        <v>1</v>
      </c>
      <c r="CC412">
        <v>0</v>
      </c>
      <c r="CD412">
        <v>1</v>
      </c>
      <c r="CE412">
        <v>0</v>
      </c>
      <c r="CF412">
        <v>0</v>
      </c>
      <c r="CG412">
        <v>1</v>
      </c>
      <c r="CH412">
        <v>0</v>
      </c>
      <c r="CI412">
        <v>0</v>
      </c>
      <c r="CJ412">
        <v>0</v>
      </c>
      <c r="CK412">
        <v>0</v>
      </c>
      <c r="CL412">
        <v>0</v>
      </c>
      <c r="CM412">
        <v>0</v>
      </c>
      <c r="CN412" s="12">
        <v>2</v>
      </c>
    </row>
    <row r="413" spans="1:92" hidden="1" x14ac:dyDescent="0.25">
      <c r="A413" s="7" t="s">
        <v>362</v>
      </c>
      <c r="B413" t="s">
        <v>113</v>
      </c>
      <c r="C413" s="2">
        <v>43889</v>
      </c>
      <c r="D413">
        <v>1647</v>
      </c>
      <c r="E413">
        <v>1540</v>
      </c>
      <c r="F413">
        <v>86</v>
      </c>
      <c r="G413">
        <v>82</v>
      </c>
      <c r="H413">
        <v>30</v>
      </c>
      <c r="I413">
        <v>87</v>
      </c>
      <c r="J413">
        <v>97</v>
      </c>
      <c r="K413">
        <v>78</v>
      </c>
      <c r="L413">
        <v>87</v>
      </c>
      <c r="M413">
        <v>137</v>
      </c>
      <c r="N413">
        <v>183</v>
      </c>
      <c r="O413">
        <v>74</v>
      </c>
      <c r="P413">
        <v>55</v>
      </c>
      <c r="Q413">
        <v>878</v>
      </c>
      <c r="R413">
        <v>335</v>
      </c>
      <c r="S413">
        <v>712</v>
      </c>
      <c r="T413">
        <v>237</v>
      </c>
      <c r="U413">
        <v>7</v>
      </c>
      <c r="V413">
        <v>14</v>
      </c>
      <c r="W413">
        <v>16</v>
      </c>
      <c r="X413">
        <v>42</v>
      </c>
      <c r="Y413">
        <v>0</v>
      </c>
      <c r="Z413">
        <v>0</v>
      </c>
      <c r="AA413">
        <v>0</v>
      </c>
      <c r="AB413">
        <v>0</v>
      </c>
      <c r="AC413">
        <v>0</v>
      </c>
      <c r="AG413" s="44" t="s">
        <v>362</v>
      </c>
      <c r="AH413" s="29" t="s">
        <v>113</v>
      </c>
      <c r="AI413" s="36">
        <v>43889</v>
      </c>
      <c r="AJ413">
        <v>1334</v>
      </c>
      <c r="AK413">
        <v>1013</v>
      </c>
      <c r="AL413">
        <v>54</v>
      </c>
      <c r="AM413">
        <v>61</v>
      </c>
      <c r="AN413">
        <v>22</v>
      </c>
      <c r="AO413">
        <v>61</v>
      </c>
      <c r="AP413">
        <v>52</v>
      </c>
      <c r="AQ413">
        <v>35</v>
      </c>
      <c r="AR413">
        <v>61</v>
      </c>
      <c r="AS413">
        <v>0</v>
      </c>
      <c r="AT413">
        <v>428</v>
      </c>
      <c r="AU413">
        <v>55</v>
      </c>
      <c r="AV413">
        <v>33</v>
      </c>
      <c r="AW413">
        <v>21</v>
      </c>
      <c r="AX413" s="12">
        <v>3</v>
      </c>
      <c r="AY413">
        <v>1</v>
      </c>
      <c r="AZ413">
        <v>4</v>
      </c>
      <c r="BA413">
        <v>24</v>
      </c>
      <c r="BB413">
        <v>0</v>
      </c>
      <c r="BC413">
        <v>0</v>
      </c>
      <c r="BD413">
        <v>0</v>
      </c>
      <c r="BE413">
        <v>0</v>
      </c>
      <c r="BF413">
        <v>0</v>
      </c>
      <c r="BK413" t="s">
        <v>334</v>
      </c>
      <c r="BL413" t="s">
        <v>113</v>
      </c>
      <c r="BM413" s="2">
        <v>43889</v>
      </c>
      <c r="BN413">
        <v>18</v>
      </c>
      <c r="BO413">
        <v>64</v>
      </c>
      <c r="BP413">
        <v>5</v>
      </c>
      <c r="BQ413">
        <v>33</v>
      </c>
      <c r="BR413">
        <v>3</v>
      </c>
      <c r="BS413">
        <v>5</v>
      </c>
      <c r="BT413">
        <v>17</v>
      </c>
      <c r="BU413">
        <v>17</v>
      </c>
      <c r="BV413">
        <v>5</v>
      </c>
      <c r="BW413">
        <v>1631</v>
      </c>
      <c r="BX413">
        <v>33</v>
      </c>
      <c r="BY413">
        <v>5570</v>
      </c>
      <c r="BZ413">
        <v>4464</v>
      </c>
      <c r="CA413">
        <v>90</v>
      </c>
      <c r="CB413">
        <v>22</v>
      </c>
      <c r="CC413">
        <v>6</v>
      </c>
      <c r="CD413">
        <v>20</v>
      </c>
      <c r="CE413">
        <v>0</v>
      </c>
      <c r="CF413">
        <v>0</v>
      </c>
      <c r="CG413">
        <v>2</v>
      </c>
      <c r="CH413">
        <v>12</v>
      </c>
      <c r="CI413">
        <v>0</v>
      </c>
      <c r="CJ413">
        <v>0</v>
      </c>
      <c r="CK413">
        <v>0</v>
      </c>
      <c r="CL413">
        <v>0</v>
      </c>
      <c r="CM413">
        <v>0</v>
      </c>
      <c r="CN413" s="12">
        <v>14</v>
      </c>
    </row>
    <row r="414" spans="1:92" hidden="1" x14ac:dyDescent="0.25">
      <c r="A414" s="7" t="s">
        <v>363</v>
      </c>
      <c r="B414" t="s">
        <v>110</v>
      </c>
      <c r="C414" s="2">
        <v>43889</v>
      </c>
      <c r="D414">
        <v>16</v>
      </c>
      <c r="E414">
        <v>27</v>
      </c>
      <c r="F414">
        <v>1</v>
      </c>
      <c r="G414">
        <v>3</v>
      </c>
      <c r="H414">
        <v>1</v>
      </c>
      <c r="I414">
        <v>1</v>
      </c>
      <c r="J414">
        <v>1</v>
      </c>
      <c r="K414">
        <v>0</v>
      </c>
      <c r="L414">
        <v>1</v>
      </c>
      <c r="M414">
        <v>1</v>
      </c>
      <c r="N414">
        <v>1</v>
      </c>
      <c r="O414">
        <v>5</v>
      </c>
      <c r="P414">
        <v>2</v>
      </c>
      <c r="Q414">
        <v>1</v>
      </c>
      <c r="R414">
        <v>0</v>
      </c>
      <c r="S414">
        <v>0</v>
      </c>
      <c r="T414">
        <v>0</v>
      </c>
      <c r="U414">
        <v>0</v>
      </c>
      <c r="V414">
        <v>0</v>
      </c>
      <c r="W414">
        <v>0</v>
      </c>
      <c r="X414">
        <v>0</v>
      </c>
      <c r="Y414">
        <v>0</v>
      </c>
      <c r="Z414">
        <v>0</v>
      </c>
      <c r="AA414">
        <v>0</v>
      </c>
      <c r="AB414">
        <v>0</v>
      </c>
      <c r="AC414">
        <v>0</v>
      </c>
      <c r="AG414" s="43" t="s">
        <v>363</v>
      </c>
      <c r="AH414" s="30" t="s">
        <v>110</v>
      </c>
      <c r="AI414" s="34">
        <v>43889</v>
      </c>
      <c r="AJ414">
        <v>0</v>
      </c>
      <c r="AK414">
        <v>1</v>
      </c>
      <c r="AL414">
        <v>1</v>
      </c>
      <c r="AM414">
        <v>1</v>
      </c>
      <c r="AN414">
        <v>1</v>
      </c>
      <c r="AO414">
        <v>1</v>
      </c>
      <c r="AP414">
        <v>1</v>
      </c>
      <c r="AQ414">
        <v>0</v>
      </c>
      <c r="AR414">
        <v>1</v>
      </c>
      <c r="AS414">
        <v>0</v>
      </c>
      <c r="AT414">
        <v>0</v>
      </c>
      <c r="AU414">
        <v>0</v>
      </c>
      <c r="AV414">
        <v>0</v>
      </c>
      <c r="AW414">
        <v>0</v>
      </c>
      <c r="AX414" s="12">
        <v>0</v>
      </c>
      <c r="AY414">
        <v>0</v>
      </c>
      <c r="AZ414">
        <v>0</v>
      </c>
      <c r="BA414">
        <v>0</v>
      </c>
      <c r="BB414">
        <v>0</v>
      </c>
      <c r="BC414">
        <v>0</v>
      </c>
      <c r="BD414">
        <v>0</v>
      </c>
      <c r="BE414">
        <v>0</v>
      </c>
      <c r="BF414">
        <v>0</v>
      </c>
      <c r="BK414" t="s">
        <v>335</v>
      </c>
      <c r="BL414" t="s">
        <v>110</v>
      </c>
      <c r="BM414" s="2">
        <v>43889</v>
      </c>
      <c r="BN414">
        <v>7</v>
      </c>
      <c r="BO414">
        <v>5</v>
      </c>
      <c r="BP414">
        <v>0</v>
      </c>
      <c r="BQ414">
        <v>0</v>
      </c>
      <c r="BR414">
        <v>0</v>
      </c>
      <c r="BS414">
        <v>0</v>
      </c>
      <c r="BT414">
        <v>0</v>
      </c>
      <c r="BU414">
        <v>0</v>
      </c>
      <c r="BV414">
        <v>0</v>
      </c>
      <c r="BW414">
        <v>1</v>
      </c>
      <c r="BX414">
        <v>2</v>
      </c>
      <c r="BY414">
        <v>0</v>
      </c>
      <c r="BZ414">
        <v>0</v>
      </c>
      <c r="CA414">
        <v>7</v>
      </c>
      <c r="CB414">
        <v>0</v>
      </c>
      <c r="CC414">
        <v>1</v>
      </c>
      <c r="CD414">
        <v>1</v>
      </c>
      <c r="CE414">
        <v>0</v>
      </c>
      <c r="CF414">
        <v>0</v>
      </c>
      <c r="CG414">
        <v>0</v>
      </c>
      <c r="CH414">
        <v>1</v>
      </c>
      <c r="CI414">
        <v>0</v>
      </c>
      <c r="CJ414">
        <v>0</v>
      </c>
      <c r="CK414">
        <v>0</v>
      </c>
      <c r="CL414">
        <v>0</v>
      </c>
      <c r="CM414">
        <v>0</v>
      </c>
      <c r="CN414" s="12">
        <v>6</v>
      </c>
    </row>
    <row r="415" spans="1:92" hidden="1" x14ac:dyDescent="0.25">
      <c r="A415" s="7" t="s">
        <v>363</v>
      </c>
      <c r="B415" t="s">
        <v>111</v>
      </c>
      <c r="C415" s="2">
        <v>43889</v>
      </c>
      <c r="D415">
        <v>3641</v>
      </c>
      <c r="E415">
        <v>2467</v>
      </c>
      <c r="F415">
        <v>60</v>
      </c>
      <c r="G415">
        <v>109</v>
      </c>
      <c r="H415">
        <v>38</v>
      </c>
      <c r="I415">
        <v>55</v>
      </c>
      <c r="J415">
        <v>87</v>
      </c>
      <c r="K415">
        <v>71</v>
      </c>
      <c r="L415">
        <v>55</v>
      </c>
      <c r="M415">
        <v>127</v>
      </c>
      <c r="N415">
        <v>61</v>
      </c>
      <c r="O415">
        <v>173</v>
      </c>
      <c r="P415">
        <v>132</v>
      </c>
      <c r="Q415">
        <v>157</v>
      </c>
      <c r="R415">
        <v>27</v>
      </c>
      <c r="S415">
        <v>54</v>
      </c>
      <c r="T415">
        <v>21</v>
      </c>
      <c r="U415">
        <v>0</v>
      </c>
      <c r="V415">
        <v>0</v>
      </c>
      <c r="W415">
        <v>1</v>
      </c>
      <c r="X415">
        <v>52</v>
      </c>
      <c r="Y415">
        <v>0</v>
      </c>
      <c r="Z415">
        <v>0</v>
      </c>
      <c r="AA415">
        <v>0</v>
      </c>
      <c r="AB415">
        <v>0</v>
      </c>
      <c r="AC415">
        <v>0</v>
      </c>
      <c r="AG415" s="44" t="s">
        <v>363</v>
      </c>
      <c r="AH415" s="29" t="s">
        <v>111</v>
      </c>
      <c r="AI415" s="36">
        <v>43889</v>
      </c>
      <c r="AJ415">
        <v>3601</v>
      </c>
      <c r="AK415">
        <v>2415</v>
      </c>
      <c r="AL415">
        <v>101</v>
      </c>
      <c r="AM415">
        <v>59</v>
      </c>
      <c r="AN415">
        <v>37</v>
      </c>
      <c r="AO415">
        <v>54</v>
      </c>
      <c r="AP415">
        <v>77</v>
      </c>
      <c r="AQ415">
        <v>62</v>
      </c>
      <c r="AR415">
        <v>54</v>
      </c>
      <c r="AS415">
        <v>0</v>
      </c>
      <c r="AT415">
        <v>132</v>
      </c>
      <c r="AU415">
        <v>13</v>
      </c>
      <c r="AV415">
        <v>33</v>
      </c>
      <c r="AW415">
        <v>10</v>
      </c>
      <c r="AX415" s="12">
        <v>0</v>
      </c>
      <c r="AY415">
        <v>0</v>
      </c>
      <c r="AZ415">
        <v>1</v>
      </c>
      <c r="BA415">
        <v>31</v>
      </c>
      <c r="BB415">
        <v>0</v>
      </c>
      <c r="BC415">
        <v>0</v>
      </c>
      <c r="BD415">
        <v>0</v>
      </c>
      <c r="BE415">
        <v>0</v>
      </c>
      <c r="BF415">
        <v>0</v>
      </c>
      <c r="BK415" t="s">
        <v>335</v>
      </c>
      <c r="BL415" t="s">
        <v>111</v>
      </c>
      <c r="BM415" s="2">
        <v>43889</v>
      </c>
      <c r="BN415">
        <v>86</v>
      </c>
      <c r="BO415">
        <v>38</v>
      </c>
      <c r="BP415">
        <v>1</v>
      </c>
      <c r="BQ415">
        <v>1</v>
      </c>
      <c r="BR415">
        <v>1</v>
      </c>
      <c r="BS415">
        <v>1</v>
      </c>
      <c r="BT415">
        <v>4</v>
      </c>
      <c r="BU415">
        <v>4</v>
      </c>
      <c r="BV415">
        <v>1</v>
      </c>
      <c r="BW415">
        <v>32</v>
      </c>
      <c r="BX415">
        <v>20</v>
      </c>
      <c r="BY415">
        <v>32</v>
      </c>
      <c r="BZ415">
        <v>24</v>
      </c>
      <c r="CA415">
        <v>68</v>
      </c>
      <c r="CB415">
        <v>5</v>
      </c>
      <c r="CC415">
        <v>5</v>
      </c>
      <c r="CD415">
        <v>37</v>
      </c>
      <c r="CE415">
        <v>0</v>
      </c>
      <c r="CF415">
        <v>0</v>
      </c>
      <c r="CG415">
        <v>0</v>
      </c>
      <c r="CH415">
        <v>30</v>
      </c>
      <c r="CI415">
        <v>0</v>
      </c>
      <c r="CJ415">
        <v>0</v>
      </c>
      <c r="CK415">
        <v>0</v>
      </c>
      <c r="CL415">
        <v>0</v>
      </c>
      <c r="CM415">
        <v>0</v>
      </c>
      <c r="CN415" s="12">
        <v>35</v>
      </c>
    </row>
    <row r="416" spans="1:92" hidden="1" x14ac:dyDescent="0.25">
      <c r="A416" s="7" t="s">
        <v>363</v>
      </c>
      <c r="B416" t="s">
        <v>112</v>
      </c>
      <c r="C416" s="2">
        <v>43889</v>
      </c>
      <c r="D416">
        <v>14</v>
      </c>
      <c r="E416">
        <v>113</v>
      </c>
      <c r="F416">
        <v>1</v>
      </c>
      <c r="G416">
        <v>1</v>
      </c>
      <c r="H416">
        <v>0</v>
      </c>
      <c r="I416">
        <v>0</v>
      </c>
      <c r="J416">
        <v>0</v>
      </c>
      <c r="K416">
        <v>0</v>
      </c>
      <c r="L416">
        <v>0</v>
      </c>
      <c r="M416">
        <v>1</v>
      </c>
      <c r="N416">
        <v>0</v>
      </c>
      <c r="O416">
        <v>4</v>
      </c>
      <c r="P416">
        <v>2</v>
      </c>
      <c r="Q416">
        <v>1</v>
      </c>
      <c r="R416">
        <v>1</v>
      </c>
      <c r="S416">
        <v>1</v>
      </c>
      <c r="T416">
        <v>1</v>
      </c>
      <c r="U416">
        <v>0</v>
      </c>
      <c r="V416">
        <v>0</v>
      </c>
      <c r="W416">
        <v>0</v>
      </c>
      <c r="X416">
        <v>1</v>
      </c>
      <c r="Y416">
        <v>0</v>
      </c>
      <c r="Z416">
        <v>0</v>
      </c>
      <c r="AA416">
        <v>0</v>
      </c>
      <c r="AB416">
        <v>0</v>
      </c>
      <c r="AC416">
        <v>0</v>
      </c>
      <c r="AG416" s="43" t="s">
        <v>363</v>
      </c>
      <c r="AH416" s="30" t="s">
        <v>112</v>
      </c>
      <c r="AI416" s="34">
        <v>43889</v>
      </c>
      <c r="AJ416">
        <v>0</v>
      </c>
      <c r="AK416">
        <v>90</v>
      </c>
      <c r="AL416">
        <v>0</v>
      </c>
      <c r="AM416">
        <v>0</v>
      </c>
      <c r="AN416">
        <v>0</v>
      </c>
      <c r="AO416">
        <v>0</v>
      </c>
      <c r="AP416">
        <v>0</v>
      </c>
      <c r="AQ416">
        <v>0</v>
      </c>
      <c r="AR416">
        <v>0</v>
      </c>
      <c r="AS416">
        <v>0</v>
      </c>
      <c r="AT416">
        <v>0</v>
      </c>
      <c r="AU416">
        <v>0</v>
      </c>
      <c r="AV416">
        <v>0</v>
      </c>
      <c r="AW416">
        <v>0</v>
      </c>
      <c r="AX416" s="12">
        <v>0</v>
      </c>
      <c r="AY416">
        <v>0</v>
      </c>
      <c r="AZ416">
        <v>0</v>
      </c>
      <c r="BA416">
        <v>0</v>
      </c>
      <c r="BB416">
        <v>0</v>
      </c>
      <c r="BC416">
        <v>0</v>
      </c>
      <c r="BD416">
        <v>0</v>
      </c>
      <c r="BE416">
        <v>0</v>
      </c>
      <c r="BF416">
        <v>0</v>
      </c>
      <c r="BK416" t="s">
        <v>335</v>
      </c>
      <c r="BL416" t="s">
        <v>112</v>
      </c>
      <c r="BM416" s="2">
        <v>43889</v>
      </c>
      <c r="BN416">
        <v>10</v>
      </c>
      <c r="BO416">
        <v>7</v>
      </c>
      <c r="BP416">
        <v>0</v>
      </c>
      <c r="BQ416">
        <v>0</v>
      </c>
      <c r="BR416">
        <v>0</v>
      </c>
      <c r="BS416">
        <v>0</v>
      </c>
      <c r="BT416">
        <v>0</v>
      </c>
      <c r="BU416">
        <v>0</v>
      </c>
      <c r="BV416">
        <v>0</v>
      </c>
      <c r="BW416">
        <v>10</v>
      </c>
      <c r="BX416">
        <v>2</v>
      </c>
      <c r="BY416">
        <v>3</v>
      </c>
      <c r="BZ416">
        <v>2</v>
      </c>
      <c r="CA416">
        <v>7</v>
      </c>
      <c r="CB416">
        <v>0</v>
      </c>
      <c r="CC416">
        <v>1</v>
      </c>
      <c r="CD416">
        <v>1</v>
      </c>
      <c r="CE416">
        <v>0</v>
      </c>
      <c r="CF416">
        <v>0</v>
      </c>
      <c r="CG416">
        <v>0</v>
      </c>
      <c r="CH416">
        <v>1</v>
      </c>
      <c r="CI416">
        <v>0</v>
      </c>
      <c r="CJ416">
        <v>0</v>
      </c>
      <c r="CK416">
        <v>0</v>
      </c>
      <c r="CL416">
        <v>0</v>
      </c>
      <c r="CM416">
        <v>0</v>
      </c>
      <c r="CN416" s="12">
        <v>9</v>
      </c>
    </row>
    <row r="417" spans="1:92" hidden="1" x14ac:dyDescent="0.25">
      <c r="A417" s="7" t="s">
        <v>363</v>
      </c>
      <c r="B417" t="s">
        <v>113</v>
      </c>
      <c r="C417" s="2">
        <v>43889</v>
      </c>
      <c r="D417">
        <v>4129</v>
      </c>
      <c r="E417">
        <v>3136</v>
      </c>
      <c r="F417">
        <v>114</v>
      </c>
      <c r="G417">
        <v>141</v>
      </c>
      <c r="H417">
        <v>59</v>
      </c>
      <c r="I417">
        <v>114</v>
      </c>
      <c r="J417">
        <v>165</v>
      </c>
      <c r="K417">
        <v>138</v>
      </c>
      <c r="L417">
        <v>103</v>
      </c>
      <c r="M417">
        <v>310</v>
      </c>
      <c r="N417">
        <v>158</v>
      </c>
      <c r="O417">
        <v>398</v>
      </c>
      <c r="P417">
        <v>333</v>
      </c>
      <c r="Q417">
        <v>352</v>
      </c>
      <c r="R417">
        <v>50</v>
      </c>
      <c r="S417">
        <v>129</v>
      </c>
      <c r="T417">
        <v>45</v>
      </c>
      <c r="U417">
        <v>1</v>
      </c>
      <c r="V417">
        <v>2</v>
      </c>
      <c r="W417">
        <v>1</v>
      </c>
      <c r="X417">
        <v>121</v>
      </c>
      <c r="Y417">
        <v>0</v>
      </c>
      <c r="Z417">
        <v>0</v>
      </c>
      <c r="AA417">
        <v>0</v>
      </c>
      <c r="AB417">
        <v>0</v>
      </c>
      <c r="AC417">
        <v>0</v>
      </c>
      <c r="AG417" s="44" t="s">
        <v>363</v>
      </c>
      <c r="AH417" s="29" t="s">
        <v>113</v>
      </c>
      <c r="AI417" s="36">
        <v>43889</v>
      </c>
      <c r="AJ417">
        <v>4078</v>
      </c>
      <c r="AK417">
        <v>2999</v>
      </c>
      <c r="AL417">
        <v>126</v>
      </c>
      <c r="AM417">
        <v>105</v>
      </c>
      <c r="AN417">
        <v>57</v>
      </c>
      <c r="AO417">
        <v>104</v>
      </c>
      <c r="AP417">
        <v>158</v>
      </c>
      <c r="AQ417">
        <v>130</v>
      </c>
      <c r="AR417">
        <v>96</v>
      </c>
      <c r="AS417">
        <v>0</v>
      </c>
      <c r="AT417">
        <v>265</v>
      </c>
      <c r="AU417">
        <v>18</v>
      </c>
      <c r="AV417">
        <v>60</v>
      </c>
      <c r="AW417">
        <v>22</v>
      </c>
      <c r="AX417" s="12">
        <v>1</v>
      </c>
      <c r="AY417">
        <v>2</v>
      </c>
      <c r="AZ417">
        <v>1</v>
      </c>
      <c r="BA417">
        <v>56</v>
      </c>
      <c r="BB417">
        <v>0</v>
      </c>
      <c r="BC417">
        <v>0</v>
      </c>
      <c r="BD417">
        <v>0</v>
      </c>
      <c r="BE417">
        <v>0</v>
      </c>
      <c r="BF417">
        <v>0</v>
      </c>
      <c r="BK417" t="s">
        <v>335</v>
      </c>
      <c r="BL417" t="s">
        <v>113</v>
      </c>
      <c r="BM417" s="2">
        <v>43889</v>
      </c>
      <c r="BN417">
        <v>72</v>
      </c>
      <c r="BO417">
        <v>66</v>
      </c>
      <c r="BP417">
        <v>2</v>
      </c>
      <c r="BQ417">
        <v>1</v>
      </c>
      <c r="BR417">
        <v>1</v>
      </c>
      <c r="BS417">
        <v>2</v>
      </c>
      <c r="BT417">
        <v>1</v>
      </c>
      <c r="BU417">
        <v>1</v>
      </c>
      <c r="BV417">
        <v>2</v>
      </c>
      <c r="BW417">
        <v>64</v>
      </c>
      <c r="BX417">
        <v>28</v>
      </c>
      <c r="BY417">
        <v>49</v>
      </c>
      <c r="BZ417">
        <v>43</v>
      </c>
      <c r="CA417">
        <v>116</v>
      </c>
      <c r="CB417">
        <v>1</v>
      </c>
      <c r="CC417">
        <v>10</v>
      </c>
      <c r="CD417">
        <v>46</v>
      </c>
      <c r="CE417">
        <v>3</v>
      </c>
      <c r="CF417">
        <v>0</v>
      </c>
      <c r="CG417">
        <v>0</v>
      </c>
      <c r="CH417">
        <v>43</v>
      </c>
      <c r="CI417">
        <v>0</v>
      </c>
      <c r="CJ417">
        <v>0</v>
      </c>
      <c r="CK417">
        <v>0</v>
      </c>
      <c r="CL417">
        <v>0</v>
      </c>
      <c r="CM417">
        <v>0</v>
      </c>
      <c r="CN417" s="12">
        <v>45</v>
      </c>
    </row>
    <row r="418" spans="1:92" hidden="1" x14ac:dyDescent="0.25">
      <c r="A418" s="7" t="s">
        <v>364</v>
      </c>
      <c r="B418" t="s">
        <v>110</v>
      </c>
      <c r="C418" s="2">
        <v>43889</v>
      </c>
      <c r="D418">
        <v>189</v>
      </c>
      <c r="E418">
        <v>132</v>
      </c>
      <c r="F418">
        <v>3</v>
      </c>
      <c r="G418">
        <v>9</v>
      </c>
      <c r="H418">
        <v>0</v>
      </c>
      <c r="I418">
        <v>2</v>
      </c>
      <c r="J418">
        <v>13</v>
      </c>
      <c r="K418">
        <v>11</v>
      </c>
      <c r="L418">
        <v>1</v>
      </c>
      <c r="M418">
        <v>10</v>
      </c>
      <c r="N418">
        <v>21</v>
      </c>
      <c r="O418">
        <v>11</v>
      </c>
      <c r="P418">
        <v>9</v>
      </c>
      <c r="Q418">
        <v>54</v>
      </c>
      <c r="R418">
        <v>21</v>
      </c>
      <c r="S418">
        <v>66</v>
      </c>
      <c r="T418">
        <v>24</v>
      </c>
      <c r="U418">
        <v>0</v>
      </c>
      <c r="V418">
        <v>0</v>
      </c>
      <c r="W418">
        <v>27</v>
      </c>
      <c r="X418">
        <v>29</v>
      </c>
      <c r="Y418">
        <v>0</v>
      </c>
      <c r="Z418">
        <v>0</v>
      </c>
      <c r="AA418">
        <v>0</v>
      </c>
      <c r="AB418">
        <v>0</v>
      </c>
      <c r="AC418">
        <v>0</v>
      </c>
      <c r="AG418" s="43" t="s">
        <v>364</v>
      </c>
      <c r="AH418" s="30" t="s">
        <v>110</v>
      </c>
      <c r="AI418" s="34">
        <v>43889</v>
      </c>
      <c r="AJ418">
        <v>4</v>
      </c>
      <c r="AK418">
        <v>9</v>
      </c>
      <c r="AL418">
        <v>4</v>
      </c>
      <c r="AM418">
        <v>1</v>
      </c>
      <c r="AN418">
        <v>0</v>
      </c>
      <c r="AO418">
        <v>0</v>
      </c>
      <c r="AP418">
        <v>0</v>
      </c>
      <c r="AQ418">
        <v>0</v>
      </c>
      <c r="AR418">
        <v>0</v>
      </c>
      <c r="AS418">
        <v>0</v>
      </c>
      <c r="AT418">
        <v>3</v>
      </c>
      <c r="AU418">
        <v>0</v>
      </c>
      <c r="AV418">
        <v>3</v>
      </c>
      <c r="AW418">
        <v>1</v>
      </c>
      <c r="AX418" s="12">
        <v>0</v>
      </c>
      <c r="AY418">
        <v>0</v>
      </c>
      <c r="AZ418">
        <v>0</v>
      </c>
      <c r="BA418">
        <v>0</v>
      </c>
      <c r="BB418">
        <v>0</v>
      </c>
      <c r="BC418">
        <v>0</v>
      </c>
      <c r="BD418">
        <v>0</v>
      </c>
      <c r="BE418">
        <v>0</v>
      </c>
      <c r="BF418">
        <v>0</v>
      </c>
      <c r="BK418" t="s">
        <v>336</v>
      </c>
      <c r="BL418" t="s">
        <v>110</v>
      </c>
      <c r="BM418" s="2">
        <v>43889</v>
      </c>
      <c r="BN418">
        <v>0</v>
      </c>
      <c r="BO418">
        <v>0</v>
      </c>
      <c r="BP418">
        <v>0</v>
      </c>
      <c r="BQ418">
        <v>0</v>
      </c>
      <c r="BR418">
        <v>0</v>
      </c>
      <c r="BS418">
        <v>1</v>
      </c>
      <c r="BT418">
        <v>0</v>
      </c>
      <c r="BU418">
        <v>0</v>
      </c>
      <c r="BV418">
        <v>0</v>
      </c>
      <c r="BW418">
        <v>0</v>
      </c>
      <c r="BX418">
        <v>6</v>
      </c>
      <c r="BY418">
        <v>1</v>
      </c>
      <c r="BZ418">
        <v>1</v>
      </c>
      <c r="CA418">
        <v>24</v>
      </c>
      <c r="CB418">
        <v>5</v>
      </c>
      <c r="CC418">
        <v>4</v>
      </c>
      <c r="CD418">
        <v>6</v>
      </c>
      <c r="CE418">
        <v>0</v>
      </c>
      <c r="CF418">
        <v>0</v>
      </c>
      <c r="CG418">
        <v>2</v>
      </c>
      <c r="CH418">
        <v>0</v>
      </c>
      <c r="CI418">
        <v>0</v>
      </c>
      <c r="CJ418">
        <v>0</v>
      </c>
      <c r="CK418">
        <v>0</v>
      </c>
      <c r="CL418">
        <v>0</v>
      </c>
      <c r="CM418">
        <v>0</v>
      </c>
      <c r="CN418" s="12">
        <v>0</v>
      </c>
    </row>
    <row r="419" spans="1:92" hidden="1" x14ac:dyDescent="0.25">
      <c r="A419" s="7" t="s">
        <v>364</v>
      </c>
      <c r="B419" t="s">
        <v>111</v>
      </c>
      <c r="C419" s="2">
        <v>43889</v>
      </c>
      <c r="D419">
        <v>1913</v>
      </c>
      <c r="E419">
        <v>1607</v>
      </c>
      <c r="F419">
        <v>61</v>
      </c>
      <c r="G419">
        <v>213</v>
      </c>
      <c r="H419">
        <v>36</v>
      </c>
      <c r="I419">
        <v>61</v>
      </c>
      <c r="J419">
        <v>156</v>
      </c>
      <c r="K419">
        <v>106</v>
      </c>
      <c r="L419">
        <v>53</v>
      </c>
      <c r="M419">
        <v>302</v>
      </c>
      <c r="N419">
        <v>296</v>
      </c>
      <c r="O419">
        <v>178</v>
      </c>
      <c r="P419">
        <v>157</v>
      </c>
      <c r="Q419">
        <v>942</v>
      </c>
      <c r="R419">
        <v>220</v>
      </c>
      <c r="S419">
        <v>452</v>
      </c>
      <c r="T419">
        <v>221</v>
      </c>
      <c r="U419">
        <v>6</v>
      </c>
      <c r="V419">
        <v>30</v>
      </c>
      <c r="W419">
        <v>100</v>
      </c>
      <c r="X419">
        <v>199</v>
      </c>
      <c r="Y419">
        <v>0</v>
      </c>
      <c r="Z419">
        <v>0</v>
      </c>
      <c r="AA419">
        <v>0</v>
      </c>
      <c r="AB419">
        <v>0</v>
      </c>
      <c r="AC419">
        <v>0</v>
      </c>
      <c r="AG419" s="44" t="s">
        <v>364</v>
      </c>
      <c r="AH419" s="29" t="s">
        <v>111</v>
      </c>
      <c r="AI419" s="36">
        <v>43889</v>
      </c>
      <c r="AJ419">
        <v>660</v>
      </c>
      <c r="AK419">
        <v>547</v>
      </c>
      <c r="AL419">
        <v>114</v>
      </c>
      <c r="AM419">
        <v>21</v>
      </c>
      <c r="AN419">
        <v>19</v>
      </c>
      <c r="AO419">
        <v>21</v>
      </c>
      <c r="AP419">
        <v>21</v>
      </c>
      <c r="AQ419">
        <v>21</v>
      </c>
      <c r="AR419">
        <v>21</v>
      </c>
      <c r="AS419">
        <v>0</v>
      </c>
      <c r="AT419">
        <v>151</v>
      </c>
      <c r="AU419">
        <v>9</v>
      </c>
      <c r="AV419">
        <v>28</v>
      </c>
      <c r="AW419">
        <v>3</v>
      </c>
      <c r="AX419" s="12">
        <v>0</v>
      </c>
      <c r="AY419">
        <v>0</v>
      </c>
      <c r="AZ419">
        <v>0</v>
      </c>
      <c r="BA419">
        <v>3</v>
      </c>
      <c r="BB419">
        <v>0</v>
      </c>
      <c r="BC419">
        <v>0</v>
      </c>
      <c r="BD419">
        <v>0</v>
      </c>
      <c r="BE419">
        <v>0</v>
      </c>
      <c r="BF419">
        <v>0</v>
      </c>
      <c r="BK419" t="s">
        <v>336</v>
      </c>
      <c r="BL419" t="s">
        <v>111</v>
      </c>
      <c r="BM419" s="2">
        <v>43889</v>
      </c>
      <c r="BN419">
        <v>112</v>
      </c>
      <c r="BO419">
        <v>91</v>
      </c>
      <c r="BP419">
        <v>6</v>
      </c>
      <c r="BQ419">
        <v>63</v>
      </c>
      <c r="BR419">
        <v>5</v>
      </c>
      <c r="BS419">
        <v>6</v>
      </c>
      <c r="BT419">
        <v>42</v>
      </c>
      <c r="BU419">
        <v>42</v>
      </c>
      <c r="BV419">
        <v>6</v>
      </c>
      <c r="BW419">
        <v>94</v>
      </c>
      <c r="BX419">
        <v>80</v>
      </c>
      <c r="BY419">
        <v>19</v>
      </c>
      <c r="BZ419">
        <v>12</v>
      </c>
      <c r="CA419">
        <v>306</v>
      </c>
      <c r="CB419">
        <v>119</v>
      </c>
      <c r="CC419">
        <v>38</v>
      </c>
      <c r="CD419">
        <v>53</v>
      </c>
      <c r="CE419">
        <v>0</v>
      </c>
      <c r="CF419">
        <v>1</v>
      </c>
      <c r="CG419">
        <v>6</v>
      </c>
      <c r="CH419">
        <v>7</v>
      </c>
      <c r="CI419">
        <v>0</v>
      </c>
      <c r="CJ419">
        <v>0</v>
      </c>
      <c r="CK419">
        <v>0</v>
      </c>
      <c r="CL419">
        <v>0</v>
      </c>
      <c r="CM419">
        <v>0</v>
      </c>
      <c r="CN419" s="12">
        <v>112</v>
      </c>
    </row>
    <row r="420" spans="1:92" hidden="1" x14ac:dyDescent="0.25">
      <c r="A420" s="7" t="s">
        <v>364</v>
      </c>
      <c r="B420" t="s">
        <v>112</v>
      </c>
      <c r="C420" s="2">
        <v>43889</v>
      </c>
      <c r="D420">
        <v>194</v>
      </c>
      <c r="E420">
        <v>151</v>
      </c>
      <c r="F420">
        <v>2</v>
      </c>
      <c r="G420">
        <v>11</v>
      </c>
      <c r="H420">
        <v>1</v>
      </c>
      <c r="I420">
        <v>2</v>
      </c>
      <c r="J420">
        <v>15</v>
      </c>
      <c r="K420">
        <v>9</v>
      </c>
      <c r="L420">
        <v>0</v>
      </c>
      <c r="M420">
        <v>7</v>
      </c>
      <c r="N420">
        <v>22</v>
      </c>
      <c r="O420">
        <v>11</v>
      </c>
      <c r="P420">
        <v>5</v>
      </c>
      <c r="Q420">
        <v>67</v>
      </c>
      <c r="R420">
        <v>18</v>
      </c>
      <c r="S420">
        <v>73</v>
      </c>
      <c r="T420">
        <v>20</v>
      </c>
      <c r="U420">
        <v>0</v>
      </c>
      <c r="V420">
        <v>0</v>
      </c>
      <c r="W420">
        <v>34</v>
      </c>
      <c r="X420">
        <v>23</v>
      </c>
      <c r="Y420">
        <v>0</v>
      </c>
      <c r="Z420">
        <v>0</v>
      </c>
      <c r="AA420">
        <v>0</v>
      </c>
      <c r="AB420">
        <v>0</v>
      </c>
      <c r="AC420">
        <v>0</v>
      </c>
      <c r="AG420" s="43" t="s">
        <v>364</v>
      </c>
      <c r="AH420" s="30" t="s">
        <v>112</v>
      </c>
      <c r="AI420" s="34">
        <v>43889</v>
      </c>
      <c r="AJ420">
        <v>0</v>
      </c>
      <c r="AK420">
        <v>2</v>
      </c>
      <c r="AL420">
        <v>2</v>
      </c>
      <c r="AM420">
        <v>0</v>
      </c>
      <c r="AN420">
        <v>0</v>
      </c>
      <c r="AO420">
        <v>0</v>
      </c>
      <c r="AP420">
        <v>0</v>
      </c>
      <c r="AQ420">
        <v>0</v>
      </c>
      <c r="AR420">
        <v>0</v>
      </c>
      <c r="AS420">
        <v>0</v>
      </c>
      <c r="AT420">
        <v>7</v>
      </c>
      <c r="AU420">
        <v>1</v>
      </c>
      <c r="AV420">
        <v>0</v>
      </c>
      <c r="AW420">
        <v>0</v>
      </c>
      <c r="AX420" s="12">
        <v>0</v>
      </c>
      <c r="AY420">
        <v>0</v>
      </c>
      <c r="AZ420">
        <v>0</v>
      </c>
      <c r="BA420">
        <v>0</v>
      </c>
      <c r="BB420">
        <v>0</v>
      </c>
      <c r="BC420">
        <v>0</v>
      </c>
      <c r="BD420">
        <v>0</v>
      </c>
      <c r="BE420">
        <v>0</v>
      </c>
      <c r="BF420">
        <v>0</v>
      </c>
      <c r="BK420" t="s">
        <v>336</v>
      </c>
      <c r="BL420" t="s">
        <v>112</v>
      </c>
      <c r="BM420" s="2">
        <v>43889</v>
      </c>
      <c r="BN420">
        <v>0</v>
      </c>
      <c r="BO420">
        <v>1</v>
      </c>
      <c r="BP420">
        <v>0</v>
      </c>
      <c r="BQ420">
        <v>1</v>
      </c>
      <c r="BR420">
        <v>0</v>
      </c>
      <c r="BS420">
        <v>0</v>
      </c>
      <c r="BT420">
        <v>0</v>
      </c>
      <c r="BU420">
        <v>0</v>
      </c>
      <c r="BV420">
        <v>0</v>
      </c>
      <c r="BW420">
        <v>0</v>
      </c>
      <c r="BX420">
        <v>4</v>
      </c>
      <c r="BY420">
        <v>4</v>
      </c>
      <c r="BZ420">
        <v>3</v>
      </c>
      <c r="CA420">
        <v>13</v>
      </c>
      <c r="CB420">
        <v>5</v>
      </c>
      <c r="CC420">
        <v>2</v>
      </c>
      <c r="CD420">
        <v>3</v>
      </c>
      <c r="CE420">
        <v>0</v>
      </c>
      <c r="CF420">
        <v>0</v>
      </c>
      <c r="CG420">
        <v>0</v>
      </c>
      <c r="CH420">
        <v>0</v>
      </c>
      <c r="CI420">
        <v>0</v>
      </c>
      <c r="CJ420">
        <v>0</v>
      </c>
      <c r="CK420">
        <v>0</v>
      </c>
      <c r="CL420">
        <v>0</v>
      </c>
      <c r="CM420">
        <v>0</v>
      </c>
      <c r="CN420" s="12">
        <v>0</v>
      </c>
    </row>
    <row r="421" spans="1:92" hidden="1" x14ac:dyDescent="0.25">
      <c r="A421" s="7" t="s">
        <v>364</v>
      </c>
      <c r="B421" t="s">
        <v>113</v>
      </c>
      <c r="C421" s="2">
        <v>43889</v>
      </c>
      <c r="D421">
        <v>2385</v>
      </c>
      <c r="E421">
        <v>2965</v>
      </c>
      <c r="F421">
        <v>136</v>
      </c>
      <c r="G421">
        <v>241</v>
      </c>
      <c r="H421">
        <v>72</v>
      </c>
      <c r="I421">
        <v>138</v>
      </c>
      <c r="J421">
        <v>394</v>
      </c>
      <c r="K421">
        <v>286</v>
      </c>
      <c r="L421">
        <v>128</v>
      </c>
      <c r="M421">
        <v>720</v>
      </c>
      <c r="N421">
        <v>635</v>
      </c>
      <c r="O421">
        <v>432</v>
      </c>
      <c r="P421">
        <v>377</v>
      </c>
      <c r="Q421">
        <v>2048</v>
      </c>
      <c r="R421">
        <v>408</v>
      </c>
      <c r="S421">
        <v>828</v>
      </c>
      <c r="T421">
        <v>462</v>
      </c>
      <c r="U421">
        <v>12</v>
      </c>
      <c r="V421">
        <v>70</v>
      </c>
      <c r="W421">
        <v>149</v>
      </c>
      <c r="X421">
        <v>367</v>
      </c>
      <c r="Y421">
        <v>0</v>
      </c>
      <c r="Z421">
        <v>0</v>
      </c>
      <c r="AA421">
        <v>0</v>
      </c>
      <c r="AB421">
        <v>0</v>
      </c>
      <c r="AC421">
        <v>0</v>
      </c>
      <c r="AG421" s="44" t="s">
        <v>364</v>
      </c>
      <c r="AH421" s="29" t="s">
        <v>113</v>
      </c>
      <c r="AI421" s="36">
        <v>43889</v>
      </c>
      <c r="AJ421">
        <v>929</v>
      </c>
      <c r="AK421">
        <v>762</v>
      </c>
      <c r="AL421">
        <v>134</v>
      </c>
      <c r="AM421">
        <v>55</v>
      </c>
      <c r="AN421">
        <v>46</v>
      </c>
      <c r="AO421">
        <v>55</v>
      </c>
      <c r="AP421">
        <v>53</v>
      </c>
      <c r="AQ421">
        <v>57</v>
      </c>
      <c r="AR421">
        <v>55</v>
      </c>
      <c r="AS421">
        <v>1</v>
      </c>
      <c r="AT421">
        <v>376</v>
      </c>
      <c r="AU421">
        <v>7</v>
      </c>
      <c r="AV421">
        <v>60</v>
      </c>
      <c r="AW421">
        <v>14</v>
      </c>
      <c r="AX421" s="12">
        <v>2</v>
      </c>
      <c r="AY421">
        <v>0</v>
      </c>
      <c r="AZ421">
        <v>0</v>
      </c>
      <c r="BA421">
        <v>4</v>
      </c>
      <c r="BB421">
        <v>0</v>
      </c>
      <c r="BC421">
        <v>0</v>
      </c>
      <c r="BD421">
        <v>0</v>
      </c>
      <c r="BE421">
        <v>0</v>
      </c>
      <c r="BF421">
        <v>0</v>
      </c>
      <c r="BK421" t="s">
        <v>336</v>
      </c>
      <c r="BL421" t="s">
        <v>113</v>
      </c>
      <c r="BM421" s="2">
        <v>43889</v>
      </c>
      <c r="BN421">
        <v>198</v>
      </c>
      <c r="BO421">
        <v>280</v>
      </c>
      <c r="BP421">
        <v>12</v>
      </c>
      <c r="BQ421">
        <v>65</v>
      </c>
      <c r="BR421">
        <v>9</v>
      </c>
      <c r="BS421">
        <v>12</v>
      </c>
      <c r="BT421">
        <v>67</v>
      </c>
      <c r="BU421">
        <v>67</v>
      </c>
      <c r="BV421">
        <v>10</v>
      </c>
      <c r="BW421">
        <v>210</v>
      </c>
      <c r="BX421">
        <v>160</v>
      </c>
      <c r="BY421">
        <v>84</v>
      </c>
      <c r="BZ421">
        <v>66</v>
      </c>
      <c r="CA421">
        <v>645</v>
      </c>
      <c r="CB421">
        <v>268</v>
      </c>
      <c r="CC421">
        <v>50</v>
      </c>
      <c r="CD421">
        <v>105</v>
      </c>
      <c r="CE421">
        <v>0</v>
      </c>
      <c r="CF421">
        <v>0</v>
      </c>
      <c r="CG421">
        <v>5</v>
      </c>
      <c r="CH421">
        <v>6</v>
      </c>
      <c r="CI421">
        <v>0</v>
      </c>
      <c r="CJ421">
        <v>0</v>
      </c>
      <c r="CK421">
        <v>0</v>
      </c>
      <c r="CL421">
        <v>0</v>
      </c>
      <c r="CM421">
        <v>0</v>
      </c>
      <c r="CN421" s="12">
        <v>198</v>
      </c>
    </row>
    <row r="422" spans="1:92" hidden="1" x14ac:dyDescent="0.25">
      <c r="A422" s="7" t="s">
        <v>344</v>
      </c>
      <c r="B422" t="s">
        <v>110</v>
      </c>
      <c r="C422" s="2">
        <v>43892</v>
      </c>
      <c r="D422" s="12">
        <v>0</v>
      </c>
      <c r="E422" s="12">
        <v>0</v>
      </c>
      <c r="F422" s="12">
        <v>0</v>
      </c>
      <c r="G422" s="12">
        <v>0</v>
      </c>
      <c r="H422" s="12">
        <v>0</v>
      </c>
      <c r="I422" s="12">
        <v>0</v>
      </c>
      <c r="J422" s="12">
        <v>0</v>
      </c>
      <c r="K422" s="12">
        <v>0</v>
      </c>
      <c r="L422" s="12">
        <v>0</v>
      </c>
      <c r="M422" s="12">
        <v>0</v>
      </c>
      <c r="N422" s="12">
        <v>0</v>
      </c>
      <c r="O422" s="12">
        <v>0</v>
      </c>
      <c r="P422" s="12">
        <v>0</v>
      </c>
      <c r="Q422" s="12">
        <v>0</v>
      </c>
      <c r="R422" s="12">
        <v>0</v>
      </c>
      <c r="S422" s="12">
        <v>0</v>
      </c>
      <c r="T422" s="12">
        <v>0</v>
      </c>
      <c r="U422" s="12">
        <v>0</v>
      </c>
      <c r="V422" s="12">
        <v>0</v>
      </c>
      <c r="W422" s="12">
        <v>0</v>
      </c>
      <c r="X422" s="12">
        <v>0</v>
      </c>
      <c r="Y422">
        <v>0</v>
      </c>
      <c r="Z422">
        <v>0</v>
      </c>
      <c r="AA422">
        <v>0</v>
      </c>
      <c r="AB422">
        <v>0</v>
      </c>
      <c r="AC422">
        <v>0</v>
      </c>
      <c r="AG422" s="43" t="s">
        <v>344</v>
      </c>
      <c r="AH422" s="30" t="s">
        <v>110</v>
      </c>
      <c r="AI422" s="34">
        <v>43892</v>
      </c>
      <c r="AJ422" s="12">
        <v>0</v>
      </c>
      <c r="AK422" s="12">
        <v>0</v>
      </c>
      <c r="AL422" s="12">
        <v>0</v>
      </c>
      <c r="AM422" s="12">
        <v>0</v>
      </c>
      <c r="AN422" s="12">
        <v>0</v>
      </c>
      <c r="AO422" s="12">
        <v>0</v>
      </c>
      <c r="AP422" s="12">
        <v>0</v>
      </c>
      <c r="AQ422" s="12">
        <v>0</v>
      </c>
      <c r="AR422" s="12">
        <v>0</v>
      </c>
      <c r="AS422" s="12">
        <v>0</v>
      </c>
      <c r="AT422" s="12">
        <v>0</v>
      </c>
      <c r="AU422" s="12">
        <v>0</v>
      </c>
      <c r="AV422" s="12">
        <v>0</v>
      </c>
      <c r="AW422" s="12">
        <v>0</v>
      </c>
      <c r="AX422" s="12">
        <v>0</v>
      </c>
      <c r="AY422" s="12">
        <v>0</v>
      </c>
      <c r="AZ422" s="12">
        <v>0</v>
      </c>
      <c r="BA422" s="12">
        <v>0</v>
      </c>
      <c r="BB422">
        <v>0</v>
      </c>
      <c r="BC422">
        <v>0</v>
      </c>
      <c r="BD422">
        <v>0</v>
      </c>
      <c r="BE422">
        <v>0</v>
      </c>
      <c r="BF422">
        <v>0</v>
      </c>
      <c r="BK422" t="s">
        <v>337</v>
      </c>
      <c r="BL422" t="s">
        <v>110</v>
      </c>
      <c r="BM422" s="2">
        <v>43889</v>
      </c>
      <c r="BN422">
        <v>306</v>
      </c>
      <c r="BO422">
        <v>25</v>
      </c>
      <c r="BP422">
        <v>0</v>
      </c>
      <c r="BQ422">
        <v>2</v>
      </c>
      <c r="BR422">
        <v>0</v>
      </c>
      <c r="BS422">
        <v>0</v>
      </c>
      <c r="BT422">
        <v>0</v>
      </c>
      <c r="BU422">
        <v>0</v>
      </c>
      <c r="BV422">
        <v>0</v>
      </c>
      <c r="BW422">
        <v>0</v>
      </c>
      <c r="BX422">
        <v>1</v>
      </c>
      <c r="BY422">
        <v>2</v>
      </c>
      <c r="BZ422">
        <v>1</v>
      </c>
      <c r="CA422">
        <v>34</v>
      </c>
      <c r="CB422">
        <v>0</v>
      </c>
      <c r="CC422">
        <v>1</v>
      </c>
      <c r="CD422">
        <v>1</v>
      </c>
      <c r="CE422">
        <v>0</v>
      </c>
      <c r="CF422">
        <v>0</v>
      </c>
      <c r="CG422">
        <v>0</v>
      </c>
      <c r="CH422">
        <v>0</v>
      </c>
      <c r="CI422">
        <v>0</v>
      </c>
      <c r="CJ422">
        <v>0</v>
      </c>
      <c r="CK422">
        <v>0</v>
      </c>
      <c r="CL422">
        <v>0</v>
      </c>
      <c r="CM422">
        <v>0</v>
      </c>
      <c r="CN422" s="12">
        <v>199</v>
      </c>
    </row>
    <row r="423" spans="1:92" hidden="1" x14ac:dyDescent="0.25">
      <c r="A423" s="7" t="s">
        <v>344</v>
      </c>
      <c r="B423" t="s">
        <v>111</v>
      </c>
      <c r="C423" s="2">
        <v>43892</v>
      </c>
      <c r="D423" s="12">
        <v>85</v>
      </c>
      <c r="E423" s="12">
        <v>72</v>
      </c>
      <c r="F423" s="12">
        <v>2</v>
      </c>
      <c r="G423" s="12">
        <v>1</v>
      </c>
      <c r="H423" s="12">
        <v>0</v>
      </c>
      <c r="I423" s="12">
        <v>2</v>
      </c>
      <c r="J423" s="12">
        <v>16</v>
      </c>
      <c r="K423" s="12">
        <v>0</v>
      </c>
      <c r="L423" s="12">
        <v>2</v>
      </c>
      <c r="M423" s="12">
        <v>0</v>
      </c>
      <c r="N423" s="12">
        <v>4</v>
      </c>
      <c r="O423" s="12">
        <v>9</v>
      </c>
      <c r="P423" s="12">
        <v>9</v>
      </c>
      <c r="Q423" s="12">
        <v>20</v>
      </c>
      <c r="R423" s="12">
        <v>0</v>
      </c>
      <c r="S423" s="12">
        <v>0</v>
      </c>
      <c r="T423" s="12">
        <v>0</v>
      </c>
      <c r="U423" s="12">
        <v>0</v>
      </c>
      <c r="V423" s="12">
        <v>0</v>
      </c>
      <c r="W423" s="12">
        <v>0</v>
      </c>
      <c r="X423" s="12">
        <v>0</v>
      </c>
      <c r="Y423">
        <v>0</v>
      </c>
      <c r="Z423">
        <v>0</v>
      </c>
      <c r="AA423">
        <v>0</v>
      </c>
      <c r="AB423">
        <v>0</v>
      </c>
      <c r="AC423">
        <v>0</v>
      </c>
      <c r="AG423" s="44" t="s">
        <v>344</v>
      </c>
      <c r="AH423" s="29" t="s">
        <v>111</v>
      </c>
      <c r="AI423" s="36">
        <v>43892</v>
      </c>
      <c r="AJ423" s="12">
        <v>85</v>
      </c>
      <c r="AK423" s="12">
        <v>72</v>
      </c>
      <c r="AL423" s="12">
        <v>2</v>
      </c>
      <c r="AM423" s="12">
        <v>1</v>
      </c>
      <c r="AN423" s="12">
        <v>0</v>
      </c>
      <c r="AO423" s="12">
        <v>2</v>
      </c>
      <c r="AP423" s="12">
        <v>16</v>
      </c>
      <c r="AQ423" s="12">
        <v>0</v>
      </c>
      <c r="AR423" s="12">
        <v>2</v>
      </c>
      <c r="AS423" s="12">
        <v>0</v>
      </c>
      <c r="AT423" s="12">
        <v>20</v>
      </c>
      <c r="AU423" s="12">
        <v>0</v>
      </c>
      <c r="AV423" s="12">
        <v>0</v>
      </c>
      <c r="AW423" s="12">
        <v>0</v>
      </c>
      <c r="AX423" s="12">
        <v>0</v>
      </c>
      <c r="AY423" s="12">
        <v>0</v>
      </c>
      <c r="AZ423" s="12">
        <v>0</v>
      </c>
      <c r="BA423" s="12">
        <v>0</v>
      </c>
      <c r="BB423">
        <v>0</v>
      </c>
      <c r="BC423">
        <v>0</v>
      </c>
      <c r="BD423">
        <v>0</v>
      </c>
      <c r="BE423">
        <v>0</v>
      </c>
      <c r="BF423">
        <v>0</v>
      </c>
      <c r="BK423" t="s">
        <v>337</v>
      </c>
      <c r="BL423" t="s">
        <v>111</v>
      </c>
      <c r="BM423" s="2">
        <v>43889</v>
      </c>
      <c r="BN423">
        <v>60</v>
      </c>
      <c r="BO423">
        <v>48</v>
      </c>
      <c r="BP423">
        <v>1</v>
      </c>
      <c r="BQ423">
        <v>17</v>
      </c>
      <c r="BR423">
        <v>1</v>
      </c>
      <c r="BS423">
        <v>1</v>
      </c>
      <c r="BT423">
        <v>8</v>
      </c>
      <c r="BU423">
        <v>8</v>
      </c>
      <c r="BV423">
        <v>1</v>
      </c>
      <c r="BW423">
        <v>25</v>
      </c>
      <c r="BX423">
        <v>14</v>
      </c>
      <c r="BY423">
        <v>28</v>
      </c>
      <c r="BZ423">
        <v>20</v>
      </c>
      <c r="CA423">
        <v>83</v>
      </c>
      <c r="CB423">
        <v>0</v>
      </c>
      <c r="CC423">
        <v>0</v>
      </c>
      <c r="CD423">
        <v>0</v>
      </c>
      <c r="CE423">
        <v>1</v>
      </c>
      <c r="CF423">
        <v>0</v>
      </c>
      <c r="CG423">
        <v>0</v>
      </c>
      <c r="CH423">
        <v>0</v>
      </c>
      <c r="CI423">
        <v>0</v>
      </c>
      <c r="CJ423">
        <v>0</v>
      </c>
      <c r="CK423">
        <v>0</v>
      </c>
      <c r="CL423">
        <v>0</v>
      </c>
      <c r="CM423">
        <v>0</v>
      </c>
      <c r="CN423" s="12">
        <v>24</v>
      </c>
    </row>
    <row r="424" spans="1:92" hidden="1" x14ac:dyDescent="0.25">
      <c r="A424" s="7" t="s">
        <v>344</v>
      </c>
      <c r="B424" t="s">
        <v>112</v>
      </c>
      <c r="C424" s="2">
        <v>43892</v>
      </c>
      <c r="D424" s="12">
        <v>0</v>
      </c>
      <c r="E424" s="12">
        <v>0</v>
      </c>
      <c r="F424" s="12">
        <v>0</v>
      </c>
      <c r="G424" s="12">
        <v>0</v>
      </c>
      <c r="H424" s="12">
        <v>0</v>
      </c>
      <c r="I424" s="12">
        <v>0</v>
      </c>
      <c r="J424" s="12">
        <v>0</v>
      </c>
      <c r="K424" s="12">
        <v>0</v>
      </c>
      <c r="L424" s="12">
        <v>0</v>
      </c>
      <c r="M424" s="12">
        <v>0</v>
      </c>
      <c r="N424" s="12">
        <v>0</v>
      </c>
      <c r="O424" s="12">
        <v>0</v>
      </c>
      <c r="P424" s="12">
        <v>0</v>
      </c>
      <c r="Q424" s="12">
        <v>0</v>
      </c>
      <c r="R424" s="12">
        <v>0</v>
      </c>
      <c r="S424" s="12">
        <v>0</v>
      </c>
      <c r="T424" s="12">
        <v>0</v>
      </c>
      <c r="U424" s="12">
        <v>0</v>
      </c>
      <c r="V424" s="12">
        <v>0</v>
      </c>
      <c r="W424" s="12">
        <v>0</v>
      </c>
      <c r="X424" s="12">
        <v>0</v>
      </c>
      <c r="Y424">
        <v>0</v>
      </c>
      <c r="Z424">
        <v>0</v>
      </c>
      <c r="AA424">
        <v>0</v>
      </c>
      <c r="AB424">
        <v>0</v>
      </c>
      <c r="AC424">
        <v>0</v>
      </c>
      <c r="AG424" s="43" t="s">
        <v>344</v>
      </c>
      <c r="AH424" s="30" t="s">
        <v>112</v>
      </c>
      <c r="AI424" s="34">
        <v>43892</v>
      </c>
      <c r="AJ424" s="12">
        <v>0</v>
      </c>
      <c r="AK424" s="12">
        <v>0</v>
      </c>
      <c r="AL424" s="12">
        <v>0</v>
      </c>
      <c r="AM424" s="12">
        <v>0</v>
      </c>
      <c r="AN424" s="12">
        <v>0</v>
      </c>
      <c r="AO424" s="12">
        <v>0</v>
      </c>
      <c r="AP424" s="12">
        <v>0</v>
      </c>
      <c r="AQ424" s="12">
        <v>0</v>
      </c>
      <c r="AR424" s="12">
        <v>0</v>
      </c>
      <c r="AS424" s="12">
        <v>0</v>
      </c>
      <c r="AT424" s="12">
        <v>0</v>
      </c>
      <c r="AU424" s="12">
        <v>0</v>
      </c>
      <c r="AV424" s="12">
        <v>0</v>
      </c>
      <c r="AW424" s="12">
        <v>0</v>
      </c>
      <c r="AX424" s="12">
        <v>0</v>
      </c>
      <c r="AY424" s="12">
        <v>0</v>
      </c>
      <c r="AZ424" s="12">
        <v>0</v>
      </c>
      <c r="BA424" s="12">
        <v>0</v>
      </c>
      <c r="BB424">
        <v>0</v>
      </c>
      <c r="BC424">
        <v>0</v>
      </c>
      <c r="BD424">
        <v>0</v>
      </c>
      <c r="BE424">
        <v>0</v>
      </c>
      <c r="BF424">
        <v>0</v>
      </c>
      <c r="BK424" t="s">
        <v>337</v>
      </c>
      <c r="BL424" t="s">
        <v>112</v>
      </c>
      <c r="BM424" s="2">
        <v>43889</v>
      </c>
      <c r="BN424">
        <v>312</v>
      </c>
      <c r="BO424">
        <v>14</v>
      </c>
      <c r="BP424">
        <v>0</v>
      </c>
      <c r="BQ424">
        <v>2</v>
      </c>
      <c r="BR424">
        <v>0</v>
      </c>
      <c r="BS424">
        <v>0</v>
      </c>
      <c r="BT424">
        <v>0</v>
      </c>
      <c r="BU424">
        <v>0</v>
      </c>
      <c r="BV424">
        <v>0</v>
      </c>
      <c r="BW424">
        <v>0</v>
      </c>
      <c r="BX424">
        <v>4</v>
      </c>
      <c r="BY424">
        <v>2</v>
      </c>
      <c r="BZ424">
        <v>0</v>
      </c>
      <c r="CA424">
        <v>26</v>
      </c>
      <c r="CB424">
        <v>1</v>
      </c>
      <c r="CC424">
        <v>0</v>
      </c>
      <c r="CD424">
        <v>0</v>
      </c>
      <c r="CE424">
        <v>0</v>
      </c>
      <c r="CF424">
        <v>0</v>
      </c>
      <c r="CG424">
        <v>0</v>
      </c>
      <c r="CH424">
        <v>1</v>
      </c>
      <c r="CI424">
        <v>0</v>
      </c>
      <c r="CJ424">
        <v>0</v>
      </c>
      <c r="CK424">
        <v>0</v>
      </c>
      <c r="CL424">
        <v>0</v>
      </c>
      <c r="CM424">
        <v>0</v>
      </c>
      <c r="CN424" s="12">
        <v>194</v>
      </c>
    </row>
    <row r="425" spans="1:92" hidden="1" x14ac:dyDescent="0.25">
      <c r="A425" s="7" t="s">
        <v>344</v>
      </c>
      <c r="B425" t="s">
        <v>113</v>
      </c>
      <c r="C425" s="2">
        <v>43892</v>
      </c>
      <c r="D425" s="12">
        <v>84</v>
      </c>
      <c r="E425" s="12">
        <v>52</v>
      </c>
      <c r="F425" s="12">
        <v>2</v>
      </c>
      <c r="G425" s="12">
        <v>1</v>
      </c>
      <c r="H425" s="12">
        <v>1</v>
      </c>
      <c r="I425" s="12">
        <v>2</v>
      </c>
      <c r="J425" s="12">
        <v>15</v>
      </c>
      <c r="K425" s="12">
        <v>0</v>
      </c>
      <c r="L425" s="12">
        <v>2</v>
      </c>
      <c r="M425" s="12">
        <v>0</v>
      </c>
      <c r="N425" s="12">
        <v>4</v>
      </c>
      <c r="O425" s="12">
        <v>8</v>
      </c>
      <c r="P425" s="12">
        <v>5</v>
      </c>
      <c r="Q425" s="12">
        <v>17</v>
      </c>
      <c r="R425" s="12">
        <v>0</v>
      </c>
      <c r="S425" s="12">
        <v>0</v>
      </c>
      <c r="T425" s="12">
        <v>0</v>
      </c>
      <c r="U425" s="12">
        <v>0</v>
      </c>
      <c r="V425" s="12">
        <v>0</v>
      </c>
      <c r="W425" s="12">
        <v>0</v>
      </c>
      <c r="X425" s="12">
        <v>1</v>
      </c>
      <c r="Y425">
        <v>0</v>
      </c>
      <c r="Z425">
        <v>0</v>
      </c>
      <c r="AA425">
        <v>0</v>
      </c>
      <c r="AB425">
        <v>0</v>
      </c>
      <c r="AC425">
        <v>0</v>
      </c>
      <c r="AG425" s="44" t="s">
        <v>344</v>
      </c>
      <c r="AH425" s="29" t="s">
        <v>113</v>
      </c>
      <c r="AI425" s="36">
        <v>43892</v>
      </c>
      <c r="AJ425" s="12">
        <v>83</v>
      </c>
      <c r="AK425" s="12">
        <v>51</v>
      </c>
      <c r="AL425" s="12">
        <v>2</v>
      </c>
      <c r="AM425" s="12">
        <v>1</v>
      </c>
      <c r="AN425" s="12">
        <v>1</v>
      </c>
      <c r="AO425" s="12">
        <v>2</v>
      </c>
      <c r="AP425" s="12">
        <v>15</v>
      </c>
      <c r="AQ425" s="12">
        <v>0</v>
      </c>
      <c r="AR425" s="12">
        <v>2</v>
      </c>
      <c r="AS425" s="12">
        <v>0</v>
      </c>
      <c r="AT425" s="12">
        <v>17</v>
      </c>
      <c r="AU425" s="12">
        <v>0</v>
      </c>
      <c r="AV425" s="12">
        <v>0</v>
      </c>
      <c r="AW425" s="12">
        <v>0</v>
      </c>
      <c r="AX425" s="12">
        <v>0</v>
      </c>
      <c r="AY425" s="12">
        <v>0</v>
      </c>
      <c r="AZ425" s="12">
        <v>0</v>
      </c>
      <c r="BA425" s="12">
        <v>0</v>
      </c>
      <c r="BB425">
        <v>0</v>
      </c>
      <c r="BC425">
        <v>0</v>
      </c>
      <c r="BD425">
        <v>0</v>
      </c>
      <c r="BE425">
        <v>0</v>
      </c>
      <c r="BF425">
        <v>0</v>
      </c>
      <c r="BK425" t="s">
        <v>337</v>
      </c>
      <c r="BL425" t="s">
        <v>113</v>
      </c>
      <c r="BM425" s="2">
        <v>43889</v>
      </c>
      <c r="BN425">
        <v>72</v>
      </c>
      <c r="BO425">
        <v>104</v>
      </c>
      <c r="BP425">
        <v>7</v>
      </c>
      <c r="BQ425">
        <v>20</v>
      </c>
      <c r="BR425">
        <v>2</v>
      </c>
      <c r="BS425">
        <v>7</v>
      </c>
      <c r="BT425">
        <v>14</v>
      </c>
      <c r="BU425">
        <v>14</v>
      </c>
      <c r="BV425">
        <v>7</v>
      </c>
      <c r="BW425">
        <v>43</v>
      </c>
      <c r="BX425">
        <v>42</v>
      </c>
      <c r="BY425">
        <v>56</v>
      </c>
      <c r="BZ425">
        <v>42</v>
      </c>
      <c r="CA425">
        <v>257</v>
      </c>
      <c r="CB425">
        <v>0</v>
      </c>
      <c r="CC425">
        <v>41</v>
      </c>
      <c r="CD425">
        <v>4</v>
      </c>
      <c r="CE425">
        <v>0</v>
      </c>
      <c r="CF425">
        <v>0</v>
      </c>
      <c r="CG425">
        <v>18</v>
      </c>
      <c r="CH425">
        <v>29</v>
      </c>
      <c r="CI425">
        <v>0</v>
      </c>
      <c r="CJ425">
        <v>0</v>
      </c>
      <c r="CK425">
        <v>0</v>
      </c>
      <c r="CL425">
        <v>0</v>
      </c>
      <c r="CM425">
        <v>0</v>
      </c>
      <c r="CN425" s="12">
        <v>56</v>
      </c>
    </row>
    <row r="426" spans="1:92" hidden="1" x14ac:dyDescent="0.25">
      <c r="A426" s="7" t="s">
        <v>345</v>
      </c>
      <c r="B426" t="s">
        <v>110</v>
      </c>
      <c r="C426" s="2">
        <v>43892</v>
      </c>
      <c r="D426" s="12">
        <v>9</v>
      </c>
      <c r="E426" s="12">
        <v>9</v>
      </c>
      <c r="F426" s="12">
        <v>0</v>
      </c>
      <c r="G426" s="12">
        <v>0</v>
      </c>
      <c r="H426" s="12">
        <v>0</v>
      </c>
      <c r="I426" s="12">
        <v>0</v>
      </c>
      <c r="J426" s="12">
        <v>1</v>
      </c>
      <c r="K426" s="12">
        <v>0</v>
      </c>
      <c r="L426" s="12">
        <v>0</v>
      </c>
      <c r="M426" s="12">
        <v>1</v>
      </c>
      <c r="N426" s="12">
        <v>0</v>
      </c>
      <c r="O426" s="12">
        <v>49</v>
      </c>
      <c r="P426" s="12">
        <v>23</v>
      </c>
      <c r="Q426" s="12">
        <v>7</v>
      </c>
      <c r="R426" s="12">
        <v>6</v>
      </c>
      <c r="S426" s="12">
        <v>6</v>
      </c>
      <c r="T426" s="12">
        <v>1</v>
      </c>
      <c r="U426" s="12">
        <v>0</v>
      </c>
      <c r="V426" s="12">
        <v>0</v>
      </c>
      <c r="W426" s="12">
        <v>2</v>
      </c>
      <c r="X426" s="12">
        <v>4</v>
      </c>
      <c r="Y426">
        <v>0</v>
      </c>
      <c r="Z426">
        <v>0</v>
      </c>
      <c r="AA426">
        <v>0</v>
      </c>
      <c r="AB426">
        <v>0</v>
      </c>
      <c r="AC426">
        <v>0</v>
      </c>
      <c r="AG426" s="43" t="s">
        <v>345</v>
      </c>
      <c r="AH426" s="30" t="s">
        <v>110</v>
      </c>
      <c r="AI426" s="34">
        <v>43892</v>
      </c>
      <c r="AJ426" s="12">
        <v>0</v>
      </c>
      <c r="AK426" s="12">
        <v>0</v>
      </c>
      <c r="AL426" s="12">
        <v>0</v>
      </c>
      <c r="AM426" s="12">
        <v>0</v>
      </c>
      <c r="AN426" s="12">
        <v>0</v>
      </c>
      <c r="AO426" s="12">
        <v>0</v>
      </c>
      <c r="AP426" s="12">
        <v>0</v>
      </c>
      <c r="AQ426" s="12">
        <v>0</v>
      </c>
      <c r="AR426" s="12">
        <v>0</v>
      </c>
      <c r="AS426" s="12">
        <v>0</v>
      </c>
      <c r="AT426" s="12">
        <v>0</v>
      </c>
      <c r="AU426" s="12">
        <v>0</v>
      </c>
      <c r="AV426" s="12">
        <v>0</v>
      </c>
      <c r="AW426" s="12">
        <v>0</v>
      </c>
      <c r="AX426" s="12">
        <v>0</v>
      </c>
      <c r="AY426" s="12">
        <v>0</v>
      </c>
      <c r="AZ426" s="12">
        <v>0</v>
      </c>
      <c r="BA426" s="12">
        <v>0</v>
      </c>
      <c r="BB426">
        <v>0</v>
      </c>
      <c r="BC426">
        <v>0</v>
      </c>
      <c r="BD426">
        <v>0</v>
      </c>
      <c r="BE426">
        <v>0</v>
      </c>
      <c r="BF426">
        <v>0</v>
      </c>
      <c r="BK426" t="s">
        <v>338</v>
      </c>
      <c r="BL426" t="s">
        <v>110</v>
      </c>
      <c r="BM426" s="2">
        <v>43889</v>
      </c>
      <c r="BN426">
        <v>5</v>
      </c>
      <c r="BO426">
        <v>10</v>
      </c>
      <c r="BP426">
        <v>0</v>
      </c>
      <c r="BQ426">
        <v>2</v>
      </c>
      <c r="BR426">
        <v>0</v>
      </c>
      <c r="BS426">
        <v>0</v>
      </c>
      <c r="BT426">
        <v>0</v>
      </c>
      <c r="BU426">
        <v>0</v>
      </c>
      <c r="BV426">
        <v>0</v>
      </c>
      <c r="BW426">
        <v>0</v>
      </c>
      <c r="BX426">
        <v>0</v>
      </c>
      <c r="BY426">
        <v>5</v>
      </c>
      <c r="BZ426">
        <v>2</v>
      </c>
      <c r="CA426">
        <v>0</v>
      </c>
      <c r="CB426">
        <v>0</v>
      </c>
      <c r="CC426">
        <v>0</v>
      </c>
      <c r="CD426">
        <v>0</v>
      </c>
      <c r="CE426">
        <v>0</v>
      </c>
      <c r="CF426">
        <v>0</v>
      </c>
      <c r="CG426">
        <v>0</v>
      </c>
      <c r="CH426">
        <v>0</v>
      </c>
      <c r="CI426">
        <v>0</v>
      </c>
      <c r="CJ426">
        <v>0</v>
      </c>
      <c r="CK426">
        <v>0</v>
      </c>
      <c r="CL426">
        <v>0</v>
      </c>
      <c r="CM426">
        <v>0</v>
      </c>
      <c r="CN426" s="12">
        <v>5</v>
      </c>
    </row>
    <row r="427" spans="1:92" hidden="1" x14ac:dyDescent="0.25">
      <c r="A427" s="7" t="s">
        <v>345</v>
      </c>
      <c r="B427" t="s">
        <v>111</v>
      </c>
      <c r="C427" s="2">
        <v>43892</v>
      </c>
      <c r="D427" s="12">
        <v>201</v>
      </c>
      <c r="E427" s="12">
        <v>145</v>
      </c>
      <c r="F427" s="12">
        <v>5</v>
      </c>
      <c r="G427" s="12">
        <v>1</v>
      </c>
      <c r="H427" s="12">
        <v>0</v>
      </c>
      <c r="I427" s="12">
        <v>5</v>
      </c>
      <c r="J427" s="12">
        <v>9</v>
      </c>
      <c r="K427" s="12">
        <v>7</v>
      </c>
      <c r="L427" s="12">
        <v>5</v>
      </c>
      <c r="M427" s="12">
        <v>8</v>
      </c>
      <c r="N427" s="12">
        <v>9</v>
      </c>
      <c r="O427" s="12">
        <v>585</v>
      </c>
      <c r="P427" s="12">
        <v>491</v>
      </c>
      <c r="Q427" s="12">
        <v>38</v>
      </c>
      <c r="R427" s="12">
        <v>16</v>
      </c>
      <c r="S427" s="12">
        <v>24</v>
      </c>
      <c r="T427" s="12">
        <v>9</v>
      </c>
      <c r="U427" s="12">
        <v>0</v>
      </c>
      <c r="V427" s="12">
        <v>0</v>
      </c>
      <c r="W427" s="12">
        <v>5</v>
      </c>
      <c r="X427" s="12">
        <v>19</v>
      </c>
      <c r="Y427">
        <v>0</v>
      </c>
      <c r="Z427">
        <v>0</v>
      </c>
      <c r="AA427">
        <v>0</v>
      </c>
      <c r="AB427">
        <v>0</v>
      </c>
      <c r="AC427">
        <v>0</v>
      </c>
      <c r="AG427" s="44" t="s">
        <v>345</v>
      </c>
      <c r="AH427" s="29" t="s">
        <v>111</v>
      </c>
      <c r="AI427" s="36">
        <v>43892</v>
      </c>
      <c r="AJ427" s="12">
        <v>168</v>
      </c>
      <c r="AK427" s="12">
        <v>117</v>
      </c>
      <c r="AL427" s="12">
        <v>5</v>
      </c>
      <c r="AM427" s="12">
        <v>0</v>
      </c>
      <c r="AN427" s="12">
        <v>0</v>
      </c>
      <c r="AO427" s="12">
        <v>5</v>
      </c>
      <c r="AP427" s="12">
        <v>4</v>
      </c>
      <c r="AQ427" s="12">
        <v>3</v>
      </c>
      <c r="AR427" s="12">
        <v>5</v>
      </c>
      <c r="AS427" s="12">
        <v>0</v>
      </c>
      <c r="AT427" s="12">
        <v>16</v>
      </c>
      <c r="AU427" s="12">
        <v>3</v>
      </c>
      <c r="AV427" s="12">
        <v>0</v>
      </c>
      <c r="AW427" s="12">
        <v>0</v>
      </c>
      <c r="AX427" s="12">
        <v>0</v>
      </c>
      <c r="AY427" s="12">
        <v>0</v>
      </c>
      <c r="AZ427" s="12">
        <v>0</v>
      </c>
      <c r="BA427" s="12">
        <v>0</v>
      </c>
      <c r="BB427">
        <v>0</v>
      </c>
      <c r="BC427">
        <v>0</v>
      </c>
      <c r="BD427">
        <v>0</v>
      </c>
      <c r="BE427">
        <v>0</v>
      </c>
      <c r="BF427">
        <v>0</v>
      </c>
      <c r="BK427" t="s">
        <v>338</v>
      </c>
      <c r="BL427" t="s">
        <v>111</v>
      </c>
      <c r="BM427" s="2">
        <v>43889</v>
      </c>
      <c r="BN427">
        <v>15</v>
      </c>
      <c r="BO427">
        <v>18</v>
      </c>
      <c r="BP427">
        <v>1</v>
      </c>
      <c r="BQ427">
        <v>8</v>
      </c>
      <c r="BR427">
        <v>1</v>
      </c>
      <c r="BS427">
        <v>1</v>
      </c>
      <c r="BT427">
        <v>10</v>
      </c>
      <c r="BU427">
        <v>9</v>
      </c>
      <c r="BV427">
        <v>1</v>
      </c>
      <c r="BW427">
        <v>119</v>
      </c>
      <c r="BX427">
        <v>16</v>
      </c>
      <c r="BY427">
        <v>160</v>
      </c>
      <c r="BZ427">
        <v>120</v>
      </c>
      <c r="CA427">
        <v>20</v>
      </c>
      <c r="CB427">
        <v>14</v>
      </c>
      <c r="CC427">
        <v>19</v>
      </c>
      <c r="CD427">
        <v>11</v>
      </c>
      <c r="CE427">
        <v>0</v>
      </c>
      <c r="CF427">
        <v>0</v>
      </c>
      <c r="CG427">
        <v>0</v>
      </c>
      <c r="CH427">
        <v>19</v>
      </c>
      <c r="CI427">
        <v>0</v>
      </c>
      <c r="CJ427">
        <v>0</v>
      </c>
      <c r="CK427">
        <v>0</v>
      </c>
      <c r="CL427">
        <v>0</v>
      </c>
      <c r="CM427">
        <v>0</v>
      </c>
      <c r="CN427" s="12">
        <v>5</v>
      </c>
    </row>
    <row r="428" spans="1:92" hidden="1" x14ac:dyDescent="0.25">
      <c r="A428" s="7" t="s">
        <v>345</v>
      </c>
      <c r="B428" t="s">
        <v>112</v>
      </c>
      <c r="C428" s="2">
        <v>43892</v>
      </c>
      <c r="D428" s="12">
        <v>5</v>
      </c>
      <c r="E428" s="12">
        <v>4</v>
      </c>
      <c r="F428" s="12">
        <v>0</v>
      </c>
      <c r="G428" s="12">
        <v>0</v>
      </c>
      <c r="H428" s="12">
        <v>0</v>
      </c>
      <c r="I428" s="12">
        <v>0</v>
      </c>
      <c r="J428" s="12">
        <v>0</v>
      </c>
      <c r="K428" s="12">
        <v>0</v>
      </c>
      <c r="L428" s="12">
        <v>0</v>
      </c>
      <c r="M428" s="12">
        <v>1</v>
      </c>
      <c r="N428" s="12">
        <v>0</v>
      </c>
      <c r="O428" s="12">
        <v>41</v>
      </c>
      <c r="P428" s="12">
        <v>23</v>
      </c>
      <c r="Q428" s="12">
        <v>6</v>
      </c>
      <c r="R428" s="12">
        <v>5</v>
      </c>
      <c r="S428" s="12">
        <v>7</v>
      </c>
      <c r="T428" s="12">
        <v>0</v>
      </c>
      <c r="U428" s="12">
        <v>0</v>
      </c>
      <c r="V428" s="12">
        <v>0</v>
      </c>
      <c r="W428" s="12">
        <v>2</v>
      </c>
      <c r="X428" s="12">
        <v>5</v>
      </c>
      <c r="Y428">
        <v>0</v>
      </c>
      <c r="Z428">
        <v>0</v>
      </c>
      <c r="AA428">
        <v>0</v>
      </c>
      <c r="AB428">
        <v>0</v>
      </c>
      <c r="AC428">
        <v>0</v>
      </c>
      <c r="AG428" s="43" t="s">
        <v>345</v>
      </c>
      <c r="AH428" s="30" t="s">
        <v>112</v>
      </c>
      <c r="AI428" s="34">
        <v>43892</v>
      </c>
      <c r="AJ428" s="12">
        <v>0</v>
      </c>
      <c r="AK428" s="12">
        <v>0</v>
      </c>
      <c r="AL428" s="12">
        <v>0</v>
      </c>
      <c r="AM428" s="12">
        <v>0</v>
      </c>
      <c r="AN428" s="12">
        <v>0</v>
      </c>
      <c r="AO428" s="12">
        <v>0</v>
      </c>
      <c r="AP428" s="12">
        <v>0</v>
      </c>
      <c r="AQ428" s="12">
        <v>0</v>
      </c>
      <c r="AR428" s="12">
        <v>0</v>
      </c>
      <c r="AS428" s="12">
        <v>0</v>
      </c>
      <c r="AT428" s="12">
        <v>0</v>
      </c>
      <c r="AU428" s="12">
        <v>0</v>
      </c>
      <c r="AV428" s="12">
        <v>0</v>
      </c>
      <c r="AW428" s="12">
        <v>0</v>
      </c>
      <c r="AX428" s="12">
        <v>0</v>
      </c>
      <c r="AY428" s="12">
        <v>0</v>
      </c>
      <c r="AZ428" s="12">
        <v>0</v>
      </c>
      <c r="BA428" s="12">
        <v>0</v>
      </c>
      <c r="BB428">
        <v>0</v>
      </c>
      <c r="BC428">
        <v>0</v>
      </c>
      <c r="BD428">
        <v>0</v>
      </c>
      <c r="BE428">
        <v>0</v>
      </c>
      <c r="BF428">
        <v>0</v>
      </c>
      <c r="BK428" t="s">
        <v>338</v>
      </c>
      <c r="BL428" t="s">
        <v>112</v>
      </c>
      <c r="BM428" s="2">
        <v>43889</v>
      </c>
      <c r="BN428">
        <v>8</v>
      </c>
      <c r="BO428">
        <v>7</v>
      </c>
      <c r="BP428">
        <v>0</v>
      </c>
      <c r="BQ428">
        <v>1</v>
      </c>
      <c r="BR428">
        <v>0</v>
      </c>
      <c r="BS428">
        <v>0</v>
      </c>
      <c r="BT428">
        <v>0</v>
      </c>
      <c r="BU428">
        <v>0</v>
      </c>
      <c r="BV428">
        <v>0</v>
      </c>
      <c r="BW428">
        <v>0</v>
      </c>
      <c r="BX428">
        <v>0</v>
      </c>
      <c r="BY428">
        <v>4</v>
      </c>
      <c r="BZ428">
        <v>2</v>
      </c>
      <c r="CA428">
        <v>0</v>
      </c>
      <c r="CB428">
        <v>0</v>
      </c>
      <c r="CC428">
        <v>0</v>
      </c>
      <c r="CD428">
        <v>0</v>
      </c>
      <c r="CE428">
        <v>0</v>
      </c>
      <c r="CF428">
        <v>0</v>
      </c>
      <c r="CG428">
        <v>0</v>
      </c>
      <c r="CH428">
        <v>0</v>
      </c>
      <c r="CI428">
        <v>0</v>
      </c>
      <c r="CJ428">
        <v>0</v>
      </c>
      <c r="CK428">
        <v>0</v>
      </c>
      <c r="CL428">
        <v>0</v>
      </c>
      <c r="CM428">
        <v>0</v>
      </c>
      <c r="CN428" s="12">
        <v>6</v>
      </c>
    </row>
    <row r="429" spans="1:92" hidden="1" x14ac:dyDescent="0.25">
      <c r="A429" s="7" t="s">
        <v>345</v>
      </c>
      <c r="B429" t="s">
        <v>113</v>
      </c>
      <c r="C429" s="2">
        <v>43892</v>
      </c>
      <c r="D429" s="12">
        <v>219</v>
      </c>
      <c r="E429" s="12">
        <v>195</v>
      </c>
      <c r="F429" s="12">
        <v>3</v>
      </c>
      <c r="G429" s="12">
        <v>4</v>
      </c>
      <c r="H429" s="12">
        <v>2</v>
      </c>
      <c r="I429" s="12">
        <v>3</v>
      </c>
      <c r="J429" s="12">
        <v>11</v>
      </c>
      <c r="K429" s="12">
        <v>7</v>
      </c>
      <c r="L429" s="12">
        <v>3</v>
      </c>
      <c r="M429" s="12">
        <v>15</v>
      </c>
      <c r="N429" s="12">
        <v>21</v>
      </c>
      <c r="O429" s="12">
        <v>1409</v>
      </c>
      <c r="P429" s="12">
        <v>1272</v>
      </c>
      <c r="Q429" s="12">
        <v>89</v>
      </c>
      <c r="R429" s="12">
        <v>30</v>
      </c>
      <c r="S429" s="12">
        <v>39</v>
      </c>
      <c r="T429" s="12">
        <v>10</v>
      </c>
      <c r="U429" s="12">
        <v>0</v>
      </c>
      <c r="V429" s="12">
        <v>1</v>
      </c>
      <c r="W429" s="12">
        <v>8</v>
      </c>
      <c r="X429" s="12">
        <v>31</v>
      </c>
      <c r="Y429">
        <v>0</v>
      </c>
      <c r="Z429">
        <v>0</v>
      </c>
      <c r="AA429">
        <v>0</v>
      </c>
      <c r="AB429">
        <v>0</v>
      </c>
      <c r="AC429">
        <v>0</v>
      </c>
      <c r="AG429" s="44" t="s">
        <v>345</v>
      </c>
      <c r="AH429" s="29" t="s">
        <v>113</v>
      </c>
      <c r="AI429" s="36">
        <v>43892</v>
      </c>
      <c r="AJ429" s="12">
        <v>180</v>
      </c>
      <c r="AK429" s="12">
        <v>139</v>
      </c>
      <c r="AL429" s="12">
        <v>3</v>
      </c>
      <c r="AM429" s="12">
        <v>2</v>
      </c>
      <c r="AN429" s="12">
        <v>2</v>
      </c>
      <c r="AO429" s="12">
        <v>3</v>
      </c>
      <c r="AP429" s="12">
        <v>1</v>
      </c>
      <c r="AQ429" s="12">
        <v>1</v>
      </c>
      <c r="AR429" s="12">
        <v>3</v>
      </c>
      <c r="AS429" s="12">
        <v>0</v>
      </c>
      <c r="AT429" s="12">
        <v>42</v>
      </c>
      <c r="AU429" s="12">
        <v>1</v>
      </c>
      <c r="AV429" s="12">
        <v>0</v>
      </c>
      <c r="AW429" s="12">
        <v>0</v>
      </c>
      <c r="AX429" s="12">
        <v>0</v>
      </c>
      <c r="AY429" s="12">
        <v>0</v>
      </c>
      <c r="AZ429" s="12">
        <v>0</v>
      </c>
      <c r="BA429" s="12">
        <v>0</v>
      </c>
      <c r="BB429">
        <v>0</v>
      </c>
      <c r="BC429">
        <v>0</v>
      </c>
      <c r="BD429">
        <v>0</v>
      </c>
      <c r="BE429">
        <v>0</v>
      </c>
      <c r="BF429">
        <v>0</v>
      </c>
      <c r="BK429" t="s">
        <v>338</v>
      </c>
      <c r="BL429" t="s">
        <v>113</v>
      </c>
      <c r="BM429" s="2">
        <v>43889</v>
      </c>
      <c r="BN429">
        <v>9</v>
      </c>
      <c r="BO429">
        <v>37</v>
      </c>
      <c r="BP429">
        <v>4</v>
      </c>
      <c r="BQ429">
        <v>15</v>
      </c>
      <c r="BR429">
        <v>2</v>
      </c>
      <c r="BS429">
        <v>4</v>
      </c>
      <c r="BT429">
        <v>7</v>
      </c>
      <c r="BU429">
        <v>8</v>
      </c>
      <c r="BV429">
        <v>4</v>
      </c>
      <c r="BW429">
        <v>272</v>
      </c>
      <c r="BX429">
        <v>24</v>
      </c>
      <c r="BY429">
        <v>355</v>
      </c>
      <c r="BZ429">
        <v>294</v>
      </c>
      <c r="CA429">
        <v>30</v>
      </c>
      <c r="CB429">
        <v>16</v>
      </c>
      <c r="CC429">
        <v>42</v>
      </c>
      <c r="CD429">
        <v>19</v>
      </c>
      <c r="CE429">
        <v>0</v>
      </c>
      <c r="CF429">
        <v>0</v>
      </c>
      <c r="CG429">
        <v>0</v>
      </c>
      <c r="CH429">
        <v>40</v>
      </c>
      <c r="CI429">
        <v>0</v>
      </c>
      <c r="CJ429">
        <v>0</v>
      </c>
      <c r="CK429">
        <v>0</v>
      </c>
      <c r="CL429">
        <v>0</v>
      </c>
      <c r="CM429">
        <v>0</v>
      </c>
      <c r="CN429" s="12">
        <v>8</v>
      </c>
    </row>
    <row r="430" spans="1:92" hidden="1" x14ac:dyDescent="0.25">
      <c r="A430" s="7" t="s">
        <v>346</v>
      </c>
      <c r="B430" t="s">
        <v>110</v>
      </c>
      <c r="C430" s="2">
        <v>43892</v>
      </c>
      <c r="D430" s="12">
        <v>2</v>
      </c>
      <c r="E430" s="12">
        <v>5</v>
      </c>
      <c r="F430" s="12">
        <v>0</v>
      </c>
      <c r="G430" s="12">
        <v>5</v>
      </c>
      <c r="H430" s="12">
        <v>0</v>
      </c>
      <c r="I430" s="12">
        <v>0</v>
      </c>
      <c r="J430" s="12">
        <v>0</v>
      </c>
      <c r="K430" s="12">
        <v>0</v>
      </c>
      <c r="L430" s="12">
        <v>0</v>
      </c>
      <c r="M430" s="12">
        <v>0</v>
      </c>
      <c r="N430" s="12">
        <v>0</v>
      </c>
      <c r="O430" s="12">
        <v>0</v>
      </c>
      <c r="P430" s="12">
        <v>0</v>
      </c>
      <c r="Q430" s="12">
        <v>0</v>
      </c>
      <c r="R430" s="12">
        <v>0</v>
      </c>
      <c r="S430" s="12">
        <v>0</v>
      </c>
      <c r="T430" s="12">
        <v>0</v>
      </c>
      <c r="U430" s="12">
        <v>0</v>
      </c>
      <c r="V430" s="12">
        <v>0</v>
      </c>
      <c r="W430" s="12">
        <v>0</v>
      </c>
      <c r="X430" s="12">
        <v>0</v>
      </c>
      <c r="Y430">
        <v>0</v>
      </c>
      <c r="Z430">
        <v>0</v>
      </c>
      <c r="AA430">
        <v>0</v>
      </c>
      <c r="AB430">
        <v>0</v>
      </c>
      <c r="AC430">
        <v>0</v>
      </c>
      <c r="AG430" s="43" t="s">
        <v>346</v>
      </c>
      <c r="AH430" s="30" t="s">
        <v>110</v>
      </c>
      <c r="AI430" s="34">
        <v>43892</v>
      </c>
      <c r="AJ430" s="12">
        <v>0</v>
      </c>
      <c r="AK430" s="12">
        <v>0</v>
      </c>
      <c r="AL430" s="12">
        <v>0</v>
      </c>
      <c r="AM430" s="12">
        <v>0</v>
      </c>
      <c r="AN430" s="12">
        <v>0</v>
      </c>
      <c r="AO430" s="12">
        <v>0</v>
      </c>
      <c r="AP430" s="12">
        <v>0</v>
      </c>
      <c r="AQ430" s="12">
        <v>0</v>
      </c>
      <c r="AR430" s="12">
        <v>0</v>
      </c>
      <c r="AS430" s="12">
        <v>0</v>
      </c>
      <c r="AT430" s="12">
        <v>0</v>
      </c>
      <c r="AU430" s="12">
        <v>0</v>
      </c>
      <c r="AV430" s="12">
        <v>0</v>
      </c>
      <c r="AW430" s="12">
        <v>0</v>
      </c>
      <c r="AX430" s="12">
        <v>0</v>
      </c>
      <c r="AY430" s="12">
        <v>0</v>
      </c>
      <c r="AZ430" s="12">
        <v>0</v>
      </c>
      <c r="BA430" s="12">
        <v>0</v>
      </c>
      <c r="BB430">
        <v>0</v>
      </c>
      <c r="BC430">
        <v>0</v>
      </c>
      <c r="BD430">
        <v>0</v>
      </c>
      <c r="BE430">
        <v>0</v>
      </c>
      <c r="BF430">
        <v>0</v>
      </c>
      <c r="BK430" t="s">
        <v>339</v>
      </c>
      <c r="BL430" t="s">
        <v>110</v>
      </c>
      <c r="BM430" s="2">
        <v>43889</v>
      </c>
      <c r="BN430">
        <v>37</v>
      </c>
      <c r="BO430">
        <v>10</v>
      </c>
      <c r="BP430">
        <v>0</v>
      </c>
      <c r="BQ430">
        <v>2</v>
      </c>
      <c r="BR430">
        <v>0</v>
      </c>
      <c r="BS430">
        <v>0</v>
      </c>
      <c r="BT430">
        <v>12</v>
      </c>
      <c r="BU430">
        <v>10</v>
      </c>
      <c r="BV430">
        <v>0</v>
      </c>
      <c r="BW430">
        <v>5</v>
      </c>
      <c r="BX430">
        <v>4</v>
      </c>
      <c r="BY430">
        <v>2</v>
      </c>
      <c r="BZ430">
        <v>2</v>
      </c>
      <c r="CA430">
        <v>18</v>
      </c>
      <c r="CB430">
        <v>9</v>
      </c>
      <c r="CC430">
        <v>50</v>
      </c>
      <c r="CD430">
        <v>11</v>
      </c>
      <c r="CE430">
        <v>0</v>
      </c>
      <c r="CF430">
        <v>0</v>
      </c>
      <c r="CG430">
        <v>24</v>
      </c>
      <c r="CH430">
        <v>18</v>
      </c>
      <c r="CI430">
        <v>0</v>
      </c>
      <c r="CJ430">
        <v>0</v>
      </c>
      <c r="CK430">
        <v>0</v>
      </c>
      <c r="CL430">
        <v>0</v>
      </c>
      <c r="CM430">
        <v>0</v>
      </c>
      <c r="CN430" s="12">
        <v>44</v>
      </c>
    </row>
    <row r="431" spans="1:92" hidden="1" x14ac:dyDescent="0.25">
      <c r="A431" s="7" t="s">
        <v>346</v>
      </c>
      <c r="B431" t="s">
        <v>111</v>
      </c>
      <c r="C431" s="2">
        <v>43892</v>
      </c>
      <c r="D431" s="12">
        <v>108</v>
      </c>
      <c r="E431" s="12">
        <v>79</v>
      </c>
      <c r="F431" s="12">
        <v>1</v>
      </c>
      <c r="G431" s="12">
        <v>5</v>
      </c>
      <c r="H431" s="12">
        <v>0</v>
      </c>
      <c r="I431" s="12">
        <v>1</v>
      </c>
      <c r="J431" s="12">
        <v>2</v>
      </c>
      <c r="K431" s="12">
        <v>2</v>
      </c>
      <c r="L431" s="12">
        <v>1</v>
      </c>
      <c r="M431" s="12">
        <v>1</v>
      </c>
      <c r="N431" s="12">
        <v>4</v>
      </c>
      <c r="O431" s="12">
        <v>0</v>
      </c>
      <c r="P431" s="12">
        <v>0</v>
      </c>
      <c r="Q431" s="12">
        <v>15</v>
      </c>
      <c r="R431" s="12">
        <v>3</v>
      </c>
      <c r="S431" s="12">
        <v>13</v>
      </c>
      <c r="T431" s="12">
        <v>2</v>
      </c>
      <c r="U431" s="12">
        <v>0</v>
      </c>
      <c r="V431" s="12">
        <v>0</v>
      </c>
      <c r="W431" s="12">
        <v>2</v>
      </c>
      <c r="X431" s="12">
        <v>5</v>
      </c>
      <c r="Y431">
        <v>0</v>
      </c>
      <c r="Z431">
        <v>0</v>
      </c>
      <c r="AA431">
        <v>0</v>
      </c>
      <c r="AB431">
        <v>0</v>
      </c>
      <c r="AC431">
        <v>0</v>
      </c>
      <c r="AG431" s="44" t="s">
        <v>346</v>
      </c>
      <c r="AH431" s="29" t="s">
        <v>111</v>
      </c>
      <c r="AI431" s="36">
        <v>43892</v>
      </c>
      <c r="AJ431" s="12">
        <v>105</v>
      </c>
      <c r="AK431" s="12">
        <v>78</v>
      </c>
      <c r="AL431" s="12">
        <v>1</v>
      </c>
      <c r="AM431" s="12">
        <v>4</v>
      </c>
      <c r="AN431" s="12">
        <v>0</v>
      </c>
      <c r="AO431" s="12">
        <v>1</v>
      </c>
      <c r="AP431" s="12">
        <v>2</v>
      </c>
      <c r="AQ431" s="12">
        <v>2</v>
      </c>
      <c r="AR431" s="12">
        <v>1</v>
      </c>
      <c r="AS431" s="12">
        <v>0</v>
      </c>
      <c r="AT431" s="12">
        <v>11</v>
      </c>
      <c r="AU431" s="12">
        <v>2</v>
      </c>
      <c r="AV431" s="12">
        <v>0</v>
      </c>
      <c r="AW431" s="12">
        <v>0</v>
      </c>
      <c r="AX431" s="12">
        <v>0</v>
      </c>
      <c r="AY431" s="12">
        <v>0</v>
      </c>
      <c r="AZ431" s="12">
        <v>0</v>
      </c>
      <c r="BA431" s="12">
        <v>0</v>
      </c>
      <c r="BB431">
        <v>0</v>
      </c>
      <c r="BC431">
        <v>0</v>
      </c>
      <c r="BD431">
        <v>0</v>
      </c>
      <c r="BE431">
        <v>0</v>
      </c>
      <c r="BF431">
        <v>0</v>
      </c>
      <c r="BK431" t="s">
        <v>339</v>
      </c>
      <c r="BL431" t="s">
        <v>111</v>
      </c>
      <c r="BM431" s="2">
        <v>43889</v>
      </c>
      <c r="BN431">
        <v>206</v>
      </c>
      <c r="BO431">
        <v>196</v>
      </c>
      <c r="BP431">
        <v>11</v>
      </c>
      <c r="BQ431">
        <v>14</v>
      </c>
      <c r="BR431">
        <v>2</v>
      </c>
      <c r="BS431">
        <v>11</v>
      </c>
      <c r="BT431">
        <v>69</v>
      </c>
      <c r="BU431">
        <v>28</v>
      </c>
      <c r="BV431">
        <v>10</v>
      </c>
      <c r="BW431">
        <v>62</v>
      </c>
      <c r="BX431">
        <v>31</v>
      </c>
      <c r="BY431">
        <v>46</v>
      </c>
      <c r="BZ431">
        <v>41</v>
      </c>
      <c r="CA431">
        <v>162</v>
      </c>
      <c r="CB431">
        <v>78</v>
      </c>
      <c r="CC431">
        <v>165</v>
      </c>
      <c r="CD431">
        <v>74</v>
      </c>
      <c r="CE431">
        <v>2</v>
      </c>
      <c r="CF431">
        <v>0</v>
      </c>
      <c r="CG431">
        <v>60</v>
      </c>
      <c r="CH431">
        <v>62</v>
      </c>
      <c r="CI431">
        <v>0</v>
      </c>
      <c r="CJ431">
        <v>0</v>
      </c>
      <c r="CK431">
        <v>0</v>
      </c>
      <c r="CL431">
        <v>0</v>
      </c>
      <c r="CM431">
        <v>0</v>
      </c>
      <c r="CN431" s="12">
        <v>131</v>
      </c>
    </row>
    <row r="432" spans="1:92" hidden="1" x14ac:dyDescent="0.25">
      <c r="A432" s="7" t="s">
        <v>346</v>
      </c>
      <c r="B432" t="s">
        <v>112</v>
      </c>
      <c r="C432" s="2">
        <v>43892</v>
      </c>
      <c r="D432" s="12">
        <v>0</v>
      </c>
      <c r="E432" s="12">
        <v>0</v>
      </c>
      <c r="F432" s="12">
        <v>0</v>
      </c>
      <c r="G432" s="12">
        <v>0</v>
      </c>
      <c r="H432" s="12">
        <v>0</v>
      </c>
      <c r="I432" s="12">
        <v>0</v>
      </c>
      <c r="J432" s="12">
        <v>0</v>
      </c>
      <c r="K432" s="12">
        <v>0</v>
      </c>
      <c r="L432" s="12">
        <v>0</v>
      </c>
      <c r="M432" s="12">
        <v>0</v>
      </c>
      <c r="N432" s="12">
        <v>0</v>
      </c>
      <c r="O432" s="12">
        <v>0</v>
      </c>
      <c r="P432" s="12">
        <v>0</v>
      </c>
      <c r="Q432" s="12">
        <v>0</v>
      </c>
      <c r="R432" s="12">
        <v>0</v>
      </c>
      <c r="S432" s="12">
        <v>0</v>
      </c>
      <c r="T432" s="12">
        <v>0</v>
      </c>
      <c r="U432" s="12">
        <v>0</v>
      </c>
      <c r="V432" s="12">
        <v>0</v>
      </c>
      <c r="W432" s="12">
        <v>0</v>
      </c>
      <c r="X432" s="12">
        <v>0</v>
      </c>
      <c r="Y432">
        <v>0</v>
      </c>
      <c r="Z432">
        <v>0</v>
      </c>
      <c r="AA432">
        <v>0</v>
      </c>
      <c r="AB432">
        <v>0</v>
      </c>
      <c r="AC432">
        <v>0</v>
      </c>
      <c r="AG432" s="43" t="s">
        <v>346</v>
      </c>
      <c r="AH432" s="30" t="s">
        <v>112</v>
      </c>
      <c r="AI432" s="34">
        <v>43892</v>
      </c>
      <c r="AJ432" s="12">
        <v>0</v>
      </c>
      <c r="AK432" s="12">
        <v>0</v>
      </c>
      <c r="AL432" s="12">
        <v>0</v>
      </c>
      <c r="AM432" s="12">
        <v>0</v>
      </c>
      <c r="AN432" s="12">
        <v>0</v>
      </c>
      <c r="AO432" s="12">
        <v>0</v>
      </c>
      <c r="AP432" s="12">
        <v>0</v>
      </c>
      <c r="AQ432" s="12">
        <v>0</v>
      </c>
      <c r="AR432" s="12">
        <v>0</v>
      </c>
      <c r="AS432" s="12">
        <v>0</v>
      </c>
      <c r="AT432" s="12">
        <v>0</v>
      </c>
      <c r="AU432" s="12">
        <v>0</v>
      </c>
      <c r="AV432" s="12">
        <v>0</v>
      </c>
      <c r="AW432" s="12">
        <v>0</v>
      </c>
      <c r="AX432" s="12">
        <v>0</v>
      </c>
      <c r="AY432" s="12">
        <v>0</v>
      </c>
      <c r="AZ432" s="12">
        <v>0</v>
      </c>
      <c r="BA432" s="12">
        <v>0</v>
      </c>
      <c r="BB432">
        <v>0</v>
      </c>
      <c r="BC432">
        <v>0</v>
      </c>
      <c r="BD432">
        <v>0</v>
      </c>
      <c r="BE432">
        <v>0</v>
      </c>
      <c r="BF432">
        <v>0</v>
      </c>
      <c r="BK432" t="s">
        <v>339</v>
      </c>
      <c r="BL432" t="s">
        <v>112</v>
      </c>
      <c r="BM432" s="2">
        <v>43889</v>
      </c>
      <c r="BN432">
        <v>33</v>
      </c>
      <c r="BO432">
        <v>15</v>
      </c>
      <c r="BP432">
        <v>2</v>
      </c>
      <c r="BQ432">
        <v>6</v>
      </c>
      <c r="BR432">
        <v>1</v>
      </c>
      <c r="BS432">
        <v>2</v>
      </c>
      <c r="BT432">
        <v>12</v>
      </c>
      <c r="BU432">
        <v>6</v>
      </c>
      <c r="BV432">
        <v>0</v>
      </c>
      <c r="BW432">
        <v>3</v>
      </c>
      <c r="BX432">
        <v>3</v>
      </c>
      <c r="BY432">
        <v>2</v>
      </c>
      <c r="BZ432">
        <v>2</v>
      </c>
      <c r="CA432">
        <v>19</v>
      </c>
      <c r="CB432">
        <v>9</v>
      </c>
      <c r="CC432">
        <v>56</v>
      </c>
      <c r="CD432">
        <v>10</v>
      </c>
      <c r="CE432">
        <v>0</v>
      </c>
      <c r="CF432">
        <v>0</v>
      </c>
      <c r="CG432">
        <v>31</v>
      </c>
      <c r="CH432">
        <v>16</v>
      </c>
      <c r="CI432">
        <v>0</v>
      </c>
      <c r="CJ432">
        <v>0</v>
      </c>
      <c r="CK432">
        <v>0</v>
      </c>
      <c r="CL432">
        <v>0</v>
      </c>
      <c r="CM432">
        <v>0</v>
      </c>
      <c r="CN432" s="12">
        <v>39</v>
      </c>
    </row>
    <row r="433" spans="1:92" hidden="1" x14ac:dyDescent="0.25">
      <c r="A433" s="7" t="s">
        <v>346</v>
      </c>
      <c r="B433" t="s">
        <v>113</v>
      </c>
      <c r="C433" s="2">
        <v>43892</v>
      </c>
      <c r="D433" s="12">
        <v>142</v>
      </c>
      <c r="E433" s="12">
        <v>115</v>
      </c>
      <c r="F433" s="12">
        <v>6</v>
      </c>
      <c r="G433" s="12">
        <v>8</v>
      </c>
      <c r="H433" s="12">
        <v>4</v>
      </c>
      <c r="I433" s="12">
        <v>6</v>
      </c>
      <c r="J433" s="12">
        <v>8</v>
      </c>
      <c r="K433" s="12">
        <v>5</v>
      </c>
      <c r="L433" s="12">
        <v>6</v>
      </c>
      <c r="M433" s="12">
        <v>4</v>
      </c>
      <c r="N433" s="12">
        <v>4</v>
      </c>
      <c r="O433" s="12">
        <v>0</v>
      </c>
      <c r="P433" s="12">
        <v>0</v>
      </c>
      <c r="Q433" s="12">
        <v>18</v>
      </c>
      <c r="R433" s="12">
        <v>1</v>
      </c>
      <c r="S433" s="12">
        <v>7</v>
      </c>
      <c r="T433" s="12">
        <v>2</v>
      </c>
      <c r="U433" s="12">
        <v>0</v>
      </c>
      <c r="V433" s="12">
        <v>0</v>
      </c>
      <c r="W433" s="12">
        <v>1</v>
      </c>
      <c r="X433" s="12">
        <v>2</v>
      </c>
      <c r="Y433">
        <v>0</v>
      </c>
      <c r="Z433">
        <v>0</v>
      </c>
      <c r="AA433">
        <v>0</v>
      </c>
      <c r="AB433">
        <v>0</v>
      </c>
      <c r="AC433">
        <v>0</v>
      </c>
      <c r="AG433" s="44" t="s">
        <v>346</v>
      </c>
      <c r="AH433" s="29" t="s">
        <v>113</v>
      </c>
      <c r="AI433" s="36">
        <v>43892</v>
      </c>
      <c r="AJ433" s="12">
        <v>130</v>
      </c>
      <c r="AK433" s="12">
        <v>110</v>
      </c>
      <c r="AL433" s="12">
        <v>6</v>
      </c>
      <c r="AM433" s="12">
        <v>7</v>
      </c>
      <c r="AN433" s="12">
        <v>4</v>
      </c>
      <c r="AO433" s="12">
        <v>6</v>
      </c>
      <c r="AP433" s="12">
        <v>7</v>
      </c>
      <c r="AQ433" s="12">
        <v>4</v>
      </c>
      <c r="AR433" s="12">
        <v>6</v>
      </c>
      <c r="AS433" s="12">
        <v>0</v>
      </c>
      <c r="AT433" s="12">
        <v>15</v>
      </c>
      <c r="AU433" s="12">
        <v>1</v>
      </c>
      <c r="AV433" s="12">
        <v>0</v>
      </c>
      <c r="AW433" s="12">
        <v>0</v>
      </c>
      <c r="AX433" s="12">
        <v>0</v>
      </c>
      <c r="AY433" s="12">
        <v>0</v>
      </c>
      <c r="AZ433" s="12">
        <v>0</v>
      </c>
      <c r="BA433" s="12">
        <v>0</v>
      </c>
      <c r="BB433">
        <v>0</v>
      </c>
      <c r="BC433">
        <v>0</v>
      </c>
      <c r="BD433">
        <v>0</v>
      </c>
      <c r="BE433">
        <v>0</v>
      </c>
      <c r="BF433">
        <v>0</v>
      </c>
      <c r="BK433" t="s">
        <v>339</v>
      </c>
      <c r="BL433" t="s">
        <v>113</v>
      </c>
      <c r="BM433" s="2">
        <v>43889</v>
      </c>
      <c r="BN433">
        <v>189</v>
      </c>
      <c r="BO433">
        <v>564</v>
      </c>
      <c r="BP433">
        <v>17</v>
      </c>
      <c r="BQ433">
        <v>13</v>
      </c>
      <c r="BR433">
        <v>2</v>
      </c>
      <c r="BS433">
        <v>18</v>
      </c>
      <c r="BT433">
        <v>183</v>
      </c>
      <c r="BU433">
        <v>82</v>
      </c>
      <c r="BV433">
        <v>18</v>
      </c>
      <c r="BW433">
        <v>153</v>
      </c>
      <c r="BX433">
        <v>103</v>
      </c>
      <c r="BY433">
        <v>121</v>
      </c>
      <c r="BZ433">
        <v>112</v>
      </c>
      <c r="CA433">
        <v>355</v>
      </c>
      <c r="CB433">
        <v>130</v>
      </c>
      <c r="CC433">
        <v>260</v>
      </c>
      <c r="CD433">
        <v>176</v>
      </c>
      <c r="CE433">
        <v>5</v>
      </c>
      <c r="CF433">
        <v>10</v>
      </c>
      <c r="CG433">
        <v>66</v>
      </c>
      <c r="CH433">
        <v>119</v>
      </c>
      <c r="CI433">
        <v>0</v>
      </c>
      <c r="CJ433">
        <v>0</v>
      </c>
      <c r="CK433">
        <v>0</v>
      </c>
      <c r="CL433">
        <v>0</v>
      </c>
      <c r="CM433">
        <v>0</v>
      </c>
      <c r="CN433" s="12">
        <v>196</v>
      </c>
    </row>
    <row r="434" spans="1:92" hidden="1" x14ac:dyDescent="0.25">
      <c r="A434" s="7" t="s">
        <v>347</v>
      </c>
      <c r="B434" t="s">
        <v>110</v>
      </c>
      <c r="C434" s="2">
        <v>43892</v>
      </c>
      <c r="D434" s="12">
        <v>3</v>
      </c>
      <c r="E434" s="12">
        <v>3</v>
      </c>
      <c r="F434" s="12">
        <v>0</v>
      </c>
      <c r="G434" s="12">
        <v>0</v>
      </c>
      <c r="H434" s="12">
        <v>0</v>
      </c>
      <c r="I434" s="12">
        <v>0</v>
      </c>
      <c r="J434" s="12">
        <v>0</v>
      </c>
      <c r="K434" s="12">
        <v>0</v>
      </c>
      <c r="L434" s="12">
        <v>0</v>
      </c>
      <c r="M434" s="12">
        <v>0</v>
      </c>
      <c r="N434" s="12">
        <v>1</v>
      </c>
      <c r="O434" s="12">
        <v>0</v>
      </c>
      <c r="P434" s="12">
        <v>0</v>
      </c>
      <c r="Q434" s="12">
        <v>0</v>
      </c>
      <c r="R434" s="12">
        <v>0</v>
      </c>
      <c r="S434" s="12">
        <v>0</v>
      </c>
      <c r="T434" s="12">
        <v>2</v>
      </c>
      <c r="U434" s="12">
        <v>0</v>
      </c>
      <c r="V434" s="12">
        <v>0</v>
      </c>
      <c r="W434" s="12">
        <v>0</v>
      </c>
      <c r="X434" s="12">
        <v>0</v>
      </c>
      <c r="Y434">
        <v>0</v>
      </c>
      <c r="Z434">
        <v>0</v>
      </c>
      <c r="AA434">
        <v>0</v>
      </c>
      <c r="AB434">
        <v>0</v>
      </c>
      <c r="AC434">
        <v>0</v>
      </c>
      <c r="AG434" s="43" t="s">
        <v>347</v>
      </c>
      <c r="AH434" s="30" t="s">
        <v>110</v>
      </c>
      <c r="AI434" s="34">
        <v>43892</v>
      </c>
      <c r="AJ434" s="12">
        <v>0</v>
      </c>
      <c r="AK434" s="12">
        <v>0</v>
      </c>
      <c r="AL434" s="12">
        <v>0</v>
      </c>
      <c r="AM434" s="12">
        <v>0</v>
      </c>
      <c r="AN434" s="12">
        <v>0</v>
      </c>
      <c r="AO434" s="12">
        <v>0</v>
      </c>
      <c r="AP434" s="12">
        <v>0</v>
      </c>
      <c r="AQ434" s="12">
        <v>0</v>
      </c>
      <c r="AR434" s="12">
        <v>0</v>
      </c>
      <c r="AS434" s="12">
        <v>0</v>
      </c>
      <c r="AT434" s="12">
        <v>0</v>
      </c>
      <c r="AU434" s="12">
        <v>0</v>
      </c>
      <c r="AV434" s="12">
        <v>0</v>
      </c>
      <c r="AW434" s="12">
        <v>0</v>
      </c>
      <c r="AX434" s="12">
        <v>0</v>
      </c>
      <c r="AY434" s="12">
        <v>0</v>
      </c>
      <c r="AZ434" s="12">
        <v>0</v>
      </c>
      <c r="BA434" s="12">
        <v>0</v>
      </c>
      <c r="BB434">
        <v>0</v>
      </c>
      <c r="BC434">
        <v>0</v>
      </c>
      <c r="BD434">
        <v>0</v>
      </c>
      <c r="BE434">
        <v>0</v>
      </c>
      <c r="BF434">
        <v>0</v>
      </c>
      <c r="BK434" t="s">
        <v>340</v>
      </c>
      <c r="BL434" t="s">
        <v>110</v>
      </c>
      <c r="BM434" s="2">
        <v>43889</v>
      </c>
      <c r="BN434">
        <v>7</v>
      </c>
      <c r="BO434">
        <v>10</v>
      </c>
      <c r="BP434">
        <v>0</v>
      </c>
      <c r="BQ434">
        <v>3</v>
      </c>
      <c r="BR434">
        <v>0</v>
      </c>
      <c r="BS434">
        <v>0</v>
      </c>
      <c r="BT434">
        <v>0</v>
      </c>
      <c r="BU434">
        <v>0</v>
      </c>
      <c r="BV434">
        <v>0</v>
      </c>
      <c r="BW434">
        <v>0</v>
      </c>
      <c r="BX434">
        <v>5</v>
      </c>
      <c r="BY434">
        <v>5</v>
      </c>
      <c r="BZ434">
        <v>4</v>
      </c>
      <c r="CA434">
        <v>0</v>
      </c>
      <c r="CB434">
        <v>0</v>
      </c>
      <c r="CC434">
        <v>0</v>
      </c>
      <c r="CD434">
        <v>0</v>
      </c>
      <c r="CE434">
        <v>0</v>
      </c>
      <c r="CF434">
        <v>0</v>
      </c>
      <c r="CG434">
        <v>0</v>
      </c>
      <c r="CH434">
        <v>0</v>
      </c>
      <c r="CI434">
        <v>0</v>
      </c>
      <c r="CJ434">
        <v>0</v>
      </c>
      <c r="CK434">
        <v>0</v>
      </c>
      <c r="CL434">
        <v>0</v>
      </c>
      <c r="CM434">
        <v>0</v>
      </c>
      <c r="CN434" s="12">
        <v>0</v>
      </c>
    </row>
    <row r="435" spans="1:92" hidden="1" x14ac:dyDescent="0.25">
      <c r="A435" s="7" t="s">
        <v>347</v>
      </c>
      <c r="B435" t="s">
        <v>111</v>
      </c>
      <c r="C435" s="2">
        <v>43892</v>
      </c>
      <c r="D435" s="12">
        <v>127</v>
      </c>
      <c r="E435" s="12">
        <v>107</v>
      </c>
      <c r="F435" s="12">
        <v>2</v>
      </c>
      <c r="G435" s="12">
        <v>4</v>
      </c>
      <c r="H435" s="12">
        <v>0</v>
      </c>
      <c r="I435" s="12">
        <v>2</v>
      </c>
      <c r="J435" s="12">
        <v>3</v>
      </c>
      <c r="K435" s="12">
        <v>1</v>
      </c>
      <c r="L435" s="12">
        <v>2</v>
      </c>
      <c r="M435" s="12">
        <v>1</v>
      </c>
      <c r="N435" s="12">
        <v>0</v>
      </c>
      <c r="O435" s="12">
        <v>0</v>
      </c>
      <c r="P435" s="12">
        <v>0</v>
      </c>
      <c r="Q435" s="12">
        <v>6</v>
      </c>
      <c r="R435" s="12">
        <v>0</v>
      </c>
      <c r="S435" s="12">
        <v>2</v>
      </c>
      <c r="T435" s="12">
        <v>3</v>
      </c>
      <c r="U435" s="12">
        <v>0</v>
      </c>
      <c r="V435" s="12">
        <v>0</v>
      </c>
      <c r="W435" s="12">
        <v>0</v>
      </c>
      <c r="X435" s="12">
        <v>2</v>
      </c>
      <c r="Y435">
        <v>0</v>
      </c>
      <c r="Z435">
        <v>0</v>
      </c>
      <c r="AA435">
        <v>0</v>
      </c>
      <c r="AB435">
        <v>0</v>
      </c>
      <c r="AC435">
        <v>0</v>
      </c>
      <c r="AG435" s="44" t="s">
        <v>347</v>
      </c>
      <c r="AH435" s="29" t="s">
        <v>111</v>
      </c>
      <c r="AI435" s="36">
        <v>43892</v>
      </c>
      <c r="AJ435" s="12">
        <v>113</v>
      </c>
      <c r="AK435" s="12">
        <v>96</v>
      </c>
      <c r="AL435" s="12">
        <v>2</v>
      </c>
      <c r="AM435" s="12">
        <v>4</v>
      </c>
      <c r="AN435" s="12">
        <v>0</v>
      </c>
      <c r="AO435" s="12">
        <v>2</v>
      </c>
      <c r="AP435" s="12">
        <v>1</v>
      </c>
      <c r="AQ435" s="12">
        <v>1</v>
      </c>
      <c r="AR435" s="12">
        <v>2</v>
      </c>
      <c r="AS435" s="12">
        <v>0</v>
      </c>
      <c r="AT435" s="12">
        <v>4</v>
      </c>
      <c r="AU435" s="12">
        <v>0</v>
      </c>
      <c r="AV435" s="12">
        <v>0</v>
      </c>
      <c r="AW435" s="12">
        <v>0</v>
      </c>
      <c r="AX435" s="12">
        <v>0</v>
      </c>
      <c r="AY435" s="12">
        <v>0</v>
      </c>
      <c r="AZ435" s="12">
        <v>0</v>
      </c>
      <c r="BA435" s="12">
        <v>0</v>
      </c>
      <c r="BB435">
        <v>0</v>
      </c>
      <c r="BC435">
        <v>0</v>
      </c>
      <c r="BD435">
        <v>0</v>
      </c>
      <c r="BE435">
        <v>0</v>
      </c>
      <c r="BF435">
        <v>0</v>
      </c>
      <c r="BK435" t="s">
        <v>340</v>
      </c>
      <c r="BL435" t="s">
        <v>111</v>
      </c>
      <c r="BM435" s="2">
        <v>43889</v>
      </c>
      <c r="BN435">
        <v>404</v>
      </c>
      <c r="BO435">
        <v>387</v>
      </c>
      <c r="BP435">
        <v>13</v>
      </c>
      <c r="BQ435">
        <v>32</v>
      </c>
      <c r="BR435">
        <v>4</v>
      </c>
      <c r="BS435">
        <v>13</v>
      </c>
      <c r="BT435">
        <v>41</v>
      </c>
      <c r="BU435">
        <v>32</v>
      </c>
      <c r="BV435">
        <v>8</v>
      </c>
      <c r="BW435">
        <v>27</v>
      </c>
      <c r="BX435">
        <v>134</v>
      </c>
      <c r="BY435">
        <v>62</v>
      </c>
      <c r="BZ435">
        <v>53</v>
      </c>
      <c r="CA435">
        <v>353</v>
      </c>
      <c r="CB435">
        <v>53</v>
      </c>
      <c r="CC435">
        <v>98</v>
      </c>
      <c r="CD435">
        <v>54</v>
      </c>
      <c r="CE435">
        <v>2</v>
      </c>
      <c r="CF435">
        <v>16</v>
      </c>
      <c r="CG435">
        <v>10</v>
      </c>
      <c r="CH435">
        <v>51</v>
      </c>
      <c r="CI435">
        <v>0</v>
      </c>
      <c r="CJ435">
        <v>0</v>
      </c>
      <c r="CK435">
        <v>0</v>
      </c>
      <c r="CL435">
        <v>0</v>
      </c>
      <c r="CM435">
        <v>0</v>
      </c>
      <c r="CN435" s="12">
        <v>124</v>
      </c>
    </row>
    <row r="436" spans="1:92" hidden="1" x14ac:dyDescent="0.25">
      <c r="A436" s="7" t="s">
        <v>347</v>
      </c>
      <c r="B436" t="s">
        <v>112</v>
      </c>
      <c r="C436" s="2">
        <v>43892</v>
      </c>
      <c r="D436" s="12">
        <v>4</v>
      </c>
      <c r="E436" s="12">
        <v>4</v>
      </c>
      <c r="F436" s="12">
        <v>0</v>
      </c>
      <c r="G436" s="12">
        <v>0</v>
      </c>
      <c r="H436" s="12">
        <v>0</v>
      </c>
      <c r="I436" s="12">
        <v>0</v>
      </c>
      <c r="J436" s="12">
        <v>0</v>
      </c>
      <c r="K436" s="12">
        <v>0</v>
      </c>
      <c r="L436" s="12">
        <v>0</v>
      </c>
      <c r="M436" s="12">
        <v>0</v>
      </c>
      <c r="N436" s="12">
        <v>0</v>
      </c>
      <c r="O436" s="12">
        <v>0</v>
      </c>
      <c r="P436" s="12">
        <v>0</v>
      </c>
      <c r="Q436" s="12">
        <v>1</v>
      </c>
      <c r="R436" s="12">
        <v>0</v>
      </c>
      <c r="S436" s="12">
        <v>0</v>
      </c>
      <c r="T436" s="12">
        <v>0</v>
      </c>
      <c r="U436" s="12">
        <v>0</v>
      </c>
      <c r="V436" s="12">
        <v>0</v>
      </c>
      <c r="W436" s="12">
        <v>0</v>
      </c>
      <c r="X436" s="12">
        <v>0</v>
      </c>
      <c r="Y436">
        <v>0</v>
      </c>
      <c r="Z436">
        <v>0</v>
      </c>
      <c r="AA436">
        <v>0</v>
      </c>
      <c r="AB436">
        <v>0</v>
      </c>
      <c r="AC436">
        <v>0</v>
      </c>
      <c r="AG436" s="43" t="s">
        <v>347</v>
      </c>
      <c r="AH436" s="30" t="s">
        <v>112</v>
      </c>
      <c r="AI436" s="34">
        <v>43892</v>
      </c>
      <c r="AJ436" s="12">
        <v>0</v>
      </c>
      <c r="AK436" s="12">
        <v>0</v>
      </c>
      <c r="AL436" s="12">
        <v>0</v>
      </c>
      <c r="AM436" s="12">
        <v>0</v>
      </c>
      <c r="AN436" s="12">
        <v>0</v>
      </c>
      <c r="AO436" s="12">
        <v>0</v>
      </c>
      <c r="AP436" s="12">
        <v>0</v>
      </c>
      <c r="AQ436" s="12">
        <v>0</v>
      </c>
      <c r="AR436" s="12">
        <v>0</v>
      </c>
      <c r="AS436" s="12">
        <v>0</v>
      </c>
      <c r="AT436" s="12">
        <v>0</v>
      </c>
      <c r="AU436" s="12">
        <v>0</v>
      </c>
      <c r="AV436" s="12">
        <v>0</v>
      </c>
      <c r="AW436" s="12">
        <v>0</v>
      </c>
      <c r="AX436" s="12">
        <v>0</v>
      </c>
      <c r="AY436" s="12">
        <v>0</v>
      </c>
      <c r="AZ436" s="12">
        <v>0</v>
      </c>
      <c r="BA436" s="12">
        <v>0</v>
      </c>
      <c r="BB436">
        <v>0</v>
      </c>
      <c r="BC436">
        <v>0</v>
      </c>
      <c r="BD436">
        <v>0</v>
      </c>
      <c r="BE436">
        <v>0</v>
      </c>
      <c r="BF436">
        <v>0</v>
      </c>
      <c r="BK436" t="s">
        <v>340</v>
      </c>
      <c r="BL436" t="s">
        <v>112</v>
      </c>
      <c r="BM436" s="2">
        <v>43889</v>
      </c>
      <c r="BN436">
        <v>10</v>
      </c>
      <c r="BO436">
        <v>14</v>
      </c>
      <c r="BP436">
        <v>0</v>
      </c>
      <c r="BQ436">
        <v>3</v>
      </c>
      <c r="BR436">
        <v>0</v>
      </c>
      <c r="BS436">
        <v>0</v>
      </c>
      <c r="BT436">
        <v>0</v>
      </c>
      <c r="BU436">
        <v>0</v>
      </c>
      <c r="BV436">
        <v>0</v>
      </c>
      <c r="BW436">
        <v>0</v>
      </c>
      <c r="BX436">
        <v>4</v>
      </c>
      <c r="BY436">
        <v>4</v>
      </c>
      <c r="BZ436">
        <v>1</v>
      </c>
      <c r="CA436">
        <v>2</v>
      </c>
      <c r="CB436">
        <v>0</v>
      </c>
      <c r="CC436">
        <v>0</v>
      </c>
      <c r="CD436">
        <v>0</v>
      </c>
      <c r="CE436">
        <v>0</v>
      </c>
      <c r="CF436">
        <v>0</v>
      </c>
      <c r="CG436">
        <v>0</v>
      </c>
      <c r="CH436">
        <v>0</v>
      </c>
      <c r="CI436">
        <v>0</v>
      </c>
      <c r="CJ436">
        <v>0</v>
      </c>
      <c r="CK436">
        <v>0</v>
      </c>
      <c r="CL436">
        <v>0</v>
      </c>
      <c r="CM436">
        <v>0</v>
      </c>
      <c r="CN436" s="12">
        <v>1</v>
      </c>
    </row>
    <row r="437" spans="1:92" hidden="1" x14ac:dyDescent="0.25">
      <c r="A437" s="7" t="s">
        <v>347</v>
      </c>
      <c r="B437" t="s">
        <v>113</v>
      </c>
      <c r="C437" s="2">
        <v>43892</v>
      </c>
      <c r="D437" s="12">
        <v>151</v>
      </c>
      <c r="E437" s="12">
        <v>125</v>
      </c>
      <c r="F437" s="12">
        <v>2</v>
      </c>
      <c r="G437" s="12">
        <v>4</v>
      </c>
      <c r="H437" s="12">
        <v>1</v>
      </c>
      <c r="I437" s="12">
        <v>2</v>
      </c>
      <c r="J437" s="12">
        <v>0</v>
      </c>
      <c r="K437" s="12">
        <v>0</v>
      </c>
      <c r="L437" s="12">
        <v>2</v>
      </c>
      <c r="M437" s="12">
        <v>3</v>
      </c>
      <c r="N437" s="12">
        <v>5</v>
      </c>
      <c r="O437" s="12">
        <v>0</v>
      </c>
      <c r="P437" s="12">
        <v>0</v>
      </c>
      <c r="Q437" s="12">
        <v>11</v>
      </c>
      <c r="R437" s="12">
        <v>1</v>
      </c>
      <c r="S437" s="12">
        <v>4</v>
      </c>
      <c r="T437" s="12">
        <v>6</v>
      </c>
      <c r="U437" s="12">
        <v>0</v>
      </c>
      <c r="V437" s="12">
        <v>0</v>
      </c>
      <c r="W437" s="12">
        <v>0</v>
      </c>
      <c r="X437" s="12">
        <v>4</v>
      </c>
      <c r="Y437">
        <v>0</v>
      </c>
      <c r="Z437">
        <v>0</v>
      </c>
      <c r="AA437">
        <v>0</v>
      </c>
      <c r="AB437">
        <v>0</v>
      </c>
      <c r="AC437">
        <v>0</v>
      </c>
      <c r="AG437" s="44" t="s">
        <v>347</v>
      </c>
      <c r="AH437" s="29" t="s">
        <v>113</v>
      </c>
      <c r="AI437" s="36">
        <v>43892</v>
      </c>
      <c r="AJ437" s="12">
        <v>135</v>
      </c>
      <c r="AK437" s="12">
        <v>115</v>
      </c>
      <c r="AL437" s="12">
        <v>1</v>
      </c>
      <c r="AM437" s="12">
        <v>3</v>
      </c>
      <c r="AN437" s="12">
        <v>0</v>
      </c>
      <c r="AO437" s="12">
        <v>1</v>
      </c>
      <c r="AP437" s="12">
        <v>0</v>
      </c>
      <c r="AQ437" s="12">
        <v>0</v>
      </c>
      <c r="AR437" s="12">
        <v>1</v>
      </c>
      <c r="AS437" s="12">
        <v>0</v>
      </c>
      <c r="AT437" s="12">
        <v>9</v>
      </c>
      <c r="AU437" s="12">
        <v>1</v>
      </c>
      <c r="AV437" s="12">
        <v>0</v>
      </c>
      <c r="AW437" s="12">
        <v>0</v>
      </c>
      <c r="AX437" s="12">
        <v>0</v>
      </c>
      <c r="AY437" s="12">
        <v>0</v>
      </c>
      <c r="AZ437" s="12">
        <v>0</v>
      </c>
      <c r="BA437" s="12">
        <v>0</v>
      </c>
      <c r="BB437">
        <v>0</v>
      </c>
      <c r="BC437">
        <v>0</v>
      </c>
      <c r="BD437">
        <v>0</v>
      </c>
      <c r="BE437">
        <v>0</v>
      </c>
      <c r="BF437">
        <v>0</v>
      </c>
      <c r="BK437" t="s">
        <v>340</v>
      </c>
      <c r="BL437" t="s">
        <v>113</v>
      </c>
      <c r="BM437" s="2">
        <v>43889</v>
      </c>
      <c r="BN437">
        <v>525</v>
      </c>
      <c r="BO437">
        <v>561</v>
      </c>
      <c r="BP437">
        <v>21</v>
      </c>
      <c r="BQ437">
        <v>41</v>
      </c>
      <c r="BR437">
        <v>11</v>
      </c>
      <c r="BS437">
        <v>23</v>
      </c>
      <c r="BT437">
        <v>102</v>
      </c>
      <c r="BU437">
        <v>90</v>
      </c>
      <c r="BV437">
        <v>19</v>
      </c>
      <c r="BW437">
        <v>67</v>
      </c>
      <c r="BX437">
        <v>185</v>
      </c>
      <c r="BY437">
        <v>120</v>
      </c>
      <c r="BZ437">
        <v>110</v>
      </c>
      <c r="CA437">
        <v>744</v>
      </c>
      <c r="CB437">
        <v>123</v>
      </c>
      <c r="CC437">
        <v>176</v>
      </c>
      <c r="CD437">
        <v>103</v>
      </c>
      <c r="CE437">
        <v>2</v>
      </c>
      <c r="CF437">
        <v>28</v>
      </c>
      <c r="CG437">
        <v>16</v>
      </c>
      <c r="CH437">
        <v>95</v>
      </c>
      <c r="CI437">
        <v>0</v>
      </c>
      <c r="CJ437">
        <v>0</v>
      </c>
      <c r="CK437">
        <v>0</v>
      </c>
      <c r="CL437">
        <v>0</v>
      </c>
      <c r="CM437">
        <v>0</v>
      </c>
      <c r="CN437" s="12">
        <v>182</v>
      </c>
    </row>
    <row r="438" spans="1:92" hidden="1" x14ac:dyDescent="0.25">
      <c r="A438" s="7" t="s">
        <v>348</v>
      </c>
      <c r="B438" t="s">
        <v>110</v>
      </c>
      <c r="C438" s="2">
        <v>43892</v>
      </c>
      <c r="D438" s="12">
        <v>0</v>
      </c>
      <c r="E438" s="12">
        <v>0</v>
      </c>
      <c r="F438" s="12">
        <v>0</v>
      </c>
      <c r="G438" s="12">
        <v>0</v>
      </c>
      <c r="H438" s="12">
        <v>0</v>
      </c>
      <c r="I438" s="12">
        <v>0</v>
      </c>
      <c r="J438" s="12">
        <v>0</v>
      </c>
      <c r="K438" s="12">
        <v>0</v>
      </c>
      <c r="L438" s="12">
        <v>0</v>
      </c>
      <c r="M438" s="12">
        <v>0</v>
      </c>
      <c r="N438" s="12">
        <v>0</v>
      </c>
      <c r="O438" s="12">
        <v>0</v>
      </c>
      <c r="P438" s="12">
        <v>0</v>
      </c>
      <c r="Q438" s="12">
        <v>0</v>
      </c>
      <c r="R438" s="12">
        <v>0</v>
      </c>
      <c r="S438" s="12">
        <v>0</v>
      </c>
      <c r="T438" s="12">
        <v>0</v>
      </c>
      <c r="U438" s="12">
        <v>0</v>
      </c>
      <c r="V438" s="12">
        <v>0</v>
      </c>
      <c r="W438" s="12">
        <v>0</v>
      </c>
      <c r="X438" s="12">
        <v>0</v>
      </c>
      <c r="Y438">
        <v>0</v>
      </c>
      <c r="Z438">
        <v>0</v>
      </c>
      <c r="AA438">
        <v>0</v>
      </c>
      <c r="AB438">
        <v>0</v>
      </c>
      <c r="AC438">
        <v>0</v>
      </c>
      <c r="AG438" s="43" t="s">
        <v>348</v>
      </c>
      <c r="AH438" s="30" t="s">
        <v>110</v>
      </c>
      <c r="AI438" s="34">
        <v>43892</v>
      </c>
      <c r="AJ438" s="12">
        <v>0</v>
      </c>
      <c r="AK438" s="12">
        <v>0</v>
      </c>
      <c r="AL438" s="12">
        <v>0</v>
      </c>
      <c r="AM438" s="12">
        <v>0</v>
      </c>
      <c r="AN438" s="12">
        <v>0</v>
      </c>
      <c r="AO438" s="12">
        <v>0</v>
      </c>
      <c r="AP438" s="12">
        <v>0</v>
      </c>
      <c r="AQ438" s="12">
        <v>0</v>
      </c>
      <c r="AR438" s="12">
        <v>0</v>
      </c>
      <c r="AS438" s="12">
        <v>0</v>
      </c>
      <c r="AT438" s="12">
        <v>0</v>
      </c>
      <c r="AU438" s="12">
        <v>0</v>
      </c>
      <c r="AV438" s="12">
        <v>0</v>
      </c>
      <c r="AW438" s="12">
        <v>0</v>
      </c>
      <c r="AX438" s="12">
        <v>0</v>
      </c>
      <c r="AY438" s="12">
        <v>0</v>
      </c>
      <c r="AZ438" s="12">
        <v>0</v>
      </c>
      <c r="BA438" s="12">
        <v>0</v>
      </c>
      <c r="BB438">
        <v>0</v>
      </c>
      <c r="BC438">
        <v>0</v>
      </c>
      <c r="BD438">
        <v>0</v>
      </c>
      <c r="BE438">
        <v>0</v>
      </c>
      <c r="BF438">
        <v>0</v>
      </c>
      <c r="BK438" t="s">
        <v>341</v>
      </c>
      <c r="BL438" t="s">
        <v>110</v>
      </c>
      <c r="BM438" s="2">
        <v>43889</v>
      </c>
      <c r="BN438">
        <v>69</v>
      </c>
      <c r="BO438">
        <v>38</v>
      </c>
      <c r="BP438">
        <v>1</v>
      </c>
      <c r="BQ438">
        <v>0</v>
      </c>
      <c r="BR438">
        <v>0</v>
      </c>
      <c r="BS438">
        <v>1</v>
      </c>
      <c r="BT438">
        <v>0</v>
      </c>
      <c r="BU438">
        <v>0</v>
      </c>
      <c r="BV438">
        <v>0</v>
      </c>
      <c r="BW438">
        <v>1</v>
      </c>
      <c r="BX438">
        <v>7</v>
      </c>
      <c r="BY438">
        <v>1</v>
      </c>
      <c r="BZ438">
        <v>0</v>
      </c>
      <c r="CA438">
        <v>18</v>
      </c>
      <c r="CB438">
        <v>10</v>
      </c>
      <c r="CC438">
        <v>11</v>
      </c>
      <c r="CD438">
        <v>7</v>
      </c>
      <c r="CE438">
        <v>0</v>
      </c>
      <c r="CF438">
        <v>0</v>
      </c>
      <c r="CG438">
        <v>3</v>
      </c>
      <c r="CH438">
        <v>9</v>
      </c>
      <c r="CI438">
        <v>0</v>
      </c>
      <c r="CJ438">
        <v>0</v>
      </c>
      <c r="CK438">
        <v>0</v>
      </c>
      <c r="CL438">
        <v>0</v>
      </c>
      <c r="CM438">
        <v>0</v>
      </c>
      <c r="CN438" s="12">
        <v>246</v>
      </c>
    </row>
    <row r="439" spans="1:92" hidden="1" x14ac:dyDescent="0.25">
      <c r="A439" s="7" t="s">
        <v>348</v>
      </c>
      <c r="B439" t="s">
        <v>111</v>
      </c>
      <c r="C439" s="2">
        <v>43892</v>
      </c>
      <c r="D439" s="12">
        <v>151</v>
      </c>
      <c r="E439" s="12">
        <v>102</v>
      </c>
      <c r="F439" s="12">
        <v>2</v>
      </c>
      <c r="G439" s="12">
        <v>4</v>
      </c>
      <c r="H439" s="12">
        <v>0</v>
      </c>
      <c r="I439" s="12">
        <v>2</v>
      </c>
      <c r="J439" s="12">
        <v>10</v>
      </c>
      <c r="K439" s="12">
        <v>1</v>
      </c>
      <c r="L439" s="12">
        <v>2</v>
      </c>
      <c r="M439" s="12">
        <v>0</v>
      </c>
      <c r="N439" s="12">
        <v>0</v>
      </c>
      <c r="O439" s="12">
        <v>0</v>
      </c>
      <c r="P439" s="12">
        <v>0</v>
      </c>
      <c r="Q439" s="12">
        <v>16</v>
      </c>
      <c r="R439" s="12">
        <v>1</v>
      </c>
      <c r="S439" s="12">
        <v>0</v>
      </c>
      <c r="T439" s="12">
        <v>0</v>
      </c>
      <c r="U439" s="12">
        <v>0</v>
      </c>
      <c r="V439" s="12">
        <v>0</v>
      </c>
      <c r="W439" s="12">
        <v>0</v>
      </c>
      <c r="X439" s="12">
        <v>0</v>
      </c>
      <c r="Y439">
        <v>0</v>
      </c>
      <c r="Z439">
        <v>0</v>
      </c>
      <c r="AA439">
        <v>0</v>
      </c>
      <c r="AB439">
        <v>0</v>
      </c>
      <c r="AC439">
        <v>0</v>
      </c>
      <c r="AG439" s="44" t="s">
        <v>348</v>
      </c>
      <c r="AH439" s="29" t="s">
        <v>111</v>
      </c>
      <c r="AI439" s="36">
        <v>43892</v>
      </c>
      <c r="AJ439" s="12">
        <v>151</v>
      </c>
      <c r="AK439" s="12">
        <v>102</v>
      </c>
      <c r="AL439" s="12">
        <v>2</v>
      </c>
      <c r="AM439" s="12">
        <v>4</v>
      </c>
      <c r="AN439" s="12">
        <v>0</v>
      </c>
      <c r="AO439" s="12">
        <v>2</v>
      </c>
      <c r="AP439" s="12">
        <v>10</v>
      </c>
      <c r="AQ439" s="12">
        <v>1</v>
      </c>
      <c r="AR439" s="12">
        <v>2</v>
      </c>
      <c r="AS439" s="12">
        <v>0</v>
      </c>
      <c r="AT439" s="12">
        <v>16</v>
      </c>
      <c r="AU439" s="12">
        <v>1</v>
      </c>
      <c r="AV439" s="12">
        <v>0</v>
      </c>
      <c r="AW439" s="12">
        <v>0</v>
      </c>
      <c r="AX439" s="12">
        <v>0</v>
      </c>
      <c r="AY439" s="12">
        <v>0</v>
      </c>
      <c r="AZ439" s="12">
        <v>0</v>
      </c>
      <c r="BA439" s="12">
        <v>0</v>
      </c>
      <c r="BB439">
        <v>0</v>
      </c>
      <c r="BC439">
        <v>0</v>
      </c>
      <c r="BD439">
        <v>0</v>
      </c>
      <c r="BE439">
        <v>0</v>
      </c>
      <c r="BF439">
        <v>0</v>
      </c>
      <c r="BK439" t="s">
        <v>341</v>
      </c>
      <c r="BL439" t="s">
        <v>111</v>
      </c>
      <c r="BM439" s="2">
        <v>43889</v>
      </c>
      <c r="BN439">
        <v>85</v>
      </c>
      <c r="BO439">
        <v>75</v>
      </c>
      <c r="BP439">
        <v>3</v>
      </c>
      <c r="BQ439">
        <v>39</v>
      </c>
      <c r="BR439">
        <v>3</v>
      </c>
      <c r="BS439">
        <v>3</v>
      </c>
      <c r="BT439">
        <v>9</v>
      </c>
      <c r="BU439">
        <v>9</v>
      </c>
      <c r="BV439">
        <v>3</v>
      </c>
      <c r="BW439">
        <v>99</v>
      </c>
      <c r="BX439">
        <v>73</v>
      </c>
      <c r="BY439">
        <v>29</v>
      </c>
      <c r="BZ439">
        <v>26</v>
      </c>
      <c r="CA439">
        <v>72</v>
      </c>
      <c r="CB439">
        <v>43</v>
      </c>
      <c r="CC439">
        <v>125</v>
      </c>
      <c r="CD439">
        <v>34</v>
      </c>
      <c r="CE439">
        <v>1</v>
      </c>
      <c r="CF439">
        <v>13</v>
      </c>
      <c r="CG439">
        <v>30</v>
      </c>
      <c r="CH439">
        <v>49</v>
      </c>
      <c r="CI439">
        <v>0</v>
      </c>
      <c r="CJ439">
        <v>0</v>
      </c>
      <c r="CK439">
        <v>0</v>
      </c>
      <c r="CL439">
        <v>0</v>
      </c>
      <c r="CM439">
        <v>0</v>
      </c>
      <c r="CN439" s="12">
        <v>37</v>
      </c>
    </row>
    <row r="440" spans="1:92" hidden="1" x14ac:dyDescent="0.25">
      <c r="A440" s="7" t="s">
        <v>348</v>
      </c>
      <c r="B440" t="s">
        <v>112</v>
      </c>
      <c r="C440" s="2">
        <v>43892</v>
      </c>
      <c r="D440" s="12">
        <v>0</v>
      </c>
      <c r="E440" s="12">
        <v>0</v>
      </c>
      <c r="F440" s="12">
        <v>0</v>
      </c>
      <c r="G440" s="12">
        <v>0</v>
      </c>
      <c r="H440" s="12">
        <v>0</v>
      </c>
      <c r="I440" s="12">
        <v>0</v>
      </c>
      <c r="J440" s="12">
        <v>0</v>
      </c>
      <c r="K440" s="12">
        <v>0</v>
      </c>
      <c r="L440" s="12">
        <v>0</v>
      </c>
      <c r="M440" s="12">
        <v>0</v>
      </c>
      <c r="N440" s="12">
        <v>0</v>
      </c>
      <c r="O440" s="12">
        <v>0</v>
      </c>
      <c r="P440" s="12">
        <v>0</v>
      </c>
      <c r="Q440" s="12">
        <v>0</v>
      </c>
      <c r="R440" s="12">
        <v>0</v>
      </c>
      <c r="S440" s="12">
        <v>0</v>
      </c>
      <c r="T440" s="12">
        <v>0</v>
      </c>
      <c r="U440" s="12">
        <v>0</v>
      </c>
      <c r="V440" s="12">
        <v>0</v>
      </c>
      <c r="W440" s="12">
        <v>0</v>
      </c>
      <c r="X440" s="12">
        <v>0</v>
      </c>
      <c r="Y440">
        <v>0</v>
      </c>
      <c r="Z440">
        <v>0</v>
      </c>
      <c r="AA440">
        <v>0</v>
      </c>
      <c r="AB440">
        <v>0</v>
      </c>
      <c r="AC440">
        <v>0</v>
      </c>
      <c r="AG440" s="43" t="s">
        <v>348</v>
      </c>
      <c r="AH440" s="30" t="s">
        <v>112</v>
      </c>
      <c r="AI440" s="34">
        <v>43892</v>
      </c>
      <c r="AJ440" s="12">
        <v>0</v>
      </c>
      <c r="AK440" s="12">
        <v>0</v>
      </c>
      <c r="AL440" s="12">
        <v>0</v>
      </c>
      <c r="AM440" s="12">
        <v>0</v>
      </c>
      <c r="AN440" s="12">
        <v>0</v>
      </c>
      <c r="AO440" s="12">
        <v>0</v>
      </c>
      <c r="AP440" s="12">
        <v>0</v>
      </c>
      <c r="AQ440" s="12">
        <v>0</v>
      </c>
      <c r="AR440" s="12">
        <v>0</v>
      </c>
      <c r="AS440" s="12">
        <v>0</v>
      </c>
      <c r="AT440" s="12">
        <v>0</v>
      </c>
      <c r="AU440" s="12">
        <v>0</v>
      </c>
      <c r="AV440" s="12">
        <v>0</v>
      </c>
      <c r="AW440" s="12">
        <v>0</v>
      </c>
      <c r="AX440" s="12">
        <v>0</v>
      </c>
      <c r="AY440" s="12">
        <v>0</v>
      </c>
      <c r="AZ440" s="12">
        <v>0</v>
      </c>
      <c r="BA440" s="12">
        <v>0</v>
      </c>
      <c r="BB440">
        <v>0</v>
      </c>
      <c r="BC440">
        <v>0</v>
      </c>
      <c r="BD440">
        <v>0</v>
      </c>
      <c r="BE440">
        <v>0</v>
      </c>
      <c r="BF440">
        <v>0</v>
      </c>
      <c r="BK440" t="s">
        <v>341</v>
      </c>
      <c r="BL440" t="s">
        <v>112</v>
      </c>
      <c r="BM440" s="2">
        <v>43889</v>
      </c>
      <c r="BN440">
        <v>67</v>
      </c>
      <c r="BO440">
        <v>47</v>
      </c>
      <c r="BP440">
        <v>0</v>
      </c>
      <c r="BQ440">
        <v>0</v>
      </c>
      <c r="BR440">
        <v>0</v>
      </c>
      <c r="BS440">
        <v>0</v>
      </c>
      <c r="BT440">
        <v>1</v>
      </c>
      <c r="BU440">
        <v>1</v>
      </c>
      <c r="BV440">
        <v>0</v>
      </c>
      <c r="BW440">
        <v>3</v>
      </c>
      <c r="BX440">
        <v>9</v>
      </c>
      <c r="BY440">
        <v>4</v>
      </c>
      <c r="BZ440">
        <v>2</v>
      </c>
      <c r="CA440">
        <v>22</v>
      </c>
      <c r="CB440">
        <v>6</v>
      </c>
      <c r="CC440">
        <v>17</v>
      </c>
      <c r="CD440">
        <v>4</v>
      </c>
      <c r="CE440">
        <v>0</v>
      </c>
      <c r="CF440">
        <v>0</v>
      </c>
      <c r="CG440">
        <v>3</v>
      </c>
      <c r="CH440">
        <v>7</v>
      </c>
      <c r="CI440">
        <v>0</v>
      </c>
      <c r="CJ440">
        <v>0</v>
      </c>
      <c r="CK440">
        <v>0</v>
      </c>
      <c r="CL440">
        <v>0</v>
      </c>
      <c r="CM440">
        <v>0</v>
      </c>
      <c r="CN440" s="12">
        <v>211</v>
      </c>
    </row>
    <row r="441" spans="1:92" hidden="1" x14ac:dyDescent="0.25">
      <c r="A441" s="7" t="s">
        <v>348</v>
      </c>
      <c r="B441" t="s">
        <v>113</v>
      </c>
      <c r="C441" s="2">
        <v>43892</v>
      </c>
      <c r="D441" s="12">
        <v>157</v>
      </c>
      <c r="E441" s="12">
        <v>112</v>
      </c>
      <c r="F441" s="12">
        <v>6</v>
      </c>
      <c r="G441" s="12">
        <v>5</v>
      </c>
      <c r="H441" s="12">
        <v>3</v>
      </c>
      <c r="I441" s="12">
        <v>6</v>
      </c>
      <c r="J441" s="12">
        <v>15</v>
      </c>
      <c r="K441" s="12">
        <v>1</v>
      </c>
      <c r="L441" s="12">
        <v>6</v>
      </c>
      <c r="M441" s="12">
        <v>0</v>
      </c>
      <c r="N441" s="12">
        <v>1</v>
      </c>
      <c r="O441" s="12">
        <v>0</v>
      </c>
      <c r="P441" s="12">
        <v>0</v>
      </c>
      <c r="Q441" s="12">
        <v>22</v>
      </c>
      <c r="R441" s="12">
        <v>1</v>
      </c>
      <c r="S441" s="12">
        <v>0</v>
      </c>
      <c r="T441" s="12">
        <v>0</v>
      </c>
      <c r="U441" s="12">
        <v>0</v>
      </c>
      <c r="V441" s="12">
        <v>0</v>
      </c>
      <c r="W441" s="12">
        <v>0</v>
      </c>
      <c r="X441" s="12">
        <v>0</v>
      </c>
      <c r="Y441">
        <v>0</v>
      </c>
      <c r="Z441">
        <v>0</v>
      </c>
      <c r="AA441">
        <v>0</v>
      </c>
      <c r="AB441">
        <v>0</v>
      </c>
      <c r="AC441">
        <v>0</v>
      </c>
      <c r="AG441" s="44" t="s">
        <v>348</v>
      </c>
      <c r="AH441" s="29" t="s">
        <v>113</v>
      </c>
      <c r="AI441" s="36">
        <v>43892</v>
      </c>
      <c r="AJ441" s="12">
        <v>157</v>
      </c>
      <c r="AK441" s="12">
        <v>112</v>
      </c>
      <c r="AL441" s="12">
        <v>6</v>
      </c>
      <c r="AM441" s="12">
        <v>5</v>
      </c>
      <c r="AN441" s="12">
        <v>3</v>
      </c>
      <c r="AO441" s="12">
        <v>6</v>
      </c>
      <c r="AP441" s="12">
        <v>15</v>
      </c>
      <c r="AQ441" s="12">
        <v>1</v>
      </c>
      <c r="AR441" s="12">
        <v>6</v>
      </c>
      <c r="AS441" s="12">
        <v>0</v>
      </c>
      <c r="AT441" s="12">
        <v>22</v>
      </c>
      <c r="AU441" s="12">
        <v>1</v>
      </c>
      <c r="AV441" s="12">
        <v>0</v>
      </c>
      <c r="AW441" s="12">
        <v>0</v>
      </c>
      <c r="AX441" s="12">
        <v>0</v>
      </c>
      <c r="AY441" s="12">
        <v>0</v>
      </c>
      <c r="AZ441" s="12">
        <v>0</v>
      </c>
      <c r="BA441" s="12">
        <v>0</v>
      </c>
      <c r="BB441">
        <v>0</v>
      </c>
      <c r="BC441">
        <v>0</v>
      </c>
      <c r="BD441">
        <v>0</v>
      </c>
      <c r="BE441">
        <v>0</v>
      </c>
      <c r="BF441">
        <v>0</v>
      </c>
      <c r="BK441" t="s">
        <v>341</v>
      </c>
      <c r="BL441" t="s">
        <v>113</v>
      </c>
      <c r="BM441" s="2">
        <v>43889</v>
      </c>
      <c r="BN441">
        <v>102</v>
      </c>
      <c r="BO441">
        <v>226</v>
      </c>
      <c r="BP441">
        <v>7</v>
      </c>
      <c r="BQ441">
        <v>38</v>
      </c>
      <c r="BR441">
        <v>6</v>
      </c>
      <c r="BS441">
        <v>7</v>
      </c>
      <c r="BT441">
        <v>25</v>
      </c>
      <c r="BU441">
        <v>25</v>
      </c>
      <c r="BV441">
        <v>7</v>
      </c>
      <c r="BW441">
        <v>250</v>
      </c>
      <c r="BX441">
        <v>186</v>
      </c>
      <c r="BY441">
        <v>105</v>
      </c>
      <c r="BZ441">
        <v>87</v>
      </c>
      <c r="CA441">
        <v>146</v>
      </c>
      <c r="CB441">
        <v>91</v>
      </c>
      <c r="CC441">
        <v>277</v>
      </c>
      <c r="CD441">
        <v>85</v>
      </c>
      <c r="CE441">
        <v>2</v>
      </c>
      <c r="CF441">
        <v>28</v>
      </c>
      <c r="CG441">
        <v>67</v>
      </c>
      <c r="CH441">
        <v>98</v>
      </c>
      <c r="CI441">
        <v>0</v>
      </c>
      <c r="CJ441">
        <v>0</v>
      </c>
      <c r="CK441">
        <v>0</v>
      </c>
      <c r="CL441">
        <v>0</v>
      </c>
      <c r="CM441">
        <v>0</v>
      </c>
      <c r="CN441" s="12">
        <v>78</v>
      </c>
    </row>
    <row r="442" spans="1:92" hidden="1" x14ac:dyDescent="0.25">
      <c r="A442" s="7" t="s">
        <v>349</v>
      </c>
      <c r="B442" t="s">
        <v>110</v>
      </c>
      <c r="C442" s="2">
        <v>43892</v>
      </c>
      <c r="D442" s="12">
        <v>1</v>
      </c>
      <c r="E442" s="12">
        <v>2</v>
      </c>
      <c r="F442" s="12">
        <v>1</v>
      </c>
      <c r="G442" s="12">
        <v>1</v>
      </c>
      <c r="H442" s="12">
        <v>1</v>
      </c>
      <c r="I442" s="12">
        <v>1</v>
      </c>
      <c r="J442" s="12">
        <v>0</v>
      </c>
      <c r="K442" s="12">
        <v>0</v>
      </c>
      <c r="L442" s="12">
        <v>0</v>
      </c>
      <c r="M442" s="12">
        <v>0</v>
      </c>
      <c r="N442" s="12">
        <v>0</v>
      </c>
      <c r="O442" s="12">
        <v>0</v>
      </c>
      <c r="P442" s="12">
        <v>0</v>
      </c>
      <c r="Q442" s="12">
        <v>0</v>
      </c>
      <c r="R442" s="12">
        <v>0</v>
      </c>
      <c r="S442" s="12">
        <v>0</v>
      </c>
      <c r="T442" s="12">
        <v>0</v>
      </c>
      <c r="U442" s="12">
        <v>0</v>
      </c>
      <c r="V442" s="12">
        <v>0</v>
      </c>
      <c r="W442" s="12">
        <v>0</v>
      </c>
      <c r="X442" s="12">
        <v>0</v>
      </c>
      <c r="Y442">
        <v>0</v>
      </c>
      <c r="Z442">
        <v>0</v>
      </c>
      <c r="AA442">
        <v>0</v>
      </c>
      <c r="AB442">
        <v>0</v>
      </c>
      <c r="AC442">
        <v>0</v>
      </c>
      <c r="AG442" s="43" t="s">
        <v>349</v>
      </c>
      <c r="AH442" s="30" t="s">
        <v>110</v>
      </c>
      <c r="AI442" s="34">
        <v>43892</v>
      </c>
      <c r="AJ442" s="12">
        <v>1</v>
      </c>
      <c r="AK442" s="12">
        <v>2</v>
      </c>
      <c r="AL442" s="12">
        <v>1</v>
      </c>
      <c r="AM442" s="12">
        <v>1</v>
      </c>
      <c r="AN442" s="12">
        <v>1</v>
      </c>
      <c r="AO442" s="12">
        <v>1</v>
      </c>
      <c r="AP442" s="12">
        <v>0</v>
      </c>
      <c r="AQ442" s="12">
        <v>0</v>
      </c>
      <c r="AR442" s="12">
        <v>0</v>
      </c>
      <c r="AS442" s="12">
        <v>0</v>
      </c>
      <c r="AT442" s="12">
        <v>0</v>
      </c>
      <c r="AU442" s="12">
        <v>0</v>
      </c>
      <c r="AV442" s="12">
        <v>0</v>
      </c>
      <c r="AW442" s="12">
        <v>0</v>
      </c>
      <c r="AX442" s="12">
        <v>0</v>
      </c>
      <c r="AY442" s="12">
        <v>0</v>
      </c>
      <c r="AZ442" s="12">
        <v>0</v>
      </c>
      <c r="BA442" s="12">
        <v>0</v>
      </c>
      <c r="BB442">
        <v>0</v>
      </c>
      <c r="BC442">
        <v>0</v>
      </c>
      <c r="BD442">
        <v>0</v>
      </c>
      <c r="BE442">
        <v>0</v>
      </c>
      <c r="BF442">
        <v>0</v>
      </c>
      <c r="BK442" t="s">
        <v>320</v>
      </c>
      <c r="BL442" t="s">
        <v>110</v>
      </c>
      <c r="BM442" s="2">
        <v>43892</v>
      </c>
      <c r="BN442" s="12">
        <v>0</v>
      </c>
      <c r="BO442" s="12">
        <v>0</v>
      </c>
      <c r="BP442" s="12">
        <v>0</v>
      </c>
      <c r="BQ442" s="12">
        <v>0</v>
      </c>
      <c r="BR442" s="12">
        <v>0</v>
      </c>
      <c r="BS442" s="12">
        <v>0</v>
      </c>
      <c r="BT442" s="12">
        <v>0</v>
      </c>
      <c r="BU442" s="12">
        <v>0</v>
      </c>
      <c r="BV442" s="12">
        <v>0</v>
      </c>
      <c r="BW442" s="12">
        <v>0</v>
      </c>
      <c r="BX442" s="12">
        <v>0</v>
      </c>
      <c r="BY442" s="12">
        <v>0</v>
      </c>
      <c r="BZ442" s="12">
        <v>0</v>
      </c>
      <c r="CA442" s="12">
        <v>3</v>
      </c>
      <c r="CB442" s="12">
        <v>0</v>
      </c>
      <c r="CC442" s="12">
        <v>0</v>
      </c>
      <c r="CD442" s="12">
        <v>0</v>
      </c>
      <c r="CE442" s="12">
        <v>0</v>
      </c>
      <c r="CF442" s="12">
        <v>0</v>
      </c>
      <c r="CG442" s="12">
        <v>0</v>
      </c>
      <c r="CH442" s="12">
        <v>0</v>
      </c>
      <c r="CI442">
        <v>0</v>
      </c>
      <c r="CJ442">
        <v>0</v>
      </c>
      <c r="CK442">
        <v>0</v>
      </c>
      <c r="CL442">
        <v>0</v>
      </c>
      <c r="CM442">
        <v>0</v>
      </c>
      <c r="CN442" s="12">
        <v>0</v>
      </c>
    </row>
    <row r="443" spans="1:92" hidden="1" x14ac:dyDescent="0.25">
      <c r="A443" s="7" t="s">
        <v>349</v>
      </c>
      <c r="B443" t="s">
        <v>111</v>
      </c>
      <c r="C443" s="2">
        <v>43892</v>
      </c>
      <c r="D443" s="12">
        <v>79</v>
      </c>
      <c r="E443" s="12">
        <v>76</v>
      </c>
      <c r="F443" s="12">
        <v>2</v>
      </c>
      <c r="G443" s="12">
        <v>2</v>
      </c>
      <c r="H443" s="12">
        <v>0</v>
      </c>
      <c r="I443" s="12">
        <v>1</v>
      </c>
      <c r="J443" s="12">
        <v>2</v>
      </c>
      <c r="K443" s="12">
        <v>2</v>
      </c>
      <c r="L443" s="12">
        <v>2</v>
      </c>
      <c r="M443" s="12">
        <v>4</v>
      </c>
      <c r="N443" s="12">
        <v>2</v>
      </c>
      <c r="O443" s="12">
        <v>1</v>
      </c>
      <c r="P443" s="12">
        <v>1</v>
      </c>
      <c r="Q443" s="12">
        <v>14</v>
      </c>
      <c r="R443" s="12">
        <v>5</v>
      </c>
      <c r="S443" s="12">
        <v>1</v>
      </c>
      <c r="T443" s="12">
        <v>4</v>
      </c>
      <c r="U443" s="12">
        <v>0</v>
      </c>
      <c r="V443" s="12">
        <v>0</v>
      </c>
      <c r="W443" s="12">
        <v>0</v>
      </c>
      <c r="X443" s="12">
        <v>0</v>
      </c>
      <c r="Y443">
        <v>0</v>
      </c>
      <c r="Z443">
        <v>0</v>
      </c>
      <c r="AA443">
        <v>0</v>
      </c>
      <c r="AB443">
        <v>0</v>
      </c>
      <c r="AC443">
        <v>0</v>
      </c>
      <c r="AG443" s="44" t="s">
        <v>349</v>
      </c>
      <c r="AH443" s="29" t="s">
        <v>111</v>
      </c>
      <c r="AI443" s="36">
        <v>43892</v>
      </c>
      <c r="AJ443" s="12">
        <v>78</v>
      </c>
      <c r="AK443" s="12">
        <v>72</v>
      </c>
      <c r="AL443" s="12">
        <v>1</v>
      </c>
      <c r="AM443" s="12">
        <v>2</v>
      </c>
      <c r="AN443" s="12">
        <v>0</v>
      </c>
      <c r="AO443" s="12">
        <v>1</v>
      </c>
      <c r="AP443" s="12">
        <v>1</v>
      </c>
      <c r="AQ443" s="12">
        <v>1</v>
      </c>
      <c r="AR443" s="12">
        <v>1</v>
      </c>
      <c r="AS443" s="12">
        <v>0</v>
      </c>
      <c r="AT443" s="12">
        <v>8</v>
      </c>
      <c r="AU443" s="12">
        <v>0</v>
      </c>
      <c r="AV443" s="12">
        <v>0</v>
      </c>
      <c r="AW443" s="12">
        <v>0</v>
      </c>
      <c r="AX443" s="12">
        <v>0</v>
      </c>
      <c r="AY443" s="12">
        <v>0</v>
      </c>
      <c r="AZ443" s="12">
        <v>0</v>
      </c>
      <c r="BA443" s="12">
        <v>0</v>
      </c>
      <c r="BB443">
        <v>0</v>
      </c>
      <c r="BC443">
        <v>0</v>
      </c>
      <c r="BD443">
        <v>0</v>
      </c>
      <c r="BE443">
        <v>0</v>
      </c>
      <c r="BF443">
        <v>0</v>
      </c>
      <c r="BK443" t="s">
        <v>320</v>
      </c>
      <c r="BL443" t="s">
        <v>111</v>
      </c>
      <c r="BM443" s="2">
        <v>43892</v>
      </c>
      <c r="BN443" s="12">
        <v>0</v>
      </c>
      <c r="BO443" s="12">
        <v>6</v>
      </c>
      <c r="BP443" s="12">
        <v>0</v>
      </c>
      <c r="BQ443" s="12">
        <v>6</v>
      </c>
      <c r="BR443" s="12">
        <v>0</v>
      </c>
      <c r="BS443" s="12">
        <v>0</v>
      </c>
      <c r="BT443" s="12">
        <v>0</v>
      </c>
      <c r="BU443" s="12">
        <v>0</v>
      </c>
      <c r="BV443" s="12">
        <v>0</v>
      </c>
      <c r="BW443" s="12">
        <v>0</v>
      </c>
      <c r="BX443" s="12">
        <v>0</v>
      </c>
      <c r="BY443" s="12">
        <v>0</v>
      </c>
      <c r="BZ443" s="12">
        <v>0</v>
      </c>
      <c r="CA443" s="12">
        <v>1</v>
      </c>
      <c r="CB443" s="12">
        <v>0</v>
      </c>
      <c r="CC443" s="12">
        <v>0</v>
      </c>
      <c r="CD443" s="12">
        <v>1</v>
      </c>
      <c r="CE443" s="12">
        <v>0</v>
      </c>
      <c r="CF443" s="12">
        <v>0</v>
      </c>
      <c r="CG443" s="12">
        <v>0</v>
      </c>
      <c r="CH443" s="12">
        <v>0</v>
      </c>
      <c r="CI443">
        <v>0</v>
      </c>
      <c r="CJ443">
        <v>0</v>
      </c>
      <c r="CK443">
        <v>0</v>
      </c>
      <c r="CL443">
        <v>0</v>
      </c>
      <c r="CM443">
        <v>0</v>
      </c>
      <c r="CN443" s="12">
        <v>0</v>
      </c>
    </row>
    <row r="444" spans="1:92" hidden="1" x14ac:dyDescent="0.25">
      <c r="A444" s="7" t="s">
        <v>349</v>
      </c>
      <c r="B444" t="s">
        <v>112</v>
      </c>
      <c r="C444" s="2">
        <v>43892</v>
      </c>
      <c r="D444" s="12">
        <v>2</v>
      </c>
      <c r="E444" s="12">
        <v>2</v>
      </c>
      <c r="F444" s="12">
        <v>0</v>
      </c>
      <c r="G444" s="12">
        <v>0</v>
      </c>
      <c r="H444" s="12">
        <v>0</v>
      </c>
      <c r="I444" s="12">
        <v>0</v>
      </c>
      <c r="J444" s="12">
        <v>0</v>
      </c>
      <c r="K444" s="12">
        <v>0</v>
      </c>
      <c r="L444" s="12">
        <v>0</v>
      </c>
      <c r="M444" s="12">
        <v>0</v>
      </c>
      <c r="N444" s="12">
        <v>0</v>
      </c>
      <c r="O444" s="12">
        <v>0</v>
      </c>
      <c r="P444" s="12">
        <v>0</v>
      </c>
      <c r="Q444" s="12">
        <v>0</v>
      </c>
      <c r="R444" s="12">
        <v>0</v>
      </c>
      <c r="S444" s="12">
        <v>0</v>
      </c>
      <c r="T444" s="12">
        <v>0</v>
      </c>
      <c r="U444" s="12">
        <v>0</v>
      </c>
      <c r="V444" s="12">
        <v>0</v>
      </c>
      <c r="W444" s="12">
        <v>0</v>
      </c>
      <c r="X444" s="12">
        <v>0</v>
      </c>
      <c r="Y444">
        <v>0</v>
      </c>
      <c r="Z444">
        <v>0</v>
      </c>
      <c r="AA444">
        <v>0</v>
      </c>
      <c r="AB444">
        <v>0</v>
      </c>
      <c r="AC444">
        <v>0</v>
      </c>
      <c r="AG444" s="43" t="s">
        <v>349</v>
      </c>
      <c r="AH444" s="30" t="s">
        <v>112</v>
      </c>
      <c r="AI444" s="34">
        <v>43892</v>
      </c>
      <c r="AJ444" s="12">
        <v>1</v>
      </c>
      <c r="AK444" s="12">
        <v>1</v>
      </c>
      <c r="AL444" s="12">
        <v>0</v>
      </c>
      <c r="AM444" s="12">
        <v>0</v>
      </c>
      <c r="AN444" s="12">
        <v>0</v>
      </c>
      <c r="AO444" s="12">
        <v>0</v>
      </c>
      <c r="AP444" s="12">
        <v>0</v>
      </c>
      <c r="AQ444" s="12">
        <v>0</v>
      </c>
      <c r="AR444" s="12">
        <v>0</v>
      </c>
      <c r="AS444" s="12">
        <v>0</v>
      </c>
      <c r="AT444" s="12">
        <v>0</v>
      </c>
      <c r="AU444" s="12">
        <v>0</v>
      </c>
      <c r="AV444" s="12">
        <v>0</v>
      </c>
      <c r="AW444" s="12">
        <v>0</v>
      </c>
      <c r="AX444" s="12">
        <v>0</v>
      </c>
      <c r="AY444" s="12">
        <v>0</v>
      </c>
      <c r="AZ444" s="12">
        <v>0</v>
      </c>
      <c r="BA444" s="12">
        <v>0</v>
      </c>
      <c r="BB444">
        <v>0</v>
      </c>
      <c r="BC444">
        <v>0</v>
      </c>
      <c r="BD444">
        <v>0</v>
      </c>
      <c r="BE444">
        <v>0</v>
      </c>
      <c r="BF444">
        <v>0</v>
      </c>
      <c r="BK444" t="s">
        <v>320</v>
      </c>
      <c r="BL444" t="s">
        <v>112</v>
      </c>
      <c r="BM444" s="2">
        <v>43892</v>
      </c>
      <c r="BN444" s="12">
        <v>1</v>
      </c>
      <c r="BO444" s="12">
        <v>0</v>
      </c>
      <c r="BP444" s="12">
        <v>0</v>
      </c>
      <c r="BQ444" s="12">
        <v>0</v>
      </c>
      <c r="BR444" s="12">
        <v>0</v>
      </c>
      <c r="BS444" s="12">
        <v>1</v>
      </c>
      <c r="BT444" s="12">
        <v>0</v>
      </c>
      <c r="BU444" s="12">
        <v>0</v>
      </c>
      <c r="BV444" s="12">
        <v>0</v>
      </c>
      <c r="BW444" s="12">
        <v>0</v>
      </c>
      <c r="BX444" s="12">
        <v>0</v>
      </c>
      <c r="BY444" s="12">
        <v>0</v>
      </c>
      <c r="BZ444" s="12">
        <v>0</v>
      </c>
      <c r="CA444" s="12">
        <v>1</v>
      </c>
      <c r="CB444" s="12">
        <v>0</v>
      </c>
      <c r="CC444" s="12">
        <v>0</v>
      </c>
      <c r="CD444" s="12">
        <v>0</v>
      </c>
      <c r="CE444" s="12">
        <v>0</v>
      </c>
      <c r="CF444" s="12">
        <v>0</v>
      </c>
      <c r="CG444" s="12">
        <v>0</v>
      </c>
      <c r="CH444" s="12">
        <v>0</v>
      </c>
      <c r="CI444">
        <v>0</v>
      </c>
      <c r="CJ444">
        <v>0</v>
      </c>
      <c r="CK444">
        <v>0</v>
      </c>
      <c r="CL444">
        <v>0</v>
      </c>
      <c r="CM444">
        <v>0</v>
      </c>
      <c r="CN444" s="12">
        <v>1</v>
      </c>
    </row>
    <row r="445" spans="1:92" hidden="1" x14ac:dyDescent="0.25">
      <c r="A445" s="7" t="s">
        <v>349</v>
      </c>
      <c r="B445" t="s">
        <v>113</v>
      </c>
      <c r="C445" s="2">
        <v>43892</v>
      </c>
      <c r="D445" s="12">
        <v>111</v>
      </c>
      <c r="E445" s="12">
        <v>112</v>
      </c>
      <c r="F445" s="12">
        <v>4</v>
      </c>
      <c r="G445" s="12">
        <v>4</v>
      </c>
      <c r="H445" s="12">
        <v>2</v>
      </c>
      <c r="I445" s="12">
        <v>4</v>
      </c>
      <c r="J445" s="12">
        <v>4</v>
      </c>
      <c r="K445" s="12">
        <v>4</v>
      </c>
      <c r="L445" s="12">
        <v>4</v>
      </c>
      <c r="M445" s="12">
        <v>8</v>
      </c>
      <c r="N445" s="12">
        <v>12</v>
      </c>
      <c r="O445" s="12">
        <v>1</v>
      </c>
      <c r="P445" s="12">
        <v>1</v>
      </c>
      <c r="Q445" s="12">
        <v>41</v>
      </c>
      <c r="R445" s="12">
        <v>23</v>
      </c>
      <c r="S445" s="12">
        <v>5</v>
      </c>
      <c r="T445" s="12">
        <v>16</v>
      </c>
      <c r="U445" s="12">
        <v>1</v>
      </c>
      <c r="V445" s="12">
        <v>0</v>
      </c>
      <c r="W445" s="12">
        <v>2</v>
      </c>
      <c r="X445" s="12">
        <v>2</v>
      </c>
      <c r="Y445">
        <v>0</v>
      </c>
      <c r="Z445">
        <v>0</v>
      </c>
      <c r="AA445">
        <v>0</v>
      </c>
      <c r="AB445">
        <v>0</v>
      </c>
      <c r="AC445">
        <v>0</v>
      </c>
      <c r="AG445" s="44" t="s">
        <v>349</v>
      </c>
      <c r="AH445" s="29" t="s">
        <v>113</v>
      </c>
      <c r="AI445" s="36">
        <v>43892</v>
      </c>
      <c r="AJ445" s="12">
        <v>98</v>
      </c>
      <c r="AK445" s="12">
        <v>93</v>
      </c>
      <c r="AL445" s="12">
        <v>4</v>
      </c>
      <c r="AM445" s="12">
        <v>3</v>
      </c>
      <c r="AN445" s="12">
        <v>2</v>
      </c>
      <c r="AO445" s="12">
        <v>4</v>
      </c>
      <c r="AP445" s="12">
        <v>4</v>
      </c>
      <c r="AQ445" s="12">
        <v>4</v>
      </c>
      <c r="AR445" s="12">
        <v>4</v>
      </c>
      <c r="AS445" s="12">
        <v>0</v>
      </c>
      <c r="AT445" s="12">
        <v>17</v>
      </c>
      <c r="AU445" s="12">
        <v>1</v>
      </c>
      <c r="AV445" s="12">
        <v>1</v>
      </c>
      <c r="AW445" s="12">
        <v>0</v>
      </c>
      <c r="AX445" s="12">
        <v>1</v>
      </c>
      <c r="AY445" s="12">
        <v>0</v>
      </c>
      <c r="AZ445" s="12">
        <v>0</v>
      </c>
      <c r="BA445" s="12">
        <v>0</v>
      </c>
      <c r="BB445">
        <v>0</v>
      </c>
      <c r="BC445">
        <v>0</v>
      </c>
      <c r="BD445">
        <v>0</v>
      </c>
      <c r="BE445">
        <v>0</v>
      </c>
      <c r="BF445">
        <v>0</v>
      </c>
      <c r="BK445" t="s">
        <v>320</v>
      </c>
      <c r="BL445" t="s">
        <v>113</v>
      </c>
      <c r="BM445" s="2">
        <v>43892</v>
      </c>
      <c r="BN445" s="12">
        <v>6</v>
      </c>
      <c r="BO445" s="12">
        <v>2</v>
      </c>
      <c r="BP445" s="12">
        <v>0</v>
      </c>
      <c r="BQ445" s="12">
        <v>0</v>
      </c>
      <c r="BR445" s="12">
        <v>0</v>
      </c>
      <c r="BS445" s="12">
        <v>0</v>
      </c>
      <c r="BT445" s="12">
        <v>3</v>
      </c>
      <c r="BU445" s="12">
        <v>3</v>
      </c>
      <c r="BV445" s="12">
        <v>0</v>
      </c>
      <c r="BW445" s="12">
        <v>1</v>
      </c>
      <c r="BX445" s="12">
        <v>0</v>
      </c>
      <c r="BY445" s="12">
        <v>0</v>
      </c>
      <c r="BZ445" s="12">
        <v>0</v>
      </c>
      <c r="CA445" s="12">
        <v>4</v>
      </c>
      <c r="CB445" s="12">
        <v>2</v>
      </c>
      <c r="CC445" s="12">
        <v>0</v>
      </c>
      <c r="CD445" s="12">
        <v>3</v>
      </c>
      <c r="CE445" s="12">
        <v>0</v>
      </c>
      <c r="CF445" s="12">
        <v>0</v>
      </c>
      <c r="CG445" s="12">
        <v>0</v>
      </c>
      <c r="CH445" s="12">
        <v>0</v>
      </c>
      <c r="CI445">
        <v>0</v>
      </c>
      <c r="CJ445">
        <v>0</v>
      </c>
      <c r="CK445">
        <v>0</v>
      </c>
      <c r="CL445">
        <v>0</v>
      </c>
      <c r="CM445">
        <v>0</v>
      </c>
      <c r="CN445" s="12">
        <v>6</v>
      </c>
    </row>
    <row r="446" spans="1:92" hidden="1" x14ac:dyDescent="0.25">
      <c r="A446" s="7" t="s">
        <v>350</v>
      </c>
      <c r="B446" t="s">
        <v>110</v>
      </c>
      <c r="C446" s="2">
        <v>43892</v>
      </c>
      <c r="D446" s="12">
        <v>3</v>
      </c>
      <c r="E446" s="12">
        <v>1</v>
      </c>
      <c r="F446" s="12">
        <v>0</v>
      </c>
      <c r="G446" s="12">
        <v>0</v>
      </c>
      <c r="H446" s="12">
        <v>0</v>
      </c>
      <c r="I446" s="12">
        <v>0</v>
      </c>
      <c r="J446" s="12">
        <v>0</v>
      </c>
      <c r="K446" s="12">
        <v>0</v>
      </c>
      <c r="L446" s="12">
        <v>0</v>
      </c>
      <c r="M446" s="12">
        <v>0</v>
      </c>
      <c r="N446" s="12">
        <v>0</v>
      </c>
      <c r="O446" s="12">
        <v>0</v>
      </c>
      <c r="P446" s="12">
        <v>0</v>
      </c>
      <c r="Q446" s="12">
        <v>4</v>
      </c>
      <c r="R446" s="12">
        <v>1</v>
      </c>
      <c r="S446" s="12">
        <v>1</v>
      </c>
      <c r="T446" s="12">
        <v>0</v>
      </c>
      <c r="U446" s="12">
        <v>0</v>
      </c>
      <c r="V446" s="12">
        <v>0</v>
      </c>
      <c r="W446" s="12">
        <v>0</v>
      </c>
      <c r="X446" s="12">
        <v>1</v>
      </c>
      <c r="Y446">
        <v>0</v>
      </c>
      <c r="Z446">
        <v>0</v>
      </c>
      <c r="AA446">
        <v>0</v>
      </c>
      <c r="AB446">
        <v>0</v>
      </c>
      <c r="AC446">
        <v>0</v>
      </c>
      <c r="AG446" s="43" t="s">
        <v>350</v>
      </c>
      <c r="AH446" s="30" t="s">
        <v>110</v>
      </c>
      <c r="AI446" s="34">
        <v>43892</v>
      </c>
      <c r="AJ446" s="12">
        <v>0</v>
      </c>
      <c r="AK446" s="12">
        <v>0</v>
      </c>
      <c r="AL446" s="12">
        <v>0</v>
      </c>
      <c r="AM446" s="12">
        <v>0</v>
      </c>
      <c r="AN446" s="12">
        <v>0</v>
      </c>
      <c r="AO446" s="12">
        <v>0</v>
      </c>
      <c r="AP446" s="12">
        <v>0</v>
      </c>
      <c r="AQ446" s="12">
        <v>0</v>
      </c>
      <c r="AR446" s="12">
        <v>0</v>
      </c>
      <c r="AS446" s="12">
        <v>0</v>
      </c>
      <c r="AT446" s="12">
        <v>0</v>
      </c>
      <c r="AU446" s="12">
        <v>0</v>
      </c>
      <c r="AV446" s="12">
        <v>0</v>
      </c>
      <c r="AW446" s="12">
        <v>0</v>
      </c>
      <c r="AX446" s="12">
        <v>0</v>
      </c>
      <c r="AY446" s="12">
        <v>0</v>
      </c>
      <c r="AZ446" s="12">
        <v>0</v>
      </c>
      <c r="BA446" s="12">
        <v>0</v>
      </c>
      <c r="BB446">
        <v>0</v>
      </c>
      <c r="BC446">
        <v>0</v>
      </c>
      <c r="BD446">
        <v>0</v>
      </c>
      <c r="BE446">
        <v>0</v>
      </c>
      <c r="BF446">
        <v>0</v>
      </c>
      <c r="BK446" t="s">
        <v>321</v>
      </c>
      <c r="BL446" t="s">
        <v>110</v>
      </c>
      <c r="BM446" s="2">
        <v>43892</v>
      </c>
      <c r="BN446" s="12">
        <v>2</v>
      </c>
      <c r="BO446" s="12">
        <v>0</v>
      </c>
      <c r="BP446" s="12">
        <v>0</v>
      </c>
      <c r="BQ446" s="12">
        <v>0</v>
      </c>
      <c r="BR446" s="12">
        <v>0</v>
      </c>
      <c r="BS446" s="12">
        <v>0</v>
      </c>
      <c r="BT446" s="12">
        <v>0</v>
      </c>
      <c r="BU446" s="12">
        <v>0</v>
      </c>
      <c r="BV446" s="12">
        <v>0</v>
      </c>
      <c r="BW446" s="12">
        <v>0</v>
      </c>
      <c r="BX446" s="12">
        <v>0</v>
      </c>
      <c r="BY446" s="12">
        <v>0</v>
      </c>
      <c r="BZ446" s="12">
        <v>0</v>
      </c>
      <c r="CA446" s="12">
        <v>0</v>
      </c>
      <c r="CB446" s="12">
        <v>0</v>
      </c>
      <c r="CC446" s="12">
        <v>0</v>
      </c>
      <c r="CD446" s="12">
        <v>0</v>
      </c>
      <c r="CE446" s="12">
        <v>0</v>
      </c>
      <c r="CF446" s="12">
        <v>0</v>
      </c>
      <c r="CG446" s="12">
        <v>0</v>
      </c>
      <c r="CH446" s="12">
        <v>0</v>
      </c>
      <c r="CI446">
        <v>0</v>
      </c>
      <c r="CJ446">
        <v>0</v>
      </c>
      <c r="CK446">
        <v>0</v>
      </c>
      <c r="CL446">
        <v>0</v>
      </c>
      <c r="CM446">
        <v>0</v>
      </c>
      <c r="CN446" s="12">
        <v>2</v>
      </c>
    </row>
    <row r="447" spans="1:92" hidden="1" x14ac:dyDescent="0.25">
      <c r="A447" s="7" t="s">
        <v>350</v>
      </c>
      <c r="B447" t="s">
        <v>111</v>
      </c>
      <c r="C447" s="2">
        <v>43892</v>
      </c>
      <c r="D447" s="12">
        <v>102</v>
      </c>
      <c r="E447" s="12">
        <v>82</v>
      </c>
      <c r="F447" s="12">
        <v>5</v>
      </c>
      <c r="G447" s="12">
        <v>3</v>
      </c>
      <c r="H447" s="12">
        <v>1</v>
      </c>
      <c r="I447" s="12">
        <v>5</v>
      </c>
      <c r="J447" s="12">
        <v>12</v>
      </c>
      <c r="K447" s="12">
        <v>3</v>
      </c>
      <c r="L447" s="12">
        <v>5</v>
      </c>
      <c r="M447" s="12">
        <v>0</v>
      </c>
      <c r="N447" s="12">
        <v>8</v>
      </c>
      <c r="O447" s="12">
        <v>0</v>
      </c>
      <c r="P447" s="12">
        <v>0</v>
      </c>
      <c r="Q447" s="12">
        <v>18</v>
      </c>
      <c r="R447" s="12">
        <v>2</v>
      </c>
      <c r="S447" s="12">
        <v>2</v>
      </c>
      <c r="T447" s="12">
        <v>0</v>
      </c>
      <c r="U447" s="12">
        <v>0</v>
      </c>
      <c r="V447" s="12">
        <v>0</v>
      </c>
      <c r="W447" s="12">
        <v>0</v>
      </c>
      <c r="X447" s="12">
        <v>2</v>
      </c>
      <c r="Y447">
        <v>0</v>
      </c>
      <c r="Z447">
        <v>0</v>
      </c>
      <c r="AA447">
        <v>0</v>
      </c>
      <c r="AB447">
        <v>0</v>
      </c>
      <c r="AC447">
        <v>0</v>
      </c>
      <c r="AG447" s="44" t="s">
        <v>350</v>
      </c>
      <c r="AH447" s="29" t="s">
        <v>111</v>
      </c>
      <c r="AI447" s="36">
        <v>43892</v>
      </c>
      <c r="AJ447" s="12">
        <v>98</v>
      </c>
      <c r="AK447" s="12">
        <v>77</v>
      </c>
      <c r="AL447" s="12">
        <v>5</v>
      </c>
      <c r="AM447" s="12">
        <v>2</v>
      </c>
      <c r="AN447" s="12">
        <v>1</v>
      </c>
      <c r="AO447" s="12">
        <v>5</v>
      </c>
      <c r="AP447" s="12">
        <v>12</v>
      </c>
      <c r="AQ447" s="12">
        <v>3</v>
      </c>
      <c r="AR447" s="12">
        <v>5</v>
      </c>
      <c r="AS447" s="12">
        <v>0</v>
      </c>
      <c r="AT447" s="12">
        <v>15</v>
      </c>
      <c r="AU447" s="12">
        <v>0</v>
      </c>
      <c r="AV447" s="12">
        <v>0</v>
      </c>
      <c r="AW447" s="12">
        <v>0</v>
      </c>
      <c r="AX447" s="12">
        <v>0</v>
      </c>
      <c r="AY447" s="12">
        <v>0</v>
      </c>
      <c r="AZ447" s="12">
        <v>0</v>
      </c>
      <c r="BA447" s="12">
        <v>0</v>
      </c>
      <c r="BB447">
        <v>0</v>
      </c>
      <c r="BC447">
        <v>0</v>
      </c>
      <c r="BD447">
        <v>0</v>
      </c>
      <c r="BE447">
        <v>0</v>
      </c>
      <c r="BF447">
        <v>0</v>
      </c>
      <c r="BK447" t="s">
        <v>321</v>
      </c>
      <c r="BL447" t="s">
        <v>111</v>
      </c>
      <c r="BM447" s="2">
        <v>43892</v>
      </c>
      <c r="BN447" s="12">
        <v>1</v>
      </c>
      <c r="BO447" s="12">
        <v>2</v>
      </c>
      <c r="BP447" s="12">
        <v>0</v>
      </c>
      <c r="BQ447" s="12">
        <v>1</v>
      </c>
      <c r="BR447" s="12">
        <v>0</v>
      </c>
      <c r="BS447" s="12">
        <v>0</v>
      </c>
      <c r="BT447" s="12">
        <v>0</v>
      </c>
      <c r="BU447" s="12">
        <v>0</v>
      </c>
      <c r="BV447" s="12">
        <v>0</v>
      </c>
      <c r="BW447" s="12">
        <v>0</v>
      </c>
      <c r="BX447" s="12">
        <v>0</v>
      </c>
      <c r="BY447" s="12">
        <v>0</v>
      </c>
      <c r="BZ447" s="12">
        <v>0</v>
      </c>
      <c r="CA447" s="12">
        <v>3</v>
      </c>
      <c r="CB447" s="12">
        <v>2</v>
      </c>
      <c r="CC447" s="12">
        <v>2</v>
      </c>
      <c r="CD447" s="12">
        <v>0</v>
      </c>
      <c r="CE447" s="12">
        <v>0</v>
      </c>
      <c r="CF447" s="12">
        <v>0</v>
      </c>
      <c r="CG447" s="12">
        <v>0</v>
      </c>
      <c r="CH447" s="12">
        <v>2</v>
      </c>
      <c r="CI447">
        <v>0</v>
      </c>
      <c r="CJ447">
        <v>0</v>
      </c>
      <c r="CK447">
        <v>0</v>
      </c>
      <c r="CL447">
        <v>0</v>
      </c>
      <c r="CM447">
        <v>0</v>
      </c>
      <c r="CN447" s="12">
        <v>1</v>
      </c>
    </row>
    <row r="448" spans="1:92" hidden="1" x14ac:dyDescent="0.25">
      <c r="A448" s="7" t="s">
        <v>350</v>
      </c>
      <c r="B448" t="s">
        <v>112</v>
      </c>
      <c r="C448" s="2">
        <v>43892</v>
      </c>
      <c r="D448" s="12">
        <v>0</v>
      </c>
      <c r="E448" s="12">
        <v>0</v>
      </c>
      <c r="F448" s="12">
        <v>0</v>
      </c>
      <c r="G448" s="12">
        <v>0</v>
      </c>
      <c r="H448" s="12">
        <v>0</v>
      </c>
      <c r="I448" s="12">
        <v>0</v>
      </c>
      <c r="J448" s="12">
        <v>0</v>
      </c>
      <c r="K448" s="12">
        <v>0</v>
      </c>
      <c r="L448" s="12">
        <v>0</v>
      </c>
      <c r="M448" s="12">
        <v>0</v>
      </c>
      <c r="N448" s="12">
        <v>0</v>
      </c>
      <c r="O448" s="12">
        <v>0</v>
      </c>
      <c r="P448" s="12">
        <v>0</v>
      </c>
      <c r="Q448" s="12">
        <v>2</v>
      </c>
      <c r="R448" s="12">
        <v>0</v>
      </c>
      <c r="S448" s="12">
        <v>0</v>
      </c>
      <c r="T448" s="12">
        <v>0</v>
      </c>
      <c r="U448" s="12">
        <v>0</v>
      </c>
      <c r="V448" s="12">
        <v>0</v>
      </c>
      <c r="W448" s="12">
        <v>0</v>
      </c>
      <c r="X448" s="12">
        <v>0</v>
      </c>
      <c r="Y448">
        <v>0</v>
      </c>
      <c r="Z448">
        <v>0</v>
      </c>
      <c r="AA448">
        <v>0</v>
      </c>
      <c r="AB448">
        <v>0</v>
      </c>
      <c r="AC448">
        <v>0</v>
      </c>
      <c r="AG448" s="43" t="s">
        <v>350</v>
      </c>
      <c r="AH448" s="30" t="s">
        <v>112</v>
      </c>
      <c r="AI448" s="34">
        <v>43892</v>
      </c>
      <c r="AJ448" s="12">
        <v>0</v>
      </c>
      <c r="AK448" s="12">
        <v>0</v>
      </c>
      <c r="AL448" s="12">
        <v>0</v>
      </c>
      <c r="AM448" s="12">
        <v>0</v>
      </c>
      <c r="AN448" s="12">
        <v>0</v>
      </c>
      <c r="AO448" s="12">
        <v>0</v>
      </c>
      <c r="AP448" s="12">
        <v>0</v>
      </c>
      <c r="AQ448" s="12">
        <v>0</v>
      </c>
      <c r="AR448" s="12">
        <v>0</v>
      </c>
      <c r="AS448" s="12">
        <v>0</v>
      </c>
      <c r="AT448" s="12">
        <v>0</v>
      </c>
      <c r="AU448" s="12">
        <v>0</v>
      </c>
      <c r="AV448" s="12">
        <v>0</v>
      </c>
      <c r="AW448" s="12">
        <v>0</v>
      </c>
      <c r="AX448" s="12">
        <v>0</v>
      </c>
      <c r="AY448" s="12">
        <v>0</v>
      </c>
      <c r="AZ448" s="12">
        <v>0</v>
      </c>
      <c r="BA448" s="12">
        <v>0</v>
      </c>
      <c r="BB448">
        <v>0</v>
      </c>
      <c r="BC448">
        <v>0</v>
      </c>
      <c r="BD448">
        <v>0</v>
      </c>
      <c r="BE448">
        <v>0</v>
      </c>
      <c r="BF448">
        <v>0</v>
      </c>
      <c r="BK448" t="s">
        <v>321</v>
      </c>
      <c r="BL448" t="s">
        <v>112</v>
      </c>
      <c r="BM448" s="2">
        <v>43892</v>
      </c>
      <c r="BN448" s="12">
        <v>0</v>
      </c>
      <c r="BO448" s="12">
        <v>0</v>
      </c>
      <c r="BP448" s="12">
        <v>0</v>
      </c>
      <c r="BQ448" s="12">
        <v>0</v>
      </c>
      <c r="BR448" s="12">
        <v>0</v>
      </c>
      <c r="BS448" s="12">
        <v>0</v>
      </c>
      <c r="BT448" s="12">
        <v>0</v>
      </c>
      <c r="BU448" s="12">
        <v>0</v>
      </c>
      <c r="BV448" s="12">
        <v>0</v>
      </c>
      <c r="BW448" s="12">
        <v>0</v>
      </c>
      <c r="BX448" s="12">
        <v>0</v>
      </c>
      <c r="BY448" s="12">
        <v>0</v>
      </c>
      <c r="BZ448" s="12">
        <v>0</v>
      </c>
      <c r="CA448" s="12">
        <v>0</v>
      </c>
      <c r="CB448" s="12">
        <v>0</v>
      </c>
      <c r="CC448" s="12">
        <v>0</v>
      </c>
      <c r="CD448" s="12">
        <v>0</v>
      </c>
      <c r="CE448" s="12">
        <v>0</v>
      </c>
      <c r="CF448" s="12">
        <v>0</v>
      </c>
      <c r="CG448" s="12">
        <v>0</v>
      </c>
      <c r="CH448" s="12">
        <v>0</v>
      </c>
      <c r="CI448">
        <v>0</v>
      </c>
      <c r="CJ448">
        <v>0</v>
      </c>
      <c r="CK448">
        <v>0</v>
      </c>
      <c r="CL448">
        <v>0</v>
      </c>
      <c r="CM448">
        <v>0</v>
      </c>
      <c r="CN448" s="12">
        <v>0</v>
      </c>
    </row>
    <row r="449" spans="1:92" hidden="1" x14ac:dyDescent="0.25">
      <c r="A449" s="7" t="s">
        <v>350</v>
      </c>
      <c r="B449" t="s">
        <v>113</v>
      </c>
      <c r="C449" s="2">
        <v>43892</v>
      </c>
      <c r="D449" s="12">
        <v>101</v>
      </c>
      <c r="E449" s="12">
        <v>91</v>
      </c>
      <c r="F449" s="12">
        <v>5</v>
      </c>
      <c r="G449" s="12">
        <v>5</v>
      </c>
      <c r="H449" s="12">
        <v>1</v>
      </c>
      <c r="I449" s="12">
        <v>5</v>
      </c>
      <c r="J449" s="12">
        <v>18</v>
      </c>
      <c r="K449" s="12">
        <v>4</v>
      </c>
      <c r="L449" s="12">
        <v>5</v>
      </c>
      <c r="M449" s="12">
        <v>0</v>
      </c>
      <c r="N449" s="12">
        <v>5</v>
      </c>
      <c r="O449" s="12">
        <v>0</v>
      </c>
      <c r="P449" s="12">
        <v>0</v>
      </c>
      <c r="Q449" s="12">
        <v>39</v>
      </c>
      <c r="R449" s="12">
        <v>3</v>
      </c>
      <c r="S449" s="12">
        <v>3</v>
      </c>
      <c r="T449" s="12">
        <v>1</v>
      </c>
      <c r="U449" s="12">
        <v>0</v>
      </c>
      <c r="V449" s="12">
        <v>0</v>
      </c>
      <c r="W449" s="12">
        <v>0</v>
      </c>
      <c r="X449" s="12">
        <v>3</v>
      </c>
      <c r="Y449">
        <v>0</v>
      </c>
      <c r="Z449">
        <v>0</v>
      </c>
      <c r="AA449">
        <v>0</v>
      </c>
      <c r="AB449">
        <v>0</v>
      </c>
      <c r="AC449">
        <v>0</v>
      </c>
      <c r="AG449" s="44" t="s">
        <v>350</v>
      </c>
      <c r="AH449" s="29" t="s">
        <v>113</v>
      </c>
      <c r="AI449" s="36">
        <v>43892</v>
      </c>
      <c r="AJ449" s="12">
        <v>91</v>
      </c>
      <c r="AK449" s="12">
        <v>80</v>
      </c>
      <c r="AL449" s="12">
        <v>4</v>
      </c>
      <c r="AM449" s="12">
        <v>4</v>
      </c>
      <c r="AN449" s="12">
        <v>1</v>
      </c>
      <c r="AO449" s="12">
        <v>4</v>
      </c>
      <c r="AP449" s="12">
        <v>18</v>
      </c>
      <c r="AQ449" s="12">
        <v>4</v>
      </c>
      <c r="AR449" s="12">
        <v>4</v>
      </c>
      <c r="AS449" s="12">
        <v>0</v>
      </c>
      <c r="AT449" s="12">
        <v>35</v>
      </c>
      <c r="AU449" s="12">
        <v>0</v>
      </c>
      <c r="AV449" s="12">
        <v>0</v>
      </c>
      <c r="AW449" s="12">
        <v>0</v>
      </c>
      <c r="AX449" s="12">
        <v>0</v>
      </c>
      <c r="AY449" s="12">
        <v>0</v>
      </c>
      <c r="AZ449" s="12">
        <v>0</v>
      </c>
      <c r="BA449" s="12">
        <v>0</v>
      </c>
      <c r="BB449">
        <v>0</v>
      </c>
      <c r="BC449">
        <v>0</v>
      </c>
      <c r="BD449">
        <v>0</v>
      </c>
      <c r="BE449">
        <v>0</v>
      </c>
      <c r="BF449">
        <v>0</v>
      </c>
      <c r="BK449" t="s">
        <v>321</v>
      </c>
      <c r="BL449" t="s">
        <v>113</v>
      </c>
      <c r="BM449" s="2">
        <v>43892</v>
      </c>
      <c r="BN449" s="12">
        <v>2</v>
      </c>
      <c r="BO449" s="12">
        <v>3</v>
      </c>
      <c r="BP449" s="12">
        <v>0</v>
      </c>
      <c r="BQ449" s="12">
        <v>1</v>
      </c>
      <c r="BR449" s="12">
        <v>0</v>
      </c>
      <c r="BS449" s="12">
        <v>0</v>
      </c>
      <c r="BT449" s="12">
        <v>0</v>
      </c>
      <c r="BU449" s="12">
        <v>0</v>
      </c>
      <c r="BV449" s="12">
        <v>0</v>
      </c>
      <c r="BW449" s="12">
        <v>0</v>
      </c>
      <c r="BX449" s="12">
        <v>0</v>
      </c>
      <c r="BY449" s="12">
        <v>0</v>
      </c>
      <c r="BZ449" s="12">
        <v>0</v>
      </c>
      <c r="CA449" s="12">
        <v>4</v>
      </c>
      <c r="CB449" s="12">
        <v>3</v>
      </c>
      <c r="CC449" s="12">
        <v>3</v>
      </c>
      <c r="CD449" s="12">
        <v>1</v>
      </c>
      <c r="CE449" s="12">
        <v>0</v>
      </c>
      <c r="CF449" s="12">
        <v>0</v>
      </c>
      <c r="CG449" s="12">
        <v>0</v>
      </c>
      <c r="CH449" s="12">
        <v>3</v>
      </c>
      <c r="CI449">
        <v>0</v>
      </c>
      <c r="CJ449">
        <v>0</v>
      </c>
      <c r="CK449">
        <v>0</v>
      </c>
      <c r="CL449">
        <v>0</v>
      </c>
      <c r="CM449">
        <v>0</v>
      </c>
      <c r="CN449" s="12">
        <v>2</v>
      </c>
    </row>
    <row r="450" spans="1:92" hidden="1" x14ac:dyDescent="0.25">
      <c r="A450" s="7" t="s">
        <v>351</v>
      </c>
      <c r="B450" t="s">
        <v>110</v>
      </c>
      <c r="C450" s="2">
        <v>43892</v>
      </c>
      <c r="D450" s="12">
        <v>0</v>
      </c>
      <c r="E450" s="12">
        <v>2</v>
      </c>
      <c r="F450" s="12">
        <v>0</v>
      </c>
      <c r="G450" s="12">
        <v>2</v>
      </c>
      <c r="H450" s="12">
        <v>0</v>
      </c>
      <c r="I450" s="12">
        <v>0</v>
      </c>
      <c r="J450" s="12">
        <v>0</v>
      </c>
      <c r="K450" s="12">
        <v>0</v>
      </c>
      <c r="L450" s="12">
        <v>0</v>
      </c>
      <c r="M450" s="12">
        <v>0</v>
      </c>
      <c r="N450" s="12">
        <v>0</v>
      </c>
      <c r="O450" s="12">
        <v>0</v>
      </c>
      <c r="P450" s="12">
        <v>0</v>
      </c>
      <c r="Q450" s="12">
        <v>0</v>
      </c>
      <c r="R450" s="12">
        <v>0</v>
      </c>
      <c r="S450" s="12">
        <v>0</v>
      </c>
      <c r="T450" s="12">
        <v>0</v>
      </c>
      <c r="U450" s="12">
        <v>0</v>
      </c>
      <c r="V450" s="12">
        <v>0</v>
      </c>
      <c r="W450" s="12">
        <v>0</v>
      </c>
      <c r="X450" s="12">
        <v>0</v>
      </c>
      <c r="Y450">
        <v>0</v>
      </c>
      <c r="Z450">
        <v>0</v>
      </c>
      <c r="AA450">
        <v>0</v>
      </c>
      <c r="AB450">
        <v>0</v>
      </c>
      <c r="AC450">
        <v>0</v>
      </c>
      <c r="AG450" s="43" t="s">
        <v>351</v>
      </c>
      <c r="AH450" s="30" t="s">
        <v>110</v>
      </c>
      <c r="AI450" s="34">
        <v>43892</v>
      </c>
      <c r="AJ450" s="12">
        <v>0</v>
      </c>
      <c r="AK450" s="12">
        <v>2</v>
      </c>
      <c r="AL450" s="12">
        <v>0</v>
      </c>
      <c r="AM450" s="12">
        <v>2</v>
      </c>
      <c r="AN450" s="12">
        <v>0</v>
      </c>
      <c r="AO450" s="12">
        <v>0</v>
      </c>
      <c r="AP450" s="12">
        <v>0</v>
      </c>
      <c r="AQ450" s="12">
        <v>0</v>
      </c>
      <c r="AR450" s="12">
        <v>0</v>
      </c>
      <c r="AS450" s="12">
        <v>0</v>
      </c>
      <c r="AT450" s="12">
        <v>0</v>
      </c>
      <c r="AU450" s="12">
        <v>0</v>
      </c>
      <c r="AV450" s="12">
        <v>0</v>
      </c>
      <c r="AW450" s="12">
        <v>0</v>
      </c>
      <c r="AX450" s="12">
        <v>0</v>
      </c>
      <c r="AY450" s="12">
        <v>0</v>
      </c>
      <c r="AZ450" s="12">
        <v>0</v>
      </c>
      <c r="BA450" s="12">
        <v>0</v>
      </c>
      <c r="BB450">
        <v>0</v>
      </c>
      <c r="BC450">
        <v>0</v>
      </c>
      <c r="BD450">
        <v>0</v>
      </c>
      <c r="BE450">
        <v>0</v>
      </c>
      <c r="BF450">
        <v>0</v>
      </c>
      <c r="BK450" t="s">
        <v>322</v>
      </c>
      <c r="BL450" t="s">
        <v>110</v>
      </c>
      <c r="BM450" s="2">
        <v>43892</v>
      </c>
      <c r="BN450" s="12">
        <v>0</v>
      </c>
      <c r="BO450" s="12">
        <v>0</v>
      </c>
      <c r="BP450" s="12">
        <v>0</v>
      </c>
      <c r="BQ450" s="12">
        <v>0</v>
      </c>
      <c r="BR450" s="12">
        <v>0</v>
      </c>
      <c r="BS450" s="12">
        <v>0</v>
      </c>
      <c r="BT450" s="12">
        <v>0</v>
      </c>
      <c r="BU450" s="12">
        <v>0</v>
      </c>
      <c r="BV450" s="12">
        <v>0</v>
      </c>
      <c r="BW450" s="12">
        <v>0</v>
      </c>
      <c r="BX450" s="12">
        <v>0</v>
      </c>
      <c r="BY450" s="12">
        <v>0</v>
      </c>
      <c r="BZ450" s="12">
        <v>0</v>
      </c>
      <c r="CA450" s="12">
        <v>0</v>
      </c>
      <c r="CB450" s="12">
        <v>0</v>
      </c>
      <c r="CC450" s="12">
        <v>0</v>
      </c>
      <c r="CD450" s="12">
        <v>0</v>
      </c>
      <c r="CE450" s="12">
        <v>0</v>
      </c>
      <c r="CF450" s="12">
        <v>0</v>
      </c>
      <c r="CG450" s="12">
        <v>0</v>
      </c>
      <c r="CH450" s="12">
        <v>0</v>
      </c>
      <c r="CI450">
        <v>0</v>
      </c>
      <c r="CJ450">
        <v>0</v>
      </c>
      <c r="CK450">
        <v>0</v>
      </c>
      <c r="CL450">
        <v>0</v>
      </c>
      <c r="CM450">
        <v>0</v>
      </c>
      <c r="CN450" s="12">
        <v>0</v>
      </c>
    </row>
    <row r="451" spans="1:92" hidden="1" x14ac:dyDescent="0.25">
      <c r="A451" s="7" t="s">
        <v>351</v>
      </c>
      <c r="B451" t="s">
        <v>111</v>
      </c>
      <c r="C451" s="2">
        <v>43892</v>
      </c>
      <c r="D451" s="12">
        <v>260</v>
      </c>
      <c r="E451" s="12">
        <v>226</v>
      </c>
      <c r="F451" s="12">
        <v>7</v>
      </c>
      <c r="G451" s="12">
        <v>18</v>
      </c>
      <c r="H451" s="12">
        <v>4</v>
      </c>
      <c r="I451" s="12">
        <v>7</v>
      </c>
      <c r="J451" s="12">
        <v>9</v>
      </c>
      <c r="K451" s="12">
        <v>5</v>
      </c>
      <c r="L451" s="12">
        <v>7</v>
      </c>
      <c r="M451" s="12">
        <v>8</v>
      </c>
      <c r="N451" s="12">
        <v>6</v>
      </c>
      <c r="O451" s="12">
        <v>0</v>
      </c>
      <c r="P451" s="12">
        <v>0</v>
      </c>
      <c r="Q451" s="12">
        <v>30</v>
      </c>
      <c r="R451" s="12">
        <v>1</v>
      </c>
      <c r="S451" s="12">
        <v>4</v>
      </c>
      <c r="T451" s="12">
        <v>3</v>
      </c>
      <c r="U451" s="12">
        <v>0</v>
      </c>
      <c r="V451" s="12">
        <v>0</v>
      </c>
      <c r="W451" s="12">
        <v>0</v>
      </c>
      <c r="X451" s="12">
        <v>3</v>
      </c>
      <c r="Y451">
        <v>0</v>
      </c>
      <c r="Z451">
        <v>0</v>
      </c>
      <c r="AA451">
        <v>0</v>
      </c>
      <c r="AB451">
        <v>0</v>
      </c>
      <c r="AC451">
        <v>0</v>
      </c>
      <c r="AG451" s="44" t="s">
        <v>351</v>
      </c>
      <c r="AH451" s="29" t="s">
        <v>111</v>
      </c>
      <c r="AI451" s="36">
        <v>43892</v>
      </c>
      <c r="AJ451" s="12">
        <v>251</v>
      </c>
      <c r="AK451" s="12">
        <v>213</v>
      </c>
      <c r="AL451" s="12">
        <v>6</v>
      </c>
      <c r="AM451" s="12">
        <v>15</v>
      </c>
      <c r="AN451" s="12">
        <v>4</v>
      </c>
      <c r="AO451" s="12">
        <v>6</v>
      </c>
      <c r="AP451" s="12">
        <v>8</v>
      </c>
      <c r="AQ451" s="12">
        <v>4</v>
      </c>
      <c r="AR451" s="12">
        <v>6</v>
      </c>
      <c r="AS451" s="12">
        <v>0</v>
      </c>
      <c r="AT451" s="12">
        <v>21</v>
      </c>
      <c r="AU451" s="12">
        <v>0</v>
      </c>
      <c r="AV451" s="12">
        <v>1</v>
      </c>
      <c r="AW451" s="12">
        <v>1</v>
      </c>
      <c r="AX451" s="12">
        <v>0</v>
      </c>
      <c r="AY451" s="12">
        <v>0</v>
      </c>
      <c r="AZ451" s="12">
        <v>0</v>
      </c>
      <c r="BA451" s="12">
        <v>0</v>
      </c>
      <c r="BB451">
        <v>0</v>
      </c>
      <c r="BC451">
        <v>0</v>
      </c>
      <c r="BD451">
        <v>0</v>
      </c>
      <c r="BE451">
        <v>0</v>
      </c>
      <c r="BF451">
        <v>0</v>
      </c>
      <c r="BK451" t="s">
        <v>322</v>
      </c>
      <c r="BL451" t="s">
        <v>111</v>
      </c>
      <c r="BM451" s="2">
        <v>43892</v>
      </c>
      <c r="BN451" s="12">
        <v>9</v>
      </c>
      <c r="BO451" s="12">
        <v>12</v>
      </c>
      <c r="BP451" s="12">
        <v>1</v>
      </c>
      <c r="BQ451" s="12">
        <v>2</v>
      </c>
      <c r="BR451" s="12">
        <v>0</v>
      </c>
      <c r="BS451" s="12">
        <v>1</v>
      </c>
      <c r="BT451" s="12">
        <v>1</v>
      </c>
      <c r="BU451" s="12">
        <v>1</v>
      </c>
      <c r="BV451" s="12">
        <v>1</v>
      </c>
      <c r="BW451" s="12">
        <v>8</v>
      </c>
      <c r="BX451" s="12">
        <v>3</v>
      </c>
      <c r="BY451" s="12">
        <v>0</v>
      </c>
      <c r="BZ451" s="12">
        <v>0</v>
      </c>
      <c r="CA451" s="12">
        <v>9</v>
      </c>
      <c r="CB451" s="12">
        <v>1</v>
      </c>
      <c r="CC451" s="12">
        <v>3</v>
      </c>
      <c r="CD451" s="12">
        <v>2</v>
      </c>
      <c r="CE451" s="12">
        <v>0</v>
      </c>
      <c r="CF451" s="12">
        <v>0</v>
      </c>
      <c r="CG451" s="12">
        <v>0</v>
      </c>
      <c r="CH451" s="12">
        <v>3</v>
      </c>
      <c r="CI451">
        <v>0</v>
      </c>
      <c r="CJ451">
        <v>0</v>
      </c>
      <c r="CK451">
        <v>0</v>
      </c>
      <c r="CL451">
        <v>0</v>
      </c>
      <c r="CM451">
        <v>0</v>
      </c>
      <c r="CN451" s="12">
        <v>9</v>
      </c>
    </row>
    <row r="452" spans="1:92" hidden="1" x14ac:dyDescent="0.25">
      <c r="A452" s="7" t="s">
        <v>351</v>
      </c>
      <c r="B452" t="s">
        <v>112</v>
      </c>
      <c r="C452" s="2">
        <v>43892</v>
      </c>
      <c r="D452" s="12">
        <v>0</v>
      </c>
      <c r="E452" s="12">
        <v>1</v>
      </c>
      <c r="F452" s="12">
        <v>0</v>
      </c>
      <c r="G452" s="12">
        <v>1</v>
      </c>
      <c r="H452" s="12">
        <v>0</v>
      </c>
      <c r="I452" s="12">
        <v>0</v>
      </c>
      <c r="J452" s="12">
        <v>0</v>
      </c>
      <c r="K452" s="12">
        <v>0</v>
      </c>
      <c r="L452" s="12">
        <v>0</v>
      </c>
      <c r="M452" s="12">
        <v>0</v>
      </c>
      <c r="N452" s="12">
        <v>0</v>
      </c>
      <c r="O452" s="12">
        <v>0</v>
      </c>
      <c r="P452" s="12">
        <v>0</v>
      </c>
      <c r="Q452" s="12">
        <v>0</v>
      </c>
      <c r="R452" s="12">
        <v>0</v>
      </c>
      <c r="S452" s="12">
        <v>0</v>
      </c>
      <c r="T452" s="12">
        <v>0</v>
      </c>
      <c r="U452" s="12">
        <v>0</v>
      </c>
      <c r="V452" s="12">
        <v>0</v>
      </c>
      <c r="W452" s="12">
        <v>0</v>
      </c>
      <c r="X452" s="12">
        <v>0</v>
      </c>
      <c r="Y452">
        <v>0</v>
      </c>
      <c r="Z452">
        <v>0</v>
      </c>
      <c r="AA452">
        <v>0</v>
      </c>
      <c r="AB452">
        <v>0</v>
      </c>
      <c r="AC452">
        <v>0</v>
      </c>
      <c r="AG452" s="43" t="s">
        <v>351</v>
      </c>
      <c r="AH452" s="30" t="s">
        <v>112</v>
      </c>
      <c r="AI452" s="34">
        <v>43892</v>
      </c>
      <c r="AJ452" s="12">
        <v>0</v>
      </c>
      <c r="AK452" s="12">
        <v>1</v>
      </c>
      <c r="AL452" s="12">
        <v>0</v>
      </c>
      <c r="AM452" s="12">
        <v>1</v>
      </c>
      <c r="AN452" s="12">
        <v>0</v>
      </c>
      <c r="AO452" s="12">
        <v>0</v>
      </c>
      <c r="AP452" s="12">
        <v>0</v>
      </c>
      <c r="AQ452" s="12">
        <v>0</v>
      </c>
      <c r="AR452" s="12">
        <v>0</v>
      </c>
      <c r="AS452" s="12">
        <v>0</v>
      </c>
      <c r="AT452" s="12">
        <v>0</v>
      </c>
      <c r="AU452" s="12">
        <v>0</v>
      </c>
      <c r="AV452" s="12">
        <v>0</v>
      </c>
      <c r="AW452" s="12">
        <v>0</v>
      </c>
      <c r="AX452" s="12">
        <v>0</v>
      </c>
      <c r="AY452" s="12">
        <v>0</v>
      </c>
      <c r="AZ452" s="12">
        <v>0</v>
      </c>
      <c r="BA452" s="12">
        <v>0</v>
      </c>
      <c r="BB452">
        <v>0</v>
      </c>
      <c r="BC452">
        <v>0</v>
      </c>
      <c r="BD452">
        <v>0</v>
      </c>
      <c r="BE452">
        <v>0</v>
      </c>
      <c r="BF452">
        <v>0</v>
      </c>
      <c r="BK452" t="s">
        <v>322</v>
      </c>
      <c r="BL452" t="s">
        <v>112</v>
      </c>
      <c r="BM452" s="2">
        <v>43892</v>
      </c>
      <c r="BN452" s="12">
        <v>0</v>
      </c>
      <c r="BO452" s="12">
        <v>0</v>
      </c>
      <c r="BP452" s="12">
        <v>0</v>
      </c>
      <c r="BQ452" s="12">
        <v>0</v>
      </c>
      <c r="BR452" s="12">
        <v>0</v>
      </c>
      <c r="BS452" s="12">
        <v>0</v>
      </c>
      <c r="BT452" s="12">
        <v>0</v>
      </c>
      <c r="BU452" s="12">
        <v>0</v>
      </c>
      <c r="BV452" s="12">
        <v>0</v>
      </c>
      <c r="BW452" s="12">
        <v>0</v>
      </c>
      <c r="BX452" s="12">
        <v>0</v>
      </c>
      <c r="BY452" s="12">
        <v>0</v>
      </c>
      <c r="BZ452" s="12">
        <v>0</v>
      </c>
      <c r="CA452" s="12">
        <v>0</v>
      </c>
      <c r="CB452" s="12">
        <v>0</v>
      </c>
      <c r="CC452" s="12">
        <v>0</v>
      </c>
      <c r="CD452" s="12">
        <v>0</v>
      </c>
      <c r="CE452" s="12">
        <v>0</v>
      </c>
      <c r="CF452" s="12">
        <v>0</v>
      </c>
      <c r="CG452" s="12">
        <v>0</v>
      </c>
      <c r="CH452" s="12">
        <v>0</v>
      </c>
      <c r="CI452">
        <v>0</v>
      </c>
      <c r="CJ452">
        <v>0</v>
      </c>
      <c r="CK452">
        <v>0</v>
      </c>
      <c r="CL452">
        <v>0</v>
      </c>
      <c r="CM452">
        <v>0</v>
      </c>
      <c r="CN452" s="12">
        <v>0</v>
      </c>
    </row>
    <row r="453" spans="1:92" hidden="1" x14ac:dyDescent="0.25">
      <c r="A453" s="7" t="s">
        <v>351</v>
      </c>
      <c r="B453" t="s">
        <v>113</v>
      </c>
      <c r="C453" s="2">
        <v>43892</v>
      </c>
      <c r="D453" s="12">
        <v>313</v>
      </c>
      <c r="E453" s="12">
        <v>287</v>
      </c>
      <c r="F453" s="12">
        <v>16</v>
      </c>
      <c r="G453" s="12">
        <v>19</v>
      </c>
      <c r="H453" s="12">
        <v>5</v>
      </c>
      <c r="I453" s="12">
        <v>16</v>
      </c>
      <c r="J453" s="12">
        <v>24</v>
      </c>
      <c r="K453" s="12">
        <v>11</v>
      </c>
      <c r="L453" s="12">
        <v>16</v>
      </c>
      <c r="M453" s="12">
        <v>26</v>
      </c>
      <c r="N453" s="12">
        <v>13</v>
      </c>
      <c r="O453" s="12">
        <v>0</v>
      </c>
      <c r="P453" s="12">
        <v>0</v>
      </c>
      <c r="Q453" s="12">
        <v>71</v>
      </c>
      <c r="R453" s="12">
        <v>3</v>
      </c>
      <c r="S453" s="12">
        <v>8</v>
      </c>
      <c r="T453" s="12">
        <v>2</v>
      </c>
      <c r="U453" s="12">
        <v>0</v>
      </c>
      <c r="V453" s="12">
        <v>0</v>
      </c>
      <c r="W453" s="12">
        <v>3</v>
      </c>
      <c r="X453" s="12">
        <v>5</v>
      </c>
      <c r="Y453">
        <v>0</v>
      </c>
      <c r="Z453">
        <v>0</v>
      </c>
      <c r="AA453">
        <v>0</v>
      </c>
      <c r="AB453">
        <v>0</v>
      </c>
      <c r="AC453">
        <v>0</v>
      </c>
      <c r="AG453" s="44" t="s">
        <v>351</v>
      </c>
      <c r="AH453" s="29" t="s">
        <v>113</v>
      </c>
      <c r="AI453" s="36">
        <v>43892</v>
      </c>
      <c r="AJ453" s="12">
        <v>302</v>
      </c>
      <c r="AK453" s="12">
        <v>270</v>
      </c>
      <c r="AL453" s="12">
        <v>16</v>
      </c>
      <c r="AM453" s="12">
        <v>17</v>
      </c>
      <c r="AN453" s="12">
        <v>5</v>
      </c>
      <c r="AO453" s="12">
        <v>16</v>
      </c>
      <c r="AP453" s="12">
        <v>21</v>
      </c>
      <c r="AQ453" s="12">
        <v>8</v>
      </c>
      <c r="AR453" s="12">
        <v>16</v>
      </c>
      <c r="AS453" s="12">
        <v>0</v>
      </c>
      <c r="AT453" s="12">
        <v>30</v>
      </c>
      <c r="AU453" s="12">
        <v>0</v>
      </c>
      <c r="AV453" s="12">
        <v>3</v>
      </c>
      <c r="AW453" s="12">
        <v>0</v>
      </c>
      <c r="AX453" s="12">
        <v>0</v>
      </c>
      <c r="AY453" s="12">
        <v>0</v>
      </c>
      <c r="AZ453" s="12">
        <v>3</v>
      </c>
      <c r="BA453" s="12">
        <v>0</v>
      </c>
      <c r="BB453">
        <v>0</v>
      </c>
      <c r="BC453">
        <v>0</v>
      </c>
      <c r="BD453">
        <v>0</v>
      </c>
      <c r="BE453">
        <v>0</v>
      </c>
      <c r="BF453">
        <v>0</v>
      </c>
      <c r="BK453" t="s">
        <v>322</v>
      </c>
      <c r="BL453" t="s">
        <v>113</v>
      </c>
      <c r="BM453" s="2">
        <v>43892</v>
      </c>
      <c r="BN453" s="12">
        <v>10</v>
      </c>
      <c r="BO453" s="12">
        <v>16</v>
      </c>
      <c r="BP453" s="12">
        <v>0</v>
      </c>
      <c r="BQ453" s="12">
        <v>2</v>
      </c>
      <c r="BR453" s="12">
        <v>0</v>
      </c>
      <c r="BS453" s="12">
        <v>0</v>
      </c>
      <c r="BT453" s="12">
        <v>3</v>
      </c>
      <c r="BU453" s="12">
        <v>3</v>
      </c>
      <c r="BV453" s="12">
        <v>0</v>
      </c>
      <c r="BW453" s="12">
        <v>16</v>
      </c>
      <c r="BX453" s="12">
        <v>4</v>
      </c>
      <c r="BY453" s="12">
        <v>0</v>
      </c>
      <c r="BZ453" s="12">
        <v>0</v>
      </c>
      <c r="CA453" s="12">
        <v>29</v>
      </c>
      <c r="CB453" s="12">
        <v>3</v>
      </c>
      <c r="CC453" s="12">
        <v>5</v>
      </c>
      <c r="CD453" s="12">
        <v>2</v>
      </c>
      <c r="CE453" s="12">
        <v>0</v>
      </c>
      <c r="CF453" s="12">
        <v>0</v>
      </c>
      <c r="CG453" s="12">
        <v>0</v>
      </c>
      <c r="CH453" s="12">
        <v>5</v>
      </c>
      <c r="CI453">
        <v>0</v>
      </c>
      <c r="CJ453">
        <v>0</v>
      </c>
      <c r="CK453">
        <v>0</v>
      </c>
      <c r="CL453">
        <v>0</v>
      </c>
      <c r="CM453">
        <v>0</v>
      </c>
      <c r="CN453" s="12">
        <v>10</v>
      </c>
    </row>
    <row r="454" spans="1:92" hidden="1" x14ac:dyDescent="0.25">
      <c r="A454" s="7" t="s">
        <v>352</v>
      </c>
      <c r="B454" t="s">
        <v>110</v>
      </c>
      <c r="C454" s="2">
        <v>43892</v>
      </c>
      <c r="D454" s="12">
        <v>0</v>
      </c>
      <c r="E454" s="12">
        <v>0</v>
      </c>
      <c r="F454" s="12">
        <v>0</v>
      </c>
      <c r="G454" s="12">
        <v>0</v>
      </c>
      <c r="H454" s="12">
        <v>0</v>
      </c>
      <c r="I454" s="12">
        <v>0</v>
      </c>
      <c r="J454" s="12">
        <v>0</v>
      </c>
      <c r="K454" s="12">
        <v>0</v>
      </c>
      <c r="L454" s="12">
        <v>0</v>
      </c>
      <c r="M454" s="12">
        <v>0</v>
      </c>
      <c r="N454" s="12">
        <v>0</v>
      </c>
      <c r="O454" s="12">
        <v>0</v>
      </c>
      <c r="P454" s="12">
        <v>0</v>
      </c>
      <c r="Q454" s="12">
        <v>1</v>
      </c>
      <c r="R454" s="12">
        <v>0</v>
      </c>
      <c r="S454" s="12">
        <v>0</v>
      </c>
      <c r="T454" s="12">
        <v>0</v>
      </c>
      <c r="U454" s="12">
        <v>0</v>
      </c>
      <c r="V454" s="12">
        <v>0</v>
      </c>
      <c r="W454" s="12">
        <v>0</v>
      </c>
      <c r="X454" s="12">
        <v>0</v>
      </c>
      <c r="Y454">
        <v>0</v>
      </c>
      <c r="Z454">
        <v>0</v>
      </c>
      <c r="AA454">
        <v>0</v>
      </c>
      <c r="AB454">
        <v>0</v>
      </c>
      <c r="AC454">
        <v>0</v>
      </c>
      <c r="AG454" s="43" t="s">
        <v>352</v>
      </c>
      <c r="AH454" s="30" t="s">
        <v>110</v>
      </c>
      <c r="AI454" s="34">
        <v>43892</v>
      </c>
      <c r="AJ454" s="12">
        <v>0</v>
      </c>
      <c r="AK454" s="12">
        <v>0</v>
      </c>
      <c r="AL454" s="12">
        <v>0</v>
      </c>
      <c r="AM454" s="12">
        <v>0</v>
      </c>
      <c r="AN454" s="12">
        <v>0</v>
      </c>
      <c r="AO454" s="12">
        <v>0</v>
      </c>
      <c r="AP454" s="12">
        <v>0</v>
      </c>
      <c r="AQ454" s="12">
        <v>0</v>
      </c>
      <c r="AR454" s="12">
        <v>0</v>
      </c>
      <c r="AS454" s="12">
        <v>0</v>
      </c>
      <c r="AT454" s="12">
        <v>0</v>
      </c>
      <c r="AU454" s="12">
        <v>0</v>
      </c>
      <c r="AV454" s="12">
        <v>0</v>
      </c>
      <c r="AW454" s="12">
        <v>0</v>
      </c>
      <c r="AX454" s="12">
        <v>0</v>
      </c>
      <c r="AY454" s="12">
        <v>0</v>
      </c>
      <c r="AZ454" s="12">
        <v>0</v>
      </c>
      <c r="BA454" s="12">
        <v>0</v>
      </c>
      <c r="BB454">
        <v>0</v>
      </c>
      <c r="BC454">
        <v>0</v>
      </c>
      <c r="BD454">
        <v>0</v>
      </c>
      <c r="BE454">
        <v>0</v>
      </c>
      <c r="BF454">
        <v>0</v>
      </c>
      <c r="BK454" t="s">
        <v>323</v>
      </c>
      <c r="BL454" t="s">
        <v>110</v>
      </c>
      <c r="BM454" s="2">
        <v>43892</v>
      </c>
      <c r="BN454" s="12">
        <v>3</v>
      </c>
      <c r="BO454" s="12">
        <v>3</v>
      </c>
      <c r="BP454" s="12">
        <v>0</v>
      </c>
      <c r="BQ454" s="12">
        <v>0</v>
      </c>
      <c r="BR454" s="12">
        <v>0</v>
      </c>
      <c r="BS454" s="12">
        <v>0</v>
      </c>
      <c r="BT454" s="12">
        <v>0</v>
      </c>
      <c r="BU454" s="12">
        <v>0</v>
      </c>
      <c r="BV454" s="12">
        <v>0</v>
      </c>
      <c r="BW454" s="12">
        <v>0</v>
      </c>
      <c r="BX454" s="12">
        <v>0</v>
      </c>
      <c r="BY454" s="12">
        <v>0</v>
      </c>
      <c r="BZ454" s="12">
        <v>0</v>
      </c>
      <c r="CA454" s="12">
        <v>0</v>
      </c>
      <c r="CB454" s="12">
        <v>0</v>
      </c>
      <c r="CC454" s="12">
        <v>0</v>
      </c>
      <c r="CD454" s="12">
        <v>2</v>
      </c>
      <c r="CE454" s="12">
        <v>0</v>
      </c>
      <c r="CF454" s="12">
        <v>0</v>
      </c>
      <c r="CG454" s="12">
        <v>0</v>
      </c>
      <c r="CH454" s="12">
        <v>0</v>
      </c>
      <c r="CI454">
        <v>0</v>
      </c>
      <c r="CJ454">
        <v>0</v>
      </c>
      <c r="CK454">
        <v>0</v>
      </c>
      <c r="CL454">
        <v>0</v>
      </c>
      <c r="CM454">
        <v>0</v>
      </c>
      <c r="CN454" s="12">
        <v>3</v>
      </c>
    </row>
    <row r="455" spans="1:92" hidden="1" x14ac:dyDescent="0.25">
      <c r="A455" s="7" t="s">
        <v>352</v>
      </c>
      <c r="B455" t="s">
        <v>111</v>
      </c>
      <c r="C455" s="2">
        <v>43892</v>
      </c>
      <c r="D455" s="12">
        <v>72</v>
      </c>
      <c r="E455" s="12">
        <v>54</v>
      </c>
      <c r="F455" s="12">
        <v>3</v>
      </c>
      <c r="G455" s="12">
        <v>0</v>
      </c>
      <c r="H455" s="12">
        <v>0</v>
      </c>
      <c r="I455" s="12">
        <v>3</v>
      </c>
      <c r="J455" s="12">
        <v>3</v>
      </c>
      <c r="K455" s="12">
        <v>0</v>
      </c>
      <c r="L455" s="12">
        <v>3</v>
      </c>
      <c r="M455" s="12">
        <v>1</v>
      </c>
      <c r="N455" s="12">
        <v>2</v>
      </c>
      <c r="O455" s="12">
        <v>0</v>
      </c>
      <c r="P455" s="12">
        <v>0</v>
      </c>
      <c r="Q455" s="12">
        <v>5</v>
      </c>
      <c r="R455" s="12">
        <v>1</v>
      </c>
      <c r="S455" s="12">
        <v>1</v>
      </c>
      <c r="T455" s="12">
        <v>0</v>
      </c>
      <c r="U455" s="12">
        <v>0</v>
      </c>
      <c r="V455" s="12">
        <v>0</v>
      </c>
      <c r="W455" s="12">
        <v>0</v>
      </c>
      <c r="X455" s="12">
        <v>0</v>
      </c>
      <c r="Y455">
        <v>0</v>
      </c>
      <c r="Z455">
        <v>0</v>
      </c>
      <c r="AA455">
        <v>0</v>
      </c>
      <c r="AB455">
        <v>0</v>
      </c>
      <c r="AC455">
        <v>0</v>
      </c>
      <c r="AG455" s="44" t="s">
        <v>352</v>
      </c>
      <c r="AH455" s="29" t="s">
        <v>111</v>
      </c>
      <c r="AI455" s="36">
        <v>43892</v>
      </c>
      <c r="AJ455" s="12">
        <v>68</v>
      </c>
      <c r="AK455" s="12">
        <v>50</v>
      </c>
      <c r="AL455" s="12">
        <v>3</v>
      </c>
      <c r="AM455" s="12">
        <v>0</v>
      </c>
      <c r="AN455" s="12">
        <v>0</v>
      </c>
      <c r="AO455" s="12">
        <v>3</v>
      </c>
      <c r="AP455" s="12">
        <v>3</v>
      </c>
      <c r="AQ455" s="12">
        <v>0</v>
      </c>
      <c r="AR455" s="12">
        <v>3</v>
      </c>
      <c r="AS455" s="12">
        <v>0</v>
      </c>
      <c r="AT455" s="12">
        <v>1</v>
      </c>
      <c r="AU455" s="12">
        <v>1</v>
      </c>
      <c r="AV455" s="12">
        <v>0</v>
      </c>
      <c r="AW455" s="12">
        <v>0</v>
      </c>
      <c r="AX455" s="12">
        <v>0</v>
      </c>
      <c r="AY455" s="12">
        <v>0</v>
      </c>
      <c r="AZ455" s="12">
        <v>0</v>
      </c>
      <c r="BA455" s="12">
        <v>0</v>
      </c>
      <c r="BB455">
        <v>0</v>
      </c>
      <c r="BC455">
        <v>0</v>
      </c>
      <c r="BD455">
        <v>0</v>
      </c>
      <c r="BE455">
        <v>0</v>
      </c>
      <c r="BF455">
        <v>0</v>
      </c>
      <c r="BK455" t="s">
        <v>323</v>
      </c>
      <c r="BL455" t="s">
        <v>111</v>
      </c>
      <c r="BM455" s="2">
        <v>43892</v>
      </c>
      <c r="BN455" s="12">
        <v>8</v>
      </c>
      <c r="BO455" s="12">
        <v>5</v>
      </c>
      <c r="BP455" s="12">
        <v>0</v>
      </c>
      <c r="BQ455" s="12">
        <v>0</v>
      </c>
      <c r="BR455" s="12">
        <v>0</v>
      </c>
      <c r="BS455" s="12">
        <v>0</v>
      </c>
      <c r="BT455" s="12">
        <v>2</v>
      </c>
      <c r="BU455" s="12">
        <v>0</v>
      </c>
      <c r="BV455" s="12">
        <v>0</v>
      </c>
      <c r="BW455" s="12">
        <v>1</v>
      </c>
      <c r="BX455" s="12">
        <v>0</v>
      </c>
      <c r="BY455" s="12">
        <v>0</v>
      </c>
      <c r="BZ455" s="12">
        <v>0</v>
      </c>
      <c r="CA455" s="12">
        <v>0</v>
      </c>
      <c r="CB455" s="12">
        <v>0</v>
      </c>
      <c r="CC455" s="12">
        <v>2</v>
      </c>
      <c r="CD455" s="12">
        <v>3</v>
      </c>
      <c r="CE455" s="12">
        <v>0</v>
      </c>
      <c r="CF455" s="12">
        <v>0</v>
      </c>
      <c r="CG455" s="12">
        <v>0</v>
      </c>
      <c r="CH455" s="12">
        <v>2</v>
      </c>
      <c r="CI455">
        <v>0</v>
      </c>
      <c r="CJ455">
        <v>0</v>
      </c>
      <c r="CK455">
        <v>0</v>
      </c>
      <c r="CL455">
        <v>0</v>
      </c>
      <c r="CM455">
        <v>0</v>
      </c>
      <c r="CN455" s="12">
        <v>8</v>
      </c>
    </row>
    <row r="456" spans="1:92" hidden="1" x14ac:dyDescent="0.25">
      <c r="A456" s="7" t="s">
        <v>352</v>
      </c>
      <c r="B456" t="s">
        <v>112</v>
      </c>
      <c r="C456" s="2">
        <v>43892</v>
      </c>
      <c r="D456" s="12">
        <v>1</v>
      </c>
      <c r="E456" s="12">
        <v>1</v>
      </c>
      <c r="F456" s="12">
        <v>0</v>
      </c>
      <c r="G456" s="12">
        <v>0</v>
      </c>
      <c r="H456" s="12">
        <v>0</v>
      </c>
      <c r="I456" s="12">
        <v>0</v>
      </c>
      <c r="J456" s="12">
        <v>0</v>
      </c>
      <c r="K456" s="12">
        <v>0</v>
      </c>
      <c r="L456" s="12">
        <v>0</v>
      </c>
      <c r="M456" s="12">
        <v>0</v>
      </c>
      <c r="N456" s="12">
        <v>0</v>
      </c>
      <c r="O456" s="12">
        <v>0</v>
      </c>
      <c r="P456" s="12">
        <v>0</v>
      </c>
      <c r="Q456" s="12">
        <v>1</v>
      </c>
      <c r="R456" s="12">
        <v>0</v>
      </c>
      <c r="S456" s="12">
        <v>0</v>
      </c>
      <c r="T456" s="12">
        <v>0</v>
      </c>
      <c r="U456" s="12">
        <v>0</v>
      </c>
      <c r="V456" s="12">
        <v>0</v>
      </c>
      <c r="W456" s="12">
        <v>0</v>
      </c>
      <c r="X456" s="12">
        <v>0</v>
      </c>
      <c r="Y456">
        <v>0</v>
      </c>
      <c r="Z456">
        <v>0</v>
      </c>
      <c r="AA456">
        <v>0</v>
      </c>
      <c r="AB456">
        <v>0</v>
      </c>
      <c r="AC456">
        <v>0</v>
      </c>
      <c r="AG456" s="43" t="s">
        <v>352</v>
      </c>
      <c r="AH456" s="30" t="s">
        <v>112</v>
      </c>
      <c r="AI456" s="34">
        <v>43892</v>
      </c>
      <c r="AJ456" s="12">
        <v>0</v>
      </c>
      <c r="AK456" s="12">
        <v>0</v>
      </c>
      <c r="AL456" s="12">
        <v>0</v>
      </c>
      <c r="AM456" s="12">
        <v>0</v>
      </c>
      <c r="AN456" s="12">
        <v>0</v>
      </c>
      <c r="AO456" s="12">
        <v>0</v>
      </c>
      <c r="AP456" s="12">
        <v>0</v>
      </c>
      <c r="AQ456" s="12">
        <v>0</v>
      </c>
      <c r="AR456" s="12">
        <v>0</v>
      </c>
      <c r="AS456" s="12">
        <v>0</v>
      </c>
      <c r="AT456" s="12">
        <v>0</v>
      </c>
      <c r="AU456" s="12">
        <v>0</v>
      </c>
      <c r="AV456" s="12">
        <v>0</v>
      </c>
      <c r="AW456" s="12">
        <v>0</v>
      </c>
      <c r="AX456" s="12">
        <v>0</v>
      </c>
      <c r="AY456" s="12">
        <v>0</v>
      </c>
      <c r="AZ456" s="12">
        <v>0</v>
      </c>
      <c r="BA456" s="12">
        <v>0</v>
      </c>
      <c r="BB456">
        <v>0</v>
      </c>
      <c r="BC456">
        <v>0</v>
      </c>
      <c r="BD456">
        <v>0</v>
      </c>
      <c r="BE456">
        <v>0</v>
      </c>
      <c r="BF456">
        <v>0</v>
      </c>
      <c r="BK456" t="s">
        <v>323</v>
      </c>
      <c r="BL456" t="s">
        <v>112</v>
      </c>
      <c r="BM456" s="2">
        <v>43892</v>
      </c>
      <c r="BN456" s="12">
        <v>4</v>
      </c>
      <c r="BO456" s="12">
        <v>4</v>
      </c>
      <c r="BP456" s="12">
        <v>0</v>
      </c>
      <c r="BQ456" s="12">
        <v>0</v>
      </c>
      <c r="BR456" s="12">
        <v>0</v>
      </c>
      <c r="BS456" s="12">
        <v>0</v>
      </c>
      <c r="BT456" s="12">
        <v>0</v>
      </c>
      <c r="BU456" s="12">
        <v>0</v>
      </c>
      <c r="BV456" s="12">
        <v>0</v>
      </c>
      <c r="BW456" s="12">
        <v>0</v>
      </c>
      <c r="BX456" s="12">
        <v>0</v>
      </c>
      <c r="BY456" s="12">
        <v>0</v>
      </c>
      <c r="BZ456" s="12">
        <v>0</v>
      </c>
      <c r="CA456" s="12">
        <v>0</v>
      </c>
      <c r="CB456" s="12">
        <v>0</v>
      </c>
      <c r="CC456" s="12">
        <v>0</v>
      </c>
      <c r="CD456" s="12">
        <v>0</v>
      </c>
      <c r="CE456" s="12">
        <v>0</v>
      </c>
      <c r="CF456" s="12">
        <v>0</v>
      </c>
      <c r="CG456" s="12">
        <v>0</v>
      </c>
      <c r="CH456" s="12">
        <v>0</v>
      </c>
      <c r="CI456">
        <v>0</v>
      </c>
      <c r="CJ456">
        <v>0</v>
      </c>
      <c r="CK456">
        <v>0</v>
      </c>
      <c r="CL456">
        <v>0</v>
      </c>
      <c r="CM456">
        <v>0</v>
      </c>
      <c r="CN456" s="12">
        <v>4</v>
      </c>
    </row>
    <row r="457" spans="1:92" hidden="1" x14ac:dyDescent="0.25">
      <c r="A457" s="7" t="s">
        <v>352</v>
      </c>
      <c r="B457" t="s">
        <v>113</v>
      </c>
      <c r="C457" s="2">
        <v>43892</v>
      </c>
      <c r="D457" s="12">
        <v>86</v>
      </c>
      <c r="E457" s="12">
        <v>65</v>
      </c>
      <c r="F457" s="12">
        <v>2</v>
      </c>
      <c r="G457" s="12">
        <v>3</v>
      </c>
      <c r="H457" s="12">
        <v>2</v>
      </c>
      <c r="I457" s="12">
        <v>2</v>
      </c>
      <c r="J457" s="12">
        <v>2</v>
      </c>
      <c r="K457" s="12">
        <v>3</v>
      </c>
      <c r="L457" s="12">
        <v>2</v>
      </c>
      <c r="M457" s="12">
        <v>5</v>
      </c>
      <c r="N457" s="12">
        <v>4</v>
      </c>
      <c r="O457" s="12">
        <v>0</v>
      </c>
      <c r="P457" s="12">
        <v>0</v>
      </c>
      <c r="Q457" s="12">
        <v>14</v>
      </c>
      <c r="R457" s="12">
        <v>0</v>
      </c>
      <c r="S457" s="12">
        <v>2</v>
      </c>
      <c r="T457" s="12">
        <v>0</v>
      </c>
      <c r="U457" s="12">
        <v>0</v>
      </c>
      <c r="V457" s="12">
        <v>0</v>
      </c>
      <c r="W457" s="12">
        <v>0</v>
      </c>
      <c r="X457" s="12">
        <v>0</v>
      </c>
      <c r="Y457">
        <v>0</v>
      </c>
      <c r="Z457">
        <v>0</v>
      </c>
      <c r="AA457">
        <v>0</v>
      </c>
      <c r="AB457">
        <v>0</v>
      </c>
      <c r="AC457">
        <v>0</v>
      </c>
      <c r="AG457" s="44" t="s">
        <v>352</v>
      </c>
      <c r="AH457" s="29" t="s">
        <v>113</v>
      </c>
      <c r="AI457" s="36">
        <v>43892</v>
      </c>
      <c r="AJ457" s="12">
        <v>80</v>
      </c>
      <c r="AK457" s="12">
        <v>59</v>
      </c>
      <c r="AL457" s="12">
        <v>2</v>
      </c>
      <c r="AM457" s="12">
        <v>3</v>
      </c>
      <c r="AN457" s="12">
        <v>2</v>
      </c>
      <c r="AO457" s="12">
        <v>2</v>
      </c>
      <c r="AP457" s="12">
        <v>2</v>
      </c>
      <c r="AQ457" s="12">
        <v>3</v>
      </c>
      <c r="AR457" s="12">
        <v>2</v>
      </c>
      <c r="AS457" s="12">
        <v>0</v>
      </c>
      <c r="AT457" s="12">
        <v>3</v>
      </c>
      <c r="AU457" s="12">
        <v>0</v>
      </c>
      <c r="AV457" s="12">
        <v>0</v>
      </c>
      <c r="AW457" s="12">
        <v>0</v>
      </c>
      <c r="AX457" s="12">
        <v>0</v>
      </c>
      <c r="AY457" s="12">
        <v>0</v>
      </c>
      <c r="AZ457" s="12">
        <v>0</v>
      </c>
      <c r="BA457" s="12">
        <v>0</v>
      </c>
      <c r="BB457">
        <v>0</v>
      </c>
      <c r="BC457">
        <v>0</v>
      </c>
      <c r="BD457">
        <v>0</v>
      </c>
      <c r="BE457">
        <v>0</v>
      </c>
      <c r="BF457">
        <v>0</v>
      </c>
      <c r="BK457" t="s">
        <v>323</v>
      </c>
      <c r="BL457" t="s">
        <v>113</v>
      </c>
      <c r="BM457" s="2">
        <v>43892</v>
      </c>
      <c r="BN457" s="12">
        <v>11</v>
      </c>
      <c r="BO457" s="12">
        <v>5</v>
      </c>
      <c r="BP457" s="12">
        <v>1</v>
      </c>
      <c r="BQ457" s="12">
        <v>1</v>
      </c>
      <c r="BR457" s="12">
        <v>1</v>
      </c>
      <c r="BS457" s="12">
        <v>1</v>
      </c>
      <c r="BT457" s="12">
        <v>0</v>
      </c>
      <c r="BU457" s="12">
        <v>0</v>
      </c>
      <c r="BV457" s="12">
        <v>1</v>
      </c>
      <c r="BW457" s="12">
        <v>3</v>
      </c>
      <c r="BX457" s="12">
        <v>0</v>
      </c>
      <c r="BY457" s="12">
        <v>0</v>
      </c>
      <c r="BZ457" s="12">
        <v>0</v>
      </c>
      <c r="CA457" s="12">
        <v>0</v>
      </c>
      <c r="CB457" s="12">
        <v>0</v>
      </c>
      <c r="CC457" s="12">
        <v>4</v>
      </c>
      <c r="CD457" s="12">
        <v>5</v>
      </c>
      <c r="CE457" s="12">
        <v>0</v>
      </c>
      <c r="CF457" s="12">
        <v>0</v>
      </c>
      <c r="CG457" s="12">
        <v>0</v>
      </c>
      <c r="CH457" s="12">
        <v>4</v>
      </c>
      <c r="CI457">
        <v>0</v>
      </c>
      <c r="CJ457">
        <v>0</v>
      </c>
      <c r="CK457">
        <v>0</v>
      </c>
      <c r="CL457">
        <v>0</v>
      </c>
      <c r="CM457">
        <v>0</v>
      </c>
      <c r="CN457" s="12">
        <v>11</v>
      </c>
    </row>
    <row r="458" spans="1:92" hidden="1" x14ac:dyDescent="0.25">
      <c r="A458" s="7" t="s">
        <v>353</v>
      </c>
      <c r="B458" t="s">
        <v>110</v>
      </c>
      <c r="C458" s="2">
        <v>43892</v>
      </c>
      <c r="D458" s="12">
        <v>1</v>
      </c>
      <c r="E458" s="12">
        <v>1</v>
      </c>
      <c r="F458" s="12">
        <v>0</v>
      </c>
      <c r="G458" s="12">
        <v>0</v>
      </c>
      <c r="H458" s="12">
        <v>0</v>
      </c>
      <c r="I458" s="12">
        <v>0</v>
      </c>
      <c r="J458" s="12">
        <v>0</v>
      </c>
      <c r="K458" s="12">
        <v>0</v>
      </c>
      <c r="L458" s="12">
        <v>0</v>
      </c>
      <c r="M458" s="12">
        <v>0</v>
      </c>
      <c r="N458" s="12">
        <v>0</v>
      </c>
      <c r="O458" s="12">
        <v>0</v>
      </c>
      <c r="P458" s="12">
        <v>0</v>
      </c>
      <c r="Q458" s="12">
        <v>0</v>
      </c>
      <c r="R458" s="12">
        <v>0</v>
      </c>
      <c r="S458" s="12">
        <v>0</v>
      </c>
      <c r="T458" s="12">
        <v>0</v>
      </c>
      <c r="U458" s="12">
        <v>0</v>
      </c>
      <c r="V458" s="12">
        <v>0</v>
      </c>
      <c r="W458" s="12">
        <v>0</v>
      </c>
      <c r="X458" s="12">
        <v>0</v>
      </c>
      <c r="Y458">
        <v>0</v>
      </c>
      <c r="Z458">
        <v>0</v>
      </c>
      <c r="AA458">
        <v>0</v>
      </c>
      <c r="AB458">
        <v>0</v>
      </c>
      <c r="AC458">
        <v>0</v>
      </c>
      <c r="AG458" s="43" t="s">
        <v>353</v>
      </c>
      <c r="AH458" s="30" t="s">
        <v>110</v>
      </c>
      <c r="AI458" s="34">
        <v>43892</v>
      </c>
      <c r="AJ458" s="12">
        <v>0</v>
      </c>
      <c r="AK458" s="12">
        <v>0</v>
      </c>
      <c r="AL458" s="12">
        <v>0</v>
      </c>
      <c r="AM458" s="12">
        <v>0</v>
      </c>
      <c r="AN458" s="12">
        <v>0</v>
      </c>
      <c r="AO458" s="12">
        <v>0</v>
      </c>
      <c r="AP458" s="12">
        <v>0</v>
      </c>
      <c r="AQ458" s="12">
        <v>0</v>
      </c>
      <c r="AR458" s="12">
        <v>0</v>
      </c>
      <c r="AS458" s="12">
        <v>0</v>
      </c>
      <c r="AT458" s="12">
        <v>0</v>
      </c>
      <c r="AU458" s="12">
        <v>0</v>
      </c>
      <c r="AV458" s="12">
        <v>0</v>
      </c>
      <c r="AW458" s="12">
        <v>0</v>
      </c>
      <c r="AX458" s="12">
        <v>0</v>
      </c>
      <c r="AY458" s="12">
        <v>0</v>
      </c>
      <c r="AZ458" s="12">
        <v>0</v>
      </c>
      <c r="BA458" s="12">
        <v>0</v>
      </c>
      <c r="BB458">
        <v>0</v>
      </c>
      <c r="BC458">
        <v>0</v>
      </c>
      <c r="BD458">
        <v>0</v>
      </c>
      <c r="BE458">
        <v>0</v>
      </c>
      <c r="BF458">
        <v>0</v>
      </c>
      <c r="BK458" t="s">
        <v>324</v>
      </c>
      <c r="BL458" t="s">
        <v>110</v>
      </c>
      <c r="BM458" s="2">
        <v>43892</v>
      </c>
      <c r="BN458" s="12">
        <v>2</v>
      </c>
      <c r="BO458" s="12">
        <v>2</v>
      </c>
      <c r="BP458" s="12">
        <v>0</v>
      </c>
      <c r="BQ458" s="12">
        <v>0</v>
      </c>
      <c r="BR458" s="12">
        <v>0</v>
      </c>
      <c r="BS458" s="12">
        <v>0</v>
      </c>
      <c r="BT458" s="12">
        <v>0</v>
      </c>
      <c r="BU458" s="12">
        <v>0</v>
      </c>
      <c r="BV458" s="12">
        <v>0</v>
      </c>
      <c r="BW458" s="12">
        <v>1</v>
      </c>
      <c r="BX458" s="12">
        <v>0</v>
      </c>
      <c r="BY458" s="12">
        <v>4</v>
      </c>
      <c r="BZ458" s="12">
        <v>2</v>
      </c>
      <c r="CA458" s="12">
        <v>0</v>
      </c>
      <c r="CB458" s="12">
        <v>0</v>
      </c>
      <c r="CC458" s="12">
        <v>0</v>
      </c>
      <c r="CD458" s="12">
        <v>0</v>
      </c>
      <c r="CE458" s="12">
        <v>0</v>
      </c>
      <c r="CF458" s="12">
        <v>0</v>
      </c>
      <c r="CG458" s="12">
        <v>0</v>
      </c>
      <c r="CH458" s="12">
        <v>0</v>
      </c>
      <c r="CI458">
        <v>0</v>
      </c>
      <c r="CJ458">
        <v>0</v>
      </c>
      <c r="CK458">
        <v>0</v>
      </c>
      <c r="CL458">
        <v>0</v>
      </c>
      <c r="CM458">
        <v>0</v>
      </c>
      <c r="CN458" s="12">
        <v>2</v>
      </c>
    </row>
    <row r="459" spans="1:92" hidden="1" x14ac:dyDescent="0.25">
      <c r="A459" s="7" t="s">
        <v>353</v>
      </c>
      <c r="B459" t="s">
        <v>111</v>
      </c>
      <c r="C459" s="2">
        <v>43892</v>
      </c>
      <c r="D459" s="12">
        <v>50</v>
      </c>
      <c r="E459" s="12">
        <v>41</v>
      </c>
      <c r="F459" s="12">
        <v>3</v>
      </c>
      <c r="G459" s="12">
        <v>3</v>
      </c>
      <c r="H459" s="12">
        <v>2</v>
      </c>
      <c r="I459" s="12">
        <v>3</v>
      </c>
      <c r="J459" s="12">
        <v>4</v>
      </c>
      <c r="K459" s="12">
        <v>0</v>
      </c>
      <c r="L459" s="12">
        <v>3</v>
      </c>
      <c r="M459" s="12">
        <v>0</v>
      </c>
      <c r="N459" s="12">
        <v>0</v>
      </c>
      <c r="O459" s="12">
        <v>0</v>
      </c>
      <c r="P459" s="12">
        <v>0</v>
      </c>
      <c r="Q459" s="12">
        <v>5</v>
      </c>
      <c r="R459" s="12">
        <v>1</v>
      </c>
      <c r="S459" s="12">
        <v>3</v>
      </c>
      <c r="T459" s="12">
        <v>0</v>
      </c>
      <c r="U459" s="12">
        <v>0</v>
      </c>
      <c r="V459" s="12">
        <v>0</v>
      </c>
      <c r="W459" s="12">
        <v>0</v>
      </c>
      <c r="X459" s="12">
        <v>0</v>
      </c>
      <c r="Y459">
        <v>0</v>
      </c>
      <c r="Z459">
        <v>0</v>
      </c>
      <c r="AA459">
        <v>0</v>
      </c>
      <c r="AB459">
        <v>0</v>
      </c>
      <c r="AC459">
        <v>0</v>
      </c>
      <c r="AG459" s="44" t="s">
        <v>353</v>
      </c>
      <c r="AH459" s="29" t="s">
        <v>111</v>
      </c>
      <c r="AI459" s="36">
        <v>43892</v>
      </c>
      <c r="AJ459" s="12">
        <v>49</v>
      </c>
      <c r="AK459" s="12">
        <v>40</v>
      </c>
      <c r="AL459" s="12">
        <v>3</v>
      </c>
      <c r="AM459" s="12">
        <v>3</v>
      </c>
      <c r="AN459" s="12">
        <v>2</v>
      </c>
      <c r="AO459" s="12">
        <v>3</v>
      </c>
      <c r="AP459" s="12">
        <v>4</v>
      </c>
      <c r="AQ459" s="12">
        <v>0</v>
      </c>
      <c r="AR459" s="12">
        <v>3</v>
      </c>
      <c r="AS459" s="12">
        <v>0</v>
      </c>
      <c r="AT459" s="12">
        <v>5</v>
      </c>
      <c r="AU459" s="12">
        <v>1</v>
      </c>
      <c r="AV459" s="12">
        <v>0</v>
      </c>
      <c r="AW459" s="12">
        <v>0</v>
      </c>
      <c r="AX459" s="12">
        <v>0</v>
      </c>
      <c r="AY459" s="12">
        <v>0</v>
      </c>
      <c r="AZ459" s="12">
        <v>0</v>
      </c>
      <c r="BA459" s="12">
        <v>0</v>
      </c>
      <c r="BB459">
        <v>0</v>
      </c>
      <c r="BC459">
        <v>0</v>
      </c>
      <c r="BD459">
        <v>0</v>
      </c>
      <c r="BE459">
        <v>0</v>
      </c>
      <c r="BF459">
        <v>0</v>
      </c>
      <c r="BK459" t="s">
        <v>324</v>
      </c>
      <c r="BL459" t="s">
        <v>111</v>
      </c>
      <c r="BM459" s="2">
        <v>43892</v>
      </c>
      <c r="BN459" s="12">
        <v>0</v>
      </c>
      <c r="BO459" s="12">
        <v>0</v>
      </c>
      <c r="BP459" s="12">
        <v>0</v>
      </c>
      <c r="BQ459" s="12">
        <v>0</v>
      </c>
      <c r="BR459" s="12">
        <v>0</v>
      </c>
      <c r="BS459" s="12">
        <v>0</v>
      </c>
      <c r="BT459" s="12">
        <v>1</v>
      </c>
      <c r="BU459" s="12">
        <v>1</v>
      </c>
      <c r="BV459" s="12">
        <v>0</v>
      </c>
      <c r="BW459" s="12">
        <v>56</v>
      </c>
      <c r="BX459" s="12">
        <v>0</v>
      </c>
      <c r="BY459" s="12">
        <v>129</v>
      </c>
      <c r="BZ459" s="12">
        <v>88</v>
      </c>
      <c r="CA459" s="12">
        <v>1</v>
      </c>
      <c r="CB459" s="12">
        <v>0</v>
      </c>
      <c r="CC459" s="12">
        <v>0</v>
      </c>
      <c r="CD459" s="12">
        <v>0</v>
      </c>
      <c r="CE459" s="12">
        <v>0</v>
      </c>
      <c r="CF459" s="12">
        <v>0</v>
      </c>
      <c r="CG459" s="12">
        <v>0</v>
      </c>
      <c r="CH459" s="12">
        <v>0</v>
      </c>
      <c r="CI459">
        <v>0</v>
      </c>
      <c r="CJ459">
        <v>0</v>
      </c>
      <c r="CK459">
        <v>0</v>
      </c>
      <c r="CL459">
        <v>0</v>
      </c>
      <c r="CM459">
        <v>0</v>
      </c>
      <c r="CN459" s="12">
        <v>0</v>
      </c>
    </row>
    <row r="460" spans="1:92" hidden="1" x14ac:dyDescent="0.25">
      <c r="A460" s="7" t="s">
        <v>353</v>
      </c>
      <c r="B460" t="s">
        <v>112</v>
      </c>
      <c r="C460" s="2">
        <v>43892</v>
      </c>
      <c r="D460" s="12">
        <v>0</v>
      </c>
      <c r="E460" s="12">
        <v>0</v>
      </c>
      <c r="F460" s="12">
        <v>0</v>
      </c>
      <c r="G460" s="12">
        <v>0</v>
      </c>
      <c r="H460" s="12">
        <v>0</v>
      </c>
      <c r="I460" s="12">
        <v>0</v>
      </c>
      <c r="J460" s="12">
        <v>0</v>
      </c>
      <c r="K460" s="12">
        <v>0</v>
      </c>
      <c r="L460" s="12">
        <v>0</v>
      </c>
      <c r="M460" s="12">
        <v>0</v>
      </c>
      <c r="N460" s="12">
        <v>0</v>
      </c>
      <c r="O460" s="12">
        <v>0</v>
      </c>
      <c r="P460" s="12">
        <v>0</v>
      </c>
      <c r="Q460" s="12">
        <v>0</v>
      </c>
      <c r="R460" s="12">
        <v>0</v>
      </c>
      <c r="S460" s="12">
        <v>0</v>
      </c>
      <c r="T460" s="12">
        <v>0</v>
      </c>
      <c r="U460" s="12">
        <v>0</v>
      </c>
      <c r="V460" s="12">
        <v>0</v>
      </c>
      <c r="W460" s="12">
        <v>0</v>
      </c>
      <c r="X460" s="12">
        <v>0</v>
      </c>
      <c r="Y460">
        <v>0</v>
      </c>
      <c r="Z460">
        <v>0</v>
      </c>
      <c r="AA460">
        <v>0</v>
      </c>
      <c r="AB460">
        <v>0</v>
      </c>
      <c r="AC460">
        <v>0</v>
      </c>
      <c r="AG460" s="43" t="s">
        <v>353</v>
      </c>
      <c r="AH460" s="30" t="s">
        <v>112</v>
      </c>
      <c r="AI460" s="34">
        <v>43892</v>
      </c>
      <c r="AJ460" s="12">
        <v>0</v>
      </c>
      <c r="AK460" s="12">
        <v>0</v>
      </c>
      <c r="AL460" s="12">
        <v>0</v>
      </c>
      <c r="AM460" s="12">
        <v>0</v>
      </c>
      <c r="AN460" s="12">
        <v>0</v>
      </c>
      <c r="AO460" s="12">
        <v>0</v>
      </c>
      <c r="AP460" s="12">
        <v>0</v>
      </c>
      <c r="AQ460" s="12">
        <v>0</v>
      </c>
      <c r="AR460" s="12">
        <v>0</v>
      </c>
      <c r="AS460" s="12">
        <v>0</v>
      </c>
      <c r="AT460" s="12">
        <v>0</v>
      </c>
      <c r="AU460" s="12">
        <v>0</v>
      </c>
      <c r="AV460" s="12">
        <v>0</v>
      </c>
      <c r="AW460" s="12">
        <v>0</v>
      </c>
      <c r="AX460" s="12">
        <v>0</v>
      </c>
      <c r="AY460" s="12">
        <v>0</v>
      </c>
      <c r="AZ460" s="12">
        <v>0</v>
      </c>
      <c r="BA460" s="12">
        <v>0</v>
      </c>
      <c r="BB460">
        <v>0</v>
      </c>
      <c r="BC460">
        <v>0</v>
      </c>
      <c r="BD460">
        <v>0</v>
      </c>
      <c r="BE460">
        <v>0</v>
      </c>
      <c r="BF460">
        <v>0</v>
      </c>
      <c r="BK460" t="s">
        <v>324</v>
      </c>
      <c r="BL460" t="s">
        <v>112</v>
      </c>
      <c r="BM460" s="2">
        <v>43892</v>
      </c>
      <c r="BN460" s="12">
        <v>0</v>
      </c>
      <c r="BO460" s="12">
        <v>0</v>
      </c>
      <c r="BP460" s="12">
        <v>0</v>
      </c>
      <c r="BQ460" s="12">
        <v>0</v>
      </c>
      <c r="BR460" s="12">
        <v>0</v>
      </c>
      <c r="BS460" s="12">
        <v>0</v>
      </c>
      <c r="BT460" s="12">
        <v>0</v>
      </c>
      <c r="BU460" s="12">
        <v>0</v>
      </c>
      <c r="BV460" s="12">
        <v>0</v>
      </c>
      <c r="BW460" s="12">
        <v>1</v>
      </c>
      <c r="BX460" s="12">
        <v>0</v>
      </c>
      <c r="BY460" s="12">
        <v>5</v>
      </c>
      <c r="BZ460" s="12">
        <v>3</v>
      </c>
      <c r="CA460" s="12">
        <v>0</v>
      </c>
      <c r="CB460" s="12">
        <v>0</v>
      </c>
      <c r="CC460" s="12">
        <v>0</v>
      </c>
      <c r="CD460" s="12">
        <v>0</v>
      </c>
      <c r="CE460" s="12">
        <v>0</v>
      </c>
      <c r="CF460" s="12">
        <v>0</v>
      </c>
      <c r="CG460" s="12">
        <v>0</v>
      </c>
      <c r="CH460" s="12">
        <v>0</v>
      </c>
      <c r="CI460">
        <v>0</v>
      </c>
      <c r="CJ460">
        <v>0</v>
      </c>
      <c r="CK460">
        <v>0</v>
      </c>
      <c r="CL460">
        <v>0</v>
      </c>
      <c r="CM460">
        <v>0</v>
      </c>
      <c r="CN460" s="12">
        <v>0</v>
      </c>
    </row>
    <row r="461" spans="1:92" hidden="1" x14ac:dyDescent="0.25">
      <c r="A461" s="7" t="s">
        <v>353</v>
      </c>
      <c r="B461" t="s">
        <v>113</v>
      </c>
      <c r="C461" s="2">
        <v>43892</v>
      </c>
      <c r="D461" s="12">
        <v>56</v>
      </c>
      <c r="E461" s="12">
        <v>51</v>
      </c>
      <c r="F461" s="12">
        <v>3</v>
      </c>
      <c r="G461" s="12">
        <v>3</v>
      </c>
      <c r="H461" s="12">
        <v>1</v>
      </c>
      <c r="I461" s="12">
        <v>3</v>
      </c>
      <c r="J461" s="12">
        <v>14</v>
      </c>
      <c r="K461" s="12">
        <v>0</v>
      </c>
      <c r="L461" s="12">
        <v>3</v>
      </c>
      <c r="M461" s="12">
        <v>1</v>
      </c>
      <c r="N461" s="12">
        <v>3</v>
      </c>
      <c r="O461" s="12">
        <v>0</v>
      </c>
      <c r="P461" s="12">
        <v>0</v>
      </c>
      <c r="Q461" s="12">
        <v>42</v>
      </c>
      <c r="R461" s="12">
        <v>5</v>
      </c>
      <c r="S461" s="12">
        <v>7</v>
      </c>
      <c r="T461" s="12">
        <v>3</v>
      </c>
      <c r="U461" s="12">
        <v>0</v>
      </c>
      <c r="V461" s="12">
        <v>0</v>
      </c>
      <c r="W461" s="12">
        <v>0</v>
      </c>
      <c r="X461" s="12">
        <v>0</v>
      </c>
      <c r="Y461">
        <v>0</v>
      </c>
      <c r="Z461">
        <v>0</v>
      </c>
      <c r="AA461">
        <v>0</v>
      </c>
      <c r="AB461">
        <v>0</v>
      </c>
      <c r="AC461">
        <v>0</v>
      </c>
      <c r="AG461" s="44" t="s">
        <v>353</v>
      </c>
      <c r="AH461" s="29" t="s">
        <v>113</v>
      </c>
      <c r="AI461" s="36">
        <v>43892</v>
      </c>
      <c r="AJ461" s="12">
        <v>56</v>
      </c>
      <c r="AK461" s="12">
        <v>51</v>
      </c>
      <c r="AL461" s="12">
        <v>3</v>
      </c>
      <c r="AM461" s="12">
        <v>3</v>
      </c>
      <c r="AN461" s="12">
        <v>1</v>
      </c>
      <c r="AO461" s="12">
        <v>3</v>
      </c>
      <c r="AP461" s="12">
        <v>14</v>
      </c>
      <c r="AQ461" s="12">
        <v>0</v>
      </c>
      <c r="AR461" s="12">
        <v>3</v>
      </c>
      <c r="AS461" s="12">
        <v>0</v>
      </c>
      <c r="AT461" s="12">
        <v>39</v>
      </c>
      <c r="AU461" s="12">
        <v>5</v>
      </c>
      <c r="AV461" s="12">
        <v>0</v>
      </c>
      <c r="AW461" s="12">
        <v>0</v>
      </c>
      <c r="AX461" s="12">
        <v>0</v>
      </c>
      <c r="AY461" s="12">
        <v>0</v>
      </c>
      <c r="AZ461" s="12">
        <v>0</v>
      </c>
      <c r="BA461" s="12">
        <v>0</v>
      </c>
      <c r="BB461">
        <v>0</v>
      </c>
      <c r="BC461">
        <v>0</v>
      </c>
      <c r="BD461">
        <v>0</v>
      </c>
      <c r="BE461">
        <v>0</v>
      </c>
      <c r="BF461">
        <v>0</v>
      </c>
      <c r="BK461" t="s">
        <v>324</v>
      </c>
      <c r="BL461" t="s">
        <v>113</v>
      </c>
      <c r="BM461" s="2">
        <v>43892</v>
      </c>
      <c r="BN461" s="12">
        <v>8</v>
      </c>
      <c r="BO461" s="12">
        <v>8</v>
      </c>
      <c r="BP461" s="12">
        <v>0</v>
      </c>
      <c r="BQ461" s="12">
        <v>0</v>
      </c>
      <c r="BR461" s="12">
        <v>0</v>
      </c>
      <c r="BS461" s="12">
        <v>0</v>
      </c>
      <c r="BT461" s="12">
        <v>0</v>
      </c>
      <c r="BU461" s="12">
        <v>0</v>
      </c>
      <c r="BV461" s="12">
        <v>0</v>
      </c>
      <c r="BW461" s="12">
        <v>125</v>
      </c>
      <c r="BX461" s="12">
        <v>0</v>
      </c>
      <c r="BY461" s="12">
        <v>371</v>
      </c>
      <c r="BZ461" s="12">
        <v>278</v>
      </c>
      <c r="CA461" s="12">
        <v>1</v>
      </c>
      <c r="CB461" s="12">
        <v>0</v>
      </c>
      <c r="CC461" s="12">
        <v>2</v>
      </c>
      <c r="CD461" s="12">
        <v>2</v>
      </c>
      <c r="CE461" s="12">
        <v>0</v>
      </c>
      <c r="CF461" s="12">
        <v>0</v>
      </c>
      <c r="CG461" s="12">
        <v>0</v>
      </c>
      <c r="CH461" s="12">
        <v>2</v>
      </c>
      <c r="CI461">
        <v>0</v>
      </c>
      <c r="CJ461">
        <v>0</v>
      </c>
      <c r="CK461">
        <v>0</v>
      </c>
      <c r="CL461">
        <v>0</v>
      </c>
      <c r="CM461">
        <v>0</v>
      </c>
      <c r="CN461" s="12">
        <v>8</v>
      </c>
    </row>
    <row r="462" spans="1:92" hidden="1" x14ac:dyDescent="0.25">
      <c r="A462" s="7" t="s">
        <v>354</v>
      </c>
      <c r="B462" t="s">
        <v>110</v>
      </c>
      <c r="C462" s="2">
        <v>43892</v>
      </c>
      <c r="D462" s="12">
        <v>0</v>
      </c>
      <c r="E462" s="12">
        <v>0</v>
      </c>
      <c r="F462" s="12">
        <v>0</v>
      </c>
      <c r="G462" s="12">
        <v>0</v>
      </c>
      <c r="H462" s="12">
        <v>0</v>
      </c>
      <c r="I462" s="12">
        <v>0</v>
      </c>
      <c r="J462" s="12">
        <v>0</v>
      </c>
      <c r="K462" s="12">
        <v>0</v>
      </c>
      <c r="L462" s="12">
        <v>0</v>
      </c>
      <c r="M462" s="12">
        <v>0</v>
      </c>
      <c r="N462" s="12">
        <v>0</v>
      </c>
      <c r="O462" s="12">
        <v>0</v>
      </c>
      <c r="P462" s="12">
        <v>0</v>
      </c>
      <c r="Q462" s="12">
        <v>3</v>
      </c>
      <c r="R462" s="12">
        <v>0</v>
      </c>
      <c r="S462" s="12">
        <v>0</v>
      </c>
      <c r="T462" s="12">
        <v>0</v>
      </c>
      <c r="U462" s="12">
        <v>0</v>
      </c>
      <c r="V462" s="12">
        <v>0</v>
      </c>
      <c r="W462" s="12">
        <v>0</v>
      </c>
      <c r="X462" s="12">
        <v>0</v>
      </c>
      <c r="Y462">
        <v>0</v>
      </c>
      <c r="Z462">
        <v>0</v>
      </c>
      <c r="AA462">
        <v>0</v>
      </c>
      <c r="AB462">
        <v>0</v>
      </c>
      <c r="AC462">
        <v>0</v>
      </c>
      <c r="AG462" s="43" t="s">
        <v>354</v>
      </c>
      <c r="AH462" s="30" t="s">
        <v>110</v>
      </c>
      <c r="AI462" s="34">
        <v>43892</v>
      </c>
      <c r="AJ462" s="12">
        <v>0</v>
      </c>
      <c r="AK462" s="12">
        <v>0</v>
      </c>
      <c r="AL462" s="12">
        <v>0</v>
      </c>
      <c r="AM462" s="12">
        <v>0</v>
      </c>
      <c r="AN462" s="12">
        <v>0</v>
      </c>
      <c r="AO462" s="12">
        <v>0</v>
      </c>
      <c r="AP462" s="12">
        <v>0</v>
      </c>
      <c r="AQ462" s="12">
        <v>0</v>
      </c>
      <c r="AR462" s="12">
        <v>0</v>
      </c>
      <c r="AS462" s="12">
        <v>0</v>
      </c>
      <c r="AT462" s="12">
        <v>0</v>
      </c>
      <c r="AU462" s="12">
        <v>0</v>
      </c>
      <c r="AV462" s="12">
        <v>0</v>
      </c>
      <c r="AW462" s="12">
        <v>0</v>
      </c>
      <c r="AX462" s="12">
        <v>0</v>
      </c>
      <c r="AY462" s="12">
        <v>0</v>
      </c>
      <c r="AZ462" s="12">
        <v>0</v>
      </c>
      <c r="BA462" s="12">
        <v>0</v>
      </c>
      <c r="BB462">
        <v>0</v>
      </c>
      <c r="BC462">
        <v>0</v>
      </c>
      <c r="BD462">
        <v>0</v>
      </c>
      <c r="BE462">
        <v>0</v>
      </c>
      <c r="BF462">
        <v>0</v>
      </c>
      <c r="BK462" t="s">
        <v>325</v>
      </c>
      <c r="BL462" t="s">
        <v>110</v>
      </c>
      <c r="BM462" s="2">
        <v>43892</v>
      </c>
      <c r="BN462" s="12">
        <v>0</v>
      </c>
      <c r="BO462" s="12">
        <v>0</v>
      </c>
      <c r="BP462" s="12">
        <v>0</v>
      </c>
      <c r="BQ462" s="12">
        <v>0</v>
      </c>
      <c r="BR462" s="12">
        <v>0</v>
      </c>
      <c r="BS462" s="12">
        <v>0</v>
      </c>
      <c r="BT462" s="12">
        <v>0</v>
      </c>
      <c r="BU462" s="12">
        <v>0</v>
      </c>
      <c r="BV462" s="12">
        <v>0</v>
      </c>
      <c r="BW462" s="12">
        <v>0</v>
      </c>
      <c r="BX462" s="12">
        <v>0</v>
      </c>
      <c r="BY462" s="12">
        <v>0</v>
      </c>
      <c r="BZ462" s="12">
        <v>0</v>
      </c>
      <c r="CA462" s="12">
        <v>0</v>
      </c>
      <c r="CB462" s="12">
        <v>0</v>
      </c>
      <c r="CC462" s="12">
        <v>0</v>
      </c>
      <c r="CD462" s="12">
        <v>0</v>
      </c>
      <c r="CE462" s="12">
        <v>0</v>
      </c>
      <c r="CF462" s="12">
        <v>0</v>
      </c>
      <c r="CG462" s="12">
        <v>0</v>
      </c>
      <c r="CH462" s="12">
        <v>0</v>
      </c>
      <c r="CI462">
        <v>0</v>
      </c>
      <c r="CJ462">
        <v>0</v>
      </c>
      <c r="CK462">
        <v>0</v>
      </c>
      <c r="CL462">
        <v>0</v>
      </c>
      <c r="CM462">
        <v>0</v>
      </c>
      <c r="CN462" s="12">
        <v>0</v>
      </c>
    </row>
    <row r="463" spans="1:92" hidden="1" x14ac:dyDescent="0.25">
      <c r="A463" s="7" t="s">
        <v>354</v>
      </c>
      <c r="B463" t="s">
        <v>111</v>
      </c>
      <c r="C463" s="2">
        <v>43892</v>
      </c>
      <c r="D463" s="12">
        <v>74</v>
      </c>
      <c r="E463" s="12">
        <v>67</v>
      </c>
      <c r="F463" s="12">
        <v>2</v>
      </c>
      <c r="G463" s="12">
        <v>6</v>
      </c>
      <c r="H463" s="12">
        <v>0</v>
      </c>
      <c r="I463" s="12">
        <v>2</v>
      </c>
      <c r="J463" s="12">
        <v>2</v>
      </c>
      <c r="K463" s="12">
        <v>2</v>
      </c>
      <c r="L463" s="12">
        <v>2</v>
      </c>
      <c r="M463" s="12">
        <v>0</v>
      </c>
      <c r="N463" s="12">
        <v>0</v>
      </c>
      <c r="O463" s="12">
        <v>0</v>
      </c>
      <c r="P463" s="12">
        <v>0</v>
      </c>
      <c r="Q463" s="12">
        <v>6</v>
      </c>
      <c r="R463" s="12">
        <v>0</v>
      </c>
      <c r="S463" s="12">
        <v>0</v>
      </c>
      <c r="T463" s="12">
        <v>1</v>
      </c>
      <c r="U463" s="12">
        <v>0</v>
      </c>
      <c r="V463" s="12">
        <v>0</v>
      </c>
      <c r="W463" s="12">
        <v>0</v>
      </c>
      <c r="X463" s="12">
        <v>0</v>
      </c>
      <c r="Y463">
        <v>0</v>
      </c>
      <c r="Z463">
        <v>0</v>
      </c>
      <c r="AA463">
        <v>0</v>
      </c>
      <c r="AB463">
        <v>0</v>
      </c>
      <c r="AC463">
        <v>0</v>
      </c>
      <c r="AG463" s="44" t="s">
        <v>354</v>
      </c>
      <c r="AH463" s="29" t="s">
        <v>111</v>
      </c>
      <c r="AI463" s="36">
        <v>43892</v>
      </c>
      <c r="AJ463" s="12">
        <v>74</v>
      </c>
      <c r="AK463" s="12">
        <v>61</v>
      </c>
      <c r="AL463" s="12">
        <v>2</v>
      </c>
      <c r="AM463" s="12">
        <v>0</v>
      </c>
      <c r="AN463" s="12">
        <v>0</v>
      </c>
      <c r="AO463" s="12">
        <v>2</v>
      </c>
      <c r="AP463" s="12">
        <v>2</v>
      </c>
      <c r="AQ463" s="12">
        <v>2</v>
      </c>
      <c r="AR463" s="12">
        <v>2</v>
      </c>
      <c r="AS463" s="12">
        <v>0</v>
      </c>
      <c r="AT463" s="12">
        <v>5</v>
      </c>
      <c r="AU463" s="12">
        <v>0</v>
      </c>
      <c r="AV463" s="12">
        <v>0</v>
      </c>
      <c r="AW463" s="12">
        <v>0</v>
      </c>
      <c r="AX463" s="12">
        <v>0</v>
      </c>
      <c r="AY463" s="12">
        <v>0</v>
      </c>
      <c r="AZ463" s="12">
        <v>0</v>
      </c>
      <c r="BA463" s="12">
        <v>0</v>
      </c>
      <c r="BB463">
        <v>0</v>
      </c>
      <c r="BC463">
        <v>0</v>
      </c>
      <c r="BD463">
        <v>0</v>
      </c>
      <c r="BE463">
        <v>0</v>
      </c>
      <c r="BF463">
        <v>0</v>
      </c>
      <c r="BK463" t="s">
        <v>325</v>
      </c>
      <c r="BL463" t="s">
        <v>111</v>
      </c>
      <c r="BM463" s="2">
        <v>43892</v>
      </c>
      <c r="BN463" s="12">
        <v>0</v>
      </c>
      <c r="BO463" s="12">
        <v>0</v>
      </c>
      <c r="BP463" s="12">
        <v>0</v>
      </c>
      <c r="BQ463" s="12">
        <v>0</v>
      </c>
      <c r="BR463" s="12">
        <v>0</v>
      </c>
      <c r="BS463" s="12">
        <v>0</v>
      </c>
      <c r="BT463" s="12">
        <v>0</v>
      </c>
      <c r="BU463" s="12">
        <v>0</v>
      </c>
      <c r="BV463" s="12">
        <v>0</v>
      </c>
      <c r="BW463" s="12">
        <v>0</v>
      </c>
      <c r="BX463" s="12">
        <v>0</v>
      </c>
      <c r="BY463" s="12">
        <v>0</v>
      </c>
      <c r="BZ463" s="12">
        <v>0</v>
      </c>
      <c r="CA463" s="12">
        <v>0</v>
      </c>
      <c r="CB463" s="12">
        <v>0</v>
      </c>
      <c r="CC463" s="12">
        <v>0</v>
      </c>
      <c r="CD463" s="12">
        <v>0</v>
      </c>
      <c r="CE463" s="12">
        <v>0</v>
      </c>
      <c r="CF463" s="12">
        <v>0</v>
      </c>
      <c r="CG463" s="12">
        <v>0</v>
      </c>
      <c r="CH463" s="12">
        <v>0</v>
      </c>
      <c r="CI463">
        <v>0</v>
      </c>
      <c r="CJ463">
        <v>0</v>
      </c>
      <c r="CK463">
        <v>0</v>
      </c>
      <c r="CL463">
        <v>0</v>
      </c>
      <c r="CM463">
        <v>0</v>
      </c>
      <c r="CN463" s="12">
        <v>0</v>
      </c>
    </row>
    <row r="464" spans="1:92" hidden="1" x14ac:dyDescent="0.25">
      <c r="A464" s="7" t="s">
        <v>354</v>
      </c>
      <c r="B464" t="s">
        <v>112</v>
      </c>
      <c r="C464" s="2">
        <v>43892</v>
      </c>
      <c r="D464" s="12">
        <v>1</v>
      </c>
      <c r="E464" s="12">
        <v>0</v>
      </c>
      <c r="F464" s="12">
        <v>0</v>
      </c>
      <c r="G464" s="12">
        <v>0</v>
      </c>
      <c r="H464" s="12">
        <v>0</v>
      </c>
      <c r="I464" s="12">
        <v>1</v>
      </c>
      <c r="J464" s="12">
        <v>0</v>
      </c>
      <c r="K464" s="12">
        <v>0</v>
      </c>
      <c r="L464" s="12">
        <v>0</v>
      </c>
      <c r="M464" s="12">
        <v>0</v>
      </c>
      <c r="N464" s="12">
        <v>0</v>
      </c>
      <c r="O464" s="12">
        <v>0</v>
      </c>
      <c r="P464" s="12">
        <v>0</v>
      </c>
      <c r="Q464" s="12">
        <v>1</v>
      </c>
      <c r="R464" s="12">
        <v>0</v>
      </c>
      <c r="S464" s="12">
        <v>0</v>
      </c>
      <c r="T464" s="12">
        <v>0</v>
      </c>
      <c r="U464" s="12">
        <v>0</v>
      </c>
      <c r="V464" s="12">
        <v>0</v>
      </c>
      <c r="W464" s="12">
        <v>0</v>
      </c>
      <c r="X464" s="12">
        <v>0</v>
      </c>
      <c r="Y464">
        <v>0</v>
      </c>
      <c r="Z464">
        <v>0</v>
      </c>
      <c r="AA464">
        <v>0</v>
      </c>
      <c r="AB464">
        <v>0</v>
      </c>
      <c r="AC464">
        <v>0</v>
      </c>
      <c r="AG464" s="43" t="s">
        <v>354</v>
      </c>
      <c r="AH464" s="30" t="s">
        <v>112</v>
      </c>
      <c r="AI464" s="34">
        <v>43892</v>
      </c>
      <c r="AJ464" s="12">
        <v>0</v>
      </c>
      <c r="AK464" s="12">
        <v>0</v>
      </c>
      <c r="AL464" s="12">
        <v>0</v>
      </c>
      <c r="AM464" s="12">
        <v>0</v>
      </c>
      <c r="AN464" s="12">
        <v>0</v>
      </c>
      <c r="AO464" s="12">
        <v>0</v>
      </c>
      <c r="AP464" s="12">
        <v>0</v>
      </c>
      <c r="AQ464" s="12">
        <v>0</v>
      </c>
      <c r="AR464" s="12">
        <v>0</v>
      </c>
      <c r="AS464" s="12">
        <v>0</v>
      </c>
      <c r="AT464" s="12">
        <v>0</v>
      </c>
      <c r="AU464" s="12">
        <v>0</v>
      </c>
      <c r="AV464" s="12">
        <v>0</v>
      </c>
      <c r="AW464" s="12">
        <v>0</v>
      </c>
      <c r="AX464" s="12">
        <v>0</v>
      </c>
      <c r="AY464" s="12">
        <v>0</v>
      </c>
      <c r="AZ464" s="12">
        <v>0</v>
      </c>
      <c r="BA464" s="12">
        <v>0</v>
      </c>
      <c r="BB464">
        <v>0</v>
      </c>
      <c r="BC464">
        <v>0</v>
      </c>
      <c r="BD464">
        <v>0</v>
      </c>
      <c r="BE464">
        <v>0</v>
      </c>
      <c r="BF464">
        <v>0</v>
      </c>
      <c r="BK464" t="s">
        <v>325</v>
      </c>
      <c r="BL464" t="s">
        <v>112</v>
      </c>
      <c r="BM464" s="2">
        <v>43892</v>
      </c>
      <c r="BN464" s="12">
        <v>0</v>
      </c>
      <c r="BO464" s="12">
        <v>0</v>
      </c>
      <c r="BP464" s="12">
        <v>0</v>
      </c>
      <c r="BQ464" s="12">
        <v>0</v>
      </c>
      <c r="BR464" s="12">
        <v>0</v>
      </c>
      <c r="BS464" s="12">
        <v>0</v>
      </c>
      <c r="BT464" s="12">
        <v>0</v>
      </c>
      <c r="BU464" s="12">
        <v>0</v>
      </c>
      <c r="BV464" s="12">
        <v>0</v>
      </c>
      <c r="BW464" s="12">
        <v>0</v>
      </c>
      <c r="BX464" s="12">
        <v>0</v>
      </c>
      <c r="BY464" s="12">
        <v>0</v>
      </c>
      <c r="BZ464" s="12">
        <v>0</v>
      </c>
      <c r="CA464" s="12">
        <v>0</v>
      </c>
      <c r="CB464" s="12">
        <v>0</v>
      </c>
      <c r="CC464" s="12">
        <v>0</v>
      </c>
      <c r="CD464" s="12">
        <v>0</v>
      </c>
      <c r="CE464" s="12">
        <v>0</v>
      </c>
      <c r="CF464" s="12">
        <v>0</v>
      </c>
      <c r="CG464" s="12">
        <v>0</v>
      </c>
      <c r="CH464" s="12">
        <v>0</v>
      </c>
      <c r="CI464">
        <v>0</v>
      </c>
      <c r="CJ464">
        <v>0</v>
      </c>
      <c r="CK464">
        <v>0</v>
      </c>
      <c r="CL464">
        <v>0</v>
      </c>
      <c r="CM464">
        <v>0</v>
      </c>
      <c r="CN464" s="12">
        <v>0</v>
      </c>
    </row>
    <row r="465" spans="1:92" hidden="1" x14ac:dyDescent="0.25">
      <c r="A465" s="7" t="s">
        <v>354</v>
      </c>
      <c r="B465" t="s">
        <v>113</v>
      </c>
      <c r="C465" s="2">
        <v>43892</v>
      </c>
      <c r="D465" s="12">
        <v>76</v>
      </c>
      <c r="E465" s="12">
        <v>65</v>
      </c>
      <c r="F465" s="12">
        <v>1</v>
      </c>
      <c r="G465" s="12">
        <v>0</v>
      </c>
      <c r="H465" s="12">
        <v>0</v>
      </c>
      <c r="I465" s="12">
        <v>1</v>
      </c>
      <c r="J465" s="12">
        <v>6</v>
      </c>
      <c r="K465" s="12">
        <v>6</v>
      </c>
      <c r="L465" s="12">
        <v>1</v>
      </c>
      <c r="M465" s="12">
        <v>1</v>
      </c>
      <c r="N465" s="12">
        <v>0</v>
      </c>
      <c r="O465" s="12">
        <v>0</v>
      </c>
      <c r="P465" s="12">
        <v>0</v>
      </c>
      <c r="Q465" s="12">
        <v>16</v>
      </c>
      <c r="R465" s="12">
        <v>3</v>
      </c>
      <c r="S465" s="12">
        <v>1</v>
      </c>
      <c r="T465" s="12">
        <v>8</v>
      </c>
      <c r="U465" s="12">
        <v>0</v>
      </c>
      <c r="V465" s="12">
        <v>0</v>
      </c>
      <c r="W465" s="12">
        <v>1</v>
      </c>
      <c r="X465" s="12">
        <v>0</v>
      </c>
      <c r="Y465">
        <v>0</v>
      </c>
      <c r="Z465">
        <v>0</v>
      </c>
      <c r="AA465">
        <v>0</v>
      </c>
      <c r="AB465">
        <v>0</v>
      </c>
      <c r="AC465">
        <v>0</v>
      </c>
      <c r="AG465" s="44" t="s">
        <v>354</v>
      </c>
      <c r="AH465" s="29" t="s">
        <v>113</v>
      </c>
      <c r="AI465" s="36">
        <v>43892</v>
      </c>
      <c r="AJ465" s="12">
        <v>70</v>
      </c>
      <c r="AK465" s="12">
        <v>63</v>
      </c>
      <c r="AL465" s="12">
        <v>1</v>
      </c>
      <c r="AM465" s="12">
        <v>0</v>
      </c>
      <c r="AN465" s="12">
        <v>0</v>
      </c>
      <c r="AO465" s="12">
        <v>1</v>
      </c>
      <c r="AP465" s="12">
        <v>3</v>
      </c>
      <c r="AQ465" s="12">
        <v>3</v>
      </c>
      <c r="AR465" s="12">
        <v>1</v>
      </c>
      <c r="AS465" s="12">
        <v>0</v>
      </c>
      <c r="AT465" s="12">
        <v>12</v>
      </c>
      <c r="AU465" s="12">
        <v>1</v>
      </c>
      <c r="AV465" s="12">
        <v>1</v>
      </c>
      <c r="AW465" s="12">
        <v>5</v>
      </c>
      <c r="AX465" s="12">
        <v>0</v>
      </c>
      <c r="AY465" s="12">
        <v>0</v>
      </c>
      <c r="AZ465" s="12">
        <v>1</v>
      </c>
      <c r="BA465" s="12">
        <v>0</v>
      </c>
      <c r="BB465">
        <v>0</v>
      </c>
      <c r="BC465">
        <v>0</v>
      </c>
      <c r="BD465">
        <v>0</v>
      </c>
      <c r="BE465">
        <v>0</v>
      </c>
      <c r="BF465">
        <v>0</v>
      </c>
      <c r="BK465" t="s">
        <v>325</v>
      </c>
      <c r="BL465" t="s">
        <v>113</v>
      </c>
      <c r="BM465" s="2">
        <v>43892</v>
      </c>
      <c r="BN465" s="12">
        <v>0</v>
      </c>
      <c r="BO465" s="12">
        <v>0</v>
      </c>
      <c r="BP465" s="12">
        <v>0</v>
      </c>
      <c r="BQ465" s="12">
        <v>0</v>
      </c>
      <c r="BR465" s="12">
        <v>0</v>
      </c>
      <c r="BS465" s="12">
        <v>0</v>
      </c>
      <c r="BT465" s="12">
        <v>0</v>
      </c>
      <c r="BU465" s="12">
        <v>0</v>
      </c>
      <c r="BV465" s="12">
        <v>0</v>
      </c>
      <c r="BW465" s="12">
        <v>0</v>
      </c>
      <c r="BX465" s="12">
        <v>0</v>
      </c>
      <c r="BY465" s="12">
        <v>0</v>
      </c>
      <c r="BZ465" s="12">
        <v>0</v>
      </c>
      <c r="CA465" s="12">
        <v>0</v>
      </c>
      <c r="CB465" s="12">
        <v>0</v>
      </c>
      <c r="CC465" s="12">
        <v>0</v>
      </c>
      <c r="CD465" s="12">
        <v>0</v>
      </c>
      <c r="CE465" s="12">
        <v>0</v>
      </c>
      <c r="CF465" s="12">
        <v>0</v>
      </c>
      <c r="CG465" s="12">
        <v>0</v>
      </c>
      <c r="CH465" s="12">
        <v>0</v>
      </c>
      <c r="CI465">
        <v>0</v>
      </c>
      <c r="CJ465">
        <v>0</v>
      </c>
      <c r="CK465">
        <v>0</v>
      </c>
      <c r="CL465">
        <v>0</v>
      </c>
      <c r="CM465">
        <v>0</v>
      </c>
      <c r="CN465" s="12">
        <v>0</v>
      </c>
    </row>
    <row r="466" spans="1:92" hidden="1" x14ac:dyDescent="0.25">
      <c r="A466" s="7" t="s">
        <v>355</v>
      </c>
      <c r="B466" t="s">
        <v>110</v>
      </c>
      <c r="C466" s="2">
        <v>43892</v>
      </c>
      <c r="D466" s="12">
        <v>7</v>
      </c>
      <c r="E466" s="12">
        <v>5</v>
      </c>
      <c r="F466" s="12">
        <v>1</v>
      </c>
      <c r="G466" s="12">
        <v>0</v>
      </c>
      <c r="H466" s="12">
        <v>0</v>
      </c>
      <c r="I466" s="12">
        <v>1</v>
      </c>
      <c r="J466" s="12">
        <v>0</v>
      </c>
      <c r="K466" s="12">
        <v>0</v>
      </c>
      <c r="L466" s="12">
        <v>1</v>
      </c>
      <c r="M466" s="12">
        <v>0</v>
      </c>
      <c r="N466" s="12">
        <v>0</v>
      </c>
      <c r="O466" s="12">
        <v>0</v>
      </c>
      <c r="P466" s="12">
        <v>0</v>
      </c>
      <c r="Q466" s="12">
        <v>0</v>
      </c>
      <c r="R466" s="12">
        <v>0</v>
      </c>
      <c r="S466" s="12">
        <v>0</v>
      </c>
      <c r="T466" s="12">
        <v>0</v>
      </c>
      <c r="U466" s="12">
        <v>0</v>
      </c>
      <c r="V466" s="12">
        <v>0</v>
      </c>
      <c r="W466" s="12">
        <v>0</v>
      </c>
      <c r="X466" s="12">
        <v>0</v>
      </c>
      <c r="Y466">
        <v>0</v>
      </c>
      <c r="Z466">
        <v>0</v>
      </c>
      <c r="AA466">
        <v>0</v>
      </c>
      <c r="AB466">
        <v>0</v>
      </c>
      <c r="AC466">
        <v>0</v>
      </c>
      <c r="AG466" s="43" t="s">
        <v>355</v>
      </c>
      <c r="AH466" s="30" t="s">
        <v>110</v>
      </c>
      <c r="AI466" s="34">
        <v>43892</v>
      </c>
      <c r="AJ466" s="12">
        <v>0</v>
      </c>
      <c r="AK466" s="12">
        <v>0</v>
      </c>
      <c r="AL466" s="12">
        <v>0</v>
      </c>
      <c r="AM466" s="12">
        <v>0</v>
      </c>
      <c r="AN466" s="12">
        <v>0</v>
      </c>
      <c r="AO466" s="12">
        <v>0</v>
      </c>
      <c r="AP466" s="12">
        <v>0</v>
      </c>
      <c r="AQ466" s="12">
        <v>0</v>
      </c>
      <c r="AR466" s="12">
        <v>0</v>
      </c>
      <c r="AS466" s="12">
        <v>0</v>
      </c>
      <c r="AT466" s="12">
        <v>0</v>
      </c>
      <c r="AU466" s="12">
        <v>0</v>
      </c>
      <c r="AV466" s="12">
        <v>0</v>
      </c>
      <c r="AW466" s="12">
        <v>0</v>
      </c>
      <c r="AX466" s="12">
        <v>0</v>
      </c>
      <c r="AY466" s="12">
        <v>0</v>
      </c>
      <c r="AZ466" s="12">
        <v>0</v>
      </c>
      <c r="BA466" s="12">
        <v>0</v>
      </c>
      <c r="BB466">
        <v>0</v>
      </c>
      <c r="BC466">
        <v>0</v>
      </c>
      <c r="BD466">
        <v>0</v>
      </c>
      <c r="BE466">
        <v>0</v>
      </c>
      <c r="BF466">
        <v>0</v>
      </c>
      <c r="BK466" t="s">
        <v>326</v>
      </c>
      <c r="BL466" t="s">
        <v>110</v>
      </c>
      <c r="BM466" s="2">
        <v>43892</v>
      </c>
      <c r="BN466" s="12">
        <v>1</v>
      </c>
      <c r="BO466" s="12">
        <v>1</v>
      </c>
      <c r="BP466" s="12">
        <v>0</v>
      </c>
      <c r="BQ466" s="12">
        <v>0</v>
      </c>
      <c r="BR466" s="12">
        <v>0</v>
      </c>
      <c r="BS466" s="12">
        <v>0</v>
      </c>
      <c r="BT466" s="12">
        <v>0</v>
      </c>
      <c r="BU466" s="12">
        <v>0</v>
      </c>
      <c r="BV466" s="12">
        <v>0</v>
      </c>
      <c r="BW466" s="12">
        <v>0</v>
      </c>
      <c r="BX466" s="12">
        <v>0</v>
      </c>
      <c r="BY466" s="12">
        <v>0</v>
      </c>
      <c r="BZ466" s="12">
        <v>0</v>
      </c>
      <c r="CA466" s="12">
        <v>4</v>
      </c>
      <c r="CB466" s="12">
        <v>1</v>
      </c>
      <c r="CC466" s="12">
        <v>1</v>
      </c>
      <c r="CD466" s="12">
        <v>0</v>
      </c>
      <c r="CE466" s="12">
        <v>0</v>
      </c>
      <c r="CF466" s="12">
        <v>0</v>
      </c>
      <c r="CG466" s="12">
        <v>0</v>
      </c>
      <c r="CH466" s="12">
        <v>1</v>
      </c>
      <c r="CI466">
        <v>0</v>
      </c>
      <c r="CJ466">
        <v>0</v>
      </c>
      <c r="CK466">
        <v>0</v>
      </c>
      <c r="CL466">
        <v>0</v>
      </c>
      <c r="CM466">
        <v>0</v>
      </c>
      <c r="CN466" s="12">
        <v>1</v>
      </c>
    </row>
    <row r="467" spans="1:92" hidden="1" x14ac:dyDescent="0.25">
      <c r="A467" s="7" t="s">
        <v>355</v>
      </c>
      <c r="B467" t="s">
        <v>111</v>
      </c>
      <c r="C467" s="2">
        <v>43892</v>
      </c>
      <c r="D467" s="12">
        <v>74</v>
      </c>
      <c r="E467" s="12">
        <v>73</v>
      </c>
      <c r="F467" s="12">
        <v>4</v>
      </c>
      <c r="G467" s="12">
        <v>4</v>
      </c>
      <c r="H467" s="12">
        <v>2</v>
      </c>
      <c r="I467" s="12">
        <v>4</v>
      </c>
      <c r="J467" s="12">
        <v>3</v>
      </c>
      <c r="K467" s="12">
        <v>1</v>
      </c>
      <c r="L467" s="12">
        <v>4</v>
      </c>
      <c r="M467" s="12">
        <v>2</v>
      </c>
      <c r="N467" s="12">
        <v>3</v>
      </c>
      <c r="O467" s="12">
        <v>0</v>
      </c>
      <c r="P467" s="12">
        <v>0</v>
      </c>
      <c r="Q467" s="12">
        <v>9</v>
      </c>
      <c r="R467" s="12">
        <v>3</v>
      </c>
      <c r="S467" s="12">
        <v>4</v>
      </c>
      <c r="T467" s="12">
        <v>3</v>
      </c>
      <c r="U467" s="12">
        <v>0</v>
      </c>
      <c r="V467" s="12">
        <v>0</v>
      </c>
      <c r="W467" s="12">
        <v>0</v>
      </c>
      <c r="X467" s="12">
        <v>0</v>
      </c>
      <c r="Y467">
        <v>0</v>
      </c>
      <c r="Z467">
        <v>0</v>
      </c>
      <c r="AA467">
        <v>0</v>
      </c>
      <c r="AB467">
        <v>0</v>
      </c>
      <c r="AC467">
        <v>0</v>
      </c>
      <c r="AG467" s="44" t="s">
        <v>355</v>
      </c>
      <c r="AH467" s="29" t="s">
        <v>111</v>
      </c>
      <c r="AI467" s="36">
        <v>43892</v>
      </c>
      <c r="AJ467" s="12">
        <v>70</v>
      </c>
      <c r="AK467" s="12">
        <v>70</v>
      </c>
      <c r="AL467" s="12">
        <v>3</v>
      </c>
      <c r="AM467" s="12">
        <v>4</v>
      </c>
      <c r="AN467" s="12">
        <v>2</v>
      </c>
      <c r="AO467" s="12">
        <v>3</v>
      </c>
      <c r="AP467" s="12">
        <v>3</v>
      </c>
      <c r="AQ467" s="12">
        <v>1</v>
      </c>
      <c r="AR467" s="12">
        <v>3</v>
      </c>
      <c r="AS467" s="12">
        <v>0</v>
      </c>
      <c r="AT467" s="12">
        <v>4</v>
      </c>
      <c r="AU467" s="12">
        <v>0</v>
      </c>
      <c r="AV467" s="12">
        <v>0</v>
      </c>
      <c r="AW467" s="12">
        <v>0</v>
      </c>
      <c r="AX467" s="12">
        <v>0</v>
      </c>
      <c r="AY467" s="12">
        <v>0</v>
      </c>
      <c r="AZ467" s="12">
        <v>0</v>
      </c>
      <c r="BA467" s="12">
        <v>0</v>
      </c>
      <c r="BB467">
        <v>0</v>
      </c>
      <c r="BC467">
        <v>0</v>
      </c>
      <c r="BD467">
        <v>0</v>
      </c>
      <c r="BE467">
        <v>0</v>
      </c>
      <c r="BF467">
        <v>0</v>
      </c>
      <c r="BK467" t="s">
        <v>326</v>
      </c>
      <c r="BL467" t="s">
        <v>111</v>
      </c>
      <c r="BM467" s="2">
        <v>43892</v>
      </c>
      <c r="BN467" s="12">
        <v>3</v>
      </c>
      <c r="BO467" s="12">
        <v>3</v>
      </c>
      <c r="BP467" s="12">
        <v>0</v>
      </c>
      <c r="BQ467" s="12">
        <v>0</v>
      </c>
      <c r="BR467" s="12">
        <v>0</v>
      </c>
      <c r="BS467" s="12">
        <v>0</v>
      </c>
      <c r="BT467" s="12">
        <v>0</v>
      </c>
      <c r="BU467" s="12">
        <v>0</v>
      </c>
      <c r="BV467" s="12">
        <v>0</v>
      </c>
      <c r="BW467" s="12">
        <v>0</v>
      </c>
      <c r="BX467" s="12">
        <v>3</v>
      </c>
      <c r="BY467" s="12">
        <v>0</v>
      </c>
      <c r="BZ467" s="12">
        <v>0</v>
      </c>
      <c r="CA467" s="12">
        <v>0</v>
      </c>
      <c r="CB467" s="12">
        <v>0</v>
      </c>
      <c r="CC467" s="12">
        <v>0</v>
      </c>
      <c r="CD467" s="12">
        <v>0</v>
      </c>
      <c r="CE467" s="12">
        <v>0</v>
      </c>
      <c r="CF467" s="12">
        <v>0</v>
      </c>
      <c r="CG467" s="12">
        <v>0</v>
      </c>
      <c r="CH467" s="12">
        <v>0</v>
      </c>
      <c r="CI467">
        <v>0</v>
      </c>
      <c r="CJ467">
        <v>0</v>
      </c>
      <c r="CK467">
        <v>0</v>
      </c>
      <c r="CL467">
        <v>0</v>
      </c>
      <c r="CM467">
        <v>0</v>
      </c>
      <c r="CN467" s="12">
        <v>3</v>
      </c>
    </row>
    <row r="468" spans="1:92" hidden="1" x14ac:dyDescent="0.25">
      <c r="A468" s="7" t="s">
        <v>355</v>
      </c>
      <c r="B468" t="s">
        <v>112</v>
      </c>
      <c r="C468" s="2">
        <v>43892</v>
      </c>
      <c r="D468" s="12">
        <v>0</v>
      </c>
      <c r="E468" s="12">
        <v>0</v>
      </c>
      <c r="F468" s="12">
        <v>0</v>
      </c>
      <c r="G468" s="12">
        <v>0</v>
      </c>
      <c r="H468" s="12">
        <v>0</v>
      </c>
      <c r="I468" s="12">
        <v>0</v>
      </c>
      <c r="J468" s="12">
        <v>0</v>
      </c>
      <c r="K468" s="12">
        <v>0</v>
      </c>
      <c r="L468" s="12">
        <v>0</v>
      </c>
      <c r="M468" s="12">
        <v>0</v>
      </c>
      <c r="N468" s="12">
        <v>0</v>
      </c>
      <c r="O468" s="12">
        <v>0</v>
      </c>
      <c r="P468" s="12">
        <v>0</v>
      </c>
      <c r="Q468" s="12">
        <v>0</v>
      </c>
      <c r="R468" s="12">
        <v>0</v>
      </c>
      <c r="S468" s="12">
        <v>0</v>
      </c>
      <c r="T468" s="12">
        <v>0</v>
      </c>
      <c r="U468" s="12">
        <v>0</v>
      </c>
      <c r="V468" s="12">
        <v>0</v>
      </c>
      <c r="W468" s="12">
        <v>0</v>
      </c>
      <c r="X468" s="12">
        <v>0</v>
      </c>
      <c r="Y468">
        <v>0</v>
      </c>
      <c r="Z468">
        <v>0</v>
      </c>
      <c r="AA468">
        <v>0</v>
      </c>
      <c r="AB468">
        <v>0</v>
      </c>
      <c r="AC468">
        <v>0</v>
      </c>
      <c r="AG468" s="43" t="s">
        <v>355</v>
      </c>
      <c r="AH468" s="30" t="s">
        <v>112</v>
      </c>
      <c r="AI468" s="34">
        <v>43892</v>
      </c>
      <c r="AJ468" s="12">
        <v>0</v>
      </c>
      <c r="AK468" s="12">
        <v>0</v>
      </c>
      <c r="AL468" s="12">
        <v>0</v>
      </c>
      <c r="AM468" s="12">
        <v>0</v>
      </c>
      <c r="AN468" s="12">
        <v>0</v>
      </c>
      <c r="AO468" s="12">
        <v>0</v>
      </c>
      <c r="AP468" s="12">
        <v>0</v>
      </c>
      <c r="AQ468" s="12">
        <v>0</v>
      </c>
      <c r="AR468" s="12">
        <v>0</v>
      </c>
      <c r="AS468" s="12">
        <v>0</v>
      </c>
      <c r="AT468" s="12">
        <v>0</v>
      </c>
      <c r="AU468" s="12">
        <v>0</v>
      </c>
      <c r="AV468" s="12">
        <v>0</v>
      </c>
      <c r="AW468" s="12">
        <v>0</v>
      </c>
      <c r="AX468" s="12">
        <v>0</v>
      </c>
      <c r="AY468" s="12">
        <v>0</v>
      </c>
      <c r="AZ468" s="12">
        <v>0</v>
      </c>
      <c r="BA468" s="12">
        <v>0</v>
      </c>
      <c r="BB468">
        <v>0</v>
      </c>
      <c r="BC468">
        <v>0</v>
      </c>
      <c r="BD468">
        <v>0</v>
      </c>
      <c r="BE468">
        <v>0</v>
      </c>
      <c r="BF468">
        <v>0</v>
      </c>
      <c r="BK468" t="s">
        <v>326</v>
      </c>
      <c r="BL468" t="s">
        <v>112</v>
      </c>
      <c r="BM468" s="2">
        <v>43892</v>
      </c>
      <c r="BN468" s="12">
        <v>0</v>
      </c>
      <c r="BO468" s="12">
        <v>0</v>
      </c>
      <c r="BP468" s="12">
        <v>0</v>
      </c>
      <c r="BQ468" s="12">
        <v>0</v>
      </c>
      <c r="BR468" s="12">
        <v>0</v>
      </c>
      <c r="BS468" s="12">
        <v>0</v>
      </c>
      <c r="BT468" s="12">
        <v>0</v>
      </c>
      <c r="BU468" s="12">
        <v>0</v>
      </c>
      <c r="BV468" s="12">
        <v>0</v>
      </c>
      <c r="BW468" s="12">
        <v>0</v>
      </c>
      <c r="BX468" s="12">
        <v>0</v>
      </c>
      <c r="BY468" s="12">
        <v>0</v>
      </c>
      <c r="BZ468" s="12">
        <v>0</v>
      </c>
      <c r="CA468" s="12">
        <v>2</v>
      </c>
      <c r="CB468" s="12">
        <v>0</v>
      </c>
      <c r="CC468" s="12">
        <v>0</v>
      </c>
      <c r="CD468" s="12">
        <v>0</v>
      </c>
      <c r="CE468" s="12">
        <v>0</v>
      </c>
      <c r="CF468" s="12">
        <v>0</v>
      </c>
      <c r="CG468" s="12">
        <v>0</v>
      </c>
      <c r="CH468" s="12">
        <v>0</v>
      </c>
      <c r="CI468">
        <v>0</v>
      </c>
      <c r="CJ468">
        <v>0</v>
      </c>
      <c r="CK468">
        <v>0</v>
      </c>
      <c r="CL468">
        <v>0</v>
      </c>
      <c r="CM468">
        <v>0</v>
      </c>
      <c r="CN468" s="12">
        <v>0</v>
      </c>
    </row>
    <row r="469" spans="1:92" hidden="1" x14ac:dyDescent="0.25">
      <c r="A469" s="7" t="s">
        <v>355</v>
      </c>
      <c r="B469" t="s">
        <v>113</v>
      </c>
      <c r="C469" s="2">
        <v>43892</v>
      </c>
      <c r="D469" s="12">
        <v>99</v>
      </c>
      <c r="E469" s="12">
        <v>88</v>
      </c>
      <c r="F469" s="12">
        <v>4</v>
      </c>
      <c r="G469" s="12">
        <v>3</v>
      </c>
      <c r="H469" s="12">
        <v>0</v>
      </c>
      <c r="I469" s="12">
        <v>4</v>
      </c>
      <c r="J469" s="12">
        <v>3</v>
      </c>
      <c r="K469" s="12">
        <v>1</v>
      </c>
      <c r="L469" s="12">
        <v>4</v>
      </c>
      <c r="M469" s="12">
        <v>5</v>
      </c>
      <c r="N469" s="12">
        <v>3</v>
      </c>
      <c r="O469" s="12">
        <v>0</v>
      </c>
      <c r="P469" s="12">
        <v>0</v>
      </c>
      <c r="Q469" s="12">
        <v>27</v>
      </c>
      <c r="R469" s="12">
        <v>8</v>
      </c>
      <c r="S469" s="12">
        <v>7</v>
      </c>
      <c r="T469" s="12">
        <v>6</v>
      </c>
      <c r="U469" s="12">
        <v>0</v>
      </c>
      <c r="V469" s="12">
        <v>0</v>
      </c>
      <c r="W469" s="12">
        <v>0</v>
      </c>
      <c r="X469" s="12">
        <v>0</v>
      </c>
      <c r="Y469">
        <v>0</v>
      </c>
      <c r="Z469">
        <v>0</v>
      </c>
      <c r="AA469">
        <v>0</v>
      </c>
      <c r="AB469">
        <v>0</v>
      </c>
      <c r="AC469">
        <v>0</v>
      </c>
      <c r="AG469" s="44" t="s">
        <v>355</v>
      </c>
      <c r="AH469" s="29" t="s">
        <v>113</v>
      </c>
      <c r="AI469" s="36">
        <v>43892</v>
      </c>
      <c r="AJ469" s="12">
        <v>83</v>
      </c>
      <c r="AK469" s="12">
        <v>78</v>
      </c>
      <c r="AL469" s="12">
        <v>3</v>
      </c>
      <c r="AM469" s="12">
        <v>3</v>
      </c>
      <c r="AN469" s="12">
        <v>0</v>
      </c>
      <c r="AO469" s="12">
        <v>3</v>
      </c>
      <c r="AP469" s="12">
        <v>3</v>
      </c>
      <c r="AQ469" s="12">
        <v>1</v>
      </c>
      <c r="AR469" s="12">
        <v>3</v>
      </c>
      <c r="AS469" s="12">
        <v>0</v>
      </c>
      <c r="AT469" s="12">
        <v>14</v>
      </c>
      <c r="AU469" s="12">
        <v>0</v>
      </c>
      <c r="AV469" s="12">
        <v>0</v>
      </c>
      <c r="AW469" s="12">
        <v>0</v>
      </c>
      <c r="AX469" s="12">
        <v>0</v>
      </c>
      <c r="AY469" s="12">
        <v>0</v>
      </c>
      <c r="AZ469" s="12">
        <v>0</v>
      </c>
      <c r="BA469" s="12">
        <v>0</v>
      </c>
      <c r="BB469">
        <v>0</v>
      </c>
      <c r="BC469">
        <v>0</v>
      </c>
      <c r="BD469">
        <v>0</v>
      </c>
      <c r="BE469">
        <v>0</v>
      </c>
      <c r="BF469">
        <v>0</v>
      </c>
      <c r="BK469" t="s">
        <v>326</v>
      </c>
      <c r="BL469" t="s">
        <v>113</v>
      </c>
      <c r="BM469" s="2">
        <v>43892</v>
      </c>
      <c r="BN469" s="12">
        <v>8</v>
      </c>
      <c r="BO469" s="12">
        <v>8</v>
      </c>
      <c r="BP469" s="12">
        <v>1</v>
      </c>
      <c r="BQ469" s="12">
        <v>0</v>
      </c>
      <c r="BR469" s="12">
        <v>0</v>
      </c>
      <c r="BS469" s="12">
        <v>1</v>
      </c>
      <c r="BT469" s="12">
        <v>0</v>
      </c>
      <c r="BU469" s="12">
        <v>0</v>
      </c>
      <c r="BV469" s="12">
        <v>1</v>
      </c>
      <c r="BW469" s="12">
        <v>0</v>
      </c>
      <c r="BX469" s="12">
        <v>1</v>
      </c>
      <c r="BY469" s="12">
        <v>0</v>
      </c>
      <c r="BZ469" s="12">
        <v>0</v>
      </c>
      <c r="CA469" s="12">
        <v>0</v>
      </c>
      <c r="CB469" s="12">
        <v>0</v>
      </c>
      <c r="CC469" s="12">
        <v>0</v>
      </c>
      <c r="CD469" s="12">
        <v>0</v>
      </c>
      <c r="CE469" s="12">
        <v>0</v>
      </c>
      <c r="CF469" s="12">
        <v>0</v>
      </c>
      <c r="CG469" s="12">
        <v>0</v>
      </c>
      <c r="CH469" s="12">
        <v>0</v>
      </c>
      <c r="CI469">
        <v>0</v>
      </c>
      <c r="CJ469">
        <v>0</v>
      </c>
      <c r="CK469">
        <v>0</v>
      </c>
      <c r="CL469">
        <v>0</v>
      </c>
      <c r="CM469">
        <v>0</v>
      </c>
      <c r="CN469" s="12">
        <v>8</v>
      </c>
    </row>
    <row r="470" spans="1:92" hidden="1" x14ac:dyDescent="0.25">
      <c r="A470" s="7" t="s">
        <v>356</v>
      </c>
      <c r="B470" t="s">
        <v>110</v>
      </c>
      <c r="C470" s="2">
        <v>43892</v>
      </c>
      <c r="D470" s="12">
        <v>2</v>
      </c>
      <c r="E470" s="12">
        <v>0</v>
      </c>
      <c r="F470" s="12">
        <v>0</v>
      </c>
      <c r="G470" s="12">
        <v>0</v>
      </c>
      <c r="H470" s="12">
        <v>0</v>
      </c>
      <c r="I470" s="12">
        <v>0</v>
      </c>
      <c r="J470" s="12">
        <v>0</v>
      </c>
      <c r="K470" s="12">
        <v>0</v>
      </c>
      <c r="L470" s="12">
        <v>0</v>
      </c>
      <c r="M470" s="12">
        <v>25</v>
      </c>
      <c r="N470" s="12">
        <v>0</v>
      </c>
      <c r="O470" s="12">
        <v>87</v>
      </c>
      <c r="P470" s="12">
        <v>63</v>
      </c>
      <c r="Q470" s="12">
        <v>1</v>
      </c>
      <c r="R470" s="12">
        <v>0</v>
      </c>
      <c r="S470" s="12">
        <v>0</v>
      </c>
      <c r="T470" s="12">
        <v>1</v>
      </c>
      <c r="U470" s="12">
        <v>0</v>
      </c>
      <c r="V470" s="12">
        <v>0</v>
      </c>
      <c r="W470" s="12">
        <v>0</v>
      </c>
      <c r="X470" s="12">
        <v>0</v>
      </c>
      <c r="Y470">
        <v>0</v>
      </c>
      <c r="Z470">
        <v>0</v>
      </c>
      <c r="AA470">
        <v>0</v>
      </c>
      <c r="AB470">
        <v>0</v>
      </c>
      <c r="AC470">
        <v>0</v>
      </c>
      <c r="AG470" s="43" t="s">
        <v>356</v>
      </c>
      <c r="AH470" s="30" t="s">
        <v>110</v>
      </c>
      <c r="AI470" s="34">
        <v>43892</v>
      </c>
      <c r="AJ470" s="12">
        <v>0</v>
      </c>
      <c r="AK470" s="12">
        <v>0</v>
      </c>
      <c r="AL470" s="12">
        <v>0</v>
      </c>
      <c r="AM470" s="12">
        <v>0</v>
      </c>
      <c r="AN470" s="12">
        <v>0</v>
      </c>
      <c r="AO470" s="12">
        <v>0</v>
      </c>
      <c r="AP470" s="12">
        <v>0</v>
      </c>
      <c r="AQ470" s="12">
        <v>0</v>
      </c>
      <c r="AR470" s="12">
        <v>0</v>
      </c>
      <c r="AS470" s="12">
        <v>0</v>
      </c>
      <c r="AT470" s="12">
        <v>0</v>
      </c>
      <c r="AU470" s="12">
        <v>0</v>
      </c>
      <c r="AV470" s="12">
        <v>0</v>
      </c>
      <c r="AW470" s="12">
        <v>0</v>
      </c>
      <c r="AX470" s="12">
        <v>0</v>
      </c>
      <c r="AY470" s="12">
        <v>0</v>
      </c>
      <c r="AZ470" s="12">
        <v>0</v>
      </c>
      <c r="BA470" s="12">
        <v>0</v>
      </c>
      <c r="BB470">
        <v>0</v>
      </c>
      <c r="BC470">
        <v>0</v>
      </c>
      <c r="BD470">
        <v>0</v>
      </c>
      <c r="BE470">
        <v>0</v>
      </c>
      <c r="BF470">
        <v>0</v>
      </c>
      <c r="BK470" t="s">
        <v>327</v>
      </c>
      <c r="BL470" t="s">
        <v>110</v>
      </c>
      <c r="BM470" s="2">
        <v>43892</v>
      </c>
      <c r="BN470" s="12">
        <v>2</v>
      </c>
      <c r="BO470" s="12">
        <v>2</v>
      </c>
      <c r="BP470" s="12">
        <v>0</v>
      </c>
      <c r="BQ470" s="12">
        <v>0</v>
      </c>
      <c r="BR470" s="12">
        <v>0</v>
      </c>
      <c r="BS470" s="12">
        <v>0</v>
      </c>
      <c r="BT470" s="12">
        <v>0</v>
      </c>
      <c r="BU470" s="12">
        <v>0</v>
      </c>
      <c r="BV470" s="12">
        <v>0</v>
      </c>
      <c r="BW470" s="12">
        <v>0</v>
      </c>
      <c r="BX470" s="12">
        <v>0</v>
      </c>
      <c r="BY470" s="12">
        <v>0</v>
      </c>
      <c r="BZ470" s="12">
        <v>0</v>
      </c>
      <c r="CA470" s="12">
        <v>0</v>
      </c>
      <c r="CB470" s="12">
        <v>0</v>
      </c>
      <c r="CC470" s="12">
        <v>0</v>
      </c>
      <c r="CD470" s="12">
        <v>0</v>
      </c>
      <c r="CE470" s="12">
        <v>0</v>
      </c>
      <c r="CF470" s="12">
        <v>0</v>
      </c>
      <c r="CG470" s="12">
        <v>0</v>
      </c>
      <c r="CH470" s="12">
        <v>0</v>
      </c>
      <c r="CI470">
        <v>0</v>
      </c>
      <c r="CJ470">
        <v>0</v>
      </c>
      <c r="CK470">
        <v>0</v>
      </c>
      <c r="CL470">
        <v>0</v>
      </c>
      <c r="CM470">
        <v>0</v>
      </c>
      <c r="CN470" s="12">
        <v>2</v>
      </c>
    </row>
    <row r="471" spans="1:92" hidden="1" x14ac:dyDescent="0.25">
      <c r="A471" s="7" t="s">
        <v>356</v>
      </c>
      <c r="B471" t="s">
        <v>111</v>
      </c>
      <c r="C471" s="2">
        <v>43892</v>
      </c>
      <c r="D471" s="12">
        <v>182</v>
      </c>
      <c r="E471" s="12">
        <v>180</v>
      </c>
      <c r="F471" s="12">
        <v>5</v>
      </c>
      <c r="G471" s="12">
        <v>13</v>
      </c>
      <c r="H471" s="12">
        <v>1</v>
      </c>
      <c r="I471" s="12">
        <v>4</v>
      </c>
      <c r="J471" s="12">
        <v>2</v>
      </c>
      <c r="K471" s="12">
        <v>2</v>
      </c>
      <c r="L471" s="12">
        <v>4</v>
      </c>
      <c r="M471" s="12">
        <v>417</v>
      </c>
      <c r="N471" s="12">
        <v>3</v>
      </c>
      <c r="O471" s="12">
        <v>639</v>
      </c>
      <c r="P471" s="12">
        <v>522</v>
      </c>
      <c r="Q471" s="12">
        <v>13</v>
      </c>
      <c r="R471" s="12">
        <v>0</v>
      </c>
      <c r="S471" s="12">
        <v>0</v>
      </c>
      <c r="T471" s="12">
        <v>2</v>
      </c>
      <c r="U471" s="12">
        <v>0</v>
      </c>
      <c r="V471" s="12">
        <v>0</v>
      </c>
      <c r="W471" s="12">
        <v>0</v>
      </c>
      <c r="X471" s="12">
        <v>0</v>
      </c>
      <c r="Y471">
        <v>0</v>
      </c>
      <c r="Z471">
        <v>0</v>
      </c>
      <c r="AA471">
        <v>0</v>
      </c>
      <c r="AB471">
        <v>0</v>
      </c>
      <c r="AC471">
        <v>0</v>
      </c>
      <c r="AG471" s="44" t="s">
        <v>356</v>
      </c>
      <c r="AH471" s="29" t="s">
        <v>111</v>
      </c>
      <c r="AI471" s="36">
        <v>43892</v>
      </c>
      <c r="AJ471" s="12">
        <v>174</v>
      </c>
      <c r="AK471" s="12">
        <v>163</v>
      </c>
      <c r="AL471" s="12">
        <v>4</v>
      </c>
      <c r="AM471" s="12">
        <v>4</v>
      </c>
      <c r="AN471" s="12">
        <v>1</v>
      </c>
      <c r="AO471" s="12">
        <v>4</v>
      </c>
      <c r="AP471" s="12">
        <v>2</v>
      </c>
      <c r="AQ471" s="12">
        <v>2</v>
      </c>
      <c r="AR471" s="12">
        <v>4</v>
      </c>
      <c r="AS471" s="12">
        <v>0</v>
      </c>
      <c r="AT471" s="12">
        <v>10</v>
      </c>
      <c r="AU471" s="12">
        <v>0</v>
      </c>
      <c r="AV471" s="12">
        <v>0</v>
      </c>
      <c r="AW471" s="12">
        <v>0</v>
      </c>
      <c r="AX471" s="12">
        <v>0</v>
      </c>
      <c r="AY471" s="12">
        <v>0</v>
      </c>
      <c r="AZ471" s="12">
        <v>0</v>
      </c>
      <c r="BA471" s="12">
        <v>0</v>
      </c>
      <c r="BB471">
        <v>0</v>
      </c>
      <c r="BC471">
        <v>0</v>
      </c>
      <c r="BD471">
        <v>0</v>
      </c>
      <c r="BE471">
        <v>0</v>
      </c>
      <c r="BF471">
        <v>0</v>
      </c>
      <c r="BK471" t="s">
        <v>327</v>
      </c>
      <c r="BL471" t="s">
        <v>111</v>
      </c>
      <c r="BM471" s="2">
        <v>43892</v>
      </c>
      <c r="BN471" s="12">
        <v>7</v>
      </c>
      <c r="BO471" s="12">
        <v>5</v>
      </c>
      <c r="BP471" s="12">
        <v>0</v>
      </c>
      <c r="BQ471" s="12">
        <v>1</v>
      </c>
      <c r="BR471" s="12">
        <v>0</v>
      </c>
      <c r="BS471" s="12">
        <v>0</v>
      </c>
      <c r="BT471" s="12">
        <v>0</v>
      </c>
      <c r="BU471" s="12">
        <v>0</v>
      </c>
      <c r="BV471" s="12">
        <v>0</v>
      </c>
      <c r="BW471" s="12">
        <v>0</v>
      </c>
      <c r="BX471" s="12">
        <v>2</v>
      </c>
      <c r="BY471" s="12">
        <v>0</v>
      </c>
      <c r="BZ471" s="12">
        <v>0</v>
      </c>
      <c r="CA471" s="12">
        <v>0</v>
      </c>
      <c r="CB471" s="12">
        <v>0</v>
      </c>
      <c r="CC471" s="12">
        <v>0</v>
      </c>
      <c r="CD471" s="12">
        <v>3</v>
      </c>
      <c r="CE471" s="12">
        <v>0</v>
      </c>
      <c r="CF471" s="12">
        <v>0</v>
      </c>
      <c r="CG471" s="12">
        <v>0</v>
      </c>
      <c r="CH471" s="12">
        <v>0</v>
      </c>
      <c r="CI471">
        <v>0</v>
      </c>
      <c r="CJ471">
        <v>0</v>
      </c>
      <c r="CK471">
        <v>0</v>
      </c>
      <c r="CL471">
        <v>0</v>
      </c>
      <c r="CM471">
        <v>0</v>
      </c>
      <c r="CN471" s="12">
        <v>7</v>
      </c>
    </row>
    <row r="472" spans="1:92" hidden="1" x14ac:dyDescent="0.25">
      <c r="A472" s="7" t="s">
        <v>356</v>
      </c>
      <c r="B472" t="s">
        <v>112</v>
      </c>
      <c r="C472" s="2">
        <v>43892</v>
      </c>
      <c r="D472" s="12">
        <v>0</v>
      </c>
      <c r="E472" s="12">
        <v>1</v>
      </c>
      <c r="F472" s="12">
        <v>0</v>
      </c>
      <c r="G472" s="12">
        <v>1</v>
      </c>
      <c r="H472" s="12">
        <v>0</v>
      </c>
      <c r="I472" s="12">
        <v>0</v>
      </c>
      <c r="J472" s="12">
        <v>0</v>
      </c>
      <c r="K472" s="12">
        <v>0</v>
      </c>
      <c r="L472" s="12">
        <v>0</v>
      </c>
      <c r="M472" s="12">
        <v>36</v>
      </c>
      <c r="N472" s="12">
        <v>0</v>
      </c>
      <c r="O472" s="12">
        <v>85</v>
      </c>
      <c r="P472" s="12">
        <v>59</v>
      </c>
      <c r="Q472" s="12">
        <v>0</v>
      </c>
      <c r="R472" s="12">
        <v>0</v>
      </c>
      <c r="S472" s="12">
        <v>0</v>
      </c>
      <c r="T472" s="12">
        <v>0</v>
      </c>
      <c r="U472" s="12">
        <v>0</v>
      </c>
      <c r="V472" s="12">
        <v>0</v>
      </c>
      <c r="W472" s="12">
        <v>0</v>
      </c>
      <c r="X472" s="12">
        <v>0</v>
      </c>
      <c r="Y472">
        <v>0</v>
      </c>
      <c r="Z472">
        <v>0</v>
      </c>
      <c r="AA472">
        <v>0</v>
      </c>
      <c r="AB472">
        <v>0</v>
      </c>
      <c r="AC472">
        <v>0</v>
      </c>
      <c r="AG472" s="43" t="s">
        <v>356</v>
      </c>
      <c r="AH472" s="30" t="s">
        <v>112</v>
      </c>
      <c r="AI472" s="34">
        <v>43892</v>
      </c>
      <c r="AJ472" s="12">
        <v>0</v>
      </c>
      <c r="AK472" s="12">
        <v>1</v>
      </c>
      <c r="AL472" s="12">
        <v>0</v>
      </c>
      <c r="AM472" s="12">
        <v>1</v>
      </c>
      <c r="AN472" s="12">
        <v>0</v>
      </c>
      <c r="AO472" s="12">
        <v>0</v>
      </c>
      <c r="AP472" s="12">
        <v>0</v>
      </c>
      <c r="AQ472" s="12">
        <v>0</v>
      </c>
      <c r="AR472" s="12">
        <v>0</v>
      </c>
      <c r="AS472" s="12">
        <v>0</v>
      </c>
      <c r="AT472" s="12">
        <v>0</v>
      </c>
      <c r="AU472" s="12">
        <v>0</v>
      </c>
      <c r="AV472" s="12">
        <v>0</v>
      </c>
      <c r="AW472" s="12">
        <v>0</v>
      </c>
      <c r="AX472" s="12">
        <v>0</v>
      </c>
      <c r="AY472" s="12">
        <v>0</v>
      </c>
      <c r="AZ472" s="12">
        <v>0</v>
      </c>
      <c r="BA472" s="12">
        <v>0</v>
      </c>
      <c r="BB472">
        <v>0</v>
      </c>
      <c r="BC472">
        <v>0</v>
      </c>
      <c r="BD472">
        <v>0</v>
      </c>
      <c r="BE472">
        <v>0</v>
      </c>
      <c r="BF472">
        <v>0</v>
      </c>
      <c r="BK472" t="s">
        <v>327</v>
      </c>
      <c r="BL472" t="s">
        <v>112</v>
      </c>
      <c r="BM472" s="2">
        <v>43892</v>
      </c>
      <c r="BN472" s="12">
        <v>2</v>
      </c>
      <c r="BO472" s="12">
        <v>2</v>
      </c>
      <c r="BP472" s="12">
        <v>0</v>
      </c>
      <c r="BQ472" s="12">
        <v>0</v>
      </c>
      <c r="BR472" s="12">
        <v>0</v>
      </c>
      <c r="BS472" s="12">
        <v>0</v>
      </c>
      <c r="BT472" s="12">
        <v>0</v>
      </c>
      <c r="BU472" s="12">
        <v>0</v>
      </c>
      <c r="BV472" s="12">
        <v>0</v>
      </c>
      <c r="BW472" s="12">
        <v>0</v>
      </c>
      <c r="BX472" s="12">
        <v>0</v>
      </c>
      <c r="BY472" s="12">
        <v>0</v>
      </c>
      <c r="BZ472" s="12">
        <v>0</v>
      </c>
      <c r="CA472" s="12">
        <v>0</v>
      </c>
      <c r="CB472" s="12">
        <v>0</v>
      </c>
      <c r="CC472" s="12">
        <v>0</v>
      </c>
      <c r="CD472" s="12">
        <v>0</v>
      </c>
      <c r="CE472" s="12">
        <v>0</v>
      </c>
      <c r="CF472" s="12">
        <v>0</v>
      </c>
      <c r="CG472" s="12">
        <v>0</v>
      </c>
      <c r="CH472" s="12">
        <v>0</v>
      </c>
      <c r="CI472">
        <v>0</v>
      </c>
      <c r="CJ472">
        <v>0</v>
      </c>
      <c r="CK472">
        <v>0</v>
      </c>
      <c r="CL472">
        <v>0</v>
      </c>
      <c r="CM472">
        <v>0</v>
      </c>
      <c r="CN472" s="12">
        <v>2</v>
      </c>
    </row>
    <row r="473" spans="1:92" hidden="1" x14ac:dyDescent="0.25">
      <c r="A473" s="7" t="s">
        <v>356</v>
      </c>
      <c r="B473" t="s">
        <v>113</v>
      </c>
      <c r="C473" s="2">
        <v>43892</v>
      </c>
      <c r="D473" s="12">
        <v>181</v>
      </c>
      <c r="E473" s="12">
        <v>177</v>
      </c>
      <c r="F473" s="12">
        <v>8</v>
      </c>
      <c r="G473" s="12">
        <v>5</v>
      </c>
      <c r="H473" s="12">
        <v>0</v>
      </c>
      <c r="I473" s="12">
        <v>8</v>
      </c>
      <c r="J473" s="12">
        <v>5</v>
      </c>
      <c r="K473" s="12">
        <v>5</v>
      </c>
      <c r="L473" s="12">
        <v>8</v>
      </c>
      <c r="M473" s="12">
        <v>860</v>
      </c>
      <c r="N473" s="12">
        <v>7</v>
      </c>
      <c r="O473" s="12">
        <v>1290</v>
      </c>
      <c r="P473" s="12">
        <v>1073</v>
      </c>
      <c r="Q473" s="12">
        <v>23</v>
      </c>
      <c r="R473" s="12">
        <v>0</v>
      </c>
      <c r="S473" s="12">
        <v>0</v>
      </c>
      <c r="T473" s="12">
        <v>8</v>
      </c>
      <c r="U473" s="12">
        <v>0</v>
      </c>
      <c r="V473" s="12">
        <v>0</v>
      </c>
      <c r="W473" s="12">
        <v>0</v>
      </c>
      <c r="X473" s="12">
        <v>0</v>
      </c>
      <c r="Y473">
        <v>0</v>
      </c>
      <c r="Z473">
        <v>0</v>
      </c>
      <c r="AA473">
        <v>0</v>
      </c>
      <c r="AB473">
        <v>0</v>
      </c>
      <c r="AC473">
        <v>0</v>
      </c>
      <c r="AG473" s="44" t="s">
        <v>356</v>
      </c>
      <c r="AH473" s="29" t="s">
        <v>113</v>
      </c>
      <c r="AI473" s="36">
        <v>43892</v>
      </c>
      <c r="AJ473" s="12">
        <v>163</v>
      </c>
      <c r="AK473" s="12">
        <v>161</v>
      </c>
      <c r="AL473" s="12">
        <v>8</v>
      </c>
      <c r="AM473" s="12">
        <v>3</v>
      </c>
      <c r="AN473" s="12">
        <v>0</v>
      </c>
      <c r="AO473" s="12">
        <v>8</v>
      </c>
      <c r="AP473" s="12">
        <v>5</v>
      </c>
      <c r="AQ473" s="12">
        <v>5</v>
      </c>
      <c r="AR473" s="12">
        <v>8</v>
      </c>
      <c r="AS473" s="12">
        <v>0</v>
      </c>
      <c r="AT473" s="12">
        <v>15</v>
      </c>
      <c r="AU473" s="12">
        <v>0</v>
      </c>
      <c r="AV473" s="12">
        <v>0</v>
      </c>
      <c r="AW473" s="12">
        <v>0</v>
      </c>
      <c r="AX473" s="12">
        <v>0</v>
      </c>
      <c r="AY473" s="12">
        <v>0</v>
      </c>
      <c r="AZ473" s="12">
        <v>0</v>
      </c>
      <c r="BA473" s="12">
        <v>0</v>
      </c>
      <c r="BB473">
        <v>0</v>
      </c>
      <c r="BC473">
        <v>0</v>
      </c>
      <c r="BD473">
        <v>0</v>
      </c>
      <c r="BE473">
        <v>0</v>
      </c>
      <c r="BF473">
        <v>0</v>
      </c>
      <c r="BK473" t="s">
        <v>327</v>
      </c>
      <c r="BL473" t="s">
        <v>113</v>
      </c>
      <c r="BM473" s="2">
        <v>43892</v>
      </c>
      <c r="BN473" s="12">
        <v>6</v>
      </c>
      <c r="BO473" s="12">
        <v>7</v>
      </c>
      <c r="BP473" s="12">
        <v>0</v>
      </c>
      <c r="BQ473" s="12">
        <v>2</v>
      </c>
      <c r="BR473" s="12">
        <v>0</v>
      </c>
      <c r="BS473" s="12">
        <v>0</v>
      </c>
      <c r="BT473" s="12">
        <v>1</v>
      </c>
      <c r="BU473" s="12">
        <v>1</v>
      </c>
      <c r="BV473" s="12">
        <v>0</v>
      </c>
      <c r="BW473" s="12">
        <v>0</v>
      </c>
      <c r="BX473" s="12">
        <v>3</v>
      </c>
      <c r="BY473" s="12">
        <v>0</v>
      </c>
      <c r="BZ473" s="12">
        <v>0</v>
      </c>
      <c r="CA473" s="12">
        <v>0</v>
      </c>
      <c r="CB473" s="12">
        <v>0</v>
      </c>
      <c r="CC473" s="12">
        <v>0</v>
      </c>
      <c r="CD473" s="12">
        <v>1</v>
      </c>
      <c r="CE473" s="12">
        <v>0</v>
      </c>
      <c r="CF473" s="12">
        <v>0</v>
      </c>
      <c r="CG473" s="12">
        <v>0</v>
      </c>
      <c r="CH473" s="12">
        <v>0</v>
      </c>
      <c r="CI473">
        <v>0</v>
      </c>
      <c r="CJ473">
        <v>0</v>
      </c>
      <c r="CK473">
        <v>0</v>
      </c>
      <c r="CL473">
        <v>0</v>
      </c>
      <c r="CM473">
        <v>0</v>
      </c>
      <c r="CN473" s="12">
        <v>6</v>
      </c>
    </row>
    <row r="474" spans="1:92" hidden="1" x14ac:dyDescent="0.25">
      <c r="A474" s="7" t="s">
        <v>357</v>
      </c>
      <c r="B474" t="s">
        <v>110</v>
      </c>
      <c r="C474" s="2">
        <v>43892</v>
      </c>
      <c r="D474" s="12">
        <v>0</v>
      </c>
      <c r="E474" s="12">
        <v>0</v>
      </c>
      <c r="F474" s="12">
        <v>0</v>
      </c>
      <c r="G474" s="12">
        <v>0</v>
      </c>
      <c r="H474" s="12">
        <v>0</v>
      </c>
      <c r="I474" s="12">
        <v>0</v>
      </c>
      <c r="J474" s="12">
        <v>0</v>
      </c>
      <c r="K474" s="12">
        <v>0</v>
      </c>
      <c r="L474" s="12">
        <v>0</v>
      </c>
      <c r="M474" s="12">
        <v>0</v>
      </c>
      <c r="N474" s="12">
        <v>0</v>
      </c>
      <c r="O474" s="12">
        <v>0</v>
      </c>
      <c r="P474" s="12">
        <v>0</v>
      </c>
      <c r="Q474" s="12">
        <v>1</v>
      </c>
      <c r="R474" s="12">
        <v>0</v>
      </c>
      <c r="S474" s="12">
        <v>1</v>
      </c>
      <c r="T474" s="12">
        <v>1</v>
      </c>
      <c r="U474" s="12">
        <v>0</v>
      </c>
      <c r="V474" s="12">
        <v>0</v>
      </c>
      <c r="W474" s="12">
        <v>0</v>
      </c>
      <c r="X474" s="12">
        <v>1</v>
      </c>
      <c r="Y474">
        <v>0</v>
      </c>
      <c r="Z474">
        <v>0</v>
      </c>
      <c r="AA474">
        <v>0</v>
      </c>
      <c r="AB474">
        <v>0</v>
      </c>
      <c r="AC474">
        <v>0</v>
      </c>
      <c r="AG474" s="43" t="s">
        <v>357</v>
      </c>
      <c r="AH474" s="30" t="s">
        <v>110</v>
      </c>
      <c r="AI474" s="34">
        <v>43892</v>
      </c>
      <c r="AJ474" s="12">
        <v>0</v>
      </c>
      <c r="AK474" s="12">
        <v>0</v>
      </c>
      <c r="AL474" s="12">
        <v>0</v>
      </c>
      <c r="AM474" s="12">
        <v>0</v>
      </c>
      <c r="AN474" s="12">
        <v>0</v>
      </c>
      <c r="AO474" s="12">
        <v>0</v>
      </c>
      <c r="AP474" s="12">
        <v>0</v>
      </c>
      <c r="AQ474" s="12">
        <v>0</v>
      </c>
      <c r="AR474" s="12">
        <v>0</v>
      </c>
      <c r="AS474" s="12">
        <v>0</v>
      </c>
      <c r="AT474" s="12">
        <v>0</v>
      </c>
      <c r="AU474" s="12">
        <v>0</v>
      </c>
      <c r="AV474" s="12">
        <v>0</v>
      </c>
      <c r="AW474" s="12">
        <v>0</v>
      </c>
      <c r="AX474" s="12">
        <v>0</v>
      </c>
      <c r="AY474" s="12">
        <v>0</v>
      </c>
      <c r="AZ474" s="12">
        <v>0</v>
      </c>
      <c r="BA474" s="12">
        <v>0</v>
      </c>
      <c r="BB474">
        <v>0</v>
      </c>
      <c r="BC474">
        <v>0</v>
      </c>
      <c r="BD474">
        <v>0</v>
      </c>
      <c r="BE474">
        <v>0</v>
      </c>
      <c r="BF474">
        <v>0</v>
      </c>
      <c r="BK474" t="s">
        <v>328</v>
      </c>
      <c r="BL474" t="s">
        <v>110</v>
      </c>
      <c r="BM474" s="2">
        <v>43892</v>
      </c>
      <c r="BN474" s="12">
        <v>0</v>
      </c>
      <c r="BO474" s="12">
        <v>0</v>
      </c>
      <c r="BP474" s="12">
        <v>0</v>
      </c>
      <c r="BQ474" s="12">
        <v>0</v>
      </c>
      <c r="BR474" s="12">
        <v>0</v>
      </c>
      <c r="BS474" s="12">
        <v>0</v>
      </c>
      <c r="BT474" s="12">
        <v>0</v>
      </c>
      <c r="BU474" s="12">
        <v>0</v>
      </c>
      <c r="BV474" s="12">
        <v>0</v>
      </c>
      <c r="BW474" s="12">
        <v>0</v>
      </c>
      <c r="BX474" s="12">
        <v>0</v>
      </c>
      <c r="BY474" s="12">
        <v>0</v>
      </c>
      <c r="BZ474" s="12">
        <v>0</v>
      </c>
      <c r="CA474" s="12">
        <v>0</v>
      </c>
      <c r="CB474" s="12">
        <v>0</v>
      </c>
      <c r="CC474" s="12">
        <v>0</v>
      </c>
      <c r="CD474" s="12">
        <v>0</v>
      </c>
      <c r="CE474" s="12">
        <v>0</v>
      </c>
      <c r="CF474" s="12">
        <v>0</v>
      </c>
      <c r="CG474" s="12">
        <v>0</v>
      </c>
      <c r="CH474" s="12">
        <v>0</v>
      </c>
      <c r="CI474">
        <v>0</v>
      </c>
      <c r="CJ474">
        <v>0</v>
      </c>
      <c r="CK474">
        <v>0</v>
      </c>
      <c r="CL474">
        <v>0</v>
      </c>
      <c r="CM474">
        <v>0</v>
      </c>
      <c r="CN474" s="12">
        <v>0</v>
      </c>
    </row>
    <row r="475" spans="1:92" hidden="1" x14ac:dyDescent="0.25">
      <c r="A475" s="7" t="s">
        <v>357</v>
      </c>
      <c r="B475" t="s">
        <v>111</v>
      </c>
      <c r="C475" s="2">
        <v>43892</v>
      </c>
      <c r="D475" s="12">
        <v>150</v>
      </c>
      <c r="E475" s="12">
        <v>110</v>
      </c>
      <c r="F475" s="12">
        <v>2</v>
      </c>
      <c r="G475" s="12">
        <v>5</v>
      </c>
      <c r="H475" s="12">
        <v>1</v>
      </c>
      <c r="I475" s="12">
        <v>2</v>
      </c>
      <c r="J475" s="12">
        <v>3</v>
      </c>
      <c r="K475" s="12">
        <v>3</v>
      </c>
      <c r="L475" s="12">
        <v>2</v>
      </c>
      <c r="M475" s="12">
        <v>3</v>
      </c>
      <c r="N475" s="12">
        <v>2</v>
      </c>
      <c r="O475" s="12">
        <v>0</v>
      </c>
      <c r="P475" s="12">
        <v>0</v>
      </c>
      <c r="Q475" s="12">
        <v>12</v>
      </c>
      <c r="R475" s="12">
        <v>0</v>
      </c>
      <c r="S475" s="12">
        <v>4</v>
      </c>
      <c r="T475" s="12">
        <v>4</v>
      </c>
      <c r="U475" s="12">
        <v>0</v>
      </c>
      <c r="V475" s="12">
        <v>0</v>
      </c>
      <c r="W475" s="12">
        <v>0</v>
      </c>
      <c r="X475" s="12">
        <v>4</v>
      </c>
      <c r="Y475">
        <v>0</v>
      </c>
      <c r="Z475">
        <v>0</v>
      </c>
      <c r="AA475">
        <v>0</v>
      </c>
      <c r="AB475">
        <v>0</v>
      </c>
      <c r="AC475">
        <v>0</v>
      </c>
      <c r="AG475" s="44" t="s">
        <v>357</v>
      </c>
      <c r="AH475" s="29" t="s">
        <v>111</v>
      </c>
      <c r="AI475" s="36">
        <v>43892</v>
      </c>
      <c r="AJ475" s="12">
        <v>149</v>
      </c>
      <c r="AK475" s="12">
        <v>109</v>
      </c>
      <c r="AL475" s="12">
        <v>2</v>
      </c>
      <c r="AM475" s="12">
        <v>5</v>
      </c>
      <c r="AN475" s="12">
        <v>1</v>
      </c>
      <c r="AO475" s="12">
        <v>2</v>
      </c>
      <c r="AP475" s="12">
        <v>2</v>
      </c>
      <c r="AQ475" s="12">
        <v>2</v>
      </c>
      <c r="AR475" s="12">
        <v>2</v>
      </c>
      <c r="AS475" s="12">
        <v>0</v>
      </c>
      <c r="AT475" s="12">
        <v>7</v>
      </c>
      <c r="AU475" s="12">
        <v>0</v>
      </c>
      <c r="AV475" s="12">
        <v>0</v>
      </c>
      <c r="AW475" s="12">
        <v>0</v>
      </c>
      <c r="AX475" s="12">
        <v>0</v>
      </c>
      <c r="AY475" s="12">
        <v>0</v>
      </c>
      <c r="AZ475" s="12">
        <v>0</v>
      </c>
      <c r="BA475" s="12">
        <v>0</v>
      </c>
      <c r="BB475">
        <v>0</v>
      </c>
      <c r="BC475">
        <v>0</v>
      </c>
      <c r="BD475">
        <v>0</v>
      </c>
      <c r="BE475">
        <v>0</v>
      </c>
      <c r="BF475">
        <v>0</v>
      </c>
      <c r="BK475" t="s">
        <v>328</v>
      </c>
      <c r="BL475" t="s">
        <v>111</v>
      </c>
      <c r="BM475" s="2">
        <v>43892</v>
      </c>
      <c r="BN475" s="12">
        <v>8</v>
      </c>
      <c r="BO475" s="12">
        <v>6</v>
      </c>
      <c r="BP475" s="12">
        <v>1</v>
      </c>
      <c r="BQ475" s="12">
        <v>0</v>
      </c>
      <c r="BR475" s="12">
        <v>0</v>
      </c>
      <c r="BS475" s="12">
        <v>1</v>
      </c>
      <c r="BT475" s="12">
        <v>0</v>
      </c>
      <c r="BU475" s="12">
        <v>0</v>
      </c>
      <c r="BV475" s="12">
        <v>1</v>
      </c>
      <c r="BW475" s="12">
        <v>0</v>
      </c>
      <c r="BX475" s="12">
        <v>0</v>
      </c>
      <c r="BY475" s="12">
        <v>0</v>
      </c>
      <c r="BZ475" s="12">
        <v>0</v>
      </c>
      <c r="CA475" s="12">
        <v>3</v>
      </c>
      <c r="CB475" s="12">
        <v>3</v>
      </c>
      <c r="CC475" s="12">
        <v>0</v>
      </c>
      <c r="CD475" s="12">
        <v>0</v>
      </c>
      <c r="CE475" s="12">
        <v>0</v>
      </c>
      <c r="CF475" s="12">
        <v>0</v>
      </c>
      <c r="CG475" s="12">
        <v>0</v>
      </c>
      <c r="CH475" s="12">
        <v>0</v>
      </c>
      <c r="CI475">
        <v>0</v>
      </c>
      <c r="CJ475">
        <v>0</v>
      </c>
      <c r="CK475">
        <v>0</v>
      </c>
      <c r="CL475">
        <v>0</v>
      </c>
      <c r="CM475">
        <v>0</v>
      </c>
      <c r="CN475" s="12">
        <v>8</v>
      </c>
    </row>
    <row r="476" spans="1:92" hidden="1" x14ac:dyDescent="0.25">
      <c r="A476" s="7" t="s">
        <v>357</v>
      </c>
      <c r="B476" t="s">
        <v>112</v>
      </c>
      <c r="C476" s="2">
        <v>43892</v>
      </c>
      <c r="D476" s="12">
        <v>1</v>
      </c>
      <c r="E476" s="12">
        <v>1</v>
      </c>
      <c r="F476" s="12">
        <v>0</v>
      </c>
      <c r="G476" s="12">
        <v>0</v>
      </c>
      <c r="H476" s="12">
        <v>0</v>
      </c>
      <c r="I476" s="12">
        <v>0</v>
      </c>
      <c r="J476" s="12">
        <v>0</v>
      </c>
      <c r="K476" s="12">
        <v>0</v>
      </c>
      <c r="L476" s="12">
        <v>0</v>
      </c>
      <c r="M476" s="12">
        <v>1</v>
      </c>
      <c r="N476" s="12">
        <v>0</v>
      </c>
      <c r="O476" s="12">
        <v>0</v>
      </c>
      <c r="P476" s="12">
        <v>0</v>
      </c>
      <c r="Q476" s="12">
        <v>2</v>
      </c>
      <c r="R476" s="12">
        <v>0</v>
      </c>
      <c r="S476" s="12">
        <v>2</v>
      </c>
      <c r="T476" s="12">
        <v>2</v>
      </c>
      <c r="U476" s="12">
        <v>0</v>
      </c>
      <c r="V476" s="12">
        <v>0</v>
      </c>
      <c r="W476" s="12">
        <v>0</v>
      </c>
      <c r="X476" s="12">
        <v>2</v>
      </c>
      <c r="Y476">
        <v>0</v>
      </c>
      <c r="Z476">
        <v>0</v>
      </c>
      <c r="AA476">
        <v>0</v>
      </c>
      <c r="AB476">
        <v>0</v>
      </c>
      <c r="AC476">
        <v>0</v>
      </c>
      <c r="AG476" s="43" t="s">
        <v>357</v>
      </c>
      <c r="AH476" s="30" t="s">
        <v>112</v>
      </c>
      <c r="AI476" s="34">
        <v>43892</v>
      </c>
      <c r="AJ476" s="12">
        <v>0</v>
      </c>
      <c r="AK476" s="12">
        <v>0</v>
      </c>
      <c r="AL476" s="12">
        <v>0</v>
      </c>
      <c r="AM476" s="12">
        <v>0</v>
      </c>
      <c r="AN476" s="12">
        <v>0</v>
      </c>
      <c r="AO476" s="12">
        <v>0</v>
      </c>
      <c r="AP476" s="12">
        <v>0</v>
      </c>
      <c r="AQ476" s="12">
        <v>0</v>
      </c>
      <c r="AR476" s="12">
        <v>0</v>
      </c>
      <c r="AS476" s="12">
        <v>0</v>
      </c>
      <c r="AT476" s="12">
        <v>0</v>
      </c>
      <c r="AU476" s="12">
        <v>0</v>
      </c>
      <c r="AV476" s="12">
        <v>0</v>
      </c>
      <c r="AW476" s="12">
        <v>0</v>
      </c>
      <c r="AX476" s="12">
        <v>0</v>
      </c>
      <c r="AY476" s="12">
        <v>0</v>
      </c>
      <c r="AZ476" s="12">
        <v>0</v>
      </c>
      <c r="BA476" s="12">
        <v>0</v>
      </c>
      <c r="BB476">
        <v>0</v>
      </c>
      <c r="BC476">
        <v>0</v>
      </c>
      <c r="BD476">
        <v>0</v>
      </c>
      <c r="BE476">
        <v>0</v>
      </c>
      <c r="BF476">
        <v>0</v>
      </c>
      <c r="BK476" t="s">
        <v>328</v>
      </c>
      <c r="BL476" t="s">
        <v>112</v>
      </c>
      <c r="BM476" s="2">
        <v>43892</v>
      </c>
      <c r="BN476" s="12">
        <v>0</v>
      </c>
      <c r="BO476" s="12">
        <v>0</v>
      </c>
      <c r="BP476" s="12">
        <v>0</v>
      </c>
      <c r="BQ476" s="12">
        <v>0</v>
      </c>
      <c r="BR476" s="12">
        <v>0</v>
      </c>
      <c r="BS476" s="12">
        <v>0</v>
      </c>
      <c r="BT476" s="12">
        <v>0</v>
      </c>
      <c r="BU476" s="12">
        <v>0</v>
      </c>
      <c r="BV476" s="12">
        <v>0</v>
      </c>
      <c r="BW476" s="12">
        <v>0</v>
      </c>
      <c r="BX476" s="12">
        <v>0</v>
      </c>
      <c r="BY476" s="12">
        <v>0</v>
      </c>
      <c r="BZ476" s="12">
        <v>0</v>
      </c>
      <c r="CA476" s="12">
        <v>0</v>
      </c>
      <c r="CB476" s="12">
        <v>0</v>
      </c>
      <c r="CC476" s="12">
        <v>0</v>
      </c>
      <c r="CD476" s="12">
        <v>0</v>
      </c>
      <c r="CE476" s="12">
        <v>0</v>
      </c>
      <c r="CF476" s="12">
        <v>0</v>
      </c>
      <c r="CG476" s="12">
        <v>0</v>
      </c>
      <c r="CH476" s="12">
        <v>0</v>
      </c>
      <c r="CI476">
        <v>0</v>
      </c>
      <c r="CJ476">
        <v>0</v>
      </c>
      <c r="CK476">
        <v>0</v>
      </c>
      <c r="CL476">
        <v>0</v>
      </c>
      <c r="CM476">
        <v>0</v>
      </c>
      <c r="CN476" s="12">
        <v>0</v>
      </c>
    </row>
    <row r="477" spans="1:92" hidden="1" x14ac:dyDescent="0.25">
      <c r="A477" s="7" t="s">
        <v>357</v>
      </c>
      <c r="B477" t="s">
        <v>113</v>
      </c>
      <c r="C477" s="2">
        <v>43892</v>
      </c>
      <c r="D477" s="12">
        <v>155</v>
      </c>
      <c r="E477" s="12">
        <v>112</v>
      </c>
      <c r="F477" s="12">
        <v>4</v>
      </c>
      <c r="G477" s="12">
        <v>4</v>
      </c>
      <c r="H477" s="12">
        <v>2</v>
      </c>
      <c r="I477" s="12">
        <v>4</v>
      </c>
      <c r="J477" s="12">
        <v>8</v>
      </c>
      <c r="K477" s="12">
        <v>1</v>
      </c>
      <c r="L477" s="12">
        <v>4</v>
      </c>
      <c r="M477" s="12">
        <v>9</v>
      </c>
      <c r="N477" s="12">
        <v>6</v>
      </c>
      <c r="O477" s="12">
        <v>0</v>
      </c>
      <c r="P477" s="12">
        <v>0</v>
      </c>
      <c r="Q477" s="12">
        <v>27</v>
      </c>
      <c r="R477" s="12">
        <v>1</v>
      </c>
      <c r="S477" s="12">
        <v>8</v>
      </c>
      <c r="T477" s="12">
        <v>8</v>
      </c>
      <c r="U477" s="12">
        <v>0</v>
      </c>
      <c r="V477" s="12">
        <v>0</v>
      </c>
      <c r="W477" s="12">
        <v>0</v>
      </c>
      <c r="X477" s="12">
        <v>8</v>
      </c>
      <c r="Y477">
        <v>0</v>
      </c>
      <c r="Z477">
        <v>0</v>
      </c>
      <c r="AA477">
        <v>0</v>
      </c>
      <c r="AB477">
        <v>0</v>
      </c>
      <c r="AC477">
        <v>0</v>
      </c>
      <c r="AG477" s="44" t="s">
        <v>357</v>
      </c>
      <c r="AH477" s="29" t="s">
        <v>113</v>
      </c>
      <c r="AI477" s="36">
        <v>43892</v>
      </c>
      <c r="AJ477" s="12">
        <v>148</v>
      </c>
      <c r="AK477" s="12">
        <v>106</v>
      </c>
      <c r="AL477" s="12">
        <v>3</v>
      </c>
      <c r="AM477" s="12">
        <v>3</v>
      </c>
      <c r="AN477" s="12">
        <v>1</v>
      </c>
      <c r="AO477" s="12">
        <v>3</v>
      </c>
      <c r="AP477" s="12">
        <v>8</v>
      </c>
      <c r="AQ477" s="12">
        <v>1</v>
      </c>
      <c r="AR477" s="12">
        <v>3</v>
      </c>
      <c r="AS477" s="12">
        <v>0</v>
      </c>
      <c r="AT477" s="12">
        <v>14</v>
      </c>
      <c r="AU477" s="12">
        <v>1</v>
      </c>
      <c r="AV477" s="12">
        <v>0</v>
      </c>
      <c r="AW477" s="12">
        <v>0</v>
      </c>
      <c r="AX477" s="12">
        <v>0</v>
      </c>
      <c r="AY477" s="12">
        <v>0</v>
      </c>
      <c r="AZ477" s="12">
        <v>0</v>
      </c>
      <c r="BA477" s="12">
        <v>0</v>
      </c>
      <c r="BB477">
        <v>0</v>
      </c>
      <c r="BC477">
        <v>0</v>
      </c>
      <c r="BD477">
        <v>0</v>
      </c>
      <c r="BE477">
        <v>0</v>
      </c>
      <c r="BF477">
        <v>0</v>
      </c>
      <c r="BK477" t="s">
        <v>328</v>
      </c>
      <c r="BL477" t="s">
        <v>113</v>
      </c>
      <c r="BM477" s="2">
        <v>43892</v>
      </c>
      <c r="BN477" s="12">
        <v>10</v>
      </c>
      <c r="BO477" s="12">
        <v>5</v>
      </c>
      <c r="BP477" s="12">
        <v>0</v>
      </c>
      <c r="BQ477" s="12">
        <v>0</v>
      </c>
      <c r="BR477" s="12">
        <v>0</v>
      </c>
      <c r="BS477" s="12">
        <v>0</v>
      </c>
      <c r="BT477" s="12">
        <v>0</v>
      </c>
      <c r="BU477" s="12">
        <v>0</v>
      </c>
      <c r="BV477" s="12">
        <v>0</v>
      </c>
      <c r="BW477" s="12">
        <v>0</v>
      </c>
      <c r="BX477" s="12">
        <v>0</v>
      </c>
      <c r="BY477" s="12">
        <v>0</v>
      </c>
      <c r="BZ477" s="12">
        <v>0</v>
      </c>
      <c r="CA477" s="12">
        <v>8</v>
      </c>
      <c r="CB477" s="12">
        <v>5</v>
      </c>
      <c r="CC477" s="12">
        <v>0</v>
      </c>
      <c r="CD477" s="12">
        <v>0</v>
      </c>
      <c r="CE477" s="12">
        <v>0</v>
      </c>
      <c r="CF477" s="12">
        <v>0</v>
      </c>
      <c r="CG477" s="12">
        <v>0</v>
      </c>
      <c r="CH477" s="12">
        <v>0</v>
      </c>
      <c r="CI477">
        <v>0</v>
      </c>
      <c r="CJ477">
        <v>0</v>
      </c>
      <c r="CK477">
        <v>0</v>
      </c>
      <c r="CL477">
        <v>0</v>
      </c>
      <c r="CM477">
        <v>0</v>
      </c>
      <c r="CN477" s="12">
        <v>10</v>
      </c>
    </row>
    <row r="478" spans="1:92" hidden="1" x14ac:dyDescent="0.25">
      <c r="A478" s="7" t="s">
        <v>358</v>
      </c>
      <c r="B478" t="s">
        <v>110</v>
      </c>
      <c r="C478" s="2">
        <v>43892</v>
      </c>
      <c r="D478" s="12">
        <v>33</v>
      </c>
      <c r="E478" s="12">
        <v>4</v>
      </c>
      <c r="F478" s="12">
        <v>0</v>
      </c>
      <c r="G478" s="12">
        <v>0</v>
      </c>
      <c r="H478" s="12">
        <v>0</v>
      </c>
      <c r="I478" s="12">
        <v>0</v>
      </c>
      <c r="J478" s="12">
        <v>0</v>
      </c>
      <c r="K478" s="12">
        <v>0</v>
      </c>
      <c r="L478" s="12">
        <v>0</v>
      </c>
      <c r="M478" s="12">
        <v>5</v>
      </c>
      <c r="N478" s="12">
        <v>44</v>
      </c>
      <c r="O478" s="12">
        <v>0</v>
      </c>
      <c r="P478" s="12">
        <v>0</v>
      </c>
      <c r="Q478" s="12">
        <v>1</v>
      </c>
      <c r="R478" s="12">
        <v>1</v>
      </c>
      <c r="S478" s="12">
        <v>2</v>
      </c>
      <c r="T478" s="12">
        <v>2</v>
      </c>
      <c r="U478" s="12">
        <v>0</v>
      </c>
      <c r="V478" s="12">
        <v>0</v>
      </c>
      <c r="W478" s="12">
        <v>0</v>
      </c>
      <c r="X478" s="12">
        <v>0</v>
      </c>
      <c r="Y478">
        <v>0</v>
      </c>
      <c r="Z478">
        <v>0</v>
      </c>
      <c r="AA478">
        <v>0</v>
      </c>
      <c r="AB478">
        <v>0</v>
      </c>
      <c r="AC478">
        <v>0</v>
      </c>
      <c r="AG478" s="43" t="s">
        <v>358</v>
      </c>
      <c r="AH478" s="30" t="s">
        <v>110</v>
      </c>
      <c r="AI478" s="34">
        <v>43892</v>
      </c>
      <c r="AJ478" s="12">
        <v>0</v>
      </c>
      <c r="AK478" s="12">
        <v>0</v>
      </c>
      <c r="AL478" s="12">
        <v>0</v>
      </c>
      <c r="AM478" s="12">
        <v>0</v>
      </c>
      <c r="AN478" s="12">
        <v>0</v>
      </c>
      <c r="AO478" s="12">
        <v>0</v>
      </c>
      <c r="AP478" s="12">
        <v>0</v>
      </c>
      <c r="AQ478" s="12">
        <v>0</v>
      </c>
      <c r="AR478" s="12">
        <v>0</v>
      </c>
      <c r="AS478" s="12">
        <v>0</v>
      </c>
      <c r="AT478" s="12">
        <v>0</v>
      </c>
      <c r="AU478" s="12">
        <v>0</v>
      </c>
      <c r="AV478" s="12">
        <v>0</v>
      </c>
      <c r="AW478" s="12">
        <v>0</v>
      </c>
      <c r="AX478" s="12">
        <v>0</v>
      </c>
      <c r="AY478" s="12">
        <v>0</v>
      </c>
      <c r="AZ478" s="12">
        <v>0</v>
      </c>
      <c r="BA478" s="12">
        <v>0</v>
      </c>
      <c r="BB478">
        <v>0</v>
      </c>
      <c r="BC478">
        <v>0</v>
      </c>
      <c r="BD478">
        <v>0</v>
      </c>
      <c r="BE478">
        <v>0</v>
      </c>
      <c r="BF478">
        <v>0</v>
      </c>
      <c r="BK478" t="s">
        <v>329</v>
      </c>
      <c r="BL478" t="s">
        <v>110</v>
      </c>
      <c r="BM478" s="2">
        <v>43892</v>
      </c>
      <c r="BN478" s="12">
        <v>5</v>
      </c>
      <c r="BO478" s="12">
        <v>5</v>
      </c>
      <c r="BP478" s="12">
        <v>0</v>
      </c>
      <c r="BQ478" s="12">
        <v>0</v>
      </c>
      <c r="BR478" s="12">
        <v>0</v>
      </c>
      <c r="BS478" s="12">
        <v>0</v>
      </c>
      <c r="BT478" s="12">
        <v>1</v>
      </c>
      <c r="BU478" s="12">
        <v>0</v>
      </c>
      <c r="BV478" s="12">
        <v>0</v>
      </c>
      <c r="BW478" s="12">
        <v>1</v>
      </c>
      <c r="BX478" s="12">
        <v>0</v>
      </c>
      <c r="BY478" s="12">
        <v>49</v>
      </c>
      <c r="BZ478" s="12">
        <v>23</v>
      </c>
      <c r="CA478" s="12">
        <v>7</v>
      </c>
      <c r="CB478" s="12">
        <v>6</v>
      </c>
      <c r="CC478" s="12">
        <v>6</v>
      </c>
      <c r="CD478" s="12">
        <v>1</v>
      </c>
      <c r="CE478" s="12">
        <v>0</v>
      </c>
      <c r="CF478" s="12">
        <v>0</v>
      </c>
      <c r="CG478" s="12">
        <v>2</v>
      </c>
      <c r="CH478" s="12">
        <v>4</v>
      </c>
      <c r="CI478">
        <v>0</v>
      </c>
      <c r="CJ478">
        <v>0</v>
      </c>
      <c r="CK478">
        <v>0</v>
      </c>
      <c r="CL478">
        <v>0</v>
      </c>
      <c r="CM478">
        <v>0</v>
      </c>
      <c r="CN478" s="12">
        <v>10</v>
      </c>
    </row>
    <row r="479" spans="1:92" hidden="1" x14ac:dyDescent="0.25">
      <c r="A479" s="7" t="s">
        <v>358</v>
      </c>
      <c r="B479" t="s">
        <v>111</v>
      </c>
      <c r="C479" s="2">
        <v>43892</v>
      </c>
      <c r="D479" s="12">
        <v>92</v>
      </c>
      <c r="E479" s="12">
        <v>72</v>
      </c>
      <c r="F479" s="12">
        <v>2</v>
      </c>
      <c r="G479" s="12">
        <v>7</v>
      </c>
      <c r="H479" s="12">
        <v>1</v>
      </c>
      <c r="I479" s="12">
        <v>2</v>
      </c>
      <c r="J479" s="12">
        <v>3</v>
      </c>
      <c r="K479" s="12">
        <v>3</v>
      </c>
      <c r="L479" s="12">
        <v>2</v>
      </c>
      <c r="M479" s="12">
        <v>244</v>
      </c>
      <c r="N479" s="12">
        <v>337</v>
      </c>
      <c r="O479" s="12">
        <v>11</v>
      </c>
      <c r="P479" s="12">
        <v>10</v>
      </c>
      <c r="Q479" s="12">
        <v>26</v>
      </c>
      <c r="R479" s="12">
        <v>2</v>
      </c>
      <c r="S479" s="12">
        <v>16</v>
      </c>
      <c r="T479" s="12">
        <v>7</v>
      </c>
      <c r="U479" s="12">
        <v>0</v>
      </c>
      <c r="V479" s="12">
        <v>0</v>
      </c>
      <c r="W479" s="12">
        <v>3</v>
      </c>
      <c r="X479" s="12">
        <v>5</v>
      </c>
      <c r="Y479">
        <v>0</v>
      </c>
      <c r="Z479">
        <v>0</v>
      </c>
      <c r="AA479">
        <v>0</v>
      </c>
      <c r="AB479">
        <v>0</v>
      </c>
      <c r="AC479">
        <v>0</v>
      </c>
      <c r="AG479" s="44" t="s">
        <v>358</v>
      </c>
      <c r="AH479" s="29" t="s">
        <v>111</v>
      </c>
      <c r="AI479" s="36">
        <v>43892</v>
      </c>
      <c r="AJ479" s="12">
        <v>80</v>
      </c>
      <c r="AK479" s="12">
        <v>63</v>
      </c>
      <c r="AL479" s="12">
        <v>1</v>
      </c>
      <c r="AM479" s="12">
        <v>2</v>
      </c>
      <c r="AN479" s="12">
        <v>0</v>
      </c>
      <c r="AO479" s="12">
        <v>1</v>
      </c>
      <c r="AP479" s="12">
        <v>1</v>
      </c>
      <c r="AQ479" s="12">
        <v>1</v>
      </c>
      <c r="AR479" s="12">
        <v>1</v>
      </c>
      <c r="AS479" s="12">
        <v>0</v>
      </c>
      <c r="AT479" s="12">
        <v>0</v>
      </c>
      <c r="AU479" s="12">
        <v>0</v>
      </c>
      <c r="AV479" s="12">
        <v>0</v>
      </c>
      <c r="AW479" s="12">
        <v>0</v>
      </c>
      <c r="AX479" s="12">
        <v>0</v>
      </c>
      <c r="AY479" s="12">
        <v>0</v>
      </c>
      <c r="AZ479" s="12">
        <v>0</v>
      </c>
      <c r="BA479" s="12">
        <v>0</v>
      </c>
      <c r="BB479">
        <v>0</v>
      </c>
      <c r="BC479">
        <v>0</v>
      </c>
      <c r="BD479">
        <v>0</v>
      </c>
      <c r="BE479">
        <v>0</v>
      </c>
      <c r="BF479">
        <v>0</v>
      </c>
      <c r="BK479" t="s">
        <v>329</v>
      </c>
      <c r="BL479" t="s">
        <v>111</v>
      </c>
      <c r="BM479" s="2">
        <v>43892</v>
      </c>
      <c r="BN479" s="12">
        <v>25</v>
      </c>
      <c r="BO479" s="12">
        <v>22</v>
      </c>
      <c r="BP479" s="12">
        <v>0</v>
      </c>
      <c r="BQ479" s="12">
        <v>0</v>
      </c>
      <c r="BR479" s="12">
        <v>0</v>
      </c>
      <c r="BS479" s="12">
        <v>0</v>
      </c>
      <c r="BT479" s="12">
        <v>5</v>
      </c>
      <c r="BU479" s="12">
        <v>4</v>
      </c>
      <c r="BV479" s="12">
        <v>0</v>
      </c>
      <c r="BW479" s="12">
        <v>8</v>
      </c>
      <c r="BX479" s="12">
        <v>2</v>
      </c>
      <c r="BY479" s="12">
        <v>585</v>
      </c>
      <c r="BZ479" s="12">
        <v>491</v>
      </c>
      <c r="CA479" s="12">
        <v>22</v>
      </c>
      <c r="CB479" s="12">
        <v>13</v>
      </c>
      <c r="CC479" s="12">
        <v>24</v>
      </c>
      <c r="CD479" s="12">
        <v>6</v>
      </c>
      <c r="CE479" s="12">
        <v>0</v>
      </c>
      <c r="CF479" s="12">
        <v>0</v>
      </c>
      <c r="CG479" s="12">
        <v>5</v>
      </c>
      <c r="CH479" s="12">
        <v>19</v>
      </c>
      <c r="CI479">
        <v>0</v>
      </c>
      <c r="CJ479">
        <v>0</v>
      </c>
      <c r="CK479">
        <v>0</v>
      </c>
      <c r="CL479">
        <v>0</v>
      </c>
      <c r="CM479">
        <v>0</v>
      </c>
      <c r="CN479" s="12">
        <v>25</v>
      </c>
    </row>
    <row r="480" spans="1:92" hidden="1" x14ac:dyDescent="0.25">
      <c r="A480" s="7" t="s">
        <v>358</v>
      </c>
      <c r="B480" t="s">
        <v>112</v>
      </c>
      <c r="C480" s="2">
        <v>43892</v>
      </c>
      <c r="D480" s="12">
        <v>32</v>
      </c>
      <c r="E480" s="12">
        <v>2</v>
      </c>
      <c r="F480" s="12">
        <v>0</v>
      </c>
      <c r="G480" s="12">
        <v>0</v>
      </c>
      <c r="H480" s="12">
        <v>0</v>
      </c>
      <c r="I480" s="12">
        <v>0</v>
      </c>
      <c r="J480" s="12">
        <v>0</v>
      </c>
      <c r="K480" s="12">
        <v>0</v>
      </c>
      <c r="L480" s="12">
        <v>0</v>
      </c>
      <c r="M480" s="12">
        <v>2</v>
      </c>
      <c r="N480" s="12">
        <v>33</v>
      </c>
      <c r="O480" s="12">
        <v>0</v>
      </c>
      <c r="P480" s="12">
        <v>0</v>
      </c>
      <c r="Q480" s="12">
        <v>3</v>
      </c>
      <c r="R480" s="12">
        <v>1</v>
      </c>
      <c r="S480" s="12">
        <v>1</v>
      </c>
      <c r="T480" s="12">
        <v>1</v>
      </c>
      <c r="U480" s="12">
        <v>0</v>
      </c>
      <c r="V480" s="12">
        <v>0</v>
      </c>
      <c r="W480" s="12">
        <v>0</v>
      </c>
      <c r="X480" s="12">
        <v>0</v>
      </c>
      <c r="Y480">
        <v>0</v>
      </c>
      <c r="Z480">
        <v>0</v>
      </c>
      <c r="AA480">
        <v>0</v>
      </c>
      <c r="AB480">
        <v>0</v>
      </c>
      <c r="AC480">
        <v>0</v>
      </c>
      <c r="AG480" s="43" t="s">
        <v>358</v>
      </c>
      <c r="AH480" s="30" t="s">
        <v>112</v>
      </c>
      <c r="AI480" s="34">
        <v>43892</v>
      </c>
      <c r="AJ480" s="12">
        <v>0</v>
      </c>
      <c r="AK480" s="12">
        <v>0</v>
      </c>
      <c r="AL480" s="12">
        <v>0</v>
      </c>
      <c r="AM480" s="12">
        <v>0</v>
      </c>
      <c r="AN480" s="12">
        <v>0</v>
      </c>
      <c r="AO480" s="12">
        <v>0</v>
      </c>
      <c r="AP480" s="12">
        <v>0</v>
      </c>
      <c r="AQ480" s="12">
        <v>0</v>
      </c>
      <c r="AR480" s="12">
        <v>0</v>
      </c>
      <c r="AS480" s="12">
        <v>0</v>
      </c>
      <c r="AT480" s="12">
        <v>0</v>
      </c>
      <c r="AU480" s="12">
        <v>0</v>
      </c>
      <c r="AV480" s="12">
        <v>0</v>
      </c>
      <c r="AW480" s="12">
        <v>0</v>
      </c>
      <c r="AX480" s="12">
        <v>0</v>
      </c>
      <c r="AY480" s="12">
        <v>0</v>
      </c>
      <c r="AZ480" s="12">
        <v>0</v>
      </c>
      <c r="BA480" s="12">
        <v>0</v>
      </c>
      <c r="BB480">
        <v>0</v>
      </c>
      <c r="BC480">
        <v>0</v>
      </c>
      <c r="BD480">
        <v>0</v>
      </c>
      <c r="BE480">
        <v>0</v>
      </c>
      <c r="BF480">
        <v>0</v>
      </c>
      <c r="BK480" t="s">
        <v>329</v>
      </c>
      <c r="BL480" t="s">
        <v>112</v>
      </c>
      <c r="BM480" s="2">
        <v>43892</v>
      </c>
      <c r="BN480" s="12">
        <v>3</v>
      </c>
      <c r="BO480" s="12">
        <v>2</v>
      </c>
      <c r="BP480" s="12">
        <v>0</v>
      </c>
      <c r="BQ480" s="12">
        <v>0</v>
      </c>
      <c r="BR480" s="12">
        <v>0</v>
      </c>
      <c r="BS480" s="12">
        <v>0</v>
      </c>
      <c r="BT480" s="12">
        <v>0</v>
      </c>
      <c r="BU480" s="12">
        <v>0</v>
      </c>
      <c r="BV480" s="12">
        <v>0</v>
      </c>
      <c r="BW480" s="12">
        <v>1</v>
      </c>
      <c r="BX480" s="12">
        <v>0</v>
      </c>
      <c r="BY480" s="12">
        <v>41</v>
      </c>
      <c r="BZ480" s="12">
        <v>23</v>
      </c>
      <c r="CA480" s="12">
        <v>6</v>
      </c>
      <c r="CB480" s="12">
        <v>5</v>
      </c>
      <c r="CC480" s="12">
        <v>7</v>
      </c>
      <c r="CD480" s="12">
        <v>0</v>
      </c>
      <c r="CE480" s="12">
        <v>0</v>
      </c>
      <c r="CF480" s="12">
        <v>0</v>
      </c>
      <c r="CG480" s="12">
        <v>2</v>
      </c>
      <c r="CH480" s="12">
        <v>5</v>
      </c>
      <c r="CI480">
        <v>0</v>
      </c>
      <c r="CJ480">
        <v>0</v>
      </c>
      <c r="CK480">
        <v>0</v>
      </c>
      <c r="CL480">
        <v>0</v>
      </c>
      <c r="CM480">
        <v>0</v>
      </c>
      <c r="CN480" s="12">
        <v>3</v>
      </c>
    </row>
    <row r="481" spans="1:92" hidden="1" x14ac:dyDescent="0.25">
      <c r="A481" s="7" t="s">
        <v>358</v>
      </c>
      <c r="B481" t="s">
        <v>113</v>
      </c>
      <c r="C481" s="2">
        <v>43892</v>
      </c>
      <c r="D481" s="12">
        <v>113</v>
      </c>
      <c r="E481" s="12">
        <v>111</v>
      </c>
      <c r="F481" s="12">
        <v>4</v>
      </c>
      <c r="G481" s="12">
        <v>7</v>
      </c>
      <c r="H481" s="12">
        <v>1</v>
      </c>
      <c r="I481" s="12">
        <v>4</v>
      </c>
      <c r="J481" s="12">
        <v>11</v>
      </c>
      <c r="K481" s="12">
        <v>10</v>
      </c>
      <c r="L481" s="12">
        <v>4</v>
      </c>
      <c r="M481" s="12">
        <v>618</v>
      </c>
      <c r="N481" s="12">
        <v>786</v>
      </c>
      <c r="O481" s="12">
        <v>22</v>
      </c>
      <c r="P481" s="12">
        <v>16</v>
      </c>
      <c r="Q481" s="12">
        <v>59</v>
      </c>
      <c r="R481" s="12">
        <v>15</v>
      </c>
      <c r="S481" s="12">
        <v>28</v>
      </c>
      <c r="T481" s="12">
        <v>14</v>
      </c>
      <c r="U481" s="12">
        <v>0</v>
      </c>
      <c r="V481" s="12">
        <v>0</v>
      </c>
      <c r="W481" s="12">
        <v>5</v>
      </c>
      <c r="X481" s="12">
        <v>7</v>
      </c>
      <c r="Y481">
        <v>0</v>
      </c>
      <c r="Z481">
        <v>0</v>
      </c>
      <c r="AA481">
        <v>0</v>
      </c>
      <c r="AB481">
        <v>0</v>
      </c>
      <c r="AC481">
        <v>0</v>
      </c>
      <c r="AG481" s="44" t="s">
        <v>358</v>
      </c>
      <c r="AH481" s="29" t="s">
        <v>113</v>
      </c>
      <c r="AI481" s="36">
        <v>43892</v>
      </c>
      <c r="AJ481" s="12">
        <v>88</v>
      </c>
      <c r="AK481" s="12">
        <v>93</v>
      </c>
      <c r="AL481" s="12">
        <v>3</v>
      </c>
      <c r="AM481" s="12">
        <v>3</v>
      </c>
      <c r="AN481" s="12">
        <v>1</v>
      </c>
      <c r="AO481" s="12">
        <v>3</v>
      </c>
      <c r="AP481" s="12">
        <v>3</v>
      </c>
      <c r="AQ481" s="12">
        <v>2</v>
      </c>
      <c r="AR481" s="12">
        <v>3</v>
      </c>
      <c r="AS481" s="12">
        <v>0</v>
      </c>
      <c r="AT481" s="12">
        <v>7</v>
      </c>
      <c r="AU481" s="12">
        <v>0</v>
      </c>
      <c r="AV481" s="12">
        <v>0</v>
      </c>
      <c r="AW481" s="12">
        <v>0</v>
      </c>
      <c r="AX481" s="12">
        <v>0</v>
      </c>
      <c r="AY481" s="12">
        <v>0</v>
      </c>
      <c r="AZ481" s="12">
        <v>0</v>
      </c>
      <c r="BA481" s="12">
        <v>0</v>
      </c>
      <c r="BB481">
        <v>0</v>
      </c>
      <c r="BC481">
        <v>0</v>
      </c>
      <c r="BD481">
        <v>0</v>
      </c>
      <c r="BE481">
        <v>0</v>
      </c>
      <c r="BF481">
        <v>0</v>
      </c>
      <c r="BK481" t="s">
        <v>329</v>
      </c>
      <c r="BL481" t="s">
        <v>113</v>
      </c>
      <c r="BM481" s="2">
        <v>43892</v>
      </c>
      <c r="BN481" s="12">
        <v>30</v>
      </c>
      <c r="BO481" s="12">
        <v>46</v>
      </c>
      <c r="BP481" s="12">
        <v>0</v>
      </c>
      <c r="BQ481" s="12">
        <v>0</v>
      </c>
      <c r="BR481" s="12">
        <v>0</v>
      </c>
      <c r="BS481" s="12">
        <v>0</v>
      </c>
      <c r="BT481" s="12">
        <v>9</v>
      </c>
      <c r="BU481" s="12">
        <v>5</v>
      </c>
      <c r="BV481" s="12">
        <v>0</v>
      </c>
      <c r="BW481" s="12">
        <v>15</v>
      </c>
      <c r="BX481" s="12">
        <v>7</v>
      </c>
      <c r="BY481" s="12">
        <v>1409</v>
      </c>
      <c r="BZ481" s="12">
        <v>1272</v>
      </c>
      <c r="CA481" s="12">
        <v>46</v>
      </c>
      <c r="CB481" s="12">
        <v>28</v>
      </c>
      <c r="CC481" s="12">
        <v>39</v>
      </c>
      <c r="CD481" s="12">
        <v>9</v>
      </c>
      <c r="CE481" s="12">
        <v>0</v>
      </c>
      <c r="CF481" s="12">
        <v>1</v>
      </c>
      <c r="CG481" s="12">
        <v>8</v>
      </c>
      <c r="CH481" s="12">
        <v>31</v>
      </c>
      <c r="CI481">
        <v>0</v>
      </c>
      <c r="CJ481">
        <v>0</v>
      </c>
      <c r="CK481">
        <v>0</v>
      </c>
      <c r="CL481">
        <v>0</v>
      </c>
      <c r="CM481">
        <v>0</v>
      </c>
      <c r="CN481" s="12">
        <v>30</v>
      </c>
    </row>
    <row r="482" spans="1:92" hidden="1" x14ac:dyDescent="0.25">
      <c r="A482" s="7" t="s">
        <v>359</v>
      </c>
      <c r="B482" t="s">
        <v>110</v>
      </c>
      <c r="C482" s="2">
        <v>43892</v>
      </c>
      <c r="D482" s="12">
        <v>0</v>
      </c>
      <c r="E482" s="12">
        <v>0</v>
      </c>
      <c r="F482" s="12">
        <v>0</v>
      </c>
      <c r="G482" s="12">
        <v>0</v>
      </c>
      <c r="H482" s="12">
        <v>0</v>
      </c>
      <c r="I482" s="12">
        <v>0</v>
      </c>
      <c r="J482" s="12">
        <v>0</v>
      </c>
      <c r="K482" s="12">
        <v>0</v>
      </c>
      <c r="L482" s="12">
        <v>0</v>
      </c>
      <c r="M482" s="12">
        <v>0</v>
      </c>
      <c r="N482" s="12">
        <v>0</v>
      </c>
      <c r="O482" s="12">
        <v>0</v>
      </c>
      <c r="P482" s="12">
        <v>0</v>
      </c>
      <c r="Q482" s="12">
        <v>0</v>
      </c>
      <c r="R482" s="12">
        <v>0</v>
      </c>
      <c r="S482" s="12">
        <v>0</v>
      </c>
      <c r="T482" s="12">
        <v>0</v>
      </c>
      <c r="U482" s="12">
        <v>0</v>
      </c>
      <c r="V482" s="12">
        <v>0</v>
      </c>
      <c r="W482" s="12">
        <v>0</v>
      </c>
      <c r="X482" s="12">
        <v>0</v>
      </c>
      <c r="Y482">
        <v>0</v>
      </c>
      <c r="Z482">
        <v>0</v>
      </c>
      <c r="AA482">
        <v>0</v>
      </c>
      <c r="AB482">
        <v>0</v>
      </c>
      <c r="AC482">
        <v>0</v>
      </c>
      <c r="AG482" s="43" t="s">
        <v>359</v>
      </c>
      <c r="AH482" s="30" t="s">
        <v>110</v>
      </c>
      <c r="AI482" s="34">
        <v>43892</v>
      </c>
      <c r="AJ482" s="12">
        <v>0</v>
      </c>
      <c r="AK482" s="12">
        <v>0</v>
      </c>
      <c r="AL482" s="12">
        <v>0</v>
      </c>
      <c r="AM482" s="12">
        <v>0</v>
      </c>
      <c r="AN482" s="12">
        <v>0</v>
      </c>
      <c r="AO482" s="12">
        <v>0</v>
      </c>
      <c r="AP482" s="12">
        <v>0</v>
      </c>
      <c r="AQ482" s="12">
        <v>0</v>
      </c>
      <c r="AR482" s="12">
        <v>0</v>
      </c>
      <c r="AS482" s="12">
        <v>0</v>
      </c>
      <c r="AT482" s="12">
        <v>0</v>
      </c>
      <c r="AU482" s="12">
        <v>0</v>
      </c>
      <c r="AV482" s="12">
        <v>0</v>
      </c>
      <c r="AW482" s="12">
        <v>0</v>
      </c>
      <c r="AX482" s="12">
        <v>0</v>
      </c>
      <c r="AY482" s="12">
        <v>0</v>
      </c>
      <c r="AZ482" s="12">
        <v>0</v>
      </c>
      <c r="BA482" s="12">
        <v>0</v>
      </c>
      <c r="BB482">
        <v>0</v>
      </c>
      <c r="BC482">
        <v>0</v>
      </c>
      <c r="BD482">
        <v>0</v>
      </c>
      <c r="BE482">
        <v>0</v>
      </c>
      <c r="BF482">
        <v>0</v>
      </c>
      <c r="BK482" t="s">
        <v>330</v>
      </c>
      <c r="BL482" t="s">
        <v>110</v>
      </c>
      <c r="BM482" s="2">
        <v>43892</v>
      </c>
      <c r="BN482" s="12">
        <v>2</v>
      </c>
      <c r="BO482" s="12">
        <v>2</v>
      </c>
      <c r="BP482" s="12">
        <v>0</v>
      </c>
      <c r="BQ482" s="12">
        <v>0</v>
      </c>
      <c r="BR482" s="12">
        <v>0</v>
      </c>
      <c r="BS482" s="12">
        <v>0</v>
      </c>
      <c r="BT482" s="12">
        <v>0</v>
      </c>
      <c r="BU482" s="12">
        <v>0</v>
      </c>
      <c r="BV482" s="12">
        <v>0</v>
      </c>
      <c r="BW482" s="12">
        <v>0</v>
      </c>
      <c r="BX482" s="12">
        <v>0</v>
      </c>
      <c r="BY482" s="12">
        <v>0</v>
      </c>
      <c r="BZ482" s="12">
        <v>0</v>
      </c>
      <c r="CA482" s="12">
        <v>0</v>
      </c>
      <c r="CB482" s="12">
        <v>0</v>
      </c>
      <c r="CC482" s="12">
        <v>0</v>
      </c>
      <c r="CD482" s="12">
        <v>0</v>
      </c>
      <c r="CE482" s="12">
        <v>0</v>
      </c>
      <c r="CF482" s="12">
        <v>0</v>
      </c>
      <c r="CG482" s="12">
        <v>0</v>
      </c>
      <c r="CH482" s="12">
        <v>0</v>
      </c>
      <c r="CI482">
        <v>0</v>
      </c>
      <c r="CJ482">
        <v>0</v>
      </c>
      <c r="CK482">
        <v>0</v>
      </c>
      <c r="CL482">
        <v>0</v>
      </c>
      <c r="CM482">
        <v>0</v>
      </c>
      <c r="CN482" s="12">
        <v>2</v>
      </c>
    </row>
    <row r="483" spans="1:92" hidden="1" x14ac:dyDescent="0.25">
      <c r="A483" s="7" t="s">
        <v>359</v>
      </c>
      <c r="B483" t="s">
        <v>111</v>
      </c>
      <c r="C483" s="2">
        <v>43892</v>
      </c>
      <c r="D483" s="12">
        <v>256</v>
      </c>
      <c r="E483" s="12">
        <v>181</v>
      </c>
      <c r="F483" s="12">
        <v>4</v>
      </c>
      <c r="G483" s="12">
        <v>3</v>
      </c>
      <c r="H483" s="12">
        <v>1</v>
      </c>
      <c r="I483" s="12">
        <v>4</v>
      </c>
      <c r="J483" s="12">
        <v>3</v>
      </c>
      <c r="K483" s="12">
        <v>2</v>
      </c>
      <c r="L483" s="12">
        <v>4</v>
      </c>
      <c r="M483" s="12">
        <v>0</v>
      </c>
      <c r="N483" s="12">
        <v>0</v>
      </c>
      <c r="O483" s="12">
        <v>0</v>
      </c>
      <c r="P483" s="12">
        <v>0</v>
      </c>
      <c r="Q483" s="12">
        <v>27</v>
      </c>
      <c r="R483" s="12">
        <v>3</v>
      </c>
      <c r="S483" s="12">
        <v>0</v>
      </c>
      <c r="T483" s="12">
        <v>0</v>
      </c>
      <c r="U483" s="12">
        <v>0</v>
      </c>
      <c r="V483" s="12">
        <v>0</v>
      </c>
      <c r="W483" s="12">
        <v>0</v>
      </c>
      <c r="X483" s="12">
        <v>0</v>
      </c>
      <c r="Y483">
        <v>0</v>
      </c>
      <c r="Z483">
        <v>0</v>
      </c>
      <c r="AA483">
        <v>0</v>
      </c>
      <c r="AB483">
        <v>0</v>
      </c>
      <c r="AC483">
        <v>0</v>
      </c>
      <c r="AG483" s="44" t="s">
        <v>359</v>
      </c>
      <c r="AH483" s="29" t="s">
        <v>111</v>
      </c>
      <c r="AI483" s="36">
        <v>43892</v>
      </c>
      <c r="AJ483" s="12">
        <v>248</v>
      </c>
      <c r="AK483" s="12">
        <v>175</v>
      </c>
      <c r="AL483" s="12">
        <v>3</v>
      </c>
      <c r="AM483" s="12">
        <v>3</v>
      </c>
      <c r="AN483" s="12">
        <v>1</v>
      </c>
      <c r="AO483" s="12">
        <v>3</v>
      </c>
      <c r="AP483" s="12">
        <v>3</v>
      </c>
      <c r="AQ483" s="12">
        <v>2</v>
      </c>
      <c r="AR483" s="12">
        <v>3</v>
      </c>
      <c r="AS483" s="12">
        <v>0</v>
      </c>
      <c r="AT483" s="12">
        <v>24</v>
      </c>
      <c r="AU483" s="12">
        <v>0</v>
      </c>
      <c r="AV483" s="12">
        <v>0</v>
      </c>
      <c r="AW483" s="12">
        <v>0</v>
      </c>
      <c r="AX483" s="12">
        <v>0</v>
      </c>
      <c r="AY483" s="12">
        <v>0</v>
      </c>
      <c r="AZ483" s="12">
        <v>0</v>
      </c>
      <c r="BA483" s="12">
        <v>0</v>
      </c>
      <c r="BB483">
        <v>0</v>
      </c>
      <c r="BC483">
        <v>0</v>
      </c>
      <c r="BD483">
        <v>0</v>
      </c>
      <c r="BE483">
        <v>0</v>
      </c>
      <c r="BF483">
        <v>0</v>
      </c>
      <c r="BK483" t="s">
        <v>330</v>
      </c>
      <c r="BL483" t="s">
        <v>111</v>
      </c>
      <c r="BM483" s="2">
        <v>43892</v>
      </c>
      <c r="BN483" s="12">
        <v>4</v>
      </c>
      <c r="BO483" s="12">
        <v>4</v>
      </c>
      <c r="BP483" s="12">
        <v>0</v>
      </c>
      <c r="BQ483" s="12">
        <v>0</v>
      </c>
      <c r="BR483" s="12">
        <v>0</v>
      </c>
      <c r="BS483" s="12">
        <v>0</v>
      </c>
      <c r="BT483" s="12">
        <v>0</v>
      </c>
      <c r="BU483" s="12">
        <v>0</v>
      </c>
      <c r="BV483" s="12">
        <v>0</v>
      </c>
      <c r="BW483" s="12">
        <v>0</v>
      </c>
      <c r="BX483" s="12">
        <v>0</v>
      </c>
      <c r="BY483" s="12">
        <v>0</v>
      </c>
      <c r="BZ483" s="12">
        <v>0</v>
      </c>
      <c r="CA483" s="12">
        <v>0</v>
      </c>
      <c r="CB483" s="12">
        <v>0</v>
      </c>
      <c r="CC483" s="12">
        <v>35</v>
      </c>
      <c r="CD483" s="12">
        <v>0</v>
      </c>
      <c r="CE483" s="12">
        <v>0</v>
      </c>
      <c r="CF483" s="12">
        <v>2</v>
      </c>
      <c r="CG483" s="12">
        <v>8</v>
      </c>
      <c r="CH483" s="12">
        <v>25</v>
      </c>
      <c r="CI483">
        <v>0</v>
      </c>
      <c r="CJ483">
        <v>0</v>
      </c>
      <c r="CK483">
        <v>0</v>
      </c>
      <c r="CL483">
        <v>0</v>
      </c>
      <c r="CM483">
        <v>0</v>
      </c>
      <c r="CN483" s="12">
        <v>6</v>
      </c>
    </row>
    <row r="484" spans="1:92" hidden="1" x14ac:dyDescent="0.25">
      <c r="A484" s="7" t="s">
        <v>359</v>
      </c>
      <c r="B484" t="s">
        <v>112</v>
      </c>
      <c r="C484" s="2">
        <v>43892</v>
      </c>
      <c r="D484" s="12">
        <v>1</v>
      </c>
      <c r="E484" s="12">
        <v>1</v>
      </c>
      <c r="F484" s="12">
        <v>0</v>
      </c>
      <c r="G484" s="12">
        <v>0</v>
      </c>
      <c r="H484" s="12">
        <v>0</v>
      </c>
      <c r="I484" s="12">
        <v>0</v>
      </c>
      <c r="J484" s="12">
        <v>0</v>
      </c>
      <c r="K484" s="12">
        <v>0</v>
      </c>
      <c r="L484" s="12">
        <v>0</v>
      </c>
      <c r="M484" s="12">
        <v>0</v>
      </c>
      <c r="N484" s="12">
        <v>0</v>
      </c>
      <c r="O484" s="12">
        <v>0</v>
      </c>
      <c r="P484" s="12">
        <v>0</v>
      </c>
      <c r="Q484" s="12">
        <v>0</v>
      </c>
      <c r="R484" s="12">
        <v>0</v>
      </c>
      <c r="S484" s="12">
        <v>0</v>
      </c>
      <c r="T484" s="12">
        <v>0</v>
      </c>
      <c r="U484" s="12">
        <v>0</v>
      </c>
      <c r="V484" s="12">
        <v>0</v>
      </c>
      <c r="W484" s="12">
        <v>0</v>
      </c>
      <c r="X484" s="12">
        <v>0</v>
      </c>
      <c r="Y484">
        <v>0</v>
      </c>
      <c r="Z484">
        <v>0</v>
      </c>
      <c r="AA484">
        <v>0</v>
      </c>
      <c r="AB484">
        <v>0</v>
      </c>
      <c r="AC484">
        <v>0</v>
      </c>
      <c r="AG484" s="43" t="s">
        <v>359</v>
      </c>
      <c r="AH484" s="30" t="s">
        <v>112</v>
      </c>
      <c r="AI484" s="34">
        <v>43892</v>
      </c>
      <c r="AJ484" s="12">
        <v>1</v>
      </c>
      <c r="AK484" s="12">
        <v>1</v>
      </c>
      <c r="AL484" s="12">
        <v>0</v>
      </c>
      <c r="AM484" s="12">
        <v>0</v>
      </c>
      <c r="AN484" s="12">
        <v>0</v>
      </c>
      <c r="AO484" s="12">
        <v>0</v>
      </c>
      <c r="AP484" s="12">
        <v>0</v>
      </c>
      <c r="AQ484" s="12">
        <v>0</v>
      </c>
      <c r="AR484" s="12">
        <v>0</v>
      </c>
      <c r="AS484" s="12">
        <v>0</v>
      </c>
      <c r="AT484" s="12">
        <v>0</v>
      </c>
      <c r="AU484" s="12">
        <v>0</v>
      </c>
      <c r="AV484" s="12">
        <v>0</v>
      </c>
      <c r="AW484" s="12">
        <v>0</v>
      </c>
      <c r="AX484" s="12">
        <v>0</v>
      </c>
      <c r="AY484" s="12">
        <v>0</v>
      </c>
      <c r="AZ484" s="12">
        <v>0</v>
      </c>
      <c r="BA484" s="12">
        <v>0</v>
      </c>
      <c r="BB484">
        <v>0</v>
      </c>
      <c r="BC484">
        <v>0</v>
      </c>
      <c r="BD484">
        <v>0</v>
      </c>
      <c r="BE484">
        <v>0</v>
      </c>
      <c r="BF484">
        <v>0</v>
      </c>
      <c r="BK484" t="s">
        <v>330</v>
      </c>
      <c r="BL484" t="s">
        <v>112</v>
      </c>
      <c r="BM484" s="2">
        <v>43892</v>
      </c>
      <c r="BN484" s="12">
        <v>6</v>
      </c>
      <c r="BO484" s="12">
        <v>7</v>
      </c>
      <c r="BP484" s="12">
        <v>0</v>
      </c>
      <c r="BQ484" s="12">
        <v>0</v>
      </c>
      <c r="BR484" s="12">
        <v>0</v>
      </c>
      <c r="BS484" s="12">
        <v>0</v>
      </c>
      <c r="BT484" s="12">
        <v>0</v>
      </c>
      <c r="BU484" s="12">
        <v>0</v>
      </c>
      <c r="BV484" s="12">
        <v>0</v>
      </c>
      <c r="BW484" s="12">
        <v>0</v>
      </c>
      <c r="BX484" s="12">
        <v>0</v>
      </c>
      <c r="BY484" s="12">
        <v>0</v>
      </c>
      <c r="BZ484" s="12">
        <v>0</v>
      </c>
      <c r="CA484" s="12">
        <v>0</v>
      </c>
      <c r="CB484" s="12">
        <v>0</v>
      </c>
      <c r="CC484" s="12">
        <v>0</v>
      </c>
      <c r="CD484" s="12">
        <v>0</v>
      </c>
      <c r="CE484" s="12">
        <v>0</v>
      </c>
      <c r="CF484" s="12">
        <v>0</v>
      </c>
      <c r="CG484" s="12">
        <v>0</v>
      </c>
      <c r="CH484" s="12">
        <v>0</v>
      </c>
      <c r="CI484">
        <v>0</v>
      </c>
      <c r="CJ484">
        <v>0</v>
      </c>
      <c r="CK484">
        <v>0</v>
      </c>
      <c r="CL484">
        <v>0</v>
      </c>
      <c r="CM484">
        <v>0</v>
      </c>
      <c r="CN484" s="12">
        <v>6</v>
      </c>
    </row>
    <row r="485" spans="1:92" hidden="1" x14ac:dyDescent="0.25">
      <c r="A485" s="7" t="s">
        <v>359</v>
      </c>
      <c r="B485" t="s">
        <v>113</v>
      </c>
      <c r="C485" s="2">
        <v>43892</v>
      </c>
      <c r="D485" s="12">
        <v>337</v>
      </c>
      <c r="E485" s="12">
        <v>271</v>
      </c>
      <c r="F485" s="12">
        <v>13</v>
      </c>
      <c r="G485" s="12">
        <v>7</v>
      </c>
      <c r="H485" s="12">
        <v>5</v>
      </c>
      <c r="I485" s="12">
        <v>13</v>
      </c>
      <c r="J485" s="12">
        <v>12</v>
      </c>
      <c r="K485" s="12">
        <v>5</v>
      </c>
      <c r="L485" s="12">
        <v>13</v>
      </c>
      <c r="M485" s="12">
        <v>0</v>
      </c>
      <c r="N485" s="12">
        <v>1</v>
      </c>
      <c r="O485" s="12">
        <v>0</v>
      </c>
      <c r="P485" s="12">
        <v>0</v>
      </c>
      <c r="Q485" s="12">
        <v>45</v>
      </c>
      <c r="R485" s="12">
        <v>9</v>
      </c>
      <c r="S485" s="12">
        <v>0</v>
      </c>
      <c r="T485" s="12">
        <v>0</v>
      </c>
      <c r="U485" s="12">
        <v>0</v>
      </c>
      <c r="V485" s="12">
        <v>0</v>
      </c>
      <c r="W485" s="12">
        <v>0</v>
      </c>
      <c r="X485" s="12">
        <v>0</v>
      </c>
      <c r="Y485">
        <v>0</v>
      </c>
      <c r="Z485">
        <v>0</v>
      </c>
      <c r="AA485">
        <v>0</v>
      </c>
      <c r="AB485">
        <v>0</v>
      </c>
      <c r="AC485">
        <v>0</v>
      </c>
      <c r="AG485" s="44" t="s">
        <v>359</v>
      </c>
      <c r="AH485" s="29" t="s">
        <v>113</v>
      </c>
      <c r="AI485" s="36">
        <v>43892</v>
      </c>
      <c r="AJ485" s="12">
        <v>324</v>
      </c>
      <c r="AK485" s="12">
        <v>255</v>
      </c>
      <c r="AL485" s="12">
        <v>13</v>
      </c>
      <c r="AM485" s="12">
        <v>7</v>
      </c>
      <c r="AN485" s="12">
        <v>5</v>
      </c>
      <c r="AO485" s="12">
        <v>13</v>
      </c>
      <c r="AP485" s="12">
        <v>12</v>
      </c>
      <c r="AQ485" s="12">
        <v>5</v>
      </c>
      <c r="AR485" s="12">
        <v>13</v>
      </c>
      <c r="AS485" s="12">
        <v>0</v>
      </c>
      <c r="AT485" s="12">
        <v>36</v>
      </c>
      <c r="AU485" s="12">
        <v>4</v>
      </c>
      <c r="AV485" s="12">
        <v>0</v>
      </c>
      <c r="AW485" s="12">
        <v>0</v>
      </c>
      <c r="AX485" s="12">
        <v>0</v>
      </c>
      <c r="AY485" s="12">
        <v>0</v>
      </c>
      <c r="AZ485" s="12">
        <v>0</v>
      </c>
      <c r="BA485" s="12">
        <v>0</v>
      </c>
      <c r="BB485">
        <v>0</v>
      </c>
      <c r="BC485">
        <v>0</v>
      </c>
      <c r="BD485">
        <v>0</v>
      </c>
      <c r="BE485">
        <v>0</v>
      </c>
      <c r="BF485">
        <v>0</v>
      </c>
      <c r="BK485" t="s">
        <v>330</v>
      </c>
      <c r="BL485" t="s">
        <v>113</v>
      </c>
      <c r="BM485" s="2">
        <v>43892</v>
      </c>
      <c r="BN485" s="12">
        <v>13</v>
      </c>
      <c r="BO485" s="12">
        <v>117</v>
      </c>
      <c r="BP485" s="12">
        <v>2</v>
      </c>
      <c r="BQ485" s="12">
        <v>1</v>
      </c>
      <c r="BR485" s="12">
        <v>1</v>
      </c>
      <c r="BS485" s="12">
        <v>2</v>
      </c>
      <c r="BT485" s="12">
        <v>0</v>
      </c>
      <c r="BU485" s="12">
        <v>0</v>
      </c>
      <c r="BV485" s="12">
        <v>2</v>
      </c>
      <c r="BW485" s="12">
        <v>0</v>
      </c>
      <c r="BX485" s="12">
        <v>2</v>
      </c>
      <c r="BY485" s="12">
        <v>0</v>
      </c>
      <c r="BZ485" s="12">
        <v>0</v>
      </c>
      <c r="CA485" s="12">
        <v>0</v>
      </c>
      <c r="CB485" s="12">
        <v>0</v>
      </c>
      <c r="CC485" s="12">
        <v>50</v>
      </c>
      <c r="CD485" s="12">
        <v>3</v>
      </c>
      <c r="CE485" s="12">
        <v>0</v>
      </c>
      <c r="CF485" s="12">
        <v>0</v>
      </c>
      <c r="CG485" s="12">
        <v>15</v>
      </c>
      <c r="CH485" s="12">
        <v>32</v>
      </c>
      <c r="CI485">
        <v>0</v>
      </c>
      <c r="CJ485">
        <v>0</v>
      </c>
      <c r="CK485">
        <v>0</v>
      </c>
      <c r="CL485">
        <v>0</v>
      </c>
      <c r="CM485">
        <v>0</v>
      </c>
      <c r="CN485" s="12">
        <v>13</v>
      </c>
    </row>
    <row r="486" spans="1:92" hidden="1" x14ac:dyDescent="0.25">
      <c r="A486" s="7" t="s">
        <v>360</v>
      </c>
      <c r="B486" t="s">
        <v>110</v>
      </c>
      <c r="C486" s="2">
        <v>43892</v>
      </c>
      <c r="D486" s="12">
        <v>3</v>
      </c>
      <c r="E486" s="12">
        <v>3</v>
      </c>
      <c r="F486" s="12">
        <v>0</v>
      </c>
      <c r="G486" s="12">
        <v>0</v>
      </c>
      <c r="H486" s="12">
        <v>0</v>
      </c>
      <c r="I486" s="12">
        <v>0</v>
      </c>
      <c r="J486" s="12">
        <v>0</v>
      </c>
      <c r="K486" s="12">
        <v>0</v>
      </c>
      <c r="L486" s="12">
        <v>0</v>
      </c>
      <c r="M486" s="12">
        <v>1</v>
      </c>
      <c r="N486" s="12">
        <v>0</v>
      </c>
      <c r="O486" s="12">
        <v>4</v>
      </c>
      <c r="P486" s="12">
        <v>2</v>
      </c>
      <c r="Q486" s="12">
        <v>0</v>
      </c>
      <c r="R486" s="12">
        <v>0</v>
      </c>
      <c r="S486" s="12">
        <v>0</v>
      </c>
      <c r="T486" s="12">
        <v>0</v>
      </c>
      <c r="U486" s="12">
        <v>0</v>
      </c>
      <c r="V486" s="12">
        <v>0</v>
      </c>
      <c r="W486" s="12">
        <v>0</v>
      </c>
      <c r="X486" s="12">
        <v>0</v>
      </c>
      <c r="Y486">
        <v>0</v>
      </c>
      <c r="Z486">
        <v>0</v>
      </c>
      <c r="AA486">
        <v>0</v>
      </c>
      <c r="AB486">
        <v>0</v>
      </c>
      <c r="AC486">
        <v>0</v>
      </c>
      <c r="AG486" s="43" t="s">
        <v>360</v>
      </c>
      <c r="AH486" s="30" t="s">
        <v>110</v>
      </c>
      <c r="AI486" s="34">
        <v>43892</v>
      </c>
      <c r="AJ486" s="12">
        <v>0</v>
      </c>
      <c r="AK486" s="12">
        <v>0</v>
      </c>
      <c r="AL486" s="12">
        <v>0</v>
      </c>
      <c r="AM486" s="12">
        <v>0</v>
      </c>
      <c r="AN486" s="12">
        <v>0</v>
      </c>
      <c r="AO486" s="12">
        <v>0</v>
      </c>
      <c r="AP486" s="12">
        <v>0</v>
      </c>
      <c r="AQ486" s="12">
        <v>0</v>
      </c>
      <c r="AR486" s="12">
        <v>0</v>
      </c>
      <c r="AS486" s="12">
        <v>0</v>
      </c>
      <c r="AT486" s="12">
        <v>0</v>
      </c>
      <c r="AU486" s="12">
        <v>0</v>
      </c>
      <c r="AV486" s="12">
        <v>0</v>
      </c>
      <c r="AW486" s="12">
        <v>0</v>
      </c>
      <c r="AX486" s="12">
        <v>0</v>
      </c>
      <c r="AY486" s="12">
        <v>0</v>
      </c>
      <c r="AZ486" s="12">
        <v>0</v>
      </c>
      <c r="BA486" s="12">
        <v>0</v>
      </c>
      <c r="BB486">
        <v>0</v>
      </c>
      <c r="BC486">
        <v>0</v>
      </c>
      <c r="BD486">
        <v>0</v>
      </c>
      <c r="BE486">
        <v>0</v>
      </c>
      <c r="BF486">
        <v>0</v>
      </c>
      <c r="BK486" t="s">
        <v>331</v>
      </c>
      <c r="BL486" t="s">
        <v>110</v>
      </c>
      <c r="BM486" s="2">
        <v>43892</v>
      </c>
      <c r="BN486" s="12">
        <v>0</v>
      </c>
      <c r="BO486" s="12">
        <v>0</v>
      </c>
      <c r="BP486" s="12">
        <v>0</v>
      </c>
      <c r="BQ486" s="12">
        <v>0</v>
      </c>
      <c r="BR486" s="12">
        <v>0</v>
      </c>
      <c r="BS486" s="12">
        <v>0</v>
      </c>
      <c r="BT486" s="12">
        <v>0</v>
      </c>
      <c r="BU486" s="12">
        <v>0</v>
      </c>
      <c r="BV486" s="12">
        <v>0</v>
      </c>
      <c r="BW486" s="12">
        <v>0</v>
      </c>
      <c r="BX486" s="12">
        <v>0</v>
      </c>
      <c r="BY486" s="12">
        <v>0</v>
      </c>
      <c r="BZ486" s="12">
        <v>0</v>
      </c>
      <c r="CA486" s="12">
        <v>1</v>
      </c>
      <c r="CB486" s="12">
        <v>0</v>
      </c>
      <c r="CC486" s="12">
        <v>0</v>
      </c>
      <c r="CD486" s="12">
        <v>0</v>
      </c>
      <c r="CE486" s="12">
        <v>0</v>
      </c>
      <c r="CF486" s="12">
        <v>0</v>
      </c>
      <c r="CG486" s="12">
        <v>0</v>
      </c>
      <c r="CH486" s="12">
        <v>0</v>
      </c>
      <c r="CI486">
        <v>0</v>
      </c>
      <c r="CJ486">
        <v>0</v>
      </c>
      <c r="CK486">
        <v>0</v>
      </c>
      <c r="CL486">
        <v>0</v>
      </c>
      <c r="CM486">
        <v>0</v>
      </c>
      <c r="CN486" s="12">
        <v>0</v>
      </c>
    </row>
    <row r="487" spans="1:92" hidden="1" x14ac:dyDescent="0.25">
      <c r="A487" s="7" t="s">
        <v>360</v>
      </c>
      <c r="B487" t="s">
        <v>111</v>
      </c>
      <c r="C487" s="2">
        <v>43892</v>
      </c>
      <c r="D487" s="12">
        <v>173</v>
      </c>
      <c r="E487" s="12">
        <v>114</v>
      </c>
      <c r="F487" s="12">
        <v>2</v>
      </c>
      <c r="G487" s="12">
        <v>5</v>
      </c>
      <c r="H487" s="12">
        <v>1</v>
      </c>
      <c r="I487" s="12">
        <v>2</v>
      </c>
      <c r="J487" s="12">
        <v>2</v>
      </c>
      <c r="K487" s="12">
        <v>2</v>
      </c>
      <c r="L487" s="12">
        <v>2</v>
      </c>
      <c r="M487" s="12">
        <v>56</v>
      </c>
      <c r="N487" s="12">
        <v>0</v>
      </c>
      <c r="O487" s="12">
        <v>129</v>
      </c>
      <c r="P487" s="12">
        <v>88</v>
      </c>
      <c r="Q487" s="12">
        <v>12</v>
      </c>
      <c r="R487" s="12">
        <v>0</v>
      </c>
      <c r="S487" s="12">
        <v>0</v>
      </c>
      <c r="T487" s="12">
        <v>0</v>
      </c>
      <c r="U487" s="12">
        <v>0</v>
      </c>
      <c r="V487" s="12">
        <v>0</v>
      </c>
      <c r="W487" s="12">
        <v>0</v>
      </c>
      <c r="X487" s="12">
        <v>0</v>
      </c>
      <c r="Y487">
        <v>0</v>
      </c>
      <c r="Z487">
        <v>0</v>
      </c>
      <c r="AA487">
        <v>0</v>
      </c>
      <c r="AB487">
        <v>0</v>
      </c>
      <c r="AC487">
        <v>0</v>
      </c>
      <c r="AG487" s="44" t="s">
        <v>360</v>
      </c>
      <c r="AH487" s="29" t="s">
        <v>111</v>
      </c>
      <c r="AI487" s="36">
        <v>43892</v>
      </c>
      <c r="AJ487" s="12">
        <v>172</v>
      </c>
      <c r="AK487" s="12">
        <v>113</v>
      </c>
      <c r="AL487" s="12">
        <v>2</v>
      </c>
      <c r="AM487" s="12">
        <v>5</v>
      </c>
      <c r="AN487" s="12">
        <v>1</v>
      </c>
      <c r="AO487" s="12">
        <v>2</v>
      </c>
      <c r="AP487" s="12">
        <v>1</v>
      </c>
      <c r="AQ487" s="12">
        <v>1</v>
      </c>
      <c r="AR487" s="12">
        <v>2</v>
      </c>
      <c r="AS487" s="12">
        <v>0</v>
      </c>
      <c r="AT487" s="12">
        <v>11</v>
      </c>
      <c r="AU487" s="12">
        <v>0</v>
      </c>
      <c r="AV487" s="12">
        <v>0</v>
      </c>
      <c r="AW487" s="12">
        <v>0</v>
      </c>
      <c r="AX487" s="12">
        <v>0</v>
      </c>
      <c r="AY487" s="12">
        <v>0</v>
      </c>
      <c r="AZ487" s="12">
        <v>0</v>
      </c>
      <c r="BA487" s="12">
        <v>0</v>
      </c>
      <c r="BB487">
        <v>0</v>
      </c>
      <c r="BC487">
        <v>0</v>
      </c>
      <c r="BD487">
        <v>0</v>
      </c>
      <c r="BE487">
        <v>0</v>
      </c>
      <c r="BF487">
        <v>0</v>
      </c>
      <c r="BK487" t="s">
        <v>331</v>
      </c>
      <c r="BL487" t="s">
        <v>111</v>
      </c>
      <c r="BM487" s="2">
        <v>43892</v>
      </c>
      <c r="BN487" s="12">
        <v>2</v>
      </c>
      <c r="BO487" s="12">
        <v>2</v>
      </c>
      <c r="BP487" s="12">
        <v>0</v>
      </c>
      <c r="BQ487" s="12">
        <v>0</v>
      </c>
      <c r="BR487" s="12">
        <v>0</v>
      </c>
      <c r="BS487" s="12">
        <v>0</v>
      </c>
      <c r="BT487" s="12">
        <v>0</v>
      </c>
      <c r="BU487" s="12">
        <v>0</v>
      </c>
      <c r="BV487" s="12">
        <v>0</v>
      </c>
      <c r="BW487" s="12">
        <v>1</v>
      </c>
      <c r="BX487" s="12">
        <v>1</v>
      </c>
      <c r="BY487" s="12">
        <v>0</v>
      </c>
      <c r="BZ487" s="12">
        <v>0</v>
      </c>
      <c r="CA487" s="12">
        <v>4</v>
      </c>
      <c r="CB487" s="12">
        <v>0</v>
      </c>
      <c r="CC487" s="12">
        <v>0</v>
      </c>
      <c r="CD487" s="12">
        <v>0</v>
      </c>
      <c r="CE487" s="12">
        <v>0</v>
      </c>
      <c r="CF487" s="12">
        <v>0</v>
      </c>
      <c r="CG487" s="12">
        <v>0</v>
      </c>
      <c r="CH487" s="12">
        <v>0</v>
      </c>
      <c r="CI487">
        <v>0</v>
      </c>
      <c r="CJ487">
        <v>0</v>
      </c>
      <c r="CK487">
        <v>0</v>
      </c>
      <c r="CL487">
        <v>0</v>
      </c>
      <c r="CM487">
        <v>0</v>
      </c>
      <c r="CN487" s="12">
        <v>2</v>
      </c>
    </row>
    <row r="488" spans="1:92" hidden="1" x14ac:dyDescent="0.25">
      <c r="A488" s="7" t="s">
        <v>360</v>
      </c>
      <c r="B488" t="s">
        <v>112</v>
      </c>
      <c r="C488" s="2">
        <v>43892</v>
      </c>
      <c r="D488" s="12">
        <v>1</v>
      </c>
      <c r="E488" s="12">
        <v>1</v>
      </c>
      <c r="F488" s="12">
        <v>0</v>
      </c>
      <c r="G488" s="12">
        <v>0</v>
      </c>
      <c r="H488" s="12">
        <v>0</v>
      </c>
      <c r="I488" s="12">
        <v>0</v>
      </c>
      <c r="J488" s="12">
        <v>0</v>
      </c>
      <c r="K488" s="12">
        <v>0</v>
      </c>
      <c r="L488" s="12">
        <v>0</v>
      </c>
      <c r="M488" s="12">
        <v>1</v>
      </c>
      <c r="N488" s="12">
        <v>0</v>
      </c>
      <c r="O488" s="12">
        <v>5</v>
      </c>
      <c r="P488" s="12">
        <v>3</v>
      </c>
      <c r="Q488" s="12">
        <v>0</v>
      </c>
      <c r="R488" s="12">
        <v>0</v>
      </c>
      <c r="S488" s="12">
        <v>0</v>
      </c>
      <c r="T488" s="12">
        <v>0</v>
      </c>
      <c r="U488" s="12">
        <v>0</v>
      </c>
      <c r="V488" s="12">
        <v>0</v>
      </c>
      <c r="W488" s="12">
        <v>0</v>
      </c>
      <c r="X488" s="12">
        <v>0</v>
      </c>
      <c r="Y488">
        <v>0</v>
      </c>
      <c r="Z488">
        <v>0</v>
      </c>
      <c r="AA488">
        <v>0</v>
      </c>
      <c r="AB488">
        <v>0</v>
      </c>
      <c r="AC488">
        <v>0</v>
      </c>
      <c r="AG488" s="43" t="s">
        <v>360</v>
      </c>
      <c r="AH488" s="30" t="s">
        <v>112</v>
      </c>
      <c r="AI488" s="34">
        <v>43892</v>
      </c>
      <c r="AJ488" s="12">
        <v>0</v>
      </c>
      <c r="AK488" s="12">
        <v>0</v>
      </c>
      <c r="AL488" s="12">
        <v>0</v>
      </c>
      <c r="AM488" s="12">
        <v>0</v>
      </c>
      <c r="AN488" s="12">
        <v>0</v>
      </c>
      <c r="AO488" s="12">
        <v>0</v>
      </c>
      <c r="AP488" s="12">
        <v>0</v>
      </c>
      <c r="AQ488" s="12">
        <v>0</v>
      </c>
      <c r="AR488" s="12">
        <v>0</v>
      </c>
      <c r="AS488" s="12">
        <v>0</v>
      </c>
      <c r="AT488" s="12">
        <v>0</v>
      </c>
      <c r="AU488" s="12">
        <v>0</v>
      </c>
      <c r="AV488" s="12">
        <v>0</v>
      </c>
      <c r="AW488" s="12">
        <v>0</v>
      </c>
      <c r="AX488" s="12">
        <v>0</v>
      </c>
      <c r="AY488" s="12">
        <v>0</v>
      </c>
      <c r="AZ488" s="12">
        <v>0</v>
      </c>
      <c r="BA488" s="12">
        <v>0</v>
      </c>
      <c r="BB488">
        <v>0</v>
      </c>
      <c r="BC488">
        <v>0</v>
      </c>
      <c r="BD488">
        <v>0</v>
      </c>
      <c r="BE488">
        <v>0</v>
      </c>
      <c r="BF488">
        <v>0</v>
      </c>
      <c r="BK488" t="s">
        <v>331</v>
      </c>
      <c r="BL488" t="s">
        <v>112</v>
      </c>
      <c r="BM488" s="2">
        <v>43892</v>
      </c>
      <c r="BN488" s="12">
        <v>1</v>
      </c>
      <c r="BO488" s="12">
        <v>1</v>
      </c>
      <c r="BP488" s="12">
        <v>0</v>
      </c>
      <c r="BQ488" s="12">
        <v>0</v>
      </c>
      <c r="BR488" s="12">
        <v>0</v>
      </c>
      <c r="BS488" s="12">
        <v>0</v>
      </c>
      <c r="BT488" s="12">
        <v>0</v>
      </c>
      <c r="BU488" s="12">
        <v>0</v>
      </c>
      <c r="BV488" s="12">
        <v>0</v>
      </c>
      <c r="BW488" s="12">
        <v>0</v>
      </c>
      <c r="BX488" s="12">
        <v>0</v>
      </c>
      <c r="BY488" s="12">
        <v>0</v>
      </c>
      <c r="BZ488" s="12">
        <v>0</v>
      </c>
      <c r="CA488" s="12">
        <v>1</v>
      </c>
      <c r="CB488" s="12">
        <v>0</v>
      </c>
      <c r="CC488" s="12">
        <v>0</v>
      </c>
      <c r="CD488" s="12">
        <v>0</v>
      </c>
      <c r="CE488" s="12">
        <v>0</v>
      </c>
      <c r="CF488" s="12">
        <v>0</v>
      </c>
      <c r="CG488" s="12">
        <v>0</v>
      </c>
      <c r="CH488" s="12">
        <v>0</v>
      </c>
      <c r="CI488">
        <v>0</v>
      </c>
      <c r="CJ488">
        <v>0</v>
      </c>
      <c r="CK488">
        <v>0</v>
      </c>
      <c r="CL488">
        <v>0</v>
      </c>
      <c r="CM488">
        <v>0</v>
      </c>
      <c r="CN488" s="12">
        <v>1</v>
      </c>
    </row>
    <row r="489" spans="1:92" hidden="1" x14ac:dyDescent="0.25">
      <c r="A489" s="7" t="s">
        <v>360</v>
      </c>
      <c r="B489" t="s">
        <v>113</v>
      </c>
      <c r="C489" s="2">
        <v>43892</v>
      </c>
      <c r="D489" s="12">
        <v>231</v>
      </c>
      <c r="E489" s="12">
        <v>163</v>
      </c>
      <c r="F489" s="12">
        <v>6</v>
      </c>
      <c r="G489" s="12">
        <v>9</v>
      </c>
      <c r="H489" s="12">
        <v>3</v>
      </c>
      <c r="I489" s="12">
        <v>7</v>
      </c>
      <c r="J489" s="12">
        <v>3</v>
      </c>
      <c r="K489" s="12">
        <v>3</v>
      </c>
      <c r="L489" s="12">
        <v>7</v>
      </c>
      <c r="M489" s="12">
        <v>126</v>
      </c>
      <c r="N489" s="12">
        <v>0</v>
      </c>
      <c r="O489" s="12">
        <v>371</v>
      </c>
      <c r="P489" s="12">
        <v>278</v>
      </c>
      <c r="Q489" s="12">
        <v>32</v>
      </c>
      <c r="R489" s="12">
        <v>0</v>
      </c>
      <c r="S489" s="12">
        <v>2</v>
      </c>
      <c r="T489" s="12">
        <v>2</v>
      </c>
      <c r="U489" s="12">
        <v>0</v>
      </c>
      <c r="V489" s="12">
        <v>0</v>
      </c>
      <c r="W489" s="12">
        <v>0</v>
      </c>
      <c r="X489" s="12">
        <v>2</v>
      </c>
      <c r="Y489">
        <v>0</v>
      </c>
      <c r="Z489">
        <v>0</v>
      </c>
      <c r="AA489">
        <v>0</v>
      </c>
      <c r="AB489">
        <v>0</v>
      </c>
      <c r="AC489">
        <v>0</v>
      </c>
      <c r="AG489" s="44" t="s">
        <v>360</v>
      </c>
      <c r="AH489" s="29" t="s">
        <v>113</v>
      </c>
      <c r="AI489" s="36">
        <v>43892</v>
      </c>
      <c r="AJ489" s="12">
        <v>221</v>
      </c>
      <c r="AK489" s="12">
        <v>152</v>
      </c>
      <c r="AL489" s="12">
        <v>6</v>
      </c>
      <c r="AM489" s="12">
        <v>9</v>
      </c>
      <c r="AN489" s="12">
        <v>3</v>
      </c>
      <c r="AO489" s="12">
        <v>7</v>
      </c>
      <c r="AP489" s="12">
        <v>3</v>
      </c>
      <c r="AQ489" s="12">
        <v>3</v>
      </c>
      <c r="AR489" s="12">
        <v>7</v>
      </c>
      <c r="AS489" s="12">
        <v>0</v>
      </c>
      <c r="AT489" s="12">
        <v>31</v>
      </c>
      <c r="AU489" s="12">
        <v>0</v>
      </c>
      <c r="AV489" s="12">
        <v>0</v>
      </c>
      <c r="AW489" s="12">
        <v>0</v>
      </c>
      <c r="AX489" s="12">
        <v>0</v>
      </c>
      <c r="AY489" s="12">
        <v>0</v>
      </c>
      <c r="AZ489" s="12">
        <v>0</v>
      </c>
      <c r="BA489" s="12">
        <v>0</v>
      </c>
      <c r="BB489">
        <v>0</v>
      </c>
      <c r="BC489">
        <v>0</v>
      </c>
      <c r="BD489">
        <v>0</v>
      </c>
      <c r="BE489">
        <v>0</v>
      </c>
      <c r="BF489">
        <v>0</v>
      </c>
      <c r="BK489" t="s">
        <v>331</v>
      </c>
      <c r="BL489" t="s">
        <v>113</v>
      </c>
      <c r="BM489" s="2">
        <v>43892</v>
      </c>
      <c r="BN489" s="12">
        <v>5</v>
      </c>
      <c r="BO489" s="12">
        <v>5</v>
      </c>
      <c r="BP489" s="12">
        <v>0</v>
      </c>
      <c r="BQ489" s="12">
        <v>0</v>
      </c>
      <c r="BR489" s="12">
        <v>0</v>
      </c>
      <c r="BS489" s="12">
        <v>0</v>
      </c>
      <c r="BT489" s="12">
        <v>0</v>
      </c>
      <c r="BU489" s="12">
        <v>0</v>
      </c>
      <c r="BV489" s="12">
        <v>0</v>
      </c>
      <c r="BW489" s="12">
        <v>5</v>
      </c>
      <c r="BX489" s="12">
        <v>1</v>
      </c>
      <c r="BY489" s="12">
        <v>0</v>
      </c>
      <c r="BZ489" s="12">
        <v>0</v>
      </c>
      <c r="CA489" s="12">
        <v>11</v>
      </c>
      <c r="CB489" s="12">
        <v>0</v>
      </c>
      <c r="CC489" s="12">
        <v>0</v>
      </c>
      <c r="CD489" s="12">
        <v>0</v>
      </c>
      <c r="CE489" s="12">
        <v>0</v>
      </c>
      <c r="CF489" s="12">
        <v>0</v>
      </c>
      <c r="CG489" s="12">
        <v>0</v>
      </c>
      <c r="CH489" s="12">
        <v>0</v>
      </c>
      <c r="CI489">
        <v>0</v>
      </c>
      <c r="CJ489">
        <v>0</v>
      </c>
      <c r="CK489">
        <v>0</v>
      </c>
      <c r="CL489">
        <v>0</v>
      </c>
      <c r="CM489">
        <v>0</v>
      </c>
      <c r="CN489" s="12">
        <v>5</v>
      </c>
    </row>
    <row r="490" spans="1:92" hidden="1" x14ac:dyDescent="0.25">
      <c r="A490" s="7" t="s">
        <v>361</v>
      </c>
      <c r="B490" t="s">
        <v>110</v>
      </c>
      <c r="C490" s="2">
        <v>43892</v>
      </c>
      <c r="D490" s="12">
        <v>0</v>
      </c>
      <c r="E490" s="12">
        <v>0</v>
      </c>
      <c r="F490" s="12">
        <v>0</v>
      </c>
      <c r="G490" s="12">
        <v>0</v>
      </c>
      <c r="H490" s="12">
        <v>0</v>
      </c>
      <c r="I490" s="12">
        <v>0</v>
      </c>
      <c r="J490" s="12">
        <v>0</v>
      </c>
      <c r="K490" s="12">
        <v>0</v>
      </c>
      <c r="L490" s="12">
        <v>0</v>
      </c>
      <c r="M490" s="12">
        <v>0</v>
      </c>
      <c r="N490" s="12">
        <v>0</v>
      </c>
      <c r="O490" s="12">
        <v>0</v>
      </c>
      <c r="P490" s="12">
        <v>0</v>
      </c>
      <c r="Q490" s="12">
        <v>0</v>
      </c>
      <c r="R490" s="12">
        <v>0</v>
      </c>
      <c r="S490" s="12">
        <v>0</v>
      </c>
      <c r="T490" s="12">
        <v>0</v>
      </c>
      <c r="U490" s="12">
        <v>0</v>
      </c>
      <c r="V490" s="12">
        <v>0</v>
      </c>
      <c r="W490" s="12">
        <v>0</v>
      </c>
      <c r="X490" s="12">
        <v>0</v>
      </c>
      <c r="Y490">
        <v>0</v>
      </c>
      <c r="Z490">
        <v>0</v>
      </c>
      <c r="AA490">
        <v>0</v>
      </c>
      <c r="AB490">
        <v>0</v>
      </c>
      <c r="AC490">
        <v>0</v>
      </c>
      <c r="AG490" s="43" t="s">
        <v>361</v>
      </c>
      <c r="AH490" s="30" t="s">
        <v>110</v>
      </c>
      <c r="AI490" s="34">
        <v>43892</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0</v>
      </c>
      <c r="AZ490" s="12">
        <v>0</v>
      </c>
      <c r="BA490" s="12">
        <v>0</v>
      </c>
      <c r="BB490">
        <v>0</v>
      </c>
      <c r="BC490">
        <v>0</v>
      </c>
      <c r="BD490">
        <v>0</v>
      </c>
      <c r="BE490">
        <v>0</v>
      </c>
      <c r="BF490">
        <v>0</v>
      </c>
      <c r="BK490" t="s">
        <v>332</v>
      </c>
      <c r="BL490" t="s">
        <v>110</v>
      </c>
      <c r="BM490" s="2">
        <v>43892</v>
      </c>
      <c r="BN490" s="12">
        <v>0</v>
      </c>
      <c r="BO490" s="12">
        <v>0</v>
      </c>
      <c r="BP490" s="12">
        <v>0</v>
      </c>
      <c r="BQ490" s="12">
        <v>0</v>
      </c>
      <c r="BR490" s="12">
        <v>0</v>
      </c>
      <c r="BS490" s="12">
        <v>0</v>
      </c>
      <c r="BT490" s="12">
        <v>0</v>
      </c>
      <c r="BU490" s="12">
        <v>0</v>
      </c>
      <c r="BV490" s="12">
        <v>0</v>
      </c>
      <c r="BW490" s="12">
        <v>0</v>
      </c>
      <c r="BX490" s="12">
        <v>0</v>
      </c>
      <c r="BY490" s="12">
        <v>0</v>
      </c>
      <c r="BZ490" s="12">
        <v>0</v>
      </c>
      <c r="CA490" s="12">
        <v>0</v>
      </c>
      <c r="CB490" s="12">
        <v>0</v>
      </c>
      <c r="CC490" s="12">
        <v>0</v>
      </c>
      <c r="CD490" s="12">
        <v>0</v>
      </c>
      <c r="CE490" s="12">
        <v>0</v>
      </c>
      <c r="CF490" s="12">
        <v>0</v>
      </c>
      <c r="CG490" s="12">
        <v>0</v>
      </c>
      <c r="CH490" s="12">
        <v>0</v>
      </c>
      <c r="CI490">
        <v>0</v>
      </c>
      <c r="CJ490">
        <v>0</v>
      </c>
      <c r="CK490">
        <v>0</v>
      </c>
      <c r="CL490">
        <v>0</v>
      </c>
      <c r="CM490">
        <v>0</v>
      </c>
      <c r="CN490" s="12">
        <v>0</v>
      </c>
    </row>
    <row r="491" spans="1:92" hidden="1" x14ac:dyDescent="0.25">
      <c r="A491" s="7" t="s">
        <v>361</v>
      </c>
      <c r="B491" t="s">
        <v>111</v>
      </c>
      <c r="C491" s="2">
        <v>43892</v>
      </c>
      <c r="D491" s="12">
        <v>53</v>
      </c>
      <c r="E491" s="12">
        <v>51</v>
      </c>
      <c r="F491" s="12">
        <v>1</v>
      </c>
      <c r="G491" s="12">
        <v>1</v>
      </c>
      <c r="H491" s="12">
        <v>0</v>
      </c>
      <c r="I491" s="12">
        <v>1</v>
      </c>
      <c r="J491" s="12">
        <v>1</v>
      </c>
      <c r="K491" s="12">
        <v>1</v>
      </c>
      <c r="L491" s="12">
        <v>1</v>
      </c>
      <c r="M491" s="12">
        <v>0</v>
      </c>
      <c r="N491" s="12">
        <v>1</v>
      </c>
      <c r="O491" s="12">
        <v>10</v>
      </c>
      <c r="P491" s="12">
        <v>8</v>
      </c>
      <c r="Q491" s="12">
        <v>6</v>
      </c>
      <c r="R491" s="12">
        <v>0</v>
      </c>
      <c r="S491" s="12">
        <v>0</v>
      </c>
      <c r="T491" s="12">
        <v>0</v>
      </c>
      <c r="U491" s="12">
        <v>0</v>
      </c>
      <c r="V491" s="12">
        <v>0</v>
      </c>
      <c r="W491" s="12">
        <v>0</v>
      </c>
      <c r="X491" s="12">
        <v>0</v>
      </c>
      <c r="Y491">
        <v>0</v>
      </c>
      <c r="Z491">
        <v>0</v>
      </c>
      <c r="AA491">
        <v>0</v>
      </c>
      <c r="AB491">
        <v>0</v>
      </c>
      <c r="AC491">
        <v>0</v>
      </c>
      <c r="AG491" s="44" t="s">
        <v>361</v>
      </c>
      <c r="AH491" s="29" t="s">
        <v>111</v>
      </c>
      <c r="AI491" s="36">
        <v>43892</v>
      </c>
      <c r="AJ491" s="12">
        <v>51</v>
      </c>
      <c r="AK491" s="12">
        <v>49</v>
      </c>
      <c r="AL491" s="12">
        <v>1</v>
      </c>
      <c r="AM491" s="12">
        <v>1</v>
      </c>
      <c r="AN491" s="12">
        <v>0</v>
      </c>
      <c r="AO491" s="12">
        <v>1</v>
      </c>
      <c r="AP491" s="12">
        <v>1</v>
      </c>
      <c r="AQ491" s="12">
        <v>1</v>
      </c>
      <c r="AR491" s="12">
        <v>1</v>
      </c>
      <c r="AS491" s="12">
        <v>0</v>
      </c>
      <c r="AT491" s="12">
        <v>5</v>
      </c>
      <c r="AU491" s="12">
        <v>0</v>
      </c>
      <c r="AV491" s="12">
        <v>0</v>
      </c>
      <c r="AW491" s="12">
        <v>0</v>
      </c>
      <c r="AX491" s="12">
        <v>0</v>
      </c>
      <c r="AY491" s="12">
        <v>0</v>
      </c>
      <c r="AZ491" s="12">
        <v>0</v>
      </c>
      <c r="BA491" s="12">
        <v>0</v>
      </c>
      <c r="BB491">
        <v>0</v>
      </c>
      <c r="BC491">
        <v>0</v>
      </c>
      <c r="BD491">
        <v>0</v>
      </c>
      <c r="BE491">
        <v>0</v>
      </c>
      <c r="BF491">
        <v>0</v>
      </c>
      <c r="BK491" t="s">
        <v>332</v>
      </c>
      <c r="BL491" t="s">
        <v>111</v>
      </c>
      <c r="BM491" s="2">
        <v>43892</v>
      </c>
      <c r="BN491" s="12">
        <v>1</v>
      </c>
      <c r="BO491" s="12">
        <v>1</v>
      </c>
      <c r="BP491" s="12">
        <v>0</v>
      </c>
      <c r="BQ491" s="12">
        <v>0</v>
      </c>
      <c r="BR491" s="12">
        <v>0</v>
      </c>
      <c r="BS491" s="12">
        <v>0</v>
      </c>
      <c r="BT491" s="12">
        <v>0</v>
      </c>
      <c r="BU491" s="12">
        <v>0</v>
      </c>
      <c r="BV491" s="12">
        <v>0</v>
      </c>
      <c r="BW491" s="12">
        <v>3</v>
      </c>
      <c r="BX491" s="12">
        <v>1</v>
      </c>
      <c r="BY491" s="12">
        <v>0</v>
      </c>
      <c r="BZ491" s="12">
        <v>0</v>
      </c>
      <c r="CA491" s="12">
        <v>5</v>
      </c>
      <c r="CB491" s="12">
        <v>4</v>
      </c>
      <c r="CC491" s="12">
        <v>0</v>
      </c>
      <c r="CD491" s="12">
        <v>4</v>
      </c>
      <c r="CE491" s="12">
        <v>0</v>
      </c>
      <c r="CF491" s="12">
        <v>0</v>
      </c>
      <c r="CG491" s="12">
        <v>0</v>
      </c>
      <c r="CH491" s="12">
        <v>0</v>
      </c>
      <c r="CI491">
        <v>0</v>
      </c>
      <c r="CJ491">
        <v>0</v>
      </c>
      <c r="CK491">
        <v>0</v>
      </c>
      <c r="CL491">
        <v>0</v>
      </c>
      <c r="CM491">
        <v>0</v>
      </c>
      <c r="CN491" s="12">
        <v>1</v>
      </c>
    </row>
    <row r="492" spans="1:92" hidden="1" x14ac:dyDescent="0.25">
      <c r="A492" s="7" t="s">
        <v>361</v>
      </c>
      <c r="B492" t="s">
        <v>112</v>
      </c>
      <c r="C492" s="2">
        <v>43892</v>
      </c>
      <c r="D492" s="12">
        <v>0</v>
      </c>
      <c r="E492" s="12">
        <v>0</v>
      </c>
      <c r="F492" s="12">
        <v>0</v>
      </c>
      <c r="G492" s="12">
        <v>0</v>
      </c>
      <c r="H492" s="12">
        <v>0</v>
      </c>
      <c r="I492" s="12">
        <v>0</v>
      </c>
      <c r="J492" s="12">
        <v>0</v>
      </c>
      <c r="K492" s="12">
        <v>0</v>
      </c>
      <c r="L492" s="12">
        <v>0</v>
      </c>
      <c r="M492" s="12">
        <v>0</v>
      </c>
      <c r="N492" s="12">
        <v>1</v>
      </c>
      <c r="O492" s="12">
        <v>0</v>
      </c>
      <c r="P492" s="12">
        <v>0</v>
      </c>
      <c r="Q492" s="12">
        <v>1</v>
      </c>
      <c r="R492" s="12">
        <v>0</v>
      </c>
      <c r="S492" s="12">
        <v>0</v>
      </c>
      <c r="T492" s="12">
        <v>0</v>
      </c>
      <c r="U492" s="12">
        <v>0</v>
      </c>
      <c r="V492" s="12">
        <v>0</v>
      </c>
      <c r="W492" s="12">
        <v>0</v>
      </c>
      <c r="X492" s="12">
        <v>0</v>
      </c>
      <c r="Y492">
        <v>0</v>
      </c>
      <c r="Z492">
        <v>0</v>
      </c>
      <c r="AA492">
        <v>0</v>
      </c>
      <c r="AB492">
        <v>0</v>
      </c>
      <c r="AC492">
        <v>0</v>
      </c>
      <c r="AG492" s="43" t="s">
        <v>361</v>
      </c>
      <c r="AH492" s="30" t="s">
        <v>112</v>
      </c>
      <c r="AI492" s="34">
        <v>43892</v>
      </c>
      <c r="AJ492" s="12">
        <v>0</v>
      </c>
      <c r="AK492" s="12">
        <v>0</v>
      </c>
      <c r="AL492" s="12">
        <v>0</v>
      </c>
      <c r="AM492" s="12">
        <v>0</v>
      </c>
      <c r="AN492" s="12">
        <v>0</v>
      </c>
      <c r="AO492" s="12">
        <v>0</v>
      </c>
      <c r="AP492" s="12">
        <v>0</v>
      </c>
      <c r="AQ492" s="12">
        <v>0</v>
      </c>
      <c r="AR492" s="12">
        <v>0</v>
      </c>
      <c r="AS492" s="12">
        <v>0</v>
      </c>
      <c r="AT492" s="12">
        <v>1</v>
      </c>
      <c r="AU492" s="12">
        <v>0</v>
      </c>
      <c r="AV492" s="12">
        <v>0</v>
      </c>
      <c r="AW492" s="12">
        <v>0</v>
      </c>
      <c r="AX492" s="12">
        <v>0</v>
      </c>
      <c r="AY492" s="12">
        <v>0</v>
      </c>
      <c r="AZ492" s="12">
        <v>0</v>
      </c>
      <c r="BA492" s="12">
        <v>0</v>
      </c>
      <c r="BB492">
        <v>0</v>
      </c>
      <c r="BC492">
        <v>0</v>
      </c>
      <c r="BD492">
        <v>0</v>
      </c>
      <c r="BE492">
        <v>0</v>
      </c>
      <c r="BF492">
        <v>0</v>
      </c>
      <c r="BK492" t="s">
        <v>332</v>
      </c>
      <c r="BL492" t="s">
        <v>112</v>
      </c>
      <c r="BM492" s="2">
        <v>43892</v>
      </c>
      <c r="BN492" s="12">
        <v>1</v>
      </c>
      <c r="BO492" s="12">
        <v>1</v>
      </c>
      <c r="BP492" s="12">
        <v>0</v>
      </c>
      <c r="BQ492" s="12">
        <v>0</v>
      </c>
      <c r="BR492" s="12">
        <v>0</v>
      </c>
      <c r="BS492" s="12">
        <v>0</v>
      </c>
      <c r="BT492" s="12">
        <v>0</v>
      </c>
      <c r="BU492" s="12">
        <v>0</v>
      </c>
      <c r="BV492" s="12">
        <v>0</v>
      </c>
      <c r="BW492" s="12">
        <v>0</v>
      </c>
      <c r="BX492" s="12">
        <v>0</v>
      </c>
      <c r="BY492" s="12">
        <v>0</v>
      </c>
      <c r="BZ492" s="12">
        <v>0</v>
      </c>
      <c r="CA492" s="12">
        <v>0</v>
      </c>
      <c r="CB492" s="12">
        <v>0</v>
      </c>
      <c r="CC492" s="12">
        <v>0</v>
      </c>
      <c r="CD492" s="12">
        <v>0</v>
      </c>
      <c r="CE492" s="12">
        <v>0</v>
      </c>
      <c r="CF492" s="12">
        <v>0</v>
      </c>
      <c r="CG492" s="12">
        <v>0</v>
      </c>
      <c r="CH492" s="12">
        <v>0</v>
      </c>
      <c r="CI492">
        <v>0</v>
      </c>
      <c r="CJ492">
        <v>0</v>
      </c>
      <c r="CK492">
        <v>0</v>
      </c>
      <c r="CL492">
        <v>0</v>
      </c>
      <c r="CM492">
        <v>0</v>
      </c>
      <c r="CN492" s="12">
        <v>1</v>
      </c>
    </row>
    <row r="493" spans="1:92" hidden="1" x14ac:dyDescent="0.25">
      <c r="A493" s="7" t="s">
        <v>361</v>
      </c>
      <c r="B493" t="s">
        <v>113</v>
      </c>
      <c r="C493" s="2">
        <v>43892</v>
      </c>
      <c r="D493" s="12">
        <v>80</v>
      </c>
      <c r="E493" s="12">
        <v>71</v>
      </c>
      <c r="F493" s="12">
        <v>4</v>
      </c>
      <c r="G493" s="12">
        <v>0</v>
      </c>
      <c r="H493" s="12">
        <v>0</v>
      </c>
      <c r="I493" s="12">
        <v>4</v>
      </c>
      <c r="J493" s="12">
        <v>3</v>
      </c>
      <c r="K493" s="12">
        <v>2</v>
      </c>
      <c r="L493" s="12">
        <v>4</v>
      </c>
      <c r="M493" s="12">
        <v>1</v>
      </c>
      <c r="N493" s="12">
        <v>3</v>
      </c>
      <c r="O493" s="12">
        <v>24</v>
      </c>
      <c r="P493" s="12">
        <v>20</v>
      </c>
      <c r="Q493" s="12">
        <v>16</v>
      </c>
      <c r="R493" s="12">
        <v>0</v>
      </c>
      <c r="S493" s="12">
        <v>0</v>
      </c>
      <c r="T493" s="12">
        <v>0</v>
      </c>
      <c r="U493" s="12">
        <v>0</v>
      </c>
      <c r="V493" s="12">
        <v>0</v>
      </c>
      <c r="W493" s="12">
        <v>0</v>
      </c>
      <c r="X493" s="12">
        <v>0</v>
      </c>
      <c r="Y493">
        <v>0</v>
      </c>
      <c r="Z493">
        <v>0</v>
      </c>
      <c r="AA493">
        <v>0</v>
      </c>
      <c r="AB493">
        <v>0</v>
      </c>
      <c r="AC493">
        <v>0</v>
      </c>
      <c r="AG493" s="44" t="s">
        <v>361</v>
      </c>
      <c r="AH493" s="29" t="s">
        <v>113</v>
      </c>
      <c r="AI493" s="36">
        <v>43892</v>
      </c>
      <c r="AJ493" s="12">
        <v>77</v>
      </c>
      <c r="AK493" s="12">
        <v>67</v>
      </c>
      <c r="AL493" s="12">
        <v>3</v>
      </c>
      <c r="AM493" s="12">
        <v>0</v>
      </c>
      <c r="AN493" s="12">
        <v>0</v>
      </c>
      <c r="AO493" s="12">
        <v>3</v>
      </c>
      <c r="AP493" s="12">
        <v>3</v>
      </c>
      <c r="AQ493" s="12">
        <v>2</v>
      </c>
      <c r="AR493" s="12">
        <v>3</v>
      </c>
      <c r="AS493" s="12">
        <v>0</v>
      </c>
      <c r="AT493" s="12">
        <v>14</v>
      </c>
      <c r="AU493" s="12">
        <v>0</v>
      </c>
      <c r="AV493" s="12">
        <v>0</v>
      </c>
      <c r="AW493" s="12">
        <v>0</v>
      </c>
      <c r="AX493" s="12">
        <v>0</v>
      </c>
      <c r="AY493" s="12">
        <v>0</v>
      </c>
      <c r="AZ493" s="12">
        <v>0</v>
      </c>
      <c r="BA493" s="12">
        <v>0</v>
      </c>
      <c r="BB493">
        <v>0</v>
      </c>
      <c r="BC493">
        <v>0</v>
      </c>
      <c r="BD493">
        <v>0</v>
      </c>
      <c r="BE493">
        <v>0</v>
      </c>
      <c r="BF493">
        <v>0</v>
      </c>
      <c r="BK493" t="s">
        <v>332</v>
      </c>
      <c r="BL493" t="s">
        <v>113</v>
      </c>
      <c r="BM493" s="2">
        <v>43892</v>
      </c>
      <c r="BN493" s="12">
        <v>4</v>
      </c>
      <c r="BO493" s="12">
        <v>5</v>
      </c>
      <c r="BP493" s="12">
        <v>0</v>
      </c>
      <c r="BQ493" s="12">
        <v>1</v>
      </c>
      <c r="BR493" s="12">
        <v>0</v>
      </c>
      <c r="BS493" s="12">
        <v>0</v>
      </c>
      <c r="BT493" s="12">
        <v>0</v>
      </c>
      <c r="BU493" s="12">
        <v>0</v>
      </c>
      <c r="BV493" s="12">
        <v>0</v>
      </c>
      <c r="BW493" s="12">
        <v>6</v>
      </c>
      <c r="BX493" s="12">
        <v>5</v>
      </c>
      <c r="BY493" s="12">
        <v>0</v>
      </c>
      <c r="BZ493" s="12">
        <v>0</v>
      </c>
      <c r="CA493" s="12">
        <v>17</v>
      </c>
      <c r="CB493" s="12">
        <v>16</v>
      </c>
      <c r="CC493" s="12">
        <v>0</v>
      </c>
      <c r="CD493" s="12">
        <v>16</v>
      </c>
      <c r="CE493" s="12">
        <v>0</v>
      </c>
      <c r="CF493" s="12">
        <v>0</v>
      </c>
      <c r="CG493" s="12">
        <v>0</v>
      </c>
      <c r="CH493" s="12">
        <v>0</v>
      </c>
      <c r="CI493">
        <v>0</v>
      </c>
      <c r="CJ493">
        <v>0</v>
      </c>
      <c r="CK493">
        <v>0</v>
      </c>
      <c r="CL493">
        <v>0</v>
      </c>
      <c r="CM493">
        <v>0</v>
      </c>
      <c r="CN493" s="12">
        <v>4</v>
      </c>
    </row>
    <row r="494" spans="1:92" hidden="1" x14ac:dyDescent="0.25">
      <c r="A494" s="7" t="s">
        <v>362</v>
      </c>
      <c r="B494" t="s">
        <v>110</v>
      </c>
      <c r="C494" s="2">
        <v>43892</v>
      </c>
      <c r="D494" s="12">
        <v>6</v>
      </c>
      <c r="E494" s="12">
        <v>5</v>
      </c>
      <c r="F494" s="12">
        <v>0</v>
      </c>
      <c r="G494" s="12">
        <v>0</v>
      </c>
      <c r="H494" s="12">
        <v>0</v>
      </c>
      <c r="I494" s="12">
        <v>0</v>
      </c>
      <c r="J494" s="12">
        <v>0</v>
      </c>
      <c r="K494" s="12">
        <v>0</v>
      </c>
      <c r="L494" s="12">
        <v>0</v>
      </c>
      <c r="M494" s="12">
        <v>0</v>
      </c>
      <c r="N494" s="12">
        <v>0</v>
      </c>
      <c r="O494" s="12">
        <v>0</v>
      </c>
      <c r="P494" s="12">
        <v>0</v>
      </c>
      <c r="Q494" s="12">
        <v>0</v>
      </c>
      <c r="R494" s="12">
        <v>0</v>
      </c>
      <c r="S494" s="12">
        <v>0</v>
      </c>
      <c r="T494" s="12">
        <v>0</v>
      </c>
      <c r="U494" s="12">
        <v>0</v>
      </c>
      <c r="V494" s="12">
        <v>0</v>
      </c>
      <c r="W494" s="12">
        <v>0</v>
      </c>
      <c r="X494" s="12">
        <v>0</v>
      </c>
      <c r="Y494">
        <v>0</v>
      </c>
      <c r="Z494">
        <v>0</v>
      </c>
      <c r="AA494">
        <v>0</v>
      </c>
      <c r="AB494">
        <v>0</v>
      </c>
      <c r="AC494">
        <v>0</v>
      </c>
      <c r="AG494" s="43" t="s">
        <v>362</v>
      </c>
      <c r="AH494" s="30" t="s">
        <v>110</v>
      </c>
      <c r="AI494" s="34">
        <v>43892</v>
      </c>
      <c r="AJ494" s="12">
        <v>0</v>
      </c>
      <c r="AK494" s="12">
        <v>0</v>
      </c>
      <c r="AL494" s="12">
        <v>0</v>
      </c>
      <c r="AM494" s="12">
        <v>0</v>
      </c>
      <c r="AN494" s="12">
        <v>0</v>
      </c>
      <c r="AO494" s="12">
        <v>0</v>
      </c>
      <c r="AP494" s="12">
        <v>0</v>
      </c>
      <c r="AQ494" s="12">
        <v>0</v>
      </c>
      <c r="AR494" s="12">
        <v>0</v>
      </c>
      <c r="AS494" s="12">
        <v>0</v>
      </c>
      <c r="AT494" s="12">
        <v>0</v>
      </c>
      <c r="AU494" s="12">
        <v>0</v>
      </c>
      <c r="AV494" s="12">
        <v>0</v>
      </c>
      <c r="AW494" s="12">
        <v>0</v>
      </c>
      <c r="AX494" s="12">
        <v>0</v>
      </c>
      <c r="AY494" s="12">
        <v>0</v>
      </c>
      <c r="AZ494" s="12">
        <v>0</v>
      </c>
      <c r="BA494" s="12">
        <v>0</v>
      </c>
      <c r="BB494">
        <v>0</v>
      </c>
      <c r="BC494">
        <v>0</v>
      </c>
      <c r="BD494">
        <v>0</v>
      </c>
      <c r="BE494">
        <v>0</v>
      </c>
      <c r="BF494">
        <v>0</v>
      </c>
      <c r="BK494" t="s">
        <v>333</v>
      </c>
      <c r="BL494" t="s">
        <v>110</v>
      </c>
      <c r="BM494" s="2">
        <v>43892</v>
      </c>
      <c r="BN494" s="12">
        <v>2</v>
      </c>
      <c r="BO494" s="12">
        <v>0</v>
      </c>
      <c r="BP494" s="12">
        <v>0</v>
      </c>
      <c r="BQ494" s="12">
        <v>0</v>
      </c>
      <c r="BR494" s="12">
        <v>0</v>
      </c>
      <c r="BS494" s="12">
        <v>0</v>
      </c>
      <c r="BT494" s="12">
        <v>0</v>
      </c>
      <c r="BU494" s="12">
        <v>0</v>
      </c>
      <c r="BV494" s="12">
        <v>0</v>
      </c>
      <c r="BW494" s="12">
        <v>3</v>
      </c>
      <c r="BX494" s="12">
        <v>0</v>
      </c>
      <c r="BY494" s="12">
        <v>18</v>
      </c>
      <c r="BZ494" s="12">
        <v>9</v>
      </c>
      <c r="CA494" s="12">
        <v>0</v>
      </c>
      <c r="CB494" s="12">
        <v>0</v>
      </c>
      <c r="CC494" s="12">
        <v>0</v>
      </c>
      <c r="CD494" s="12">
        <v>0</v>
      </c>
      <c r="CE494" s="12">
        <v>0</v>
      </c>
      <c r="CF494" s="12">
        <v>0</v>
      </c>
      <c r="CG494" s="12">
        <v>0</v>
      </c>
      <c r="CH494" s="12">
        <v>0</v>
      </c>
      <c r="CI494">
        <v>0</v>
      </c>
      <c r="CJ494">
        <v>0</v>
      </c>
      <c r="CK494">
        <v>0</v>
      </c>
      <c r="CL494">
        <v>0</v>
      </c>
      <c r="CM494">
        <v>0</v>
      </c>
      <c r="CN494" s="12">
        <v>2</v>
      </c>
    </row>
    <row r="495" spans="1:92" hidden="1" x14ac:dyDescent="0.25">
      <c r="A495" s="7" t="s">
        <v>362</v>
      </c>
      <c r="B495" t="s">
        <v>111</v>
      </c>
      <c r="C495" s="2">
        <v>43892</v>
      </c>
      <c r="D495" s="12">
        <v>68</v>
      </c>
      <c r="E495" s="12">
        <v>52</v>
      </c>
      <c r="F495" s="12">
        <v>1</v>
      </c>
      <c r="G495" s="12">
        <v>0</v>
      </c>
      <c r="H495" s="12">
        <v>0</v>
      </c>
      <c r="I495" s="12">
        <v>1</v>
      </c>
      <c r="J495" s="12">
        <v>2</v>
      </c>
      <c r="K495" s="12">
        <v>1</v>
      </c>
      <c r="L495" s="12">
        <v>1</v>
      </c>
      <c r="M495" s="12">
        <v>5</v>
      </c>
      <c r="N495" s="12">
        <v>11</v>
      </c>
      <c r="O495" s="12">
        <v>10</v>
      </c>
      <c r="P495" s="12">
        <v>8</v>
      </c>
      <c r="Q495" s="12">
        <v>15</v>
      </c>
      <c r="R495" s="12">
        <v>3</v>
      </c>
      <c r="S495" s="12">
        <v>36</v>
      </c>
      <c r="T495" s="12">
        <v>1</v>
      </c>
      <c r="U495" s="12">
        <v>0</v>
      </c>
      <c r="V495" s="12">
        <v>2</v>
      </c>
      <c r="W495" s="12">
        <v>9</v>
      </c>
      <c r="X495" s="12">
        <v>25</v>
      </c>
      <c r="Y495">
        <v>0</v>
      </c>
      <c r="Z495">
        <v>0</v>
      </c>
      <c r="AA495">
        <v>0</v>
      </c>
      <c r="AB495">
        <v>0</v>
      </c>
      <c r="AC495">
        <v>0</v>
      </c>
      <c r="AG495" s="44" t="s">
        <v>362</v>
      </c>
      <c r="AH495" s="29" t="s">
        <v>111</v>
      </c>
      <c r="AI495" s="36">
        <v>43892</v>
      </c>
      <c r="AJ495" s="12">
        <v>59</v>
      </c>
      <c r="AK495" s="12">
        <v>43</v>
      </c>
      <c r="AL495" s="12">
        <v>1</v>
      </c>
      <c r="AM495" s="12">
        <v>0</v>
      </c>
      <c r="AN495" s="12">
        <v>0</v>
      </c>
      <c r="AO495" s="12">
        <v>1</v>
      </c>
      <c r="AP495" s="12">
        <v>1</v>
      </c>
      <c r="AQ495" s="12">
        <v>1</v>
      </c>
      <c r="AR495" s="12">
        <v>1</v>
      </c>
      <c r="AS495" s="12">
        <v>0</v>
      </c>
      <c r="AT495" s="12">
        <v>9</v>
      </c>
      <c r="AU495" s="12">
        <v>1</v>
      </c>
      <c r="AV495" s="12">
        <v>1</v>
      </c>
      <c r="AW495" s="12">
        <v>0</v>
      </c>
      <c r="AX495" s="12">
        <v>0</v>
      </c>
      <c r="AY495" s="12">
        <v>0</v>
      </c>
      <c r="AZ495" s="12">
        <v>1</v>
      </c>
      <c r="BA495" s="12">
        <v>0</v>
      </c>
      <c r="BB495">
        <v>0</v>
      </c>
      <c r="BC495">
        <v>0</v>
      </c>
      <c r="BD495">
        <v>0</v>
      </c>
      <c r="BE495">
        <v>0</v>
      </c>
      <c r="BF495">
        <v>0</v>
      </c>
      <c r="BK495" t="s">
        <v>333</v>
      </c>
      <c r="BL495" t="s">
        <v>111</v>
      </c>
      <c r="BM495" s="2">
        <v>43892</v>
      </c>
      <c r="BN495" s="12">
        <v>2</v>
      </c>
      <c r="BO495" s="12">
        <v>5</v>
      </c>
      <c r="BP495" s="12">
        <v>1</v>
      </c>
      <c r="BQ495" s="12">
        <v>3</v>
      </c>
      <c r="BR495" s="12">
        <v>0</v>
      </c>
      <c r="BS495" s="12">
        <v>0</v>
      </c>
      <c r="BT495" s="12">
        <v>0</v>
      </c>
      <c r="BU495" s="12">
        <v>0</v>
      </c>
      <c r="BV495" s="12">
        <v>0</v>
      </c>
      <c r="BW495" s="12">
        <v>179</v>
      </c>
      <c r="BX495" s="12">
        <v>1</v>
      </c>
      <c r="BY495" s="12">
        <v>221</v>
      </c>
      <c r="BZ495" s="12">
        <v>192</v>
      </c>
      <c r="CA495" s="12">
        <v>2</v>
      </c>
      <c r="CB495" s="12">
        <v>0</v>
      </c>
      <c r="CC495" s="12">
        <v>0</v>
      </c>
      <c r="CD495" s="12">
        <v>0</v>
      </c>
      <c r="CE495" s="12">
        <v>0</v>
      </c>
      <c r="CF495" s="12">
        <v>0</v>
      </c>
      <c r="CG495" s="12">
        <v>0</v>
      </c>
      <c r="CH495" s="12">
        <v>0</v>
      </c>
      <c r="CI495">
        <v>0</v>
      </c>
      <c r="CJ495">
        <v>0</v>
      </c>
      <c r="CK495">
        <v>0</v>
      </c>
      <c r="CL495">
        <v>0</v>
      </c>
      <c r="CM495">
        <v>0</v>
      </c>
      <c r="CN495" s="12">
        <v>2</v>
      </c>
    </row>
    <row r="496" spans="1:92" hidden="1" x14ac:dyDescent="0.25">
      <c r="A496" s="7" t="s">
        <v>362</v>
      </c>
      <c r="B496" t="s">
        <v>112</v>
      </c>
      <c r="C496" s="2">
        <v>43892</v>
      </c>
      <c r="D496" s="12">
        <v>13</v>
      </c>
      <c r="E496" s="12">
        <v>12</v>
      </c>
      <c r="F496" s="12">
        <v>0</v>
      </c>
      <c r="G496" s="12">
        <v>0</v>
      </c>
      <c r="H496" s="12">
        <v>0</v>
      </c>
      <c r="I496" s="12">
        <v>0</v>
      </c>
      <c r="J496" s="12">
        <v>0</v>
      </c>
      <c r="K496" s="12">
        <v>0</v>
      </c>
      <c r="L496" s="12">
        <v>0</v>
      </c>
      <c r="M496" s="12">
        <v>0</v>
      </c>
      <c r="N496" s="12">
        <v>0</v>
      </c>
      <c r="O496" s="12">
        <v>0</v>
      </c>
      <c r="P496" s="12">
        <v>0</v>
      </c>
      <c r="Q496" s="12">
        <v>0</v>
      </c>
      <c r="R496" s="12">
        <v>0</v>
      </c>
      <c r="S496" s="12">
        <v>0</v>
      </c>
      <c r="T496" s="12">
        <v>0</v>
      </c>
      <c r="U496" s="12">
        <v>0</v>
      </c>
      <c r="V496" s="12">
        <v>0</v>
      </c>
      <c r="W496" s="12">
        <v>0</v>
      </c>
      <c r="X496" s="12">
        <v>0</v>
      </c>
      <c r="Y496">
        <v>0</v>
      </c>
      <c r="Z496">
        <v>0</v>
      </c>
      <c r="AA496">
        <v>0</v>
      </c>
      <c r="AB496">
        <v>0</v>
      </c>
      <c r="AC496">
        <v>0</v>
      </c>
      <c r="AG496" s="43" t="s">
        <v>362</v>
      </c>
      <c r="AH496" s="30" t="s">
        <v>112</v>
      </c>
      <c r="AI496" s="34">
        <v>43892</v>
      </c>
      <c r="AJ496" s="12">
        <v>0</v>
      </c>
      <c r="AK496" s="12">
        <v>0</v>
      </c>
      <c r="AL496" s="12">
        <v>0</v>
      </c>
      <c r="AM496" s="12">
        <v>0</v>
      </c>
      <c r="AN496" s="12">
        <v>0</v>
      </c>
      <c r="AO496" s="12">
        <v>0</v>
      </c>
      <c r="AP496" s="12">
        <v>0</v>
      </c>
      <c r="AQ496" s="12">
        <v>0</v>
      </c>
      <c r="AR496" s="12">
        <v>0</v>
      </c>
      <c r="AS496" s="12">
        <v>0</v>
      </c>
      <c r="AT496" s="12">
        <v>0</v>
      </c>
      <c r="AU496" s="12">
        <v>0</v>
      </c>
      <c r="AV496" s="12">
        <v>0</v>
      </c>
      <c r="AW496" s="12">
        <v>0</v>
      </c>
      <c r="AX496" s="12">
        <v>0</v>
      </c>
      <c r="AY496" s="12">
        <v>0</v>
      </c>
      <c r="AZ496" s="12">
        <v>0</v>
      </c>
      <c r="BA496" s="12">
        <v>0</v>
      </c>
      <c r="BB496">
        <v>0</v>
      </c>
      <c r="BC496">
        <v>0</v>
      </c>
      <c r="BD496">
        <v>0</v>
      </c>
      <c r="BE496">
        <v>0</v>
      </c>
      <c r="BF496">
        <v>0</v>
      </c>
      <c r="BK496" t="s">
        <v>333</v>
      </c>
      <c r="BL496" t="s">
        <v>112</v>
      </c>
      <c r="BM496" s="2">
        <v>43892</v>
      </c>
      <c r="BN496" s="12">
        <v>0</v>
      </c>
      <c r="BO496" s="12">
        <v>0</v>
      </c>
      <c r="BP496" s="12">
        <v>0</v>
      </c>
      <c r="BQ496" s="12">
        <v>0</v>
      </c>
      <c r="BR496" s="12">
        <v>0</v>
      </c>
      <c r="BS496" s="12">
        <v>0</v>
      </c>
      <c r="BT496" s="12">
        <v>0</v>
      </c>
      <c r="BU496" s="12">
        <v>0</v>
      </c>
      <c r="BV496" s="12">
        <v>0</v>
      </c>
      <c r="BW496" s="12">
        <v>5</v>
      </c>
      <c r="BX496" s="12">
        <v>0</v>
      </c>
      <c r="BY496" s="12">
        <v>20</v>
      </c>
      <c r="BZ496" s="12">
        <v>7</v>
      </c>
      <c r="CA496" s="12">
        <v>0</v>
      </c>
      <c r="CB496" s="12">
        <v>0</v>
      </c>
      <c r="CC496" s="12">
        <v>0</v>
      </c>
      <c r="CD496" s="12">
        <v>0</v>
      </c>
      <c r="CE496" s="12">
        <v>0</v>
      </c>
      <c r="CF496" s="12">
        <v>0</v>
      </c>
      <c r="CG496" s="12">
        <v>0</v>
      </c>
      <c r="CH496" s="12">
        <v>0</v>
      </c>
      <c r="CI496">
        <v>0</v>
      </c>
      <c r="CJ496">
        <v>0</v>
      </c>
      <c r="CK496">
        <v>0</v>
      </c>
      <c r="CL496">
        <v>0</v>
      </c>
      <c r="CM496">
        <v>0</v>
      </c>
      <c r="CN496" s="12">
        <v>0</v>
      </c>
    </row>
    <row r="497" spans="1:92" hidden="1" x14ac:dyDescent="0.25">
      <c r="A497" s="7" t="s">
        <v>362</v>
      </c>
      <c r="B497" t="s">
        <v>113</v>
      </c>
      <c r="C497" s="2">
        <v>43892</v>
      </c>
      <c r="D497" s="12">
        <v>117</v>
      </c>
      <c r="E497" s="12">
        <v>189</v>
      </c>
      <c r="F497" s="12">
        <v>3</v>
      </c>
      <c r="G497" s="12">
        <v>1</v>
      </c>
      <c r="H497" s="12">
        <v>1</v>
      </c>
      <c r="I497" s="12">
        <v>3</v>
      </c>
      <c r="J497" s="12">
        <v>5</v>
      </c>
      <c r="K497" s="12">
        <v>1</v>
      </c>
      <c r="L497" s="12">
        <v>3</v>
      </c>
      <c r="M497" s="12">
        <v>30</v>
      </c>
      <c r="N497" s="12">
        <v>64</v>
      </c>
      <c r="O497" s="12">
        <v>43</v>
      </c>
      <c r="P497" s="12">
        <v>30</v>
      </c>
      <c r="Q497" s="12">
        <v>17</v>
      </c>
      <c r="R497" s="12">
        <v>6</v>
      </c>
      <c r="S497" s="12">
        <v>51</v>
      </c>
      <c r="T497" s="12">
        <v>9</v>
      </c>
      <c r="U497" s="12">
        <v>0</v>
      </c>
      <c r="V497" s="12">
        <v>0</v>
      </c>
      <c r="W497" s="12">
        <v>16</v>
      </c>
      <c r="X497" s="12">
        <v>32</v>
      </c>
      <c r="Y497">
        <v>0</v>
      </c>
      <c r="Z497">
        <v>0</v>
      </c>
      <c r="AA497">
        <v>0</v>
      </c>
      <c r="AB497">
        <v>0</v>
      </c>
      <c r="AC497">
        <v>0</v>
      </c>
      <c r="AG497" s="44" t="s">
        <v>362</v>
      </c>
      <c r="AH497" s="29" t="s">
        <v>113</v>
      </c>
      <c r="AI497" s="36">
        <v>43892</v>
      </c>
      <c r="AJ497" s="12">
        <v>91</v>
      </c>
      <c r="AK497" s="12">
        <v>55</v>
      </c>
      <c r="AL497" s="12">
        <v>1</v>
      </c>
      <c r="AM497" s="12">
        <v>0</v>
      </c>
      <c r="AN497" s="12">
        <v>0</v>
      </c>
      <c r="AO497" s="12">
        <v>1</v>
      </c>
      <c r="AP497" s="12">
        <v>1</v>
      </c>
      <c r="AQ497" s="12">
        <v>1</v>
      </c>
      <c r="AR497" s="12">
        <v>1</v>
      </c>
      <c r="AS497" s="12">
        <v>0</v>
      </c>
      <c r="AT497" s="12">
        <v>10</v>
      </c>
      <c r="AU497" s="12">
        <v>1</v>
      </c>
      <c r="AV497" s="12">
        <v>1</v>
      </c>
      <c r="AW497" s="12">
        <v>1</v>
      </c>
      <c r="AX497" s="12">
        <v>0</v>
      </c>
      <c r="AY497" s="12">
        <v>0</v>
      </c>
      <c r="AZ497" s="12">
        <v>1</v>
      </c>
      <c r="BA497" s="12">
        <v>0</v>
      </c>
      <c r="BB497">
        <v>0</v>
      </c>
      <c r="BC497">
        <v>0</v>
      </c>
      <c r="BD497">
        <v>0</v>
      </c>
      <c r="BE497">
        <v>0</v>
      </c>
      <c r="BF497">
        <v>0</v>
      </c>
      <c r="BK497" t="s">
        <v>333</v>
      </c>
      <c r="BL497" t="s">
        <v>113</v>
      </c>
      <c r="BM497" s="2">
        <v>43892</v>
      </c>
      <c r="BN497" s="12">
        <v>4</v>
      </c>
      <c r="BO497" s="12">
        <v>1</v>
      </c>
      <c r="BP497" s="12">
        <v>0</v>
      </c>
      <c r="BQ497" s="12">
        <v>1</v>
      </c>
      <c r="BR497" s="12">
        <v>0</v>
      </c>
      <c r="BS497" s="12">
        <v>0</v>
      </c>
      <c r="BT497" s="12">
        <v>0</v>
      </c>
      <c r="BU497" s="12">
        <v>0</v>
      </c>
      <c r="BV497" s="12">
        <v>0</v>
      </c>
      <c r="BW497" s="12">
        <v>436</v>
      </c>
      <c r="BX497" s="12">
        <v>3</v>
      </c>
      <c r="BY497" s="12">
        <v>529</v>
      </c>
      <c r="BZ497" s="12">
        <v>452</v>
      </c>
      <c r="CA497" s="12">
        <v>3</v>
      </c>
      <c r="CB497" s="12">
        <v>0</v>
      </c>
      <c r="CC497" s="12">
        <v>0</v>
      </c>
      <c r="CD497" s="12">
        <v>0</v>
      </c>
      <c r="CE497" s="12">
        <v>0</v>
      </c>
      <c r="CF497" s="12">
        <v>0</v>
      </c>
      <c r="CG497" s="12">
        <v>0</v>
      </c>
      <c r="CH497" s="12">
        <v>0</v>
      </c>
      <c r="CI497">
        <v>0</v>
      </c>
      <c r="CJ497">
        <v>0</v>
      </c>
      <c r="CK497">
        <v>0</v>
      </c>
      <c r="CL497">
        <v>0</v>
      </c>
      <c r="CM497">
        <v>0</v>
      </c>
      <c r="CN497" s="12">
        <v>4</v>
      </c>
    </row>
    <row r="498" spans="1:92" hidden="1" x14ac:dyDescent="0.25">
      <c r="A498" s="7" t="s">
        <v>363</v>
      </c>
      <c r="B498" t="s">
        <v>110</v>
      </c>
      <c r="C498" s="2">
        <v>43892</v>
      </c>
      <c r="D498" s="12">
        <v>0</v>
      </c>
      <c r="E498" s="12">
        <v>0</v>
      </c>
      <c r="F498" s="12">
        <v>0</v>
      </c>
      <c r="G498" s="12">
        <v>0</v>
      </c>
      <c r="H498" s="12">
        <v>0</v>
      </c>
      <c r="I498" s="12">
        <v>0</v>
      </c>
      <c r="J498" s="12">
        <v>0</v>
      </c>
      <c r="K498" s="12">
        <v>0</v>
      </c>
      <c r="L498" s="12">
        <v>0</v>
      </c>
      <c r="M498" s="12">
        <v>0</v>
      </c>
      <c r="N498" s="12">
        <v>0</v>
      </c>
      <c r="O498" s="12">
        <v>0</v>
      </c>
      <c r="P498" s="12">
        <v>0</v>
      </c>
      <c r="Q498" s="12">
        <v>0</v>
      </c>
      <c r="R498" s="12">
        <v>0</v>
      </c>
      <c r="S498" s="12">
        <v>0</v>
      </c>
      <c r="T498" s="12">
        <v>0</v>
      </c>
      <c r="U498" s="12">
        <v>0</v>
      </c>
      <c r="V498" s="12">
        <v>0</v>
      </c>
      <c r="W498" s="12">
        <v>0</v>
      </c>
      <c r="X498" s="12">
        <v>0</v>
      </c>
      <c r="Y498">
        <v>0</v>
      </c>
      <c r="Z498">
        <v>0</v>
      </c>
      <c r="AA498">
        <v>0</v>
      </c>
      <c r="AB498">
        <v>0</v>
      </c>
      <c r="AC498">
        <v>0</v>
      </c>
      <c r="AG498" s="43" t="s">
        <v>363</v>
      </c>
      <c r="AH498" s="30" t="s">
        <v>110</v>
      </c>
      <c r="AI498" s="34">
        <v>43892</v>
      </c>
      <c r="AJ498" s="12">
        <v>0</v>
      </c>
      <c r="AK498" s="12">
        <v>0</v>
      </c>
      <c r="AL498" s="12">
        <v>0</v>
      </c>
      <c r="AM498" s="12">
        <v>0</v>
      </c>
      <c r="AN498" s="12">
        <v>0</v>
      </c>
      <c r="AO498" s="12">
        <v>0</v>
      </c>
      <c r="AP498" s="12">
        <v>0</v>
      </c>
      <c r="AQ498" s="12">
        <v>0</v>
      </c>
      <c r="AR498" s="12">
        <v>0</v>
      </c>
      <c r="AS498" s="12">
        <v>0</v>
      </c>
      <c r="AT498" s="12">
        <v>0</v>
      </c>
      <c r="AU498" s="12">
        <v>0</v>
      </c>
      <c r="AV498" s="12">
        <v>0</v>
      </c>
      <c r="AW498" s="12">
        <v>0</v>
      </c>
      <c r="AX498" s="12">
        <v>0</v>
      </c>
      <c r="AY498" s="12">
        <v>0</v>
      </c>
      <c r="AZ498" s="12">
        <v>0</v>
      </c>
      <c r="BA498" s="12">
        <v>0</v>
      </c>
      <c r="BB498">
        <v>0</v>
      </c>
      <c r="BC498">
        <v>0</v>
      </c>
      <c r="BD498">
        <v>0</v>
      </c>
      <c r="BE498">
        <v>0</v>
      </c>
      <c r="BF498">
        <v>0</v>
      </c>
      <c r="BK498" t="s">
        <v>334</v>
      </c>
      <c r="BL498" t="s">
        <v>110</v>
      </c>
      <c r="BM498" s="2">
        <v>43892</v>
      </c>
      <c r="BN498" s="12">
        <v>0</v>
      </c>
      <c r="BO498" s="12">
        <v>0</v>
      </c>
      <c r="BP498" s="12">
        <v>0</v>
      </c>
      <c r="BQ498" s="12">
        <v>0</v>
      </c>
      <c r="BR498" s="12">
        <v>0</v>
      </c>
      <c r="BS498" s="12">
        <v>0</v>
      </c>
      <c r="BT498" s="12">
        <v>0</v>
      </c>
      <c r="BU498" s="12">
        <v>0</v>
      </c>
      <c r="BV498" s="12">
        <v>0</v>
      </c>
      <c r="BW498" s="12">
        <v>22</v>
      </c>
      <c r="BX498" s="12">
        <v>0</v>
      </c>
      <c r="BY498" s="12">
        <v>69</v>
      </c>
      <c r="BZ498" s="12">
        <v>54</v>
      </c>
      <c r="CA498" s="12">
        <v>1</v>
      </c>
      <c r="CB498" s="12">
        <v>0</v>
      </c>
      <c r="CC498" s="12">
        <v>0</v>
      </c>
      <c r="CD498" s="12">
        <v>1</v>
      </c>
      <c r="CE498" s="12">
        <v>0</v>
      </c>
      <c r="CF498" s="12">
        <v>0</v>
      </c>
      <c r="CG498" s="12">
        <v>0</v>
      </c>
      <c r="CH498" s="12">
        <v>0</v>
      </c>
      <c r="CI498">
        <v>0</v>
      </c>
      <c r="CJ498">
        <v>0</v>
      </c>
      <c r="CK498">
        <v>0</v>
      </c>
      <c r="CL498">
        <v>0</v>
      </c>
      <c r="CM498">
        <v>0</v>
      </c>
      <c r="CN498" s="12">
        <v>0</v>
      </c>
    </row>
    <row r="499" spans="1:92" hidden="1" x14ac:dyDescent="0.25">
      <c r="A499" s="7" t="s">
        <v>363</v>
      </c>
      <c r="B499" t="s">
        <v>111</v>
      </c>
      <c r="C499" s="2">
        <v>43892</v>
      </c>
      <c r="D499" s="12">
        <v>216</v>
      </c>
      <c r="E499" s="12">
        <v>178</v>
      </c>
      <c r="F499" s="12">
        <v>5</v>
      </c>
      <c r="G499" s="12">
        <v>8</v>
      </c>
      <c r="H499" s="12">
        <v>2</v>
      </c>
      <c r="I499" s="12">
        <v>5</v>
      </c>
      <c r="J499" s="12">
        <v>13</v>
      </c>
      <c r="K499" s="12">
        <v>4</v>
      </c>
      <c r="L499" s="12">
        <v>5</v>
      </c>
      <c r="M499" s="12">
        <v>0</v>
      </c>
      <c r="N499" s="12">
        <v>0</v>
      </c>
      <c r="O499" s="12">
        <v>6</v>
      </c>
      <c r="P499" s="12">
        <v>0</v>
      </c>
      <c r="Q499" s="12">
        <v>17</v>
      </c>
      <c r="R499" s="12">
        <v>3</v>
      </c>
      <c r="S499" s="12">
        <v>0</v>
      </c>
      <c r="T499" s="12">
        <v>0</v>
      </c>
      <c r="U499" s="12">
        <v>0</v>
      </c>
      <c r="V499" s="12">
        <v>0</v>
      </c>
      <c r="W499" s="12">
        <v>0</v>
      </c>
      <c r="X499" s="12">
        <v>0</v>
      </c>
      <c r="Y499">
        <v>0</v>
      </c>
      <c r="Z499">
        <v>0</v>
      </c>
      <c r="AA499">
        <v>0</v>
      </c>
      <c r="AB499">
        <v>0</v>
      </c>
      <c r="AC499">
        <v>0</v>
      </c>
      <c r="AG499" s="44" t="s">
        <v>363</v>
      </c>
      <c r="AH499" s="29" t="s">
        <v>111</v>
      </c>
      <c r="AI499" s="36">
        <v>43892</v>
      </c>
      <c r="AJ499" s="12">
        <v>215</v>
      </c>
      <c r="AK499" s="12">
        <v>176</v>
      </c>
      <c r="AL499" s="12">
        <v>5</v>
      </c>
      <c r="AM499" s="12">
        <v>7</v>
      </c>
      <c r="AN499" s="12">
        <v>2</v>
      </c>
      <c r="AO499" s="12">
        <v>5</v>
      </c>
      <c r="AP499" s="12">
        <v>13</v>
      </c>
      <c r="AQ499" s="12">
        <v>4</v>
      </c>
      <c r="AR499" s="12">
        <v>5</v>
      </c>
      <c r="AS499" s="12">
        <v>0</v>
      </c>
      <c r="AT499" s="12">
        <v>17</v>
      </c>
      <c r="AU499" s="12">
        <v>3</v>
      </c>
      <c r="AV499" s="12">
        <v>0</v>
      </c>
      <c r="AW499" s="12">
        <v>0</v>
      </c>
      <c r="AX499" s="12">
        <v>0</v>
      </c>
      <c r="AY499" s="12">
        <v>0</v>
      </c>
      <c r="AZ499" s="12">
        <v>0</v>
      </c>
      <c r="BA499" s="12">
        <v>0</v>
      </c>
      <c r="BB499">
        <v>0</v>
      </c>
      <c r="BC499">
        <v>0</v>
      </c>
      <c r="BD499">
        <v>0</v>
      </c>
      <c r="BE499">
        <v>0</v>
      </c>
      <c r="BF499">
        <v>0</v>
      </c>
      <c r="BK499" t="s">
        <v>334</v>
      </c>
      <c r="BL499" t="s">
        <v>111</v>
      </c>
      <c r="BM499" s="2">
        <v>43892</v>
      </c>
      <c r="BN499" s="12">
        <v>0</v>
      </c>
      <c r="BO499" s="12">
        <v>6</v>
      </c>
      <c r="BP499" s="12">
        <v>0</v>
      </c>
      <c r="BQ499" s="12">
        <v>6</v>
      </c>
      <c r="BR499" s="12">
        <v>0</v>
      </c>
      <c r="BS499" s="12">
        <v>0</v>
      </c>
      <c r="BT499" s="12">
        <v>0</v>
      </c>
      <c r="BU499" s="12">
        <v>0</v>
      </c>
      <c r="BV499" s="12">
        <v>0</v>
      </c>
      <c r="BW499" s="12">
        <v>238</v>
      </c>
      <c r="BX499" s="12">
        <v>0</v>
      </c>
      <c r="BY499" s="12">
        <v>418</v>
      </c>
      <c r="BZ499" s="12">
        <v>330</v>
      </c>
      <c r="CA499" s="12">
        <v>1</v>
      </c>
      <c r="CB499" s="12">
        <v>0</v>
      </c>
      <c r="CC499" s="12">
        <v>0</v>
      </c>
      <c r="CD499" s="12">
        <v>2</v>
      </c>
      <c r="CE499" s="12">
        <v>0</v>
      </c>
      <c r="CF499" s="12">
        <v>0</v>
      </c>
      <c r="CG499" s="12">
        <v>0</v>
      </c>
      <c r="CH499" s="12">
        <v>0</v>
      </c>
      <c r="CI499">
        <v>0</v>
      </c>
      <c r="CJ499">
        <v>0</v>
      </c>
      <c r="CK499">
        <v>0</v>
      </c>
      <c r="CL499">
        <v>0</v>
      </c>
      <c r="CM499">
        <v>0</v>
      </c>
      <c r="CN499" s="12">
        <v>0</v>
      </c>
    </row>
    <row r="500" spans="1:92" hidden="1" x14ac:dyDescent="0.25">
      <c r="A500" s="7" t="s">
        <v>363</v>
      </c>
      <c r="B500" t="s">
        <v>112</v>
      </c>
      <c r="C500" s="2">
        <v>43892</v>
      </c>
      <c r="D500" s="12">
        <v>0</v>
      </c>
      <c r="E500" s="12">
        <v>0</v>
      </c>
      <c r="F500" s="12">
        <v>0</v>
      </c>
      <c r="G500" s="12">
        <v>0</v>
      </c>
      <c r="H500" s="12">
        <v>0</v>
      </c>
      <c r="I500" s="12">
        <v>0</v>
      </c>
      <c r="J500" s="12">
        <v>0</v>
      </c>
      <c r="K500" s="12">
        <v>0</v>
      </c>
      <c r="L500" s="12">
        <v>0</v>
      </c>
      <c r="M500" s="12">
        <v>0</v>
      </c>
      <c r="N500" s="12">
        <v>0</v>
      </c>
      <c r="O500" s="12">
        <v>0</v>
      </c>
      <c r="P500" s="12">
        <v>0</v>
      </c>
      <c r="Q500" s="12">
        <v>0</v>
      </c>
      <c r="R500" s="12">
        <v>0</v>
      </c>
      <c r="S500" s="12">
        <v>0</v>
      </c>
      <c r="T500" s="12">
        <v>0</v>
      </c>
      <c r="U500" s="12">
        <v>0</v>
      </c>
      <c r="V500" s="12">
        <v>0</v>
      </c>
      <c r="W500" s="12">
        <v>0</v>
      </c>
      <c r="X500" s="12">
        <v>0</v>
      </c>
      <c r="Y500">
        <v>0</v>
      </c>
      <c r="Z500">
        <v>0</v>
      </c>
      <c r="AA500">
        <v>0</v>
      </c>
      <c r="AB500">
        <v>0</v>
      </c>
      <c r="AC500">
        <v>0</v>
      </c>
      <c r="AG500" s="43" t="s">
        <v>363</v>
      </c>
      <c r="AH500" s="30" t="s">
        <v>112</v>
      </c>
      <c r="AI500" s="34">
        <v>43892</v>
      </c>
      <c r="AJ500" s="12">
        <v>0</v>
      </c>
      <c r="AK500" s="12">
        <v>0</v>
      </c>
      <c r="AL500" s="12">
        <v>0</v>
      </c>
      <c r="AM500" s="12">
        <v>0</v>
      </c>
      <c r="AN500" s="12">
        <v>0</v>
      </c>
      <c r="AO500" s="12">
        <v>0</v>
      </c>
      <c r="AP500" s="12">
        <v>0</v>
      </c>
      <c r="AQ500" s="12">
        <v>0</v>
      </c>
      <c r="AR500" s="12">
        <v>0</v>
      </c>
      <c r="AS500" s="12">
        <v>0</v>
      </c>
      <c r="AT500" s="12">
        <v>0</v>
      </c>
      <c r="AU500" s="12">
        <v>0</v>
      </c>
      <c r="AV500" s="12">
        <v>0</v>
      </c>
      <c r="AW500" s="12">
        <v>0</v>
      </c>
      <c r="AX500" s="12">
        <v>0</v>
      </c>
      <c r="AY500" s="12">
        <v>0</v>
      </c>
      <c r="AZ500" s="12">
        <v>0</v>
      </c>
      <c r="BA500" s="12">
        <v>0</v>
      </c>
      <c r="BB500">
        <v>0</v>
      </c>
      <c r="BC500">
        <v>0</v>
      </c>
      <c r="BD500">
        <v>0</v>
      </c>
      <c r="BE500">
        <v>0</v>
      </c>
      <c r="BF500">
        <v>0</v>
      </c>
      <c r="BK500" t="s">
        <v>334</v>
      </c>
      <c r="BL500" t="s">
        <v>112</v>
      </c>
      <c r="BM500" s="2">
        <v>43892</v>
      </c>
      <c r="BN500" s="12">
        <v>0</v>
      </c>
      <c r="BO500" s="12">
        <v>0</v>
      </c>
      <c r="BP500" s="12">
        <v>0</v>
      </c>
      <c r="BQ500" s="12">
        <v>0</v>
      </c>
      <c r="BR500" s="12">
        <v>0</v>
      </c>
      <c r="BS500" s="12">
        <v>0</v>
      </c>
      <c r="BT500" s="12">
        <v>0</v>
      </c>
      <c r="BU500" s="12">
        <v>0</v>
      </c>
      <c r="BV500" s="12">
        <v>0</v>
      </c>
      <c r="BW500" s="12">
        <v>31</v>
      </c>
      <c r="BX500" s="12">
        <v>0</v>
      </c>
      <c r="BY500" s="12">
        <v>65</v>
      </c>
      <c r="BZ500" s="12">
        <v>52</v>
      </c>
      <c r="CA500" s="12">
        <v>0</v>
      </c>
      <c r="CB500" s="12">
        <v>0</v>
      </c>
      <c r="CC500" s="12">
        <v>0</v>
      </c>
      <c r="CD500" s="12">
        <v>0</v>
      </c>
      <c r="CE500" s="12">
        <v>0</v>
      </c>
      <c r="CF500" s="12">
        <v>0</v>
      </c>
      <c r="CG500" s="12">
        <v>0</v>
      </c>
      <c r="CH500" s="12">
        <v>0</v>
      </c>
      <c r="CI500">
        <v>0</v>
      </c>
      <c r="CJ500">
        <v>0</v>
      </c>
      <c r="CK500">
        <v>0</v>
      </c>
      <c r="CL500">
        <v>0</v>
      </c>
      <c r="CM500">
        <v>0</v>
      </c>
      <c r="CN500" s="12">
        <v>0</v>
      </c>
    </row>
    <row r="501" spans="1:92" hidden="1" x14ac:dyDescent="0.25">
      <c r="A501" s="7" t="s">
        <v>363</v>
      </c>
      <c r="B501" t="s">
        <v>113</v>
      </c>
      <c r="C501" s="2">
        <v>43892</v>
      </c>
      <c r="D501" s="12">
        <v>235</v>
      </c>
      <c r="E501" s="12">
        <v>199</v>
      </c>
      <c r="F501" s="12">
        <v>4</v>
      </c>
      <c r="G501" s="12">
        <v>7</v>
      </c>
      <c r="H501" s="12">
        <v>2</v>
      </c>
      <c r="I501" s="12">
        <v>4</v>
      </c>
      <c r="J501" s="12">
        <v>14</v>
      </c>
      <c r="K501" s="12">
        <v>7</v>
      </c>
      <c r="L501" s="12">
        <v>4</v>
      </c>
      <c r="M501" s="12">
        <v>2</v>
      </c>
      <c r="N501" s="12">
        <v>3</v>
      </c>
      <c r="O501" s="12">
        <v>114</v>
      </c>
      <c r="P501" s="12">
        <v>1</v>
      </c>
      <c r="Q501" s="12">
        <v>24</v>
      </c>
      <c r="R501" s="12">
        <v>8</v>
      </c>
      <c r="S501" s="12">
        <v>1</v>
      </c>
      <c r="T501" s="12">
        <v>1</v>
      </c>
      <c r="U501" s="12">
        <v>0</v>
      </c>
      <c r="V501" s="12">
        <v>0</v>
      </c>
      <c r="W501" s="12">
        <v>0</v>
      </c>
      <c r="X501" s="12">
        <v>0</v>
      </c>
      <c r="Y501">
        <v>0</v>
      </c>
      <c r="Z501">
        <v>0</v>
      </c>
      <c r="AA501">
        <v>0</v>
      </c>
      <c r="AB501">
        <v>0</v>
      </c>
      <c r="AC501">
        <v>0</v>
      </c>
      <c r="AG501" s="44" t="s">
        <v>363</v>
      </c>
      <c r="AH501" s="29" t="s">
        <v>113</v>
      </c>
      <c r="AI501" s="36">
        <v>43892</v>
      </c>
      <c r="AJ501" s="12">
        <v>235</v>
      </c>
      <c r="AK501" s="12">
        <v>198</v>
      </c>
      <c r="AL501" s="12">
        <v>4</v>
      </c>
      <c r="AM501" s="12">
        <v>6</v>
      </c>
      <c r="AN501" s="12">
        <v>2</v>
      </c>
      <c r="AO501" s="12">
        <v>4</v>
      </c>
      <c r="AP501" s="12">
        <v>14</v>
      </c>
      <c r="AQ501" s="12">
        <v>7</v>
      </c>
      <c r="AR501" s="12">
        <v>4</v>
      </c>
      <c r="AS501" s="12">
        <v>0</v>
      </c>
      <c r="AT501" s="12">
        <v>24</v>
      </c>
      <c r="AU501" s="12">
        <v>8</v>
      </c>
      <c r="AV501" s="12">
        <v>1</v>
      </c>
      <c r="AW501" s="12">
        <v>1</v>
      </c>
      <c r="AX501" s="12">
        <v>0</v>
      </c>
      <c r="AY501" s="12">
        <v>0</v>
      </c>
      <c r="AZ501" s="12">
        <v>0</v>
      </c>
      <c r="BA501" s="12">
        <v>0</v>
      </c>
      <c r="BB501">
        <v>0</v>
      </c>
      <c r="BC501">
        <v>0</v>
      </c>
      <c r="BD501">
        <v>0</v>
      </c>
      <c r="BE501">
        <v>0</v>
      </c>
      <c r="BF501">
        <v>0</v>
      </c>
      <c r="BK501" t="s">
        <v>334</v>
      </c>
      <c r="BL501" t="s">
        <v>113</v>
      </c>
      <c r="BM501" s="2">
        <v>43892</v>
      </c>
      <c r="BN501" s="12">
        <v>2</v>
      </c>
      <c r="BO501" s="12">
        <v>1</v>
      </c>
      <c r="BP501" s="12">
        <v>0</v>
      </c>
      <c r="BQ501" s="12">
        <v>0</v>
      </c>
      <c r="BR501" s="12">
        <v>0</v>
      </c>
      <c r="BS501" s="12">
        <v>0</v>
      </c>
      <c r="BT501" s="12">
        <v>0</v>
      </c>
      <c r="BU501" s="12">
        <v>0</v>
      </c>
      <c r="BV501" s="12">
        <v>0</v>
      </c>
      <c r="BW501" s="12">
        <v>424</v>
      </c>
      <c r="BX501" s="12">
        <v>1</v>
      </c>
      <c r="BY501" s="12">
        <v>761</v>
      </c>
      <c r="BZ501" s="12">
        <v>621</v>
      </c>
      <c r="CA501" s="12">
        <v>3</v>
      </c>
      <c r="CB501" s="12">
        <v>0</v>
      </c>
      <c r="CC501" s="12">
        <v>0</v>
      </c>
      <c r="CD501" s="12">
        <v>8</v>
      </c>
      <c r="CE501" s="12">
        <v>0</v>
      </c>
      <c r="CF501" s="12">
        <v>0</v>
      </c>
      <c r="CG501" s="12">
        <v>0</v>
      </c>
      <c r="CH501" s="12">
        <v>0</v>
      </c>
      <c r="CI501">
        <v>0</v>
      </c>
      <c r="CJ501">
        <v>0</v>
      </c>
      <c r="CK501">
        <v>0</v>
      </c>
      <c r="CL501">
        <v>0</v>
      </c>
      <c r="CM501">
        <v>0</v>
      </c>
      <c r="CN501" s="12">
        <v>2</v>
      </c>
    </row>
    <row r="502" spans="1:92" hidden="1" x14ac:dyDescent="0.25">
      <c r="A502" s="7" t="s">
        <v>364</v>
      </c>
      <c r="B502" t="s">
        <v>110</v>
      </c>
      <c r="C502" s="2">
        <v>43892</v>
      </c>
      <c r="D502" s="12">
        <v>47</v>
      </c>
      <c r="E502" s="12">
        <v>15</v>
      </c>
      <c r="F502" s="12">
        <v>1</v>
      </c>
      <c r="G502" s="12">
        <v>0</v>
      </c>
      <c r="H502" s="12">
        <v>0</v>
      </c>
      <c r="I502" s="12">
        <v>1</v>
      </c>
      <c r="J502" s="12">
        <v>0</v>
      </c>
      <c r="K502" s="12">
        <v>0</v>
      </c>
      <c r="L502" s="12">
        <v>0</v>
      </c>
      <c r="M502" s="12">
        <v>0</v>
      </c>
      <c r="N502" s="12">
        <v>0</v>
      </c>
      <c r="O502" s="12">
        <v>0</v>
      </c>
      <c r="P502" s="12">
        <v>0</v>
      </c>
      <c r="Q502" s="12">
        <v>2</v>
      </c>
      <c r="R502" s="12">
        <v>1</v>
      </c>
      <c r="S502" s="12">
        <v>2</v>
      </c>
      <c r="T502" s="12">
        <v>2</v>
      </c>
      <c r="U502" s="12">
        <v>0</v>
      </c>
      <c r="V502" s="12">
        <v>0</v>
      </c>
      <c r="W502" s="12">
        <v>0</v>
      </c>
      <c r="X502" s="12">
        <v>0</v>
      </c>
      <c r="Y502">
        <v>0</v>
      </c>
      <c r="Z502">
        <v>0</v>
      </c>
      <c r="AA502">
        <v>0</v>
      </c>
      <c r="AB502">
        <v>0</v>
      </c>
      <c r="AC502">
        <v>0</v>
      </c>
      <c r="AG502" s="43" t="s">
        <v>364</v>
      </c>
      <c r="AH502" s="30" t="s">
        <v>110</v>
      </c>
      <c r="AI502" s="34">
        <v>43892</v>
      </c>
      <c r="AJ502" s="12">
        <v>0</v>
      </c>
      <c r="AK502" s="12">
        <v>0</v>
      </c>
      <c r="AL502" s="12">
        <v>0</v>
      </c>
      <c r="AM502" s="12">
        <v>0</v>
      </c>
      <c r="AN502" s="12">
        <v>0</v>
      </c>
      <c r="AO502" s="12">
        <v>0</v>
      </c>
      <c r="AP502" s="12">
        <v>0</v>
      </c>
      <c r="AQ502" s="12">
        <v>0</v>
      </c>
      <c r="AR502" s="12">
        <v>0</v>
      </c>
      <c r="AS502" s="12">
        <v>0</v>
      </c>
      <c r="AT502" s="12">
        <v>0</v>
      </c>
      <c r="AU502" s="12">
        <v>0</v>
      </c>
      <c r="AV502" s="12">
        <v>0</v>
      </c>
      <c r="AW502" s="12">
        <v>0</v>
      </c>
      <c r="AX502" s="12">
        <v>0</v>
      </c>
      <c r="AY502" s="12">
        <v>0</v>
      </c>
      <c r="AZ502" s="12">
        <v>0</v>
      </c>
      <c r="BA502" s="12">
        <v>0</v>
      </c>
      <c r="BB502">
        <v>0</v>
      </c>
      <c r="BC502">
        <v>0</v>
      </c>
      <c r="BD502">
        <v>0</v>
      </c>
      <c r="BE502">
        <v>0</v>
      </c>
      <c r="BF502">
        <v>0</v>
      </c>
      <c r="BK502" t="s">
        <v>335</v>
      </c>
      <c r="BL502" t="s">
        <v>110</v>
      </c>
      <c r="BM502" s="2">
        <v>43892</v>
      </c>
      <c r="BN502" s="12">
        <v>0</v>
      </c>
      <c r="BO502" s="12">
        <v>0</v>
      </c>
      <c r="BP502" s="12">
        <v>0</v>
      </c>
      <c r="BQ502" s="12">
        <v>0</v>
      </c>
      <c r="BR502" s="12">
        <v>0</v>
      </c>
      <c r="BS502" s="12">
        <v>0</v>
      </c>
      <c r="BT502" s="12">
        <v>0</v>
      </c>
      <c r="BU502" s="12">
        <v>0</v>
      </c>
      <c r="BV502" s="12">
        <v>0</v>
      </c>
      <c r="BW502" s="12">
        <v>0</v>
      </c>
      <c r="BX502" s="12">
        <v>0</v>
      </c>
      <c r="BY502" s="12">
        <v>0</v>
      </c>
      <c r="BZ502" s="12">
        <v>0</v>
      </c>
      <c r="CA502" s="12">
        <v>1</v>
      </c>
      <c r="CB502" s="12">
        <v>0</v>
      </c>
      <c r="CC502" s="12">
        <v>1</v>
      </c>
      <c r="CD502" s="12">
        <v>1</v>
      </c>
      <c r="CE502" s="12">
        <v>0</v>
      </c>
      <c r="CF502" s="12">
        <v>0</v>
      </c>
      <c r="CG502" s="12">
        <v>0</v>
      </c>
      <c r="CH502" s="12">
        <v>1</v>
      </c>
      <c r="CI502">
        <v>0</v>
      </c>
      <c r="CJ502">
        <v>0</v>
      </c>
      <c r="CK502">
        <v>0</v>
      </c>
      <c r="CL502">
        <v>0</v>
      </c>
      <c r="CM502">
        <v>0</v>
      </c>
      <c r="CN502" s="12">
        <v>0</v>
      </c>
    </row>
    <row r="503" spans="1:92" hidden="1" x14ac:dyDescent="0.25">
      <c r="A503" s="7" t="s">
        <v>364</v>
      </c>
      <c r="B503" t="s">
        <v>111</v>
      </c>
      <c r="C503" s="2">
        <v>43892</v>
      </c>
      <c r="D503" s="12">
        <v>85</v>
      </c>
      <c r="E503" s="12">
        <v>84</v>
      </c>
      <c r="F503" s="12">
        <v>5</v>
      </c>
      <c r="G503" s="12">
        <v>14</v>
      </c>
      <c r="H503" s="12">
        <v>5</v>
      </c>
      <c r="I503" s="12">
        <v>6</v>
      </c>
      <c r="J503" s="12">
        <v>10</v>
      </c>
      <c r="K503" s="12">
        <v>6</v>
      </c>
      <c r="L503" s="12">
        <v>5</v>
      </c>
      <c r="M503" s="12">
        <v>21</v>
      </c>
      <c r="N503" s="12">
        <v>20</v>
      </c>
      <c r="O503" s="12">
        <v>0</v>
      </c>
      <c r="P503" s="12">
        <v>0</v>
      </c>
      <c r="Q503" s="12">
        <v>55</v>
      </c>
      <c r="R503" s="12">
        <v>26</v>
      </c>
      <c r="S503" s="12">
        <v>23</v>
      </c>
      <c r="T503" s="12">
        <v>8</v>
      </c>
      <c r="U503" s="12">
        <v>0</v>
      </c>
      <c r="V503" s="12">
        <v>0</v>
      </c>
      <c r="W503" s="12">
        <v>4</v>
      </c>
      <c r="X503" s="12">
        <v>10</v>
      </c>
      <c r="Y503">
        <v>0</v>
      </c>
      <c r="Z503">
        <v>0</v>
      </c>
      <c r="AA503">
        <v>0</v>
      </c>
      <c r="AB503">
        <v>0</v>
      </c>
      <c r="AC503">
        <v>0</v>
      </c>
      <c r="AG503" s="44" t="s">
        <v>364</v>
      </c>
      <c r="AH503" s="29" t="s">
        <v>111</v>
      </c>
      <c r="AI503" s="36">
        <v>43892</v>
      </c>
      <c r="AJ503" s="12">
        <v>30</v>
      </c>
      <c r="AK503" s="12">
        <v>26</v>
      </c>
      <c r="AL503" s="12">
        <v>2</v>
      </c>
      <c r="AM503" s="12">
        <v>6</v>
      </c>
      <c r="AN503" s="12">
        <v>2</v>
      </c>
      <c r="AO503" s="12">
        <v>2</v>
      </c>
      <c r="AP503" s="12">
        <v>2</v>
      </c>
      <c r="AQ503" s="12">
        <v>2</v>
      </c>
      <c r="AR503" s="12">
        <v>2</v>
      </c>
      <c r="AS503" s="12">
        <v>0</v>
      </c>
      <c r="AT503" s="12">
        <v>4</v>
      </c>
      <c r="AU503" s="12">
        <v>0</v>
      </c>
      <c r="AV503" s="12">
        <v>2</v>
      </c>
      <c r="AW503" s="12">
        <v>0</v>
      </c>
      <c r="AX503" s="12">
        <v>0</v>
      </c>
      <c r="AY503" s="12">
        <v>0</v>
      </c>
      <c r="AZ503" s="12">
        <v>0</v>
      </c>
      <c r="BA503" s="12">
        <v>0</v>
      </c>
      <c r="BB503">
        <v>0</v>
      </c>
      <c r="BC503">
        <v>0</v>
      </c>
      <c r="BD503">
        <v>0</v>
      </c>
      <c r="BE503">
        <v>0</v>
      </c>
      <c r="BF503">
        <v>0</v>
      </c>
      <c r="BK503" t="s">
        <v>335</v>
      </c>
      <c r="BL503" t="s">
        <v>111</v>
      </c>
      <c r="BM503" s="2">
        <v>43892</v>
      </c>
      <c r="BN503" s="12">
        <v>1</v>
      </c>
      <c r="BO503" s="12">
        <v>1</v>
      </c>
      <c r="BP503" s="12">
        <v>0</v>
      </c>
      <c r="BQ503" s="12">
        <v>0</v>
      </c>
      <c r="BR503" s="12">
        <v>0</v>
      </c>
      <c r="BS503" s="12">
        <v>0</v>
      </c>
      <c r="BT503" s="12">
        <v>0</v>
      </c>
      <c r="BU503" s="12">
        <v>0</v>
      </c>
      <c r="BV503" s="12">
        <v>0</v>
      </c>
      <c r="BW503" s="12">
        <v>3</v>
      </c>
      <c r="BX503" s="12">
        <v>1</v>
      </c>
      <c r="BY503" s="12">
        <v>0</v>
      </c>
      <c r="BZ503" s="12">
        <v>0</v>
      </c>
      <c r="CA503" s="12">
        <v>4</v>
      </c>
      <c r="CB503" s="12">
        <v>0</v>
      </c>
      <c r="CC503" s="12">
        <v>4</v>
      </c>
      <c r="CD503" s="12">
        <v>4</v>
      </c>
      <c r="CE503" s="12">
        <v>0</v>
      </c>
      <c r="CF503" s="12">
        <v>0</v>
      </c>
      <c r="CG503" s="12">
        <v>0</v>
      </c>
      <c r="CH503" s="12">
        <v>4</v>
      </c>
      <c r="CI503">
        <v>0</v>
      </c>
      <c r="CJ503">
        <v>0</v>
      </c>
      <c r="CK503">
        <v>0</v>
      </c>
      <c r="CL503">
        <v>0</v>
      </c>
      <c r="CM503">
        <v>0</v>
      </c>
      <c r="CN503" s="12">
        <v>1</v>
      </c>
    </row>
    <row r="504" spans="1:92" hidden="1" x14ac:dyDescent="0.25">
      <c r="A504" s="7" t="s">
        <v>364</v>
      </c>
      <c r="B504" t="s">
        <v>112</v>
      </c>
      <c r="C504" s="2">
        <v>43892</v>
      </c>
      <c r="D504" s="12">
        <v>38</v>
      </c>
      <c r="E504" s="12">
        <v>12</v>
      </c>
      <c r="F504" s="12">
        <v>0</v>
      </c>
      <c r="G504" s="12">
        <v>0</v>
      </c>
      <c r="H504" s="12">
        <v>0</v>
      </c>
      <c r="I504" s="12">
        <v>0</v>
      </c>
      <c r="J504" s="12">
        <v>1</v>
      </c>
      <c r="K504" s="12">
        <v>2</v>
      </c>
      <c r="L504" s="12">
        <v>0</v>
      </c>
      <c r="M504" s="12">
        <v>1</v>
      </c>
      <c r="N504" s="12">
        <v>0</v>
      </c>
      <c r="O504" s="12">
        <v>0</v>
      </c>
      <c r="P504" s="12">
        <v>0</v>
      </c>
      <c r="Q504" s="12">
        <v>13</v>
      </c>
      <c r="R504" s="12">
        <v>9</v>
      </c>
      <c r="S504" s="12">
        <v>0</v>
      </c>
      <c r="T504" s="12">
        <v>5</v>
      </c>
      <c r="U504" s="12">
        <v>0</v>
      </c>
      <c r="V504" s="12">
        <v>0</v>
      </c>
      <c r="W504" s="12">
        <v>3</v>
      </c>
      <c r="X504" s="12">
        <v>6</v>
      </c>
      <c r="Y504">
        <v>0</v>
      </c>
      <c r="Z504">
        <v>0</v>
      </c>
      <c r="AA504">
        <v>0</v>
      </c>
      <c r="AB504">
        <v>0</v>
      </c>
      <c r="AC504">
        <v>0</v>
      </c>
      <c r="AG504" s="43" t="s">
        <v>364</v>
      </c>
      <c r="AH504" s="30" t="s">
        <v>112</v>
      </c>
      <c r="AI504" s="34">
        <v>43892</v>
      </c>
      <c r="AJ504" s="12">
        <v>0</v>
      </c>
      <c r="AK504" s="12">
        <v>0</v>
      </c>
      <c r="AL504" s="12">
        <v>0</v>
      </c>
      <c r="AM504" s="12">
        <v>0</v>
      </c>
      <c r="AN504" s="12">
        <v>0</v>
      </c>
      <c r="AO504" s="12">
        <v>0</v>
      </c>
      <c r="AP504" s="12">
        <v>0</v>
      </c>
      <c r="AQ504" s="12">
        <v>0</v>
      </c>
      <c r="AR504" s="12">
        <v>0</v>
      </c>
      <c r="AS504" s="12">
        <v>0</v>
      </c>
      <c r="AT504" s="12">
        <v>0</v>
      </c>
      <c r="AU504" s="12">
        <v>0</v>
      </c>
      <c r="AV504" s="12">
        <v>0</v>
      </c>
      <c r="AW504" s="12">
        <v>0</v>
      </c>
      <c r="AX504" s="12">
        <v>0</v>
      </c>
      <c r="AY504" s="12">
        <v>0</v>
      </c>
      <c r="AZ504" s="12">
        <v>0</v>
      </c>
      <c r="BA504" s="12">
        <v>0</v>
      </c>
      <c r="BB504">
        <v>0</v>
      </c>
      <c r="BC504">
        <v>0</v>
      </c>
      <c r="BD504">
        <v>0</v>
      </c>
      <c r="BE504">
        <v>0</v>
      </c>
      <c r="BF504">
        <v>0</v>
      </c>
      <c r="BK504" t="s">
        <v>335</v>
      </c>
      <c r="BL504" t="s">
        <v>112</v>
      </c>
      <c r="BM504" s="2">
        <v>43892</v>
      </c>
      <c r="BN504" s="12">
        <v>1</v>
      </c>
      <c r="BO504" s="12">
        <v>1</v>
      </c>
      <c r="BP504" s="12">
        <v>0</v>
      </c>
      <c r="BQ504" s="12">
        <v>0</v>
      </c>
      <c r="BR504" s="12">
        <v>0</v>
      </c>
      <c r="BS504" s="12">
        <v>0</v>
      </c>
      <c r="BT504" s="12">
        <v>0</v>
      </c>
      <c r="BU504" s="12">
        <v>0</v>
      </c>
      <c r="BV504" s="12">
        <v>0</v>
      </c>
      <c r="BW504" s="12">
        <v>1</v>
      </c>
      <c r="BX504" s="12">
        <v>0</v>
      </c>
      <c r="BY504" s="12">
        <v>0</v>
      </c>
      <c r="BZ504" s="12">
        <v>0</v>
      </c>
      <c r="CA504" s="12">
        <v>2</v>
      </c>
      <c r="CB504" s="12">
        <v>0</v>
      </c>
      <c r="CC504" s="12">
        <v>2</v>
      </c>
      <c r="CD504" s="12">
        <v>2</v>
      </c>
      <c r="CE504" s="12">
        <v>0</v>
      </c>
      <c r="CF504" s="12">
        <v>0</v>
      </c>
      <c r="CG504" s="12">
        <v>0</v>
      </c>
      <c r="CH504" s="12">
        <v>2</v>
      </c>
      <c r="CI504">
        <v>0</v>
      </c>
      <c r="CJ504">
        <v>0</v>
      </c>
      <c r="CK504">
        <v>0</v>
      </c>
      <c r="CL504">
        <v>0</v>
      </c>
      <c r="CM504">
        <v>0</v>
      </c>
      <c r="CN504" s="12">
        <v>1</v>
      </c>
    </row>
    <row r="505" spans="1:92" hidden="1" x14ac:dyDescent="0.25">
      <c r="A505" s="7" t="s">
        <v>364</v>
      </c>
      <c r="B505" t="s">
        <v>113</v>
      </c>
      <c r="C505" s="2">
        <v>43892</v>
      </c>
      <c r="D505" s="12">
        <v>135</v>
      </c>
      <c r="E505" s="12">
        <v>136</v>
      </c>
      <c r="F505" s="12">
        <v>7</v>
      </c>
      <c r="G505" s="12">
        <v>9</v>
      </c>
      <c r="H505" s="12">
        <v>4</v>
      </c>
      <c r="I505" s="12">
        <v>7</v>
      </c>
      <c r="J505" s="12">
        <v>35</v>
      </c>
      <c r="K505" s="12">
        <v>17</v>
      </c>
      <c r="L505" s="12">
        <v>7</v>
      </c>
      <c r="M505" s="12">
        <v>123</v>
      </c>
      <c r="N505" s="12">
        <v>26</v>
      </c>
      <c r="O505" s="12">
        <v>0</v>
      </c>
      <c r="P505" s="12">
        <v>0</v>
      </c>
      <c r="Q505" s="12">
        <v>146</v>
      </c>
      <c r="R505" s="12">
        <v>58</v>
      </c>
      <c r="S505" s="12">
        <v>40</v>
      </c>
      <c r="T505" s="12">
        <v>18</v>
      </c>
      <c r="U505" s="12">
        <v>0</v>
      </c>
      <c r="V505" s="12">
        <v>0</v>
      </c>
      <c r="W505" s="12">
        <v>3</v>
      </c>
      <c r="X505" s="12">
        <v>22</v>
      </c>
      <c r="Y505">
        <v>0</v>
      </c>
      <c r="Z505">
        <v>0</v>
      </c>
      <c r="AA505">
        <v>0</v>
      </c>
      <c r="AB505">
        <v>0</v>
      </c>
      <c r="AC505">
        <v>0</v>
      </c>
      <c r="AG505" s="44" t="s">
        <v>364</v>
      </c>
      <c r="AH505" s="29" t="s">
        <v>113</v>
      </c>
      <c r="AI505" s="36">
        <v>43892</v>
      </c>
      <c r="AJ505" s="12">
        <v>45</v>
      </c>
      <c r="AK505" s="12">
        <v>32</v>
      </c>
      <c r="AL505" s="12">
        <v>2</v>
      </c>
      <c r="AM505" s="12">
        <v>4</v>
      </c>
      <c r="AN505" s="12">
        <v>1</v>
      </c>
      <c r="AO505" s="12">
        <v>2</v>
      </c>
      <c r="AP505" s="12">
        <v>2</v>
      </c>
      <c r="AQ505" s="12">
        <v>2</v>
      </c>
      <c r="AR505" s="12">
        <v>2</v>
      </c>
      <c r="AS505" s="12">
        <v>0</v>
      </c>
      <c r="AT505" s="12">
        <v>8</v>
      </c>
      <c r="AU505" s="12">
        <v>0</v>
      </c>
      <c r="AV505" s="12">
        <v>1</v>
      </c>
      <c r="AW505" s="12">
        <v>0</v>
      </c>
      <c r="AX505" s="12">
        <v>0</v>
      </c>
      <c r="AY505" s="12">
        <v>0</v>
      </c>
      <c r="AZ505" s="12">
        <v>0</v>
      </c>
      <c r="BA505" s="12">
        <v>0</v>
      </c>
      <c r="BB505">
        <v>0</v>
      </c>
      <c r="BC505">
        <v>0</v>
      </c>
      <c r="BD505">
        <v>0</v>
      </c>
      <c r="BE505">
        <v>0</v>
      </c>
      <c r="BF505">
        <v>0</v>
      </c>
      <c r="BK505" t="s">
        <v>335</v>
      </c>
      <c r="BL505" t="s">
        <v>113</v>
      </c>
      <c r="BM505" s="2">
        <v>43892</v>
      </c>
      <c r="BN505" s="12">
        <v>7</v>
      </c>
      <c r="BO505" s="12">
        <v>6</v>
      </c>
      <c r="BP505" s="12">
        <v>1</v>
      </c>
      <c r="BQ505" s="12">
        <v>1</v>
      </c>
      <c r="BR505" s="12">
        <v>1</v>
      </c>
      <c r="BS505" s="12">
        <v>1</v>
      </c>
      <c r="BT505" s="12">
        <v>0</v>
      </c>
      <c r="BU505" s="12">
        <v>0</v>
      </c>
      <c r="BV505" s="12">
        <v>1</v>
      </c>
      <c r="BW505" s="12">
        <v>8</v>
      </c>
      <c r="BX505" s="12">
        <v>0</v>
      </c>
      <c r="BY505" s="12">
        <v>0</v>
      </c>
      <c r="BZ505" s="12">
        <v>0</v>
      </c>
      <c r="CA505" s="12">
        <v>8</v>
      </c>
      <c r="CB505" s="12">
        <v>0</v>
      </c>
      <c r="CC505" s="12">
        <v>8</v>
      </c>
      <c r="CD505" s="12">
        <v>8</v>
      </c>
      <c r="CE505" s="12">
        <v>0</v>
      </c>
      <c r="CF505" s="12">
        <v>0</v>
      </c>
      <c r="CG505" s="12">
        <v>0</v>
      </c>
      <c r="CH505" s="12">
        <v>8</v>
      </c>
      <c r="CI505">
        <v>0</v>
      </c>
      <c r="CJ505">
        <v>0</v>
      </c>
      <c r="CK505">
        <v>0</v>
      </c>
      <c r="CL505">
        <v>0</v>
      </c>
      <c r="CM505">
        <v>0</v>
      </c>
      <c r="CN505" s="12">
        <v>7</v>
      </c>
    </row>
    <row r="506" spans="1:92" hidden="1" x14ac:dyDescent="0.25">
      <c r="A506" s="7" t="s">
        <v>344</v>
      </c>
      <c r="B506" t="s">
        <v>110</v>
      </c>
      <c r="C506" s="2">
        <v>43893</v>
      </c>
      <c r="D506" s="12">
        <v>0</v>
      </c>
      <c r="E506" s="12">
        <v>0</v>
      </c>
      <c r="F506" s="12">
        <v>0</v>
      </c>
      <c r="G506" s="12">
        <v>0</v>
      </c>
      <c r="H506" s="12">
        <v>0</v>
      </c>
      <c r="I506" s="12">
        <v>0</v>
      </c>
      <c r="J506" s="12">
        <v>0</v>
      </c>
      <c r="K506" s="12">
        <v>0</v>
      </c>
      <c r="L506" s="12">
        <v>0</v>
      </c>
      <c r="M506" s="12">
        <v>0</v>
      </c>
      <c r="N506" s="12">
        <v>0</v>
      </c>
      <c r="O506" s="12">
        <v>0</v>
      </c>
      <c r="P506" s="12">
        <v>0</v>
      </c>
      <c r="Q506" s="12">
        <v>0</v>
      </c>
      <c r="R506" s="12">
        <v>0</v>
      </c>
      <c r="S506" s="12">
        <v>0</v>
      </c>
      <c r="T506" s="12">
        <v>0</v>
      </c>
      <c r="U506" s="12">
        <v>0</v>
      </c>
      <c r="V506" s="12">
        <v>0</v>
      </c>
      <c r="W506" s="12">
        <v>0</v>
      </c>
      <c r="X506" s="12">
        <v>0</v>
      </c>
      <c r="Y506">
        <v>0</v>
      </c>
      <c r="Z506">
        <v>0</v>
      </c>
      <c r="AA506">
        <v>0</v>
      </c>
      <c r="AB506">
        <v>0</v>
      </c>
      <c r="AC506">
        <v>0</v>
      </c>
      <c r="AG506" s="43" t="s">
        <v>344</v>
      </c>
      <c r="AH506" s="30" t="s">
        <v>110</v>
      </c>
      <c r="AI506" s="34">
        <v>43893</v>
      </c>
      <c r="AJ506" s="12">
        <v>0</v>
      </c>
      <c r="AK506" s="12">
        <v>0</v>
      </c>
      <c r="AL506" s="12">
        <v>0</v>
      </c>
      <c r="AM506" s="12">
        <v>0</v>
      </c>
      <c r="AN506" s="12">
        <v>0</v>
      </c>
      <c r="AO506" s="12">
        <v>0</v>
      </c>
      <c r="AP506" s="12">
        <v>0</v>
      </c>
      <c r="AQ506" s="12">
        <v>0</v>
      </c>
      <c r="AR506" s="12">
        <v>0</v>
      </c>
      <c r="AS506" s="12">
        <v>0</v>
      </c>
      <c r="AT506" s="12">
        <v>0</v>
      </c>
      <c r="AU506" s="12">
        <v>0</v>
      </c>
      <c r="AV506" s="12">
        <v>0</v>
      </c>
      <c r="AW506" s="12">
        <v>0</v>
      </c>
      <c r="AX506" s="12">
        <v>0</v>
      </c>
      <c r="AY506" s="12">
        <v>0</v>
      </c>
      <c r="AZ506" s="12">
        <v>0</v>
      </c>
      <c r="BA506" s="12">
        <v>0</v>
      </c>
      <c r="BB506">
        <v>0</v>
      </c>
      <c r="BC506">
        <v>0</v>
      </c>
      <c r="BD506">
        <v>0</v>
      </c>
      <c r="BE506">
        <v>0</v>
      </c>
      <c r="BF506">
        <v>0</v>
      </c>
      <c r="BK506" t="s">
        <v>336</v>
      </c>
      <c r="BL506" t="s">
        <v>110</v>
      </c>
      <c r="BM506" s="2">
        <v>43892</v>
      </c>
      <c r="BN506" s="12">
        <v>0</v>
      </c>
      <c r="BO506" s="12">
        <v>0</v>
      </c>
      <c r="BP506" s="12">
        <v>0</v>
      </c>
      <c r="BQ506" s="12">
        <v>0</v>
      </c>
      <c r="BR506" s="12">
        <v>0</v>
      </c>
      <c r="BS506" s="12">
        <v>0</v>
      </c>
      <c r="BT506" s="12">
        <v>0</v>
      </c>
      <c r="BU506" s="12">
        <v>0</v>
      </c>
      <c r="BV506" s="12">
        <v>0</v>
      </c>
      <c r="BW506" s="12">
        <v>0</v>
      </c>
      <c r="BX506" s="12">
        <v>0</v>
      </c>
      <c r="BY506" s="12">
        <v>0</v>
      </c>
      <c r="BZ506" s="12">
        <v>0</v>
      </c>
      <c r="CA506" s="12">
        <v>1</v>
      </c>
      <c r="CB506" s="12">
        <v>1</v>
      </c>
      <c r="CC506" s="12">
        <v>2</v>
      </c>
      <c r="CD506" s="12">
        <v>2</v>
      </c>
      <c r="CE506" s="12">
        <v>0</v>
      </c>
      <c r="CF506" s="12">
        <v>0</v>
      </c>
      <c r="CG506" s="12">
        <v>0</v>
      </c>
      <c r="CH506" s="12">
        <v>0</v>
      </c>
      <c r="CI506">
        <v>0</v>
      </c>
      <c r="CJ506">
        <v>0</v>
      </c>
      <c r="CK506">
        <v>0</v>
      </c>
      <c r="CL506">
        <v>0</v>
      </c>
      <c r="CM506">
        <v>0</v>
      </c>
      <c r="CN506" s="12">
        <v>0</v>
      </c>
    </row>
    <row r="507" spans="1:92" hidden="1" x14ac:dyDescent="0.25">
      <c r="A507" s="7" t="s">
        <v>344</v>
      </c>
      <c r="B507" t="s">
        <v>111</v>
      </c>
      <c r="C507" s="2">
        <v>43893</v>
      </c>
      <c r="D507" s="12">
        <v>95</v>
      </c>
      <c r="E507" s="12">
        <v>69</v>
      </c>
      <c r="F507" s="12">
        <v>2</v>
      </c>
      <c r="G507" s="12">
        <v>1</v>
      </c>
      <c r="H507" s="12">
        <v>0</v>
      </c>
      <c r="I507" s="12">
        <v>2</v>
      </c>
      <c r="J507" s="12">
        <v>11</v>
      </c>
      <c r="K507" s="12">
        <v>1</v>
      </c>
      <c r="L507" s="12">
        <v>2</v>
      </c>
      <c r="M507" s="12">
        <v>0</v>
      </c>
      <c r="N507" s="12">
        <v>3</v>
      </c>
      <c r="O507" s="12">
        <v>0</v>
      </c>
      <c r="P507" s="12">
        <v>0</v>
      </c>
      <c r="Q507" s="12">
        <v>13</v>
      </c>
      <c r="R507" s="12">
        <v>0</v>
      </c>
      <c r="S507" s="12">
        <v>0</v>
      </c>
      <c r="T507" s="12">
        <v>0</v>
      </c>
      <c r="U507" s="12">
        <v>0</v>
      </c>
      <c r="V507" s="12">
        <v>0</v>
      </c>
      <c r="W507" s="12">
        <v>0</v>
      </c>
      <c r="X507" s="12">
        <v>0</v>
      </c>
      <c r="Y507">
        <v>0</v>
      </c>
      <c r="Z507">
        <v>0</v>
      </c>
      <c r="AA507">
        <v>0</v>
      </c>
      <c r="AB507">
        <v>0</v>
      </c>
      <c r="AC507">
        <v>0</v>
      </c>
      <c r="AG507" s="44" t="s">
        <v>344</v>
      </c>
      <c r="AH507" s="29" t="s">
        <v>111</v>
      </c>
      <c r="AI507" s="36">
        <v>43893</v>
      </c>
      <c r="AJ507" s="12">
        <v>95</v>
      </c>
      <c r="AK507" s="12">
        <v>69</v>
      </c>
      <c r="AL507" s="12">
        <v>2</v>
      </c>
      <c r="AM507" s="12">
        <v>1</v>
      </c>
      <c r="AN507" s="12">
        <v>0</v>
      </c>
      <c r="AO507" s="12">
        <v>2</v>
      </c>
      <c r="AP507" s="12">
        <v>11</v>
      </c>
      <c r="AQ507" s="12">
        <v>1</v>
      </c>
      <c r="AR507" s="12">
        <v>2</v>
      </c>
      <c r="AS507" s="12">
        <v>0</v>
      </c>
      <c r="AT507" s="12">
        <v>13</v>
      </c>
      <c r="AU507" s="12">
        <v>0</v>
      </c>
      <c r="AV507" s="12">
        <v>0</v>
      </c>
      <c r="AW507" s="12">
        <v>0</v>
      </c>
      <c r="AX507" s="12">
        <v>0</v>
      </c>
      <c r="AY507" s="12">
        <v>0</v>
      </c>
      <c r="AZ507" s="12">
        <v>0</v>
      </c>
      <c r="BA507" s="12">
        <v>0</v>
      </c>
      <c r="BB507">
        <v>0</v>
      </c>
      <c r="BC507">
        <v>0</v>
      </c>
      <c r="BD507">
        <v>0</v>
      </c>
      <c r="BE507">
        <v>0</v>
      </c>
      <c r="BF507">
        <v>0</v>
      </c>
      <c r="BK507" t="s">
        <v>336</v>
      </c>
      <c r="BL507" t="s">
        <v>111</v>
      </c>
      <c r="BM507" s="2">
        <v>43892</v>
      </c>
      <c r="BN507" s="12">
        <v>9</v>
      </c>
      <c r="BO507" s="12">
        <v>6</v>
      </c>
      <c r="BP507" s="12">
        <v>1</v>
      </c>
      <c r="BQ507" s="12">
        <v>4</v>
      </c>
      <c r="BR507" s="12">
        <v>1</v>
      </c>
      <c r="BS507" s="12">
        <v>1</v>
      </c>
      <c r="BT507" s="12">
        <v>2</v>
      </c>
      <c r="BU507" s="12">
        <v>2</v>
      </c>
      <c r="BV507" s="12">
        <v>1</v>
      </c>
      <c r="BW507" s="12">
        <v>3</v>
      </c>
      <c r="BX507" s="12">
        <v>3</v>
      </c>
      <c r="BY507" s="12">
        <v>0</v>
      </c>
      <c r="BZ507" s="12">
        <v>0</v>
      </c>
      <c r="CA507" s="12">
        <v>15</v>
      </c>
      <c r="CB507" s="12">
        <v>2</v>
      </c>
      <c r="CC507" s="12">
        <v>15</v>
      </c>
      <c r="CD507" s="12">
        <v>7</v>
      </c>
      <c r="CE507" s="12">
        <v>0</v>
      </c>
      <c r="CF507" s="12">
        <v>0</v>
      </c>
      <c r="CG507" s="12">
        <v>3</v>
      </c>
      <c r="CH507" s="12">
        <v>5</v>
      </c>
      <c r="CI507">
        <v>0</v>
      </c>
      <c r="CJ507">
        <v>0</v>
      </c>
      <c r="CK507">
        <v>0</v>
      </c>
      <c r="CL507">
        <v>0</v>
      </c>
      <c r="CM507">
        <v>0</v>
      </c>
      <c r="CN507" s="12">
        <v>9</v>
      </c>
    </row>
    <row r="508" spans="1:92" hidden="1" x14ac:dyDescent="0.25">
      <c r="A508" s="7" t="s">
        <v>344</v>
      </c>
      <c r="B508" t="s">
        <v>112</v>
      </c>
      <c r="C508" s="2">
        <v>43893</v>
      </c>
      <c r="D508" s="12">
        <v>0</v>
      </c>
      <c r="E508" s="12">
        <v>0</v>
      </c>
      <c r="F508" s="12">
        <v>0</v>
      </c>
      <c r="G508" s="12">
        <v>0</v>
      </c>
      <c r="H508" s="12">
        <v>0</v>
      </c>
      <c r="I508" s="12">
        <v>0</v>
      </c>
      <c r="J508" s="12">
        <v>0</v>
      </c>
      <c r="K508" s="12">
        <v>0</v>
      </c>
      <c r="L508" s="12">
        <v>0</v>
      </c>
      <c r="M508" s="12">
        <v>0</v>
      </c>
      <c r="N508" s="12">
        <v>0</v>
      </c>
      <c r="O508" s="12">
        <v>0</v>
      </c>
      <c r="P508" s="12">
        <v>0</v>
      </c>
      <c r="Q508" s="12">
        <v>0</v>
      </c>
      <c r="R508" s="12">
        <v>0</v>
      </c>
      <c r="S508" s="12">
        <v>0</v>
      </c>
      <c r="T508" s="12">
        <v>0</v>
      </c>
      <c r="U508" s="12">
        <v>0</v>
      </c>
      <c r="V508" s="12">
        <v>0</v>
      </c>
      <c r="W508" s="12">
        <v>0</v>
      </c>
      <c r="X508" s="12">
        <v>0</v>
      </c>
      <c r="Y508">
        <v>0</v>
      </c>
      <c r="Z508">
        <v>0</v>
      </c>
      <c r="AA508">
        <v>0</v>
      </c>
      <c r="AB508">
        <v>0</v>
      </c>
      <c r="AC508">
        <v>0</v>
      </c>
      <c r="AG508" s="43" t="s">
        <v>344</v>
      </c>
      <c r="AH508" s="30" t="s">
        <v>112</v>
      </c>
      <c r="AI508" s="34">
        <v>43893</v>
      </c>
      <c r="AJ508" s="12">
        <v>0</v>
      </c>
      <c r="AK508" s="12">
        <v>0</v>
      </c>
      <c r="AL508" s="12">
        <v>0</v>
      </c>
      <c r="AM508" s="12">
        <v>0</v>
      </c>
      <c r="AN508" s="12">
        <v>0</v>
      </c>
      <c r="AO508" s="12">
        <v>0</v>
      </c>
      <c r="AP508" s="12">
        <v>0</v>
      </c>
      <c r="AQ508" s="12">
        <v>0</v>
      </c>
      <c r="AR508" s="12">
        <v>0</v>
      </c>
      <c r="AS508" s="12">
        <v>0</v>
      </c>
      <c r="AT508" s="12">
        <v>0</v>
      </c>
      <c r="AU508" s="12">
        <v>0</v>
      </c>
      <c r="AV508" s="12">
        <v>0</v>
      </c>
      <c r="AW508" s="12">
        <v>0</v>
      </c>
      <c r="AX508" s="12">
        <v>0</v>
      </c>
      <c r="AY508" s="12">
        <v>0</v>
      </c>
      <c r="AZ508" s="12">
        <v>0</v>
      </c>
      <c r="BA508" s="12">
        <v>0</v>
      </c>
      <c r="BB508">
        <v>0</v>
      </c>
      <c r="BC508">
        <v>0</v>
      </c>
      <c r="BD508">
        <v>0</v>
      </c>
      <c r="BE508">
        <v>0</v>
      </c>
      <c r="BF508">
        <v>0</v>
      </c>
      <c r="BK508" t="s">
        <v>336</v>
      </c>
      <c r="BL508" t="s">
        <v>112</v>
      </c>
      <c r="BM508" s="2">
        <v>43892</v>
      </c>
      <c r="BN508" s="12">
        <v>0</v>
      </c>
      <c r="BO508" s="12">
        <v>0</v>
      </c>
      <c r="BP508" s="12">
        <v>0</v>
      </c>
      <c r="BQ508" s="12">
        <v>0</v>
      </c>
      <c r="BR508" s="12">
        <v>0</v>
      </c>
      <c r="BS508" s="12">
        <v>0</v>
      </c>
      <c r="BT508" s="12">
        <v>0</v>
      </c>
      <c r="BU508" s="12">
        <v>0</v>
      </c>
      <c r="BV508" s="12">
        <v>0</v>
      </c>
      <c r="BW508" s="12">
        <v>0</v>
      </c>
      <c r="BX508" s="12">
        <v>1</v>
      </c>
      <c r="BY508" s="12">
        <v>0</v>
      </c>
      <c r="BZ508" s="12">
        <v>0</v>
      </c>
      <c r="CA508" s="12">
        <v>3</v>
      </c>
      <c r="CB508" s="12">
        <v>1</v>
      </c>
      <c r="CC508" s="12">
        <v>1</v>
      </c>
      <c r="CD508" s="12">
        <v>1</v>
      </c>
      <c r="CE508" s="12">
        <v>0</v>
      </c>
      <c r="CF508" s="12">
        <v>0</v>
      </c>
      <c r="CG508" s="12">
        <v>0</v>
      </c>
      <c r="CH508" s="12">
        <v>0</v>
      </c>
      <c r="CI508">
        <v>0</v>
      </c>
      <c r="CJ508">
        <v>0</v>
      </c>
      <c r="CK508">
        <v>0</v>
      </c>
      <c r="CL508">
        <v>0</v>
      </c>
      <c r="CM508">
        <v>0</v>
      </c>
      <c r="CN508" s="12">
        <v>0</v>
      </c>
    </row>
    <row r="509" spans="1:92" hidden="1" x14ac:dyDescent="0.25">
      <c r="A509" s="7" t="s">
        <v>344</v>
      </c>
      <c r="B509" t="s">
        <v>113</v>
      </c>
      <c r="C509" s="2">
        <v>43893</v>
      </c>
      <c r="D509" s="12">
        <v>88</v>
      </c>
      <c r="E509" s="12">
        <v>66</v>
      </c>
      <c r="F509" s="12">
        <v>2</v>
      </c>
      <c r="G509" s="12">
        <v>1</v>
      </c>
      <c r="H509" s="12">
        <v>0</v>
      </c>
      <c r="I509" s="12">
        <v>2</v>
      </c>
      <c r="J509" s="12">
        <v>11</v>
      </c>
      <c r="K509" s="12">
        <v>1</v>
      </c>
      <c r="L509" s="12">
        <v>2</v>
      </c>
      <c r="M509" s="12">
        <v>0</v>
      </c>
      <c r="N509" s="12">
        <v>2</v>
      </c>
      <c r="O509" s="12">
        <v>0</v>
      </c>
      <c r="P509" s="12">
        <v>0</v>
      </c>
      <c r="Q509" s="12">
        <v>13</v>
      </c>
      <c r="R509" s="12">
        <v>0</v>
      </c>
      <c r="S509" s="12">
        <v>0</v>
      </c>
      <c r="T509" s="12">
        <v>0</v>
      </c>
      <c r="U509" s="12">
        <v>0</v>
      </c>
      <c r="V509" s="12">
        <v>0</v>
      </c>
      <c r="W509" s="12">
        <v>0</v>
      </c>
      <c r="X509" s="12">
        <v>0</v>
      </c>
      <c r="Y509">
        <v>0</v>
      </c>
      <c r="Z509">
        <v>0</v>
      </c>
      <c r="AA509">
        <v>0</v>
      </c>
      <c r="AB509">
        <v>0</v>
      </c>
      <c r="AC509">
        <v>0</v>
      </c>
      <c r="AG509" s="44" t="s">
        <v>344</v>
      </c>
      <c r="AH509" s="29" t="s">
        <v>113</v>
      </c>
      <c r="AI509" s="36">
        <v>43893</v>
      </c>
      <c r="AJ509" s="12">
        <v>87</v>
      </c>
      <c r="AK509" s="12">
        <v>65</v>
      </c>
      <c r="AL509" s="12">
        <v>2</v>
      </c>
      <c r="AM509" s="12">
        <v>1</v>
      </c>
      <c r="AN509" s="12">
        <v>0</v>
      </c>
      <c r="AO509" s="12">
        <v>2</v>
      </c>
      <c r="AP509" s="12">
        <v>11</v>
      </c>
      <c r="AQ509" s="12">
        <v>1</v>
      </c>
      <c r="AR509" s="12">
        <v>2</v>
      </c>
      <c r="AS509" s="12">
        <v>0</v>
      </c>
      <c r="AT509" s="12">
        <v>13</v>
      </c>
      <c r="AU509" s="12">
        <v>0</v>
      </c>
      <c r="AV509" s="12">
        <v>0</v>
      </c>
      <c r="AW509" s="12">
        <v>0</v>
      </c>
      <c r="AX509" s="12">
        <v>0</v>
      </c>
      <c r="AY509" s="12">
        <v>0</v>
      </c>
      <c r="AZ509" s="12">
        <v>0</v>
      </c>
      <c r="BA509" s="12">
        <v>0</v>
      </c>
      <c r="BB509">
        <v>0</v>
      </c>
      <c r="BC509">
        <v>0</v>
      </c>
      <c r="BD509">
        <v>0</v>
      </c>
      <c r="BE509">
        <v>0</v>
      </c>
      <c r="BF509">
        <v>0</v>
      </c>
      <c r="BK509" t="s">
        <v>336</v>
      </c>
      <c r="BL509" t="s">
        <v>113</v>
      </c>
      <c r="BM509" s="2">
        <v>43892</v>
      </c>
      <c r="BN509" s="12">
        <v>12</v>
      </c>
      <c r="BO509" s="12">
        <v>5</v>
      </c>
      <c r="BP509" s="12">
        <v>0</v>
      </c>
      <c r="BQ509" s="12">
        <v>3</v>
      </c>
      <c r="BR509" s="12">
        <v>0</v>
      </c>
      <c r="BS509" s="12">
        <v>0</v>
      </c>
      <c r="BT509" s="12">
        <v>5</v>
      </c>
      <c r="BU509" s="12">
        <v>5</v>
      </c>
      <c r="BV509" s="12">
        <v>0</v>
      </c>
      <c r="BW509" s="12">
        <v>4</v>
      </c>
      <c r="BX509" s="12">
        <v>6</v>
      </c>
      <c r="BY509" s="12">
        <v>2</v>
      </c>
      <c r="BZ509" s="12">
        <v>0</v>
      </c>
      <c r="CA509" s="12">
        <v>36</v>
      </c>
      <c r="CB509" s="12">
        <v>15</v>
      </c>
      <c r="CC509" s="12">
        <v>22</v>
      </c>
      <c r="CD509" s="12">
        <v>13</v>
      </c>
      <c r="CE509" s="12">
        <v>0</v>
      </c>
      <c r="CF509" s="12">
        <v>0</v>
      </c>
      <c r="CG509" s="12">
        <v>2</v>
      </c>
      <c r="CH509" s="12">
        <v>7</v>
      </c>
      <c r="CI509">
        <v>0</v>
      </c>
      <c r="CJ509">
        <v>0</v>
      </c>
      <c r="CK509">
        <v>0</v>
      </c>
      <c r="CL509">
        <v>0</v>
      </c>
      <c r="CM509">
        <v>0</v>
      </c>
      <c r="CN509" s="12">
        <v>12</v>
      </c>
    </row>
    <row r="510" spans="1:92" hidden="1" x14ac:dyDescent="0.25">
      <c r="A510" s="7" t="s">
        <v>345</v>
      </c>
      <c r="B510" t="s">
        <v>110</v>
      </c>
      <c r="C510" s="2">
        <v>43893</v>
      </c>
      <c r="D510" s="12">
        <v>6</v>
      </c>
      <c r="E510" s="12">
        <v>5</v>
      </c>
      <c r="F510" s="12">
        <v>0</v>
      </c>
      <c r="G510" s="12">
        <v>0</v>
      </c>
      <c r="H510" s="12">
        <v>0</v>
      </c>
      <c r="I510" s="12">
        <v>0</v>
      </c>
      <c r="J510" s="12">
        <v>2</v>
      </c>
      <c r="K510" s="12">
        <v>2</v>
      </c>
      <c r="L510" s="12">
        <v>0</v>
      </c>
      <c r="M510" s="12">
        <v>16</v>
      </c>
      <c r="N510" s="12">
        <v>1</v>
      </c>
      <c r="O510" s="12">
        <v>50</v>
      </c>
      <c r="P510" s="12">
        <v>23</v>
      </c>
      <c r="Q510" s="12">
        <v>9</v>
      </c>
      <c r="R510" s="12">
        <v>7</v>
      </c>
      <c r="S510" s="12">
        <v>12</v>
      </c>
      <c r="T510" s="12">
        <v>4</v>
      </c>
      <c r="U510" s="12">
        <v>0</v>
      </c>
      <c r="V510" s="12">
        <v>0</v>
      </c>
      <c r="W510" s="12">
        <v>2</v>
      </c>
      <c r="X510" s="12">
        <v>10</v>
      </c>
      <c r="Y510">
        <v>0</v>
      </c>
      <c r="Z510">
        <v>0</v>
      </c>
      <c r="AA510">
        <v>0</v>
      </c>
      <c r="AB510">
        <v>0</v>
      </c>
      <c r="AC510">
        <v>0</v>
      </c>
      <c r="AG510" s="43" t="s">
        <v>345</v>
      </c>
      <c r="AH510" s="30" t="s">
        <v>110</v>
      </c>
      <c r="AI510" s="34">
        <v>43893</v>
      </c>
      <c r="AJ510" s="12">
        <v>1</v>
      </c>
      <c r="AK510" s="12">
        <v>1</v>
      </c>
      <c r="AL510" s="12">
        <v>0</v>
      </c>
      <c r="AM510" s="12">
        <v>0</v>
      </c>
      <c r="AN510" s="12">
        <v>0</v>
      </c>
      <c r="AO510" s="12">
        <v>0</v>
      </c>
      <c r="AP510" s="12">
        <v>0</v>
      </c>
      <c r="AQ510" s="12">
        <v>0</v>
      </c>
      <c r="AR510" s="12">
        <v>0</v>
      </c>
      <c r="AS510" s="12">
        <v>0</v>
      </c>
      <c r="AT510" s="12">
        <v>0</v>
      </c>
      <c r="AU510" s="12">
        <v>0</v>
      </c>
      <c r="AV510" s="12">
        <v>0</v>
      </c>
      <c r="AW510" s="12">
        <v>0</v>
      </c>
      <c r="AX510" s="12">
        <v>0</v>
      </c>
      <c r="AY510" s="12">
        <v>0</v>
      </c>
      <c r="AZ510" s="12">
        <v>0</v>
      </c>
      <c r="BA510" s="12">
        <v>0</v>
      </c>
      <c r="BB510">
        <v>0</v>
      </c>
      <c r="BC510">
        <v>0</v>
      </c>
      <c r="BD510">
        <v>0</v>
      </c>
      <c r="BE510">
        <v>0</v>
      </c>
      <c r="BF510">
        <v>0</v>
      </c>
      <c r="BK510" t="s">
        <v>337</v>
      </c>
      <c r="BL510" t="s">
        <v>110</v>
      </c>
      <c r="BM510" s="2">
        <v>43892</v>
      </c>
      <c r="BN510" s="12">
        <v>31</v>
      </c>
      <c r="BO510" s="12">
        <v>3</v>
      </c>
      <c r="BP510" s="12">
        <v>0</v>
      </c>
      <c r="BQ510" s="12">
        <v>0</v>
      </c>
      <c r="BR510" s="12">
        <v>0</v>
      </c>
      <c r="BS510" s="12">
        <v>0</v>
      </c>
      <c r="BT510" s="12">
        <v>0</v>
      </c>
      <c r="BU510" s="12">
        <v>0</v>
      </c>
      <c r="BV510" s="12">
        <v>0</v>
      </c>
      <c r="BW510" s="12">
        <v>5</v>
      </c>
      <c r="BX510" s="12">
        <v>44</v>
      </c>
      <c r="BY510" s="12">
        <v>0</v>
      </c>
      <c r="BZ510" s="12">
        <v>0</v>
      </c>
      <c r="CA510" s="12">
        <v>0</v>
      </c>
      <c r="CB510" s="12">
        <v>0</v>
      </c>
      <c r="CC510" s="12">
        <v>0</v>
      </c>
      <c r="CD510" s="12">
        <v>0</v>
      </c>
      <c r="CE510" s="12">
        <v>0</v>
      </c>
      <c r="CF510" s="12">
        <v>0</v>
      </c>
      <c r="CG510" s="12">
        <v>0</v>
      </c>
      <c r="CH510" s="12">
        <v>0</v>
      </c>
      <c r="CI510">
        <v>0</v>
      </c>
      <c r="CJ510">
        <v>0</v>
      </c>
      <c r="CK510">
        <v>0</v>
      </c>
      <c r="CL510">
        <v>0</v>
      </c>
      <c r="CM510">
        <v>0</v>
      </c>
      <c r="CN510" s="12">
        <v>31</v>
      </c>
    </row>
    <row r="511" spans="1:92" hidden="1" x14ac:dyDescent="0.25">
      <c r="A511" s="7" t="s">
        <v>345</v>
      </c>
      <c r="B511" t="s">
        <v>111</v>
      </c>
      <c r="C511" s="2">
        <v>43893</v>
      </c>
      <c r="D511" s="12">
        <v>172</v>
      </c>
      <c r="E511" s="12">
        <v>122</v>
      </c>
      <c r="F511" s="12">
        <v>4</v>
      </c>
      <c r="G511" s="12">
        <v>3</v>
      </c>
      <c r="H511" s="12">
        <v>1</v>
      </c>
      <c r="I511" s="12">
        <v>3</v>
      </c>
      <c r="J511" s="12">
        <v>14</v>
      </c>
      <c r="K511" s="12">
        <v>6</v>
      </c>
      <c r="L511" s="12">
        <v>3</v>
      </c>
      <c r="M511" s="12">
        <v>417</v>
      </c>
      <c r="N511" s="12">
        <v>16</v>
      </c>
      <c r="O511" s="12">
        <v>589</v>
      </c>
      <c r="P511" s="12">
        <v>497</v>
      </c>
      <c r="Q511" s="12">
        <v>60</v>
      </c>
      <c r="R511" s="12">
        <v>26</v>
      </c>
      <c r="S511" s="12">
        <v>36</v>
      </c>
      <c r="T511" s="12">
        <v>7</v>
      </c>
      <c r="U511" s="12">
        <v>0</v>
      </c>
      <c r="V511" s="12">
        <v>0</v>
      </c>
      <c r="W511" s="12">
        <v>9</v>
      </c>
      <c r="X511" s="12">
        <v>21</v>
      </c>
      <c r="Y511">
        <v>0</v>
      </c>
      <c r="Z511">
        <v>0</v>
      </c>
      <c r="AA511">
        <v>0</v>
      </c>
      <c r="AB511">
        <v>0</v>
      </c>
      <c r="AC511">
        <v>0</v>
      </c>
      <c r="AG511" s="44" t="s">
        <v>345</v>
      </c>
      <c r="AH511" s="29" t="s">
        <v>111</v>
      </c>
      <c r="AI511" s="36">
        <v>43893</v>
      </c>
      <c r="AJ511" s="12">
        <v>153</v>
      </c>
      <c r="AK511" s="12">
        <v>106</v>
      </c>
      <c r="AL511" s="12">
        <v>4</v>
      </c>
      <c r="AM511" s="12">
        <v>2</v>
      </c>
      <c r="AN511" s="12">
        <v>1</v>
      </c>
      <c r="AO511" s="12">
        <v>3</v>
      </c>
      <c r="AP511" s="12">
        <v>4</v>
      </c>
      <c r="AQ511" s="12">
        <v>1</v>
      </c>
      <c r="AR511" s="12">
        <v>3</v>
      </c>
      <c r="AS511" s="12">
        <v>0</v>
      </c>
      <c r="AT511" s="12">
        <v>15</v>
      </c>
      <c r="AU511" s="12">
        <v>0</v>
      </c>
      <c r="AV511" s="12">
        <v>0</v>
      </c>
      <c r="AW511" s="12">
        <v>0</v>
      </c>
      <c r="AX511" s="12">
        <v>0</v>
      </c>
      <c r="AY511" s="12">
        <v>0</v>
      </c>
      <c r="AZ511" s="12">
        <v>0</v>
      </c>
      <c r="BA511" s="12">
        <v>0</v>
      </c>
      <c r="BB511">
        <v>0</v>
      </c>
      <c r="BC511">
        <v>0</v>
      </c>
      <c r="BD511">
        <v>0</v>
      </c>
      <c r="BE511">
        <v>0</v>
      </c>
      <c r="BF511">
        <v>0</v>
      </c>
      <c r="BK511" t="s">
        <v>337</v>
      </c>
      <c r="BL511" t="s">
        <v>111</v>
      </c>
      <c r="BM511" s="2">
        <v>43892</v>
      </c>
      <c r="BN511" s="12">
        <v>0</v>
      </c>
      <c r="BO511" s="12">
        <v>1</v>
      </c>
      <c r="BP511" s="12">
        <v>0</v>
      </c>
      <c r="BQ511" s="12">
        <v>1</v>
      </c>
      <c r="BR511" s="12">
        <v>0</v>
      </c>
      <c r="BS511" s="12">
        <v>0</v>
      </c>
      <c r="BT511" s="12">
        <v>0</v>
      </c>
      <c r="BU511" s="12">
        <v>0</v>
      </c>
      <c r="BV511" s="12">
        <v>0</v>
      </c>
      <c r="BW511" s="12">
        <v>234</v>
      </c>
      <c r="BX511" s="12">
        <v>322</v>
      </c>
      <c r="BY511" s="12">
        <v>0</v>
      </c>
      <c r="BZ511" s="12">
        <v>0</v>
      </c>
      <c r="CA511" s="12">
        <v>5</v>
      </c>
      <c r="CB511" s="12">
        <v>0</v>
      </c>
      <c r="CC511" s="12">
        <v>0</v>
      </c>
      <c r="CD511" s="12">
        <v>0</v>
      </c>
      <c r="CE511" s="12">
        <v>0</v>
      </c>
      <c r="CF511" s="12">
        <v>0</v>
      </c>
      <c r="CG511" s="12">
        <v>0</v>
      </c>
      <c r="CH511" s="12">
        <v>0</v>
      </c>
      <c r="CI511">
        <v>0</v>
      </c>
      <c r="CJ511">
        <v>0</v>
      </c>
      <c r="CK511">
        <v>0</v>
      </c>
      <c r="CL511">
        <v>0</v>
      </c>
      <c r="CM511">
        <v>0</v>
      </c>
      <c r="CN511" s="12">
        <v>0</v>
      </c>
    </row>
    <row r="512" spans="1:92" hidden="1" x14ac:dyDescent="0.25">
      <c r="A512" s="7" t="s">
        <v>345</v>
      </c>
      <c r="B512" t="s">
        <v>112</v>
      </c>
      <c r="C512" s="2">
        <v>43893</v>
      </c>
      <c r="D512" s="12">
        <v>4</v>
      </c>
      <c r="E512" s="12">
        <v>2</v>
      </c>
      <c r="F512" s="12">
        <v>0</v>
      </c>
      <c r="G512" s="12">
        <v>0</v>
      </c>
      <c r="H512" s="12">
        <v>0</v>
      </c>
      <c r="I512" s="12">
        <v>0</v>
      </c>
      <c r="J512" s="12">
        <v>1</v>
      </c>
      <c r="K512" s="12">
        <v>0</v>
      </c>
      <c r="L512" s="12">
        <v>0</v>
      </c>
      <c r="M512" s="12">
        <v>11</v>
      </c>
      <c r="N512" s="12">
        <v>0</v>
      </c>
      <c r="O512" s="12">
        <v>40</v>
      </c>
      <c r="P512" s="12">
        <v>23</v>
      </c>
      <c r="Q512" s="12">
        <v>8</v>
      </c>
      <c r="R512" s="12">
        <v>7</v>
      </c>
      <c r="S512" s="12">
        <v>11</v>
      </c>
      <c r="T512" s="12">
        <v>1</v>
      </c>
      <c r="U512" s="12">
        <v>0</v>
      </c>
      <c r="V512" s="12">
        <v>0</v>
      </c>
      <c r="W512" s="12">
        <v>4</v>
      </c>
      <c r="X512" s="12">
        <v>7</v>
      </c>
      <c r="Y512">
        <v>0</v>
      </c>
      <c r="Z512">
        <v>0</v>
      </c>
      <c r="AA512">
        <v>0</v>
      </c>
      <c r="AB512">
        <v>0</v>
      </c>
      <c r="AC512">
        <v>0</v>
      </c>
      <c r="AG512" s="43" t="s">
        <v>345</v>
      </c>
      <c r="AH512" s="30" t="s">
        <v>112</v>
      </c>
      <c r="AI512" s="34">
        <v>43893</v>
      </c>
      <c r="AJ512" s="12">
        <v>0</v>
      </c>
      <c r="AK512" s="12">
        <v>0</v>
      </c>
      <c r="AL512" s="12">
        <v>0</v>
      </c>
      <c r="AM512" s="12">
        <v>0</v>
      </c>
      <c r="AN512" s="12">
        <v>0</v>
      </c>
      <c r="AO512" s="12">
        <v>0</v>
      </c>
      <c r="AP512" s="12">
        <v>0</v>
      </c>
      <c r="AQ512" s="12">
        <v>0</v>
      </c>
      <c r="AR512" s="12">
        <v>0</v>
      </c>
      <c r="AS512" s="12">
        <v>0</v>
      </c>
      <c r="AT512" s="12">
        <v>0</v>
      </c>
      <c r="AU512" s="12">
        <v>0</v>
      </c>
      <c r="AV512" s="12">
        <v>0</v>
      </c>
      <c r="AW512" s="12">
        <v>0</v>
      </c>
      <c r="AX512" s="12">
        <v>0</v>
      </c>
      <c r="AY512" s="12">
        <v>0</v>
      </c>
      <c r="AZ512" s="12">
        <v>0</v>
      </c>
      <c r="BA512" s="12">
        <v>0</v>
      </c>
      <c r="BB512">
        <v>0</v>
      </c>
      <c r="BC512">
        <v>0</v>
      </c>
      <c r="BD512">
        <v>0</v>
      </c>
      <c r="BE512">
        <v>0</v>
      </c>
      <c r="BF512">
        <v>0</v>
      </c>
      <c r="BK512" t="s">
        <v>337</v>
      </c>
      <c r="BL512" t="s">
        <v>112</v>
      </c>
      <c r="BM512" s="2">
        <v>43892</v>
      </c>
      <c r="BN512" s="12">
        <v>29</v>
      </c>
      <c r="BO512" s="12">
        <v>2</v>
      </c>
      <c r="BP512" s="12">
        <v>0</v>
      </c>
      <c r="BQ512" s="12">
        <v>0</v>
      </c>
      <c r="BR512" s="12">
        <v>0</v>
      </c>
      <c r="BS512" s="12">
        <v>0</v>
      </c>
      <c r="BT512" s="12">
        <v>0</v>
      </c>
      <c r="BU512" s="12">
        <v>0</v>
      </c>
      <c r="BV512" s="12">
        <v>0</v>
      </c>
      <c r="BW512" s="12">
        <v>2</v>
      </c>
      <c r="BX512" s="12">
        <v>32</v>
      </c>
      <c r="BY512" s="12">
        <v>0</v>
      </c>
      <c r="BZ512" s="12">
        <v>0</v>
      </c>
      <c r="CA512" s="12">
        <v>0</v>
      </c>
      <c r="CB512" s="12">
        <v>0</v>
      </c>
      <c r="CC512" s="12">
        <v>0</v>
      </c>
      <c r="CD512" s="12">
        <v>0</v>
      </c>
      <c r="CE512" s="12">
        <v>0</v>
      </c>
      <c r="CF512" s="12">
        <v>0</v>
      </c>
      <c r="CG512" s="12">
        <v>0</v>
      </c>
      <c r="CH512" s="12">
        <v>0</v>
      </c>
      <c r="CI512">
        <v>0</v>
      </c>
      <c r="CJ512">
        <v>0</v>
      </c>
      <c r="CK512">
        <v>0</v>
      </c>
      <c r="CL512">
        <v>0</v>
      </c>
      <c r="CM512">
        <v>0</v>
      </c>
      <c r="CN512" s="12">
        <v>29</v>
      </c>
    </row>
    <row r="513" spans="1:92" hidden="1" x14ac:dyDescent="0.25">
      <c r="A513" s="7" t="s">
        <v>345</v>
      </c>
      <c r="B513" t="s">
        <v>113</v>
      </c>
      <c r="C513" s="2">
        <v>43893</v>
      </c>
      <c r="D513" s="12">
        <v>216</v>
      </c>
      <c r="E513" s="12">
        <v>181</v>
      </c>
      <c r="F513" s="12">
        <v>7</v>
      </c>
      <c r="G513" s="12">
        <v>4</v>
      </c>
      <c r="H513" s="12">
        <v>2</v>
      </c>
      <c r="I513" s="12">
        <v>8</v>
      </c>
      <c r="J513" s="12">
        <v>23</v>
      </c>
      <c r="K513" s="12">
        <v>13</v>
      </c>
      <c r="L513" s="12">
        <v>8</v>
      </c>
      <c r="M513" s="12">
        <v>1027</v>
      </c>
      <c r="N513" s="12">
        <v>39</v>
      </c>
      <c r="O513" s="12">
        <v>1417</v>
      </c>
      <c r="P513" s="12">
        <v>1278</v>
      </c>
      <c r="Q513" s="12">
        <v>97</v>
      </c>
      <c r="R513" s="12">
        <v>33</v>
      </c>
      <c r="S513" s="12">
        <v>41</v>
      </c>
      <c r="T513" s="12">
        <v>20</v>
      </c>
      <c r="U513" s="12">
        <v>0</v>
      </c>
      <c r="V513" s="12">
        <v>0</v>
      </c>
      <c r="W513" s="12">
        <v>10</v>
      </c>
      <c r="X513" s="12">
        <v>27</v>
      </c>
      <c r="Y513">
        <v>0</v>
      </c>
      <c r="Z513">
        <v>0</v>
      </c>
      <c r="AA513">
        <v>0</v>
      </c>
      <c r="AB513">
        <v>0</v>
      </c>
      <c r="AC513">
        <v>0</v>
      </c>
      <c r="AG513" s="44" t="s">
        <v>345</v>
      </c>
      <c r="AH513" s="29" t="s">
        <v>113</v>
      </c>
      <c r="AI513" s="36">
        <v>43893</v>
      </c>
      <c r="AJ513" s="12">
        <v>176</v>
      </c>
      <c r="AK513" s="12">
        <v>150</v>
      </c>
      <c r="AL513" s="12">
        <v>5</v>
      </c>
      <c r="AM513" s="12">
        <v>1</v>
      </c>
      <c r="AN513" s="12">
        <v>1</v>
      </c>
      <c r="AO513" s="12">
        <v>6</v>
      </c>
      <c r="AP513" s="12">
        <v>5</v>
      </c>
      <c r="AQ513" s="12">
        <v>1</v>
      </c>
      <c r="AR513" s="12">
        <v>6</v>
      </c>
      <c r="AS513" s="12">
        <v>0</v>
      </c>
      <c r="AT513" s="12">
        <v>25</v>
      </c>
      <c r="AU513" s="12">
        <v>0</v>
      </c>
      <c r="AV513" s="12">
        <v>0</v>
      </c>
      <c r="AW513" s="12">
        <v>0</v>
      </c>
      <c r="AX513" s="12">
        <v>0</v>
      </c>
      <c r="AY513" s="12">
        <v>0</v>
      </c>
      <c r="AZ513" s="12">
        <v>0</v>
      </c>
      <c r="BA513" s="12">
        <v>0</v>
      </c>
      <c r="BB513">
        <v>0</v>
      </c>
      <c r="BC513">
        <v>0</v>
      </c>
      <c r="BD513">
        <v>0</v>
      </c>
      <c r="BE513">
        <v>0</v>
      </c>
      <c r="BF513">
        <v>0</v>
      </c>
      <c r="BK513" t="s">
        <v>337</v>
      </c>
      <c r="BL513" t="s">
        <v>113</v>
      </c>
      <c r="BM513" s="2">
        <v>43892</v>
      </c>
      <c r="BN513" s="12">
        <v>8</v>
      </c>
      <c r="BO513" s="12">
        <v>8</v>
      </c>
      <c r="BP513" s="12">
        <v>1</v>
      </c>
      <c r="BQ513" s="12">
        <v>1</v>
      </c>
      <c r="BR513" s="12">
        <v>0</v>
      </c>
      <c r="BS513" s="12">
        <v>1</v>
      </c>
      <c r="BT513" s="12">
        <v>3</v>
      </c>
      <c r="BU513" s="12">
        <v>3</v>
      </c>
      <c r="BV513" s="12">
        <v>1</v>
      </c>
      <c r="BW513" s="12">
        <v>599</v>
      </c>
      <c r="BX513" s="12">
        <v>758</v>
      </c>
      <c r="BY513" s="12">
        <v>0</v>
      </c>
      <c r="BZ513" s="12">
        <v>0</v>
      </c>
      <c r="CA513" s="12">
        <v>8</v>
      </c>
      <c r="CB513" s="12">
        <v>0</v>
      </c>
      <c r="CC513" s="12">
        <v>4</v>
      </c>
      <c r="CD513" s="12">
        <v>0</v>
      </c>
      <c r="CE513" s="12">
        <v>0</v>
      </c>
      <c r="CF513" s="12">
        <v>0</v>
      </c>
      <c r="CG513" s="12">
        <v>3</v>
      </c>
      <c r="CH513" s="12">
        <v>0</v>
      </c>
      <c r="CI513">
        <v>0</v>
      </c>
      <c r="CJ513">
        <v>0</v>
      </c>
      <c r="CK513">
        <v>0</v>
      </c>
      <c r="CL513">
        <v>0</v>
      </c>
      <c r="CM513">
        <v>0</v>
      </c>
      <c r="CN513" s="12">
        <v>8</v>
      </c>
    </row>
    <row r="514" spans="1:92" hidden="1" x14ac:dyDescent="0.25">
      <c r="A514" s="7" t="s">
        <v>346</v>
      </c>
      <c r="B514" t="s">
        <v>110</v>
      </c>
      <c r="C514" s="2">
        <v>43893</v>
      </c>
      <c r="D514" s="12">
        <v>4</v>
      </c>
      <c r="E514" s="12">
        <v>4</v>
      </c>
      <c r="F514" s="12">
        <v>0</v>
      </c>
      <c r="G514" s="12">
        <v>0</v>
      </c>
      <c r="H514" s="12">
        <v>0</v>
      </c>
      <c r="I514" s="12">
        <v>0</v>
      </c>
      <c r="J514" s="12">
        <v>0</v>
      </c>
      <c r="K514" s="12">
        <v>0</v>
      </c>
      <c r="L514" s="12">
        <v>0</v>
      </c>
      <c r="M514" s="12">
        <v>0</v>
      </c>
      <c r="N514" s="12">
        <v>0</v>
      </c>
      <c r="O514" s="12">
        <v>0</v>
      </c>
      <c r="P514" s="12">
        <v>0</v>
      </c>
      <c r="Q514" s="12">
        <v>0</v>
      </c>
      <c r="R514" s="12">
        <v>0</v>
      </c>
      <c r="S514" s="12">
        <v>0</v>
      </c>
      <c r="T514" s="12">
        <v>0</v>
      </c>
      <c r="U514" s="12">
        <v>0</v>
      </c>
      <c r="V514" s="12">
        <v>0</v>
      </c>
      <c r="W514" s="12">
        <v>0</v>
      </c>
      <c r="X514" s="12">
        <v>0</v>
      </c>
      <c r="Y514">
        <v>0</v>
      </c>
      <c r="Z514">
        <v>0</v>
      </c>
      <c r="AA514">
        <v>0</v>
      </c>
      <c r="AB514">
        <v>0</v>
      </c>
      <c r="AC514">
        <v>0</v>
      </c>
      <c r="AG514" s="43" t="s">
        <v>346</v>
      </c>
      <c r="AH514" s="30" t="s">
        <v>110</v>
      </c>
      <c r="AI514" s="34">
        <v>43893</v>
      </c>
      <c r="AJ514" s="12">
        <v>0</v>
      </c>
      <c r="AK514" s="12">
        <v>0</v>
      </c>
      <c r="AL514" s="12">
        <v>0</v>
      </c>
      <c r="AM514" s="12">
        <v>0</v>
      </c>
      <c r="AN514" s="12">
        <v>0</v>
      </c>
      <c r="AO514" s="12">
        <v>0</v>
      </c>
      <c r="AP514" s="12">
        <v>0</v>
      </c>
      <c r="AQ514" s="12">
        <v>0</v>
      </c>
      <c r="AR514" s="12">
        <v>0</v>
      </c>
      <c r="AS514" s="12">
        <v>0</v>
      </c>
      <c r="AT514" s="12">
        <v>0</v>
      </c>
      <c r="AU514" s="12">
        <v>0</v>
      </c>
      <c r="AV514" s="12">
        <v>0</v>
      </c>
      <c r="AW514" s="12">
        <v>0</v>
      </c>
      <c r="AX514" s="12">
        <v>0</v>
      </c>
      <c r="AY514" s="12">
        <v>0</v>
      </c>
      <c r="AZ514" s="12">
        <v>0</v>
      </c>
      <c r="BA514" s="12">
        <v>0</v>
      </c>
      <c r="BB514">
        <v>0</v>
      </c>
      <c r="BC514">
        <v>0</v>
      </c>
      <c r="BD514">
        <v>0</v>
      </c>
      <c r="BE514">
        <v>0</v>
      </c>
      <c r="BF514">
        <v>0</v>
      </c>
      <c r="BK514" t="s">
        <v>338</v>
      </c>
      <c r="BL514" t="s">
        <v>110</v>
      </c>
      <c r="BM514" s="2">
        <v>43892</v>
      </c>
      <c r="BN514" s="12">
        <v>0</v>
      </c>
      <c r="BO514" s="12">
        <v>0</v>
      </c>
      <c r="BP514" s="12">
        <v>0</v>
      </c>
      <c r="BQ514" s="12">
        <v>0</v>
      </c>
      <c r="BR514" s="12">
        <v>0</v>
      </c>
      <c r="BS514" s="12">
        <v>0</v>
      </c>
      <c r="BT514" s="12">
        <v>0</v>
      </c>
      <c r="BU514" s="12">
        <v>0</v>
      </c>
      <c r="BV514" s="12">
        <v>0</v>
      </c>
      <c r="BW514" s="12">
        <v>0</v>
      </c>
      <c r="BX514" s="12">
        <v>0</v>
      </c>
      <c r="BY514" s="12">
        <v>0</v>
      </c>
      <c r="BZ514" s="12">
        <v>0</v>
      </c>
      <c r="CA514" s="12">
        <v>0</v>
      </c>
      <c r="CB514" s="12">
        <v>0</v>
      </c>
      <c r="CC514" s="12">
        <v>0</v>
      </c>
      <c r="CD514" s="12">
        <v>0</v>
      </c>
      <c r="CE514" s="12">
        <v>0</v>
      </c>
      <c r="CF514" s="12">
        <v>0</v>
      </c>
      <c r="CG514" s="12">
        <v>0</v>
      </c>
      <c r="CH514" s="12">
        <v>0</v>
      </c>
      <c r="CI514">
        <v>0</v>
      </c>
      <c r="CJ514">
        <v>0</v>
      </c>
      <c r="CK514">
        <v>0</v>
      </c>
      <c r="CL514">
        <v>0</v>
      </c>
      <c r="CM514">
        <v>0</v>
      </c>
      <c r="CN514" s="12">
        <v>0</v>
      </c>
    </row>
    <row r="515" spans="1:92" hidden="1" x14ac:dyDescent="0.25">
      <c r="A515" s="7" t="s">
        <v>346</v>
      </c>
      <c r="B515" t="s">
        <v>111</v>
      </c>
      <c r="C515" s="2">
        <v>43893</v>
      </c>
      <c r="D515" s="12">
        <v>111</v>
      </c>
      <c r="E515" s="12">
        <v>92</v>
      </c>
      <c r="F515" s="12">
        <v>3</v>
      </c>
      <c r="G515" s="12">
        <v>4</v>
      </c>
      <c r="H515" s="12">
        <v>1</v>
      </c>
      <c r="I515" s="12">
        <v>3</v>
      </c>
      <c r="J515" s="12">
        <v>33</v>
      </c>
      <c r="K515" s="12">
        <v>33</v>
      </c>
      <c r="L515" s="12">
        <v>3</v>
      </c>
      <c r="M515" s="12">
        <v>0</v>
      </c>
      <c r="N515" s="12">
        <v>6</v>
      </c>
      <c r="O515" s="12">
        <v>4</v>
      </c>
      <c r="P515" s="12">
        <v>4</v>
      </c>
      <c r="Q515" s="12">
        <v>9</v>
      </c>
      <c r="R515" s="12">
        <v>0</v>
      </c>
      <c r="S515" s="12">
        <v>2</v>
      </c>
      <c r="T515" s="12">
        <v>1</v>
      </c>
      <c r="U515" s="12">
        <v>0</v>
      </c>
      <c r="V515" s="12">
        <v>0</v>
      </c>
      <c r="W515" s="12">
        <v>2</v>
      </c>
      <c r="X515" s="12">
        <v>0</v>
      </c>
      <c r="Y515">
        <v>0</v>
      </c>
      <c r="Z515">
        <v>0</v>
      </c>
      <c r="AA515">
        <v>0</v>
      </c>
      <c r="AB515">
        <v>0</v>
      </c>
      <c r="AC515">
        <v>0</v>
      </c>
      <c r="AG515" s="44" t="s">
        <v>346</v>
      </c>
      <c r="AH515" s="29" t="s">
        <v>111</v>
      </c>
      <c r="AI515" s="36">
        <v>43893</v>
      </c>
      <c r="AJ515" s="12">
        <v>108</v>
      </c>
      <c r="AK515" s="12">
        <v>89</v>
      </c>
      <c r="AL515" s="12">
        <v>2</v>
      </c>
      <c r="AM515" s="12">
        <v>3</v>
      </c>
      <c r="AN515" s="12">
        <v>1</v>
      </c>
      <c r="AO515" s="12">
        <v>2</v>
      </c>
      <c r="AP515" s="12">
        <v>33</v>
      </c>
      <c r="AQ515" s="12">
        <v>33</v>
      </c>
      <c r="AR515" s="12">
        <v>2</v>
      </c>
      <c r="AS515" s="12">
        <v>0</v>
      </c>
      <c r="AT515" s="12">
        <v>9</v>
      </c>
      <c r="AU515" s="12">
        <v>0</v>
      </c>
      <c r="AV515" s="12">
        <v>2</v>
      </c>
      <c r="AW515" s="12">
        <v>0</v>
      </c>
      <c r="AX515" s="12">
        <v>0</v>
      </c>
      <c r="AY515" s="12">
        <v>0</v>
      </c>
      <c r="AZ515" s="12">
        <v>0</v>
      </c>
      <c r="BA515" s="12">
        <v>0</v>
      </c>
      <c r="BB515">
        <v>0</v>
      </c>
      <c r="BC515">
        <v>0</v>
      </c>
      <c r="BD515">
        <v>0</v>
      </c>
      <c r="BE515">
        <v>0</v>
      </c>
      <c r="BF515">
        <v>0</v>
      </c>
      <c r="BK515" t="s">
        <v>338</v>
      </c>
      <c r="BL515" t="s">
        <v>111</v>
      </c>
      <c r="BM515" s="2">
        <v>43892</v>
      </c>
      <c r="BN515" s="12">
        <v>1</v>
      </c>
      <c r="BO515" s="12">
        <v>2</v>
      </c>
      <c r="BP515" s="12">
        <v>0</v>
      </c>
      <c r="BQ515" s="12">
        <v>1</v>
      </c>
      <c r="BR515" s="12">
        <v>0</v>
      </c>
      <c r="BS515" s="12">
        <v>0</v>
      </c>
      <c r="BT515" s="12">
        <v>0</v>
      </c>
      <c r="BU515" s="12">
        <v>0</v>
      </c>
      <c r="BV515" s="12">
        <v>0</v>
      </c>
      <c r="BW515" s="12">
        <v>0</v>
      </c>
      <c r="BX515" s="12">
        <v>0</v>
      </c>
      <c r="BY515" s="12">
        <v>6</v>
      </c>
      <c r="BZ515" s="12">
        <v>0</v>
      </c>
      <c r="CA515" s="12">
        <v>0</v>
      </c>
      <c r="CB515" s="12">
        <v>0</v>
      </c>
      <c r="CC515" s="12">
        <v>0</v>
      </c>
      <c r="CD515" s="12">
        <v>0</v>
      </c>
      <c r="CE515" s="12">
        <v>0</v>
      </c>
      <c r="CF515" s="12">
        <v>0</v>
      </c>
      <c r="CG515" s="12">
        <v>0</v>
      </c>
      <c r="CH515" s="12">
        <v>0</v>
      </c>
      <c r="CI515">
        <v>0</v>
      </c>
      <c r="CJ515">
        <v>0</v>
      </c>
      <c r="CK515">
        <v>0</v>
      </c>
      <c r="CL515">
        <v>0</v>
      </c>
      <c r="CM515">
        <v>0</v>
      </c>
      <c r="CN515" s="12">
        <v>1</v>
      </c>
    </row>
    <row r="516" spans="1:92" hidden="1" x14ac:dyDescent="0.25">
      <c r="A516" s="7" t="s">
        <v>346</v>
      </c>
      <c r="B516" t="s">
        <v>112</v>
      </c>
      <c r="C516" s="2">
        <v>43893</v>
      </c>
      <c r="D516" s="12">
        <v>0</v>
      </c>
      <c r="E516" s="12">
        <v>0</v>
      </c>
      <c r="F516" s="12">
        <v>0</v>
      </c>
      <c r="G516" s="12">
        <v>0</v>
      </c>
      <c r="H516" s="12">
        <v>0</v>
      </c>
      <c r="I516" s="12">
        <v>0</v>
      </c>
      <c r="J516" s="12">
        <v>0</v>
      </c>
      <c r="K516" s="12">
        <v>0</v>
      </c>
      <c r="L516" s="12">
        <v>0</v>
      </c>
      <c r="M516" s="12">
        <v>0</v>
      </c>
      <c r="N516" s="12">
        <v>0</v>
      </c>
      <c r="O516" s="12">
        <v>0</v>
      </c>
      <c r="P516" s="12">
        <v>0</v>
      </c>
      <c r="Q516" s="12">
        <v>0</v>
      </c>
      <c r="R516" s="12">
        <v>0</v>
      </c>
      <c r="S516" s="12">
        <v>0</v>
      </c>
      <c r="T516" s="12">
        <v>0</v>
      </c>
      <c r="U516" s="12">
        <v>0</v>
      </c>
      <c r="V516" s="12">
        <v>0</v>
      </c>
      <c r="W516" s="12">
        <v>0</v>
      </c>
      <c r="X516" s="12">
        <v>0</v>
      </c>
      <c r="Y516">
        <v>0</v>
      </c>
      <c r="Z516">
        <v>0</v>
      </c>
      <c r="AA516">
        <v>0</v>
      </c>
      <c r="AB516">
        <v>0</v>
      </c>
      <c r="AC516">
        <v>0</v>
      </c>
      <c r="AG516" s="43" t="s">
        <v>346</v>
      </c>
      <c r="AH516" s="30" t="s">
        <v>112</v>
      </c>
      <c r="AI516" s="34">
        <v>43893</v>
      </c>
      <c r="AJ516" s="12">
        <v>0</v>
      </c>
      <c r="AK516" s="12">
        <v>0</v>
      </c>
      <c r="AL516" s="12">
        <v>0</v>
      </c>
      <c r="AM516" s="12">
        <v>0</v>
      </c>
      <c r="AN516" s="12">
        <v>0</v>
      </c>
      <c r="AO516" s="12">
        <v>0</v>
      </c>
      <c r="AP516" s="12">
        <v>0</v>
      </c>
      <c r="AQ516" s="12">
        <v>0</v>
      </c>
      <c r="AR516" s="12">
        <v>0</v>
      </c>
      <c r="AS516" s="12">
        <v>0</v>
      </c>
      <c r="AT516" s="12">
        <v>0</v>
      </c>
      <c r="AU516" s="12">
        <v>0</v>
      </c>
      <c r="AV516" s="12">
        <v>0</v>
      </c>
      <c r="AW516" s="12">
        <v>0</v>
      </c>
      <c r="AX516" s="12">
        <v>0</v>
      </c>
      <c r="AY516" s="12">
        <v>0</v>
      </c>
      <c r="AZ516" s="12">
        <v>0</v>
      </c>
      <c r="BA516" s="12">
        <v>0</v>
      </c>
      <c r="BB516">
        <v>0</v>
      </c>
      <c r="BC516">
        <v>0</v>
      </c>
      <c r="BD516">
        <v>0</v>
      </c>
      <c r="BE516">
        <v>0</v>
      </c>
      <c r="BF516">
        <v>0</v>
      </c>
      <c r="BK516" t="s">
        <v>338</v>
      </c>
      <c r="BL516" t="s">
        <v>112</v>
      </c>
      <c r="BM516" s="2">
        <v>43892</v>
      </c>
      <c r="BN516" s="12">
        <v>0</v>
      </c>
      <c r="BO516" s="12">
        <v>0</v>
      </c>
      <c r="BP516" s="12">
        <v>0</v>
      </c>
      <c r="BQ516" s="12">
        <v>0</v>
      </c>
      <c r="BR516" s="12">
        <v>0</v>
      </c>
      <c r="BS516" s="12">
        <v>0</v>
      </c>
      <c r="BT516" s="12">
        <v>0</v>
      </c>
      <c r="BU516" s="12">
        <v>0</v>
      </c>
      <c r="BV516" s="12">
        <v>0</v>
      </c>
      <c r="BW516" s="12">
        <v>0</v>
      </c>
      <c r="BX516" s="12">
        <v>0</v>
      </c>
      <c r="BY516" s="12">
        <v>0</v>
      </c>
      <c r="BZ516" s="12">
        <v>0</v>
      </c>
      <c r="CA516" s="12">
        <v>0</v>
      </c>
      <c r="CB516" s="12">
        <v>0</v>
      </c>
      <c r="CC516" s="12">
        <v>0</v>
      </c>
      <c r="CD516" s="12">
        <v>0</v>
      </c>
      <c r="CE516" s="12">
        <v>0</v>
      </c>
      <c r="CF516" s="12">
        <v>0</v>
      </c>
      <c r="CG516" s="12">
        <v>0</v>
      </c>
      <c r="CH516" s="12">
        <v>0</v>
      </c>
      <c r="CI516">
        <v>0</v>
      </c>
      <c r="CJ516">
        <v>0</v>
      </c>
      <c r="CK516">
        <v>0</v>
      </c>
      <c r="CL516">
        <v>0</v>
      </c>
      <c r="CM516">
        <v>0</v>
      </c>
      <c r="CN516" s="12">
        <v>0</v>
      </c>
    </row>
    <row r="517" spans="1:92" hidden="1" x14ac:dyDescent="0.25">
      <c r="A517" s="7" t="s">
        <v>346</v>
      </c>
      <c r="B517" t="s">
        <v>113</v>
      </c>
      <c r="C517" s="2">
        <v>43893</v>
      </c>
      <c r="D517" s="12">
        <v>143</v>
      </c>
      <c r="E517" s="12">
        <v>120</v>
      </c>
      <c r="F517" s="12">
        <v>6</v>
      </c>
      <c r="G517" s="12">
        <v>6</v>
      </c>
      <c r="H517" s="12">
        <v>2</v>
      </c>
      <c r="I517" s="12">
        <v>6</v>
      </c>
      <c r="J517" s="12">
        <v>69</v>
      </c>
      <c r="K517" s="12">
        <v>69</v>
      </c>
      <c r="L517" s="12">
        <v>6</v>
      </c>
      <c r="M517" s="12">
        <v>1</v>
      </c>
      <c r="N517" s="12">
        <v>9</v>
      </c>
      <c r="O517" s="12">
        <v>10</v>
      </c>
      <c r="P517" s="12">
        <v>8</v>
      </c>
      <c r="Q517" s="12">
        <v>19</v>
      </c>
      <c r="R517" s="12">
        <v>0</v>
      </c>
      <c r="S517" s="12">
        <v>15</v>
      </c>
      <c r="T517" s="12">
        <v>2</v>
      </c>
      <c r="U517" s="12">
        <v>0</v>
      </c>
      <c r="V517" s="12">
        <v>0</v>
      </c>
      <c r="W517" s="12">
        <v>3</v>
      </c>
      <c r="X517" s="12">
        <v>0</v>
      </c>
      <c r="Y517">
        <v>0</v>
      </c>
      <c r="Z517">
        <v>0</v>
      </c>
      <c r="AA517">
        <v>0</v>
      </c>
      <c r="AB517">
        <v>0</v>
      </c>
      <c r="AC517">
        <v>0</v>
      </c>
      <c r="AG517" s="44" t="s">
        <v>346</v>
      </c>
      <c r="AH517" s="29" t="s">
        <v>113</v>
      </c>
      <c r="AI517" s="36">
        <v>43893</v>
      </c>
      <c r="AJ517" s="12">
        <v>134</v>
      </c>
      <c r="AK517" s="12">
        <v>110</v>
      </c>
      <c r="AL517" s="12">
        <v>6</v>
      </c>
      <c r="AM517" s="12">
        <v>5</v>
      </c>
      <c r="AN517" s="12">
        <v>2</v>
      </c>
      <c r="AO517" s="12">
        <v>6</v>
      </c>
      <c r="AP517" s="12">
        <v>68</v>
      </c>
      <c r="AQ517" s="12">
        <v>68</v>
      </c>
      <c r="AR517" s="12">
        <v>6</v>
      </c>
      <c r="AS517" s="12">
        <v>0</v>
      </c>
      <c r="AT517" s="12">
        <v>17</v>
      </c>
      <c r="AU517" s="12">
        <v>0</v>
      </c>
      <c r="AV517" s="12">
        <v>1</v>
      </c>
      <c r="AW517" s="12">
        <v>2</v>
      </c>
      <c r="AX517" s="12">
        <v>0</v>
      </c>
      <c r="AY517" s="12">
        <v>0</v>
      </c>
      <c r="AZ517" s="12">
        <v>0</v>
      </c>
      <c r="BA517" s="12">
        <v>0</v>
      </c>
      <c r="BB517">
        <v>0</v>
      </c>
      <c r="BC517">
        <v>0</v>
      </c>
      <c r="BD517">
        <v>0</v>
      </c>
      <c r="BE517">
        <v>0</v>
      </c>
      <c r="BF517">
        <v>0</v>
      </c>
      <c r="BK517" t="s">
        <v>338</v>
      </c>
      <c r="BL517" t="s">
        <v>113</v>
      </c>
      <c r="BM517" s="2">
        <v>43892</v>
      </c>
      <c r="BN517" s="12">
        <v>0</v>
      </c>
      <c r="BO517" s="12">
        <v>1</v>
      </c>
      <c r="BP517" s="12">
        <v>0</v>
      </c>
      <c r="BQ517" s="12">
        <v>1</v>
      </c>
      <c r="BR517" s="12">
        <v>0</v>
      </c>
      <c r="BS517" s="12">
        <v>0</v>
      </c>
      <c r="BT517" s="12">
        <v>0</v>
      </c>
      <c r="BU517" s="12">
        <v>0</v>
      </c>
      <c r="BV517" s="12">
        <v>0</v>
      </c>
      <c r="BW517" s="12">
        <v>2</v>
      </c>
      <c r="BX517" s="12">
        <v>1</v>
      </c>
      <c r="BY517" s="12">
        <v>113</v>
      </c>
      <c r="BZ517" s="12">
        <v>0</v>
      </c>
      <c r="CA517" s="12">
        <v>0</v>
      </c>
      <c r="CB517" s="12">
        <v>0</v>
      </c>
      <c r="CC517" s="12">
        <v>0</v>
      </c>
      <c r="CD517" s="12">
        <v>0</v>
      </c>
      <c r="CE517" s="12">
        <v>0</v>
      </c>
      <c r="CF517" s="12">
        <v>0</v>
      </c>
      <c r="CG517" s="12">
        <v>0</v>
      </c>
      <c r="CH517" s="12">
        <v>0</v>
      </c>
      <c r="CI517">
        <v>0</v>
      </c>
      <c r="CJ517">
        <v>0</v>
      </c>
      <c r="CK517">
        <v>0</v>
      </c>
      <c r="CL517">
        <v>0</v>
      </c>
      <c r="CM517">
        <v>0</v>
      </c>
      <c r="CN517" s="12">
        <v>0</v>
      </c>
    </row>
    <row r="518" spans="1:92" hidden="1" x14ac:dyDescent="0.25">
      <c r="A518" s="7" t="s">
        <v>347</v>
      </c>
      <c r="B518" t="s">
        <v>110</v>
      </c>
      <c r="C518" s="2">
        <v>43893</v>
      </c>
      <c r="D518" s="12">
        <v>2</v>
      </c>
      <c r="E518" s="12">
        <v>2</v>
      </c>
      <c r="F518" s="12">
        <v>0</v>
      </c>
      <c r="G518" s="12">
        <v>0</v>
      </c>
      <c r="H518" s="12">
        <v>0</v>
      </c>
      <c r="I518" s="12">
        <v>0</v>
      </c>
      <c r="J518" s="12">
        <v>0</v>
      </c>
      <c r="K518" s="12">
        <v>0</v>
      </c>
      <c r="L518" s="12">
        <v>0</v>
      </c>
      <c r="M518" s="12">
        <v>0</v>
      </c>
      <c r="N518" s="12">
        <v>0</v>
      </c>
      <c r="O518" s="12">
        <v>0</v>
      </c>
      <c r="P518" s="12">
        <v>0</v>
      </c>
      <c r="Q518" s="12">
        <v>4</v>
      </c>
      <c r="R518" s="12">
        <v>2</v>
      </c>
      <c r="S518" s="12">
        <v>0</v>
      </c>
      <c r="T518" s="12">
        <v>0</v>
      </c>
      <c r="U518" s="12">
        <v>0</v>
      </c>
      <c r="V518" s="12">
        <v>0</v>
      </c>
      <c r="W518" s="12">
        <v>0</v>
      </c>
      <c r="X518" s="12">
        <v>0</v>
      </c>
      <c r="Y518">
        <v>0</v>
      </c>
      <c r="Z518">
        <v>0</v>
      </c>
      <c r="AA518">
        <v>0</v>
      </c>
      <c r="AB518">
        <v>0</v>
      </c>
      <c r="AC518">
        <v>0</v>
      </c>
      <c r="AG518" s="43" t="s">
        <v>347</v>
      </c>
      <c r="AH518" s="30" t="s">
        <v>110</v>
      </c>
      <c r="AI518" s="34">
        <v>43893</v>
      </c>
      <c r="AJ518" s="12">
        <v>0</v>
      </c>
      <c r="AK518" s="12">
        <v>0</v>
      </c>
      <c r="AL518" s="12">
        <v>0</v>
      </c>
      <c r="AM518" s="12">
        <v>0</v>
      </c>
      <c r="AN518" s="12">
        <v>0</v>
      </c>
      <c r="AO518" s="12">
        <v>0</v>
      </c>
      <c r="AP518" s="12">
        <v>0</v>
      </c>
      <c r="AQ518" s="12">
        <v>0</v>
      </c>
      <c r="AR518" s="12">
        <v>0</v>
      </c>
      <c r="AS518" s="12">
        <v>0</v>
      </c>
      <c r="AT518" s="12">
        <v>1</v>
      </c>
      <c r="AU518" s="12">
        <v>0</v>
      </c>
      <c r="AV518" s="12">
        <v>0</v>
      </c>
      <c r="AW518" s="12">
        <v>0</v>
      </c>
      <c r="AX518" s="12">
        <v>0</v>
      </c>
      <c r="AY518" s="12">
        <v>0</v>
      </c>
      <c r="AZ518" s="12">
        <v>0</v>
      </c>
      <c r="BA518" s="12">
        <v>0</v>
      </c>
      <c r="BB518">
        <v>0</v>
      </c>
      <c r="BC518">
        <v>0</v>
      </c>
      <c r="BD518">
        <v>0</v>
      </c>
      <c r="BE518">
        <v>0</v>
      </c>
      <c r="BF518">
        <v>0</v>
      </c>
      <c r="BK518" t="s">
        <v>339</v>
      </c>
      <c r="BL518" t="s">
        <v>110</v>
      </c>
      <c r="BM518" s="2">
        <v>43892</v>
      </c>
      <c r="BN518" s="12">
        <v>5</v>
      </c>
      <c r="BO518" s="12">
        <v>0</v>
      </c>
      <c r="BP518" s="12">
        <v>0</v>
      </c>
      <c r="BQ518" s="12">
        <v>0</v>
      </c>
      <c r="BR518" s="12">
        <v>0</v>
      </c>
      <c r="BS518" s="12">
        <v>0</v>
      </c>
      <c r="BT518" s="12">
        <v>0</v>
      </c>
      <c r="BU518" s="12">
        <v>0</v>
      </c>
      <c r="BV518" s="12">
        <v>0</v>
      </c>
      <c r="BW518" s="12">
        <v>0</v>
      </c>
      <c r="BX518" s="12">
        <v>0</v>
      </c>
      <c r="BY518" s="12">
        <v>0</v>
      </c>
      <c r="BZ518" s="12">
        <v>0</v>
      </c>
      <c r="CA518" s="12">
        <v>1</v>
      </c>
      <c r="CB518" s="12">
        <v>1</v>
      </c>
      <c r="CC518" s="12">
        <v>2</v>
      </c>
      <c r="CD518" s="12">
        <v>2</v>
      </c>
      <c r="CE518" s="12">
        <v>0</v>
      </c>
      <c r="CF518" s="12">
        <v>0</v>
      </c>
      <c r="CG518" s="12">
        <v>0</v>
      </c>
      <c r="CH518" s="12">
        <v>0</v>
      </c>
      <c r="CI518">
        <v>0</v>
      </c>
      <c r="CJ518">
        <v>0</v>
      </c>
      <c r="CK518">
        <v>0</v>
      </c>
      <c r="CL518">
        <v>0</v>
      </c>
      <c r="CM518">
        <v>0</v>
      </c>
      <c r="CN518" s="12">
        <v>8</v>
      </c>
    </row>
    <row r="519" spans="1:92" hidden="1" x14ac:dyDescent="0.25">
      <c r="A519" s="7" t="s">
        <v>347</v>
      </c>
      <c r="B519" t="s">
        <v>111</v>
      </c>
      <c r="C519" s="2">
        <v>43893</v>
      </c>
      <c r="D519" s="12">
        <v>108</v>
      </c>
      <c r="E519" s="12">
        <v>84</v>
      </c>
      <c r="F519" s="12">
        <v>1</v>
      </c>
      <c r="G519" s="12">
        <v>3</v>
      </c>
      <c r="H519" s="12">
        <v>1</v>
      </c>
      <c r="I519" s="12">
        <v>1</v>
      </c>
      <c r="J519" s="12">
        <v>1</v>
      </c>
      <c r="K519" s="12">
        <v>1</v>
      </c>
      <c r="L519" s="12">
        <v>1</v>
      </c>
      <c r="M519" s="12">
        <v>2</v>
      </c>
      <c r="N519" s="12">
        <v>5</v>
      </c>
      <c r="O519" s="12">
        <v>0</v>
      </c>
      <c r="P519" s="12">
        <v>0</v>
      </c>
      <c r="Q519" s="12">
        <v>33</v>
      </c>
      <c r="R519" s="12">
        <v>17</v>
      </c>
      <c r="S519" s="12">
        <v>1</v>
      </c>
      <c r="T519" s="12">
        <v>11</v>
      </c>
      <c r="U519" s="12">
        <v>0</v>
      </c>
      <c r="V519" s="12">
        <v>0</v>
      </c>
      <c r="W519" s="12">
        <v>1</v>
      </c>
      <c r="X519" s="12">
        <v>0</v>
      </c>
      <c r="Y519">
        <v>0</v>
      </c>
      <c r="Z519">
        <v>0</v>
      </c>
      <c r="AA519">
        <v>0</v>
      </c>
      <c r="AB519">
        <v>0</v>
      </c>
      <c r="AC519">
        <v>0</v>
      </c>
      <c r="AG519" s="44" t="s">
        <v>347</v>
      </c>
      <c r="AH519" s="29" t="s">
        <v>111</v>
      </c>
      <c r="AI519" s="36">
        <v>43893</v>
      </c>
      <c r="AJ519" s="12">
        <v>98</v>
      </c>
      <c r="AK519" s="12">
        <v>77</v>
      </c>
      <c r="AL519" s="12">
        <v>1</v>
      </c>
      <c r="AM519" s="12">
        <v>3</v>
      </c>
      <c r="AN519" s="12">
        <v>1</v>
      </c>
      <c r="AO519" s="12">
        <v>1</v>
      </c>
      <c r="AP519" s="12">
        <v>1</v>
      </c>
      <c r="AQ519" s="12">
        <v>1</v>
      </c>
      <c r="AR519" s="12">
        <v>1</v>
      </c>
      <c r="AS519" s="12">
        <v>0</v>
      </c>
      <c r="AT519" s="12">
        <v>10</v>
      </c>
      <c r="AU519" s="12">
        <v>1</v>
      </c>
      <c r="AV519" s="12">
        <v>1</v>
      </c>
      <c r="AW519" s="12">
        <v>0</v>
      </c>
      <c r="AX519" s="12">
        <v>0</v>
      </c>
      <c r="AY519" s="12">
        <v>0</v>
      </c>
      <c r="AZ519" s="12">
        <v>1</v>
      </c>
      <c r="BA519" s="12">
        <v>0</v>
      </c>
      <c r="BB519">
        <v>0</v>
      </c>
      <c r="BC519">
        <v>0</v>
      </c>
      <c r="BD519">
        <v>0</v>
      </c>
      <c r="BE519">
        <v>0</v>
      </c>
      <c r="BF519">
        <v>0</v>
      </c>
      <c r="BK519" t="s">
        <v>339</v>
      </c>
      <c r="BL519" t="s">
        <v>111</v>
      </c>
      <c r="BM519" s="2">
        <v>43892</v>
      </c>
      <c r="BN519" s="12">
        <v>12</v>
      </c>
      <c r="BO519" s="12">
        <v>13</v>
      </c>
      <c r="BP519" s="12">
        <v>0</v>
      </c>
      <c r="BQ519" s="12">
        <v>0</v>
      </c>
      <c r="BR519" s="12">
        <v>0</v>
      </c>
      <c r="BS519" s="12">
        <v>0</v>
      </c>
      <c r="BT519" s="12">
        <v>4</v>
      </c>
      <c r="BU519" s="12">
        <v>0</v>
      </c>
      <c r="BV519" s="12">
        <v>0</v>
      </c>
      <c r="BW519" s="12">
        <v>14</v>
      </c>
      <c r="BX519" s="12">
        <v>5</v>
      </c>
      <c r="BY519" s="12">
        <v>0</v>
      </c>
      <c r="BZ519" s="12">
        <v>0</v>
      </c>
      <c r="CA519" s="12">
        <v>30</v>
      </c>
      <c r="CB519" s="12">
        <v>17</v>
      </c>
      <c r="CC519" s="12">
        <v>8</v>
      </c>
      <c r="CD519" s="12">
        <v>6</v>
      </c>
      <c r="CE519" s="12">
        <v>0</v>
      </c>
      <c r="CF519" s="12">
        <v>0</v>
      </c>
      <c r="CG519" s="12">
        <v>0</v>
      </c>
      <c r="CH519" s="12">
        <v>2</v>
      </c>
      <c r="CI519">
        <v>0</v>
      </c>
      <c r="CJ519">
        <v>0</v>
      </c>
      <c r="CK519">
        <v>0</v>
      </c>
      <c r="CL519">
        <v>0</v>
      </c>
      <c r="CM519">
        <v>0</v>
      </c>
      <c r="CN519" s="12">
        <v>14</v>
      </c>
    </row>
    <row r="520" spans="1:92" hidden="1" x14ac:dyDescent="0.25">
      <c r="A520" s="7" t="s">
        <v>347</v>
      </c>
      <c r="B520" t="s">
        <v>112</v>
      </c>
      <c r="C520" s="2">
        <v>43893</v>
      </c>
      <c r="D520" s="12">
        <v>4</v>
      </c>
      <c r="E520" s="12">
        <v>3</v>
      </c>
      <c r="F520" s="12">
        <v>1</v>
      </c>
      <c r="G520" s="12">
        <v>1</v>
      </c>
      <c r="H520" s="12">
        <v>1</v>
      </c>
      <c r="I520" s="12">
        <v>1</v>
      </c>
      <c r="J520" s="12">
        <v>0</v>
      </c>
      <c r="K520" s="12">
        <v>0</v>
      </c>
      <c r="L520" s="12">
        <v>0</v>
      </c>
      <c r="M520" s="12">
        <v>0</v>
      </c>
      <c r="N520" s="12">
        <v>0</v>
      </c>
      <c r="O520" s="12">
        <v>0</v>
      </c>
      <c r="P520" s="12">
        <v>0</v>
      </c>
      <c r="Q520" s="12">
        <v>1</v>
      </c>
      <c r="R520" s="12">
        <v>0</v>
      </c>
      <c r="S520" s="12">
        <v>0</v>
      </c>
      <c r="T520" s="12">
        <v>0</v>
      </c>
      <c r="U520" s="12">
        <v>0</v>
      </c>
      <c r="V520" s="12">
        <v>0</v>
      </c>
      <c r="W520" s="12">
        <v>0</v>
      </c>
      <c r="X520" s="12">
        <v>0</v>
      </c>
      <c r="Y520">
        <v>0</v>
      </c>
      <c r="Z520">
        <v>0</v>
      </c>
      <c r="AA520">
        <v>0</v>
      </c>
      <c r="AB520">
        <v>0</v>
      </c>
      <c r="AC520">
        <v>0</v>
      </c>
      <c r="AG520" s="43" t="s">
        <v>347</v>
      </c>
      <c r="AH520" s="30" t="s">
        <v>112</v>
      </c>
      <c r="AI520" s="34">
        <v>43893</v>
      </c>
      <c r="AJ520" s="12">
        <v>0</v>
      </c>
      <c r="AK520" s="12">
        <v>1</v>
      </c>
      <c r="AL520" s="12">
        <v>1</v>
      </c>
      <c r="AM520" s="12">
        <v>1</v>
      </c>
      <c r="AN520" s="12">
        <v>1</v>
      </c>
      <c r="AO520" s="12">
        <v>1</v>
      </c>
      <c r="AP520" s="12">
        <v>0</v>
      </c>
      <c r="AQ520" s="12">
        <v>0</v>
      </c>
      <c r="AR520" s="12">
        <v>0</v>
      </c>
      <c r="AS520" s="12">
        <v>0</v>
      </c>
      <c r="AT520" s="12">
        <v>1</v>
      </c>
      <c r="AU520" s="12">
        <v>0</v>
      </c>
      <c r="AV520" s="12">
        <v>0</v>
      </c>
      <c r="AW520" s="12">
        <v>0</v>
      </c>
      <c r="AX520" s="12">
        <v>0</v>
      </c>
      <c r="AY520" s="12">
        <v>0</v>
      </c>
      <c r="AZ520" s="12">
        <v>0</v>
      </c>
      <c r="BA520" s="12">
        <v>0</v>
      </c>
      <c r="BB520">
        <v>0</v>
      </c>
      <c r="BC520">
        <v>0</v>
      </c>
      <c r="BD520">
        <v>0</v>
      </c>
      <c r="BE520">
        <v>0</v>
      </c>
      <c r="BF520">
        <v>0</v>
      </c>
      <c r="BK520" t="s">
        <v>339</v>
      </c>
      <c r="BL520" t="s">
        <v>112</v>
      </c>
      <c r="BM520" s="2">
        <v>43892</v>
      </c>
      <c r="BN520" s="12">
        <v>1</v>
      </c>
      <c r="BO520" s="12">
        <v>0</v>
      </c>
      <c r="BP520" s="12">
        <v>0</v>
      </c>
      <c r="BQ520" s="12">
        <v>0</v>
      </c>
      <c r="BR520" s="12">
        <v>0</v>
      </c>
      <c r="BS520" s="12">
        <v>0</v>
      </c>
      <c r="BT520" s="12">
        <v>1</v>
      </c>
      <c r="BU520" s="12">
        <v>2</v>
      </c>
      <c r="BV520" s="12">
        <v>0</v>
      </c>
      <c r="BW520" s="12">
        <v>1</v>
      </c>
      <c r="BX520" s="12">
        <v>0</v>
      </c>
      <c r="BY520" s="12">
        <v>0</v>
      </c>
      <c r="BZ520" s="12">
        <v>0</v>
      </c>
      <c r="CA520" s="12">
        <v>5</v>
      </c>
      <c r="CB520" s="12">
        <v>3</v>
      </c>
      <c r="CC520" s="12">
        <v>0</v>
      </c>
      <c r="CD520" s="12">
        <v>0</v>
      </c>
      <c r="CE520" s="12">
        <v>0</v>
      </c>
      <c r="CF520" s="12">
        <v>0</v>
      </c>
      <c r="CG520" s="12">
        <v>0</v>
      </c>
      <c r="CH520" s="12">
        <v>0</v>
      </c>
      <c r="CI520">
        <v>0</v>
      </c>
      <c r="CJ520">
        <v>0</v>
      </c>
      <c r="CK520">
        <v>0</v>
      </c>
      <c r="CL520">
        <v>0</v>
      </c>
      <c r="CM520">
        <v>0</v>
      </c>
      <c r="CN520" s="12">
        <v>4</v>
      </c>
    </row>
    <row r="521" spans="1:92" hidden="1" x14ac:dyDescent="0.25">
      <c r="A521" s="7" t="s">
        <v>347</v>
      </c>
      <c r="B521" t="s">
        <v>113</v>
      </c>
      <c r="C521" s="2">
        <v>43893</v>
      </c>
      <c r="D521" s="12">
        <v>130</v>
      </c>
      <c r="E521" s="12">
        <v>114</v>
      </c>
      <c r="F521" s="12">
        <v>2</v>
      </c>
      <c r="G521" s="12">
        <v>7</v>
      </c>
      <c r="H521" s="12">
        <v>2</v>
      </c>
      <c r="I521" s="12">
        <v>2</v>
      </c>
      <c r="J521" s="12">
        <v>2</v>
      </c>
      <c r="K521" s="12">
        <v>2</v>
      </c>
      <c r="L521" s="12">
        <v>2</v>
      </c>
      <c r="M521" s="12">
        <v>5</v>
      </c>
      <c r="N521" s="12">
        <v>20</v>
      </c>
      <c r="O521" s="12">
        <v>0</v>
      </c>
      <c r="P521" s="12">
        <v>0</v>
      </c>
      <c r="Q521" s="12">
        <v>49</v>
      </c>
      <c r="R521" s="12">
        <v>19</v>
      </c>
      <c r="S521" s="12">
        <v>0</v>
      </c>
      <c r="T521" s="12">
        <v>17</v>
      </c>
      <c r="U521" s="12">
        <v>0</v>
      </c>
      <c r="V521" s="12">
        <v>0</v>
      </c>
      <c r="W521" s="12">
        <v>0</v>
      </c>
      <c r="X521" s="12">
        <v>0</v>
      </c>
      <c r="Y521">
        <v>0</v>
      </c>
      <c r="Z521">
        <v>0</v>
      </c>
      <c r="AA521">
        <v>0</v>
      </c>
      <c r="AB521">
        <v>0</v>
      </c>
      <c r="AC521">
        <v>0</v>
      </c>
      <c r="AG521" s="44" t="s">
        <v>347</v>
      </c>
      <c r="AH521" s="29" t="s">
        <v>113</v>
      </c>
      <c r="AI521" s="36">
        <v>43893</v>
      </c>
      <c r="AJ521" s="12">
        <v>118</v>
      </c>
      <c r="AK521" s="12">
        <v>107</v>
      </c>
      <c r="AL521" s="12">
        <v>2</v>
      </c>
      <c r="AM521" s="12">
        <v>7</v>
      </c>
      <c r="AN521" s="12">
        <v>2</v>
      </c>
      <c r="AO521" s="12">
        <v>2</v>
      </c>
      <c r="AP521" s="12">
        <v>2</v>
      </c>
      <c r="AQ521" s="12">
        <v>2</v>
      </c>
      <c r="AR521" s="12">
        <v>2</v>
      </c>
      <c r="AS521" s="12">
        <v>0</v>
      </c>
      <c r="AT521" s="12">
        <v>15</v>
      </c>
      <c r="AU521" s="12">
        <v>0</v>
      </c>
      <c r="AV521" s="12">
        <v>0</v>
      </c>
      <c r="AW521" s="12">
        <v>0</v>
      </c>
      <c r="AX521" s="12">
        <v>0</v>
      </c>
      <c r="AY521" s="12">
        <v>0</v>
      </c>
      <c r="AZ521" s="12">
        <v>0</v>
      </c>
      <c r="BA521" s="12">
        <v>0</v>
      </c>
      <c r="BB521">
        <v>0</v>
      </c>
      <c r="BC521">
        <v>0</v>
      </c>
      <c r="BD521">
        <v>0</v>
      </c>
      <c r="BE521">
        <v>0</v>
      </c>
      <c r="BF521">
        <v>0</v>
      </c>
      <c r="BK521" t="s">
        <v>339</v>
      </c>
      <c r="BL521" t="s">
        <v>113</v>
      </c>
      <c r="BM521" s="2">
        <v>43892</v>
      </c>
      <c r="BN521" s="12">
        <v>14</v>
      </c>
      <c r="BO521" s="12">
        <v>21</v>
      </c>
      <c r="BP521" s="12">
        <v>1</v>
      </c>
      <c r="BQ521" s="12">
        <v>1</v>
      </c>
      <c r="BR521" s="12">
        <v>1</v>
      </c>
      <c r="BS521" s="12">
        <v>1</v>
      </c>
      <c r="BT521" s="12">
        <v>23</v>
      </c>
      <c r="BU521" s="12">
        <v>5</v>
      </c>
      <c r="BV521" s="12">
        <v>1</v>
      </c>
      <c r="BW521" s="12">
        <v>104</v>
      </c>
      <c r="BX521" s="12">
        <v>7</v>
      </c>
      <c r="BY521" s="12">
        <v>0</v>
      </c>
      <c r="BZ521" s="12">
        <v>0</v>
      </c>
      <c r="CA521" s="12">
        <v>75</v>
      </c>
      <c r="CB521" s="12">
        <v>35</v>
      </c>
      <c r="CC521" s="12">
        <v>16</v>
      </c>
      <c r="CD521" s="12">
        <v>12</v>
      </c>
      <c r="CE521" s="12">
        <v>0</v>
      </c>
      <c r="CF521" s="12">
        <v>0</v>
      </c>
      <c r="CG521" s="12">
        <v>0</v>
      </c>
      <c r="CH521" s="12">
        <v>4</v>
      </c>
      <c r="CI521">
        <v>0</v>
      </c>
      <c r="CJ521">
        <v>0</v>
      </c>
      <c r="CK521">
        <v>0</v>
      </c>
      <c r="CL521">
        <v>0</v>
      </c>
      <c r="CM521">
        <v>0</v>
      </c>
      <c r="CN521" s="12">
        <v>28</v>
      </c>
    </row>
    <row r="522" spans="1:92" hidden="1" x14ac:dyDescent="0.25">
      <c r="A522" s="7" t="s">
        <v>348</v>
      </c>
      <c r="B522" t="s">
        <v>110</v>
      </c>
      <c r="C522" s="2">
        <v>43893</v>
      </c>
      <c r="D522" s="12">
        <v>0</v>
      </c>
      <c r="E522" s="12">
        <v>0</v>
      </c>
      <c r="F522" s="12">
        <v>0</v>
      </c>
      <c r="G522" s="12">
        <v>0</v>
      </c>
      <c r="H522" s="12">
        <v>0</v>
      </c>
      <c r="I522" s="12">
        <v>0</v>
      </c>
      <c r="J522" s="12">
        <v>0</v>
      </c>
      <c r="K522" s="12">
        <v>0</v>
      </c>
      <c r="L522" s="12">
        <v>0</v>
      </c>
      <c r="M522" s="12">
        <v>1</v>
      </c>
      <c r="N522" s="12">
        <v>0</v>
      </c>
      <c r="O522" s="12">
        <v>0</v>
      </c>
      <c r="P522" s="12">
        <v>0</v>
      </c>
      <c r="Q522" s="12">
        <v>5</v>
      </c>
      <c r="R522" s="12">
        <v>3</v>
      </c>
      <c r="S522" s="12">
        <v>0</v>
      </c>
      <c r="T522" s="12">
        <v>0</v>
      </c>
      <c r="U522" s="12">
        <v>0</v>
      </c>
      <c r="V522" s="12">
        <v>0</v>
      </c>
      <c r="W522" s="12">
        <v>0</v>
      </c>
      <c r="X522" s="12">
        <v>0</v>
      </c>
      <c r="Y522">
        <v>0</v>
      </c>
      <c r="Z522">
        <v>0</v>
      </c>
      <c r="AA522">
        <v>0</v>
      </c>
      <c r="AB522">
        <v>0</v>
      </c>
      <c r="AC522">
        <v>0</v>
      </c>
      <c r="AG522" s="43" t="s">
        <v>348</v>
      </c>
      <c r="AH522" s="30" t="s">
        <v>110</v>
      </c>
      <c r="AI522" s="34">
        <v>43893</v>
      </c>
      <c r="AJ522" s="12">
        <v>0</v>
      </c>
      <c r="AK522" s="12">
        <v>0</v>
      </c>
      <c r="AL522" s="12">
        <v>0</v>
      </c>
      <c r="AM522" s="12">
        <v>0</v>
      </c>
      <c r="AN522" s="12">
        <v>0</v>
      </c>
      <c r="AO522" s="12">
        <v>0</v>
      </c>
      <c r="AP522" s="12">
        <v>0</v>
      </c>
      <c r="AQ522" s="12">
        <v>0</v>
      </c>
      <c r="AR522" s="12">
        <v>0</v>
      </c>
      <c r="AS522" s="12">
        <v>0</v>
      </c>
      <c r="AT522" s="12">
        <v>0</v>
      </c>
      <c r="AU522" s="12">
        <v>0</v>
      </c>
      <c r="AV522" s="12">
        <v>0</v>
      </c>
      <c r="AW522" s="12">
        <v>0</v>
      </c>
      <c r="AX522" s="12">
        <v>0</v>
      </c>
      <c r="AY522" s="12">
        <v>0</v>
      </c>
      <c r="AZ522" s="12">
        <v>0</v>
      </c>
      <c r="BA522" s="12">
        <v>0</v>
      </c>
      <c r="BB522">
        <v>0</v>
      </c>
      <c r="BC522">
        <v>0</v>
      </c>
      <c r="BD522">
        <v>0</v>
      </c>
      <c r="BE522">
        <v>0</v>
      </c>
      <c r="BF522">
        <v>0</v>
      </c>
      <c r="BK522" t="s">
        <v>340</v>
      </c>
      <c r="BL522" t="s">
        <v>110</v>
      </c>
      <c r="BM522" s="2">
        <v>43892</v>
      </c>
      <c r="BN522" s="12">
        <v>0</v>
      </c>
      <c r="BO522" s="12">
        <v>0</v>
      </c>
      <c r="BP522" s="12">
        <v>0</v>
      </c>
      <c r="BQ522" s="12">
        <v>0</v>
      </c>
      <c r="BR522" s="12">
        <v>0</v>
      </c>
      <c r="BS522" s="12">
        <v>0</v>
      </c>
      <c r="BT522" s="12">
        <v>0</v>
      </c>
      <c r="BU522" s="12">
        <v>0</v>
      </c>
      <c r="BV522" s="12">
        <v>0</v>
      </c>
      <c r="BW522" s="12">
        <v>0</v>
      </c>
      <c r="BX522" s="12">
        <v>0</v>
      </c>
      <c r="BY522" s="12">
        <v>0</v>
      </c>
      <c r="BZ522" s="12">
        <v>0</v>
      </c>
      <c r="CA522" s="12">
        <v>0</v>
      </c>
      <c r="CB522" s="12">
        <v>0</v>
      </c>
      <c r="CC522" s="12">
        <v>0</v>
      </c>
      <c r="CD522" s="12">
        <v>0</v>
      </c>
      <c r="CE522" s="12">
        <v>0</v>
      </c>
      <c r="CF522" s="12">
        <v>0</v>
      </c>
      <c r="CG522" s="12">
        <v>0</v>
      </c>
      <c r="CH522" s="12">
        <v>0</v>
      </c>
      <c r="CI522">
        <v>0</v>
      </c>
      <c r="CJ522">
        <v>0</v>
      </c>
      <c r="CK522">
        <v>0</v>
      </c>
      <c r="CL522">
        <v>0</v>
      </c>
      <c r="CM522">
        <v>0</v>
      </c>
      <c r="CN522" s="12">
        <v>0</v>
      </c>
    </row>
    <row r="523" spans="1:92" hidden="1" x14ac:dyDescent="0.25">
      <c r="A523" s="7" t="s">
        <v>348</v>
      </c>
      <c r="B523" t="s">
        <v>111</v>
      </c>
      <c r="C523" s="2">
        <v>43893</v>
      </c>
      <c r="D523" s="12">
        <v>177</v>
      </c>
      <c r="E523" s="12">
        <v>131</v>
      </c>
      <c r="F523" s="12">
        <v>7</v>
      </c>
      <c r="G523" s="12">
        <v>6</v>
      </c>
      <c r="H523" s="12">
        <v>1</v>
      </c>
      <c r="I523" s="12">
        <v>7</v>
      </c>
      <c r="J523" s="12">
        <v>19</v>
      </c>
      <c r="K523" s="12">
        <v>3</v>
      </c>
      <c r="L523" s="12">
        <v>7</v>
      </c>
      <c r="M523" s="12">
        <v>3</v>
      </c>
      <c r="N523" s="12">
        <v>4</v>
      </c>
      <c r="O523" s="12">
        <v>1</v>
      </c>
      <c r="P523" s="12">
        <v>0</v>
      </c>
      <c r="Q523" s="12">
        <v>25</v>
      </c>
      <c r="R523" s="12">
        <v>2</v>
      </c>
      <c r="S523" s="12">
        <v>0</v>
      </c>
      <c r="T523" s="12">
        <v>0</v>
      </c>
      <c r="U523" s="12">
        <v>0</v>
      </c>
      <c r="V523" s="12">
        <v>0</v>
      </c>
      <c r="W523" s="12">
        <v>0</v>
      </c>
      <c r="X523" s="12">
        <v>0</v>
      </c>
      <c r="Y523">
        <v>0</v>
      </c>
      <c r="Z523">
        <v>0</v>
      </c>
      <c r="AA523">
        <v>0</v>
      </c>
      <c r="AB523">
        <v>0</v>
      </c>
      <c r="AC523">
        <v>0</v>
      </c>
      <c r="AG523" s="44" t="s">
        <v>348</v>
      </c>
      <c r="AH523" s="29" t="s">
        <v>111</v>
      </c>
      <c r="AI523" s="36">
        <v>43893</v>
      </c>
      <c r="AJ523" s="12">
        <v>171</v>
      </c>
      <c r="AK523" s="12">
        <v>122</v>
      </c>
      <c r="AL523" s="12">
        <v>6</v>
      </c>
      <c r="AM523" s="12">
        <v>3</v>
      </c>
      <c r="AN523" s="12">
        <v>0</v>
      </c>
      <c r="AO523" s="12">
        <v>6</v>
      </c>
      <c r="AP523" s="12">
        <v>19</v>
      </c>
      <c r="AQ523" s="12">
        <v>3</v>
      </c>
      <c r="AR523" s="12">
        <v>6</v>
      </c>
      <c r="AS523" s="12">
        <v>0</v>
      </c>
      <c r="AT523" s="12">
        <v>21</v>
      </c>
      <c r="AU523" s="12">
        <v>1</v>
      </c>
      <c r="AV523" s="12">
        <v>0</v>
      </c>
      <c r="AW523" s="12">
        <v>0</v>
      </c>
      <c r="AX523" s="12">
        <v>0</v>
      </c>
      <c r="AY523" s="12">
        <v>0</v>
      </c>
      <c r="AZ523" s="12">
        <v>0</v>
      </c>
      <c r="BA523" s="12">
        <v>0</v>
      </c>
      <c r="BB523">
        <v>0</v>
      </c>
      <c r="BC523">
        <v>0</v>
      </c>
      <c r="BD523">
        <v>0</v>
      </c>
      <c r="BE523">
        <v>0</v>
      </c>
      <c r="BF523">
        <v>0</v>
      </c>
      <c r="BK523" t="s">
        <v>340</v>
      </c>
      <c r="BL523" t="s">
        <v>111</v>
      </c>
      <c r="BM523" s="2">
        <v>43892</v>
      </c>
      <c r="BN523" s="12">
        <v>17</v>
      </c>
      <c r="BO523" s="12">
        <v>19</v>
      </c>
      <c r="BP523" s="12">
        <v>0</v>
      </c>
      <c r="BQ523" s="12">
        <v>2</v>
      </c>
      <c r="BR523" s="12">
        <v>0</v>
      </c>
      <c r="BS523" s="12">
        <v>1</v>
      </c>
      <c r="BT523" s="12">
        <v>2</v>
      </c>
      <c r="BU523" s="12">
        <v>2</v>
      </c>
      <c r="BV523" s="12">
        <v>0</v>
      </c>
      <c r="BW523" s="12">
        <v>2</v>
      </c>
      <c r="BX523" s="12">
        <v>9</v>
      </c>
      <c r="BY523" s="12">
        <v>0</v>
      </c>
      <c r="BZ523" s="12">
        <v>0</v>
      </c>
      <c r="CA523" s="12">
        <v>11</v>
      </c>
      <c r="CB523" s="12">
        <v>4</v>
      </c>
      <c r="CC523" s="12">
        <v>9</v>
      </c>
      <c r="CD523" s="12">
        <v>0</v>
      </c>
      <c r="CE523" s="12">
        <v>0</v>
      </c>
      <c r="CF523" s="12">
        <v>0</v>
      </c>
      <c r="CG523" s="12">
        <v>2</v>
      </c>
      <c r="CH523" s="12">
        <v>3</v>
      </c>
      <c r="CI523">
        <v>0</v>
      </c>
      <c r="CJ523">
        <v>0</v>
      </c>
      <c r="CK523">
        <v>0</v>
      </c>
      <c r="CL523">
        <v>0</v>
      </c>
      <c r="CM523">
        <v>0</v>
      </c>
      <c r="CN523" s="12">
        <v>24</v>
      </c>
    </row>
    <row r="524" spans="1:92" hidden="1" x14ac:dyDescent="0.25">
      <c r="A524" s="7" t="s">
        <v>348</v>
      </c>
      <c r="B524" t="s">
        <v>112</v>
      </c>
      <c r="C524" s="2">
        <v>43893</v>
      </c>
      <c r="D524" s="12">
        <v>0</v>
      </c>
      <c r="E524" s="12">
        <v>0</v>
      </c>
      <c r="F524" s="12">
        <v>0</v>
      </c>
      <c r="G524" s="12">
        <v>0</v>
      </c>
      <c r="H524" s="12">
        <v>0</v>
      </c>
      <c r="I524" s="12">
        <v>0</v>
      </c>
      <c r="J524" s="12">
        <v>0</v>
      </c>
      <c r="K524" s="12">
        <v>0</v>
      </c>
      <c r="L524" s="12">
        <v>0</v>
      </c>
      <c r="M524" s="12">
        <v>0</v>
      </c>
      <c r="N524" s="12">
        <v>0</v>
      </c>
      <c r="O524" s="12">
        <v>0</v>
      </c>
      <c r="P524" s="12">
        <v>0</v>
      </c>
      <c r="Q524" s="12">
        <v>8</v>
      </c>
      <c r="R524" s="12">
        <v>1</v>
      </c>
      <c r="S524" s="12">
        <v>0</v>
      </c>
      <c r="T524" s="12">
        <v>0</v>
      </c>
      <c r="U524" s="12">
        <v>0</v>
      </c>
      <c r="V524" s="12">
        <v>0</v>
      </c>
      <c r="W524" s="12">
        <v>0</v>
      </c>
      <c r="X524" s="12">
        <v>0</v>
      </c>
      <c r="Y524">
        <v>0</v>
      </c>
      <c r="Z524">
        <v>0</v>
      </c>
      <c r="AA524">
        <v>0</v>
      </c>
      <c r="AB524">
        <v>0</v>
      </c>
      <c r="AC524">
        <v>0</v>
      </c>
      <c r="AG524" s="43" t="s">
        <v>348</v>
      </c>
      <c r="AH524" s="30" t="s">
        <v>112</v>
      </c>
      <c r="AI524" s="34">
        <v>43893</v>
      </c>
      <c r="AJ524" s="12">
        <v>0</v>
      </c>
      <c r="AK524" s="12">
        <v>0</v>
      </c>
      <c r="AL524" s="12">
        <v>0</v>
      </c>
      <c r="AM524" s="12">
        <v>0</v>
      </c>
      <c r="AN524" s="12">
        <v>0</v>
      </c>
      <c r="AO524" s="12">
        <v>0</v>
      </c>
      <c r="AP524" s="12">
        <v>0</v>
      </c>
      <c r="AQ524" s="12">
        <v>0</v>
      </c>
      <c r="AR524" s="12">
        <v>0</v>
      </c>
      <c r="AS524" s="12">
        <v>0</v>
      </c>
      <c r="AT524" s="12">
        <v>6</v>
      </c>
      <c r="AU524" s="12">
        <v>0</v>
      </c>
      <c r="AV524" s="12">
        <v>0</v>
      </c>
      <c r="AW524" s="12">
        <v>0</v>
      </c>
      <c r="AX524" s="12">
        <v>0</v>
      </c>
      <c r="AY524" s="12">
        <v>0</v>
      </c>
      <c r="AZ524" s="12">
        <v>0</v>
      </c>
      <c r="BA524" s="12">
        <v>0</v>
      </c>
      <c r="BB524">
        <v>0</v>
      </c>
      <c r="BC524">
        <v>0</v>
      </c>
      <c r="BD524">
        <v>0</v>
      </c>
      <c r="BE524">
        <v>0</v>
      </c>
      <c r="BF524">
        <v>0</v>
      </c>
      <c r="BK524" t="s">
        <v>340</v>
      </c>
      <c r="BL524" t="s">
        <v>112</v>
      </c>
      <c r="BM524" s="2">
        <v>43892</v>
      </c>
      <c r="BN524" s="12">
        <v>1</v>
      </c>
      <c r="BO524" s="12">
        <v>1</v>
      </c>
      <c r="BP524" s="12">
        <v>0</v>
      </c>
      <c r="BQ524" s="12">
        <v>0</v>
      </c>
      <c r="BR524" s="12">
        <v>0</v>
      </c>
      <c r="BS524" s="12">
        <v>0</v>
      </c>
      <c r="BT524" s="12">
        <v>0</v>
      </c>
      <c r="BU524" s="12">
        <v>0</v>
      </c>
      <c r="BV524" s="12">
        <v>0</v>
      </c>
      <c r="BW524" s="12">
        <v>0</v>
      </c>
      <c r="BX524" s="12">
        <v>0</v>
      </c>
      <c r="BY524" s="12">
        <v>0</v>
      </c>
      <c r="BZ524" s="12">
        <v>0</v>
      </c>
      <c r="CA524" s="12">
        <v>0</v>
      </c>
      <c r="CB524" s="12">
        <v>0</v>
      </c>
      <c r="CC524" s="12">
        <v>0</v>
      </c>
      <c r="CD524" s="12">
        <v>0</v>
      </c>
      <c r="CE524" s="12">
        <v>0</v>
      </c>
      <c r="CF524" s="12">
        <v>0</v>
      </c>
      <c r="CG524" s="12">
        <v>0</v>
      </c>
      <c r="CH524" s="12">
        <v>0</v>
      </c>
      <c r="CI524">
        <v>0</v>
      </c>
      <c r="CJ524">
        <v>0</v>
      </c>
      <c r="CK524">
        <v>0</v>
      </c>
      <c r="CL524">
        <v>0</v>
      </c>
      <c r="CM524">
        <v>0</v>
      </c>
      <c r="CN524" s="12">
        <v>1</v>
      </c>
    </row>
    <row r="525" spans="1:92" hidden="1" x14ac:dyDescent="0.25">
      <c r="A525" s="7" t="s">
        <v>348</v>
      </c>
      <c r="B525" t="s">
        <v>113</v>
      </c>
      <c r="C525" s="2">
        <v>43893</v>
      </c>
      <c r="D525" s="12">
        <v>173</v>
      </c>
      <c r="E525" s="12">
        <v>136</v>
      </c>
      <c r="F525" s="12">
        <v>7</v>
      </c>
      <c r="G525" s="12">
        <v>9</v>
      </c>
      <c r="H525" s="12">
        <v>3</v>
      </c>
      <c r="I525" s="12">
        <v>7</v>
      </c>
      <c r="J525" s="12">
        <v>8</v>
      </c>
      <c r="K525" s="12">
        <v>1</v>
      </c>
      <c r="L525" s="12">
        <v>7</v>
      </c>
      <c r="M525" s="12">
        <v>13</v>
      </c>
      <c r="N525" s="12">
        <v>6</v>
      </c>
      <c r="O525" s="12">
        <v>0</v>
      </c>
      <c r="P525" s="12">
        <v>0</v>
      </c>
      <c r="Q525" s="12">
        <v>51</v>
      </c>
      <c r="R525" s="12">
        <v>6</v>
      </c>
      <c r="S525" s="12">
        <v>0</v>
      </c>
      <c r="T525" s="12">
        <v>0</v>
      </c>
      <c r="U525" s="12">
        <v>0</v>
      </c>
      <c r="V525" s="12">
        <v>0</v>
      </c>
      <c r="W525" s="12">
        <v>0</v>
      </c>
      <c r="X525" s="12">
        <v>0</v>
      </c>
      <c r="Y525">
        <v>0</v>
      </c>
      <c r="Z525">
        <v>0</v>
      </c>
      <c r="AA525">
        <v>0</v>
      </c>
      <c r="AB525">
        <v>0</v>
      </c>
      <c r="AC525">
        <v>0</v>
      </c>
      <c r="AG525" s="44" t="s">
        <v>348</v>
      </c>
      <c r="AH525" s="29" t="s">
        <v>113</v>
      </c>
      <c r="AI525" s="36">
        <v>43893</v>
      </c>
      <c r="AJ525" s="12">
        <v>166</v>
      </c>
      <c r="AK525" s="12">
        <v>122</v>
      </c>
      <c r="AL525" s="12">
        <v>5</v>
      </c>
      <c r="AM525" s="12">
        <v>4</v>
      </c>
      <c r="AN525" s="12">
        <v>2</v>
      </c>
      <c r="AO525" s="12">
        <v>5</v>
      </c>
      <c r="AP525" s="12">
        <v>8</v>
      </c>
      <c r="AQ525" s="12">
        <v>1</v>
      </c>
      <c r="AR525" s="12">
        <v>5</v>
      </c>
      <c r="AS525" s="12">
        <v>0</v>
      </c>
      <c r="AT525" s="12">
        <v>23</v>
      </c>
      <c r="AU525" s="12">
        <v>0</v>
      </c>
      <c r="AV525" s="12">
        <v>0</v>
      </c>
      <c r="AW525" s="12">
        <v>0</v>
      </c>
      <c r="AX525" s="12">
        <v>0</v>
      </c>
      <c r="AY525" s="12">
        <v>0</v>
      </c>
      <c r="AZ525" s="12">
        <v>0</v>
      </c>
      <c r="BA525" s="12">
        <v>0</v>
      </c>
      <c r="BB525">
        <v>0</v>
      </c>
      <c r="BC525">
        <v>0</v>
      </c>
      <c r="BD525">
        <v>0</v>
      </c>
      <c r="BE525">
        <v>0</v>
      </c>
      <c r="BF525">
        <v>0</v>
      </c>
      <c r="BK525" t="s">
        <v>340</v>
      </c>
      <c r="BL525" t="s">
        <v>113</v>
      </c>
      <c r="BM525" s="2">
        <v>43892</v>
      </c>
      <c r="BN525" s="12">
        <v>22</v>
      </c>
      <c r="BO525" s="12">
        <v>24</v>
      </c>
      <c r="BP525" s="12">
        <v>1</v>
      </c>
      <c r="BQ525" s="12">
        <v>2</v>
      </c>
      <c r="BR525" s="12">
        <v>1</v>
      </c>
      <c r="BS525" s="12">
        <v>1</v>
      </c>
      <c r="BT525" s="12">
        <v>7</v>
      </c>
      <c r="BU525" s="12">
        <v>7</v>
      </c>
      <c r="BV525" s="12">
        <v>1</v>
      </c>
      <c r="BW525" s="12">
        <v>2</v>
      </c>
      <c r="BX525" s="12">
        <v>9</v>
      </c>
      <c r="BY525" s="12">
        <v>0</v>
      </c>
      <c r="BZ525" s="12">
        <v>0</v>
      </c>
      <c r="CA525" s="12">
        <v>39</v>
      </c>
      <c r="CB525" s="12">
        <v>14</v>
      </c>
      <c r="CC525" s="12">
        <v>15</v>
      </c>
      <c r="CD525" s="12">
        <v>2</v>
      </c>
      <c r="CE525" s="12">
        <v>0</v>
      </c>
      <c r="CF525" s="12">
        <v>0</v>
      </c>
      <c r="CG525" s="12">
        <v>1</v>
      </c>
      <c r="CH525" s="12">
        <v>7</v>
      </c>
      <c r="CI525">
        <v>0</v>
      </c>
      <c r="CJ525">
        <v>0</v>
      </c>
      <c r="CK525">
        <v>0</v>
      </c>
      <c r="CL525">
        <v>0</v>
      </c>
      <c r="CM525">
        <v>0</v>
      </c>
      <c r="CN525" s="12">
        <v>74</v>
      </c>
    </row>
    <row r="526" spans="1:92" hidden="1" x14ac:dyDescent="0.25">
      <c r="A526" s="7" t="s">
        <v>349</v>
      </c>
      <c r="B526" t="s">
        <v>110</v>
      </c>
      <c r="C526" s="2">
        <v>43893</v>
      </c>
      <c r="D526" s="12">
        <v>1</v>
      </c>
      <c r="E526" s="12">
        <v>1</v>
      </c>
      <c r="F526" s="12">
        <v>0</v>
      </c>
      <c r="G526" s="12">
        <v>0</v>
      </c>
      <c r="H526" s="12">
        <v>0</v>
      </c>
      <c r="I526" s="12">
        <v>0</v>
      </c>
      <c r="J526" s="12">
        <v>0</v>
      </c>
      <c r="K526" s="12">
        <v>0</v>
      </c>
      <c r="L526" s="12">
        <v>0</v>
      </c>
      <c r="M526" s="12">
        <v>0</v>
      </c>
      <c r="N526" s="12">
        <v>1</v>
      </c>
      <c r="O526" s="12">
        <v>0</v>
      </c>
      <c r="P526" s="12">
        <v>0</v>
      </c>
      <c r="Q526" s="12">
        <v>0</v>
      </c>
      <c r="R526" s="12">
        <v>0</v>
      </c>
      <c r="S526" s="12">
        <v>0</v>
      </c>
      <c r="T526" s="12">
        <v>5</v>
      </c>
      <c r="U526" s="12">
        <v>0</v>
      </c>
      <c r="V526" s="12">
        <v>0</v>
      </c>
      <c r="W526" s="12">
        <v>0</v>
      </c>
      <c r="X526" s="12">
        <v>0</v>
      </c>
      <c r="Y526">
        <v>0</v>
      </c>
      <c r="Z526">
        <v>0</v>
      </c>
      <c r="AA526">
        <v>0</v>
      </c>
      <c r="AB526">
        <v>0</v>
      </c>
      <c r="AC526">
        <v>0</v>
      </c>
      <c r="AG526" s="43" t="s">
        <v>349</v>
      </c>
      <c r="AH526" s="30" t="s">
        <v>110</v>
      </c>
      <c r="AI526" s="34">
        <v>43893</v>
      </c>
      <c r="AJ526" s="12">
        <v>0</v>
      </c>
      <c r="AK526" s="12">
        <v>0</v>
      </c>
      <c r="AL526" s="12">
        <v>0</v>
      </c>
      <c r="AM526" s="12">
        <v>0</v>
      </c>
      <c r="AN526" s="12">
        <v>0</v>
      </c>
      <c r="AO526" s="12">
        <v>0</v>
      </c>
      <c r="AP526" s="12">
        <v>0</v>
      </c>
      <c r="AQ526" s="12">
        <v>0</v>
      </c>
      <c r="AR526" s="12">
        <v>0</v>
      </c>
      <c r="AS526" s="12">
        <v>0</v>
      </c>
      <c r="AT526" s="12">
        <v>0</v>
      </c>
      <c r="AU526" s="12">
        <v>0</v>
      </c>
      <c r="AV526" s="12">
        <v>0</v>
      </c>
      <c r="AW526" s="12">
        <v>0</v>
      </c>
      <c r="AX526" s="12">
        <v>0</v>
      </c>
      <c r="AY526" s="12">
        <v>0</v>
      </c>
      <c r="AZ526" s="12">
        <v>0</v>
      </c>
      <c r="BA526" s="12">
        <v>0</v>
      </c>
      <c r="BB526">
        <v>0</v>
      </c>
      <c r="BC526">
        <v>0</v>
      </c>
      <c r="BD526">
        <v>0</v>
      </c>
      <c r="BE526">
        <v>0</v>
      </c>
      <c r="BF526">
        <v>0</v>
      </c>
      <c r="BK526" t="s">
        <v>341</v>
      </c>
      <c r="BL526" t="s">
        <v>110</v>
      </c>
      <c r="BM526" s="2">
        <v>43892</v>
      </c>
      <c r="BN526" s="12">
        <v>37</v>
      </c>
      <c r="BO526" s="12">
        <v>9</v>
      </c>
      <c r="BP526" s="12">
        <v>0</v>
      </c>
      <c r="BQ526" s="12">
        <v>0</v>
      </c>
      <c r="BR526" s="12">
        <v>0</v>
      </c>
      <c r="BS526" s="12">
        <v>0</v>
      </c>
      <c r="BT526" s="12">
        <v>0</v>
      </c>
      <c r="BU526" s="12">
        <v>0</v>
      </c>
      <c r="BV526" s="12">
        <v>0</v>
      </c>
      <c r="BW526" s="12">
        <v>0</v>
      </c>
      <c r="BX526" s="12">
        <v>0</v>
      </c>
      <c r="BY526" s="12">
        <v>0</v>
      </c>
      <c r="BZ526" s="12">
        <v>0</v>
      </c>
      <c r="CA526" s="12">
        <v>0</v>
      </c>
      <c r="CB526" s="12">
        <v>0</v>
      </c>
      <c r="CC526" s="12">
        <v>0</v>
      </c>
      <c r="CD526" s="12">
        <v>0</v>
      </c>
      <c r="CE526" s="12">
        <v>0</v>
      </c>
      <c r="CF526" s="12">
        <v>0</v>
      </c>
      <c r="CG526" s="12">
        <v>0</v>
      </c>
      <c r="CH526" s="12">
        <v>0</v>
      </c>
      <c r="CI526">
        <v>0</v>
      </c>
      <c r="CJ526">
        <v>0</v>
      </c>
      <c r="CK526">
        <v>0</v>
      </c>
      <c r="CL526">
        <v>0</v>
      </c>
      <c r="CM526">
        <v>0</v>
      </c>
      <c r="CN526" s="12">
        <v>37</v>
      </c>
    </row>
    <row r="527" spans="1:92" hidden="1" x14ac:dyDescent="0.25">
      <c r="A527" s="7" t="s">
        <v>349</v>
      </c>
      <c r="B527" t="s">
        <v>111</v>
      </c>
      <c r="C527" s="2">
        <v>43893</v>
      </c>
      <c r="D527" s="12">
        <v>105</v>
      </c>
      <c r="E527" s="12">
        <v>93</v>
      </c>
      <c r="F527" s="12">
        <v>1</v>
      </c>
      <c r="G527" s="12">
        <v>2</v>
      </c>
      <c r="H527" s="12">
        <v>0</v>
      </c>
      <c r="I527" s="12">
        <v>1</v>
      </c>
      <c r="J527" s="12">
        <v>1</v>
      </c>
      <c r="K527" s="12">
        <v>1</v>
      </c>
      <c r="L527" s="12">
        <v>1</v>
      </c>
      <c r="M527" s="12">
        <v>7</v>
      </c>
      <c r="N527" s="12">
        <v>7</v>
      </c>
      <c r="O527" s="12">
        <v>4</v>
      </c>
      <c r="P527" s="12">
        <v>4</v>
      </c>
      <c r="Q527" s="12">
        <v>14</v>
      </c>
      <c r="R527" s="12">
        <v>2</v>
      </c>
      <c r="S527" s="12">
        <v>2</v>
      </c>
      <c r="T527" s="12">
        <v>2</v>
      </c>
      <c r="U527" s="12">
        <v>0</v>
      </c>
      <c r="V527" s="12">
        <v>0</v>
      </c>
      <c r="W527" s="12">
        <v>0</v>
      </c>
      <c r="X527" s="12">
        <v>1</v>
      </c>
      <c r="Y527">
        <v>0</v>
      </c>
      <c r="Z527">
        <v>0</v>
      </c>
      <c r="AA527">
        <v>0</v>
      </c>
      <c r="AB527">
        <v>0</v>
      </c>
      <c r="AC527">
        <v>0</v>
      </c>
      <c r="AG527" s="44" t="s">
        <v>349</v>
      </c>
      <c r="AH527" s="29" t="s">
        <v>111</v>
      </c>
      <c r="AI527" s="36">
        <v>43893</v>
      </c>
      <c r="AJ527" s="12">
        <v>99</v>
      </c>
      <c r="AK527" s="12">
        <v>90</v>
      </c>
      <c r="AL527" s="12">
        <v>1</v>
      </c>
      <c r="AM527" s="12">
        <v>2</v>
      </c>
      <c r="AN527" s="12">
        <v>0</v>
      </c>
      <c r="AO527" s="12">
        <v>1</v>
      </c>
      <c r="AP527" s="12">
        <v>0</v>
      </c>
      <c r="AQ527" s="12">
        <v>0</v>
      </c>
      <c r="AR527" s="12">
        <v>0</v>
      </c>
      <c r="AS527" s="12">
        <v>0</v>
      </c>
      <c r="AT527" s="12">
        <v>10</v>
      </c>
      <c r="AU527" s="12">
        <v>1</v>
      </c>
      <c r="AV527" s="12">
        <v>0</v>
      </c>
      <c r="AW527" s="12">
        <v>0</v>
      </c>
      <c r="AX527" s="12">
        <v>0</v>
      </c>
      <c r="AY527" s="12">
        <v>0</v>
      </c>
      <c r="AZ527" s="12">
        <v>0</v>
      </c>
      <c r="BA527" s="12">
        <v>0</v>
      </c>
      <c r="BB527">
        <v>0</v>
      </c>
      <c r="BC527">
        <v>0</v>
      </c>
      <c r="BD527">
        <v>0</v>
      </c>
      <c r="BE527">
        <v>0</v>
      </c>
      <c r="BF527">
        <v>0</v>
      </c>
      <c r="BK527" t="s">
        <v>341</v>
      </c>
      <c r="BL527" t="s">
        <v>111</v>
      </c>
      <c r="BM527" s="2">
        <v>43892</v>
      </c>
      <c r="BN527" s="12">
        <v>6</v>
      </c>
      <c r="BO527" s="12">
        <v>8</v>
      </c>
      <c r="BP527" s="12">
        <v>1</v>
      </c>
      <c r="BQ527" s="12">
        <v>3</v>
      </c>
      <c r="BR527" s="12">
        <v>1</v>
      </c>
      <c r="BS527" s="12">
        <v>1</v>
      </c>
      <c r="BT527" s="12">
        <v>1</v>
      </c>
      <c r="BU527" s="12">
        <v>1</v>
      </c>
      <c r="BV527" s="12">
        <v>1</v>
      </c>
      <c r="BW527" s="12">
        <v>5</v>
      </c>
      <c r="BX527" s="12">
        <v>4</v>
      </c>
      <c r="BY527" s="12">
        <v>0</v>
      </c>
      <c r="BZ527" s="12">
        <v>0</v>
      </c>
      <c r="CA527" s="12">
        <v>4</v>
      </c>
      <c r="CB527" s="12">
        <v>1</v>
      </c>
      <c r="CC527" s="12">
        <v>4</v>
      </c>
      <c r="CD527" s="12">
        <v>2</v>
      </c>
      <c r="CE527" s="12">
        <v>0</v>
      </c>
      <c r="CF527" s="12">
        <v>0</v>
      </c>
      <c r="CG527" s="12">
        <v>2</v>
      </c>
      <c r="CH527" s="12">
        <v>2</v>
      </c>
      <c r="CI527">
        <v>0</v>
      </c>
      <c r="CJ527">
        <v>0</v>
      </c>
      <c r="CK527">
        <v>0</v>
      </c>
      <c r="CL527">
        <v>0</v>
      </c>
      <c r="CM527">
        <v>0</v>
      </c>
      <c r="CN527" s="12">
        <v>5</v>
      </c>
    </row>
    <row r="528" spans="1:92" hidden="1" x14ac:dyDescent="0.25">
      <c r="A528" s="7" t="s">
        <v>349</v>
      </c>
      <c r="B528" t="s">
        <v>112</v>
      </c>
      <c r="C528" s="2">
        <v>43893</v>
      </c>
      <c r="D528" s="12">
        <v>1</v>
      </c>
      <c r="E528" s="12">
        <v>1</v>
      </c>
      <c r="F528" s="12">
        <v>0</v>
      </c>
      <c r="G528" s="12">
        <v>0</v>
      </c>
      <c r="H528" s="12">
        <v>0</v>
      </c>
      <c r="I528" s="12">
        <v>0</v>
      </c>
      <c r="J528" s="12">
        <v>0</v>
      </c>
      <c r="K528" s="12">
        <v>0</v>
      </c>
      <c r="L528" s="12">
        <v>0</v>
      </c>
      <c r="M528" s="12">
        <v>0</v>
      </c>
      <c r="N528" s="12">
        <v>1</v>
      </c>
      <c r="O528" s="12">
        <v>1</v>
      </c>
      <c r="P528" s="12">
        <v>0</v>
      </c>
      <c r="Q528" s="12">
        <v>0</v>
      </c>
      <c r="R528" s="12">
        <v>0</v>
      </c>
      <c r="S528" s="12">
        <v>0</v>
      </c>
      <c r="T528" s="12">
        <v>1</v>
      </c>
      <c r="U528" s="12">
        <v>0</v>
      </c>
      <c r="V528" s="12">
        <v>0</v>
      </c>
      <c r="W528" s="12">
        <v>0</v>
      </c>
      <c r="X528" s="12">
        <v>0</v>
      </c>
      <c r="Y528">
        <v>0</v>
      </c>
      <c r="Z528">
        <v>0</v>
      </c>
      <c r="AA528">
        <v>0</v>
      </c>
      <c r="AB528">
        <v>0</v>
      </c>
      <c r="AC528">
        <v>0</v>
      </c>
      <c r="AG528" s="43" t="s">
        <v>349</v>
      </c>
      <c r="AH528" s="30" t="s">
        <v>112</v>
      </c>
      <c r="AI528" s="34">
        <v>43893</v>
      </c>
      <c r="AJ528" s="12">
        <v>0</v>
      </c>
      <c r="AK528" s="12">
        <v>0</v>
      </c>
      <c r="AL528" s="12">
        <v>0</v>
      </c>
      <c r="AM528" s="12">
        <v>0</v>
      </c>
      <c r="AN528" s="12">
        <v>0</v>
      </c>
      <c r="AO528" s="12">
        <v>0</v>
      </c>
      <c r="AP528" s="12">
        <v>0</v>
      </c>
      <c r="AQ528" s="12">
        <v>0</v>
      </c>
      <c r="AR528" s="12">
        <v>0</v>
      </c>
      <c r="AS528" s="12">
        <v>0</v>
      </c>
      <c r="AT528" s="12">
        <v>0</v>
      </c>
      <c r="AU528" s="12">
        <v>0</v>
      </c>
      <c r="AV528" s="12">
        <v>0</v>
      </c>
      <c r="AW528" s="12">
        <v>0</v>
      </c>
      <c r="AX528" s="12">
        <v>0</v>
      </c>
      <c r="AY528" s="12">
        <v>0</v>
      </c>
      <c r="AZ528" s="12">
        <v>0</v>
      </c>
      <c r="BA528" s="12">
        <v>0</v>
      </c>
      <c r="BB528">
        <v>0</v>
      </c>
      <c r="BC528">
        <v>0</v>
      </c>
      <c r="BD528">
        <v>0</v>
      </c>
      <c r="BE528">
        <v>0</v>
      </c>
      <c r="BF528">
        <v>0</v>
      </c>
      <c r="BK528" t="s">
        <v>341</v>
      </c>
      <c r="BL528" t="s">
        <v>112</v>
      </c>
      <c r="BM528" s="2">
        <v>43892</v>
      </c>
      <c r="BN528" s="12">
        <v>32</v>
      </c>
      <c r="BO528" s="12">
        <v>7</v>
      </c>
      <c r="BP528" s="12">
        <v>0</v>
      </c>
      <c r="BQ528" s="12">
        <v>0</v>
      </c>
      <c r="BR528" s="12">
        <v>0</v>
      </c>
      <c r="BS528" s="12">
        <v>0</v>
      </c>
      <c r="BT528" s="12">
        <v>0</v>
      </c>
      <c r="BU528" s="12">
        <v>0</v>
      </c>
      <c r="BV528" s="12">
        <v>0</v>
      </c>
      <c r="BW528" s="12">
        <v>0</v>
      </c>
      <c r="BX528" s="12">
        <v>0</v>
      </c>
      <c r="BY528" s="12">
        <v>0</v>
      </c>
      <c r="BZ528" s="12">
        <v>0</v>
      </c>
      <c r="CA528" s="12">
        <v>5</v>
      </c>
      <c r="CB528" s="12">
        <v>5</v>
      </c>
      <c r="CC528" s="12">
        <v>0</v>
      </c>
      <c r="CD528" s="12">
        <v>5</v>
      </c>
      <c r="CE528" s="12">
        <v>0</v>
      </c>
      <c r="CF528" s="12">
        <v>0</v>
      </c>
      <c r="CG528" s="12">
        <v>3</v>
      </c>
      <c r="CH528" s="12">
        <v>5</v>
      </c>
      <c r="CI528">
        <v>0</v>
      </c>
      <c r="CJ528">
        <v>0</v>
      </c>
      <c r="CK528">
        <v>0</v>
      </c>
      <c r="CL528">
        <v>0</v>
      </c>
      <c r="CM528">
        <v>0</v>
      </c>
      <c r="CN528" s="12">
        <v>32</v>
      </c>
    </row>
    <row r="529" spans="1:92" hidden="1" x14ac:dyDescent="0.25">
      <c r="A529" s="7" t="s">
        <v>349</v>
      </c>
      <c r="B529" t="s">
        <v>113</v>
      </c>
      <c r="C529" s="2">
        <v>43893</v>
      </c>
      <c r="D529" s="12">
        <v>114</v>
      </c>
      <c r="E529" s="12">
        <v>106</v>
      </c>
      <c r="F529" s="12">
        <v>3</v>
      </c>
      <c r="G529" s="12">
        <v>2</v>
      </c>
      <c r="H529" s="12">
        <v>1</v>
      </c>
      <c r="I529" s="12">
        <v>3</v>
      </c>
      <c r="J529" s="12">
        <v>5</v>
      </c>
      <c r="K529" s="12">
        <v>5</v>
      </c>
      <c r="L529" s="12">
        <v>3</v>
      </c>
      <c r="M529" s="12">
        <v>24</v>
      </c>
      <c r="N529" s="12">
        <v>11</v>
      </c>
      <c r="O529" s="12">
        <v>38</v>
      </c>
      <c r="P529" s="12">
        <v>35</v>
      </c>
      <c r="Q529" s="12">
        <v>34</v>
      </c>
      <c r="R529" s="12">
        <v>11</v>
      </c>
      <c r="S529" s="12">
        <v>2</v>
      </c>
      <c r="T529" s="12">
        <v>12</v>
      </c>
      <c r="U529" s="12">
        <v>0</v>
      </c>
      <c r="V529" s="12">
        <v>0</v>
      </c>
      <c r="W529" s="12">
        <v>0</v>
      </c>
      <c r="X529" s="12">
        <v>4</v>
      </c>
      <c r="Y529">
        <v>0</v>
      </c>
      <c r="Z529">
        <v>0</v>
      </c>
      <c r="AA529">
        <v>0</v>
      </c>
      <c r="AB529">
        <v>0</v>
      </c>
      <c r="AC529">
        <v>0</v>
      </c>
      <c r="AG529" s="44" t="s">
        <v>349</v>
      </c>
      <c r="AH529" s="29" t="s">
        <v>113</v>
      </c>
      <c r="AI529" s="36">
        <v>43893</v>
      </c>
      <c r="AJ529" s="12">
        <v>103</v>
      </c>
      <c r="AK529" s="12">
        <v>93</v>
      </c>
      <c r="AL529" s="12">
        <v>3</v>
      </c>
      <c r="AM529" s="12">
        <v>2</v>
      </c>
      <c r="AN529" s="12">
        <v>1</v>
      </c>
      <c r="AO529" s="12">
        <v>3</v>
      </c>
      <c r="AP529" s="12">
        <v>3</v>
      </c>
      <c r="AQ529" s="12">
        <v>3</v>
      </c>
      <c r="AR529" s="12">
        <v>3</v>
      </c>
      <c r="AS529" s="12">
        <v>0</v>
      </c>
      <c r="AT529" s="12">
        <v>26</v>
      </c>
      <c r="AU529" s="12">
        <v>6</v>
      </c>
      <c r="AV529" s="12">
        <v>1</v>
      </c>
      <c r="AW529" s="12">
        <v>0</v>
      </c>
      <c r="AX529" s="12">
        <v>0</v>
      </c>
      <c r="AY529" s="12">
        <v>0</v>
      </c>
      <c r="AZ529" s="12">
        <v>0</v>
      </c>
      <c r="BA529" s="12">
        <v>0</v>
      </c>
      <c r="BB529">
        <v>0</v>
      </c>
      <c r="BC529">
        <v>0</v>
      </c>
      <c r="BD529">
        <v>0</v>
      </c>
      <c r="BE529">
        <v>0</v>
      </c>
      <c r="BF529">
        <v>0</v>
      </c>
      <c r="BK529" t="s">
        <v>341</v>
      </c>
      <c r="BL529" t="s">
        <v>113</v>
      </c>
      <c r="BM529" s="2">
        <v>43892</v>
      </c>
      <c r="BN529" s="12">
        <v>9</v>
      </c>
      <c r="BO529" s="12">
        <v>19</v>
      </c>
      <c r="BP529" s="12">
        <v>1</v>
      </c>
      <c r="BQ529" s="12">
        <v>2</v>
      </c>
      <c r="BR529" s="12">
        <v>1</v>
      </c>
      <c r="BS529" s="12">
        <v>1</v>
      </c>
      <c r="BT529" s="12">
        <v>2</v>
      </c>
      <c r="BU529" s="12">
        <v>2</v>
      </c>
      <c r="BV529" s="12">
        <v>1</v>
      </c>
      <c r="BW529" s="12">
        <v>16</v>
      </c>
      <c r="BX529" s="12">
        <v>5</v>
      </c>
      <c r="BY529" s="12">
        <v>0</v>
      </c>
      <c r="BZ529" s="12">
        <v>0</v>
      </c>
      <c r="CA529" s="12">
        <v>9</v>
      </c>
      <c r="CB529" s="12">
        <v>1</v>
      </c>
      <c r="CC529" s="12">
        <v>8</v>
      </c>
      <c r="CD529" s="12">
        <v>4</v>
      </c>
      <c r="CE529" s="12">
        <v>0</v>
      </c>
      <c r="CF529" s="12">
        <v>0</v>
      </c>
      <c r="CG529" s="12">
        <v>2</v>
      </c>
      <c r="CH529" s="12">
        <v>4</v>
      </c>
      <c r="CI529">
        <v>0</v>
      </c>
      <c r="CJ529">
        <v>0</v>
      </c>
      <c r="CK529">
        <v>0</v>
      </c>
      <c r="CL529">
        <v>0</v>
      </c>
      <c r="CM529">
        <v>0</v>
      </c>
      <c r="CN529" s="12">
        <v>9</v>
      </c>
    </row>
    <row r="530" spans="1:92" hidden="1" x14ac:dyDescent="0.25">
      <c r="A530" s="7" t="s">
        <v>350</v>
      </c>
      <c r="B530" t="s">
        <v>110</v>
      </c>
      <c r="C530" s="2">
        <v>43893</v>
      </c>
      <c r="D530" s="12">
        <v>3</v>
      </c>
      <c r="E530" s="12">
        <v>0</v>
      </c>
      <c r="F530" s="12">
        <v>0</v>
      </c>
      <c r="G530" s="12">
        <v>0</v>
      </c>
      <c r="H530" s="12">
        <v>0</v>
      </c>
      <c r="I530" s="12">
        <v>0</v>
      </c>
      <c r="J530" s="12">
        <v>0</v>
      </c>
      <c r="K530" s="12">
        <v>0</v>
      </c>
      <c r="L530" s="12">
        <v>0</v>
      </c>
      <c r="M530" s="12">
        <v>0</v>
      </c>
      <c r="N530" s="12">
        <v>0</v>
      </c>
      <c r="O530" s="12">
        <v>0</v>
      </c>
      <c r="P530" s="12">
        <v>0</v>
      </c>
      <c r="Q530" s="12">
        <v>0</v>
      </c>
      <c r="R530" s="12">
        <v>0</v>
      </c>
      <c r="S530" s="12">
        <v>0</v>
      </c>
      <c r="T530" s="12">
        <v>0</v>
      </c>
      <c r="U530" s="12">
        <v>0</v>
      </c>
      <c r="V530" s="12">
        <v>0</v>
      </c>
      <c r="W530" s="12">
        <v>0</v>
      </c>
      <c r="X530" s="12">
        <v>0</v>
      </c>
      <c r="Y530">
        <v>0</v>
      </c>
      <c r="Z530">
        <v>0</v>
      </c>
      <c r="AA530">
        <v>0</v>
      </c>
      <c r="AB530">
        <v>0</v>
      </c>
      <c r="AC530">
        <v>0</v>
      </c>
      <c r="AG530" s="43" t="s">
        <v>350</v>
      </c>
      <c r="AH530" s="30" t="s">
        <v>110</v>
      </c>
      <c r="AI530" s="34">
        <v>43893</v>
      </c>
      <c r="AJ530" s="12">
        <v>0</v>
      </c>
      <c r="AK530" s="12">
        <v>0</v>
      </c>
      <c r="AL530" s="12">
        <v>0</v>
      </c>
      <c r="AM530" s="12">
        <v>0</v>
      </c>
      <c r="AN530" s="12">
        <v>0</v>
      </c>
      <c r="AO530" s="12">
        <v>0</v>
      </c>
      <c r="AP530" s="12">
        <v>0</v>
      </c>
      <c r="AQ530" s="12">
        <v>0</v>
      </c>
      <c r="AR530" s="12">
        <v>0</v>
      </c>
      <c r="AS530" s="12">
        <v>0</v>
      </c>
      <c r="AT530" s="12">
        <v>0</v>
      </c>
      <c r="AU530" s="12">
        <v>0</v>
      </c>
      <c r="AV530" s="12">
        <v>0</v>
      </c>
      <c r="AW530" s="12">
        <v>0</v>
      </c>
      <c r="AX530" s="12">
        <v>0</v>
      </c>
      <c r="AY530" s="12">
        <v>0</v>
      </c>
      <c r="AZ530" s="12">
        <v>0</v>
      </c>
      <c r="BA530" s="12">
        <v>0</v>
      </c>
      <c r="BB530">
        <v>0</v>
      </c>
      <c r="BC530">
        <v>0</v>
      </c>
      <c r="BD530">
        <v>0</v>
      </c>
      <c r="BE530">
        <v>0</v>
      </c>
      <c r="BF530">
        <v>0</v>
      </c>
      <c r="BK530" t="s">
        <v>320</v>
      </c>
      <c r="BL530" t="s">
        <v>110</v>
      </c>
      <c r="BM530" s="2">
        <v>43893</v>
      </c>
      <c r="BN530" s="12">
        <v>0</v>
      </c>
      <c r="BO530" s="12">
        <v>0</v>
      </c>
      <c r="BP530" s="12">
        <v>0</v>
      </c>
      <c r="BQ530" s="12">
        <v>0</v>
      </c>
      <c r="BR530" s="12">
        <v>0</v>
      </c>
      <c r="BS530" s="12">
        <v>0</v>
      </c>
      <c r="BT530" s="12">
        <v>0</v>
      </c>
      <c r="BU530" s="12">
        <v>0</v>
      </c>
      <c r="BV530" s="12">
        <v>0</v>
      </c>
      <c r="BW530" s="12">
        <v>0</v>
      </c>
      <c r="BX530" s="12">
        <v>0</v>
      </c>
      <c r="BY530" s="12">
        <v>0</v>
      </c>
      <c r="BZ530" s="12">
        <v>0</v>
      </c>
      <c r="CA530" s="12">
        <v>0</v>
      </c>
      <c r="CB530" s="12">
        <v>0</v>
      </c>
      <c r="CC530" s="12">
        <v>0</v>
      </c>
      <c r="CD530" s="12">
        <v>0</v>
      </c>
      <c r="CE530" s="12">
        <v>0</v>
      </c>
      <c r="CF530" s="12">
        <v>0</v>
      </c>
      <c r="CG530" s="12">
        <v>0</v>
      </c>
      <c r="CH530" s="12">
        <v>0</v>
      </c>
      <c r="CI530">
        <v>0</v>
      </c>
      <c r="CJ530">
        <v>0</v>
      </c>
      <c r="CK530">
        <v>0</v>
      </c>
      <c r="CL530">
        <v>0</v>
      </c>
      <c r="CM530">
        <v>0</v>
      </c>
      <c r="CN530" s="12">
        <v>1</v>
      </c>
    </row>
    <row r="531" spans="1:92" hidden="1" x14ac:dyDescent="0.25">
      <c r="A531" s="7" t="s">
        <v>350</v>
      </c>
      <c r="B531" t="s">
        <v>111</v>
      </c>
      <c r="C531" s="2">
        <v>43893</v>
      </c>
      <c r="D531" s="12">
        <v>98</v>
      </c>
      <c r="E531" s="12">
        <v>72</v>
      </c>
      <c r="F531" s="12">
        <v>3</v>
      </c>
      <c r="G531" s="12">
        <v>3</v>
      </c>
      <c r="H531" s="12">
        <v>0</v>
      </c>
      <c r="I531" s="12">
        <v>3</v>
      </c>
      <c r="J531" s="12">
        <v>13</v>
      </c>
      <c r="K531" s="12">
        <v>1</v>
      </c>
      <c r="L531" s="12">
        <v>3</v>
      </c>
      <c r="M531" s="12">
        <v>5</v>
      </c>
      <c r="N531" s="12">
        <v>7</v>
      </c>
      <c r="O531" s="12">
        <v>0</v>
      </c>
      <c r="P531" s="12">
        <v>0</v>
      </c>
      <c r="Q531" s="12">
        <v>19</v>
      </c>
      <c r="R531" s="12">
        <v>0</v>
      </c>
      <c r="S531" s="12">
        <v>1</v>
      </c>
      <c r="T531" s="12">
        <v>3</v>
      </c>
      <c r="U531" s="12">
        <v>0</v>
      </c>
      <c r="V531" s="12">
        <v>0</v>
      </c>
      <c r="W531" s="12">
        <v>0</v>
      </c>
      <c r="X531" s="12">
        <v>0</v>
      </c>
      <c r="Y531">
        <v>0</v>
      </c>
      <c r="Z531">
        <v>0</v>
      </c>
      <c r="AA531">
        <v>0</v>
      </c>
      <c r="AB531">
        <v>0</v>
      </c>
      <c r="AC531">
        <v>0</v>
      </c>
      <c r="AG531" s="44" t="s">
        <v>350</v>
      </c>
      <c r="AH531" s="29" t="s">
        <v>111</v>
      </c>
      <c r="AI531" s="36">
        <v>43893</v>
      </c>
      <c r="AJ531" s="12">
        <v>92</v>
      </c>
      <c r="AK531" s="12">
        <v>68</v>
      </c>
      <c r="AL531" s="12">
        <v>3</v>
      </c>
      <c r="AM531" s="12">
        <v>2</v>
      </c>
      <c r="AN531" s="12">
        <v>0</v>
      </c>
      <c r="AO531" s="12">
        <v>3</v>
      </c>
      <c r="AP531" s="12">
        <v>13</v>
      </c>
      <c r="AQ531" s="12">
        <v>1</v>
      </c>
      <c r="AR531" s="12">
        <v>3</v>
      </c>
      <c r="AS531" s="12">
        <v>0</v>
      </c>
      <c r="AT531" s="12">
        <v>14</v>
      </c>
      <c r="AU531" s="12">
        <v>0</v>
      </c>
      <c r="AV531" s="12">
        <v>0</v>
      </c>
      <c r="AW531" s="12">
        <v>0</v>
      </c>
      <c r="AX531" s="12">
        <v>0</v>
      </c>
      <c r="AY531" s="12">
        <v>0</v>
      </c>
      <c r="AZ531" s="12">
        <v>0</v>
      </c>
      <c r="BA531" s="12">
        <v>0</v>
      </c>
      <c r="BB531">
        <v>0</v>
      </c>
      <c r="BC531">
        <v>0</v>
      </c>
      <c r="BD531">
        <v>0</v>
      </c>
      <c r="BE531">
        <v>0</v>
      </c>
      <c r="BF531">
        <v>0</v>
      </c>
      <c r="BK531" t="s">
        <v>320</v>
      </c>
      <c r="BL531" t="s">
        <v>111</v>
      </c>
      <c r="BM531" s="2">
        <v>43893</v>
      </c>
      <c r="BN531" s="12">
        <v>2</v>
      </c>
      <c r="BO531" s="12">
        <v>1</v>
      </c>
      <c r="BP531" s="12">
        <v>0</v>
      </c>
      <c r="BQ531" s="12">
        <v>0</v>
      </c>
      <c r="BR531" s="12">
        <v>0</v>
      </c>
      <c r="BS531" s="12">
        <v>0</v>
      </c>
      <c r="BT531" s="12">
        <v>0</v>
      </c>
      <c r="BU531" s="12">
        <v>0</v>
      </c>
      <c r="BV531" s="12">
        <v>0</v>
      </c>
      <c r="BW531" s="12">
        <v>2</v>
      </c>
      <c r="BX531" s="12">
        <v>3</v>
      </c>
      <c r="BY531" s="12">
        <v>0</v>
      </c>
      <c r="BZ531" s="12">
        <v>0</v>
      </c>
      <c r="CA531" s="12">
        <v>3</v>
      </c>
      <c r="CB531" s="12">
        <v>0</v>
      </c>
      <c r="CC531" s="12">
        <v>0</v>
      </c>
      <c r="CD531" s="12">
        <v>5</v>
      </c>
      <c r="CE531" s="12">
        <v>0</v>
      </c>
      <c r="CF531" s="12">
        <v>0</v>
      </c>
      <c r="CG531" s="12">
        <v>0</v>
      </c>
      <c r="CH531" s="12">
        <v>0</v>
      </c>
      <c r="CI531">
        <v>0</v>
      </c>
      <c r="CJ531">
        <v>0</v>
      </c>
      <c r="CK531">
        <v>0</v>
      </c>
      <c r="CL531">
        <v>0</v>
      </c>
      <c r="CM531">
        <v>0</v>
      </c>
      <c r="CN531" s="12">
        <v>2</v>
      </c>
    </row>
    <row r="532" spans="1:92" hidden="1" x14ac:dyDescent="0.25">
      <c r="A532" s="7" t="s">
        <v>350</v>
      </c>
      <c r="B532" t="s">
        <v>112</v>
      </c>
      <c r="C532" s="2">
        <v>43893</v>
      </c>
      <c r="D532" s="12">
        <v>3</v>
      </c>
      <c r="E532" s="12">
        <v>2</v>
      </c>
      <c r="F532" s="12">
        <v>0</v>
      </c>
      <c r="G532" s="12">
        <v>1</v>
      </c>
      <c r="H532" s="12">
        <v>0</v>
      </c>
      <c r="I532" s="12">
        <v>0</v>
      </c>
      <c r="J532" s="12">
        <v>0</v>
      </c>
      <c r="K532" s="12">
        <v>0</v>
      </c>
      <c r="L532" s="12">
        <v>0</v>
      </c>
      <c r="M532" s="12">
        <v>0</v>
      </c>
      <c r="N532" s="12">
        <v>0</v>
      </c>
      <c r="O532" s="12">
        <v>0</v>
      </c>
      <c r="P532" s="12">
        <v>0</v>
      </c>
      <c r="Q532" s="12">
        <v>2</v>
      </c>
      <c r="R532" s="12">
        <v>0</v>
      </c>
      <c r="S532" s="12">
        <v>0</v>
      </c>
      <c r="T532" s="12">
        <v>0</v>
      </c>
      <c r="U532" s="12">
        <v>0</v>
      </c>
      <c r="V532" s="12">
        <v>0</v>
      </c>
      <c r="W532" s="12">
        <v>0</v>
      </c>
      <c r="X532" s="12">
        <v>0</v>
      </c>
      <c r="Y532">
        <v>0</v>
      </c>
      <c r="Z532">
        <v>0</v>
      </c>
      <c r="AA532">
        <v>0</v>
      </c>
      <c r="AB532">
        <v>0</v>
      </c>
      <c r="AC532">
        <v>0</v>
      </c>
      <c r="AG532" s="43" t="s">
        <v>350</v>
      </c>
      <c r="AH532" s="30" t="s">
        <v>112</v>
      </c>
      <c r="AI532" s="34">
        <v>43893</v>
      </c>
      <c r="AJ532" s="12">
        <v>1</v>
      </c>
      <c r="AK532" s="12">
        <v>2</v>
      </c>
      <c r="AL532" s="12">
        <v>0</v>
      </c>
      <c r="AM532" s="12">
        <v>1</v>
      </c>
      <c r="AN532" s="12">
        <v>0</v>
      </c>
      <c r="AO532" s="12">
        <v>0</v>
      </c>
      <c r="AP532" s="12">
        <v>0</v>
      </c>
      <c r="AQ532" s="12">
        <v>0</v>
      </c>
      <c r="AR532" s="12">
        <v>0</v>
      </c>
      <c r="AS532" s="12">
        <v>0</v>
      </c>
      <c r="AT532" s="12">
        <v>0</v>
      </c>
      <c r="AU532" s="12">
        <v>0</v>
      </c>
      <c r="AV532" s="12">
        <v>0</v>
      </c>
      <c r="AW532" s="12">
        <v>0</v>
      </c>
      <c r="AX532" s="12">
        <v>0</v>
      </c>
      <c r="AY532" s="12">
        <v>0</v>
      </c>
      <c r="AZ532" s="12">
        <v>0</v>
      </c>
      <c r="BA532" s="12">
        <v>0</v>
      </c>
      <c r="BB532">
        <v>0</v>
      </c>
      <c r="BC532">
        <v>0</v>
      </c>
      <c r="BD532">
        <v>0</v>
      </c>
      <c r="BE532">
        <v>0</v>
      </c>
      <c r="BF532">
        <v>0</v>
      </c>
      <c r="BK532" t="s">
        <v>320</v>
      </c>
      <c r="BL532" t="s">
        <v>112</v>
      </c>
      <c r="BM532" s="2">
        <v>43893</v>
      </c>
      <c r="BN532" s="12">
        <v>0</v>
      </c>
      <c r="BO532" s="12">
        <v>0</v>
      </c>
      <c r="BP532" s="12">
        <v>0</v>
      </c>
      <c r="BQ532" s="12">
        <v>0</v>
      </c>
      <c r="BR532" s="12">
        <v>0</v>
      </c>
      <c r="BS532" s="12">
        <v>0</v>
      </c>
      <c r="BT532" s="12">
        <v>0</v>
      </c>
      <c r="BU532" s="12">
        <v>0</v>
      </c>
      <c r="BV532" s="12">
        <v>0</v>
      </c>
      <c r="BW532" s="12">
        <v>0</v>
      </c>
      <c r="BX532" s="12">
        <v>0</v>
      </c>
      <c r="BY532" s="12">
        <v>0</v>
      </c>
      <c r="BZ532" s="12">
        <v>0</v>
      </c>
      <c r="CA532" s="12">
        <v>0</v>
      </c>
      <c r="CB532" s="12">
        <v>0</v>
      </c>
      <c r="CC532" s="12">
        <v>0</v>
      </c>
      <c r="CD532" s="12">
        <v>0</v>
      </c>
      <c r="CE532" s="12">
        <v>0</v>
      </c>
      <c r="CF532" s="12">
        <v>0</v>
      </c>
      <c r="CG532" s="12">
        <v>0</v>
      </c>
      <c r="CH532" s="12">
        <v>0</v>
      </c>
      <c r="CI532">
        <v>0</v>
      </c>
      <c r="CJ532">
        <v>0</v>
      </c>
      <c r="CK532">
        <v>0</v>
      </c>
      <c r="CL532">
        <v>0</v>
      </c>
      <c r="CM532">
        <v>0</v>
      </c>
      <c r="CN532" s="12">
        <v>0</v>
      </c>
    </row>
    <row r="533" spans="1:92" hidden="1" x14ac:dyDescent="0.25">
      <c r="A533" s="7" t="s">
        <v>350</v>
      </c>
      <c r="B533" t="s">
        <v>113</v>
      </c>
      <c r="C533" s="2">
        <v>43893</v>
      </c>
      <c r="D533" s="12">
        <v>114</v>
      </c>
      <c r="E533" s="12">
        <v>89</v>
      </c>
      <c r="F533" s="12">
        <v>6</v>
      </c>
      <c r="G533" s="12">
        <v>8</v>
      </c>
      <c r="H533" s="12">
        <v>4</v>
      </c>
      <c r="I533" s="12">
        <v>6</v>
      </c>
      <c r="J533" s="12">
        <v>17</v>
      </c>
      <c r="K533" s="12">
        <v>2</v>
      </c>
      <c r="L533" s="12">
        <v>6</v>
      </c>
      <c r="M533" s="12">
        <v>9</v>
      </c>
      <c r="N533" s="12">
        <v>13</v>
      </c>
      <c r="O533" s="12">
        <v>0</v>
      </c>
      <c r="P533" s="12">
        <v>0</v>
      </c>
      <c r="Q533" s="12">
        <v>55</v>
      </c>
      <c r="R533" s="12">
        <v>4</v>
      </c>
      <c r="S533" s="12">
        <v>7</v>
      </c>
      <c r="T533" s="12">
        <v>3</v>
      </c>
      <c r="U533" s="12">
        <v>0</v>
      </c>
      <c r="V533" s="12">
        <v>1</v>
      </c>
      <c r="W533" s="12">
        <v>0</v>
      </c>
      <c r="X533" s="12">
        <v>4</v>
      </c>
      <c r="Y533">
        <v>0</v>
      </c>
      <c r="Z533">
        <v>0</v>
      </c>
      <c r="AA533">
        <v>0</v>
      </c>
      <c r="AB533">
        <v>0</v>
      </c>
      <c r="AC533">
        <v>0</v>
      </c>
      <c r="AG533" s="44" t="s">
        <v>350</v>
      </c>
      <c r="AH533" s="29" t="s">
        <v>113</v>
      </c>
      <c r="AI533" s="36">
        <v>43893</v>
      </c>
      <c r="AJ533" s="12">
        <v>109</v>
      </c>
      <c r="AK533" s="12">
        <v>82</v>
      </c>
      <c r="AL533" s="12">
        <v>5</v>
      </c>
      <c r="AM533" s="12">
        <v>5</v>
      </c>
      <c r="AN533" s="12">
        <v>3</v>
      </c>
      <c r="AO533" s="12">
        <v>5</v>
      </c>
      <c r="AP533" s="12">
        <v>17</v>
      </c>
      <c r="AQ533" s="12">
        <v>2</v>
      </c>
      <c r="AR533" s="12">
        <v>5</v>
      </c>
      <c r="AS533" s="12">
        <v>0</v>
      </c>
      <c r="AT533" s="12">
        <v>34</v>
      </c>
      <c r="AU533" s="12">
        <v>0</v>
      </c>
      <c r="AV533" s="12">
        <v>0</v>
      </c>
      <c r="AW533" s="12">
        <v>0</v>
      </c>
      <c r="AX533" s="12">
        <v>0</v>
      </c>
      <c r="AY533" s="12">
        <v>0</v>
      </c>
      <c r="AZ533" s="12">
        <v>0</v>
      </c>
      <c r="BA533" s="12">
        <v>0</v>
      </c>
      <c r="BB533">
        <v>0</v>
      </c>
      <c r="BC533">
        <v>0</v>
      </c>
      <c r="BD533">
        <v>0</v>
      </c>
      <c r="BE533">
        <v>0</v>
      </c>
      <c r="BF533">
        <v>0</v>
      </c>
      <c r="BK533" t="s">
        <v>320</v>
      </c>
      <c r="BL533" t="s">
        <v>113</v>
      </c>
      <c r="BM533" s="2">
        <v>43893</v>
      </c>
      <c r="BN533" s="12">
        <v>3</v>
      </c>
      <c r="BO533" s="12">
        <v>5</v>
      </c>
      <c r="BP533" s="12">
        <v>1</v>
      </c>
      <c r="BQ533" s="12">
        <v>3</v>
      </c>
      <c r="BR533" s="12">
        <v>1</v>
      </c>
      <c r="BS533" s="12">
        <v>1</v>
      </c>
      <c r="BT533" s="12">
        <v>1</v>
      </c>
      <c r="BU533" s="12">
        <v>1</v>
      </c>
      <c r="BV533" s="12">
        <v>1</v>
      </c>
      <c r="BW533" s="12">
        <v>1</v>
      </c>
      <c r="BX533" s="12">
        <v>0</v>
      </c>
      <c r="BY533" s="12">
        <v>0</v>
      </c>
      <c r="BZ533" s="12">
        <v>0</v>
      </c>
      <c r="CA533" s="12">
        <v>2</v>
      </c>
      <c r="CB533" s="12">
        <v>0</v>
      </c>
      <c r="CC533" s="12">
        <v>0</v>
      </c>
      <c r="CD533" s="12">
        <v>5</v>
      </c>
      <c r="CE533" s="12">
        <v>0</v>
      </c>
      <c r="CF533" s="12">
        <v>0</v>
      </c>
      <c r="CG533" s="12">
        <v>0</v>
      </c>
      <c r="CH533" s="12">
        <v>0</v>
      </c>
      <c r="CI533">
        <v>0</v>
      </c>
      <c r="CJ533">
        <v>0</v>
      </c>
      <c r="CK533">
        <v>0</v>
      </c>
      <c r="CL533">
        <v>0</v>
      </c>
      <c r="CM533">
        <v>0</v>
      </c>
      <c r="CN533" s="12">
        <v>3</v>
      </c>
    </row>
    <row r="534" spans="1:92" hidden="1" x14ac:dyDescent="0.25">
      <c r="A534" s="7" t="s">
        <v>351</v>
      </c>
      <c r="B534" t="s">
        <v>110</v>
      </c>
      <c r="C534" s="2">
        <v>43893</v>
      </c>
      <c r="D534" s="12">
        <v>1</v>
      </c>
      <c r="E534" s="12">
        <v>1</v>
      </c>
      <c r="F534" s="12">
        <v>0</v>
      </c>
      <c r="G534" s="12">
        <v>0</v>
      </c>
      <c r="H534" s="12">
        <v>0</v>
      </c>
      <c r="I534" s="12">
        <v>0</v>
      </c>
      <c r="J534" s="12">
        <v>0</v>
      </c>
      <c r="K534" s="12">
        <v>0</v>
      </c>
      <c r="L534" s="12">
        <v>0</v>
      </c>
      <c r="M534" s="12">
        <v>0</v>
      </c>
      <c r="N534" s="12">
        <v>0</v>
      </c>
      <c r="O534" s="12">
        <v>0</v>
      </c>
      <c r="P534" s="12">
        <v>0</v>
      </c>
      <c r="Q534" s="12">
        <v>0</v>
      </c>
      <c r="R534" s="12">
        <v>0</v>
      </c>
      <c r="S534" s="12">
        <v>0</v>
      </c>
      <c r="T534" s="12">
        <v>0</v>
      </c>
      <c r="U534" s="12">
        <v>0</v>
      </c>
      <c r="V534" s="12">
        <v>0</v>
      </c>
      <c r="W534" s="12">
        <v>0</v>
      </c>
      <c r="X534" s="12">
        <v>0</v>
      </c>
      <c r="Y534">
        <v>0</v>
      </c>
      <c r="Z534">
        <v>0</v>
      </c>
      <c r="AA534">
        <v>0</v>
      </c>
      <c r="AB534">
        <v>0</v>
      </c>
      <c r="AC534">
        <v>0</v>
      </c>
      <c r="AG534" s="43" t="s">
        <v>351</v>
      </c>
      <c r="AH534" s="30" t="s">
        <v>110</v>
      </c>
      <c r="AI534" s="34">
        <v>43893</v>
      </c>
      <c r="AJ534" s="12">
        <v>0</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0</v>
      </c>
      <c r="AZ534" s="12">
        <v>0</v>
      </c>
      <c r="BA534" s="12">
        <v>0</v>
      </c>
      <c r="BB534">
        <v>0</v>
      </c>
      <c r="BC534">
        <v>0</v>
      </c>
      <c r="BD534">
        <v>0</v>
      </c>
      <c r="BE534">
        <v>0</v>
      </c>
      <c r="BF534">
        <v>0</v>
      </c>
      <c r="BK534" t="s">
        <v>321</v>
      </c>
      <c r="BL534" t="s">
        <v>110</v>
      </c>
      <c r="BM534" s="2">
        <v>43893</v>
      </c>
      <c r="BN534" s="12">
        <v>3</v>
      </c>
      <c r="BO534" s="12">
        <v>0</v>
      </c>
      <c r="BP534" s="12">
        <v>0</v>
      </c>
      <c r="BQ534" s="12">
        <v>0</v>
      </c>
      <c r="BR534" s="12">
        <v>0</v>
      </c>
      <c r="BS534" s="12">
        <v>0</v>
      </c>
      <c r="BT534" s="12">
        <v>0</v>
      </c>
      <c r="BU534" s="12">
        <v>0</v>
      </c>
      <c r="BV534" s="12">
        <v>0</v>
      </c>
      <c r="BW534" s="12">
        <v>0</v>
      </c>
      <c r="BX534" s="12">
        <v>0</v>
      </c>
      <c r="BY534" s="12">
        <v>0</v>
      </c>
      <c r="BZ534" s="12">
        <v>0</v>
      </c>
      <c r="CA534" s="12">
        <v>0</v>
      </c>
      <c r="CB534" s="12">
        <v>0</v>
      </c>
      <c r="CC534" s="12">
        <v>0</v>
      </c>
      <c r="CD534" s="12">
        <v>0</v>
      </c>
      <c r="CE534" s="12">
        <v>0</v>
      </c>
      <c r="CF534" s="12">
        <v>0</v>
      </c>
      <c r="CG534" s="12">
        <v>0</v>
      </c>
      <c r="CH534" s="12">
        <v>0</v>
      </c>
      <c r="CI534">
        <v>0</v>
      </c>
      <c r="CJ534">
        <v>0</v>
      </c>
      <c r="CK534">
        <v>0</v>
      </c>
      <c r="CL534">
        <v>0</v>
      </c>
      <c r="CM534">
        <v>0</v>
      </c>
      <c r="CN534" s="12">
        <v>3</v>
      </c>
    </row>
    <row r="535" spans="1:92" hidden="1" x14ac:dyDescent="0.25">
      <c r="A535" s="7" t="s">
        <v>351</v>
      </c>
      <c r="B535" t="s">
        <v>111</v>
      </c>
      <c r="C535" s="2">
        <v>43893</v>
      </c>
      <c r="D535" s="12">
        <v>290</v>
      </c>
      <c r="E535" s="12">
        <v>241</v>
      </c>
      <c r="F535" s="12">
        <v>14</v>
      </c>
      <c r="G535" s="12">
        <v>19</v>
      </c>
      <c r="H535" s="12">
        <v>8</v>
      </c>
      <c r="I535" s="12">
        <v>15</v>
      </c>
      <c r="J535" s="12">
        <v>15</v>
      </c>
      <c r="K535" s="12">
        <v>5</v>
      </c>
      <c r="L535" s="12">
        <v>15</v>
      </c>
      <c r="M535" s="12">
        <v>6</v>
      </c>
      <c r="N535" s="12">
        <v>19</v>
      </c>
      <c r="O535" s="12">
        <v>19</v>
      </c>
      <c r="P535" s="12">
        <v>18</v>
      </c>
      <c r="Q535" s="12">
        <v>35</v>
      </c>
      <c r="R535" s="12">
        <v>2</v>
      </c>
      <c r="S535" s="12">
        <v>7</v>
      </c>
      <c r="T535" s="12">
        <v>1</v>
      </c>
      <c r="U535" s="12">
        <v>0</v>
      </c>
      <c r="V535" s="12">
        <v>0</v>
      </c>
      <c r="W535" s="12">
        <v>3</v>
      </c>
      <c r="X535" s="12">
        <v>0</v>
      </c>
      <c r="Y535">
        <v>0</v>
      </c>
      <c r="Z535">
        <v>0</v>
      </c>
      <c r="AA535">
        <v>0</v>
      </c>
      <c r="AB535">
        <v>0</v>
      </c>
      <c r="AC535">
        <v>0</v>
      </c>
      <c r="AG535" s="44" t="s">
        <v>351</v>
      </c>
      <c r="AH535" s="29" t="s">
        <v>111</v>
      </c>
      <c r="AI535" s="36">
        <v>43893</v>
      </c>
      <c r="AJ535" s="12">
        <v>281</v>
      </c>
      <c r="AK535" s="12">
        <v>230</v>
      </c>
      <c r="AL535" s="12">
        <v>13</v>
      </c>
      <c r="AM535" s="12">
        <v>17</v>
      </c>
      <c r="AN535" s="12">
        <v>7</v>
      </c>
      <c r="AO535" s="12">
        <v>14</v>
      </c>
      <c r="AP535" s="12">
        <v>14</v>
      </c>
      <c r="AQ535" s="12">
        <v>4</v>
      </c>
      <c r="AR535" s="12">
        <v>14</v>
      </c>
      <c r="AS535" s="12">
        <v>0</v>
      </c>
      <c r="AT535" s="12">
        <v>29</v>
      </c>
      <c r="AU535" s="12">
        <v>2</v>
      </c>
      <c r="AV535" s="12">
        <v>4</v>
      </c>
      <c r="AW535" s="12">
        <v>1</v>
      </c>
      <c r="AX535" s="12">
        <v>0</v>
      </c>
      <c r="AY535" s="12">
        <v>0</v>
      </c>
      <c r="AZ535" s="12">
        <v>3</v>
      </c>
      <c r="BA535" s="12">
        <v>0</v>
      </c>
      <c r="BB535">
        <v>0</v>
      </c>
      <c r="BC535">
        <v>0</v>
      </c>
      <c r="BD535">
        <v>0</v>
      </c>
      <c r="BE535">
        <v>0</v>
      </c>
      <c r="BF535">
        <v>0</v>
      </c>
      <c r="BK535" t="s">
        <v>321</v>
      </c>
      <c r="BL535" t="s">
        <v>111</v>
      </c>
      <c r="BM535" s="2">
        <v>43893</v>
      </c>
      <c r="BN535" s="12">
        <v>4</v>
      </c>
      <c r="BO535" s="12">
        <v>3</v>
      </c>
      <c r="BP535" s="12">
        <v>0</v>
      </c>
      <c r="BQ535" s="12">
        <v>0</v>
      </c>
      <c r="BR535" s="12">
        <v>0</v>
      </c>
      <c r="BS535" s="12">
        <v>0</v>
      </c>
      <c r="BT535" s="12">
        <v>0</v>
      </c>
      <c r="BU535" s="12">
        <v>0</v>
      </c>
      <c r="BV535" s="12">
        <v>0</v>
      </c>
      <c r="BW535" s="12">
        <v>1</v>
      </c>
      <c r="BX535" s="12">
        <v>0</v>
      </c>
      <c r="BY535" s="12">
        <v>0</v>
      </c>
      <c r="BZ535" s="12">
        <v>0</v>
      </c>
      <c r="CA535" s="12">
        <v>0</v>
      </c>
      <c r="CB535" s="12">
        <v>0</v>
      </c>
      <c r="CC535" s="12">
        <v>0</v>
      </c>
      <c r="CD535" s="12">
        <v>2</v>
      </c>
      <c r="CE535" s="12">
        <v>0</v>
      </c>
      <c r="CF535" s="12">
        <v>0</v>
      </c>
      <c r="CG535" s="12">
        <v>0</v>
      </c>
      <c r="CH535" s="12">
        <v>0</v>
      </c>
      <c r="CI535">
        <v>0</v>
      </c>
      <c r="CJ535">
        <v>0</v>
      </c>
      <c r="CK535">
        <v>0</v>
      </c>
      <c r="CL535">
        <v>0</v>
      </c>
      <c r="CM535">
        <v>0</v>
      </c>
      <c r="CN535" s="12">
        <v>4</v>
      </c>
    </row>
    <row r="536" spans="1:92" hidden="1" x14ac:dyDescent="0.25">
      <c r="A536" s="7" t="s">
        <v>351</v>
      </c>
      <c r="B536" t="s">
        <v>112</v>
      </c>
      <c r="C536" s="2">
        <v>43893</v>
      </c>
      <c r="D536" s="12">
        <v>0</v>
      </c>
      <c r="E536" s="12">
        <v>0</v>
      </c>
      <c r="F536" s="12">
        <v>0</v>
      </c>
      <c r="G536" s="12">
        <v>0</v>
      </c>
      <c r="H536" s="12">
        <v>0</v>
      </c>
      <c r="I536" s="12">
        <v>0</v>
      </c>
      <c r="J536" s="12">
        <v>0</v>
      </c>
      <c r="K536" s="12">
        <v>0</v>
      </c>
      <c r="L536" s="12">
        <v>0</v>
      </c>
      <c r="M536" s="12">
        <v>0</v>
      </c>
      <c r="N536" s="12">
        <v>0</v>
      </c>
      <c r="O536" s="12">
        <v>0</v>
      </c>
      <c r="P536" s="12">
        <v>0</v>
      </c>
      <c r="Q536" s="12">
        <v>1</v>
      </c>
      <c r="R536" s="12">
        <v>0</v>
      </c>
      <c r="S536" s="12">
        <v>0</v>
      </c>
      <c r="T536" s="12">
        <v>0</v>
      </c>
      <c r="U536" s="12">
        <v>0</v>
      </c>
      <c r="V536" s="12">
        <v>0</v>
      </c>
      <c r="W536" s="12">
        <v>0</v>
      </c>
      <c r="X536" s="12">
        <v>0</v>
      </c>
      <c r="Y536">
        <v>0</v>
      </c>
      <c r="Z536">
        <v>0</v>
      </c>
      <c r="AA536">
        <v>0</v>
      </c>
      <c r="AB536">
        <v>0</v>
      </c>
      <c r="AC536">
        <v>0</v>
      </c>
      <c r="AG536" s="43" t="s">
        <v>351</v>
      </c>
      <c r="AH536" s="30" t="s">
        <v>112</v>
      </c>
      <c r="AI536" s="34">
        <v>43893</v>
      </c>
      <c r="AJ536" s="12">
        <v>0</v>
      </c>
      <c r="AK536" s="12">
        <v>0</v>
      </c>
      <c r="AL536" s="12">
        <v>0</v>
      </c>
      <c r="AM536" s="12">
        <v>0</v>
      </c>
      <c r="AN536" s="12">
        <v>0</v>
      </c>
      <c r="AO536" s="12">
        <v>0</v>
      </c>
      <c r="AP536" s="12">
        <v>0</v>
      </c>
      <c r="AQ536" s="12">
        <v>0</v>
      </c>
      <c r="AR536" s="12">
        <v>0</v>
      </c>
      <c r="AS536" s="12">
        <v>0</v>
      </c>
      <c r="AT536" s="12">
        <v>1</v>
      </c>
      <c r="AU536" s="12">
        <v>0</v>
      </c>
      <c r="AV536" s="12">
        <v>0</v>
      </c>
      <c r="AW536" s="12">
        <v>0</v>
      </c>
      <c r="AX536" s="12">
        <v>0</v>
      </c>
      <c r="AY536" s="12">
        <v>0</v>
      </c>
      <c r="AZ536" s="12">
        <v>0</v>
      </c>
      <c r="BA536" s="12">
        <v>0</v>
      </c>
      <c r="BB536">
        <v>0</v>
      </c>
      <c r="BC536">
        <v>0</v>
      </c>
      <c r="BD536">
        <v>0</v>
      </c>
      <c r="BE536">
        <v>0</v>
      </c>
      <c r="BF536">
        <v>0</v>
      </c>
      <c r="BK536" t="s">
        <v>321</v>
      </c>
      <c r="BL536" t="s">
        <v>112</v>
      </c>
      <c r="BM536" s="2">
        <v>43893</v>
      </c>
      <c r="BN536" s="12">
        <v>2</v>
      </c>
      <c r="BO536" s="12">
        <v>0</v>
      </c>
      <c r="BP536" s="12">
        <v>0</v>
      </c>
      <c r="BQ536" s="12">
        <v>0</v>
      </c>
      <c r="BR536" s="12">
        <v>0</v>
      </c>
      <c r="BS536" s="12">
        <v>0</v>
      </c>
      <c r="BT536" s="12">
        <v>0</v>
      </c>
      <c r="BU536" s="12">
        <v>0</v>
      </c>
      <c r="BV536" s="12">
        <v>0</v>
      </c>
      <c r="BW536" s="12">
        <v>0</v>
      </c>
      <c r="BX536" s="12">
        <v>0</v>
      </c>
      <c r="BY536" s="12">
        <v>0</v>
      </c>
      <c r="BZ536" s="12">
        <v>0</v>
      </c>
      <c r="CA536" s="12">
        <v>0</v>
      </c>
      <c r="CB536" s="12">
        <v>0</v>
      </c>
      <c r="CC536" s="12">
        <v>0</v>
      </c>
      <c r="CD536" s="12">
        <v>0</v>
      </c>
      <c r="CE536" s="12">
        <v>0</v>
      </c>
      <c r="CF536" s="12">
        <v>0</v>
      </c>
      <c r="CG536" s="12">
        <v>0</v>
      </c>
      <c r="CH536" s="12">
        <v>0</v>
      </c>
      <c r="CI536">
        <v>0</v>
      </c>
      <c r="CJ536">
        <v>0</v>
      </c>
      <c r="CK536">
        <v>0</v>
      </c>
      <c r="CL536">
        <v>0</v>
      </c>
      <c r="CM536">
        <v>0</v>
      </c>
      <c r="CN536" s="12">
        <v>2</v>
      </c>
    </row>
    <row r="537" spans="1:92" hidden="1" x14ac:dyDescent="0.25">
      <c r="A537" s="7" t="s">
        <v>351</v>
      </c>
      <c r="B537" t="s">
        <v>113</v>
      </c>
      <c r="C537" s="2">
        <v>43893</v>
      </c>
      <c r="D537" s="12">
        <v>339</v>
      </c>
      <c r="E537" s="12">
        <v>308</v>
      </c>
      <c r="F537" s="12">
        <v>11</v>
      </c>
      <c r="G537" s="12">
        <v>14</v>
      </c>
      <c r="H537" s="12">
        <v>1</v>
      </c>
      <c r="I537" s="12">
        <v>11</v>
      </c>
      <c r="J537" s="12">
        <v>13</v>
      </c>
      <c r="K537" s="12">
        <v>3</v>
      </c>
      <c r="L537" s="12">
        <v>11</v>
      </c>
      <c r="M537" s="12">
        <v>29</v>
      </c>
      <c r="N537" s="12">
        <v>33</v>
      </c>
      <c r="O537" s="12">
        <v>46</v>
      </c>
      <c r="P537" s="12">
        <v>35</v>
      </c>
      <c r="Q537" s="12">
        <v>81</v>
      </c>
      <c r="R537" s="12">
        <v>0</v>
      </c>
      <c r="S537" s="12">
        <v>11</v>
      </c>
      <c r="T537" s="12">
        <v>2</v>
      </c>
      <c r="U537" s="12">
        <v>0</v>
      </c>
      <c r="V537" s="12">
        <v>0</v>
      </c>
      <c r="W537" s="12">
        <v>4</v>
      </c>
      <c r="X537" s="12">
        <v>0</v>
      </c>
      <c r="Y537">
        <v>0</v>
      </c>
      <c r="Z537">
        <v>0</v>
      </c>
      <c r="AA537">
        <v>0</v>
      </c>
      <c r="AB537">
        <v>0</v>
      </c>
      <c r="AC537">
        <v>0</v>
      </c>
      <c r="AG537" s="44" t="s">
        <v>351</v>
      </c>
      <c r="AH537" s="29" t="s">
        <v>113</v>
      </c>
      <c r="AI537" s="36">
        <v>43893</v>
      </c>
      <c r="AJ537" s="12">
        <v>324</v>
      </c>
      <c r="AK537" s="12">
        <v>277</v>
      </c>
      <c r="AL537" s="12">
        <v>11</v>
      </c>
      <c r="AM537" s="12">
        <v>12</v>
      </c>
      <c r="AN537" s="12">
        <v>1</v>
      </c>
      <c r="AO537" s="12">
        <v>11</v>
      </c>
      <c r="AP537" s="12">
        <v>13</v>
      </c>
      <c r="AQ537" s="12">
        <v>3</v>
      </c>
      <c r="AR537" s="12">
        <v>11</v>
      </c>
      <c r="AS537" s="12">
        <v>0</v>
      </c>
      <c r="AT537" s="12">
        <v>49</v>
      </c>
      <c r="AU537" s="12">
        <v>0</v>
      </c>
      <c r="AV537" s="12">
        <v>6</v>
      </c>
      <c r="AW537" s="12">
        <v>2</v>
      </c>
      <c r="AX537" s="12">
        <v>0</v>
      </c>
      <c r="AY537" s="12">
        <v>0</v>
      </c>
      <c r="AZ537" s="12">
        <v>4</v>
      </c>
      <c r="BA537" s="12">
        <v>0</v>
      </c>
      <c r="BB537">
        <v>0</v>
      </c>
      <c r="BC537">
        <v>0</v>
      </c>
      <c r="BD537">
        <v>0</v>
      </c>
      <c r="BE537">
        <v>0</v>
      </c>
      <c r="BF537">
        <v>0</v>
      </c>
      <c r="BK537" t="s">
        <v>321</v>
      </c>
      <c r="BL537" t="s">
        <v>113</v>
      </c>
      <c r="BM537" s="2">
        <v>43893</v>
      </c>
      <c r="BN537" s="12">
        <v>3</v>
      </c>
      <c r="BO537" s="12">
        <v>3</v>
      </c>
      <c r="BP537" s="12">
        <v>0</v>
      </c>
      <c r="BQ537" s="12">
        <v>1</v>
      </c>
      <c r="BR537" s="12">
        <v>0</v>
      </c>
      <c r="BS537" s="12">
        <v>0</v>
      </c>
      <c r="BT537" s="12">
        <v>0</v>
      </c>
      <c r="BU537" s="12">
        <v>0</v>
      </c>
      <c r="BV537" s="12">
        <v>0</v>
      </c>
      <c r="BW537" s="12">
        <v>0</v>
      </c>
      <c r="BX537" s="12">
        <v>1</v>
      </c>
      <c r="BY537" s="12">
        <v>0</v>
      </c>
      <c r="BZ537" s="12">
        <v>0</v>
      </c>
      <c r="CA537" s="12">
        <v>4</v>
      </c>
      <c r="CB537" s="12">
        <v>0</v>
      </c>
      <c r="CC537" s="12">
        <v>0</v>
      </c>
      <c r="CD537" s="12">
        <v>0</v>
      </c>
      <c r="CE537" s="12">
        <v>0</v>
      </c>
      <c r="CF537" s="12">
        <v>1</v>
      </c>
      <c r="CG537" s="12">
        <v>0</v>
      </c>
      <c r="CH537" s="12">
        <v>0</v>
      </c>
      <c r="CI537">
        <v>0</v>
      </c>
      <c r="CJ537">
        <v>0</v>
      </c>
      <c r="CK537">
        <v>0</v>
      </c>
      <c r="CL537">
        <v>0</v>
      </c>
      <c r="CM537">
        <v>0</v>
      </c>
      <c r="CN537" s="12">
        <v>3</v>
      </c>
    </row>
    <row r="538" spans="1:92" hidden="1" x14ac:dyDescent="0.25">
      <c r="A538" s="7" t="s">
        <v>352</v>
      </c>
      <c r="B538" t="s">
        <v>110</v>
      </c>
      <c r="C538" s="2">
        <v>43893</v>
      </c>
      <c r="D538" s="12">
        <v>0</v>
      </c>
      <c r="E538" s="12">
        <v>1</v>
      </c>
      <c r="F538" s="12">
        <v>1</v>
      </c>
      <c r="G538" s="12">
        <v>1</v>
      </c>
      <c r="H538" s="12">
        <v>1</v>
      </c>
      <c r="I538" s="12">
        <v>1</v>
      </c>
      <c r="J538" s="12">
        <v>1</v>
      </c>
      <c r="K538" s="12">
        <v>0</v>
      </c>
      <c r="L538" s="12">
        <v>1</v>
      </c>
      <c r="M538" s="12">
        <v>0</v>
      </c>
      <c r="N538" s="12">
        <v>0</v>
      </c>
      <c r="O538" s="12">
        <v>0</v>
      </c>
      <c r="P538" s="12">
        <v>0</v>
      </c>
      <c r="Q538" s="12">
        <v>0</v>
      </c>
      <c r="R538" s="12">
        <v>0</v>
      </c>
      <c r="S538" s="12">
        <v>0</v>
      </c>
      <c r="T538" s="12">
        <v>0</v>
      </c>
      <c r="U538" s="12">
        <v>0</v>
      </c>
      <c r="V538" s="12">
        <v>0</v>
      </c>
      <c r="W538" s="12">
        <v>0</v>
      </c>
      <c r="X538" s="12">
        <v>0</v>
      </c>
      <c r="Y538">
        <v>0</v>
      </c>
      <c r="Z538">
        <v>0</v>
      </c>
      <c r="AA538">
        <v>0</v>
      </c>
      <c r="AB538">
        <v>0</v>
      </c>
      <c r="AC538">
        <v>0</v>
      </c>
      <c r="AG538" s="43" t="s">
        <v>352</v>
      </c>
      <c r="AH538" s="30" t="s">
        <v>110</v>
      </c>
      <c r="AI538" s="34">
        <v>43893</v>
      </c>
      <c r="AJ538" s="12">
        <v>0</v>
      </c>
      <c r="AK538" s="12">
        <v>1</v>
      </c>
      <c r="AL538" s="12">
        <v>1</v>
      </c>
      <c r="AM538" s="12">
        <v>1</v>
      </c>
      <c r="AN538" s="12">
        <v>1</v>
      </c>
      <c r="AO538" s="12">
        <v>1</v>
      </c>
      <c r="AP538" s="12">
        <v>1</v>
      </c>
      <c r="AQ538" s="12">
        <v>0</v>
      </c>
      <c r="AR538" s="12">
        <v>1</v>
      </c>
      <c r="AS538" s="12">
        <v>0</v>
      </c>
      <c r="AT538" s="12">
        <v>0</v>
      </c>
      <c r="AU538" s="12">
        <v>0</v>
      </c>
      <c r="AV538" s="12">
        <v>0</v>
      </c>
      <c r="AW538" s="12">
        <v>0</v>
      </c>
      <c r="AX538" s="12">
        <v>0</v>
      </c>
      <c r="AY538" s="12">
        <v>0</v>
      </c>
      <c r="AZ538" s="12">
        <v>0</v>
      </c>
      <c r="BA538" s="12">
        <v>0</v>
      </c>
      <c r="BB538">
        <v>0</v>
      </c>
      <c r="BC538">
        <v>0</v>
      </c>
      <c r="BD538">
        <v>0</v>
      </c>
      <c r="BE538">
        <v>0</v>
      </c>
      <c r="BF538">
        <v>0</v>
      </c>
      <c r="BK538" t="s">
        <v>322</v>
      </c>
      <c r="BL538" t="s">
        <v>110</v>
      </c>
      <c r="BM538" s="2">
        <v>43893</v>
      </c>
      <c r="BN538" s="12">
        <v>0</v>
      </c>
      <c r="BO538" s="12">
        <v>0</v>
      </c>
      <c r="BP538" s="12">
        <v>0</v>
      </c>
      <c r="BQ538" s="12">
        <v>0</v>
      </c>
      <c r="BR538" s="12">
        <v>0</v>
      </c>
      <c r="BS538" s="12">
        <v>0</v>
      </c>
      <c r="BT538" s="12">
        <v>0</v>
      </c>
      <c r="BU538" s="12">
        <v>0</v>
      </c>
      <c r="BV538" s="12">
        <v>0</v>
      </c>
      <c r="BW538" s="12">
        <v>0</v>
      </c>
      <c r="BX538" s="12">
        <v>0</v>
      </c>
      <c r="BY538" s="12">
        <v>0</v>
      </c>
      <c r="BZ538" s="12">
        <v>0</v>
      </c>
      <c r="CA538" s="12">
        <v>0</v>
      </c>
      <c r="CB538" s="12">
        <v>0</v>
      </c>
      <c r="CC538" s="12">
        <v>0</v>
      </c>
      <c r="CD538" s="12">
        <v>0</v>
      </c>
      <c r="CE538" s="12">
        <v>0</v>
      </c>
      <c r="CF538" s="12">
        <v>0</v>
      </c>
      <c r="CG538" s="12">
        <v>0</v>
      </c>
      <c r="CH538" s="12">
        <v>0</v>
      </c>
      <c r="CI538">
        <v>0</v>
      </c>
      <c r="CJ538">
        <v>0</v>
      </c>
      <c r="CK538">
        <v>0</v>
      </c>
      <c r="CL538">
        <v>0</v>
      </c>
      <c r="CM538">
        <v>0</v>
      </c>
      <c r="CN538" s="12">
        <v>0</v>
      </c>
    </row>
    <row r="539" spans="1:92" hidden="1" x14ac:dyDescent="0.25">
      <c r="A539" s="7" t="s">
        <v>352</v>
      </c>
      <c r="B539" t="s">
        <v>111</v>
      </c>
      <c r="C539" s="2">
        <v>43893</v>
      </c>
      <c r="D539" s="12">
        <v>74</v>
      </c>
      <c r="E539" s="12">
        <v>60</v>
      </c>
      <c r="F539" s="12">
        <v>2</v>
      </c>
      <c r="G539" s="12">
        <v>3</v>
      </c>
      <c r="H539" s="12">
        <v>0</v>
      </c>
      <c r="I539" s="12">
        <v>2</v>
      </c>
      <c r="J539" s="12">
        <v>2</v>
      </c>
      <c r="K539" s="12">
        <v>0</v>
      </c>
      <c r="L539" s="12">
        <v>2</v>
      </c>
      <c r="M539" s="12">
        <v>0</v>
      </c>
      <c r="N539" s="12">
        <v>0</v>
      </c>
      <c r="O539" s="12">
        <v>0</v>
      </c>
      <c r="P539" s="12">
        <v>0</v>
      </c>
      <c r="Q539" s="12">
        <v>8</v>
      </c>
      <c r="R539" s="12">
        <v>0</v>
      </c>
      <c r="S539" s="12">
        <v>2</v>
      </c>
      <c r="T539" s="12">
        <v>0</v>
      </c>
      <c r="U539" s="12">
        <v>0</v>
      </c>
      <c r="V539" s="12">
        <v>0</v>
      </c>
      <c r="W539" s="12">
        <v>0</v>
      </c>
      <c r="X539" s="12">
        <v>0</v>
      </c>
      <c r="Y539">
        <v>0</v>
      </c>
      <c r="Z539">
        <v>0</v>
      </c>
      <c r="AA539">
        <v>0</v>
      </c>
      <c r="AB539">
        <v>0</v>
      </c>
      <c r="AC539">
        <v>0</v>
      </c>
      <c r="AG539" s="44" t="s">
        <v>352</v>
      </c>
      <c r="AH539" s="29" t="s">
        <v>111</v>
      </c>
      <c r="AI539" s="36">
        <v>43893</v>
      </c>
      <c r="AJ539" s="12">
        <v>70</v>
      </c>
      <c r="AK539" s="12">
        <v>56</v>
      </c>
      <c r="AL539" s="12">
        <v>2</v>
      </c>
      <c r="AM539" s="12">
        <v>3</v>
      </c>
      <c r="AN539" s="12">
        <v>0</v>
      </c>
      <c r="AO539" s="12">
        <v>2</v>
      </c>
      <c r="AP539" s="12">
        <v>2</v>
      </c>
      <c r="AQ539" s="12">
        <v>0</v>
      </c>
      <c r="AR539" s="12">
        <v>2</v>
      </c>
      <c r="AS539" s="12">
        <v>0</v>
      </c>
      <c r="AT539" s="12">
        <v>8</v>
      </c>
      <c r="AU539" s="12">
        <v>0</v>
      </c>
      <c r="AV539" s="12">
        <v>0</v>
      </c>
      <c r="AW539" s="12">
        <v>0</v>
      </c>
      <c r="AX539" s="12">
        <v>0</v>
      </c>
      <c r="AY539" s="12">
        <v>0</v>
      </c>
      <c r="AZ539" s="12">
        <v>0</v>
      </c>
      <c r="BA539" s="12">
        <v>0</v>
      </c>
      <c r="BB539">
        <v>0</v>
      </c>
      <c r="BC539">
        <v>0</v>
      </c>
      <c r="BD539">
        <v>0</v>
      </c>
      <c r="BE539">
        <v>0</v>
      </c>
      <c r="BF539">
        <v>0</v>
      </c>
      <c r="BK539" t="s">
        <v>322</v>
      </c>
      <c r="BL539" t="s">
        <v>111</v>
      </c>
      <c r="BM539" s="2">
        <v>43893</v>
      </c>
      <c r="BN539" s="12">
        <v>8</v>
      </c>
      <c r="BO539" s="12">
        <v>10</v>
      </c>
      <c r="BP539" s="12">
        <v>1</v>
      </c>
      <c r="BQ539" s="12">
        <v>2</v>
      </c>
      <c r="BR539" s="12">
        <v>1</v>
      </c>
      <c r="BS539" s="12">
        <v>1</v>
      </c>
      <c r="BT539" s="12">
        <v>1</v>
      </c>
      <c r="BU539" s="12">
        <v>1</v>
      </c>
      <c r="BV539" s="12">
        <v>1</v>
      </c>
      <c r="BW539" s="12">
        <v>6</v>
      </c>
      <c r="BX539" s="12">
        <v>2</v>
      </c>
      <c r="BY539" s="12">
        <v>0</v>
      </c>
      <c r="BZ539" s="12">
        <v>0</v>
      </c>
      <c r="CA539" s="12">
        <v>6</v>
      </c>
      <c r="CB539" s="12">
        <v>0</v>
      </c>
      <c r="CC539" s="12">
        <v>3</v>
      </c>
      <c r="CD539" s="12">
        <v>0</v>
      </c>
      <c r="CE539" s="12">
        <v>0</v>
      </c>
      <c r="CF539" s="12">
        <v>0</v>
      </c>
      <c r="CG539" s="12">
        <v>0</v>
      </c>
      <c r="CH539" s="12">
        <v>0</v>
      </c>
      <c r="CI539">
        <v>0</v>
      </c>
      <c r="CJ539">
        <v>0</v>
      </c>
      <c r="CK539">
        <v>0</v>
      </c>
      <c r="CL539">
        <v>0</v>
      </c>
      <c r="CM539">
        <v>0</v>
      </c>
      <c r="CN539" s="12">
        <v>8</v>
      </c>
    </row>
    <row r="540" spans="1:92" hidden="1" x14ac:dyDescent="0.25">
      <c r="A540" s="7" t="s">
        <v>352</v>
      </c>
      <c r="B540" t="s">
        <v>112</v>
      </c>
      <c r="C540" s="2">
        <v>43893</v>
      </c>
      <c r="D540" s="12">
        <v>0</v>
      </c>
      <c r="E540" s="12">
        <v>0</v>
      </c>
      <c r="F540" s="12">
        <v>0</v>
      </c>
      <c r="G540" s="12">
        <v>0</v>
      </c>
      <c r="H540" s="12">
        <v>0</v>
      </c>
      <c r="I540" s="12">
        <v>0</v>
      </c>
      <c r="J540" s="12">
        <v>0</v>
      </c>
      <c r="K540" s="12">
        <v>0</v>
      </c>
      <c r="L540" s="12">
        <v>0</v>
      </c>
      <c r="M540" s="12">
        <v>0</v>
      </c>
      <c r="N540" s="12">
        <v>0</v>
      </c>
      <c r="O540" s="12">
        <v>0</v>
      </c>
      <c r="P540" s="12">
        <v>0</v>
      </c>
      <c r="Q540" s="12">
        <v>0</v>
      </c>
      <c r="R540" s="12">
        <v>0</v>
      </c>
      <c r="S540" s="12">
        <v>0</v>
      </c>
      <c r="T540" s="12">
        <v>0</v>
      </c>
      <c r="U540" s="12">
        <v>0</v>
      </c>
      <c r="V540" s="12">
        <v>0</v>
      </c>
      <c r="W540" s="12">
        <v>0</v>
      </c>
      <c r="X540" s="12">
        <v>0</v>
      </c>
      <c r="Y540">
        <v>0</v>
      </c>
      <c r="Z540">
        <v>0</v>
      </c>
      <c r="AA540">
        <v>0</v>
      </c>
      <c r="AB540">
        <v>0</v>
      </c>
      <c r="AC540">
        <v>0</v>
      </c>
      <c r="AG540" s="43" t="s">
        <v>352</v>
      </c>
      <c r="AH540" s="30" t="s">
        <v>112</v>
      </c>
      <c r="AI540" s="34">
        <v>43893</v>
      </c>
      <c r="AJ540" s="12">
        <v>0</v>
      </c>
      <c r="AK540" s="12">
        <v>0</v>
      </c>
      <c r="AL540" s="12">
        <v>0</v>
      </c>
      <c r="AM540" s="12">
        <v>0</v>
      </c>
      <c r="AN540" s="12">
        <v>0</v>
      </c>
      <c r="AO540" s="12">
        <v>0</v>
      </c>
      <c r="AP540" s="12">
        <v>0</v>
      </c>
      <c r="AQ540" s="12">
        <v>0</v>
      </c>
      <c r="AR540" s="12">
        <v>0</v>
      </c>
      <c r="AS540" s="12">
        <v>0</v>
      </c>
      <c r="AT540" s="12">
        <v>0</v>
      </c>
      <c r="AU540" s="12">
        <v>0</v>
      </c>
      <c r="AV540" s="12">
        <v>0</v>
      </c>
      <c r="AW540" s="12">
        <v>0</v>
      </c>
      <c r="AX540" s="12">
        <v>0</v>
      </c>
      <c r="AY540" s="12">
        <v>0</v>
      </c>
      <c r="AZ540" s="12">
        <v>0</v>
      </c>
      <c r="BA540" s="12">
        <v>0</v>
      </c>
      <c r="BB540">
        <v>0</v>
      </c>
      <c r="BC540">
        <v>0</v>
      </c>
      <c r="BD540">
        <v>0</v>
      </c>
      <c r="BE540">
        <v>0</v>
      </c>
      <c r="BF540">
        <v>0</v>
      </c>
      <c r="BK540" t="s">
        <v>322</v>
      </c>
      <c r="BL540" t="s">
        <v>112</v>
      </c>
      <c r="BM540" s="2">
        <v>43893</v>
      </c>
      <c r="BN540" s="12">
        <v>0</v>
      </c>
      <c r="BO540" s="12">
        <v>0</v>
      </c>
      <c r="BP540" s="12">
        <v>0</v>
      </c>
      <c r="BQ540" s="12">
        <v>0</v>
      </c>
      <c r="BR540" s="12">
        <v>0</v>
      </c>
      <c r="BS540" s="12">
        <v>0</v>
      </c>
      <c r="BT540" s="12">
        <v>0</v>
      </c>
      <c r="BU540" s="12">
        <v>0</v>
      </c>
      <c r="BV540" s="12">
        <v>0</v>
      </c>
      <c r="BW540" s="12">
        <v>0</v>
      </c>
      <c r="BX540" s="12">
        <v>0</v>
      </c>
      <c r="BY540" s="12">
        <v>0</v>
      </c>
      <c r="BZ540" s="12">
        <v>0</v>
      </c>
      <c r="CA540" s="12">
        <v>0</v>
      </c>
      <c r="CB540" s="12">
        <v>0</v>
      </c>
      <c r="CC540" s="12">
        <v>0</v>
      </c>
      <c r="CD540" s="12">
        <v>0</v>
      </c>
      <c r="CE540" s="12">
        <v>0</v>
      </c>
      <c r="CF540" s="12">
        <v>0</v>
      </c>
      <c r="CG540" s="12">
        <v>0</v>
      </c>
      <c r="CH540" s="12">
        <v>0</v>
      </c>
      <c r="CI540">
        <v>0</v>
      </c>
      <c r="CJ540">
        <v>0</v>
      </c>
      <c r="CK540">
        <v>0</v>
      </c>
      <c r="CL540">
        <v>0</v>
      </c>
      <c r="CM540">
        <v>0</v>
      </c>
      <c r="CN540" s="12">
        <v>0</v>
      </c>
    </row>
    <row r="541" spans="1:92" hidden="1" x14ac:dyDescent="0.25">
      <c r="A541" s="7" t="s">
        <v>352</v>
      </c>
      <c r="B541" t="s">
        <v>113</v>
      </c>
      <c r="C541" s="2">
        <v>43893</v>
      </c>
      <c r="D541" s="12">
        <v>86</v>
      </c>
      <c r="E541" s="12">
        <v>70</v>
      </c>
      <c r="F541" s="12">
        <v>2</v>
      </c>
      <c r="G541" s="12">
        <v>0</v>
      </c>
      <c r="H541" s="12">
        <v>0</v>
      </c>
      <c r="I541" s="12">
        <v>2</v>
      </c>
      <c r="J541" s="12">
        <v>2</v>
      </c>
      <c r="K541" s="12">
        <v>2</v>
      </c>
      <c r="L541" s="12">
        <v>2</v>
      </c>
      <c r="M541" s="12">
        <v>0</v>
      </c>
      <c r="N541" s="12">
        <v>4</v>
      </c>
      <c r="O541" s="12">
        <v>0</v>
      </c>
      <c r="P541" s="12">
        <v>0</v>
      </c>
      <c r="Q541" s="12">
        <v>39</v>
      </c>
      <c r="R541" s="12">
        <v>0</v>
      </c>
      <c r="S541" s="12">
        <v>2</v>
      </c>
      <c r="T541" s="12">
        <v>0</v>
      </c>
      <c r="U541" s="12">
        <v>0</v>
      </c>
      <c r="V541" s="12">
        <v>0</v>
      </c>
      <c r="W541" s="12">
        <v>0</v>
      </c>
      <c r="X541" s="12">
        <v>0</v>
      </c>
      <c r="Y541">
        <v>0</v>
      </c>
      <c r="Z541">
        <v>0</v>
      </c>
      <c r="AA541">
        <v>0</v>
      </c>
      <c r="AB541">
        <v>0</v>
      </c>
      <c r="AC541">
        <v>0</v>
      </c>
      <c r="AG541" s="44" t="s">
        <v>352</v>
      </c>
      <c r="AH541" s="29" t="s">
        <v>113</v>
      </c>
      <c r="AI541" s="36">
        <v>43893</v>
      </c>
      <c r="AJ541" s="12">
        <v>83</v>
      </c>
      <c r="AK541" s="12">
        <v>67</v>
      </c>
      <c r="AL541" s="12">
        <v>2</v>
      </c>
      <c r="AM541" s="12">
        <v>0</v>
      </c>
      <c r="AN541" s="12">
        <v>0</v>
      </c>
      <c r="AO541" s="12">
        <v>2</v>
      </c>
      <c r="AP541" s="12">
        <v>2</v>
      </c>
      <c r="AQ541" s="12">
        <v>2</v>
      </c>
      <c r="AR541" s="12">
        <v>2</v>
      </c>
      <c r="AS541" s="12">
        <v>0</v>
      </c>
      <c r="AT541" s="12">
        <v>39</v>
      </c>
      <c r="AU541" s="12">
        <v>0</v>
      </c>
      <c r="AV541" s="12">
        <v>0</v>
      </c>
      <c r="AW541" s="12">
        <v>0</v>
      </c>
      <c r="AX541" s="12">
        <v>0</v>
      </c>
      <c r="AY541" s="12">
        <v>0</v>
      </c>
      <c r="AZ541" s="12">
        <v>0</v>
      </c>
      <c r="BA541" s="12">
        <v>0</v>
      </c>
      <c r="BB541">
        <v>0</v>
      </c>
      <c r="BC541">
        <v>0</v>
      </c>
      <c r="BD541">
        <v>0</v>
      </c>
      <c r="BE541">
        <v>0</v>
      </c>
      <c r="BF541">
        <v>0</v>
      </c>
      <c r="BK541" t="s">
        <v>322</v>
      </c>
      <c r="BL541" t="s">
        <v>113</v>
      </c>
      <c r="BM541" s="2">
        <v>43893</v>
      </c>
      <c r="BN541" s="12">
        <v>15</v>
      </c>
      <c r="BO541" s="12">
        <v>31</v>
      </c>
      <c r="BP541" s="12">
        <v>0</v>
      </c>
      <c r="BQ541" s="12">
        <v>2</v>
      </c>
      <c r="BR541" s="12">
        <v>0</v>
      </c>
      <c r="BS541" s="12">
        <v>0</v>
      </c>
      <c r="BT541" s="12">
        <v>0</v>
      </c>
      <c r="BU541" s="12">
        <v>0</v>
      </c>
      <c r="BV541" s="12">
        <v>0</v>
      </c>
      <c r="BW541" s="12">
        <v>22</v>
      </c>
      <c r="BX541" s="12">
        <v>1</v>
      </c>
      <c r="BY541" s="12">
        <v>4</v>
      </c>
      <c r="BZ541" s="12">
        <v>4</v>
      </c>
      <c r="CA541" s="12">
        <v>22</v>
      </c>
      <c r="CB541" s="12">
        <v>0</v>
      </c>
      <c r="CC541" s="12">
        <v>5</v>
      </c>
      <c r="CD541" s="12">
        <v>0</v>
      </c>
      <c r="CE541" s="12">
        <v>0</v>
      </c>
      <c r="CF541" s="12">
        <v>0</v>
      </c>
      <c r="CG541" s="12">
        <v>0</v>
      </c>
      <c r="CH541" s="12">
        <v>0</v>
      </c>
      <c r="CI541">
        <v>0</v>
      </c>
      <c r="CJ541">
        <v>0</v>
      </c>
      <c r="CK541">
        <v>0</v>
      </c>
      <c r="CL541">
        <v>0</v>
      </c>
      <c r="CM541">
        <v>0</v>
      </c>
      <c r="CN541" s="12">
        <v>15</v>
      </c>
    </row>
    <row r="542" spans="1:92" hidden="1" x14ac:dyDescent="0.25">
      <c r="A542" s="7" t="s">
        <v>353</v>
      </c>
      <c r="B542" t="s">
        <v>110</v>
      </c>
      <c r="C542" s="2">
        <v>43893</v>
      </c>
      <c r="D542" s="12">
        <v>0</v>
      </c>
      <c r="E542" s="12">
        <v>0</v>
      </c>
      <c r="F542" s="12">
        <v>0</v>
      </c>
      <c r="G542" s="12">
        <v>0</v>
      </c>
      <c r="H542" s="12">
        <v>0</v>
      </c>
      <c r="I542" s="12">
        <v>0</v>
      </c>
      <c r="J542" s="12">
        <v>0</v>
      </c>
      <c r="K542" s="12">
        <v>0</v>
      </c>
      <c r="L542" s="12">
        <v>0</v>
      </c>
      <c r="M542" s="12">
        <v>0</v>
      </c>
      <c r="N542" s="12">
        <v>0</v>
      </c>
      <c r="O542" s="12">
        <v>0</v>
      </c>
      <c r="P542" s="12">
        <v>0</v>
      </c>
      <c r="Q542" s="12">
        <v>0</v>
      </c>
      <c r="R542" s="12">
        <v>0</v>
      </c>
      <c r="S542" s="12">
        <v>0</v>
      </c>
      <c r="T542" s="12">
        <v>0</v>
      </c>
      <c r="U542" s="12">
        <v>0</v>
      </c>
      <c r="V542" s="12">
        <v>0</v>
      </c>
      <c r="W542" s="12">
        <v>0</v>
      </c>
      <c r="X542" s="12">
        <v>0</v>
      </c>
      <c r="Y542">
        <v>0</v>
      </c>
      <c r="Z542">
        <v>0</v>
      </c>
      <c r="AA542">
        <v>0</v>
      </c>
      <c r="AB542">
        <v>0</v>
      </c>
      <c r="AC542">
        <v>0</v>
      </c>
      <c r="AG542" s="43" t="s">
        <v>353</v>
      </c>
      <c r="AH542" s="30" t="s">
        <v>110</v>
      </c>
      <c r="AI542" s="34">
        <v>43893</v>
      </c>
      <c r="AJ542" s="12">
        <v>0</v>
      </c>
      <c r="AK542" s="12">
        <v>0</v>
      </c>
      <c r="AL542" s="12">
        <v>0</v>
      </c>
      <c r="AM542" s="12">
        <v>0</v>
      </c>
      <c r="AN542" s="12">
        <v>0</v>
      </c>
      <c r="AO542" s="12">
        <v>0</v>
      </c>
      <c r="AP542" s="12">
        <v>0</v>
      </c>
      <c r="AQ542" s="12">
        <v>0</v>
      </c>
      <c r="AR542" s="12">
        <v>0</v>
      </c>
      <c r="AS542" s="12">
        <v>0</v>
      </c>
      <c r="AT542" s="12">
        <v>0</v>
      </c>
      <c r="AU542" s="12">
        <v>0</v>
      </c>
      <c r="AV542" s="12">
        <v>0</v>
      </c>
      <c r="AW542" s="12">
        <v>0</v>
      </c>
      <c r="AX542" s="12">
        <v>0</v>
      </c>
      <c r="AY542" s="12">
        <v>0</v>
      </c>
      <c r="AZ542" s="12">
        <v>0</v>
      </c>
      <c r="BA542" s="12">
        <v>0</v>
      </c>
      <c r="BB542">
        <v>0</v>
      </c>
      <c r="BC542">
        <v>0</v>
      </c>
      <c r="BD542">
        <v>0</v>
      </c>
      <c r="BE542">
        <v>0</v>
      </c>
      <c r="BF542">
        <v>0</v>
      </c>
      <c r="BK542" t="s">
        <v>323</v>
      </c>
      <c r="BL542" t="s">
        <v>110</v>
      </c>
      <c r="BM542" s="2">
        <v>43893</v>
      </c>
      <c r="BN542" s="12">
        <v>1</v>
      </c>
      <c r="BO542" s="12">
        <v>1</v>
      </c>
      <c r="BP542" s="12">
        <v>0</v>
      </c>
      <c r="BQ542" s="12">
        <v>0</v>
      </c>
      <c r="BR542" s="12">
        <v>0</v>
      </c>
      <c r="BS542" s="12">
        <v>0</v>
      </c>
      <c r="BT542" s="12">
        <v>0</v>
      </c>
      <c r="BU542" s="12">
        <v>0</v>
      </c>
      <c r="BV542" s="12">
        <v>0</v>
      </c>
      <c r="BW542" s="12">
        <v>0</v>
      </c>
      <c r="BX542" s="12">
        <v>0</v>
      </c>
      <c r="BY542" s="12">
        <v>0</v>
      </c>
      <c r="BZ542" s="12">
        <v>0</v>
      </c>
      <c r="CA542" s="12">
        <v>2</v>
      </c>
      <c r="CB542" s="12">
        <v>2</v>
      </c>
      <c r="CC542" s="12">
        <v>0</v>
      </c>
      <c r="CD542" s="12">
        <v>0</v>
      </c>
      <c r="CE542" s="12">
        <v>0</v>
      </c>
      <c r="CF542" s="12">
        <v>0</v>
      </c>
      <c r="CG542" s="12">
        <v>0</v>
      </c>
      <c r="CH542" s="12">
        <v>0</v>
      </c>
      <c r="CI542">
        <v>0</v>
      </c>
      <c r="CJ542">
        <v>0</v>
      </c>
      <c r="CK542">
        <v>0</v>
      </c>
      <c r="CL542">
        <v>0</v>
      </c>
      <c r="CM542">
        <v>0</v>
      </c>
      <c r="CN542" s="12">
        <v>1</v>
      </c>
    </row>
    <row r="543" spans="1:92" hidden="1" x14ac:dyDescent="0.25">
      <c r="A543" s="7" t="s">
        <v>353</v>
      </c>
      <c r="B543" t="s">
        <v>111</v>
      </c>
      <c r="C543" s="2">
        <v>43893</v>
      </c>
      <c r="D543" s="12">
        <v>66</v>
      </c>
      <c r="E543" s="12">
        <v>45</v>
      </c>
      <c r="F543" s="12">
        <v>1</v>
      </c>
      <c r="G543" s="12">
        <v>1</v>
      </c>
      <c r="H543" s="12">
        <v>1</v>
      </c>
      <c r="I543" s="12">
        <v>1</v>
      </c>
      <c r="J543" s="12">
        <v>3</v>
      </c>
      <c r="K543" s="12">
        <v>0</v>
      </c>
      <c r="L543" s="12">
        <v>1</v>
      </c>
      <c r="M543" s="12">
        <v>0</v>
      </c>
      <c r="N543" s="12">
        <v>0</v>
      </c>
      <c r="O543" s="12">
        <v>0</v>
      </c>
      <c r="P543" s="12">
        <v>0</v>
      </c>
      <c r="Q543" s="12">
        <v>8</v>
      </c>
      <c r="R543" s="12">
        <v>0</v>
      </c>
      <c r="S543" s="12">
        <v>3</v>
      </c>
      <c r="T543" s="12">
        <v>0</v>
      </c>
      <c r="U543" s="12">
        <v>0</v>
      </c>
      <c r="V543" s="12">
        <v>0</v>
      </c>
      <c r="W543" s="12">
        <v>0</v>
      </c>
      <c r="X543" s="12">
        <v>3</v>
      </c>
      <c r="Y543">
        <v>0</v>
      </c>
      <c r="Z543">
        <v>0</v>
      </c>
      <c r="AA543">
        <v>0</v>
      </c>
      <c r="AB543">
        <v>0</v>
      </c>
      <c r="AC543">
        <v>0</v>
      </c>
      <c r="AG543" s="44" t="s">
        <v>353</v>
      </c>
      <c r="AH543" s="29" t="s">
        <v>111</v>
      </c>
      <c r="AI543" s="36">
        <v>43893</v>
      </c>
      <c r="AJ543" s="12">
        <v>65</v>
      </c>
      <c r="AK543" s="12">
        <v>44</v>
      </c>
      <c r="AL543" s="12">
        <v>1</v>
      </c>
      <c r="AM543" s="12">
        <v>1</v>
      </c>
      <c r="AN543" s="12">
        <v>1</v>
      </c>
      <c r="AO543" s="12">
        <v>1</v>
      </c>
      <c r="AP543" s="12">
        <v>3</v>
      </c>
      <c r="AQ543" s="12">
        <v>0</v>
      </c>
      <c r="AR543" s="12">
        <v>1</v>
      </c>
      <c r="AS543" s="12">
        <v>0</v>
      </c>
      <c r="AT543" s="12">
        <v>7</v>
      </c>
      <c r="AU543" s="12">
        <v>0</v>
      </c>
      <c r="AV543" s="12">
        <v>0</v>
      </c>
      <c r="AW543" s="12">
        <v>0</v>
      </c>
      <c r="AX543" s="12">
        <v>0</v>
      </c>
      <c r="AY543" s="12">
        <v>0</v>
      </c>
      <c r="AZ543" s="12">
        <v>0</v>
      </c>
      <c r="BA543" s="12">
        <v>0</v>
      </c>
      <c r="BB543">
        <v>0</v>
      </c>
      <c r="BC543">
        <v>0</v>
      </c>
      <c r="BD543">
        <v>0</v>
      </c>
      <c r="BE543">
        <v>0</v>
      </c>
      <c r="BF543">
        <v>0</v>
      </c>
      <c r="BK543" t="s">
        <v>323</v>
      </c>
      <c r="BL543" t="s">
        <v>111</v>
      </c>
      <c r="BM543" s="2">
        <v>43893</v>
      </c>
      <c r="BN543" s="12">
        <v>3</v>
      </c>
      <c r="BO543" s="12">
        <v>0</v>
      </c>
      <c r="BP543" s="12">
        <v>0</v>
      </c>
      <c r="BQ543" s="12">
        <v>0</v>
      </c>
      <c r="BR543" s="12">
        <v>0</v>
      </c>
      <c r="BS543" s="12">
        <v>0</v>
      </c>
      <c r="BT543" s="12">
        <v>0</v>
      </c>
      <c r="BU543" s="12">
        <v>0</v>
      </c>
      <c r="BV543" s="12">
        <v>0</v>
      </c>
      <c r="BW543" s="12">
        <v>2</v>
      </c>
      <c r="BX543" s="12">
        <v>5</v>
      </c>
      <c r="BY543" s="12">
        <v>0</v>
      </c>
      <c r="BZ543" s="12">
        <v>0</v>
      </c>
      <c r="CA543" s="12">
        <v>11</v>
      </c>
      <c r="CB543" s="12">
        <v>8</v>
      </c>
      <c r="CC543" s="12">
        <v>0</v>
      </c>
      <c r="CD543" s="12">
        <v>10</v>
      </c>
      <c r="CE543" s="12">
        <v>0</v>
      </c>
      <c r="CF543" s="12">
        <v>0</v>
      </c>
      <c r="CG543" s="12">
        <v>0</v>
      </c>
      <c r="CH543" s="12">
        <v>0</v>
      </c>
      <c r="CI543">
        <v>0</v>
      </c>
      <c r="CJ543">
        <v>0</v>
      </c>
      <c r="CK543">
        <v>0</v>
      </c>
      <c r="CL543">
        <v>0</v>
      </c>
      <c r="CM543">
        <v>0</v>
      </c>
      <c r="CN543" s="12">
        <v>3</v>
      </c>
    </row>
    <row r="544" spans="1:92" hidden="1" x14ac:dyDescent="0.25">
      <c r="A544" s="7" t="s">
        <v>353</v>
      </c>
      <c r="B544" t="s">
        <v>112</v>
      </c>
      <c r="C544" s="2">
        <v>43893</v>
      </c>
      <c r="D544" s="12">
        <v>1</v>
      </c>
      <c r="E544" s="12">
        <v>2</v>
      </c>
      <c r="F544" s="12">
        <v>0</v>
      </c>
      <c r="G544" s="12">
        <v>1</v>
      </c>
      <c r="H544" s="12">
        <v>0</v>
      </c>
      <c r="I544" s="12">
        <v>0</v>
      </c>
      <c r="J544" s="12">
        <v>0</v>
      </c>
      <c r="K544" s="12">
        <v>0</v>
      </c>
      <c r="L544" s="12">
        <v>0</v>
      </c>
      <c r="M544" s="12">
        <v>0</v>
      </c>
      <c r="N544" s="12">
        <v>0</v>
      </c>
      <c r="O544" s="12">
        <v>0</v>
      </c>
      <c r="P544" s="12">
        <v>0</v>
      </c>
      <c r="Q544" s="12">
        <v>0</v>
      </c>
      <c r="R544" s="12">
        <v>0</v>
      </c>
      <c r="S544" s="12">
        <v>0</v>
      </c>
      <c r="T544" s="12">
        <v>0</v>
      </c>
      <c r="U544" s="12">
        <v>0</v>
      </c>
      <c r="V544" s="12">
        <v>0</v>
      </c>
      <c r="W544" s="12">
        <v>0</v>
      </c>
      <c r="X544" s="12">
        <v>0</v>
      </c>
      <c r="Y544">
        <v>0</v>
      </c>
      <c r="Z544">
        <v>0</v>
      </c>
      <c r="AA544">
        <v>0</v>
      </c>
      <c r="AB544">
        <v>0</v>
      </c>
      <c r="AC544">
        <v>0</v>
      </c>
      <c r="AG544" s="43" t="s">
        <v>353</v>
      </c>
      <c r="AH544" s="30" t="s">
        <v>112</v>
      </c>
      <c r="AI544" s="34">
        <v>43893</v>
      </c>
      <c r="AJ544" s="12">
        <v>0</v>
      </c>
      <c r="AK544" s="12">
        <v>1</v>
      </c>
      <c r="AL544" s="12">
        <v>0</v>
      </c>
      <c r="AM544" s="12">
        <v>1</v>
      </c>
      <c r="AN544" s="12">
        <v>0</v>
      </c>
      <c r="AO544" s="12">
        <v>0</v>
      </c>
      <c r="AP544" s="12">
        <v>0</v>
      </c>
      <c r="AQ544" s="12">
        <v>0</v>
      </c>
      <c r="AR544" s="12">
        <v>0</v>
      </c>
      <c r="AS544" s="12">
        <v>0</v>
      </c>
      <c r="AT544" s="12">
        <v>0</v>
      </c>
      <c r="AU544" s="12">
        <v>0</v>
      </c>
      <c r="AV544" s="12">
        <v>0</v>
      </c>
      <c r="AW544" s="12">
        <v>0</v>
      </c>
      <c r="AX544" s="12">
        <v>0</v>
      </c>
      <c r="AY544" s="12">
        <v>0</v>
      </c>
      <c r="AZ544" s="12">
        <v>0</v>
      </c>
      <c r="BA544" s="12">
        <v>0</v>
      </c>
      <c r="BB544">
        <v>0</v>
      </c>
      <c r="BC544">
        <v>0</v>
      </c>
      <c r="BD544">
        <v>0</v>
      </c>
      <c r="BE544">
        <v>0</v>
      </c>
      <c r="BF544">
        <v>0</v>
      </c>
      <c r="BK544" t="s">
        <v>323</v>
      </c>
      <c r="BL544" t="s">
        <v>112</v>
      </c>
      <c r="BM544" s="2">
        <v>43893</v>
      </c>
      <c r="BN544" s="12">
        <v>3</v>
      </c>
      <c r="BO544" s="12">
        <v>1</v>
      </c>
      <c r="BP544" s="12">
        <v>0</v>
      </c>
      <c r="BQ544" s="12">
        <v>0</v>
      </c>
      <c r="BR544" s="12">
        <v>0</v>
      </c>
      <c r="BS544" s="12">
        <v>0</v>
      </c>
      <c r="BT544" s="12">
        <v>0</v>
      </c>
      <c r="BU544" s="12">
        <v>0</v>
      </c>
      <c r="BV544" s="12">
        <v>0</v>
      </c>
      <c r="BW544" s="12">
        <v>0</v>
      </c>
      <c r="BX544" s="12">
        <v>0</v>
      </c>
      <c r="BY544" s="12">
        <v>0</v>
      </c>
      <c r="BZ544" s="12">
        <v>0</v>
      </c>
      <c r="CA544" s="12">
        <v>0</v>
      </c>
      <c r="CB544" s="12">
        <v>0</v>
      </c>
      <c r="CC544" s="12">
        <v>0</v>
      </c>
      <c r="CD544" s="12">
        <v>0</v>
      </c>
      <c r="CE544" s="12">
        <v>0</v>
      </c>
      <c r="CF544" s="12">
        <v>0</v>
      </c>
      <c r="CG544" s="12">
        <v>0</v>
      </c>
      <c r="CH544" s="12">
        <v>0</v>
      </c>
      <c r="CI544">
        <v>0</v>
      </c>
      <c r="CJ544">
        <v>0</v>
      </c>
      <c r="CK544">
        <v>0</v>
      </c>
      <c r="CL544">
        <v>0</v>
      </c>
      <c r="CM544">
        <v>0</v>
      </c>
      <c r="CN544" s="12">
        <v>3</v>
      </c>
    </row>
    <row r="545" spans="1:92" hidden="1" x14ac:dyDescent="0.25">
      <c r="A545" s="7" t="s">
        <v>353</v>
      </c>
      <c r="B545" t="s">
        <v>113</v>
      </c>
      <c r="C545" s="2">
        <v>43893</v>
      </c>
      <c r="D545" s="12">
        <v>88</v>
      </c>
      <c r="E545" s="12">
        <v>71</v>
      </c>
      <c r="F545" s="12">
        <v>3</v>
      </c>
      <c r="G545" s="12">
        <v>3</v>
      </c>
      <c r="H545" s="12">
        <v>1</v>
      </c>
      <c r="I545" s="12">
        <v>5</v>
      </c>
      <c r="J545" s="12">
        <v>2</v>
      </c>
      <c r="K545" s="12">
        <v>0</v>
      </c>
      <c r="L545" s="12">
        <v>4</v>
      </c>
      <c r="M545" s="12">
        <v>0</v>
      </c>
      <c r="N545" s="12">
        <v>3</v>
      </c>
      <c r="O545" s="12">
        <v>0</v>
      </c>
      <c r="P545" s="12">
        <v>0</v>
      </c>
      <c r="Q545" s="12">
        <v>21</v>
      </c>
      <c r="R545" s="12">
        <v>0</v>
      </c>
      <c r="S545" s="12">
        <v>5</v>
      </c>
      <c r="T545" s="12">
        <v>5</v>
      </c>
      <c r="U545" s="12">
        <v>0</v>
      </c>
      <c r="V545" s="12">
        <v>0</v>
      </c>
      <c r="W545" s="12">
        <v>0</v>
      </c>
      <c r="X545" s="12">
        <v>4</v>
      </c>
      <c r="Y545">
        <v>0</v>
      </c>
      <c r="Z545">
        <v>0</v>
      </c>
      <c r="AA545">
        <v>0</v>
      </c>
      <c r="AB545">
        <v>0</v>
      </c>
      <c r="AC545">
        <v>0</v>
      </c>
      <c r="AG545" s="44" t="s">
        <v>353</v>
      </c>
      <c r="AH545" s="29" t="s">
        <v>113</v>
      </c>
      <c r="AI545" s="36">
        <v>43893</v>
      </c>
      <c r="AJ545" s="12">
        <v>81</v>
      </c>
      <c r="AK545" s="12">
        <v>64</v>
      </c>
      <c r="AL545" s="12">
        <v>3</v>
      </c>
      <c r="AM545" s="12">
        <v>3</v>
      </c>
      <c r="AN545" s="12">
        <v>1</v>
      </c>
      <c r="AO545" s="12">
        <v>3</v>
      </c>
      <c r="AP545" s="12">
        <v>2</v>
      </c>
      <c r="AQ545" s="12">
        <v>0</v>
      </c>
      <c r="AR545" s="12">
        <v>2</v>
      </c>
      <c r="AS545" s="12">
        <v>0</v>
      </c>
      <c r="AT545" s="12">
        <v>20</v>
      </c>
      <c r="AU545" s="12">
        <v>0</v>
      </c>
      <c r="AV545" s="12">
        <v>0</v>
      </c>
      <c r="AW545" s="12">
        <v>4</v>
      </c>
      <c r="AX545" s="12">
        <v>0</v>
      </c>
      <c r="AY545" s="12">
        <v>0</v>
      </c>
      <c r="AZ545" s="12">
        <v>0</v>
      </c>
      <c r="BA545" s="12">
        <v>0</v>
      </c>
      <c r="BB545">
        <v>0</v>
      </c>
      <c r="BC545">
        <v>0</v>
      </c>
      <c r="BD545">
        <v>0</v>
      </c>
      <c r="BE545">
        <v>0</v>
      </c>
      <c r="BF545">
        <v>0</v>
      </c>
      <c r="BK545" t="s">
        <v>323</v>
      </c>
      <c r="BL545" t="s">
        <v>113</v>
      </c>
      <c r="BM545" s="2">
        <v>43893</v>
      </c>
      <c r="BN545" s="12">
        <v>11</v>
      </c>
      <c r="BO545" s="12">
        <v>6</v>
      </c>
      <c r="BP545" s="12">
        <v>0</v>
      </c>
      <c r="BQ545" s="12">
        <v>0</v>
      </c>
      <c r="BR545" s="12">
        <v>0</v>
      </c>
      <c r="BS545" s="12">
        <v>0</v>
      </c>
      <c r="BT545" s="12">
        <v>0</v>
      </c>
      <c r="BU545" s="12">
        <v>0</v>
      </c>
      <c r="BV545" s="12">
        <v>0</v>
      </c>
      <c r="BW545" s="12">
        <v>5</v>
      </c>
      <c r="BX545" s="12">
        <v>11</v>
      </c>
      <c r="BY545" s="12">
        <v>0</v>
      </c>
      <c r="BZ545" s="12">
        <v>0</v>
      </c>
      <c r="CA545" s="12">
        <v>26</v>
      </c>
      <c r="CB545" s="12">
        <v>13</v>
      </c>
      <c r="CC545" s="12">
        <v>0</v>
      </c>
      <c r="CD545" s="12">
        <v>13</v>
      </c>
      <c r="CE545" s="12">
        <v>0</v>
      </c>
      <c r="CF545" s="12">
        <v>0</v>
      </c>
      <c r="CG545" s="12">
        <v>0</v>
      </c>
      <c r="CH545" s="12">
        <v>0</v>
      </c>
      <c r="CI545">
        <v>0</v>
      </c>
      <c r="CJ545">
        <v>0</v>
      </c>
      <c r="CK545">
        <v>0</v>
      </c>
      <c r="CL545">
        <v>0</v>
      </c>
      <c r="CM545">
        <v>0</v>
      </c>
      <c r="CN545" s="12">
        <v>11</v>
      </c>
    </row>
    <row r="546" spans="1:92" hidden="1" x14ac:dyDescent="0.25">
      <c r="A546" s="7" t="s">
        <v>354</v>
      </c>
      <c r="B546" t="s">
        <v>110</v>
      </c>
      <c r="C546" s="2">
        <v>43893</v>
      </c>
      <c r="D546" s="12">
        <v>0</v>
      </c>
      <c r="E546" s="12">
        <v>0</v>
      </c>
      <c r="F546" s="12">
        <v>0</v>
      </c>
      <c r="G546" s="12">
        <v>0</v>
      </c>
      <c r="H546" s="12">
        <v>0</v>
      </c>
      <c r="I546" s="12">
        <v>0</v>
      </c>
      <c r="J546" s="12">
        <v>0</v>
      </c>
      <c r="K546" s="12">
        <v>0</v>
      </c>
      <c r="L546" s="12">
        <v>0</v>
      </c>
      <c r="M546" s="12">
        <v>0</v>
      </c>
      <c r="N546" s="12">
        <v>0</v>
      </c>
      <c r="O546" s="12">
        <v>0</v>
      </c>
      <c r="P546" s="12">
        <v>0</v>
      </c>
      <c r="Q546" s="12">
        <v>0</v>
      </c>
      <c r="R546" s="12">
        <v>0</v>
      </c>
      <c r="S546" s="12">
        <v>0</v>
      </c>
      <c r="T546" s="12">
        <v>0</v>
      </c>
      <c r="U546" s="12">
        <v>0</v>
      </c>
      <c r="V546" s="12">
        <v>0</v>
      </c>
      <c r="W546" s="12">
        <v>0</v>
      </c>
      <c r="X546" s="12">
        <v>0</v>
      </c>
      <c r="Y546">
        <v>0</v>
      </c>
      <c r="Z546">
        <v>0</v>
      </c>
      <c r="AA546">
        <v>0</v>
      </c>
      <c r="AB546">
        <v>0</v>
      </c>
      <c r="AC546">
        <v>0</v>
      </c>
      <c r="AG546" s="43" t="s">
        <v>354</v>
      </c>
      <c r="AH546" s="30" t="s">
        <v>110</v>
      </c>
      <c r="AI546" s="34">
        <v>43893</v>
      </c>
      <c r="AJ546" s="12">
        <v>0</v>
      </c>
      <c r="AK546" s="12">
        <v>0</v>
      </c>
      <c r="AL546" s="12">
        <v>0</v>
      </c>
      <c r="AM546" s="12">
        <v>0</v>
      </c>
      <c r="AN546" s="12">
        <v>0</v>
      </c>
      <c r="AO546" s="12">
        <v>0</v>
      </c>
      <c r="AP546" s="12">
        <v>0</v>
      </c>
      <c r="AQ546" s="12">
        <v>0</v>
      </c>
      <c r="AR546" s="12">
        <v>0</v>
      </c>
      <c r="AS546" s="12">
        <v>0</v>
      </c>
      <c r="AT546" s="12">
        <v>0</v>
      </c>
      <c r="AU546" s="12">
        <v>0</v>
      </c>
      <c r="AV546" s="12">
        <v>0</v>
      </c>
      <c r="AW546" s="12">
        <v>0</v>
      </c>
      <c r="AX546" s="12">
        <v>0</v>
      </c>
      <c r="AY546" s="12">
        <v>0</v>
      </c>
      <c r="AZ546" s="12">
        <v>0</v>
      </c>
      <c r="BA546" s="12">
        <v>0</v>
      </c>
      <c r="BB546">
        <v>0</v>
      </c>
      <c r="BC546">
        <v>0</v>
      </c>
      <c r="BD546">
        <v>0</v>
      </c>
      <c r="BE546">
        <v>0</v>
      </c>
      <c r="BF546">
        <v>0</v>
      </c>
      <c r="BK546" t="s">
        <v>324</v>
      </c>
      <c r="BL546" t="s">
        <v>110</v>
      </c>
      <c r="BM546" s="2">
        <v>43893</v>
      </c>
      <c r="BN546" s="12">
        <v>3</v>
      </c>
      <c r="BO546" s="12">
        <v>4</v>
      </c>
      <c r="BP546" s="12">
        <v>0</v>
      </c>
      <c r="BQ546" s="12">
        <v>1</v>
      </c>
      <c r="BR546" s="12">
        <v>0</v>
      </c>
      <c r="BS546" s="12">
        <v>0</v>
      </c>
      <c r="BT546" s="12">
        <v>0</v>
      </c>
      <c r="BU546" s="12">
        <v>0</v>
      </c>
      <c r="BV546" s="12">
        <v>0</v>
      </c>
      <c r="BW546" s="12">
        <v>1</v>
      </c>
      <c r="BX546" s="12">
        <v>0</v>
      </c>
      <c r="BY546" s="12">
        <v>4</v>
      </c>
      <c r="BZ546" s="12">
        <v>2</v>
      </c>
      <c r="CA546" s="12">
        <v>1</v>
      </c>
      <c r="CB546" s="12">
        <v>1</v>
      </c>
      <c r="CC546" s="12">
        <v>0</v>
      </c>
      <c r="CD546" s="12">
        <v>0</v>
      </c>
      <c r="CE546" s="12">
        <v>0</v>
      </c>
      <c r="CF546" s="12">
        <v>0</v>
      </c>
      <c r="CG546" s="12">
        <v>0</v>
      </c>
      <c r="CH546" s="12">
        <v>0</v>
      </c>
      <c r="CI546">
        <v>0</v>
      </c>
      <c r="CJ546">
        <v>0</v>
      </c>
      <c r="CK546">
        <v>0</v>
      </c>
      <c r="CL546">
        <v>0</v>
      </c>
      <c r="CM546">
        <v>0</v>
      </c>
      <c r="CN546" s="12">
        <v>3</v>
      </c>
    </row>
    <row r="547" spans="1:92" hidden="1" x14ac:dyDescent="0.25">
      <c r="A547" s="7" t="s">
        <v>354</v>
      </c>
      <c r="B547" t="s">
        <v>111</v>
      </c>
      <c r="C547" s="2">
        <v>43893</v>
      </c>
      <c r="D547" s="12">
        <v>68</v>
      </c>
      <c r="E547" s="12">
        <v>61</v>
      </c>
      <c r="F547" s="12">
        <v>0</v>
      </c>
      <c r="G547" s="12">
        <v>0</v>
      </c>
      <c r="H547" s="12">
        <v>0</v>
      </c>
      <c r="I547" s="12">
        <v>0</v>
      </c>
      <c r="J547" s="12">
        <v>0</v>
      </c>
      <c r="K547" s="12">
        <v>0</v>
      </c>
      <c r="L547" s="12">
        <v>0</v>
      </c>
      <c r="M547" s="12">
        <v>2</v>
      </c>
      <c r="N547" s="12">
        <v>3</v>
      </c>
      <c r="O547" s="12">
        <v>0</v>
      </c>
      <c r="P547" s="12">
        <v>0</v>
      </c>
      <c r="Q547" s="12">
        <v>6</v>
      </c>
      <c r="R547" s="12">
        <v>0</v>
      </c>
      <c r="S547" s="12">
        <v>0</v>
      </c>
      <c r="T547" s="12">
        <v>5</v>
      </c>
      <c r="U547" s="12">
        <v>0</v>
      </c>
      <c r="V547" s="12">
        <v>0</v>
      </c>
      <c r="W547" s="12">
        <v>0</v>
      </c>
      <c r="X547" s="12">
        <v>0</v>
      </c>
      <c r="Y547">
        <v>0</v>
      </c>
      <c r="Z547">
        <v>0</v>
      </c>
      <c r="AA547">
        <v>0</v>
      </c>
      <c r="AB547">
        <v>0</v>
      </c>
      <c r="AC547">
        <v>0</v>
      </c>
      <c r="AG547" s="44" t="s">
        <v>354</v>
      </c>
      <c r="AH547" s="29" t="s">
        <v>111</v>
      </c>
      <c r="AI547" s="36">
        <v>43893</v>
      </c>
      <c r="AJ547" s="12">
        <v>66</v>
      </c>
      <c r="AK547" s="12">
        <v>60</v>
      </c>
      <c r="AL547" s="12">
        <v>0</v>
      </c>
      <c r="AM547" s="12">
        <v>0</v>
      </c>
      <c r="AN547" s="12">
        <v>0</v>
      </c>
      <c r="AO547" s="12">
        <v>0</v>
      </c>
      <c r="AP547" s="12">
        <v>0</v>
      </c>
      <c r="AQ547" s="12">
        <v>0</v>
      </c>
      <c r="AR547" s="12">
        <v>0</v>
      </c>
      <c r="AS547" s="12">
        <v>0</v>
      </c>
      <c r="AT547" s="12">
        <v>3</v>
      </c>
      <c r="AU547" s="12">
        <v>0</v>
      </c>
      <c r="AV547" s="12">
        <v>0</v>
      </c>
      <c r="AW547" s="12">
        <v>0</v>
      </c>
      <c r="AX547" s="12">
        <v>0</v>
      </c>
      <c r="AY547" s="12">
        <v>0</v>
      </c>
      <c r="AZ547" s="12">
        <v>0</v>
      </c>
      <c r="BA547" s="12">
        <v>0</v>
      </c>
      <c r="BB547">
        <v>0</v>
      </c>
      <c r="BC547">
        <v>0</v>
      </c>
      <c r="BD547">
        <v>0</v>
      </c>
      <c r="BE547">
        <v>0</v>
      </c>
      <c r="BF547">
        <v>0</v>
      </c>
      <c r="BK547" t="s">
        <v>324</v>
      </c>
      <c r="BL547" t="s">
        <v>111</v>
      </c>
      <c r="BM547" s="2">
        <v>43893</v>
      </c>
      <c r="BN547" s="12">
        <v>1</v>
      </c>
      <c r="BO547" s="12">
        <v>1</v>
      </c>
      <c r="BP547" s="12">
        <v>0</v>
      </c>
      <c r="BQ547" s="12">
        <v>0</v>
      </c>
      <c r="BR547" s="12">
        <v>0</v>
      </c>
      <c r="BS547" s="12">
        <v>0</v>
      </c>
      <c r="BT547" s="12">
        <v>0</v>
      </c>
      <c r="BU547" s="12">
        <v>0</v>
      </c>
      <c r="BV547" s="12">
        <v>0</v>
      </c>
      <c r="BW547" s="12">
        <v>62</v>
      </c>
      <c r="BX547" s="12">
        <v>0</v>
      </c>
      <c r="BY547" s="12">
        <v>129</v>
      </c>
      <c r="BZ547" s="12">
        <v>88</v>
      </c>
      <c r="CA547" s="12">
        <v>1</v>
      </c>
      <c r="CB547" s="12">
        <v>0</v>
      </c>
      <c r="CC547" s="12">
        <v>1</v>
      </c>
      <c r="CD547" s="12">
        <v>0</v>
      </c>
      <c r="CE547" s="12">
        <v>0</v>
      </c>
      <c r="CF547" s="12">
        <v>0</v>
      </c>
      <c r="CG547" s="12">
        <v>0</v>
      </c>
      <c r="CH547" s="12">
        <v>1</v>
      </c>
      <c r="CI547">
        <v>0</v>
      </c>
      <c r="CJ547">
        <v>0</v>
      </c>
      <c r="CK547">
        <v>0</v>
      </c>
      <c r="CL547">
        <v>0</v>
      </c>
      <c r="CM547">
        <v>0</v>
      </c>
      <c r="CN547" s="12">
        <v>1</v>
      </c>
    </row>
    <row r="548" spans="1:92" hidden="1" x14ac:dyDescent="0.25">
      <c r="A548" s="7" t="s">
        <v>354</v>
      </c>
      <c r="B548" t="s">
        <v>112</v>
      </c>
      <c r="C548" s="2">
        <v>43893</v>
      </c>
      <c r="D548" s="12">
        <v>0</v>
      </c>
      <c r="E548" s="12">
        <v>0</v>
      </c>
      <c r="F548" s="12">
        <v>0</v>
      </c>
      <c r="G548" s="12">
        <v>0</v>
      </c>
      <c r="H548" s="12">
        <v>0</v>
      </c>
      <c r="I548" s="12">
        <v>0</v>
      </c>
      <c r="J548" s="12">
        <v>0</v>
      </c>
      <c r="K548" s="12">
        <v>0</v>
      </c>
      <c r="L548" s="12">
        <v>0</v>
      </c>
      <c r="M548" s="12">
        <v>0</v>
      </c>
      <c r="N548" s="12">
        <v>0</v>
      </c>
      <c r="O548" s="12">
        <v>0</v>
      </c>
      <c r="P548" s="12">
        <v>0</v>
      </c>
      <c r="Q548" s="12">
        <v>0</v>
      </c>
      <c r="R548" s="12">
        <v>0</v>
      </c>
      <c r="S548" s="12">
        <v>0</v>
      </c>
      <c r="T548" s="12">
        <v>0</v>
      </c>
      <c r="U548" s="12">
        <v>0</v>
      </c>
      <c r="V548" s="12">
        <v>0</v>
      </c>
      <c r="W548" s="12">
        <v>0</v>
      </c>
      <c r="X548" s="12">
        <v>0</v>
      </c>
      <c r="Y548">
        <v>0</v>
      </c>
      <c r="Z548">
        <v>0</v>
      </c>
      <c r="AA548">
        <v>0</v>
      </c>
      <c r="AB548">
        <v>0</v>
      </c>
      <c r="AC548">
        <v>0</v>
      </c>
      <c r="AG548" s="43" t="s">
        <v>354</v>
      </c>
      <c r="AH548" s="30" t="s">
        <v>112</v>
      </c>
      <c r="AI548" s="34">
        <v>43893</v>
      </c>
      <c r="AJ548" s="12">
        <v>0</v>
      </c>
      <c r="AK548" s="12">
        <v>0</v>
      </c>
      <c r="AL548" s="12">
        <v>0</v>
      </c>
      <c r="AM548" s="12">
        <v>0</v>
      </c>
      <c r="AN548" s="12">
        <v>0</v>
      </c>
      <c r="AO548" s="12">
        <v>0</v>
      </c>
      <c r="AP548" s="12">
        <v>0</v>
      </c>
      <c r="AQ548" s="12">
        <v>0</v>
      </c>
      <c r="AR548" s="12">
        <v>0</v>
      </c>
      <c r="AS548" s="12">
        <v>0</v>
      </c>
      <c r="AT548" s="12">
        <v>0</v>
      </c>
      <c r="AU548" s="12">
        <v>0</v>
      </c>
      <c r="AV548" s="12">
        <v>0</v>
      </c>
      <c r="AW548" s="12">
        <v>0</v>
      </c>
      <c r="AX548" s="12">
        <v>0</v>
      </c>
      <c r="AY548" s="12">
        <v>0</v>
      </c>
      <c r="AZ548" s="12">
        <v>0</v>
      </c>
      <c r="BA548" s="12">
        <v>0</v>
      </c>
      <c r="BB548">
        <v>0</v>
      </c>
      <c r="BC548">
        <v>0</v>
      </c>
      <c r="BD548">
        <v>0</v>
      </c>
      <c r="BE548">
        <v>0</v>
      </c>
      <c r="BF548">
        <v>0</v>
      </c>
      <c r="BK548" t="s">
        <v>324</v>
      </c>
      <c r="BL548" t="s">
        <v>112</v>
      </c>
      <c r="BM548" s="2">
        <v>43893</v>
      </c>
      <c r="BN548" s="12">
        <v>0</v>
      </c>
      <c r="BO548" s="12">
        <v>1</v>
      </c>
      <c r="BP548" s="12">
        <v>0</v>
      </c>
      <c r="BQ548" s="12">
        <v>1</v>
      </c>
      <c r="BR548" s="12">
        <v>0</v>
      </c>
      <c r="BS548" s="12">
        <v>0</v>
      </c>
      <c r="BT548" s="12">
        <v>0</v>
      </c>
      <c r="BU548" s="12">
        <v>0</v>
      </c>
      <c r="BV548" s="12">
        <v>0</v>
      </c>
      <c r="BW548" s="12">
        <v>1</v>
      </c>
      <c r="BX548" s="12">
        <v>0</v>
      </c>
      <c r="BY548" s="12">
        <v>5</v>
      </c>
      <c r="BZ548" s="12">
        <v>3</v>
      </c>
      <c r="CA548" s="12">
        <v>0</v>
      </c>
      <c r="CB548" s="12">
        <v>0</v>
      </c>
      <c r="CC548" s="12">
        <v>0</v>
      </c>
      <c r="CD548" s="12">
        <v>1</v>
      </c>
      <c r="CE548" s="12">
        <v>0</v>
      </c>
      <c r="CF548" s="12">
        <v>0</v>
      </c>
      <c r="CG548" s="12">
        <v>0</v>
      </c>
      <c r="CH548" s="12">
        <v>0</v>
      </c>
      <c r="CI548">
        <v>0</v>
      </c>
      <c r="CJ548">
        <v>0</v>
      </c>
      <c r="CK548">
        <v>0</v>
      </c>
      <c r="CL548">
        <v>0</v>
      </c>
      <c r="CM548">
        <v>0</v>
      </c>
      <c r="CN548" s="12">
        <v>0</v>
      </c>
    </row>
    <row r="549" spans="1:92" hidden="1" x14ac:dyDescent="0.25">
      <c r="A549" s="7" t="s">
        <v>354</v>
      </c>
      <c r="B549" t="s">
        <v>113</v>
      </c>
      <c r="C549" s="2">
        <v>43893</v>
      </c>
      <c r="D549" s="12">
        <v>91</v>
      </c>
      <c r="E549" s="12">
        <v>88</v>
      </c>
      <c r="F549" s="12">
        <v>2</v>
      </c>
      <c r="G549" s="12">
        <v>3</v>
      </c>
      <c r="H549" s="12">
        <v>1</v>
      </c>
      <c r="I549" s="12">
        <v>2</v>
      </c>
      <c r="J549" s="12">
        <v>2</v>
      </c>
      <c r="K549" s="12">
        <v>2</v>
      </c>
      <c r="L549" s="12">
        <v>2</v>
      </c>
      <c r="M549" s="12">
        <v>3</v>
      </c>
      <c r="N549" s="12">
        <v>5</v>
      </c>
      <c r="O549" s="12">
        <v>1</v>
      </c>
      <c r="P549" s="12">
        <v>0</v>
      </c>
      <c r="Q549" s="12">
        <v>11</v>
      </c>
      <c r="R549" s="12">
        <v>1</v>
      </c>
      <c r="S549" s="12">
        <v>1</v>
      </c>
      <c r="T549" s="12">
        <v>5</v>
      </c>
      <c r="U549" s="12">
        <v>0</v>
      </c>
      <c r="V549" s="12">
        <v>0</v>
      </c>
      <c r="W549" s="12">
        <v>0</v>
      </c>
      <c r="X549" s="12">
        <v>0</v>
      </c>
      <c r="Y549">
        <v>0</v>
      </c>
      <c r="Z549">
        <v>0</v>
      </c>
      <c r="AA549">
        <v>0</v>
      </c>
      <c r="AB549">
        <v>0</v>
      </c>
      <c r="AC549">
        <v>0</v>
      </c>
      <c r="AG549" s="44" t="s">
        <v>354</v>
      </c>
      <c r="AH549" s="29" t="s">
        <v>113</v>
      </c>
      <c r="AI549" s="36">
        <v>43893</v>
      </c>
      <c r="AJ549" s="12">
        <v>87</v>
      </c>
      <c r="AK549" s="12">
        <v>78</v>
      </c>
      <c r="AL549" s="12">
        <v>1</v>
      </c>
      <c r="AM549" s="12">
        <v>0</v>
      </c>
      <c r="AN549" s="12">
        <v>0</v>
      </c>
      <c r="AO549" s="12">
        <v>1</v>
      </c>
      <c r="AP549" s="12">
        <v>1</v>
      </c>
      <c r="AQ549" s="12">
        <v>1</v>
      </c>
      <c r="AR549" s="12">
        <v>1</v>
      </c>
      <c r="AS549" s="12">
        <v>0</v>
      </c>
      <c r="AT549" s="12">
        <v>8</v>
      </c>
      <c r="AU549" s="12">
        <v>1</v>
      </c>
      <c r="AV549" s="12">
        <v>1</v>
      </c>
      <c r="AW549" s="12">
        <v>0</v>
      </c>
      <c r="AX549" s="12">
        <v>0</v>
      </c>
      <c r="AY549" s="12">
        <v>0</v>
      </c>
      <c r="AZ549" s="12">
        <v>0</v>
      </c>
      <c r="BA549" s="12">
        <v>0</v>
      </c>
      <c r="BB549">
        <v>0</v>
      </c>
      <c r="BC549">
        <v>0</v>
      </c>
      <c r="BD549">
        <v>0</v>
      </c>
      <c r="BE549">
        <v>0</v>
      </c>
      <c r="BF549">
        <v>0</v>
      </c>
      <c r="BK549" t="s">
        <v>324</v>
      </c>
      <c r="BL549" t="s">
        <v>113</v>
      </c>
      <c r="BM549" s="2">
        <v>43893</v>
      </c>
      <c r="BN549" s="12">
        <v>7</v>
      </c>
      <c r="BO549" s="12">
        <v>8</v>
      </c>
      <c r="BP549" s="12">
        <v>0</v>
      </c>
      <c r="BQ549" s="12">
        <v>1</v>
      </c>
      <c r="BR549" s="12">
        <v>0</v>
      </c>
      <c r="BS549" s="12">
        <v>0</v>
      </c>
      <c r="BT549" s="12">
        <v>1</v>
      </c>
      <c r="BU549" s="12">
        <v>1</v>
      </c>
      <c r="BV549" s="12">
        <v>0</v>
      </c>
      <c r="BW549" s="12">
        <v>144</v>
      </c>
      <c r="BX549" s="12">
        <v>0</v>
      </c>
      <c r="BY549" s="12">
        <v>376</v>
      </c>
      <c r="BZ549" s="12">
        <v>281</v>
      </c>
      <c r="CA549" s="12">
        <v>4</v>
      </c>
      <c r="CB549" s="12">
        <v>2</v>
      </c>
      <c r="CC549" s="12">
        <v>1</v>
      </c>
      <c r="CD549" s="12">
        <v>0</v>
      </c>
      <c r="CE549" s="12">
        <v>0</v>
      </c>
      <c r="CF549" s="12">
        <v>0</v>
      </c>
      <c r="CG549" s="12">
        <v>0</v>
      </c>
      <c r="CH549" s="12">
        <v>1</v>
      </c>
      <c r="CI549">
        <v>0</v>
      </c>
      <c r="CJ549">
        <v>0</v>
      </c>
      <c r="CK549">
        <v>0</v>
      </c>
      <c r="CL549">
        <v>0</v>
      </c>
      <c r="CM549">
        <v>0</v>
      </c>
      <c r="CN549" s="12">
        <v>7</v>
      </c>
    </row>
    <row r="550" spans="1:92" hidden="1" x14ac:dyDescent="0.25">
      <c r="A550" s="7" t="s">
        <v>355</v>
      </c>
      <c r="B550" t="s">
        <v>110</v>
      </c>
      <c r="C550" s="2">
        <v>43893</v>
      </c>
      <c r="D550" s="12">
        <v>0</v>
      </c>
      <c r="E550" s="12">
        <v>0</v>
      </c>
      <c r="F550" s="12">
        <v>0</v>
      </c>
      <c r="G550" s="12">
        <v>0</v>
      </c>
      <c r="H550" s="12">
        <v>0</v>
      </c>
      <c r="I550" s="12">
        <v>0</v>
      </c>
      <c r="J550" s="12">
        <v>0</v>
      </c>
      <c r="K550" s="12">
        <v>0</v>
      </c>
      <c r="L550" s="12">
        <v>0</v>
      </c>
      <c r="M550" s="12">
        <v>0</v>
      </c>
      <c r="N550" s="12">
        <v>0</v>
      </c>
      <c r="O550" s="12">
        <v>0</v>
      </c>
      <c r="P550" s="12">
        <v>0</v>
      </c>
      <c r="Q550" s="12">
        <v>2</v>
      </c>
      <c r="R550" s="12">
        <v>0</v>
      </c>
      <c r="S550" s="12">
        <v>0</v>
      </c>
      <c r="T550" s="12">
        <v>0</v>
      </c>
      <c r="U550" s="12">
        <v>0</v>
      </c>
      <c r="V550" s="12">
        <v>0</v>
      </c>
      <c r="W550" s="12">
        <v>0</v>
      </c>
      <c r="X550" s="12">
        <v>0</v>
      </c>
      <c r="Y550">
        <v>0</v>
      </c>
      <c r="Z550">
        <v>0</v>
      </c>
      <c r="AA550">
        <v>0</v>
      </c>
      <c r="AB550">
        <v>0</v>
      </c>
      <c r="AC550">
        <v>0</v>
      </c>
      <c r="AG550" s="43" t="s">
        <v>355</v>
      </c>
      <c r="AH550" s="30" t="s">
        <v>110</v>
      </c>
      <c r="AI550" s="34">
        <v>43893</v>
      </c>
      <c r="AJ550" s="12">
        <v>0</v>
      </c>
      <c r="AK550" s="12">
        <v>0</v>
      </c>
      <c r="AL550" s="12">
        <v>0</v>
      </c>
      <c r="AM550" s="12">
        <v>0</v>
      </c>
      <c r="AN550" s="12">
        <v>0</v>
      </c>
      <c r="AO550" s="12">
        <v>0</v>
      </c>
      <c r="AP550" s="12">
        <v>0</v>
      </c>
      <c r="AQ550" s="12">
        <v>0</v>
      </c>
      <c r="AR550" s="12">
        <v>0</v>
      </c>
      <c r="AS550" s="12">
        <v>0</v>
      </c>
      <c r="AT550" s="12">
        <v>1</v>
      </c>
      <c r="AU550" s="12">
        <v>0</v>
      </c>
      <c r="AV550" s="12">
        <v>0</v>
      </c>
      <c r="AW550" s="12">
        <v>0</v>
      </c>
      <c r="AX550" s="12">
        <v>0</v>
      </c>
      <c r="AY550" s="12">
        <v>0</v>
      </c>
      <c r="AZ550" s="12">
        <v>0</v>
      </c>
      <c r="BA550" s="12">
        <v>0</v>
      </c>
      <c r="BB550">
        <v>0</v>
      </c>
      <c r="BC550">
        <v>0</v>
      </c>
      <c r="BD550">
        <v>0</v>
      </c>
      <c r="BE550">
        <v>0</v>
      </c>
      <c r="BF550">
        <v>0</v>
      </c>
      <c r="BK550" t="s">
        <v>325</v>
      </c>
      <c r="BL550" t="s">
        <v>110</v>
      </c>
      <c r="BM550" s="2">
        <v>43893</v>
      </c>
      <c r="BN550" s="12">
        <v>0</v>
      </c>
      <c r="BO550" s="12">
        <v>0</v>
      </c>
      <c r="BP550" s="12">
        <v>0</v>
      </c>
      <c r="BQ550" s="12">
        <v>0</v>
      </c>
      <c r="BR550" s="12">
        <v>0</v>
      </c>
      <c r="BS550" s="12">
        <v>0</v>
      </c>
      <c r="BT550" s="12">
        <v>0</v>
      </c>
      <c r="BU550" s="12">
        <v>0</v>
      </c>
      <c r="BV550" s="12">
        <v>0</v>
      </c>
      <c r="BW550" s="12">
        <v>1</v>
      </c>
      <c r="BX550" s="12">
        <v>0</v>
      </c>
      <c r="BY550" s="12">
        <v>0</v>
      </c>
      <c r="BZ550" s="12">
        <v>0</v>
      </c>
      <c r="CA550" s="12">
        <v>5</v>
      </c>
      <c r="CB550" s="12">
        <v>3</v>
      </c>
      <c r="CC550" s="12">
        <v>0</v>
      </c>
      <c r="CD550" s="12">
        <v>0</v>
      </c>
      <c r="CE550" s="12">
        <v>0</v>
      </c>
      <c r="CF550" s="12">
        <v>0</v>
      </c>
      <c r="CG550" s="12">
        <v>0</v>
      </c>
      <c r="CH550" s="12">
        <v>0</v>
      </c>
      <c r="CI550">
        <v>0</v>
      </c>
      <c r="CJ550">
        <v>0</v>
      </c>
      <c r="CK550">
        <v>0</v>
      </c>
      <c r="CL550">
        <v>0</v>
      </c>
      <c r="CM550">
        <v>0</v>
      </c>
      <c r="CN550" s="12">
        <v>0</v>
      </c>
    </row>
    <row r="551" spans="1:92" hidden="1" x14ac:dyDescent="0.25">
      <c r="A551" s="7" t="s">
        <v>355</v>
      </c>
      <c r="B551" t="s">
        <v>111</v>
      </c>
      <c r="C551" s="2">
        <v>43893</v>
      </c>
      <c r="D551" s="12">
        <v>72</v>
      </c>
      <c r="E551" s="12">
        <v>71</v>
      </c>
      <c r="F551" s="12">
        <v>1</v>
      </c>
      <c r="G551" s="12">
        <v>5</v>
      </c>
      <c r="H551" s="12">
        <v>1</v>
      </c>
      <c r="I551" s="12">
        <v>1</v>
      </c>
      <c r="J551" s="12">
        <v>3</v>
      </c>
      <c r="K551" s="12">
        <v>2</v>
      </c>
      <c r="L551" s="12">
        <v>1</v>
      </c>
      <c r="M551" s="12">
        <v>1</v>
      </c>
      <c r="N551" s="12">
        <v>3</v>
      </c>
      <c r="O551" s="12">
        <v>1</v>
      </c>
      <c r="P551" s="12">
        <v>0</v>
      </c>
      <c r="Q551" s="12">
        <v>19</v>
      </c>
      <c r="R551" s="12">
        <v>0</v>
      </c>
      <c r="S551" s="12">
        <v>1</v>
      </c>
      <c r="T551" s="12">
        <v>3</v>
      </c>
      <c r="U551" s="12">
        <v>1</v>
      </c>
      <c r="V551" s="12">
        <v>0</v>
      </c>
      <c r="W551" s="12">
        <v>0</v>
      </c>
      <c r="X551" s="12">
        <v>0</v>
      </c>
      <c r="Y551">
        <v>0</v>
      </c>
      <c r="Z551">
        <v>0</v>
      </c>
      <c r="AA551">
        <v>0</v>
      </c>
      <c r="AB551">
        <v>0</v>
      </c>
      <c r="AC551">
        <v>0</v>
      </c>
      <c r="AG551" s="44" t="s">
        <v>355</v>
      </c>
      <c r="AH551" s="29" t="s">
        <v>111</v>
      </c>
      <c r="AI551" s="36">
        <v>43893</v>
      </c>
      <c r="AJ551" s="12">
        <v>66</v>
      </c>
      <c r="AK551" s="12">
        <v>67</v>
      </c>
      <c r="AL551" s="12">
        <v>1</v>
      </c>
      <c r="AM551" s="12">
        <v>4</v>
      </c>
      <c r="AN551" s="12">
        <v>1</v>
      </c>
      <c r="AO551" s="12">
        <v>1</v>
      </c>
      <c r="AP551" s="12">
        <v>1</v>
      </c>
      <c r="AQ551" s="12">
        <v>0</v>
      </c>
      <c r="AR551" s="12">
        <v>1</v>
      </c>
      <c r="AS551" s="12">
        <v>0</v>
      </c>
      <c r="AT551" s="12">
        <v>17</v>
      </c>
      <c r="AU551" s="12">
        <v>0</v>
      </c>
      <c r="AV551" s="12">
        <v>0</v>
      </c>
      <c r="AW551" s="12">
        <v>0</v>
      </c>
      <c r="AX551" s="12">
        <v>0</v>
      </c>
      <c r="AY551" s="12">
        <v>0</v>
      </c>
      <c r="AZ551" s="12">
        <v>0</v>
      </c>
      <c r="BA551" s="12">
        <v>0</v>
      </c>
      <c r="BB551">
        <v>0</v>
      </c>
      <c r="BC551">
        <v>0</v>
      </c>
      <c r="BD551">
        <v>0</v>
      </c>
      <c r="BE551">
        <v>0</v>
      </c>
      <c r="BF551">
        <v>0</v>
      </c>
      <c r="BK551" t="s">
        <v>325</v>
      </c>
      <c r="BL551" t="s">
        <v>111</v>
      </c>
      <c r="BM551" s="2">
        <v>43893</v>
      </c>
      <c r="BN551" s="12">
        <v>3</v>
      </c>
      <c r="BO551" s="12">
        <v>6</v>
      </c>
      <c r="BP551" s="12">
        <v>1</v>
      </c>
      <c r="BQ551" s="12">
        <v>3</v>
      </c>
      <c r="BR551" s="12">
        <v>1</v>
      </c>
      <c r="BS551" s="12">
        <v>1</v>
      </c>
      <c r="BT551" s="12">
        <v>0</v>
      </c>
      <c r="BU551" s="12">
        <v>0</v>
      </c>
      <c r="BV551" s="12">
        <v>1</v>
      </c>
      <c r="BW551" s="12">
        <v>3</v>
      </c>
      <c r="BX551" s="12">
        <v>0</v>
      </c>
      <c r="BY551" s="12">
        <v>1</v>
      </c>
      <c r="BZ551" s="12">
        <v>0</v>
      </c>
      <c r="CA551" s="12">
        <v>4</v>
      </c>
      <c r="CB551" s="12">
        <v>1</v>
      </c>
      <c r="CC551" s="12">
        <v>0</v>
      </c>
      <c r="CD551" s="12">
        <v>0</v>
      </c>
      <c r="CE551" s="12">
        <v>0</v>
      </c>
      <c r="CF551" s="12">
        <v>0</v>
      </c>
      <c r="CG551" s="12">
        <v>0</v>
      </c>
      <c r="CH551" s="12">
        <v>0</v>
      </c>
      <c r="CI551">
        <v>0</v>
      </c>
      <c r="CJ551">
        <v>0</v>
      </c>
      <c r="CK551">
        <v>0</v>
      </c>
      <c r="CL551">
        <v>0</v>
      </c>
      <c r="CM551">
        <v>0</v>
      </c>
      <c r="CN551" s="12">
        <v>3</v>
      </c>
    </row>
    <row r="552" spans="1:92" hidden="1" x14ac:dyDescent="0.25">
      <c r="A552" s="7" t="s">
        <v>355</v>
      </c>
      <c r="B552" t="s">
        <v>112</v>
      </c>
      <c r="C552" s="2">
        <v>43893</v>
      </c>
      <c r="D552" s="12">
        <v>0</v>
      </c>
      <c r="E552" s="12">
        <v>0</v>
      </c>
      <c r="F552" s="12">
        <v>0</v>
      </c>
      <c r="G552" s="12">
        <v>0</v>
      </c>
      <c r="H552" s="12">
        <v>0</v>
      </c>
      <c r="I552" s="12">
        <v>0</v>
      </c>
      <c r="J552" s="12">
        <v>0</v>
      </c>
      <c r="K552" s="12">
        <v>0</v>
      </c>
      <c r="L552" s="12">
        <v>0</v>
      </c>
      <c r="M552" s="12">
        <v>0</v>
      </c>
      <c r="N552" s="12">
        <v>0</v>
      </c>
      <c r="O552" s="12">
        <v>0</v>
      </c>
      <c r="P552" s="12">
        <v>0</v>
      </c>
      <c r="Q552" s="12">
        <v>0</v>
      </c>
      <c r="R552" s="12">
        <v>0</v>
      </c>
      <c r="S552" s="12">
        <v>0</v>
      </c>
      <c r="T552" s="12">
        <v>0</v>
      </c>
      <c r="U552" s="12">
        <v>0</v>
      </c>
      <c r="V552" s="12">
        <v>0</v>
      </c>
      <c r="W552" s="12">
        <v>0</v>
      </c>
      <c r="X552" s="12">
        <v>0</v>
      </c>
      <c r="Y552">
        <v>0</v>
      </c>
      <c r="Z552">
        <v>0</v>
      </c>
      <c r="AA552">
        <v>0</v>
      </c>
      <c r="AB552">
        <v>0</v>
      </c>
      <c r="AC552">
        <v>0</v>
      </c>
      <c r="AG552" s="43" t="s">
        <v>355</v>
      </c>
      <c r="AH552" s="30" t="s">
        <v>112</v>
      </c>
      <c r="AI552" s="34">
        <v>43893</v>
      </c>
      <c r="AJ552" s="12">
        <v>0</v>
      </c>
      <c r="AK552" s="12">
        <v>0</v>
      </c>
      <c r="AL552" s="12">
        <v>0</v>
      </c>
      <c r="AM552" s="12">
        <v>0</v>
      </c>
      <c r="AN552" s="12">
        <v>0</v>
      </c>
      <c r="AO552" s="12">
        <v>0</v>
      </c>
      <c r="AP552" s="12">
        <v>0</v>
      </c>
      <c r="AQ552" s="12">
        <v>0</v>
      </c>
      <c r="AR552" s="12">
        <v>0</v>
      </c>
      <c r="AS552" s="12">
        <v>0</v>
      </c>
      <c r="AT552" s="12">
        <v>0</v>
      </c>
      <c r="AU552" s="12">
        <v>0</v>
      </c>
      <c r="AV552" s="12">
        <v>0</v>
      </c>
      <c r="AW552" s="12">
        <v>0</v>
      </c>
      <c r="AX552" s="12">
        <v>0</v>
      </c>
      <c r="AY552" s="12">
        <v>0</v>
      </c>
      <c r="AZ552" s="12">
        <v>0</v>
      </c>
      <c r="BA552" s="12">
        <v>0</v>
      </c>
      <c r="BB552">
        <v>0</v>
      </c>
      <c r="BC552">
        <v>0</v>
      </c>
      <c r="BD552">
        <v>0</v>
      </c>
      <c r="BE552">
        <v>0</v>
      </c>
      <c r="BF552">
        <v>0</v>
      </c>
      <c r="BK552" t="s">
        <v>325</v>
      </c>
      <c r="BL552" t="s">
        <v>112</v>
      </c>
      <c r="BM552" s="2">
        <v>43893</v>
      </c>
      <c r="BN552" s="12">
        <v>0</v>
      </c>
      <c r="BO552" s="12">
        <v>0</v>
      </c>
      <c r="BP552" s="12">
        <v>0</v>
      </c>
      <c r="BQ552" s="12">
        <v>0</v>
      </c>
      <c r="BR552" s="12">
        <v>0</v>
      </c>
      <c r="BS552" s="12">
        <v>0</v>
      </c>
      <c r="BT552" s="12">
        <v>0</v>
      </c>
      <c r="BU552" s="12">
        <v>0</v>
      </c>
      <c r="BV552" s="12">
        <v>0</v>
      </c>
      <c r="BW552" s="12">
        <v>0</v>
      </c>
      <c r="BX552" s="12">
        <v>0</v>
      </c>
      <c r="BY552" s="12">
        <v>0</v>
      </c>
      <c r="BZ552" s="12">
        <v>0</v>
      </c>
      <c r="CA552" s="12">
        <v>2</v>
      </c>
      <c r="CB552" s="12">
        <v>1</v>
      </c>
      <c r="CC552" s="12">
        <v>0</v>
      </c>
      <c r="CD552" s="12">
        <v>0</v>
      </c>
      <c r="CE552" s="12">
        <v>0</v>
      </c>
      <c r="CF552" s="12">
        <v>0</v>
      </c>
      <c r="CG552" s="12">
        <v>0</v>
      </c>
      <c r="CH552" s="12">
        <v>0</v>
      </c>
      <c r="CI552">
        <v>0</v>
      </c>
      <c r="CJ552">
        <v>0</v>
      </c>
      <c r="CK552">
        <v>0</v>
      </c>
      <c r="CL552">
        <v>0</v>
      </c>
      <c r="CM552">
        <v>0</v>
      </c>
      <c r="CN552" s="12">
        <v>0</v>
      </c>
    </row>
    <row r="553" spans="1:92" hidden="1" x14ac:dyDescent="0.25">
      <c r="A553" s="7" t="s">
        <v>355</v>
      </c>
      <c r="B553" t="s">
        <v>113</v>
      </c>
      <c r="C553" s="2">
        <v>43893</v>
      </c>
      <c r="D553" s="12">
        <v>96</v>
      </c>
      <c r="E553" s="12">
        <v>86</v>
      </c>
      <c r="F553" s="12">
        <v>4</v>
      </c>
      <c r="G553" s="12">
        <v>5</v>
      </c>
      <c r="H553" s="12">
        <v>1</v>
      </c>
      <c r="I553" s="12">
        <v>4</v>
      </c>
      <c r="J553" s="12">
        <v>4</v>
      </c>
      <c r="K553" s="12">
        <v>1</v>
      </c>
      <c r="L553" s="12">
        <v>4</v>
      </c>
      <c r="M553" s="12">
        <v>2</v>
      </c>
      <c r="N553" s="12">
        <v>3</v>
      </c>
      <c r="O553" s="12">
        <v>1</v>
      </c>
      <c r="P553" s="12">
        <v>0</v>
      </c>
      <c r="Q553" s="12">
        <v>22</v>
      </c>
      <c r="R553" s="12">
        <v>0</v>
      </c>
      <c r="S553" s="12">
        <v>2</v>
      </c>
      <c r="T553" s="12">
        <v>2</v>
      </c>
      <c r="U553" s="12">
        <v>2</v>
      </c>
      <c r="V553" s="12">
        <v>0</v>
      </c>
      <c r="W553" s="12">
        <v>0</v>
      </c>
      <c r="X553" s="12">
        <v>0</v>
      </c>
      <c r="Y553">
        <v>0</v>
      </c>
      <c r="Z553">
        <v>0</v>
      </c>
      <c r="AA553">
        <v>0</v>
      </c>
      <c r="AB553">
        <v>0</v>
      </c>
      <c r="AC553">
        <v>0</v>
      </c>
      <c r="AG553" s="44" t="s">
        <v>355</v>
      </c>
      <c r="AH553" s="29" t="s">
        <v>113</v>
      </c>
      <c r="AI553" s="36">
        <v>43893</v>
      </c>
      <c r="AJ553" s="12">
        <v>86</v>
      </c>
      <c r="AK553" s="12">
        <v>81</v>
      </c>
      <c r="AL553" s="12">
        <v>3</v>
      </c>
      <c r="AM553" s="12">
        <v>5</v>
      </c>
      <c r="AN553" s="12">
        <v>1</v>
      </c>
      <c r="AO553" s="12">
        <v>3</v>
      </c>
      <c r="AP553" s="12">
        <v>3</v>
      </c>
      <c r="AQ553" s="12">
        <v>0</v>
      </c>
      <c r="AR553" s="12">
        <v>3</v>
      </c>
      <c r="AS553" s="12">
        <v>0</v>
      </c>
      <c r="AT553" s="12">
        <v>19</v>
      </c>
      <c r="AU553" s="12">
        <v>0</v>
      </c>
      <c r="AV553" s="12">
        <v>0</v>
      </c>
      <c r="AW553" s="12">
        <v>0</v>
      </c>
      <c r="AX553" s="12">
        <v>0</v>
      </c>
      <c r="AY553" s="12">
        <v>0</v>
      </c>
      <c r="AZ553" s="12">
        <v>0</v>
      </c>
      <c r="BA553" s="12">
        <v>0</v>
      </c>
      <c r="BB553">
        <v>0</v>
      </c>
      <c r="BC553">
        <v>0</v>
      </c>
      <c r="BD553">
        <v>0</v>
      </c>
      <c r="BE553">
        <v>0</v>
      </c>
      <c r="BF553">
        <v>0</v>
      </c>
      <c r="BK553" t="s">
        <v>325</v>
      </c>
      <c r="BL553" t="s">
        <v>113</v>
      </c>
      <c r="BM553" s="2">
        <v>43893</v>
      </c>
      <c r="BN553" s="12">
        <v>2</v>
      </c>
      <c r="BO553" s="12">
        <v>7</v>
      </c>
      <c r="BP553" s="12">
        <v>1</v>
      </c>
      <c r="BQ553" s="12">
        <v>5</v>
      </c>
      <c r="BR553" s="12">
        <v>1</v>
      </c>
      <c r="BS553" s="12">
        <v>1</v>
      </c>
      <c r="BT553" s="12">
        <v>0</v>
      </c>
      <c r="BU553" s="12">
        <v>0</v>
      </c>
      <c r="BV553" s="12">
        <v>1</v>
      </c>
      <c r="BW553" s="12">
        <v>13</v>
      </c>
      <c r="BX553" s="12">
        <v>0</v>
      </c>
      <c r="BY553" s="12">
        <v>0</v>
      </c>
      <c r="BZ553" s="12">
        <v>0</v>
      </c>
      <c r="CA553" s="12">
        <v>26</v>
      </c>
      <c r="CB553" s="12">
        <v>6</v>
      </c>
      <c r="CC553" s="12">
        <v>0</v>
      </c>
      <c r="CD553" s="12">
        <v>0</v>
      </c>
      <c r="CE553" s="12">
        <v>0</v>
      </c>
      <c r="CF553" s="12">
        <v>0</v>
      </c>
      <c r="CG553" s="12">
        <v>0</v>
      </c>
      <c r="CH553" s="12">
        <v>0</v>
      </c>
      <c r="CI553">
        <v>0</v>
      </c>
      <c r="CJ553">
        <v>0</v>
      </c>
      <c r="CK553">
        <v>0</v>
      </c>
      <c r="CL553">
        <v>0</v>
      </c>
      <c r="CM553">
        <v>0</v>
      </c>
      <c r="CN553" s="12">
        <v>2</v>
      </c>
    </row>
    <row r="554" spans="1:92" hidden="1" x14ac:dyDescent="0.25">
      <c r="A554" s="7" t="s">
        <v>356</v>
      </c>
      <c r="B554" t="s">
        <v>110</v>
      </c>
      <c r="C554" s="2">
        <v>43893</v>
      </c>
      <c r="D554" s="12">
        <v>1</v>
      </c>
      <c r="E554" s="12">
        <v>0</v>
      </c>
      <c r="F554" s="12">
        <v>0</v>
      </c>
      <c r="G554" s="12">
        <v>0</v>
      </c>
      <c r="H554" s="12">
        <v>0</v>
      </c>
      <c r="I554" s="12">
        <v>0</v>
      </c>
      <c r="J554" s="12">
        <v>0</v>
      </c>
      <c r="K554" s="12">
        <v>0</v>
      </c>
      <c r="L554" s="12">
        <v>0</v>
      </c>
      <c r="M554" s="12">
        <v>24</v>
      </c>
      <c r="N554" s="12">
        <v>0</v>
      </c>
      <c r="O554" s="12">
        <v>90</v>
      </c>
      <c r="P554" s="12">
        <v>63</v>
      </c>
      <c r="Q554" s="12">
        <v>0</v>
      </c>
      <c r="R554" s="12">
        <v>0</v>
      </c>
      <c r="S554" s="12">
        <v>0</v>
      </c>
      <c r="T554" s="12">
        <v>0</v>
      </c>
      <c r="U554" s="12">
        <v>0</v>
      </c>
      <c r="V554" s="12">
        <v>0</v>
      </c>
      <c r="W554" s="12">
        <v>0</v>
      </c>
      <c r="X554" s="12">
        <v>0</v>
      </c>
      <c r="Y554">
        <v>0</v>
      </c>
      <c r="Z554">
        <v>0</v>
      </c>
      <c r="AA554">
        <v>0</v>
      </c>
      <c r="AB554">
        <v>0</v>
      </c>
      <c r="AC554">
        <v>0</v>
      </c>
      <c r="AG554" s="43" t="s">
        <v>356</v>
      </c>
      <c r="AH554" s="30" t="s">
        <v>110</v>
      </c>
      <c r="AI554" s="34">
        <v>43893</v>
      </c>
      <c r="AJ554" s="12">
        <v>0</v>
      </c>
      <c r="AK554" s="12">
        <v>0</v>
      </c>
      <c r="AL554" s="12">
        <v>0</v>
      </c>
      <c r="AM554" s="12">
        <v>0</v>
      </c>
      <c r="AN554" s="12">
        <v>0</v>
      </c>
      <c r="AO554" s="12">
        <v>0</v>
      </c>
      <c r="AP554" s="12">
        <v>0</v>
      </c>
      <c r="AQ554" s="12">
        <v>0</v>
      </c>
      <c r="AR554" s="12">
        <v>0</v>
      </c>
      <c r="AS554" s="12">
        <v>0</v>
      </c>
      <c r="AT554" s="12">
        <v>0</v>
      </c>
      <c r="AU554" s="12">
        <v>0</v>
      </c>
      <c r="AV554" s="12">
        <v>0</v>
      </c>
      <c r="AW554" s="12">
        <v>0</v>
      </c>
      <c r="AX554" s="12">
        <v>0</v>
      </c>
      <c r="AY554" s="12">
        <v>0</v>
      </c>
      <c r="AZ554" s="12">
        <v>0</v>
      </c>
      <c r="BA554" s="12">
        <v>0</v>
      </c>
      <c r="BB554">
        <v>0</v>
      </c>
      <c r="BC554">
        <v>0</v>
      </c>
      <c r="BD554">
        <v>0</v>
      </c>
      <c r="BE554">
        <v>0</v>
      </c>
      <c r="BF554">
        <v>0</v>
      </c>
      <c r="BK554" t="s">
        <v>326</v>
      </c>
      <c r="BL554" t="s">
        <v>110</v>
      </c>
      <c r="BM554" s="2">
        <v>43893</v>
      </c>
      <c r="BN554" s="12">
        <v>0</v>
      </c>
      <c r="BO554" s="12">
        <v>0</v>
      </c>
      <c r="BP554" s="12">
        <v>0</v>
      </c>
      <c r="BQ554" s="12">
        <v>0</v>
      </c>
      <c r="BR554" s="12">
        <v>0</v>
      </c>
      <c r="BS554" s="12">
        <v>0</v>
      </c>
      <c r="BT554" s="12">
        <v>0</v>
      </c>
      <c r="BU554" s="12">
        <v>0</v>
      </c>
      <c r="BV554" s="12">
        <v>0</v>
      </c>
      <c r="BW554" s="12">
        <v>0</v>
      </c>
      <c r="BX554" s="12">
        <v>0</v>
      </c>
      <c r="BY554" s="12">
        <v>0</v>
      </c>
      <c r="BZ554" s="12">
        <v>0</v>
      </c>
      <c r="CA554" s="12">
        <v>0</v>
      </c>
      <c r="CB554" s="12">
        <v>0</v>
      </c>
      <c r="CC554" s="12">
        <v>0</v>
      </c>
      <c r="CD554" s="12">
        <v>0</v>
      </c>
      <c r="CE554" s="12">
        <v>0</v>
      </c>
      <c r="CF554" s="12">
        <v>0</v>
      </c>
      <c r="CG554" s="12">
        <v>0</v>
      </c>
      <c r="CH554" s="12">
        <v>0</v>
      </c>
      <c r="CI554">
        <v>0</v>
      </c>
      <c r="CJ554">
        <v>0</v>
      </c>
      <c r="CK554">
        <v>0</v>
      </c>
      <c r="CL554">
        <v>0</v>
      </c>
      <c r="CM554">
        <v>0</v>
      </c>
      <c r="CN554" s="12">
        <v>0</v>
      </c>
    </row>
    <row r="555" spans="1:92" hidden="1" x14ac:dyDescent="0.25">
      <c r="A555" s="7" t="s">
        <v>356</v>
      </c>
      <c r="B555" t="s">
        <v>111</v>
      </c>
      <c r="C555" s="2">
        <v>43893</v>
      </c>
      <c r="D555" s="12">
        <v>208</v>
      </c>
      <c r="E555" s="12">
        <v>204</v>
      </c>
      <c r="F555" s="12">
        <v>13</v>
      </c>
      <c r="G555" s="12">
        <v>21</v>
      </c>
      <c r="H555" s="12">
        <v>11</v>
      </c>
      <c r="I555" s="12">
        <v>13</v>
      </c>
      <c r="J555" s="12">
        <v>6</v>
      </c>
      <c r="K555" s="12">
        <v>6</v>
      </c>
      <c r="L555" s="12">
        <v>13</v>
      </c>
      <c r="M555" s="12">
        <v>440</v>
      </c>
      <c r="N555" s="12">
        <v>41</v>
      </c>
      <c r="O555" s="12">
        <v>655</v>
      </c>
      <c r="P555" s="12">
        <v>533</v>
      </c>
      <c r="Q555" s="12">
        <v>33</v>
      </c>
      <c r="R555" s="12">
        <v>0</v>
      </c>
      <c r="S555" s="12">
        <v>0</v>
      </c>
      <c r="T555" s="12">
        <v>21</v>
      </c>
      <c r="U555" s="12">
        <v>0</v>
      </c>
      <c r="V555" s="12">
        <v>0</v>
      </c>
      <c r="W555" s="12">
        <v>0</v>
      </c>
      <c r="X555" s="12">
        <v>0</v>
      </c>
      <c r="Y555">
        <v>0</v>
      </c>
      <c r="Z555">
        <v>0</v>
      </c>
      <c r="AA555">
        <v>0</v>
      </c>
      <c r="AB555">
        <v>0</v>
      </c>
      <c r="AC555">
        <v>0</v>
      </c>
      <c r="AG555" s="44" t="s">
        <v>356</v>
      </c>
      <c r="AH555" s="29" t="s">
        <v>111</v>
      </c>
      <c r="AI555" s="36">
        <v>43893</v>
      </c>
      <c r="AJ555" s="12">
        <v>202</v>
      </c>
      <c r="AK555" s="12">
        <v>191</v>
      </c>
      <c r="AL555" s="12">
        <v>12</v>
      </c>
      <c r="AM555" s="12">
        <v>11</v>
      </c>
      <c r="AN555" s="12">
        <v>10</v>
      </c>
      <c r="AO555" s="12">
        <v>12</v>
      </c>
      <c r="AP555" s="12">
        <v>6</v>
      </c>
      <c r="AQ555" s="12">
        <v>6</v>
      </c>
      <c r="AR555" s="12">
        <v>12</v>
      </c>
      <c r="AS555" s="12">
        <v>0</v>
      </c>
      <c r="AT555" s="12">
        <v>25</v>
      </c>
      <c r="AU555" s="12">
        <v>0</v>
      </c>
      <c r="AV555" s="12">
        <v>0</v>
      </c>
      <c r="AW555" s="12">
        <v>21</v>
      </c>
      <c r="AX555" s="12">
        <v>0</v>
      </c>
      <c r="AY555" s="12">
        <v>0</v>
      </c>
      <c r="AZ555" s="12">
        <v>0</v>
      </c>
      <c r="BA555" s="12">
        <v>0</v>
      </c>
      <c r="BB555">
        <v>0</v>
      </c>
      <c r="BC555">
        <v>0</v>
      </c>
      <c r="BD555">
        <v>0</v>
      </c>
      <c r="BE555">
        <v>0</v>
      </c>
      <c r="BF555">
        <v>0</v>
      </c>
      <c r="BK555" t="s">
        <v>326</v>
      </c>
      <c r="BL555" t="s">
        <v>111</v>
      </c>
      <c r="BM555" s="2">
        <v>43893</v>
      </c>
      <c r="BN555" s="12">
        <v>2</v>
      </c>
      <c r="BO555" s="12">
        <v>1</v>
      </c>
      <c r="BP555" s="12">
        <v>0</v>
      </c>
      <c r="BQ555" s="12">
        <v>1</v>
      </c>
      <c r="BR555" s="12">
        <v>0</v>
      </c>
      <c r="BS555" s="12">
        <v>0</v>
      </c>
      <c r="BT555" s="12">
        <v>0</v>
      </c>
      <c r="BU555" s="12">
        <v>0</v>
      </c>
      <c r="BV555" s="12">
        <v>0</v>
      </c>
      <c r="BW555" s="12">
        <v>4</v>
      </c>
      <c r="BX555" s="12">
        <v>3</v>
      </c>
      <c r="BY555" s="12">
        <v>0</v>
      </c>
      <c r="BZ555" s="12">
        <v>0</v>
      </c>
      <c r="CA555" s="12">
        <v>5</v>
      </c>
      <c r="CB555" s="12">
        <v>0</v>
      </c>
      <c r="CC555" s="12">
        <v>1</v>
      </c>
      <c r="CD555" s="12">
        <v>1</v>
      </c>
      <c r="CE555" s="12">
        <v>0</v>
      </c>
      <c r="CF555" s="12">
        <v>0</v>
      </c>
      <c r="CG555" s="12">
        <v>0</v>
      </c>
      <c r="CH555" s="12">
        <v>0</v>
      </c>
      <c r="CI555">
        <v>0</v>
      </c>
      <c r="CJ555">
        <v>0</v>
      </c>
      <c r="CK555">
        <v>0</v>
      </c>
      <c r="CL555">
        <v>0</v>
      </c>
      <c r="CM555">
        <v>0</v>
      </c>
      <c r="CN555" s="12">
        <v>2</v>
      </c>
    </row>
    <row r="556" spans="1:92" hidden="1" x14ac:dyDescent="0.25">
      <c r="A556" s="7" t="s">
        <v>356</v>
      </c>
      <c r="B556" t="s">
        <v>112</v>
      </c>
      <c r="C556" s="2">
        <v>43893</v>
      </c>
      <c r="D556" s="12">
        <v>0</v>
      </c>
      <c r="E556" s="12">
        <v>1</v>
      </c>
      <c r="F556" s="12">
        <v>0</v>
      </c>
      <c r="G556" s="12">
        <v>1</v>
      </c>
      <c r="H556" s="12">
        <v>0</v>
      </c>
      <c r="I556" s="12">
        <v>0</v>
      </c>
      <c r="J556" s="12">
        <v>0</v>
      </c>
      <c r="K556" s="12">
        <v>0</v>
      </c>
      <c r="L556" s="12">
        <v>0</v>
      </c>
      <c r="M556" s="12">
        <v>37</v>
      </c>
      <c r="N556" s="12">
        <v>0</v>
      </c>
      <c r="O556" s="12">
        <v>88</v>
      </c>
      <c r="P556" s="12">
        <v>61</v>
      </c>
      <c r="Q556" s="12">
        <v>6</v>
      </c>
      <c r="R556" s="12">
        <v>5</v>
      </c>
      <c r="S556" s="12">
        <v>0</v>
      </c>
      <c r="T556" s="12">
        <v>0</v>
      </c>
      <c r="U556" s="12">
        <v>0</v>
      </c>
      <c r="V556" s="12">
        <v>0</v>
      </c>
      <c r="W556" s="12">
        <v>0</v>
      </c>
      <c r="X556" s="12">
        <v>0</v>
      </c>
      <c r="Y556">
        <v>0</v>
      </c>
      <c r="Z556">
        <v>0</v>
      </c>
      <c r="AA556">
        <v>0</v>
      </c>
      <c r="AB556">
        <v>0</v>
      </c>
      <c r="AC556">
        <v>0</v>
      </c>
      <c r="AG556" s="43" t="s">
        <v>356</v>
      </c>
      <c r="AH556" s="30" t="s">
        <v>112</v>
      </c>
      <c r="AI556" s="34">
        <v>43893</v>
      </c>
      <c r="AJ556" s="12">
        <v>0</v>
      </c>
      <c r="AK556" s="12">
        <v>1</v>
      </c>
      <c r="AL556" s="12">
        <v>0</v>
      </c>
      <c r="AM556" s="12">
        <v>1</v>
      </c>
      <c r="AN556" s="12">
        <v>0</v>
      </c>
      <c r="AO556" s="12">
        <v>0</v>
      </c>
      <c r="AP556" s="12">
        <v>0</v>
      </c>
      <c r="AQ556" s="12">
        <v>0</v>
      </c>
      <c r="AR556" s="12">
        <v>0</v>
      </c>
      <c r="AS556" s="12">
        <v>0</v>
      </c>
      <c r="AT556" s="12">
        <v>0</v>
      </c>
      <c r="AU556" s="12">
        <v>0</v>
      </c>
      <c r="AV556" s="12">
        <v>0</v>
      </c>
      <c r="AW556" s="12">
        <v>0</v>
      </c>
      <c r="AX556" s="12">
        <v>0</v>
      </c>
      <c r="AY556" s="12">
        <v>0</v>
      </c>
      <c r="AZ556" s="12">
        <v>0</v>
      </c>
      <c r="BA556" s="12">
        <v>0</v>
      </c>
      <c r="BB556">
        <v>0</v>
      </c>
      <c r="BC556">
        <v>0</v>
      </c>
      <c r="BD556">
        <v>0</v>
      </c>
      <c r="BE556">
        <v>0</v>
      </c>
      <c r="BF556">
        <v>0</v>
      </c>
      <c r="BK556" t="s">
        <v>326</v>
      </c>
      <c r="BL556" t="s">
        <v>112</v>
      </c>
      <c r="BM556" s="2">
        <v>43893</v>
      </c>
      <c r="BN556" s="12">
        <v>0</v>
      </c>
      <c r="BO556" s="12">
        <v>0</v>
      </c>
      <c r="BP556" s="12">
        <v>0</v>
      </c>
      <c r="BQ556" s="12">
        <v>0</v>
      </c>
      <c r="BR556" s="12">
        <v>0</v>
      </c>
      <c r="BS556" s="12">
        <v>0</v>
      </c>
      <c r="BT556" s="12">
        <v>0</v>
      </c>
      <c r="BU556" s="12">
        <v>0</v>
      </c>
      <c r="BV556" s="12">
        <v>0</v>
      </c>
      <c r="BW556" s="12">
        <v>0</v>
      </c>
      <c r="BX556" s="12">
        <v>0</v>
      </c>
      <c r="BY556" s="12">
        <v>0</v>
      </c>
      <c r="BZ556" s="12">
        <v>0</v>
      </c>
      <c r="CA556" s="12">
        <v>2</v>
      </c>
      <c r="CB556" s="12">
        <v>0</v>
      </c>
      <c r="CC556" s="12">
        <v>0</v>
      </c>
      <c r="CD556" s="12">
        <v>0</v>
      </c>
      <c r="CE556" s="12">
        <v>0</v>
      </c>
      <c r="CF556" s="12">
        <v>0</v>
      </c>
      <c r="CG556" s="12">
        <v>0</v>
      </c>
      <c r="CH556" s="12">
        <v>0</v>
      </c>
      <c r="CI556">
        <v>0</v>
      </c>
      <c r="CJ556">
        <v>0</v>
      </c>
      <c r="CK556">
        <v>0</v>
      </c>
      <c r="CL556">
        <v>0</v>
      </c>
      <c r="CM556">
        <v>0</v>
      </c>
      <c r="CN556" s="12">
        <v>0</v>
      </c>
    </row>
    <row r="557" spans="1:92" hidden="1" x14ac:dyDescent="0.25">
      <c r="A557" s="7" t="s">
        <v>356</v>
      </c>
      <c r="B557" t="s">
        <v>113</v>
      </c>
      <c r="C557" s="2">
        <v>43893</v>
      </c>
      <c r="D557" s="12">
        <v>301</v>
      </c>
      <c r="E557" s="12">
        <v>287</v>
      </c>
      <c r="F557" s="12">
        <v>22</v>
      </c>
      <c r="G557" s="12">
        <v>12</v>
      </c>
      <c r="H557" s="12">
        <v>10</v>
      </c>
      <c r="I557" s="12">
        <v>21</v>
      </c>
      <c r="J557" s="12">
        <v>9</v>
      </c>
      <c r="K557" s="12">
        <v>9</v>
      </c>
      <c r="L557" s="12">
        <v>21</v>
      </c>
      <c r="M557" s="12">
        <v>957</v>
      </c>
      <c r="N557" s="12">
        <v>33</v>
      </c>
      <c r="O557" s="12">
        <v>1389</v>
      </c>
      <c r="P557" s="12">
        <v>1157</v>
      </c>
      <c r="Q557" s="12">
        <v>52</v>
      </c>
      <c r="R557" s="12">
        <v>0</v>
      </c>
      <c r="S557" s="12">
        <v>0</v>
      </c>
      <c r="T557" s="12">
        <v>13</v>
      </c>
      <c r="U557" s="12">
        <v>0</v>
      </c>
      <c r="V557" s="12">
        <v>0</v>
      </c>
      <c r="W557" s="12">
        <v>0</v>
      </c>
      <c r="X557" s="12">
        <v>0</v>
      </c>
      <c r="Y557">
        <v>0</v>
      </c>
      <c r="Z557">
        <v>0</v>
      </c>
      <c r="AA557">
        <v>0</v>
      </c>
      <c r="AB557">
        <v>0</v>
      </c>
      <c r="AC557">
        <v>0</v>
      </c>
      <c r="AG557" s="44" t="s">
        <v>356</v>
      </c>
      <c r="AH557" s="29" t="s">
        <v>113</v>
      </c>
      <c r="AI557" s="36">
        <v>43893</v>
      </c>
      <c r="AJ557" s="12">
        <v>290</v>
      </c>
      <c r="AK557" s="12">
        <v>271</v>
      </c>
      <c r="AL557" s="12">
        <v>21</v>
      </c>
      <c r="AM557" s="12">
        <v>10</v>
      </c>
      <c r="AN557" s="12">
        <v>9</v>
      </c>
      <c r="AO557" s="12">
        <v>20</v>
      </c>
      <c r="AP557" s="12">
        <v>9</v>
      </c>
      <c r="AQ557" s="12">
        <v>9</v>
      </c>
      <c r="AR557" s="12">
        <v>20</v>
      </c>
      <c r="AS557" s="12">
        <v>0</v>
      </c>
      <c r="AT557" s="12">
        <v>20</v>
      </c>
      <c r="AU557" s="12">
        <v>0</v>
      </c>
      <c r="AV557" s="12">
        <v>0</v>
      </c>
      <c r="AW557" s="12">
        <v>13</v>
      </c>
      <c r="AX557" s="12">
        <v>0</v>
      </c>
      <c r="AY557" s="12">
        <v>0</v>
      </c>
      <c r="AZ557" s="12">
        <v>0</v>
      </c>
      <c r="BA557" s="12">
        <v>0</v>
      </c>
      <c r="BB557">
        <v>0</v>
      </c>
      <c r="BC557">
        <v>0</v>
      </c>
      <c r="BD557">
        <v>0</v>
      </c>
      <c r="BE557">
        <v>0</v>
      </c>
      <c r="BF557">
        <v>0</v>
      </c>
      <c r="BK557" t="s">
        <v>326</v>
      </c>
      <c r="BL557" t="s">
        <v>113</v>
      </c>
      <c r="BM557" s="2">
        <v>43893</v>
      </c>
      <c r="BN557" s="12">
        <v>2</v>
      </c>
      <c r="BO557" s="12">
        <v>4</v>
      </c>
      <c r="BP557" s="12">
        <v>1</v>
      </c>
      <c r="BQ557" s="12">
        <v>2</v>
      </c>
      <c r="BR557" s="12">
        <v>1</v>
      </c>
      <c r="BS557" s="12">
        <v>1</v>
      </c>
      <c r="BT557" s="12">
        <v>0</v>
      </c>
      <c r="BU557" s="12">
        <v>0</v>
      </c>
      <c r="BV557" s="12">
        <v>1</v>
      </c>
      <c r="BW557" s="12">
        <v>9</v>
      </c>
      <c r="BX557" s="12">
        <v>5</v>
      </c>
      <c r="BY557" s="12">
        <v>0</v>
      </c>
      <c r="BZ557" s="12">
        <v>0</v>
      </c>
      <c r="CA557" s="12">
        <v>17</v>
      </c>
      <c r="CB557" s="12">
        <v>4</v>
      </c>
      <c r="CC557" s="12">
        <v>7</v>
      </c>
      <c r="CD557" s="12">
        <v>3</v>
      </c>
      <c r="CE557" s="12">
        <v>0</v>
      </c>
      <c r="CF557" s="12">
        <v>0</v>
      </c>
      <c r="CG557" s="12">
        <v>0</v>
      </c>
      <c r="CH557" s="12">
        <v>4</v>
      </c>
      <c r="CI557">
        <v>0</v>
      </c>
      <c r="CJ557">
        <v>0</v>
      </c>
      <c r="CK557">
        <v>0</v>
      </c>
      <c r="CL557">
        <v>0</v>
      </c>
      <c r="CM557">
        <v>0</v>
      </c>
      <c r="CN557" s="12">
        <v>2</v>
      </c>
    </row>
    <row r="558" spans="1:92" hidden="1" x14ac:dyDescent="0.25">
      <c r="A558" s="7" t="s">
        <v>357</v>
      </c>
      <c r="B558" t="s">
        <v>110</v>
      </c>
      <c r="C558" s="2">
        <v>43893</v>
      </c>
      <c r="D558" s="12">
        <v>0</v>
      </c>
      <c r="E558" s="12">
        <v>0</v>
      </c>
      <c r="F558" s="12">
        <v>0</v>
      </c>
      <c r="G558" s="12">
        <v>0</v>
      </c>
      <c r="H558" s="12">
        <v>0</v>
      </c>
      <c r="I558" s="12">
        <v>0</v>
      </c>
      <c r="J558" s="12">
        <v>0</v>
      </c>
      <c r="K558" s="12">
        <v>0</v>
      </c>
      <c r="L558" s="12">
        <v>0</v>
      </c>
      <c r="M558" s="12">
        <v>0</v>
      </c>
      <c r="N558" s="12">
        <v>0</v>
      </c>
      <c r="O558" s="12">
        <v>0</v>
      </c>
      <c r="P558" s="12">
        <v>0</v>
      </c>
      <c r="Q558" s="12">
        <v>0</v>
      </c>
      <c r="R558" s="12">
        <v>0</v>
      </c>
      <c r="S558" s="12">
        <v>0</v>
      </c>
      <c r="T558" s="12">
        <v>0</v>
      </c>
      <c r="U558" s="12">
        <v>0</v>
      </c>
      <c r="V558" s="12">
        <v>0</v>
      </c>
      <c r="W558" s="12">
        <v>0</v>
      </c>
      <c r="X558" s="12">
        <v>0</v>
      </c>
      <c r="Y558">
        <v>0</v>
      </c>
      <c r="Z558">
        <v>0</v>
      </c>
      <c r="AA558">
        <v>0</v>
      </c>
      <c r="AB558">
        <v>0</v>
      </c>
      <c r="AC558">
        <v>0</v>
      </c>
      <c r="AG558" s="43" t="s">
        <v>357</v>
      </c>
      <c r="AH558" s="30" t="s">
        <v>110</v>
      </c>
      <c r="AI558" s="34">
        <v>43893</v>
      </c>
      <c r="AJ558" s="12">
        <v>0</v>
      </c>
      <c r="AK558" s="12">
        <v>0</v>
      </c>
      <c r="AL558" s="12">
        <v>0</v>
      </c>
      <c r="AM558" s="12">
        <v>0</v>
      </c>
      <c r="AN558" s="12">
        <v>0</v>
      </c>
      <c r="AO558" s="12">
        <v>0</v>
      </c>
      <c r="AP558" s="12">
        <v>0</v>
      </c>
      <c r="AQ558" s="12">
        <v>0</v>
      </c>
      <c r="AR558" s="12">
        <v>0</v>
      </c>
      <c r="AS558" s="12">
        <v>0</v>
      </c>
      <c r="AT558" s="12">
        <v>0</v>
      </c>
      <c r="AU558" s="12">
        <v>0</v>
      </c>
      <c r="AV558" s="12">
        <v>0</v>
      </c>
      <c r="AW558" s="12">
        <v>0</v>
      </c>
      <c r="AX558" s="12">
        <v>0</v>
      </c>
      <c r="AY558" s="12">
        <v>0</v>
      </c>
      <c r="AZ558" s="12">
        <v>0</v>
      </c>
      <c r="BA558" s="12">
        <v>0</v>
      </c>
      <c r="BB558">
        <v>0</v>
      </c>
      <c r="BC558">
        <v>0</v>
      </c>
      <c r="BD558">
        <v>0</v>
      </c>
      <c r="BE558">
        <v>0</v>
      </c>
      <c r="BF558">
        <v>0</v>
      </c>
      <c r="BK558" t="s">
        <v>327</v>
      </c>
      <c r="BL558" t="s">
        <v>110</v>
      </c>
      <c r="BM558" s="2">
        <v>43893</v>
      </c>
      <c r="BN558" s="12">
        <v>0</v>
      </c>
      <c r="BO558" s="12">
        <v>0</v>
      </c>
      <c r="BP558" s="12">
        <v>0</v>
      </c>
      <c r="BQ558" s="12">
        <v>0</v>
      </c>
      <c r="BR558" s="12">
        <v>0</v>
      </c>
      <c r="BS558" s="12">
        <v>0</v>
      </c>
      <c r="BT558" s="12">
        <v>0</v>
      </c>
      <c r="BU558" s="12">
        <v>0</v>
      </c>
      <c r="BV558" s="12">
        <v>0</v>
      </c>
      <c r="BW558" s="12">
        <v>0</v>
      </c>
      <c r="BX558" s="12">
        <v>0</v>
      </c>
      <c r="BY558" s="12">
        <v>1</v>
      </c>
      <c r="BZ558" s="12">
        <v>0</v>
      </c>
      <c r="CA558" s="12">
        <v>2</v>
      </c>
      <c r="CB558" s="12">
        <v>2</v>
      </c>
      <c r="CC558" s="12">
        <v>0</v>
      </c>
      <c r="CD558" s="12">
        <v>0</v>
      </c>
      <c r="CE558" s="12">
        <v>0</v>
      </c>
      <c r="CF558" s="12">
        <v>0</v>
      </c>
      <c r="CG558" s="12">
        <v>0</v>
      </c>
      <c r="CH558" s="12">
        <v>0</v>
      </c>
      <c r="CI558">
        <v>0</v>
      </c>
      <c r="CJ558">
        <v>0</v>
      </c>
      <c r="CK558">
        <v>0</v>
      </c>
      <c r="CL558">
        <v>0</v>
      </c>
      <c r="CM558">
        <v>0</v>
      </c>
      <c r="CN558" s="12">
        <v>0</v>
      </c>
    </row>
    <row r="559" spans="1:92" hidden="1" x14ac:dyDescent="0.25">
      <c r="A559" s="7" t="s">
        <v>357</v>
      </c>
      <c r="B559" t="s">
        <v>111</v>
      </c>
      <c r="C559" s="2">
        <v>43893</v>
      </c>
      <c r="D559" s="12">
        <v>156</v>
      </c>
      <c r="E559" s="12">
        <v>108</v>
      </c>
      <c r="F559" s="12">
        <v>2</v>
      </c>
      <c r="G559" s="12">
        <v>2</v>
      </c>
      <c r="H559" s="12">
        <v>0</v>
      </c>
      <c r="I559" s="12">
        <v>3</v>
      </c>
      <c r="J559" s="12">
        <v>3</v>
      </c>
      <c r="K559" s="12">
        <v>3</v>
      </c>
      <c r="L559" s="12">
        <v>3</v>
      </c>
      <c r="M559" s="12">
        <v>5</v>
      </c>
      <c r="N559" s="12">
        <v>5</v>
      </c>
      <c r="O559" s="12">
        <v>0</v>
      </c>
      <c r="P559" s="12">
        <v>0</v>
      </c>
      <c r="Q559" s="12">
        <v>16</v>
      </c>
      <c r="R559" s="12">
        <v>0</v>
      </c>
      <c r="S559" s="12">
        <v>2</v>
      </c>
      <c r="T559" s="12">
        <v>2</v>
      </c>
      <c r="U559" s="12">
        <v>0</v>
      </c>
      <c r="V559" s="12">
        <v>0</v>
      </c>
      <c r="W559" s="12">
        <v>0</v>
      </c>
      <c r="X559" s="12">
        <v>2</v>
      </c>
      <c r="Y559">
        <v>0</v>
      </c>
      <c r="Z559">
        <v>0</v>
      </c>
      <c r="AA559">
        <v>0</v>
      </c>
      <c r="AB559">
        <v>0</v>
      </c>
      <c r="AC559">
        <v>0</v>
      </c>
      <c r="AG559" s="44" t="s">
        <v>357</v>
      </c>
      <c r="AH559" s="29" t="s">
        <v>111</v>
      </c>
      <c r="AI559" s="36">
        <v>43893</v>
      </c>
      <c r="AJ559" s="12">
        <v>152</v>
      </c>
      <c r="AK559" s="12">
        <v>106</v>
      </c>
      <c r="AL559" s="12">
        <v>2</v>
      </c>
      <c r="AM559" s="12">
        <v>2</v>
      </c>
      <c r="AN559" s="12">
        <v>0</v>
      </c>
      <c r="AO559" s="12">
        <v>3</v>
      </c>
      <c r="AP559" s="12">
        <v>3</v>
      </c>
      <c r="AQ559" s="12">
        <v>3</v>
      </c>
      <c r="AR559" s="12">
        <v>3</v>
      </c>
      <c r="AS559" s="12">
        <v>0</v>
      </c>
      <c r="AT559" s="12">
        <v>11</v>
      </c>
      <c r="AU559" s="12">
        <v>0</v>
      </c>
      <c r="AV559" s="12">
        <v>0</v>
      </c>
      <c r="AW559" s="12">
        <v>0</v>
      </c>
      <c r="AX559" s="12">
        <v>0</v>
      </c>
      <c r="AY559" s="12">
        <v>0</v>
      </c>
      <c r="AZ559" s="12">
        <v>0</v>
      </c>
      <c r="BA559" s="12">
        <v>0</v>
      </c>
      <c r="BB559">
        <v>0</v>
      </c>
      <c r="BC559">
        <v>0</v>
      </c>
      <c r="BD559">
        <v>0</v>
      </c>
      <c r="BE559">
        <v>0</v>
      </c>
      <c r="BF559">
        <v>0</v>
      </c>
      <c r="BK559" t="s">
        <v>327</v>
      </c>
      <c r="BL559" t="s">
        <v>111</v>
      </c>
      <c r="BM559" s="2">
        <v>43893</v>
      </c>
      <c r="BN559" s="12">
        <v>6</v>
      </c>
      <c r="BO559" s="12">
        <v>2</v>
      </c>
      <c r="BP559" s="12">
        <v>0</v>
      </c>
      <c r="BQ559" s="12">
        <v>0</v>
      </c>
      <c r="BR559" s="12">
        <v>0</v>
      </c>
      <c r="BS559" s="12">
        <v>0</v>
      </c>
      <c r="BT559" s="12">
        <v>0</v>
      </c>
      <c r="BU559" s="12">
        <v>0</v>
      </c>
      <c r="BV559" s="12">
        <v>0</v>
      </c>
      <c r="BW559" s="12">
        <v>0</v>
      </c>
      <c r="BX559" s="12">
        <v>0</v>
      </c>
      <c r="BY559" s="12">
        <v>7</v>
      </c>
      <c r="BZ559" s="12">
        <v>7</v>
      </c>
      <c r="CA559" s="12">
        <v>10</v>
      </c>
      <c r="CB559" s="12">
        <v>8</v>
      </c>
      <c r="CC559" s="12">
        <v>8</v>
      </c>
      <c r="CD559" s="12">
        <v>0</v>
      </c>
      <c r="CE559" s="12">
        <v>0</v>
      </c>
      <c r="CF559" s="12">
        <v>0</v>
      </c>
      <c r="CG559" s="12">
        <v>0</v>
      </c>
      <c r="CH559" s="12">
        <v>2</v>
      </c>
      <c r="CI559">
        <v>0</v>
      </c>
      <c r="CJ559">
        <v>0</v>
      </c>
      <c r="CK559">
        <v>0</v>
      </c>
      <c r="CL559">
        <v>0</v>
      </c>
      <c r="CM559">
        <v>0</v>
      </c>
      <c r="CN559" s="12">
        <v>6</v>
      </c>
    </row>
    <row r="560" spans="1:92" hidden="1" x14ac:dyDescent="0.25">
      <c r="A560" s="7" t="s">
        <v>357</v>
      </c>
      <c r="B560" t="s">
        <v>112</v>
      </c>
      <c r="C560" s="2">
        <v>43893</v>
      </c>
      <c r="D560" s="12">
        <v>0</v>
      </c>
      <c r="E560" s="12">
        <v>0</v>
      </c>
      <c r="F560" s="12">
        <v>0</v>
      </c>
      <c r="G560" s="12">
        <v>0</v>
      </c>
      <c r="H560" s="12">
        <v>0</v>
      </c>
      <c r="I560" s="12">
        <v>0</v>
      </c>
      <c r="J560" s="12">
        <v>0</v>
      </c>
      <c r="K560" s="12">
        <v>0</v>
      </c>
      <c r="L560" s="12">
        <v>0</v>
      </c>
      <c r="M560" s="12">
        <v>0</v>
      </c>
      <c r="N560" s="12">
        <v>0</v>
      </c>
      <c r="O560" s="12">
        <v>0</v>
      </c>
      <c r="P560" s="12">
        <v>0</v>
      </c>
      <c r="Q560" s="12">
        <v>1</v>
      </c>
      <c r="R560" s="12">
        <v>0</v>
      </c>
      <c r="S560" s="12">
        <v>0</v>
      </c>
      <c r="T560" s="12">
        <v>0</v>
      </c>
      <c r="U560" s="12">
        <v>0</v>
      </c>
      <c r="V560" s="12">
        <v>0</v>
      </c>
      <c r="W560" s="12">
        <v>0</v>
      </c>
      <c r="X560" s="12">
        <v>0</v>
      </c>
      <c r="Y560">
        <v>0</v>
      </c>
      <c r="Z560">
        <v>0</v>
      </c>
      <c r="AA560">
        <v>0</v>
      </c>
      <c r="AB560">
        <v>0</v>
      </c>
      <c r="AC560">
        <v>0</v>
      </c>
      <c r="AG560" s="43" t="s">
        <v>357</v>
      </c>
      <c r="AH560" s="30" t="s">
        <v>112</v>
      </c>
      <c r="AI560" s="34">
        <v>43893</v>
      </c>
      <c r="AJ560" s="12">
        <v>0</v>
      </c>
      <c r="AK560" s="12">
        <v>0</v>
      </c>
      <c r="AL560" s="12">
        <v>0</v>
      </c>
      <c r="AM560" s="12">
        <v>0</v>
      </c>
      <c r="AN560" s="12">
        <v>0</v>
      </c>
      <c r="AO560" s="12">
        <v>0</v>
      </c>
      <c r="AP560" s="12">
        <v>0</v>
      </c>
      <c r="AQ560" s="12">
        <v>0</v>
      </c>
      <c r="AR560" s="12">
        <v>0</v>
      </c>
      <c r="AS560" s="12">
        <v>0</v>
      </c>
      <c r="AT560" s="12">
        <v>0</v>
      </c>
      <c r="AU560" s="12">
        <v>0</v>
      </c>
      <c r="AV560" s="12">
        <v>0</v>
      </c>
      <c r="AW560" s="12">
        <v>0</v>
      </c>
      <c r="AX560" s="12">
        <v>0</v>
      </c>
      <c r="AY560" s="12">
        <v>0</v>
      </c>
      <c r="AZ560" s="12">
        <v>0</v>
      </c>
      <c r="BA560" s="12">
        <v>0</v>
      </c>
      <c r="BB560">
        <v>0</v>
      </c>
      <c r="BC560">
        <v>0</v>
      </c>
      <c r="BD560">
        <v>0</v>
      </c>
      <c r="BE560">
        <v>0</v>
      </c>
      <c r="BF560">
        <v>0</v>
      </c>
      <c r="BK560" t="s">
        <v>327</v>
      </c>
      <c r="BL560" t="s">
        <v>112</v>
      </c>
      <c r="BM560" s="2">
        <v>43893</v>
      </c>
      <c r="BN560" s="12">
        <v>0</v>
      </c>
      <c r="BO560" s="12">
        <v>0</v>
      </c>
      <c r="BP560" s="12">
        <v>0</v>
      </c>
      <c r="BQ560" s="12">
        <v>0</v>
      </c>
      <c r="BR560" s="12">
        <v>0</v>
      </c>
      <c r="BS560" s="12">
        <v>0</v>
      </c>
      <c r="BT560" s="12">
        <v>0</v>
      </c>
      <c r="BU560" s="12">
        <v>0</v>
      </c>
      <c r="BV560" s="12">
        <v>0</v>
      </c>
      <c r="BW560" s="12">
        <v>0</v>
      </c>
      <c r="BX560" s="12">
        <v>0</v>
      </c>
      <c r="BY560" s="12">
        <v>0</v>
      </c>
      <c r="BZ560" s="12">
        <v>0</v>
      </c>
      <c r="CA560" s="12">
        <v>2</v>
      </c>
      <c r="CB560" s="12">
        <v>1</v>
      </c>
      <c r="CC560" s="12">
        <v>0</v>
      </c>
      <c r="CD560" s="12">
        <v>0</v>
      </c>
      <c r="CE560" s="12">
        <v>0</v>
      </c>
      <c r="CF560" s="12">
        <v>0</v>
      </c>
      <c r="CG560" s="12">
        <v>0</v>
      </c>
      <c r="CH560" s="12">
        <v>0</v>
      </c>
      <c r="CI560">
        <v>0</v>
      </c>
      <c r="CJ560">
        <v>0</v>
      </c>
      <c r="CK560">
        <v>0</v>
      </c>
      <c r="CL560">
        <v>0</v>
      </c>
      <c r="CM560">
        <v>0</v>
      </c>
      <c r="CN560" s="12">
        <v>0</v>
      </c>
    </row>
    <row r="561" spans="1:92" hidden="1" x14ac:dyDescent="0.25">
      <c r="A561" s="7" t="s">
        <v>357</v>
      </c>
      <c r="B561" t="s">
        <v>113</v>
      </c>
      <c r="C561" s="2">
        <v>43893</v>
      </c>
      <c r="D561" s="12">
        <v>162</v>
      </c>
      <c r="E561" s="12">
        <v>116</v>
      </c>
      <c r="F561" s="12">
        <v>2</v>
      </c>
      <c r="G561" s="12">
        <v>2</v>
      </c>
      <c r="H561" s="12">
        <v>1</v>
      </c>
      <c r="I561" s="12">
        <v>3</v>
      </c>
      <c r="J561" s="12">
        <v>3</v>
      </c>
      <c r="K561" s="12">
        <v>2</v>
      </c>
      <c r="L561" s="12">
        <v>3</v>
      </c>
      <c r="M561" s="12">
        <v>15</v>
      </c>
      <c r="N561" s="12">
        <v>5</v>
      </c>
      <c r="O561" s="12">
        <v>0</v>
      </c>
      <c r="P561" s="12">
        <v>0</v>
      </c>
      <c r="Q561" s="12">
        <v>27</v>
      </c>
      <c r="R561" s="12">
        <v>0</v>
      </c>
      <c r="S561" s="12">
        <v>6</v>
      </c>
      <c r="T561" s="12">
        <v>6</v>
      </c>
      <c r="U561" s="12">
        <v>0</v>
      </c>
      <c r="V561" s="12">
        <v>0</v>
      </c>
      <c r="W561" s="12">
        <v>0</v>
      </c>
      <c r="X561" s="12">
        <v>6</v>
      </c>
      <c r="Y561">
        <v>0</v>
      </c>
      <c r="Z561">
        <v>0</v>
      </c>
      <c r="AA561">
        <v>0</v>
      </c>
      <c r="AB561">
        <v>0</v>
      </c>
      <c r="AC561">
        <v>0</v>
      </c>
      <c r="AG561" s="44" t="s">
        <v>357</v>
      </c>
      <c r="AH561" s="29" t="s">
        <v>113</v>
      </c>
      <c r="AI561" s="36">
        <v>43893</v>
      </c>
      <c r="AJ561" s="12">
        <v>156</v>
      </c>
      <c r="AK561" s="12">
        <v>111</v>
      </c>
      <c r="AL561" s="12">
        <v>2</v>
      </c>
      <c r="AM561" s="12">
        <v>2</v>
      </c>
      <c r="AN561" s="12">
        <v>1</v>
      </c>
      <c r="AO561" s="12">
        <v>3</v>
      </c>
      <c r="AP561" s="12">
        <v>3</v>
      </c>
      <c r="AQ561" s="12">
        <v>2</v>
      </c>
      <c r="AR561" s="12">
        <v>3</v>
      </c>
      <c r="AS561" s="12">
        <v>0</v>
      </c>
      <c r="AT561" s="12">
        <v>9</v>
      </c>
      <c r="AU561" s="12">
        <v>0</v>
      </c>
      <c r="AV561" s="12">
        <v>0</v>
      </c>
      <c r="AW561" s="12">
        <v>0</v>
      </c>
      <c r="AX561" s="12">
        <v>0</v>
      </c>
      <c r="AY561" s="12">
        <v>0</v>
      </c>
      <c r="AZ561" s="12">
        <v>0</v>
      </c>
      <c r="BA561" s="12">
        <v>0</v>
      </c>
      <c r="BB561">
        <v>0</v>
      </c>
      <c r="BC561">
        <v>0</v>
      </c>
      <c r="BD561">
        <v>0</v>
      </c>
      <c r="BE561">
        <v>0</v>
      </c>
      <c r="BF561">
        <v>0</v>
      </c>
      <c r="BK561" t="s">
        <v>327</v>
      </c>
      <c r="BL561" t="s">
        <v>113</v>
      </c>
      <c r="BM561" s="2">
        <v>43893</v>
      </c>
      <c r="BN561" s="12">
        <v>6</v>
      </c>
      <c r="BO561" s="12">
        <v>4</v>
      </c>
      <c r="BP561" s="12">
        <v>0</v>
      </c>
      <c r="BQ561" s="12">
        <v>0</v>
      </c>
      <c r="BR561" s="12">
        <v>0</v>
      </c>
      <c r="BS561" s="12">
        <v>0</v>
      </c>
      <c r="BT561" s="12">
        <v>1</v>
      </c>
      <c r="BU561" s="12">
        <v>1</v>
      </c>
      <c r="BV561" s="12">
        <v>0</v>
      </c>
      <c r="BW561" s="12">
        <v>3</v>
      </c>
      <c r="BX561" s="12">
        <v>3</v>
      </c>
      <c r="BY561" s="12">
        <v>14</v>
      </c>
      <c r="BZ561" s="12">
        <v>10</v>
      </c>
      <c r="CA561" s="12">
        <v>10</v>
      </c>
      <c r="CB561" s="12">
        <v>8</v>
      </c>
      <c r="CC561" s="12">
        <v>10</v>
      </c>
      <c r="CD561" s="12">
        <v>1</v>
      </c>
      <c r="CE561" s="12">
        <v>0</v>
      </c>
      <c r="CF561" s="12">
        <v>0</v>
      </c>
      <c r="CG561" s="12">
        <v>0</v>
      </c>
      <c r="CH561" s="12">
        <v>6</v>
      </c>
      <c r="CI561">
        <v>0</v>
      </c>
      <c r="CJ561">
        <v>0</v>
      </c>
      <c r="CK561">
        <v>0</v>
      </c>
      <c r="CL561">
        <v>0</v>
      </c>
      <c r="CM561">
        <v>0</v>
      </c>
      <c r="CN561" s="12">
        <v>6</v>
      </c>
    </row>
    <row r="562" spans="1:92" hidden="1" x14ac:dyDescent="0.25">
      <c r="A562" s="7" t="s">
        <v>358</v>
      </c>
      <c r="B562" t="s">
        <v>110</v>
      </c>
      <c r="C562" s="2">
        <v>43893</v>
      </c>
      <c r="D562" s="12">
        <v>22</v>
      </c>
      <c r="E562" s="12">
        <v>3</v>
      </c>
      <c r="F562" s="12">
        <v>0</v>
      </c>
      <c r="G562" s="12">
        <v>0</v>
      </c>
      <c r="H562" s="12">
        <v>0</v>
      </c>
      <c r="I562" s="12">
        <v>0</v>
      </c>
      <c r="J562" s="12">
        <v>0</v>
      </c>
      <c r="K562" s="12">
        <v>0</v>
      </c>
      <c r="L562" s="12">
        <v>0</v>
      </c>
      <c r="M562" s="12">
        <v>5</v>
      </c>
      <c r="N562" s="12">
        <v>47</v>
      </c>
      <c r="O562" s="12">
        <v>17</v>
      </c>
      <c r="P562" s="12">
        <v>17</v>
      </c>
      <c r="Q562" s="12">
        <v>1</v>
      </c>
      <c r="R562" s="12">
        <v>0</v>
      </c>
      <c r="S562" s="12">
        <v>3</v>
      </c>
      <c r="T562" s="12">
        <v>3</v>
      </c>
      <c r="U562" s="12">
        <v>0</v>
      </c>
      <c r="V562" s="12">
        <v>0</v>
      </c>
      <c r="W562" s="12">
        <v>0</v>
      </c>
      <c r="X562" s="12">
        <v>0</v>
      </c>
      <c r="Y562">
        <v>0</v>
      </c>
      <c r="Z562">
        <v>0</v>
      </c>
      <c r="AA562">
        <v>0</v>
      </c>
      <c r="AB562">
        <v>0</v>
      </c>
      <c r="AC562">
        <v>0</v>
      </c>
      <c r="AG562" s="43" t="s">
        <v>358</v>
      </c>
      <c r="AH562" s="30" t="s">
        <v>110</v>
      </c>
      <c r="AI562" s="34">
        <v>43893</v>
      </c>
      <c r="AJ562" s="12">
        <v>0</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0</v>
      </c>
      <c r="AZ562" s="12">
        <v>0</v>
      </c>
      <c r="BA562" s="12">
        <v>0</v>
      </c>
      <c r="BB562">
        <v>0</v>
      </c>
      <c r="BC562">
        <v>0</v>
      </c>
      <c r="BD562">
        <v>0</v>
      </c>
      <c r="BE562">
        <v>0</v>
      </c>
      <c r="BF562">
        <v>0</v>
      </c>
      <c r="BK562" t="s">
        <v>328</v>
      </c>
      <c r="BL562" t="s">
        <v>110</v>
      </c>
      <c r="BM562" s="2">
        <v>43893</v>
      </c>
      <c r="BN562" s="12">
        <v>0</v>
      </c>
      <c r="BO562" s="12">
        <v>0</v>
      </c>
      <c r="BP562" s="12">
        <v>0</v>
      </c>
      <c r="BQ562" s="12">
        <v>0</v>
      </c>
      <c r="BR562" s="12">
        <v>0</v>
      </c>
      <c r="BS562" s="12">
        <v>0</v>
      </c>
      <c r="BT562" s="12">
        <v>0</v>
      </c>
      <c r="BU562" s="12">
        <v>0</v>
      </c>
      <c r="BV562" s="12">
        <v>0</v>
      </c>
      <c r="BW562" s="12">
        <v>0</v>
      </c>
      <c r="BX562" s="12">
        <v>0</v>
      </c>
      <c r="BY562" s="12">
        <v>0</v>
      </c>
      <c r="BZ562" s="12">
        <v>0</v>
      </c>
      <c r="CA562" s="12">
        <v>1</v>
      </c>
      <c r="CB562" s="12">
        <v>0</v>
      </c>
      <c r="CC562" s="12">
        <v>0</v>
      </c>
      <c r="CD562" s="12">
        <v>0</v>
      </c>
      <c r="CE562" s="12">
        <v>0</v>
      </c>
      <c r="CF562" s="12">
        <v>0</v>
      </c>
      <c r="CG562" s="12">
        <v>0</v>
      </c>
      <c r="CH562" s="12">
        <v>0</v>
      </c>
      <c r="CI562">
        <v>0</v>
      </c>
      <c r="CJ562">
        <v>0</v>
      </c>
      <c r="CK562">
        <v>0</v>
      </c>
      <c r="CL562">
        <v>0</v>
      </c>
      <c r="CM562">
        <v>0</v>
      </c>
      <c r="CN562" s="12">
        <v>0</v>
      </c>
    </row>
    <row r="563" spans="1:92" hidden="1" x14ac:dyDescent="0.25">
      <c r="A563" s="7" t="s">
        <v>358</v>
      </c>
      <c r="B563" t="s">
        <v>111</v>
      </c>
      <c r="C563" s="2">
        <v>43893</v>
      </c>
      <c r="D563" s="12">
        <v>106</v>
      </c>
      <c r="E563" s="12">
        <v>88</v>
      </c>
      <c r="F563" s="12">
        <v>0</v>
      </c>
      <c r="G563" s="12">
        <v>4</v>
      </c>
      <c r="H563" s="12">
        <v>0</v>
      </c>
      <c r="I563" s="12">
        <v>0</v>
      </c>
      <c r="J563" s="12">
        <v>4</v>
      </c>
      <c r="K563" s="12">
        <v>4</v>
      </c>
      <c r="L563" s="12">
        <v>0</v>
      </c>
      <c r="M563" s="12">
        <v>249</v>
      </c>
      <c r="N563" s="12">
        <v>344</v>
      </c>
      <c r="O563" s="12">
        <v>285</v>
      </c>
      <c r="P563" s="12">
        <v>223</v>
      </c>
      <c r="Q563" s="12">
        <v>32</v>
      </c>
      <c r="R563" s="12">
        <v>1</v>
      </c>
      <c r="S563" s="12">
        <v>25</v>
      </c>
      <c r="T563" s="12">
        <v>20</v>
      </c>
      <c r="U563" s="12">
        <v>0</v>
      </c>
      <c r="V563" s="12">
        <v>0</v>
      </c>
      <c r="W563" s="12">
        <v>3</v>
      </c>
      <c r="X563" s="12">
        <v>2</v>
      </c>
      <c r="Y563">
        <v>0</v>
      </c>
      <c r="Z563">
        <v>0</v>
      </c>
      <c r="AA563">
        <v>0</v>
      </c>
      <c r="AB563">
        <v>0</v>
      </c>
      <c r="AC563">
        <v>0</v>
      </c>
      <c r="AG563" s="44" t="s">
        <v>358</v>
      </c>
      <c r="AH563" s="29" t="s">
        <v>111</v>
      </c>
      <c r="AI563" s="36">
        <v>43893</v>
      </c>
      <c r="AJ563" s="12">
        <v>98</v>
      </c>
      <c r="AK563" s="12">
        <v>81</v>
      </c>
      <c r="AL563" s="12">
        <v>0</v>
      </c>
      <c r="AM563" s="12">
        <v>1</v>
      </c>
      <c r="AN563" s="12">
        <v>0</v>
      </c>
      <c r="AO563" s="12">
        <v>0</v>
      </c>
      <c r="AP563" s="12">
        <v>2</v>
      </c>
      <c r="AQ563" s="12">
        <v>2</v>
      </c>
      <c r="AR563" s="12">
        <v>0</v>
      </c>
      <c r="AS563" s="12">
        <v>0</v>
      </c>
      <c r="AT563" s="12">
        <v>4</v>
      </c>
      <c r="AU563" s="12">
        <v>0</v>
      </c>
      <c r="AV563" s="12">
        <v>0</v>
      </c>
      <c r="AW563" s="12">
        <v>0</v>
      </c>
      <c r="AX563" s="12">
        <v>0</v>
      </c>
      <c r="AY563" s="12">
        <v>0</v>
      </c>
      <c r="AZ563" s="12">
        <v>0</v>
      </c>
      <c r="BA563" s="12">
        <v>0</v>
      </c>
      <c r="BB563">
        <v>0</v>
      </c>
      <c r="BC563">
        <v>0</v>
      </c>
      <c r="BD563">
        <v>0</v>
      </c>
      <c r="BE563">
        <v>0</v>
      </c>
      <c r="BF563">
        <v>0</v>
      </c>
      <c r="BK563" t="s">
        <v>328</v>
      </c>
      <c r="BL563" t="s">
        <v>111</v>
      </c>
      <c r="BM563" s="2">
        <v>43893</v>
      </c>
      <c r="BN563" s="12">
        <v>6</v>
      </c>
      <c r="BO563" s="12">
        <v>3</v>
      </c>
      <c r="BP563" s="12">
        <v>0</v>
      </c>
      <c r="BQ563" s="12">
        <v>0</v>
      </c>
      <c r="BR563" s="12">
        <v>0</v>
      </c>
      <c r="BS563" s="12">
        <v>0</v>
      </c>
      <c r="BT563" s="12">
        <v>0</v>
      </c>
      <c r="BU563" s="12">
        <v>0</v>
      </c>
      <c r="BV563" s="12">
        <v>0</v>
      </c>
      <c r="BW563" s="12">
        <v>9</v>
      </c>
      <c r="BX563" s="12">
        <v>0</v>
      </c>
      <c r="BY563" s="12">
        <v>0</v>
      </c>
      <c r="BZ563" s="12">
        <v>0</v>
      </c>
      <c r="CA563" s="12">
        <v>12</v>
      </c>
      <c r="CB563" s="12">
        <v>2</v>
      </c>
      <c r="CC563" s="12">
        <v>0</v>
      </c>
      <c r="CD563" s="12">
        <v>0</v>
      </c>
      <c r="CE563" s="12">
        <v>0</v>
      </c>
      <c r="CF563" s="12">
        <v>0</v>
      </c>
      <c r="CG563" s="12">
        <v>0</v>
      </c>
      <c r="CH563" s="12">
        <v>0</v>
      </c>
      <c r="CI563">
        <v>0</v>
      </c>
      <c r="CJ563">
        <v>0</v>
      </c>
      <c r="CK563">
        <v>0</v>
      </c>
      <c r="CL563">
        <v>0</v>
      </c>
      <c r="CM563">
        <v>0</v>
      </c>
      <c r="CN563" s="12">
        <v>6</v>
      </c>
    </row>
    <row r="564" spans="1:92" hidden="1" x14ac:dyDescent="0.25">
      <c r="A564" s="7" t="s">
        <v>358</v>
      </c>
      <c r="B564" t="s">
        <v>112</v>
      </c>
      <c r="C564" s="2">
        <v>43893</v>
      </c>
      <c r="D564" s="12">
        <v>23</v>
      </c>
      <c r="E564" s="12">
        <v>4</v>
      </c>
      <c r="F564" s="12">
        <v>0</v>
      </c>
      <c r="G564" s="12">
        <v>0</v>
      </c>
      <c r="H564" s="12">
        <v>0</v>
      </c>
      <c r="I564" s="12">
        <v>0</v>
      </c>
      <c r="J564" s="12">
        <v>0</v>
      </c>
      <c r="K564" s="12">
        <v>0</v>
      </c>
      <c r="L564" s="12">
        <v>0</v>
      </c>
      <c r="M564" s="12">
        <v>3</v>
      </c>
      <c r="N564" s="12">
        <v>33</v>
      </c>
      <c r="O564" s="12">
        <v>24</v>
      </c>
      <c r="P564" s="12">
        <v>12</v>
      </c>
      <c r="Q564" s="12">
        <v>2</v>
      </c>
      <c r="R564" s="12">
        <v>0</v>
      </c>
      <c r="S564" s="12">
        <v>2</v>
      </c>
      <c r="T564" s="12">
        <v>2</v>
      </c>
      <c r="U564" s="12">
        <v>0</v>
      </c>
      <c r="V564" s="12">
        <v>0</v>
      </c>
      <c r="W564" s="12">
        <v>0</v>
      </c>
      <c r="X564" s="12">
        <v>0</v>
      </c>
      <c r="Y564">
        <v>0</v>
      </c>
      <c r="Z564">
        <v>0</v>
      </c>
      <c r="AA564">
        <v>0</v>
      </c>
      <c r="AB564">
        <v>0</v>
      </c>
      <c r="AC564">
        <v>0</v>
      </c>
      <c r="AG564" s="43" t="s">
        <v>358</v>
      </c>
      <c r="AH564" s="30" t="s">
        <v>112</v>
      </c>
      <c r="AI564" s="34">
        <v>43893</v>
      </c>
      <c r="AJ564" s="12">
        <v>0</v>
      </c>
      <c r="AK564" s="12">
        <v>0</v>
      </c>
      <c r="AL564" s="12">
        <v>0</v>
      </c>
      <c r="AM564" s="12">
        <v>0</v>
      </c>
      <c r="AN564" s="12">
        <v>0</v>
      </c>
      <c r="AO564" s="12">
        <v>0</v>
      </c>
      <c r="AP564" s="12">
        <v>0</v>
      </c>
      <c r="AQ564" s="12">
        <v>0</v>
      </c>
      <c r="AR564" s="12">
        <v>0</v>
      </c>
      <c r="AS564" s="12">
        <v>0</v>
      </c>
      <c r="AT564" s="12">
        <v>0</v>
      </c>
      <c r="AU564" s="12">
        <v>0</v>
      </c>
      <c r="AV564" s="12">
        <v>0</v>
      </c>
      <c r="AW564" s="12">
        <v>0</v>
      </c>
      <c r="AX564" s="12">
        <v>0</v>
      </c>
      <c r="AY564" s="12">
        <v>0</v>
      </c>
      <c r="AZ564" s="12">
        <v>0</v>
      </c>
      <c r="BA564" s="12">
        <v>0</v>
      </c>
      <c r="BB564">
        <v>0</v>
      </c>
      <c r="BC564">
        <v>0</v>
      </c>
      <c r="BD564">
        <v>0</v>
      </c>
      <c r="BE564">
        <v>0</v>
      </c>
      <c r="BF564">
        <v>0</v>
      </c>
      <c r="BK564" t="s">
        <v>328</v>
      </c>
      <c r="BL564" t="s">
        <v>112</v>
      </c>
      <c r="BM564" s="2">
        <v>43893</v>
      </c>
      <c r="BN564" s="12">
        <v>1</v>
      </c>
      <c r="BO564" s="12">
        <v>1</v>
      </c>
      <c r="BP564" s="12">
        <v>0</v>
      </c>
      <c r="BQ564" s="12">
        <v>0</v>
      </c>
      <c r="BR564" s="12">
        <v>0</v>
      </c>
      <c r="BS564" s="12">
        <v>0</v>
      </c>
      <c r="BT564" s="12">
        <v>0</v>
      </c>
      <c r="BU564" s="12">
        <v>0</v>
      </c>
      <c r="BV564" s="12">
        <v>0</v>
      </c>
      <c r="BW564" s="12">
        <v>0</v>
      </c>
      <c r="BX564" s="12">
        <v>0</v>
      </c>
      <c r="BY564" s="12">
        <v>0</v>
      </c>
      <c r="BZ564" s="12">
        <v>0</v>
      </c>
      <c r="CA564" s="12">
        <v>2</v>
      </c>
      <c r="CB564" s="12">
        <v>0</v>
      </c>
      <c r="CC564" s="12">
        <v>0</v>
      </c>
      <c r="CD564" s="12">
        <v>0</v>
      </c>
      <c r="CE564" s="12">
        <v>0</v>
      </c>
      <c r="CF564" s="12">
        <v>0</v>
      </c>
      <c r="CG564" s="12">
        <v>0</v>
      </c>
      <c r="CH564" s="12">
        <v>0</v>
      </c>
      <c r="CI564">
        <v>0</v>
      </c>
      <c r="CJ564">
        <v>0</v>
      </c>
      <c r="CK564">
        <v>0</v>
      </c>
      <c r="CL564">
        <v>0</v>
      </c>
      <c r="CM564">
        <v>0</v>
      </c>
      <c r="CN564" s="12">
        <v>1</v>
      </c>
    </row>
    <row r="565" spans="1:92" hidden="1" x14ac:dyDescent="0.25">
      <c r="A565" s="7" t="s">
        <v>358</v>
      </c>
      <c r="B565" t="s">
        <v>113</v>
      </c>
      <c r="C565" s="2">
        <v>43893</v>
      </c>
      <c r="D565" s="12">
        <v>120</v>
      </c>
      <c r="E565" s="12">
        <v>139</v>
      </c>
      <c r="F565" s="12">
        <v>2</v>
      </c>
      <c r="G565" s="12">
        <v>6</v>
      </c>
      <c r="H565" s="12">
        <v>1</v>
      </c>
      <c r="I565" s="12">
        <v>1</v>
      </c>
      <c r="J565" s="12">
        <v>5</v>
      </c>
      <c r="K565" s="12">
        <v>5</v>
      </c>
      <c r="L565" s="12">
        <v>1</v>
      </c>
      <c r="M565" s="12">
        <v>631</v>
      </c>
      <c r="N565" s="12">
        <v>793</v>
      </c>
      <c r="O565" s="12">
        <v>689</v>
      </c>
      <c r="P565" s="12">
        <v>572</v>
      </c>
      <c r="Q565" s="12">
        <v>62</v>
      </c>
      <c r="R565" s="12">
        <v>11</v>
      </c>
      <c r="S565" s="12">
        <v>41</v>
      </c>
      <c r="T565" s="12">
        <v>30</v>
      </c>
      <c r="U565" s="12">
        <v>0</v>
      </c>
      <c r="V565" s="12">
        <v>0</v>
      </c>
      <c r="W565" s="12">
        <v>7</v>
      </c>
      <c r="X565" s="12">
        <v>4</v>
      </c>
      <c r="Y565">
        <v>0</v>
      </c>
      <c r="Z565">
        <v>0</v>
      </c>
      <c r="AA565">
        <v>0</v>
      </c>
      <c r="AB565">
        <v>0</v>
      </c>
      <c r="AC565">
        <v>0</v>
      </c>
      <c r="AG565" s="44" t="s">
        <v>358</v>
      </c>
      <c r="AH565" s="29" t="s">
        <v>113</v>
      </c>
      <c r="AI565" s="36">
        <v>43893</v>
      </c>
      <c r="AJ565" s="12">
        <v>98</v>
      </c>
      <c r="AK565" s="12">
        <v>84</v>
      </c>
      <c r="AL565" s="12">
        <v>1</v>
      </c>
      <c r="AM565" s="12">
        <v>3</v>
      </c>
      <c r="AN565" s="12">
        <v>0</v>
      </c>
      <c r="AO565" s="12">
        <v>0</v>
      </c>
      <c r="AP565" s="12">
        <v>1</v>
      </c>
      <c r="AQ565" s="12">
        <v>1</v>
      </c>
      <c r="AR565" s="12">
        <v>0</v>
      </c>
      <c r="AS565" s="12">
        <v>0</v>
      </c>
      <c r="AT565" s="12">
        <v>10</v>
      </c>
      <c r="AU565" s="12">
        <v>0</v>
      </c>
      <c r="AV565" s="12">
        <v>0</v>
      </c>
      <c r="AW565" s="12">
        <v>0</v>
      </c>
      <c r="AX565" s="12">
        <v>0</v>
      </c>
      <c r="AY565" s="12">
        <v>0</v>
      </c>
      <c r="AZ565" s="12">
        <v>0</v>
      </c>
      <c r="BA565" s="12">
        <v>0</v>
      </c>
      <c r="BB565">
        <v>0</v>
      </c>
      <c r="BC565">
        <v>0</v>
      </c>
      <c r="BD565">
        <v>0</v>
      </c>
      <c r="BE565">
        <v>0</v>
      </c>
      <c r="BF565">
        <v>0</v>
      </c>
      <c r="BK565" t="s">
        <v>328</v>
      </c>
      <c r="BL565" t="s">
        <v>113</v>
      </c>
      <c r="BM565" s="2">
        <v>43893</v>
      </c>
      <c r="BN565" s="12">
        <v>3</v>
      </c>
      <c r="BO565" s="12">
        <v>2</v>
      </c>
      <c r="BP565" s="12">
        <v>1</v>
      </c>
      <c r="BQ565" s="12">
        <v>0</v>
      </c>
      <c r="BR565" s="12">
        <v>0</v>
      </c>
      <c r="BS565" s="12">
        <v>1</v>
      </c>
      <c r="BT565" s="12">
        <v>0</v>
      </c>
      <c r="BU565" s="12">
        <v>0</v>
      </c>
      <c r="BV565" s="12">
        <v>1</v>
      </c>
      <c r="BW565" s="12">
        <v>11</v>
      </c>
      <c r="BX565" s="12">
        <v>0</v>
      </c>
      <c r="BY565" s="12">
        <v>0</v>
      </c>
      <c r="BZ565" s="12">
        <v>0</v>
      </c>
      <c r="CA565" s="12">
        <v>12</v>
      </c>
      <c r="CB565" s="12">
        <v>1</v>
      </c>
      <c r="CC565" s="12">
        <v>0</v>
      </c>
      <c r="CD565" s="12">
        <v>0</v>
      </c>
      <c r="CE565" s="12">
        <v>0</v>
      </c>
      <c r="CF565" s="12">
        <v>0</v>
      </c>
      <c r="CG565" s="12">
        <v>0</v>
      </c>
      <c r="CH565" s="12">
        <v>0</v>
      </c>
      <c r="CI565">
        <v>0</v>
      </c>
      <c r="CJ565">
        <v>0</v>
      </c>
      <c r="CK565">
        <v>0</v>
      </c>
      <c r="CL565">
        <v>0</v>
      </c>
      <c r="CM565">
        <v>0</v>
      </c>
      <c r="CN565" s="12">
        <v>3</v>
      </c>
    </row>
    <row r="566" spans="1:92" hidden="1" x14ac:dyDescent="0.25">
      <c r="A566" s="7" t="s">
        <v>359</v>
      </c>
      <c r="B566" t="s">
        <v>110</v>
      </c>
      <c r="C566" s="2">
        <v>43893</v>
      </c>
      <c r="D566" s="12">
        <v>0</v>
      </c>
      <c r="E566" s="12">
        <v>0</v>
      </c>
      <c r="F566" s="12">
        <v>0</v>
      </c>
      <c r="G566" s="12">
        <v>0</v>
      </c>
      <c r="H566" s="12">
        <v>0</v>
      </c>
      <c r="I566" s="12">
        <v>0</v>
      </c>
      <c r="J566" s="12">
        <v>0</v>
      </c>
      <c r="K566" s="12">
        <v>0</v>
      </c>
      <c r="L566" s="12">
        <v>0</v>
      </c>
      <c r="M566" s="12">
        <v>0</v>
      </c>
      <c r="N566" s="12">
        <v>0</v>
      </c>
      <c r="O566" s="12">
        <v>0</v>
      </c>
      <c r="P566" s="12">
        <v>0</v>
      </c>
      <c r="Q566" s="12">
        <v>1</v>
      </c>
      <c r="R566" s="12">
        <v>0</v>
      </c>
      <c r="S566" s="12">
        <v>0</v>
      </c>
      <c r="T566" s="12">
        <v>0</v>
      </c>
      <c r="U566" s="12">
        <v>0</v>
      </c>
      <c r="V566" s="12">
        <v>0</v>
      </c>
      <c r="W566" s="12">
        <v>0</v>
      </c>
      <c r="X566" s="12">
        <v>0</v>
      </c>
      <c r="Y566">
        <v>0</v>
      </c>
      <c r="Z566">
        <v>0</v>
      </c>
      <c r="AA566">
        <v>0</v>
      </c>
      <c r="AB566">
        <v>0</v>
      </c>
      <c r="AC566">
        <v>0</v>
      </c>
      <c r="AG566" s="43" t="s">
        <v>359</v>
      </c>
      <c r="AH566" s="30" t="s">
        <v>110</v>
      </c>
      <c r="AI566" s="34">
        <v>43893</v>
      </c>
      <c r="AJ566" s="12">
        <v>0</v>
      </c>
      <c r="AK566" s="12">
        <v>0</v>
      </c>
      <c r="AL566" s="12">
        <v>0</v>
      </c>
      <c r="AM566" s="12">
        <v>0</v>
      </c>
      <c r="AN566" s="12">
        <v>0</v>
      </c>
      <c r="AO566" s="12">
        <v>0</v>
      </c>
      <c r="AP566" s="12">
        <v>0</v>
      </c>
      <c r="AQ566" s="12">
        <v>0</v>
      </c>
      <c r="AR566" s="12">
        <v>0</v>
      </c>
      <c r="AS566" s="12">
        <v>0</v>
      </c>
      <c r="AT566" s="12">
        <v>0</v>
      </c>
      <c r="AU566" s="12">
        <v>0</v>
      </c>
      <c r="AV566" s="12">
        <v>0</v>
      </c>
      <c r="AW566" s="12">
        <v>0</v>
      </c>
      <c r="AX566" s="12">
        <v>0</v>
      </c>
      <c r="AY566" s="12">
        <v>0</v>
      </c>
      <c r="AZ566" s="12">
        <v>0</v>
      </c>
      <c r="BA566" s="12">
        <v>0</v>
      </c>
      <c r="BB566">
        <v>0</v>
      </c>
      <c r="BC566">
        <v>0</v>
      </c>
      <c r="BD566">
        <v>0</v>
      </c>
      <c r="BE566">
        <v>0</v>
      </c>
      <c r="BF566">
        <v>0</v>
      </c>
      <c r="BK566" t="s">
        <v>329</v>
      </c>
      <c r="BL566" t="s">
        <v>110</v>
      </c>
      <c r="BM566" s="2">
        <v>43893</v>
      </c>
      <c r="BN566" s="12">
        <v>5</v>
      </c>
      <c r="BO566" s="12">
        <v>4</v>
      </c>
      <c r="BP566" s="12">
        <v>0</v>
      </c>
      <c r="BQ566" s="12">
        <v>0</v>
      </c>
      <c r="BR566" s="12">
        <v>0</v>
      </c>
      <c r="BS566" s="12">
        <v>0</v>
      </c>
      <c r="BT566" s="12">
        <v>2</v>
      </c>
      <c r="BU566" s="12">
        <v>2</v>
      </c>
      <c r="BV566" s="12">
        <v>0</v>
      </c>
      <c r="BW566" s="12">
        <v>16</v>
      </c>
      <c r="BX566" s="12">
        <v>1</v>
      </c>
      <c r="BY566" s="12">
        <v>49</v>
      </c>
      <c r="BZ566" s="12">
        <v>23</v>
      </c>
      <c r="CA566" s="12">
        <v>7</v>
      </c>
      <c r="CB566" s="12">
        <v>5</v>
      </c>
      <c r="CC566" s="12">
        <v>12</v>
      </c>
      <c r="CD566" s="12">
        <v>4</v>
      </c>
      <c r="CE566" s="12">
        <v>0</v>
      </c>
      <c r="CF566" s="12">
        <v>0</v>
      </c>
      <c r="CG566" s="12">
        <v>2</v>
      </c>
      <c r="CH566" s="12">
        <v>10</v>
      </c>
      <c r="CI566">
        <v>0</v>
      </c>
      <c r="CJ566">
        <v>0</v>
      </c>
      <c r="CK566">
        <v>0</v>
      </c>
      <c r="CL566">
        <v>0</v>
      </c>
      <c r="CM566">
        <v>0</v>
      </c>
      <c r="CN566" s="12">
        <v>7</v>
      </c>
    </row>
    <row r="567" spans="1:92" hidden="1" x14ac:dyDescent="0.25">
      <c r="A567" s="7" t="s">
        <v>359</v>
      </c>
      <c r="B567" t="s">
        <v>111</v>
      </c>
      <c r="C567" s="2">
        <v>43893</v>
      </c>
      <c r="D567" s="12">
        <v>244</v>
      </c>
      <c r="E567" s="12">
        <v>169</v>
      </c>
      <c r="F567" s="12">
        <v>2</v>
      </c>
      <c r="G567" s="12">
        <v>3</v>
      </c>
      <c r="H567" s="12">
        <v>1</v>
      </c>
      <c r="I567" s="12">
        <v>2</v>
      </c>
      <c r="J567" s="12">
        <v>2</v>
      </c>
      <c r="K567" s="12">
        <v>1</v>
      </c>
      <c r="L567" s="12">
        <v>2</v>
      </c>
      <c r="M567" s="12">
        <v>9</v>
      </c>
      <c r="N567" s="12">
        <v>0</v>
      </c>
      <c r="O567" s="12">
        <v>0</v>
      </c>
      <c r="P567" s="12">
        <v>0</v>
      </c>
      <c r="Q567" s="12">
        <v>46</v>
      </c>
      <c r="R567" s="12">
        <v>11</v>
      </c>
      <c r="S567" s="12">
        <v>0</v>
      </c>
      <c r="T567" s="12">
        <v>0</v>
      </c>
      <c r="U567" s="12">
        <v>0</v>
      </c>
      <c r="V567" s="12">
        <v>0</v>
      </c>
      <c r="W567" s="12">
        <v>0</v>
      </c>
      <c r="X567" s="12">
        <v>0</v>
      </c>
      <c r="Y567">
        <v>0</v>
      </c>
      <c r="Z567">
        <v>0</v>
      </c>
      <c r="AA567">
        <v>0</v>
      </c>
      <c r="AB567">
        <v>0</v>
      </c>
      <c r="AC567">
        <v>0</v>
      </c>
      <c r="AG567" s="44" t="s">
        <v>359</v>
      </c>
      <c r="AH567" s="29" t="s">
        <v>111</v>
      </c>
      <c r="AI567" s="36">
        <v>43893</v>
      </c>
      <c r="AJ567" s="12">
        <v>237</v>
      </c>
      <c r="AK567" s="12">
        <v>165</v>
      </c>
      <c r="AL567" s="12">
        <v>2</v>
      </c>
      <c r="AM567" s="12">
        <v>3</v>
      </c>
      <c r="AN567" s="12">
        <v>1</v>
      </c>
      <c r="AO567" s="12">
        <v>2</v>
      </c>
      <c r="AP567" s="12">
        <v>2</v>
      </c>
      <c r="AQ567" s="12">
        <v>1</v>
      </c>
      <c r="AR567" s="12">
        <v>2</v>
      </c>
      <c r="AS567" s="12">
        <v>0</v>
      </c>
      <c r="AT567" s="12">
        <v>34</v>
      </c>
      <c r="AU567" s="12">
        <v>9</v>
      </c>
      <c r="AV567" s="12">
        <v>0</v>
      </c>
      <c r="AW567" s="12">
        <v>0</v>
      </c>
      <c r="AX567" s="12">
        <v>0</v>
      </c>
      <c r="AY567" s="12">
        <v>0</v>
      </c>
      <c r="AZ567" s="12">
        <v>0</v>
      </c>
      <c r="BA567" s="12">
        <v>0</v>
      </c>
      <c r="BB567">
        <v>0</v>
      </c>
      <c r="BC567">
        <v>0</v>
      </c>
      <c r="BD567">
        <v>0</v>
      </c>
      <c r="BE567">
        <v>0</v>
      </c>
      <c r="BF567">
        <v>0</v>
      </c>
      <c r="BK567" t="s">
        <v>329</v>
      </c>
      <c r="BL567" t="s">
        <v>111</v>
      </c>
      <c r="BM567" s="2">
        <v>43893</v>
      </c>
      <c r="BN567" s="12">
        <v>13</v>
      </c>
      <c r="BO567" s="12">
        <v>14</v>
      </c>
      <c r="BP567" s="12">
        <v>0</v>
      </c>
      <c r="BQ567" s="12">
        <v>1</v>
      </c>
      <c r="BR567" s="12">
        <v>0</v>
      </c>
      <c r="BS567" s="12">
        <v>0</v>
      </c>
      <c r="BT567" s="12">
        <v>10</v>
      </c>
      <c r="BU567" s="12">
        <v>5</v>
      </c>
      <c r="BV567" s="12">
        <v>0</v>
      </c>
      <c r="BW567" s="12">
        <v>417</v>
      </c>
      <c r="BX567" s="12">
        <v>12</v>
      </c>
      <c r="BY567" s="12">
        <v>582</v>
      </c>
      <c r="BZ567" s="12">
        <v>490</v>
      </c>
      <c r="CA567" s="12">
        <v>35</v>
      </c>
      <c r="CB567" s="12">
        <v>18</v>
      </c>
      <c r="CC567" s="12">
        <v>28</v>
      </c>
      <c r="CD567" s="12">
        <v>7</v>
      </c>
      <c r="CE567" s="12">
        <v>0</v>
      </c>
      <c r="CF567" s="12">
        <v>0</v>
      </c>
      <c r="CG567" s="12">
        <v>9</v>
      </c>
      <c r="CH567" s="12">
        <v>19</v>
      </c>
      <c r="CI567">
        <v>0</v>
      </c>
      <c r="CJ567">
        <v>0</v>
      </c>
      <c r="CK567">
        <v>0</v>
      </c>
      <c r="CL567">
        <v>0</v>
      </c>
      <c r="CM567">
        <v>0</v>
      </c>
      <c r="CN567" s="12">
        <v>13</v>
      </c>
    </row>
    <row r="568" spans="1:92" hidden="1" x14ac:dyDescent="0.25">
      <c r="A568" s="7" t="s">
        <v>359</v>
      </c>
      <c r="B568" t="s">
        <v>112</v>
      </c>
      <c r="C568" s="2">
        <v>43893</v>
      </c>
      <c r="D568" s="12">
        <v>1</v>
      </c>
      <c r="E568" s="12">
        <v>1</v>
      </c>
      <c r="F568" s="12">
        <v>0</v>
      </c>
      <c r="G568" s="12">
        <v>0</v>
      </c>
      <c r="H568" s="12">
        <v>0</v>
      </c>
      <c r="I568" s="12">
        <v>0</v>
      </c>
      <c r="J568" s="12">
        <v>0</v>
      </c>
      <c r="K568" s="12">
        <v>0</v>
      </c>
      <c r="L568" s="12">
        <v>0</v>
      </c>
      <c r="M568" s="12">
        <v>0</v>
      </c>
      <c r="N568" s="12">
        <v>0</v>
      </c>
      <c r="O568" s="12">
        <v>0</v>
      </c>
      <c r="P568" s="12">
        <v>0</v>
      </c>
      <c r="Q568" s="12">
        <v>2</v>
      </c>
      <c r="R568" s="12">
        <v>0</v>
      </c>
      <c r="S568" s="12">
        <v>0</v>
      </c>
      <c r="T568" s="12">
        <v>0</v>
      </c>
      <c r="U568" s="12">
        <v>0</v>
      </c>
      <c r="V568" s="12">
        <v>0</v>
      </c>
      <c r="W568" s="12">
        <v>0</v>
      </c>
      <c r="X568" s="12">
        <v>0</v>
      </c>
      <c r="Y568">
        <v>0</v>
      </c>
      <c r="Z568">
        <v>0</v>
      </c>
      <c r="AA568">
        <v>0</v>
      </c>
      <c r="AB568">
        <v>0</v>
      </c>
      <c r="AC568">
        <v>0</v>
      </c>
      <c r="AG568" s="43" t="s">
        <v>359</v>
      </c>
      <c r="AH568" s="30" t="s">
        <v>112</v>
      </c>
      <c r="AI568" s="34">
        <v>43893</v>
      </c>
      <c r="AJ568" s="12">
        <v>0</v>
      </c>
      <c r="AK568" s="12">
        <v>0</v>
      </c>
      <c r="AL568" s="12">
        <v>0</v>
      </c>
      <c r="AM568" s="12">
        <v>0</v>
      </c>
      <c r="AN568" s="12">
        <v>0</v>
      </c>
      <c r="AO568" s="12">
        <v>0</v>
      </c>
      <c r="AP568" s="12">
        <v>0</v>
      </c>
      <c r="AQ568" s="12">
        <v>0</v>
      </c>
      <c r="AR568" s="12">
        <v>0</v>
      </c>
      <c r="AS568" s="12">
        <v>0</v>
      </c>
      <c r="AT568" s="12">
        <v>0</v>
      </c>
      <c r="AU568" s="12">
        <v>0</v>
      </c>
      <c r="AV568" s="12">
        <v>0</v>
      </c>
      <c r="AW568" s="12">
        <v>0</v>
      </c>
      <c r="AX568" s="12">
        <v>0</v>
      </c>
      <c r="AY568" s="12">
        <v>0</v>
      </c>
      <c r="AZ568" s="12">
        <v>0</v>
      </c>
      <c r="BA568" s="12">
        <v>0</v>
      </c>
      <c r="BB568">
        <v>0</v>
      </c>
      <c r="BC568">
        <v>0</v>
      </c>
      <c r="BD568">
        <v>0</v>
      </c>
      <c r="BE568">
        <v>0</v>
      </c>
      <c r="BF568">
        <v>0</v>
      </c>
      <c r="BK568" t="s">
        <v>329</v>
      </c>
      <c r="BL568" t="s">
        <v>112</v>
      </c>
      <c r="BM568" s="2">
        <v>43893</v>
      </c>
      <c r="BN568" s="12">
        <v>4</v>
      </c>
      <c r="BO568" s="12">
        <v>2</v>
      </c>
      <c r="BP568" s="12">
        <v>0</v>
      </c>
      <c r="BQ568" s="12">
        <v>0</v>
      </c>
      <c r="BR568" s="12">
        <v>0</v>
      </c>
      <c r="BS568" s="12">
        <v>0</v>
      </c>
      <c r="BT568" s="12">
        <v>1</v>
      </c>
      <c r="BU568" s="12">
        <v>0</v>
      </c>
      <c r="BV568" s="12">
        <v>0</v>
      </c>
      <c r="BW568" s="12">
        <v>11</v>
      </c>
      <c r="BX568" s="12">
        <v>0</v>
      </c>
      <c r="BY568" s="12">
        <v>40</v>
      </c>
      <c r="BZ568" s="12">
        <v>23</v>
      </c>
      <c r="CA568" s="12">
        <v>6</v>
      </c>
      <c r="CB568" s="12">
        <v>6</v>
      </c>
      <c r="CC568" s="12">
        <v>11</v>
      </c>
      <c r="CD568" s="12">
        <v>1</v>
      </c>
      <c r="CE568" s="12">
        <v>0</v>
      </c>
      <c r="CF568" s="12">
        <v>0</v>
      </c>
      <c r="CG568" s="12">
        <v>4</v>
      </c>
      <c r="CH568" s="12">
        <v>7</v>
      </c>
      <c r="CI568">
        <v>0</v>
      </c>
      <c r="CJ568">
        <v>0</v>
      </c>
      <c r="CK568">
        <v>0</v>
      </c>
      <c r="CL568">
        <v>0</v>
      </c>
      <c r="CM568">
        <v>0</v>
      </c>
      <c r="CN568" s="12">
        <v>5</v>
      </c>
    </row>
    <row r="569" spans="1:92" hidden="1" x14ac:dyDescent="0.25">
      <c r="A569" s="7" t="s">
        <v>359</v>
      </c>
      <c r="B569" t="s">
        <v>113</v>
      </c>
      <c r="C569" s="2">
        <v>43893</v>
      </c>
      <c r="D569" s="12">
        <v>332</v>
      </c>
      <c r="E569" s="12">
        <v>267</v>
      </c>
      <c r="F569" s="12">
        <v>18</v>
      </c>
      <c r="G569" s="12">
        <v>7</v>
      </c>
      <c r="H569" s="12">
        <v>7</v>
      </c>
      <c r="I569" s="12">
        <v>18</v>
      </c>
      <c r="J569" s="12">
        <v>15</v>
      </c>
      <c r="K569" s="12">
        <v>6</v>
      </c>
      <c r="L569" s="12">
        <v>18</v>
      </c>
      <c r="M569" s="12">
        <v>12</v>
      </c>
      <c r="N569" s="12">
        <v>4</v>
      </c>
      <c r="O569" s="12">
        <v>0</v>
      </c>
      <c r="P569" s="12">
        <v>0</v>
      </c>
      <c r="Q569" s="12">
        <v>72</v>
      </c>
      <c r="R569" s="12">
        <v>24</v>
      </c>
      <c r="S569" s="12">
        <v>0</v>
      </c>
      <c r="T569" s="12">
        <v>0</v>
      </c>
      <c r="U569" s="12">
        <v>0</v>
      </c>
      <c r="V569" s="12">
        <v>0</v>
      </c>
      <c r="W569" s="12">
        <v>0</v>
      </c>
      <c r="X569" s="12">
        <v>0</v>
      </c>
      <c r="Y569">
        <v>0</v>
      </c>
      <c r="Z569">
        <v>0</v>
      </c>
      <c r="AA569">
        <v>0</v>
      </c>
      <c r="AB569">
        <v>0</v>
      </c>
      <c r="AC569">
        <v>0</v>
      </c>
      <c r="AG569" s="44" t="s">
        <v>359</v>
      </c>
      <c r="AH569" s="29" t="s">
        <v>113</v>
      </c>
      <c r="AI569" s="36">
        <v>43893</v>
      </c>
      <c r="AJ569" s="12">
        <v>327</v>
      </c>
      <c r="AK569" s="12">
        <v>262</v>
      </c>
      <c r="AL569" s="12">
        <v>17</v>
      </c>
      <c r="AM569" s="12">
        <v>7</v>
      </c>
      <c r="AN569" s="12">
        <v>7</v>
      </c>
      <c r="AO569" s="12">
        <v>17</v>
      </c>
      <c r="AP569" s="12">
        <v>15</v>
      </c>
      <c r="AQ569" s="12">
        <v>6</v>
      </c>
      <c r="AR569" s="12">
        <v>17</v>
      </c>
      <c r="AS569" s="12">
        <v>0</v>
      </c>
      <c r="AT569" s="12">
        <v>59</v>
      </c>
      <c r="AU569" s="12">
        <v>23</v>
      </c>
      <c r="AV569" s="12">
        <v>0</v>
      </c>
      <c r="AW569" s="12">
        <v>0</v>
      </c>
      <c r="AX569" s="12">
        <v>0</v>
      </c>
      <c r="AY569" s="12">
        <v>0</v>
      </c>
      <c r="AZ569" s="12">
        <v>0</v>
      </c>
      <c r="BA569" s="12">
        <v>0</v>
      </c>
      <c r="BB569">
        <v>0</v>
      </c>
      <c r="BC569">
        <v>0</v>
      </c>
      <c r="BD569">
        <v>0</v>
      </c>
      <c r="BE569">
        <v>0</v>
      </c>
      <c r="BF569">
        <v>0</v>
      </c>
      <c r="BK569" t="s">
        <v>329</v>
      </c>
      <c r="BL569" t="s">
        <v>113</v>
      </c>
      <c r="BM569" s="2">
        <v>43893</v>
      </c>
      <c r="BN569" s="12">
        <v>31</v>
      </c>
      <c r="BO569" s="12">
        <v>23</v>
      </c>
      <c r="BP569" s="12">
        <v>2</v>
      </c>
      <c r="BQ569" s="12">
        <v>3</v>
      </c>
      <c r="BR569" s="12">
        <v>1</v>
      </c>
      <c r="BS569" s="12">
        <v>2</v>
      </c>
      <c r="BT569" s="12">
        <v>17</v>
      </c>
      <c r="BU569" s="12">
        <v>11</v>
      </c>
      <c r="BV569" s="12">
        <v>2</v>
      </c>
      <c r="BW569" s="12">
        <v>1024</v>
      </c>
      <c r="BX569" s="12">
        <v>5</v>
      </c>
      <c r="BY569" s="12">
        <v>1403</v>
      </c>
      <c r="BZ569" s="12">
        <v>1268</v>
      </c>
      <c r="CA569" s="12">
        <v>60</v>
      </c>
      <c r="CB569" s="12">
        <v>23</v>
      </c>
      <c r="CC569" s="12">
        <v>31</v>
      </c>
      <c r="CD569" s="12">
        <v>19</v>
      </c>
      <c r="CE569" s="12">
        <v>0</v>
      </c>
      <c r="CF569" s="12">
        <v>0</v>
      </c>
      <c r="CG569" s="12">
        <v>10</v>
      </c>
      <c r="CH569" s="12">
        <v>21</v>
      </c>
      <c r="CI569">
        <v>0</v>
      </c>
      <c r="CJ569">
        <v>0</v>
      </c>
      <c r="CK569">
        <v>0</v>
      </c>
      <c r="CL569">
        <v>0</v>
      </c>
      <c r="CM569">
        <v>0</v>
      </c>
      <c r="CN569" s="12">
        <v>31</v>
      </c>
    </row>
    <row r="570" spans="1:92" hidden="1" x14ac:dyDescent="0.25">
      <c r="A570" s="7" t="s">
        <v>360</v>
      </c>
      <c r="B570" t="s">
        <v>110</v>
      </c>
      <c r="C570" s="2">
        <v>43893</v>
      </c>
      <c r="D570" s="12">
        <v>3</v>
      </c>
      <c r="E570" s="12">
        <v>4</v>
      </c>
      <c r="F570" s="12">
        <v>0</v>
      </c>
      <c r="G570" s="12">
        <v>1</v>
      </c>
      <c r="H570" s="12">
        <v>0</v>
      </c>
      <c r="I570" s="12">
        <v>0</v>
      </c>
      <c r="J570" s="12">
        <v>0</v>
      </c>
      <c r="K570" s="12">
        <v>0</v>
      </c>
      <c r="L570" s="12">
        <v>0</v>
      </c>
      <c r="M570" s="12">
        <v>1</v>
      </c>
      <c r="N570" s="12">
        <v>0</v>
      </c>
      <c r="O570" s="12">
        <v>4</v>
      </c>
      <c r="P570" s="12">
        <v>2</v>
      </c>
      <c r="Q570" s="12">
        <v>1</v>
      </c>
      <c r="R570" s="12">
        <v>1</v>
      </c>
      <c r="S570" s="12">
        <v>0</v>
      </c>
      <c r="T570" s="12">
        <v>0</v>
      </c>
      <c r="U570" s="12">
        <v>0</v>
      </c>
      <c r="V570" s="12">
        <v>0</v>
      </c>
      <c r="W570" s="12">
        <v>0</v>
      </c>
      <c r="X570" s="12">
        <v>0</v>
      </c>
      <c r="Y570">
        <v>0</v>
      </c>
      <c r="Z570">
        <v>0</v>
      </c>
      <c r="AA570">
        <v>0</v>
      </c>
      <c r="AB570">
        <v>0</v>
      </c>
      <c r="AC570">
        <v>0</v>
      </c>
      <c r="AG570" s="43" t="s">
        <v>360</v>
      </c>
      <c r="AH570" s="30" t="s">
        <v>110</v>
      </c>
      <c r="AI570" s="34">
        <v>43893</v>
      </c>
      <c r="AJ570" s="12">
        <v>0</v>
      </c>
      <c r="AK570" s="12">
        <v>0</v>
      </c>
      <c r="AL570" s="12">
        <v>0</v>
      </c>
      <c r="AM570" s="12">
        <v>0</v>
      </c>
      <c r="AN570" s="12">
        <v>0</v>
      </c>
      <c r="AO570" s="12">
        <v>0</v>
      </c>
      <c r="AP570" s="12">
        <v>0</v>
      </c>
      <c r="AQ570" s="12">
        <v>0</v>
      </c>
      <c r="AR570" s="12">
        <v>0</v>
      </c>
      <c r="AS570" s="12">
        <v>0</v>
      </c>
      <c r="AT570" s="12">
        <v>0</v>
      </c>
      <c r="AU570" s="12">
        <v>0</v>
      </c>
      <c r="AV570" s="12">
        <v>0</v>
      </c>
      <c r="AW570" s="12">
        <v>0</v>
      </c>
      <c r="AX570" s="12">
        <v>0</v>
      </c>
      <c r="AY570" s="12">
        <v>0</v>
      </c>
      <c r="AZ570" s="12">
        <v>0</v>
      </c>
      <c r="BA570" s="12">
        <v>0</v>
      </c>
      <c r="BB570">
        <v>0</v>
      </c>
      <c r="BC570">
        <v>0</v>
      </c>
      <c r="BD570">
        <v>0</v>
      </c>
      <c r="BE570">
        <v>0</v>
      </c>
      <c r="BF570">
        <v>0</v>
      </c>
      <c r="BK570" t="s">
        <v>330</v>
      </c>
      <c r="BL570" t="s">
        <v>110</v>
      </c>
      <c r="BM570" s="2">
        <v>43893</v>
      </c>
      <c r="BN570" s="12">
        <v>3</v>
      </c>
      <c r="BO570" s="12">
        <v>0</v>
      </c>
      <c r="BP570" s="12">
        <v>0</v>
      </c>
      <c r="BQ570" s="12">
        <v>0</v>
      </c>
      <c r="BR570" s="12">
        <v>0</v>
      </c>
      <c r="BS570" s="12">
        <v>0</v>
      </c>
      <c r="BT570" s="12">
        <v>0</v>
      </c>
      <c r="BU570" s="12">
        <v>0</v>
      </c>
      <c r="BV570" s="12">
        <v>0</v>
      </c>
      <c r="BW570" s="12">
        <v>0</v>
      </c>
      <c r="BX570" s="12">
        <v>0</v>
      </c>
      <c r="BY570" s="12">
        <v>0</v>
      </c>
      <c r="BZ570" s="12">
        <v>0</v>
      </c>
      <c r="CA570" s="12">
        <v>3</v>
      </c>
      <c r="CB570" s="12">
        <v>1</v>
      </c>
      <c r="CC570" s="12">
        <v>0</v>
      </c>
      <c r="CD570" s="12">
        <v>0</v>
      </c>
      <c r="CE570" s="12">
        <v>0</v>
      </c>
      <c r="CF570" s="12">
        <v>0</v>
      </c>
      <c r="CG570" s="12">
        <v>0</v>
      </c>
      <c r="CH570" s="12">
        <v>0</v>
      </c>
      <c r="CI570">
        <v>0</v>
      </c>
      <c r="CJ570">
        <v>0</v>
      </c>
      <c r="CK570">
        <v>0</v>
      </c>
      <c r="CL570">
        <v>0</v>
      </c>
      <c r="CM570">
        <v>0</v>
      </c>
      <c r="CN570" s="12">
        <v>3</v>
      </c>
    </row>
    <row r="571" spans="1:92" hidden="1" x14ac:dyDescent="0.25">
      <c r="A571" s="7" t="s">
        <v>360</v>
      </c>
      <c r="B571" t="s">
        <v>111</v>
      </c>
      <c r="C571" s="2">
        <v>43893</v>
      </c>
      <c r="D571" s="12">
        <v>235</v>
      </c>
      <c r="E571" s="12">
        <v>209</v>
      </c>
      <c r="F571" s="12">
        <v>5</v>
      </c>
      <c r="G571" s="12">
        <v>11</v>
      </c>
      <c r="H571" s="12">
        <v>3</v>
      </c>
      <c r="I571" s="12">
        <v>4</v>
      </c>
      <c r="J571" s="12">
        <v>0</v>
      </c>
      <c r="K571" s="12">
        <v>0</v>
      </c>
      <c r="L571" s="12">
        <v>4</v>
      </c>
      <c r="M571" s="12">
        <v>62</v>
      </c>
      <c r="N571" s="12">
        <v>5</v>
      </c>
      <c r="O571" s="12">
        <v>129</v>
      </c>
      <c r="P571" s="12">
        <v>88</v>
      </c>
      <c r="Q571" s="12">
        <v>9</v>
      </c>
      <c r="R571" s="12">
        <v>0</v>
      </c>
      <c r="S571" s="12">
        <v>1</v>
      </c>
      <c r="T571" s="12">
        <v>1</v>
      </c>
      <c r="U571" s="12">
        <v>0</v>
      </c>
      <c r="V571" s="12">
        <v>0</v>
      </c>
      <c r="W571" s="12">
        <v>0</v>
      </c>
      <c r="X571" s="12">
        <v>1</v>
      </c>
      <c r="Y571">
        <v>0</v>
      </c>
      <c r="Z571">
        <v>0</v>
      </c>
      <c r="AA571">
        <v>0</v>
      </c>
      <c r="AB571">
        <v>0</v>
      </c>
      <c r="AC571">
        <v>0</v>
      </c>
      <c r="AG571" s="44" t="s">
        <v>360</v>
      </c>
      <c r="AH571" s="29" t="s">
        <v>111</v>
      </c>
      <c r="AI571" s="36">
        <v>43893</v>
      </c>
      <c r="AJ571" s="12">
        <v>234</v>
      </c>
      <c r="AK571" s="12">
        <v>208</v>
      </c>
      <c r="AL571" s="12">
        <v>5</v>
      </c>
      <c r="AM571" s="12">
        <v>11</v>
      </c>
      <c r="AN571" s="12">
        <v>3</v>
      </c>
      <c r="AO571" s="12">
        <v>4</v>
      </c>
      <c r="AP571" s="12">
        <v>0</v>
      </c>
      <c r="AQ571" s="12">
        <v>0</v>
      </c>
      <c r="AR571" s="12">
        <v>4</v>
      </c>
      <c r="AS571" s="12">
        <v>0</v>
      </c>
      <c r="AT571" s="12">
        <v>8</v>
      </c>
      <c r="AU571" s="12">
        <v>0</v>
      </c>
      <c r="AV571" s="12">
        <v>0</v>
      </c>
      <c r="AW571" s="12">
        <v>1</v>
      </c>
      <c r="AX571" s="12">
        <v>0</v>
      </c>
      <c r="AY571" s="12">
        <v>0</v>
      </c>
      <c r="AZ571" s="12">
        <v>0</v>
      </c>
      <c r="BA571" s="12">
        <v>0</v>
      </c>
      <c r="BB571">
        <v>0</v>
      </c>
      <c r="BC571">
        <v>0</v>
      </c>
      <c r="BD571">
        <v>0</v>
      </c>
      <c r="BE571">
        <v>0</v>
      </c>
      <c r="BF571">
        <v>0</v>
      </c>
      <c r="BK571" t="s">
        <v>330</v>
      </c>
      <c r="BL571" t="s">
        <v>111</v>
      </c>
      <c r="BM571" s="2">
        <v>43893</v>
      </c>
      <c r="BN571" s="12">
        <v>3</v>
      </c>
      <c r="BO571" s="12">
        <v>4</v>
      </c>
      <c r="BP571" s="12">
        <v>1</v>
      </c>
      <c r="BQ571" s="12">
        <v>0</v>
      </c>
      <c r="BR571" s="12">
        <v>0</v>
      </c>
      <c r="BS571" s="12">
        <v>1</v>
      </c>
      <c r="BT571" s="12">
        <v>1</v>
      </c>
      <c r="BU571" s="12">
        <v>1</v>
      </c>
      <c r="BV571" s="12">
        <v>1</v>
      </c>
      <c r="BW571" s="12">
        <v>4</v>
      </c>
      <c r="BX571" s="12">
        <v>3</v>
      </c>
      <c r="BY571" s="12">
        <v>2</v>
      </c>
      <c r="BZ571" s="12">
        <v>2</v>
      </c>
      <c r="CA571" s="12">
        <v>18</v>
      </c>
      <c r="CB571" s="12">
        <v>11</v>
      </c>
      <c r="CC571" s="12">
        <v>30</v>
      </c>
      <c r="CD571" s="12">
        <v>0</v>
      </c>
      <c r="CE571" s="12">
        <v>0</v>
      </c>
      <c r="CF571" s="12">
        <v>0</v>
      </c>
      <c r="CG571" s="12">
        <v>6</v>
      </c>
      <c r="CH571" s="12">
        <v>14</v>
      </c>
      <c r="CI571">
        <v>0</v>
      </c>
      <c r="CJ571">
        <v>0</v>
      </c>
      <c r="CK571">
        <v>0</v>
      </c>
      <c r="CL571">
        <v>0</v>
      </c>
      <c r="CM571">
        <v>0</v>
      </c>
      <c r="CN571" s="12">
        <v>3</v>
      </c>
    </row>
    <row r="572" spans="1:92" hidden="1" x14ac:dyDescent="0.25">
      <c r="A572" s="7" t="s">
        <v>360</v>
      </c>
      <c r="B572" t="s">
        <v>112</v>
      </c>
      <c r="C572" s="2">
        <v>43893</v>
      </c>
      <c r="D572" s="12">
        <v>0</v>
      </c>
      <c r="E572" s="12">
        <v>1</v>
      </c>
      <c r="F572" s="12">
        <v>0</v>
      </c>
      <c r="G572" s="12">
        <v>1</v>
      </c>
      <c r="H572" s="12">
        <v>0</v>
      </c>
      <c r="I572" s="12">
        <v>0</v>
      </c>
      <c r="J572" s="12">
        <v>0</v>
      </c>
      <c r="K572" s="12">
        <v>0</v>
      </c>
      <c r="L572" s="12">
        <v>0</v>
      </c>
      <c r="M572" s="12">
        <v>1</v>
      </c>
      <c r="N572" s="12">
        <v>0</v>
      </c>
      <c r="O572" s="12">
        <v>5</v>
      </c>
      <c r="P572" s="12">
        <v>3</v>
      </c>
      <c r="Q572" s="12">
        <v>0</v>
      </c>
      <c r="R572" s="12">
        <v>0</v>
      </c>
      <c r="S572" s="12">
        <v>0</v>
      </c>
      <c r="T572" s="12">
        <v>1</v>
      </c>
      <c r="U572" s="12">
        <v>0</v>
      </c>
      <c r="V572" s="12">
        <v>0</v>
      </c>
      <c r="W572" s="12">
        <v>0</v>
      </c>
      <c r="X572" s="12">
        <v>0</v>
      </c>
      <c r="Y572">
        <v>0</v>
      </c>
      <c r="Z572">
        <v>0</v>
      </c>
      <c r="AA572">
        <v>0</v>
      </c>
      <c r="AB572">
        <v>0</v>
      </c>
      <c r="AC572">
        <v>0</v>
      </c>
      <c r="AG572" s="43" t="s">
        <v>360</v>
      </c>
      <c r="AH572" s="30" t="s">
        <v>112</v>
      </c>
      <c r="AI572" s="34">
        <v>43893</v>
      </c>
      <c r="AJ572" s="12">
        <v>0</v>
      </c>
      <c r="AK572" s="12">
        <v>0</v>
      </c>
      <c r="AL572" s="12">
        <v>0</v>
      </c>
      <c r="AM572" s="12">
        <v>0</v>
      </c>
      <c r="AN572" s="12">
        <v>0</v>
      </c>
      <c r="AO572" s="12">
        <v>0</v>
      </c>
      <c r="AP572" s="12">
        <v>0</v>
      </c>
      <c r="AQ572" s="12">
        <v>0</v>
      </c>
      <c r="AR572" s="12">
        <v>0</v>
      </c>
      <c r="AS572" s="12">
        <v>0</v>
      </c>
      <c r="AT572" s="12">
        <v>0</v>
      </c>
      <c r="AU572" s="12">
        <v>0</v>
      </c>
      <c r="AV572" s="12">
        <v>0</v>
      </c>
      <c r="AW572" s="12">
        <v>0</v>
      </c>
      <c r="AX572" s="12">
        <v>0</v>
      </c>
      <c r="AY572" s="12">
        <v>0</v>
      </c>
      <c r="AZ572" s="12">
        <v>0</v>
      </c>
      <c r="BA572" s="12">
        <v>0</v>
      </c>
      <c r="BB572">
        <v>0</v>
      </c>
      <c r="BC572">
        <v>0</v>
      </c>
      <c r="BD572">
        <v>0</v>
      </c>
      <c r="BE572">
        <v>0</v>
      </c>
      <c r="BF572">
        <v>0</v>
      </c>
      <c r="BK572" t="s">
        <v>330</v>
      </c>
      <c r="BL572" t="s">
        <v>112</v>
      </c>
      <c r="BM572" s="2">
        <v>43893</v>
      </c>
      <c r="BN572" s="12">
        <v>1</v>
      </c>
      <c r="BO572" s="12">
        <v>1</v>
      </c>
      <c r="BP572" s="12">
        <v>0</v>
      </c>
      <c r="BQ572" s="12">
        <v>0</v>
      </c>
      <c r="BR572" s="12">
        <v>0</v>
      </c>
      <c r="BS572" s="12">
        <v>0</v>
      </c>
      <c r="BT572" s="12">
        <v>0</v>
      </c>
      <c r="BU572" s="12">
        <v>0</v>
      </c>
      <c r="BV572" s="12">
        <v>0</v>
      </c>
      <c r="BW572" s="12">
        <v>0</v>
      </c>
      <c r="BX572" s="12">
        <v>0</v>
      </c>
      <c r="BY572" s="12">
        <v>0</v>
      </c>
      <c r="BZ572" s="12">
        <v>0</v>
      </c>
      <c r="CA572" s="12">
        <v>2</v>
      </c>
      <c r="CB572" s="12">
        <v>2</v>
      </c>
      <c r="CC572" s="12">
        <v>0</v>
      </c>
      <c r="CD572" s="12">
        <v>0</v>
      </c>
      <c r="CE572" s="12">
        <v>0</v>
      </c>
      <c r="CF572" s="12">
        <v>0</v>
      </c>
      <c r="CG572" s="12">
        <v>0</v>
      </c>
      <c r="CH572" s="12">
        <v>0</v>
      </c>
      <c r="CI572">
        <v>0</v>
      </c>
      <c r="CJ572">
        <v>0</v>
      </c>
      <c r="CK572">
        <v>0</v>
      </c>
      <c r="CL572">
        <v>0</v>
      </c>
      <c r="CM572">
        <v>0</v>
      </c>
      <c r="CN572" s="12">
        <v>1</v>
      </c>
    </row>
    <row r="573" spans="1:92" hidden="1" x14ac:dyDescent="0.25">
      <c r="A573" s="7" t="s">
        <v>360</v>
      </c>
      <c r="B573" t="s">
        <v>113</v>
      </c>
      <c r="C573" s="2">
        <v>43893</v>
      </c>
      <c r="D573" s="12">
        <v>272</v>
      </c>
      <c r="E573" s="12">
        <v>244</v>
      </c>
      <c r="F573" s="12">
        <v>7</v>
      </c>
      <c r="G573" s="12">
        <v>6</v>
      </c>
      <c r="H573" s="12">
        <v>2</v>
      </c>
      <c r="I573" s="12">
        <v>7</v>
      </c>
      <c r="J573" s="12">
        <v>1</v>
      </c>
      <c r="K573" s="12">
        <v>1</v>
      </c>
      <c r="L573" s="12">
        <v>7</v>
      </c>
      <c r="M573" s="12">
        <v>145</v>
      </c>
      <c r="N573" s="12">
        <v>15</v>
      </c>
      <c r="O573" s="12">
        <v>376</v>
      </c>
      <c r="P573" s="12">
        <v>281</v>
      </c>
      <c r="Q573" s="12">
        <v>25</v>
      </c>
      <c r="R573" s="12">
        <v>2</v>
      </c>
      <c r="S573" s="12">
        <v>1</v>
      </c>
      <c r="T573" s="12">
        <v>2</v>
      </c>
      <c r="U573" s="12">
        <v>0</v>
      </c>
      <c r="V573" s="12">
        <v>0</v>
      </c>
      <c r="W573" s="12">
        <v>0</v>
      </c>
      <c r="X573" s="12">
        <v>1</v>
      </c>
      <c r="Y573">
        <v>0</v>
      </c>
      <c r="Z573">
        <v>0</v>
      </c>
      <c r="AA573">
        <v>0</v>
      </c>
      <c r="AB573">
        <v>0</v>
      </c>
      <c r="AC573">
        <v>0</v>
      </c>
      <c r="AG573" s="44" t="s">
        <v>360</v>
      </c>
      <c r="AH573" s="29" t="s">
        <v>113</v>
      </c>
      <c r="AI573" s="36">
        <v>43893</v>
      </c>
      <c r="AJ573" s="12">
        <v>265</v>
      </c>
      <c r="AK573" s="12">
        <v>236</v>
      </c>
      <c r="AL573" s="12">
        <v>7</v>
      </c>
      <c r="AM573" s="12">
        <v>5</v>
      </c>
      <c r="AN573" s="12">
        <v>2</v>
      </c>
      <c r="AO573" s="12">
        <v>7</v>
      </c>
      <c r="AP573" s="12">
        <v>0</v>
      </c>
      <c r="AQ573" s="12">
        <v>0</v>
      </c>
      <c r="AR573" s="12">
        <v>7</v>
      </c>
      <c r="AS573" s="12">
        <v>0</v>
      </c>
      <c r="AT573" s="12">
        <v>21</v>
      </c>
      <c r="AU573" s="12">
        <v>0</v>
      </c>
      <c r="AV573" s="12">
        <v>0</v>
      </c>
      <c r="AW573" s="12">
        <v>2</v>
      </c>
      <c r="AX573" s="12">
        <v>0</v>
      </c>
      <c r="AY573" s="12">
        <v>0</v>
      </c>
      <c r="AZ573" s="12">
        <v>0</v>
      </c>
      <c r="BA573" s="12">
        <v>0</v>
      </c>
      <c r="BB573">
        <v>0</v>
      </c>
      <c r="BC573">
        <v>0</v>
      </c>
      <c r="BD573">
        <v>0</v>
      </c>
      <c r="BE573">
        <v>0</v>
      </c>
      <c r="BF573">
        <v>0</v>
      </c>
      <c r="BK573" t="s">
        <v>330</v>
      </c>
      <c r="BL573" t="s">
        <v>113</v>
      </c>
      <c r="BM573" s="2">
        <v>43893</v>
      </c>
      <c r="BN573" s="12">
        <v>7</v>
      </c>
      <c r="BO573" s="12">
        <v>8</v>
      </c>
      <c r="BP573" s="12">
        <v>1</v>
      </c>
      <c r="BQ573" s="12">
        <v>0</v>
      </c>
      <c r="BR573" s="12">
        <v>0</v>
      </c>
      <c r="BS573" s="12">
        <v>1</v>
      </c>
      <c r="BT573" s="12">
        <v>1</v>
      </c>
      <c r="BU573" s="12">
        <v>1</v>
      </c>
      <c r="BV573" s="12">
        <v>1</v>
      </c>
      <c r="BW573" s="12">
        <v>32</v>
      </c>
      <c r="BX573" s="12">
        <v>12</v>
      </c>
      <c r="BY573" s="12">
        <v>8</v>
      </c>
      <c r="BZ573" s="12">
        <v>6</v>
      </c>
      <c r="CA573" s="12">
        <v>62</v>
      </c>
      <c r="CB573" s="12">
        <v>31</v>
      </c>
      <c r="CC573" s="12">
        <v>45</v>
      </c>
      <c r="CD573" s="12">
        <v>6</v>
      </c>
      <c r="CE573" s="12">
        <v>0</v>
      </c>
      <c r="CF573" s="12">
        <v>4</v>
      </c>
      <c r="CG573" s="12">
        <v>8</v>
      </c>
      <c r="CH573" s="12">
        <v>16</v>
      </c>
      <c r="CI573">
        <v>0</v>
      </c>
      <c r="CJ573">
        <v>0</v>
      </c>
      <c r="CK573">
        <v>0</v>
      </c>
      <c r="CL573">
        <v>0</v>
      </c>
      <c r="CM573">
        <v>0</v>
      </c>
      <c r="CN573" s="12">
        <v>7</v>
      </c>
    </row>
    <row r="574" spans="1:92" hidden="1" x14ac:dyDescent="0.25">
      <c r="A574" s="7" t="s">
        <v>361</v>
      </c>
      <c r="B574" t="s">
        <v>110</v>
      </c>
      <c r="C574" s="2">
        <v>43893</v>
      </c>
      <c r="D574" s="12">
        <v>0</v>
      </c>
      <c r="E574" s="12">
        <v>0</v>
      </c>
      <c r="F574" s="12">
        <v>0</v>
      </c>
      <c r="G574" s="12">
        <v>0</v>
      </c>
      <c r="H574" s="12">
        <v>0</v>
      </c>
      <c r="I574" s="12">
        <v>0</v>
      </c>
      <c r="J574" s="12">
        <v>0</v>
      </c>
      <c r="K574" s="12">
        <v>0</v>
      </c>
      <c r="L574" s="12">
        <v>0</v>
      </c>
      <c r="M574" s="12">
        <v>0</v>
      </c>
      <c r="N574" s="12">
        <v>0</v>
      </c>
      <c r="O574" s="12">
        <v>0</v>
      </c>
      <c r="P574" s="12">
        <v>0</v>
      </c>
      <c r="Q574" s="12">
        <v>0</v>
      </c>
      <c r="R574" s="12">
        <v>0</v>
      </c>
      <c r="S574" s="12">
        <v>0</v>
      </c>
      <c r="T574" s="12">
        <v>0</v>
      </c>
      <c r="U574" s="12">
        <v>0</v>
      </c>
      <c r="V574" s="12">
        <v>0</v>
      </c>
      <c r="W574" s="12">
        <v>0</v>
      </c>
      <c r="X574" s="12">
        <v>0</v>
      </c>
      <c r="Y574">
        <v>0</v>
      </c>
      <c r="Z574">
        <v>0</v>
      </c>
      <c r="AA574">
        <v>0</v>
      </c>
      <c r="AB574">
        <v>0</v>
      </c>
      <c r="AC574">
        <v>0</v>
      </c>
      <c r="AG574" s="43" t="s">
        <v>361</v>
      </c>
      <c r="AH574" s="30" t="s">
        <v>110</v>
      </c>
      <c r="AI574" s="34">
        <v>43893</v>
      </c>
      <c r="AJ574" s="12">
        <v>0</v>
      </c>
      <c r="AK574" s="12">
        <v>0</v>
      </c>
      <c r="AL574" s="12">
        <v>0</v>
      </c>
      <c r="AM574" s="12">
        <v>0</v>
      </c>
      <c r="AN574" s="12">
        <v>0</v>
      </c>
      <c r="AO574" s="12">
        <v>0</v>
      </c>
      <c r="AP574" s="12">
        <v>0</v>
      </c>
      <c r="AQ574" s="12">
        <v>0</v>
      </c>
      <c r="AR574" s="12">
        <v>0</v>
      </c>
      <c r="AS574" s="12">
        <v>0</v>
      </c>
      <c r="AT574" s="12">
        <v>0</v>
      </c>
      <c r="AU574" s="12">
        <v>0</v>
      </c>
      <c r="AV574" s="12">
        <v>0</v>
      </c>
      <c r="AW574" s="12">
        <v>0</v>
      </c>
      <c r="AX574" s="12">
        <v>0</v>
      </c>
      <c r="AY574" s="12">
        <v>0</v>
      </c>
      <c r="AZ574" s="12">
        <v>0</v>
      </c>
      <c r="BA574" s="12">
        <v>0</v>
      </c>
      <c r="BB574">
        <v>0</v>
      </c>
      <c r="BC574">
        <v>0</v>
      </c>
      <c r="BD574">
        <v>0</v>
      </c>
      <c r="BE574">
        <v>0</v>
      </c>
      <c r="BF574">
        <v>0</v>
      </c>
      <c r="BK574" t="s">
        <v>331</v>
      </c>
      <c r="BL574" t="s">
        <v>110</v>
      </c>
      <c r="BM574" s="2">
        <v>43893</v>
      </c>
      <c r="BN574" s="12">
        <v>0</v>
      </c>
      <c r="BO574" s="12">
        <v>0</v>
      </c>
      <c r="BP574" s="12">
        <v>0</v>
      </c>
      <c r="BQ574" s="12">
        <v>0</v>
      </c>
      <c r="BR574" s="12">
        <v>0</v>
      </c>
      <c r="BS574" s="12">
        <v>0</v>
      </c>
      <c r="BT574" s="12">
        <v>0</v>
      </c>
      <c r="BU574" s="12">
        <v>0</v>
      </c>
      <c r="BV574" s="12">
        <v>0</v>
      </c>
      <c r="BW574" s="12">
        <v>0</v>
      </c>
      <c r="BX574" s="12">
        <v>0</v>
      </c>
      <c r="BY574" s="12">
        <v>0</v>
      </c>
      <c r="BZ574" s="12">
        <v>0</v>
      </c>
      <c r="CA574" s="12">
        <v>0</v>
      </c>
      <c r="CB574" s="12">
        <v>0</v>
      </c>
      <c r="CC574" s="12">
        <v>0</v>
      </c>
      <c r="CD574" s="12">
        <v>0</v>
      </c>
      <c r="CE574" s="12">
        <v>0</v>
      </c>
      <c r="CF574" s="12">
        <v>0</v>
      </c>
      <c r="CG574" s="12">
        <v>0</v>
      </c>
      <c r="CH574" s="12">
        <v>0</v>
      </c>
      <c r="CI574">
        <v>0</v>
      </c>
      <c r="CJ574">
        <v>0</v>
      </c>
      <c r="CK574">
        <v>0</v>
      </c>
      <c r="CL574">
        <v>0</v>
      </c>
      <c r="CM574">
        <v>0</v>
      </c>
      <c r="CN574" s="12">
        <v>0</v>
      </c>
    </row>
    <row r="575" spans="1:92" hidden="1" x14ac:dyDescent="0.25">
      <c r="A575" s="7" t="s">
        <v>361</v>
      </c>
      <c r="B575" t="s">
        <v>111</v>
      </c>
      <c r="C575" s="2">
        <v>43893</v>
      </c>
      <c r="D575" s="12">
        <v>51</v>
      </c>
      <c r="E575" s="12">
        <v>2</v>
      </c>
      <c r="F575" s="12">
        <v>0</v>
      </c>
      <c r="G575" s="12">
        <v>0</v>
      </c>
      <c r="H575" s="12">
        <v>0</v>
      </c>
      <c r="I575" s="12">
        <v>1</v>
      </c>
      <c r="J575" s="12">
        <v>1</v>
      </c>
      <c r="K575" s="12">
        <v>1</v>
      </c>
      <c r="L575" s="12">
        <v>1</v>
      </c>
      <c r="M575" s="12">
        <v>0</v>
      </c>
      <c r="N575" s="12">
        <v>1</v>
      </c>
      <c r="O575" s="12">
        <v>0</v>
      </c>
      <c r="P575" s="12">
        <v>0</v>
      </c>
      <c r="Q575" s="12">
        <v>7</v>
      </c>
      <c r="R575" s="12">
        <v>0</v>
      </c>
      <c r="S575" s="12">
        <v>0</v>
      </c>
      <c r="T575" s="12">
        <v>0</v>
      </c>
      <c r="U575" s="12">
        <v>0</v>
      </c>
      <c r="V575" s="12">
        <v>0</v>
      </c>
      <c r="W575" s="12">
        <v>0</v>
      </c>
      <c r="X575" s="12">
        <v>0</v>
      </c>
      <c r="Y575">
        <v>0</v>
      </c>
      <c r="Z575">
        <v>0</v>
      </c>
      <c r="AA575">
        <v>0</v>
      </c>
      <c r="AB575">
        <v>0</v>
      </c>
      <c r="AC575">
        <v>0</v>
      </c>
      <c r="AG575" s="44" t="s">
        <v>361</v>
      </c>
      <c r="AH575" s="29" t="s">
        <v>111</v>
      </c>
      <c r="AI575" s="36">
        <v>43893</v>
      </c>
      <c r="AJ575" s="12">
        <v>50</v>
      </c>
      <c r="AK575" s="12">
        <v>1</v>
      </c>
      <c r="AL575" s="12">
        <v>0</v>
      </c>
      <c r="AM575" s="12">
        <v>0</v>
      </c>
      <c r="AN575" s="12">
        <v>0</v>
      </c>
      <c r="AO575" s="12">
        <v>1</v>
      </c>
      <c r="AP575" s="12">
        <v>1</v>
      </c>
      <c r="AQ575" s="12">
        <v>1</v>
      </c>
      <c r="AR575" s="12">
        <v>1</v>
      </c>
      <c r="AS575" s="12">
        <v>0</v>
      </c>
      <c r="AT575" s="12">
        <v>6</v>
      </c>
      <c r="AU575" s="12">
        <v>0</v>
      </c>
      <c r="AV575" s="12">
        <v>0</v>
      </c>
      <c r="AW575" s="12">
        <v>0</v>
      </c>
      <c r="AX575" s="12">
        <v>0</v>
      </c>
      <c r="AY575" s="12">
        <v>0</v>
      </c>
      <c r="AZ575" s="12">
        <v>0</v>
      </c>
      <c r="BA575" s="12">
        <v>0</v>
      </c>
      <c r="BB575">
        <v>0</v>
      </c>
      <c r="BC575">
        <v>0</v>
      </c>
      <c r="BD575">
        <v>0</v>
      </c>
      <c r="BE575">
        <v>0</v>
      </c>
      <c r="BF575">
        <v>0</v>
      </c>
      <c r="BK575" t="s">
        <v>331</v>
      </c>
      <c r="BL575" t="s">
        <v>111</v>
      </c>
      <c r="BM575" s="2">
        <v>43893</v>
      </c>
      <c r="BN575" s="12">
        <v>2</v>
      </c>
      <c r="BO575" s="12">
        <v>2</v>
      </c>
      <c r="BP575" s="12">
        <v>0</v>
      </c>
      <c r="BQ575" s="12">
        <v>0</v>
      </c>
      <c r="BR575" s="12">
        <v>0</v>
      </c>
      <c r="BS575" s="12">
        <v>0</v>
      </c>
      <c r="BT575" s="12">
        <v>0</v>
      </c>
      <c r="BU575" s="12">
        <v>0</v>
      </c>
      <c r="BV575" s="12">
        <v>0</v>
      </c>
      <c r="BW575" s="12">
        <v>0</v>
      </c>
      <c r="BX575" s="12">
        <v>0</v>
      </c>
      <c r="BY575" s="12">
        <v>0</v>
      </c>
      <c r="BZ575" s="12">
        <v>0</v>
      </c>
      <c r="CA575" s="12">
        <v>0</v>
      </c>
      <c r="CB575" s="12">
        <v>0</v>
      </c>
      <c r="CC575" s="12">
        <v>1</v>
      </c>
      <c r="CD575" s="12">
        <v>0</v>
      </c>
      <c r="CE575" s="12">
        <v>0</v>
      </c>
      <c r="CF575" s="12">
        <v>0</v>
      </c>
      <c r="CG575" s="12">
        <v>0</v>
      </c>
      <c r="CH575" s="12">
        <v>0</v>
      </c>
      <c r="CI575">
        <v>0</v>
      </c>
      <c r="CJ575">
        <v>0</v>
      </c>
      <c r="CK575">
        <v>0</v>
      </c>
      <c r="CL575">
        <v>0</v>
      </c>
      <c r="CM575">
        <v>0</v>
      </c>
      <c r="CN575" s="12">
        <v>2</v>
      </c>
    </row>
    <row r="576" spans="1:92" hidden="1" x14ac:dyDescent="0.25">
      <c r="A576" s="7" t="s">
        <v>361</v>
      </c>
      <c r="B576" t="s">
        <v>112</v>
      </c>
      <c r="C576" s="2">
        <v>43893</v>
      </c>
      <c r="D576" s="12">
        <v>0</v>
      </c>
      <c r="E576" s="12">
        <v>0</v>
      </c>
      <c r="F576" s="12">
        <v>0</v>
      </c>
      <c r="G576" s="12">
        <v>0</v>
      </c>
      <c r="H576" s="12">
        <v>0</v>
      </c>
      <c r="I576" s="12">
        <v>0</v>
      </c>
      <c r="J576" s="12">
        <v>0</v>
      </c>
      <c r="K576" s="12">
        <v>0</v>
      </c>
      <c r="L576" s="12">
        <v>0</v>
      </c>
      <c r="M576" s="12">
        <v>0</v>
      </c>
      <c r="N576" s="12">
        <v>0</v>
      </c>
      <c r="O576" s="12">
        <v>0</v>
      </c>
      <c r="P576" s="12">
        <v>0</v>
      </c>
      <c r="Q576" s="12">
        <v>0</v>
      </c>
      <c r="R576" s="12">
        <v>0</v>
      </c>
      <c r="S576" s="12">
        <v>0</v>
      </c>
      <c r="T576" s="12">
        <v>0</v>
      </c>
      <c r="U576" s="12">
        <v>0</v>
      </c>
      <c r="V576" s="12">
        <v>0</v>
      </c>
      <c r="W576" s="12">
        <v>0</v>
      </c>
      <c r="X576" s="12">
        <v>0</v>
      </c>
      <c r="Y576">
        <v>0</v>
      </c>
      <c r="Z576">
        <v>0</v>
      </c>
      <c r="AA576">
        <v>0</v>
      </c>
      <c r="AB576">
        <v>0</v>
      </c>
      <c r="AC576">
        <v>0</v>
      </c>
      <c r="AG576" s="43" t="s">
        <v>361</v>
      </c>
      <c r="AH576" s="30" t="s">
        <v>112</v>
      </c>
      <c r="AI576" s="34">
        <v>43893</v>
      </c>
      <c r="AJ576" s="12">
        <v>0</v>
      </c>
      <c r="AK576" s="12">
        <v>0</v>
      </c>
      <c r="AL576" s="12">
        <v>0</v>
      </c>
      <c r="AM576" s="12">
        <v>0</v>
      </c>
      <c r="AN576" s="12">
        <v>0</v>
      </c>
      <c r="AO576" s="12">
        <v>0</v>
      </c>
      <c r="AP576" s="12">
        <v>0</v>
      </c>
      <c r="AQ576" s="12">
        <v>0</v>
      </c>
      <c r="AR576" s="12">
        <v>0</v>
      </c>
      <c r="AS576" s="12">
        <v>0</v>
      </c>
      <c r="AT576" s="12">
        <v>0</v>
      </c>
      <c r="AU576" s="12">
        <v>0</v>
      </c>
      <c r="AV576" s="12">
        <v>0</v>
      </c>
      <c r="AW576" s="12">
        <v>0</v>
      </c>
      <c r="AX576" s="12">
        <v>0</v>
      </c>
      <c r="AY576" s="12">
        <v>0</v>
      </c>
      <c r="AZ576" s="12">
        <v>0</v>
      </c>
      <c r="BA576" s="12">
        <v>0</v>
      </c>
      <c r="BB576">
        <v>0</v>
      </c>
      <c r="BC576">
        <v>0</v>
      </c>
      <c r="BD576">
        <v>0</v>
      </c>
      <c r="BE576">
        <v>0</v>
      </c>
      <c r="BF576">
        <v>0</v>
      </c>
      <c r="BK576" t="s">
        <v>331</v>
      </c>
      <c r="BL576" t="s">
        <v>112</v>
      </c>
      <c r="BM576" s="2">
        <v>43893</v>
      </c>
      <c r="BN576" s="12">
        <v>0</v>
      </c>
      <c r="BO576" s="12">
        <v>0</v>
      </c>
      <c r="BP576" s="12">
        <v>0</v>
      </c>
      <c r="BQ576" s="12">
        <v>0</v>
      </c>
      <c r="BR576" s="12">
        <v>0</v>
      </c>
      <c r="BS576" s="12">
        <v>0</v>
      </c>
      <c r="BT576" s="12">
        <v>0</v>
      </c>
      <c r="BU576" s="12">
        <v>0</v>
      </c>
      <c r="BV576" s="12">
        <v>0</v>
      </c>
      <c r="BW576" s="12">
        <v>0</v>
      </c>
      <c r="BX576" s="12">
        <v>0</v>
      </c>
      <c r="BY576" s="12">
        <v>0</v>
      </c>
      <c r="BZ576" s="12">
        <v>0</v>
      </c>
      <c r="CA576" s="12">
        <v>0</v>
      </c>
      <c r="CB576" s="12">
        <v>0</v>
      </c>
      <c r="CC576" s="12">
        <v>0</v>
      </c>
      <c r="CD576" s="12">
        <v>0</v>
      </c>
      <c r="CE576" s="12">
        <v>0</v>
      </c>
      <c r="CF576" s="12">
        <v>0</v>
      </c>
      <c r="CG576" s="12">
        <v>0</v>
      </c>
      <c r="CH576" s="12">
        <v>0</v>
      </c>
      <c r="CI576">
        <v>0</v>
      </c>
      <c r="CJ576">
        <v>0</v>
      </c>
      <c r="CK576">
        <v>0</v>
      </c>
      <c r="CL576">
        <v>0</v>
      </c>
      <c r="CM576">
        <v>0</v>
      </c>
      <c r="CN576" s="12">
        <v>0</v>
      </c>
    </row>
    <row r="577" spans="1:92" hidden="1" x14ac:dyDescent="0.25">
      <c r="A577" s="7" t="s">
        <v>361</v>
      </c>
      <c r="B577" t="s">
        <v>113</v>
      </c>
      <c r="C577" s="2">
        <v>43893</v>
      </c>
      <c r="D577" s="12">
        <v>72</v>
      </c>
      <c r="E577" s="12">
        <v>5</v>
      </c>
      <c r="F577" s="12">
        <v>0</v>
      </c>
      <c r="G577" s="12">
        <v>1</v>
      </c>
      <c r="H577" s="12">
        <v>0</v>
      </c>
      <c r="I577" s="12">
        <v>2</v>
      </c>
      <c r="J577" s="12">
        <v>2</v>
      </c>
      <c r="K577" s="12">
        <v>2</v>
      </c>
      <c r="L577" s="12">
        <v>2</v>
      </c>
      <c r="M577" s="12">
        <v>0</v>
      </c>
      <c r="N577" s="12">
        <v>4</v>
      </c>
      <c r="O577" s="12">
        <v>0</v>
      </c>
      <c r="P577" s="12">
        <v>0</v>
      </c>
      <c r="Q577" s="12">
        <v>12</v>
      </c>
      <c r="R577" s="12">
        <v>0</v>
      </c>
      <c r="S577" s="12">
        <v>0</v>
      </c>
      <c r="T577" s="12">
        <v>0</v>
      </c>
      <c r="U577" s="12">
        <v>0</v>
      </c>
      <c r="V577" s="12">
        <v>0</v>
      </c>
      <c r="W577" s="12">
        <v>0</v>
      </c>
      <c r="X577" s="12">
        <v>0</v>
      </c>
      <c r="Y577">
        <v>0</v>
      </c>
      <c r="Z577">
        <v>0</v>
      </c>
      <c r="AA577">
        <v>0</v>
      </c>
      <c r="AB577">
        <v>0</v>
      </c>
      <c r="AC577">
        <v>0</v>
      </c>
      <c r="AG577" s="44" t="s">
        <v>361</v>
      </c>
      <c r="AH577" s="29" t="s">
        <v>113</v>
      </c>
      <c r="AI577" s="36">
        <v>43893</v>
      </c>
      <c r="AJ577" s="12">
        <v>71</v>
      </c>
      <c r="AK577" s="12">
        <v>3</v>
      </c>
      <c r="AL577" s="12">
        <v>0</v>
      </c>
      <c r="AM577" s="12">
        <v>1</v>
      </c>
      <c r="AN577" s="12">
        <v>0</v>
      </c>
      <c r="AO577" s="12">
        <v>2</v>
      </c>
      <c r="AP577" s="12">
        <v>2</v>
      </c>
      <c r="AQ577" s="12">
        <v>2</v>
      </c>
      <c r="AR577" s="12">
        <v>2</v>
      </c>
      <c r="AS577" s="12">
        <v>0</v>
      </c>
      <c r="AT577" s="12">
        <v>9</v>
      </c>
      <c r="AU577" s="12">
        <v>0</v>
      </c>
      <c r="AV577" s="12">
        <v>0</v>
      </c>
      <c r="AW577" s="12">
        <v>0</v>
      </c>
      <c r="AX577" s="12">
        <v>0</v>
      </c>
      <c r="AY577" s="12">
        <v>0</v>
      </c>
      <c r="AZ577" s="12">
        <v>0</v>
      </c>
      <c r="BA577" s="12">
        <v>0</v>
      </c>
      <c r="BB577">
        <v>0</v>
      </c>
      <c r="BC577">
        <v>0</v>
      </c>
      <c r="BD577">
        <v>0</v>
      </c>
      <c r="BE577">
        <v>0</v>
      </c>
      <c r="BF577">
        <v>0</v>
      </c>
      <c r="BK577" t="s">
        <v>331</v>
      </c>
      <c r="BL577" t="s">
        <v>113</v>
      </c>
      <c r="BM577" s="2">
        <v>43893</v>
      </c>
      <c r="BN577" s="12">
        <v>2</v>
      </c>
      <c r="BO577" s="12">
        <v>2</v>
      </c>
      <c r="BP577" s="12">
        <v>0</v>
      </c>
      <c r="BQ577" s="12">
        <v>0</v>
      </c>
      <c r="BR577" s="12">
        <v>0</v>
      </c>
      <c r="BS577" s="12">
        <v>0</v>
      </c>
      <c r="BT577" s="12">
        <v>0</v>
      </c>
      <c r="BU577" s="12">
        <v>0</v>
      </c>
      <c r="BV577" s="12">
        <v>0</v>
      </c>
      <c r="BW577" s="12">
        <v>0</v>
      </c>
      <c r="BX577" s="12">
        <v>0</v>
      </c>
      <c r="BY577" s="12">
        <v>0</v>
      </c>
      <c r="BZ577" s="12">
        <v>0</v>
      </c>
      <c r="CA577" s="12">
        <v>0</v>
      </c>
      <c r="CB577" s="12">
        <v>0</v>
      </c>
      <c r="CC577" s="12">
        <v>1</v>
      </c>
      <c r="CD577" s="12">
        <v>0</v>
      </c>
      <c r="CE577" s="12">
        <v>0</v>
      </c>
      <c r="CF577" s="12">
        <v>0</v>
      </c>
      <c r="CG577" s="12">
        <v>0</v>
      </c>
      <c r="CH577" s="12">
        <v>0</v>
      </c>
      <c r="CI577">
        <v>0</v>
      </c>
      <c r="CJ577">
        <v>0</v>
      </c>
      <c r="CK577">
        <v>0</v>
      </c>
      <c r="CL577">
        <v>0</v>
      </c>
      <c r="CM577">
        <v>0</v>
      </c>
      <c r="CN577" s="12">
        <v>2</v>
      </c>
    </row>
    <row r="578" spans="1:92" hidden="1" x14ac:dyDescent="0.25">
      <c r="A578" s="7" t="s">
        <v>362</v>
      </c>
      <c r="B578" t="s">
        <v>110</v>
      </c>
      <c r="C578" s="2">
        <v>43893</v>
      </c>
      <c r="D578" s="12">
        <v>4</v>
      </c>
      <c r="E578" s="12">
        <v>2</v>
      </c>
      <c r="F578" s="12">
        <v>0</v>
      </c>
      <c r="G578" s="12">
        <v>1</v>
      </c>
      <c r="H578" s="12">
        <v>0</v>
      </c>
      <c r="I578" s="12">
        <v>0</v>
      </c>
      <c r="J578" s="12">
        <v>0</v>
      </c>
      <c r="K578" s="12">
        <v>0</v>
      </c>
      <c r="L578" s="12">
        <v>0</v>
      </c>
      <c r="M578" s="12">
        <v>0</v>
      </c>
      <c r="N578" s="12">
        <v>0</v>
      </c>
      <c r="O578" s="12">
        <v>0</v>
      </c>
      <c r="P578" s="12">
        <v>0</v>
      </c>
      <c r="Q578" s="12">
        <v>3</v>
      </c>
      <c r="R578" s="12">
        <v>1</v>
      </c>
      <c r="S578" s="12">
        <v>0</v>
      </c>
      <c r="T578" s="12">
        <v>1</v>
      </c>
      <c r="U578" s="12">
        <v>0</v>
      </c>
      <c r="V578" s="12">
        <v>0</v>
      </c>
      <c r="W578" s="12">
        <v>0</v>
      </c>
      <c r="X578" s="12">
        <v>0</v>
      </c>
      <c r="Y578">
        <v>0</v>
      </c>
      <c r="Z578">
        <v>0</v>
      </c>
      <c r="AA578">
        <v>0</v>
      </c>
      <c r="AB578">
        <v>0</v>
      </c>
      <c r="AC578">
        <v>0</v>
      </c>
      <c r="AG578" s="43" t="s">
        <v>362</v>
      </c>
      <c r="AH578" s="30" t="s">
        <v>110</v>
      </c>
      <c r="AI578" s="34">
        <v>43893</v>
      </c>
      <c r="AJ578" s="12">
        <v>0</v>
      </c>
      <c r="AK578" s="12">
        <v>1</v>
      </c>
      <c r="AL578" s="12">
        <v>0</v>
      </c>
      <c r="AM578" s="12">
        <v>1</v>
      </c>
      <c r="AN578" s="12">
        <v>0</v>
      </c>
      <c r="AO578" s="12">
        <v>0</v>
      </c>
      <c r="AP578" s="12">
        <v>0</v>
      </c>
      <c r="AQ578" s="12">
        <v>0</v>
      </c>
      <c r="AR578" s="12">
        <v>0</v>
      </c>
      <c r="AS578" s="12">
        <v>0</v>
      </c>
      <c r="AT578" s="12">
        <v>0</v>
      </c>
      <c r="AU578" s="12">
        <v>0</v>
      </c>
      <c r="AV578" s="12">
        <v>0</v>
      </c>
      <c r="AW578" s="12">
        <v>0</v>
      </c>
      <c r="AX578" s="12">
        <v>0</v>
      </c>
      <c r="AY578" s="12">
        <v>0</v>
      </c>
      <c r="AZ578" s="12">
        <v>0</v>
      </c>
      <c r="BA578" s="12">
        <v>0</v>
      </c>
      <c r="BB578">
        <v>0</v>
      </c>
      <c r="BC578">
        <v>0</v>
      </c>
      <c r="BD578">
        <v>0</v>
      </c>
      <c r="BE578">
        <v>0</v>
      </c>
      <c r="BF578">
        <v>0</v>
      </c>
      <c r="BK578" t="s">
        <v>332</v>
      </c>
      <c r="BL578" t="s">
        <v>110</v>
      </c>
      <c r="BM578" s="2">
        <v>43893</v>
      </c>
      <c r="BN578" s="12">
        <v>0</v>
      </c>
      <c r="BO578" s="12">
        <v>0</v>
      </c>
      <c r="BP578" s="12">
        <v>0</v>
      </c>
      <c r="BQ578" s="12">
        <v>0</v>
      </c>
      <c r="BR578" s="12">
        <v>0</v>
      </c>
      <c r="BS578" s="12">
        <v>0</v>
      </c>
      <c r="BT578" s="12">
        <v>0</v>
      </c>
      <c r="BU578" s="12">
        <v>0</v>
      </c>
      <c r="BV578" s="12">
        <v>0</v>
      </c>
      <c r="BW578" s="12">
        <v>0</v>
      </c>
      <c r="BX578" s="12">
        <v>1</v>
      </c>
      <c r="BY578" s="12">
        <v>0</v>
      </c>
      <c r="BZ578" s="12">
        <v>0</v>
      </c>
      <c r="CA578" s="12">
        <v>0</v>
      </c>
      <c r="CB578" s="12">
        <v>0</v>
      </c>
      <c r="CC578" s="12">
        <v>0</v>
      </c>
      <c r="CD578" s="12">
        <v>5</v>
      </c>
      <c r="CE578" s="12">
        <v>0</v>
      </c>
      <c r="CF578" s="12">
        <v>0</v>
      </c>
      <c r="CG578" s="12">
        <v>0</v>
      </c>
      <c r="CH578" s="12">
        <v>0</v>
      </c>
      <c r="CI578">
        <v>0</v>
      </c>
      <c r="CJ578">
        <v>0</v>
      </c>
      <c r="CK578">
        <v>0</v>
      </c>
      <c r="CL578">
        <v>0</v>
      </c>
      <c r="CM578">
        <v>0</v>
      </c>
      <c r="CN578" s="12">
        <v>0</v>
      </c>
    </row>
    <row r="579" spans="1:92" hidden="1" x14ac:dyDescent="0.25">
      <c r="A579" s="7" t="s">
        <v>362</v>
      </c>
      <c r="B579" t="s">
        <v>111</v>
      </c>
      <c r="C579" s="2">
        <v>43893</v>
      </c>
      <c r="D579" s="12">
        <v>72</v>
      </c>
      <c r="E579" s="12">
        <v>43</v>
      </c>
      <c r="F579" s="12">
        <v>1</v>
      </c>
      <c r="G579" s="12">
        <v>0</v>
      </c>
      <c r="H579" s="12">
        <v>0</v>
      </c>
      <c r="I579" s="12">
        <v>1</v>
      </c>
      <c r="J579" s="12">
        <v>6</v>
      </c>
      <c r="K579" s="12">
        <v>1</v>
      </c>
      <c r="L579" s="12">
        <v>1</v>
      </c>
      <c r="M579" s="12">
        <v>4</v>
      </c>
      <c r="N579" s="12">
        <v>13</v>
      </c>
      <c r="O579" s="12">
        <v>12</v>
      </c>
      <c r="P579" s="12">
        <v>10</v>
      </c>
      <c r="Q579" s="12">
        <v>34</v>
      </c>
      <c r="R579" s="12">
        <v>16</v>
      </c>
      <c r="S579" s="12">
        <v>36</v>
      </c>
      <c r="T579" s="12">
        <v>2</v>
      </c>
      <c r="U579" s="12">
        <v>1</v>
      </c>
      <c r="V579" s="12">
        <v>0</v>
      </c>
      <c r="W579" s="12">
        <v>6</v>
      </c>
      <c r="X579" s="12">
        <v>18</v>
      </c>
      <c r="Y579">
        <v>0</v>
      </c>
      <c r="Z579">
        <v>0</v>
      </c>
      <c r="AA579">
        <v>0</v>
      </c>
      <c r="AB579">
        <v>0</v>
      </c>
      <c r="AC579">
        <v>0</v>
      </c>
      <c r="AG579" s="44" t="s">
        <v>362</v>
      </c>
      <c r="AH579" s="29" t="s">
        <v>111</v>
      </c>
      <c r="AI579" s="36">
        <v>43893</v>
      </c>
      <c r="AJ579" s="12">
        <v>62</v>
      </c>
      <c r="AK579" s="12">
        <v>35</v>
      </c>
      <c r="AL579" s="12">
        <v>0</v>
      </c>
      <c r="AM579" s="12">
        <v>0</v>
      </c>
      <c r="AN579" s="12">
        <v>0</v>
      </c>
      <c r="AO579" s="12">
        <v>0</v>
      </c>
      <c r="AP579" s="12">
        <v>4</v>
      </c>
      <c r="AQ579" s="12">
        <v>0</v>
      </c>
      <c r="AR579" s="12">
        <v>0</v>
      </c>
      <c r="AS579" s="12">
        <v>0</v>
      </c>
      <c r="AT579" s="12">
        <v>16</v>
      </c>
      <c r="AU579" s="12">
        <v>5</v>
      </c>
      <c r="AV579" s="12">
        <v>5</v>
      </c>
      <c r="AW579" s="12">
        <v>1</v>
      </c>
      <c r="AX579" s="12">
        <v>1</v>
      </c>
      <c r="AY579" s="12">
        <v>0</v>
      </c>
      <c r="AZ579" s="12">
        <v>0</v>
      </c>
      <c r="BA579" s="12">
        <v>4</v>
      </c>
      <c r="BB579">
        <v>0</v>
      </c>
      <c r="BC579">
        <v>0</v>
      </c>
      <c r="BD579">
        <v>0</v>
      </c>
      <c r="BE579">
        <v>0</v>
      </c>
      <c r="BF579">
        <v>0</v>
      </c>
      <c r="BK579" t="s">
        <v>332</v>
      </c>
      <c r="BL579" t="s">
        <v>111</v>
      </c>
      <c r="BM579" s="2">
        <v>43893</v>
      </c>
      <c r="BN579" s="12">
        <v>3</v>
      </c>
      <c r="BO579" s="12">
        <v>3</v>
      </c>
      <c r="BP579" s="12">
        <v>0</v>
      </c>
      <c r="BQ579" s="12">
        <v>0</v>
      </c>
      <c r="BR579" s="12">
        <v>0</v>
      </c>
      <c r="BS579" s="12">
        <v>0</v>
      </c>
      <c r="BT579" s="12">
        <v>0</v>
      </c>
      <c r="BU579" s="12">
        <v>0</v>
      </c>
      <c r="BV579" s="12">
        <v>0</v>
      </c>
      <c r="BW579" s="12">
        <v>4</v>
      </c>
      <c r="BX579" s="12">
        <v>2</v>
      </c>
      <c r="BY579" s="12">
        <v>4</v>
      </c>
      <c r="BZ579" s="12">
        <v>4</v>
      </c>
      <c r="CA579" s="12">
        <v>1</v>
      </c>
      <c r="CB579" s="12">
        <v>1</v>
      </c>
      <c r="CC579" s="12">
        <v>0</v>
      </c>
      <c r="CD579" s="12">
        <v>2</v>
      </c>
      <c r="CE579" s="12">
        <v>0</v>
      </c>
      <c r="CF579" s="12">
        <v>0</v>
      </c>
      <c r="CG579" s="12">
        <v>0</v>
      </c>
      <c r="CH579" s="12">
        <v>1</v>
      </c>
      <c r="CI579">
        <v>0</v>
      </c>
      <c r="CJ579">
        <v>0</v>
      </c>
      <c r="CK579">
        <v>0</v>
      </c>
      <c r="CL579">
        <v>0</v>
      </c>
      <c r="CM579">
        <v>0</v>
      </c>
      <c r="CN579" s="12">
        <v>3</v>
      </c>
    </row>
    <row r="580" spans="1:92" hidden="1" x14ac:dyDescent="0.25">
      <c r="A580" s="7" t="s">
        <v>362</v>
      </c>
      <c r="B580" t="s">
        <v>112</v>
      </c>
      <c r="C580" s="2">
        <v>43893</v>
      </c>
      <c r="D580" s="12">
        <v>3</v>
      </c>
      <c r="E580" s="12">
        <v>4</v>
      </c>
      <c r="F580" s="12">
        <v>1</v>
      </c>
      <c r="G580" s="12">
        <v>2</v>
      </c>
      <c r="H580" s="12">
        <v>1</v>
      </c>
      <c r="I580" s="12">
        <v>1</v>
      </c>
      <c r="J580" s="12">
        <v>1</v>
      </c>
      <c r="K580" s="12">
        <v>0</v>
      </c>
      <c r="L580" s="12">
        <v>0</v>
      </c>
      <c r="M580" s="12">
        <v>0</v>
      </c>
      <c r="N580" s="12">
        <v>0</v>
      </c>
      <c r="O580" s="12">
        <v>0</v>
      </c>
      <c r="P580" s="12">
        <v>0</v>
      </c>
      <c r="Q580" s="12">
        <v>4</v>
      </c>
      <c r="R580" s="12">
        <v>3</v>
      </c>
      <c r="S580" s="12">
        <v>1</v>
      </c>
      <c r="T580" s="12">
        <v>1</v>
      </c>
      <c r="U580" s="12">
        <v>0</v>
      </c>
      <c r="V580" s="12">
        <v>0</v>
      </c>
      <c r="W580" s="12">
        <v>0</v>
      </c>
      <c r="X580" s="12">
        <v>1</v>
      </c>
      <c r="Y580">
        <v>0</v>
      </c>
      <c r="Z580">
        <v>0</v>
      </c>
      <c r="AA580">
        <v>0</v>
      </c>
      <c r="AB580">
        <v>0</v>
      </c>
      <c r="AC580">
        <v>0</v>
      </c>
      <c r="AG580" s="43" t="s">
        <v>362</v>
      </c>
      <c r="AH580" s="30" t="s">
        <v>112</v>
      </c>
      <c r="AI580" s="34">
        <v>43893</v>
      </c>
      <c r="AJ580" s="12">
        <v>0</v>
      </c>
      <c r="AK580" s="12">
        <v>1</v>
      </c>
      <c r="AL580" s="12">
        <v>0</v>
      </c>
      <c r="AM580" s="12">
        <v>1</v>
      </c>
      <c r="AN580" s="12">
        <v>0</v>
      </c>
      <c r="AO580" s="12">
        <v>0</v>
      </c>
      <c r="AP580" s="12">
        <v>1</v>
      </c>
      <c r="AQ580" s="12">
        <v>0</v>
      </c>
      <c r="AR580" s="12">
        <v>0</v>
      </c>
      <c r="AS580" s="12">
        <v>0</v>
      </c>
      <c r="AT580" s="12">
        <v>2</v>
      </c>
      <c r="AU580" s="12">
        <v>1</v>
      </c>
      <c r="AV580" s="12">
        <v>1</v>
      </c>
      <c r="AW580" s="12">
        <v>0</v>
      </c>
      <c r="AX580" s="12">
        <v>0</v>
      </c>
      <c r="AY580" s="12">
        <v>0</v>
      </c>
      <c r="AZ580" s="12">
        <v>0</v>
      </c>
      <c r="BA580" s="12">
        <v>1</v>
      </c>
      <c r="BB580">
        <v>0</v>
      </c>
      <c r="BC580">
        <v>0</v>
      </c>
      <c r="BD580">
        <v>0</v>
      </c>
      <c r="BE580">
        <v>0</v>
      </c>
      <c r="BF580">
        <v>0</v>
      </c>
      <c r="BK580" t="s">
        <v>332</v>
      </c>
      <c r="BL580" t="s">
        <v>112</v>
      </c>
      <c r="BM580" s="2">
        <v>43893</v>
      </c>
      <c r="BN580" s="12">
        <v>0</v>
      </c>
      <c r="BO580" s="12">
        <v>0</v>
      </c>
      <c r="BP580" s="12">
        <v>0</v>
      </c>
      <c r="BQ580" s="12">
        <v>0</v>
      </c>
      <c r="BR580" s="12">
        <v>0</v>
      </c>
      <c r="BS580" s="12">
        <v>0</v>
      </c>
      <c r="BT580" s="12">
        <v>0</v>
      </c>
      <c r="BU580" s="12">
        <v>0</v>
      </c>
      <c r="BV580" s="12">
        <v>0</v>
      </c>
      <c r="BW580" s="12">
        <v>0</v>
      </c>
      <c r="BX580" s="12">
        <v>1</v>
      </c>
      <c r="BY580" s="12">
        <v>1</v>
      </c>
      <c r="BZ580" s="12">
        <v>0</v>
      </c>
      <c r="CA580" s="12">
        <v>0</v>
      </c>
      <c r="CB580" s="12">
        <v>0</v>
      </c>
      <c r="CC580" s="12">
        <v>0</v>
      </c>
      <c r="CD580" s="12">
        <v>1</v>
      </c>
      <c r="CE580" s="12">
        <v>0</v>
      </c>
      <c r="CF580" s="12">
        <v>0</v>
      </c>
      <c r="CG580" s="12">
        <v>0</v>
      </c>
      <c r="CH580" s="12">
        <v>0</v>
      </c>
      <c r="CI580">
        <v>0</v>
      </c>
      <c r="CJ580">
        <v>0</v>
      </c>
      <c r="CK580">
        <v>0</v>
      </c>
      <c r="CL580">
        <v>0</v>
      </c>
      <c r="CM580">
        <v>0</v>
      </c>
      <c r="CN580" s="12">
        <v>0</v>
      </c>
    </row>
    <row r="581" spans="1:92" hidden="1" x14ac:dyDescent="0.25">
      <c r="A581" s="7" t="s">
        <v>362</v>
      </c>
      <c r="B581" t="s">
        <v>113</v>
      </c>
      <c r="C581" s="2">
        <v>43893</v>
      </c>
      <c r="D581" s="12">
        <v>107</v>
      </c>
      <c r="E581" s="12">
        <v>78</v>
      </c>
      <c r="F581" s="12">
        <v>7</v>
      </c>
      <c r="G581" s="12">
        <v>3</v>
      </c>
      <c r="H581" s="12">
        <v>3</v>
      </c>
      <c r="I581" s="12">
        <v>7</v>
      </c>
      <c r="J581" s="12">
        <v>28</v>
      </c>
      <c r="K581" s="12">
        <v>7</v>
      </c>
      <c r="L581" s="12">
        <v>7</v>
      </c>
      <c r="M581" s="12">
        <v>34</v>
      </c>
      <c r="N581" s="12">
        <v>52</v>
      </c>
      <c r="O581" s="12">
        <v>47</v>
      </c>
      <c r="P581" s="12">
        <v>36</v>
      </c>
      <c r="Q581" s="12">
        <v>97</v>
      </c>
      <c r="R581" s="12">
        <v>44</v>
      </c>
      <c r="S581" s="12">
        <v>56</v>
      </c>
      <c r="T581" s="12">
        <v>9</v>
      </c>
      <c r="U581" s="12">
        <v>0</v>
      </c>
      <c r="V581" s="12">
        <v>4</v>
      </c>
      <c r="W581" s="12">
        <v>10</v>
      </c>
      <c r="X581" s="12">
        <v>24</v>
      </c>
      <c r="Y581">
        <v>0</v>
      </c>
      <c r="Z581">
        <v>0</v>
      </c>
      <c r="AA581">
        <v>0</v>
      </c>
      <c r="AB581">
        <v>0</v>
      </c>
      <c r="AC581">
        <v>0</v>
      </c>
      <c r="AG581" s="44" t="s">
        <v>362</v>
      </c>
      <c r="AH581" s="29" t="s">
        <v>113</v>
      </c>
      <c r="AI581" s="36">
        <v>43893</v>
      </c>
      <c r="AJ581" s="12">
        <v>90</v>
      </c>
      <c r="AK581" s="12">
        <v>62</v>
      </c>
      <c r="AL581" s="12">
        <v>4</v>
      </c>
      <c r="AM581" s="12">
        <v>1</v>
      </c>
      <c r="AN581" s="12">
        <v>1</v>
      </c>
      <c r="AO581" s="12">
        <v>4</v>
      </c>
      <c r="AP581" s="12">
        <v>21</v>
      </c>
      <c r="AQ581" s="12">
        <v>4</v>
      </c>
      <c r="AR581" s="12">
        <v>4</v>
      </c>
      <c r="AS581" s="12">
        <v>0</v>
      </c>
      <c r="AT581" s="12">
        <v>30</v>
      </c>
      <c r="AU581" s="12">
        <v>10</v>
      </c>
      <c r="AV581" s="12">
        <v>10</v>
      </c>
      <c r="AW581" s="12">
        <v>0</v>
      </c>
      <c r="AX581" s="12">
        <v>0</v>
      </c>
      <c r="AY581" s="12">
        <v>0</v>
      </c>
      <c r="AZ581" s="12">
        <v>2</v>
      </c>
      <c r="BA581" s="12">
        <v>7</v>
      </c>
      <c r="BB581">
        <v>0</v>
      </c>
      <c r="BC581">
        <v>0</v>
      </c>
      <c r="BD581">
        <v>0</v>
      </c>
      <c r="BE581">
        <v>0</v>
      </c>
      <c r="BF581">
        <v>0</v>
      </c>
      <c r="BK581" t="s">
        <v>332</v>
      </c>
      <c r="BL581" t="s">
        <v>113</v>
      </c>
      <c r="BM581" s="2">
        <v>43893</v>
      </c>
      <c r="BN581" s="12">
        <v>2</v>
      </c>
      <c r="BO581" s="12">
        <v>4</v>
      </c>
      <c r="BP581" s="12">
        <v>0</v>
      </c>
      <c r="BQ581" s="12">
        <v>0</v>
      </c>
      <c r="BR581" s="12">
        <v>0</v>
      </c>
      <c r="BS581" s="12">
        <v>0</v>
      </c>
      <c r="BT581" s="12">
        <v>2</v>
      </c>
      <c r="BU581" s="12">
        <v>2</v>
      </c>
      <c r="BV581" s="12">
        <v>0</v>
      </c>
      <c r="BW581" s="12">
        <v>6</v>
      </c>
      <c r="BX581" s="12">
        <v>4</v>
      </c>
      <c r="BY581" s="12">
        <v>20</v>
      </c>
      <c r="BZ581" s="12">
        <v>19</v>
      </c>
      <c r="CA581" s="12">
        <v>5</v>
      </c>
      <c r="CB581" s="12">
        <v>4</v>
      </c>
      <c r="CC581" s="12">
        <v>0</v>
      </c>
      <c r="CD581" s="12">
        <v>11</v>
      </c>
      <c r="CE581" s="12">
        <v>0</v>
      </c>
      <c r="CF581" s="12">
        <v>0</v>
      </c>
      <c r="CG581" s="12">
        <v>0</v>
      </c>
      <c r="CH581" s="12">
        <v>4</v>
      </c>
      <c r="CI581">
        <v>0</v>
      </c>
      <c r="CJ581">
        <v>0</v>
      </c>
      <c r="CK581">
        <v>0</v>
      </c>
      <c r="CL581">
        <v>0</v>
      </c>
      <c r="CM581">
        <v>0</v>
      </c>
      <c r="CN581" s="12">
        <v>2</v>
      </c>
    </row>
    <row r="582" spans="1:92" hidden="1" x14ac:dyDescent="0.25">
      <c r="A582" s="7" t="s">
        <v>363</v>
      </c>
      <c r="B582" t="s">
        <v>110</v>
      </c>
      <c r="C582" s="2">
        <v>43893</v>
      </c>
      <c r="D582" s="12">
        <v>0</v>
      </c>
      <c r="E582" s="12">
        <v>1</v>
      </c>
      <c r="F582" s="12">
        <v>0</v>
      </c>
      <c r="G582" s="12">
        <v>1</v>
      </c>
      <c r="H582" s="12">
        <v>0</v>
      </c>
      <c r="I582" s="12">
        <v>0</v>
      </c>
      <c r="J582" s="12">
        <v>0</v>
      </c>
      <c r="K582" s="12">
        <v>0</v>
      </c>
      <c r="L582" s="12">
        <v>0</v>
      </c>
      <c r="M582" s="12">
        <v>1</v>
      </c>
      <c r="N582" s="12">
        <v>0</v>
      </c>
      <c r="O582" s="12">
        <v>7</v>
      </c>
      <c r="P582" s="12">
        <v>2</v>
      </c>
      <c r="Q582" s="12">
        <v>0</v>
      </c>
      <c r="R582" s="12">
        <v>0</v>
      </c>
      <c r="S582" s="12">
        <v>0</v>
      </c>
      <c r="T582" s="12">
        <v>0</v>
      </c>
      <c r="U582" s="12">
        <v>0</v>
      </c>
      <c r="V582" s="12">
        <v>0</v>
      </c>
      <c r="W582" s="12">
        <v>0</v>
      </c>
      <c r="X582" s="12">
        <v>0</v>
      </c>
      <c r="Y582">
        <v>0</v>
      </c>
      <c r="Z582">
        <v>0</v>
      </c>
      <c r="AA582">
        <v>0</v>
      </c>
      <c r="AB582">
        <v>0</v>
      </c>
      <c r="AC582">
        <v>0</v>
      </c>
      <c r="AG582" s="43" t="s">
        <v>363</v>
      </c>
      <c r="AH582" s="30" t="s">
        <v>110</v>
      </c>
      <c r="AI582" s="34">
        <v>43893</v>
      </c>
      <c r="AJ582" s="12">
        <v>0</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0</v>
      </c>
      <c r="AZ582" s="12">
        <v>0</v>
      </c>
      <c r="BA582" s="12">
        <v>0</v>
      </c>
      <c r="BB582">
        <v>0</v>
      </c>
      <c r="BC582">
        <v>0</v>
      </c>
      <c r="BD582">
        <v>0</v>
      </c>
      <c r="BE582">
        <v>0</v>
      </c>
      <c r="BF582">
        <v>0</v>
      </c>
      <c r="BK582" t="s">
        <v>333</v>
      </c>
      <c r="BL582" t="s">
        <v>110</v>
      </c>
      <c r="BM582" s="2">
        <v>43893</v>
      </c>
      <c r="BN582" s="12">
        <v>1</v>
      </c>
      <c r="BO582" s="12">
        <v>0</v>
      </c>
      <c r="BP582" s="12">
        <v>0</v>
      </c>
      <c r="BQ582" s="12">
        <v>0</v>
      </c>
      <c r="BR582" s="12">
        <v>0</v>
      </c>
      <c r="BS582" s="12">
        <v>0</v>
      </c>
      <c r="BT582" s="12">
        <v>0</v>
      </c>
      <c r="BU582" s="12">
        <v>0</v>
      </c>
      <c r="BV582" s="12">
        <v>0</v>
      </c>
      <c r="BW582" s="12">
        <v>3</v>
      </c>
      <c r="BX582" s="12">
        <v>0</v>
      </c>
      <c r="BY582" s="12">
        <v>18</v>
      </c>
      <c r="BZ582" s="12">
        <v>9</v>
      </c>
      <c r="CA582" s="12">
        <v>0</v>
      </c>
      <c r="CB582" s="12">
        <v>0</v>
      </c>
      <c r="CC582" s="12">
        <v>0</v>
      </c>
      <c r="CD582" s="12">
        <v>0</v>
      </c>
      <c r="CE582" s="12">
        <v>0</v>
      </c>
      <c r="CF582" s="12">
        <v>0</v>
      </c>
      <c r="CG582" s="12">
        <v>0</v>
      </c>
      <c r="CH582" s="12">
        <v>0</v>
      </c>
      <c r="CI582">
        <v>0</v>
      </c>
      <c r="CJ582">
        <v>0</v>
      </c>
      <c r="CK582">
        <v>0</v>
      </c>
      <c r="CL582">
        <v>0</v>
      </c>
      <c r="CM582">
        <v>0</v>
      </c>
      <c r="CN582" s="12">
        <v>1</v>
      </c>
    </row>
    <row r="583" spans="1:92" hidden="1" x14ac:dyDescent="0.25">
      <c r="A583" s="7" t="s">
        <v>363</v>
      </c>
      <c r="B583" t="s">
        <v>111</v>
      </c>
      <c r="C583" s="2">
        <v>43893</v>
      </c>
      <c r="D583" s="12">
        <v>192</v>
      </c>
      <c r="E583" s="12">
        <v>147</v>
      </c>
      <c r="F583" s="12">
        <v>2</v>
      </c>
      <c r="G583" s="12">
        <v>6</v>
      </c>
      <c r="H583" s="12">
        <v>2</v>
      </c>
      <c r="I583" s="12">
        <v>2</v>
      </c>
      <c r="J583" s="12">
        <v>0</v>
      </c>
      <c r="K583" s="12">
        <v>0</v>
      </c>
      <c r="L583" s="12">
        <v>2</v>
      </c>
      <c r="M583" s="12">
        <v>94</v>
      </c>
      <c r="N583" s="12">
        <v>3</v>
      </c>
      <c r="O583" s="12">
        <v>172</v>
      </c>
      <c r="P583" s="12">
        <v>132</v>
      </c>
      <c r="Q583" s="12">
        <v>8</v>
      </c>
      <c r="R583" s="12">
        <v>0</v>
      </c>
      <c r="S583" s="12">
        <v>6</v>
      </c>
      <c r="T583" s="12">
        <v>0</v>
      </c>
      <c r="U583" s="12">
        <v>1</v>
      </c>
      <c r="V583" s="12">
        <v>0</v>
      </c>
      <c r="W583" s="12">
        <v>0</v>
      </c>
      <c r="X583" s="12">
        <v>5</v>
      </c>
      <c r="Y583">
        <v>0</v>
      </c>
      <c r="Z583">
        <v>0</v>
      </c>
      <c r="AA583">
        <v>0</v>
      </c>
      <c r="AB583">
        <v>0</v>
      </c>
      <c r="AC583">
        <v>0</v>
      </c>
      <c r="AG583" s="44" t="s">
        <v>363</v>
      </c>
      <c r="AH583" s="29" t="s">
        <v>111</v>
      </c>
      <c r="AI583" s="36">
        <v>43893</v>
      </c>
      <c r="AJ583" s="12">
        <v>190</v>
      </c>
      <c r="AK583" s="12">
        <v>144</v>
      </c>
      <c r="AL583" s="12">
        <v>2</v>
      </c>
      <c r="AM583" s="12">
        <v>5</v>
      </c>
      <c r="AN583" s="12">
        <v>2</v>
      </c>
      <c r="AO583" s="12">
        <v>2</v>
      </c>
      <c r="AP583" s="12">
        <v>0</v>
      </c>
      <c r="AQ583" s="12">
        <v>0</v>
      </c>
      <c r="AR583" s="12">
        <v>2</v>
      </c>
      <c r="AS583" s="12">
        <v>0</v>
      </c>
      <c r="AT583" s="12">
        <v>8</v>
      </c>
      <c r="AU583" s="12">
        <v>0</v>
      </c>
      <c r="AV583" s="12">
        <v>0</v>
      </c>
      <c r="AW583" s="12">
        <v>0</v>
      </c>
      <c r="AX583" s="12">
        <v>0</v>
      </c>
      <c r="AY583" s="12">
        <v>0</v>
      </c>
      <c r="AZ583" s="12">
        <v>0</v>
      </c>
      <c r="BA583" s="12">
        <v>0</v>
      </c>
      <c r="BB583">
        <v>0</v>
      </c>
      <c r="BC583">
        <v>0</v>
      </c>
      <c r="BD583">
        <v>0</v>
      </c>
      <c r="BE583">
        <v>0</v>
      </c>
      <c r="BF583">
        <v>0</v>
      </c>
      <c r="BK583" t="s">
        <v>333</v>
      </c>
      <c r="BL583" t="s">
        <v>111</v>
      </c>
      <c r="BM583" s="2">
        <v>43893</v>
      </c>
      <c r="BN583" s="12">
        <v>2</v>
      </c>
      <c r="BO583" s="12">
        <v>3</v>
      </c>
      <c r="BP583" s="12">
        <v>1</v>
      </c>
      <c r="BQ583" s="12">
        <v>3</v>
      </c>
      <c r="BR583" s="12">
        <v>1</v>
      </c>
      <c r="BS583" s="12">
        <v>1</v>
      </c>
      <c r="BT583" s="12">
        <v>0</v>
      </c>
      <c r="BU583" s="12">
        <v>0</v>
      </c>
      <c r="BV583" s="12">
        <v>1</v>
      </c>
      <c r="BW583" s="12">
        <v>183</v>
      </c>
      <c r="BX583" s="12">
        <v>0</v>
      </c>
      <c r="BY583" s="12">
        <v>222</v>
      </c>
      <c r="BZ583" s="12">
        <v>194</v>
      </c>
      <c r="CA583" s="12">
        <v>7</v>
      </c>
      <c r="CB583" s="12">
        <v>0</v>
      </c>
      <c r="CC583" s="12">
        <v>0</v>
      </c>
      <c r="CD583" s="12">
        <v>0</v>
      </c>
      <c r="CE583" s="12">
        <v>0</v>
      </c>
      <c r="CF583" s="12">
        <v>0</v>
      </c>
      <c r="CG583" s="12">
        <v>0</v>
      </c>
      <c r="CH583" s="12">
        <v>0</v>
      </c>
      <c r="CI583">
        <v>0</v>
      </c>
      <c r="CJ583">
        <v>0</v>
      </c>
      <c r="CK583">
        <v>0</v>
      </c>
      <c r="CL583">
        <v>0</v>
      </c>
      <c r="CM583">
        <v>0</v>
      </c>
      <c r="CN583" s="12">
        <v>2</v>
      </c>
    </row>
    <row r="584" spans="1:92" hidden="1" x14ac:dyDescent="0.25">
      <c r="A584" s="7" t="s">
        <v>363</v>
      </c>
      <c r="B584" t="s">
        <v>112</v>
      </c>
      <c r="C584" s="2">
        <v>43893</v>
      </c>
      <c r="D584" s="12">
        <v>0</v>
      </c>
      <c r="E584" s="12">
        <v>1</v>
      </c>
      <c r="F584" s="12">
        <v>0</v>
      </c>
      <c r="G584" s="12">
        <v>1</v>
      </c>
      <c r="H584" s="12">
        <v>0</v>
      </c>
      <c r="I584" s="12">
        <v>0</v>
      </c>
      <c r="J584" s="12">
        <v>0</v>
      </c>
      <c r="K584" s="12">
        <v>0</v>
      </c>
      <c r="L584" s="12">
        <v>0</v>
      </c>
      <c r="M584" s="12">
        <v>4</v>
      </c>
      <c r="N584" s="12">
        <v>0</v>
      </c>
      <c r="O584" s="12">
        <v>4</v>
      </c>
      <c r="P584" s="12">
        <v>3</v>
      </c>
      <c r="Q584" s="12">
        <v>0</v>
      </c>
      <c r="R584" s="12">
        <v>0</v>
      </c>
      <c r="S584" s="12">
        <v>0</v>
      </c>
      <c r="T584" s="12">
        <v>0</v>
      </c>
      <c r="U584" s="12">
        <v>0</v>
      </c>
      <c r="V584" s="12">
        <v>0</v>
      </c>
      <c r="W584" s="12">
        <v>0</v>
      </c>
      <c r="X584" s="12">
        <v>0</v>
      </c>
      <c r="Y584">
        <v>0</v>
      </c>
      <c r="Z584">
        <v>0</v>
      </c>
      <c r="AA584">
        <v>0</v>
      </c>
      <c r="AB584">
        <v>0</v>
      </c>
      <c r="AC584">
        <v>0</v>
      </c>
      <c r="AG584" s="43" t="s">
        <v>363</v>
      </c>
      <c r="AH584" s="30" t="s">
        <v>112</v>
      </c>
      <c r="AI584" s="34">
        <v>43893</v>
      </c>
      <c r="AJ584" s="12">
        <v>0</v>
      </c>
      <c r="AK584" s="12">
        <v>0</v>
      </c>
      <c r="AL584" s="12">
        <v>0</v>
      </c>
      <c r="AM584" s="12">
        <v>0</v>
      </c>
      <c r="AN584" s="12">
        <v>0</v>
      </c>
      <c r="AO584" s="12">
        <v>0</v>
      </c>
      <c r="AP584" s="12">
        <v>0</v>
      </c>
      <c r="AQ584" s="12">
        <v>0</v>
      </c>
      <c r="AR584" s="12">
        <v>0</v>
      </c>
      <c r="AS584" s="12">
        <v>0</v>
      </c>
      <c r="AT584" s="12">
        <v>0</v>
      </c>
      <c r="AU584" s="12">
        <v>0</v>
      </c>
      <c r="AV584" s="12">
        <v>0</v>
      </c>
      <c r="AW584" s="12">
        <v>0</v>
      </c>
      <c r="AX584" s="12">
        <v>0</v>
      </c>
      <c r="AY584" s="12">
        <v>0</v>
      </c>
      <c r="AZ584" s="12">
        <v>0</v>
      </c>
      <c r="BA584" s="12">
        <v>0</v>
      </c>
      <c r="BB584">
        <v>0</v>
      </c>
      <c r="BC584">
        <v>0</v>
      </c>
      <c r="BD584">
        <v>0</v>
      </c>
      <c r="BE584">
        <v>0</v>
      </c>
      <c r="BF584">
        <v>0</v>
      </c>
      <c r="BK584" t="s">
        <v>333</v>
      </c>
      <c r="BL584" t="s">
        <v>112</v>
      </c>
      <c r="BM584" s="2">
        <v>43893</v>
      </c>
      <c r="BN584" s="12">
        <v>0</v>
      </c>
      <c r="BO584" s="12">
        <v>0</v>
      </c>
      <c r="BP584" s="12">
        <v>0</v>
      </c>
      <c r="BQ584" s="12">
        <v>0</v>
      </c>
      <c r="BR584" s="12">
        <v>0</v>
      </c>
      <c r="BS584" s="12">
        <v>0</v>
      </c>
      <c r="BT584" s="12">
        <v>0</v>
      </c>
      <c r="BU584" s="12">
        <v>0</v>
      </c>
      <c r="BV584" s="12">
        <v>0</v>
      </c>
      <c r="BW584" s="12">
        <v>5</v>
      </c>
      <c r="BX584" s="12">
        <v>0</v>
      </c>
      <c r="BY584" s="12">
        <v>20</v>
      </c>
      <c r="BZ584" s="12">
        <v>7</v>
      </c>
      <c r="CA584" s="12">
        <v>5</v>
      </c>
      <c r="CB584" s="12">
        <v>5</v>
      </c>
      <c r="CC584" s="12">
        <v>0</v>
      </c>
      <c r="CD584" s="12">
        <v>0</v>
      </c>
      <c r="CE584" s="12">
        <v>0</v>
      </c>
      <c r="CF584" s="12">
        <v>0</v>
      </c>
      <c r="CG584" s="12">
        <v>0</v>
      </c>
      <c r="CH584" s="12">
        <v>0</v>
      </c>
      <c r="CI584">
        <v>0</v>
      </c>
      <c r="CJ584">
        <v>0</v>
      </c>
      <c r="CK584">
        <v>0</v>
      </c>
      <c r="CL584">
        <v>0</v>
      </c>
      <c r="CM584">
        <v>0</v>
      </c>
      <c r="CN584" s="12">
        <v>0</v>
      </c>
    </row>
    <row r="585" spans="1:92" hidden="1" x14ac:dyDescent="0.25">
      <c r="A585" s="7" t="s">
        <v>363</v>
      </c>
      <c r="B585" t="s">
        <v>113</v>
      </c>
      <c r="C585" s="2">
        <v>43893</v>
      </c>
      <c r="D585" s="12">
        <v>210</v>
      </c>
      <c r="E585" s="12">
        <v>176</v>
      </c>
      <c r="F585" s="12">
        <v>8</v>
      </c>
      <c r="G585" s="12">
        <v>6</v>
      </c>
      <c r="H585" s="12">
        <v>4</v>
      </c>
      <c r="I585" s="12">
        <v>7</v>
      </c>
      <c r="J585" s="12">
        <v>0</v>
      </c>
      <c r="K585" s="12">
        <v>0</v>
      </c>
      <c r="L585" s="12">
        <v>6</v>
      </c>
      <c r="M585" s="12">
        <v>282</v>
      </c>
      <c r="N585" s="12">
        <v>7</v>
      </c>
      <c r="O585" s="12">
        <v>449</v>
      </c>
      <c r="P585" s="12">
        <v>373</v>
      </c>
      <c r="Q585" s="12">
        <v>25</v>
      </c>
      <c r="R585" s="12">
        <v>4</v>
      </c>
      <c r="S585" s="12">
        <v>7</v>
      </c>
      <c r="T585" s="12">
        <v>1</v>
      </c>
      <c r="U585" s="12">
        <v>0</v>
      </c>
      <c r="V585" s="12">
        <v>0</v>
      </c>
      <c r="W585" s="12">
        <v>0</v>
      </c>
      <c r="X585" s="12">
        <v>6</v>
      </c>
      <c r="Y585">
        <v>0</v>
      </c>
      <c r="Z585">
        <v>0</v>
      </c>
      <c r="AA585">
        <v>0</v>
      </c>
      <c r="AB585">
        <v>0</v>
      </c>
      <c r="AC585">
        <v>0</v>
      </c>
      <c r="AG585" s="44" t="s">
        <v>363</v>
      </c>
      <c r="AH585" s="29" t="s">
        <v>113</v>
      </c>
      <c r="AI585" s="36">
        <v>43893</v>
      </c>
      <c r="AJ585" s="12">
        <v>209</v>
      </c>
      <c r="AK585" s="12">
        <v>175</v>
      </c>
      <c r="AL585" s="12">
        <v>8</v>
      </c>
      <c r="AM585" s="12">
        <v>6</v>
      </c>
      <c r="AN585" s="12">
        <v>4</v>
      </c>
      <c r="AO585" s="12">
        <v>7</v>
      </c>
      <c r="AP585" s="12">
        <v>0</v>
      </c>
      <c r="AQ585" s="12">
        <v>0</v>
      </c>
      <c r="AR585" s="12">
        <v>6</v>
      </c>
      <c r="AS585" s="12">
        <v>0</v>
      </c>
      <c r="AT585" s="12">
        <v>25</v>
      </c>
      <c r="AU585" s="12">
        <v>4</v>
      </c>
      <c r="AV585" s="12">
        <v>1</v>
      </c>
      <c r="AW585" s="12">
        <v>1</v>
      </c>
      <c r="AX585" s="12">
        <v>0</v>
      </c>
      <c r="AY585" s="12">
        <v>0</v>
      </c>
      <c r="AZ585" s="12">
        <v>0</v>
      </c>
      <c r="BA585" s="12">
        <v>0</v>
      </c>
      <c r="BB585">
        <v>0</v>
      </c>
      <c r="BC585">
        <v>0</v>
      </c>
      <c r="BD585">
        <v>0</v>
      </c>
      <c r="BE585">
        <v>0</v>
      </c>
      <c r="BF585">
        <v>0</v>
      </c>
      <c r="BK585" t="s">
        <v>333</v>
      </c>
      <c r="BL585" t="s">
        <v>113</v>
      </c>
      <c r="BM585" s="2">
        <v>43893</v>
      </c>
      <c r="BN585" s="12">
        <v>3</v>
      </c>
      <c r="BO585" s="12">
        <v>2</v>
      </c>
      <c r="BP585" s="12">
        <v>1</v>
      </c>
      <c r="BQ585" s="12">
        <v>2</v>
      </c>
      <c r="BR585" s="12">
        <v>1</v>
      </c>
      <c r="BS585" s="12">
        <v>1</v>
      </c>
      <c r="BT585" s="12">
        <v>0</v>
      </c>
      <c r="BU585" s="12">
        <v>0</v>
      </c>
      <c r="BV585" s="12">
        <v>1</v>
      </c>
      <c r="BW585" s="12">
        <v>444</v>
      </c>
      <c r="BX585" s="12">
        <v>0</v>
      </c>
      <c r="BY585" s="12">
        <v>539</v>
      </c>
      <c r="BZ585" s="12">
        <v>463</v>
      </c>
      <c r="CA585" s="12">
        <v>27</v>
      </c>
      <c r="CB585" s="12">
        <v>0</v>
      </c>
      <c r="CC585" s="12">
        <v>0</v>
      </c>
      <c r="CD585" s="12">
        <v>0</v>
      </c>
      <c r="CE585" s="12">
        <v>0</v>
      </c>
      <c r="CF585" s="12">
        <v>0</v>
      </c>
      <c r="CG585" s="12">
        <v>0</v>
      </c>
      <c r="CH585" s="12">
        <v>0</v>
      </c>
      <c r="CI585">
        <v>0</v>
      </c>
      <c r="CJ585">
        <v>0</v>
      </c>
      <c r="CK585">
        <v>0</v>
      </c>
      <c r="CL585">
        <v>0</v>
      </c>
      <c r="CM585">
        <v>0</v>
      </c>
      <c r="CN585" s="12">
        <v>3</v>
      </c>
    </row>
    <row r="586" spans="1:92" hidden="1" x14ac:dyDescent="0.25">
      <c r="A586" s="7" t="s">
        <v>364</v>
      </c>
      <c r="B586" t="s">
        <v>110</v>
      </c>
      <c r="C586" s="2">
        <v>43893</v>
      </c>
      <c r="D586" s="12">
        <v>39</v>
      </c>
      <c r="E586" s="12">
        <v>14</v>
      </c>
      <c r="F586" s="12">
        <v>0</v>
      </c>
      <c r="G586" s="12">
        <v>0</v>
      </c>
      <c r="H586" s="12">
        <v>0</v>
      </c>
      <c r="I586" s="12">
        <v>0</v>
      </c>
      <c r="J586" s="12">
        <v>0</v>
      </c>
      <c r="K586" s="12">
        <v>0</v>
      </c>
      <c r="L586" s="12">
        <v>0</v>
      </c>
      <c r="M586" s="12">
        <v>30</v>
      </c>
      <c r="N586" s="12">
        <v>0</v>
      </c>
      <c r="O586" s="12">
        <v>70</v>
      </c>
      <c r="P586" s="12">
        <v>45</v>
      </c>
      <c r="Q586" s="12">
        <v>3</v>
      </c>
      <c r="R586" s="12">
        <v>2</v>
      </c>
      <c r="S586" s="12">
        <v>4</v>
      </c>
      <c r="T586" s="12">
        <v>0</v>
      </c>
      <c r="U586" s="12">
        <v>0</v>
      </c>
      <c r="V586" s="12">
        <v>0</v>
      </c>
      <c r="W586" s="12">
        <v>1</v>
      </c>
      <c r="X586" s="12">
        <v>2</v>
      </c>
      <c r="Y586">
        <v>0</v>
      </c>
      <c r="Z586">
        <v>0</v>
      </c>
      <c r="AA586">
        <v>0</v>
      </c>
      <c r="AB586">
        <v>0</v>
      </c>
      <c r="AC586">
        <v>0</v>
      </c>
      <c r="AG586" s="43" t="s">
        <v>364</v>
      </c>
      <c r="AH586" s="30" t="s">
        <v>110</v>
      </c>
      <c r="AI586" s="34">
        <v>43893</v>
      </c>
      <c r="AJ586" s="12">
        <v>0</v>
      </c>
      <c r="AK586" s="12">
        <v>0</v>
      </c>
      <c r="AL586" s="12">
        <v>0</v>
      </c>
      <c r="AM586" s="12">
        <v>0</v>
      </c>
      <c r="AN586" s="12">
        <v>0</v>
      </c>
      <c r="AO586" s="12">
        <v>0</v>
      </c>
      <c r="AP586" s="12">
        <v>0</v>
      </c>
      <c r="AQ586" s="12">
        <v>0</v>
      </c>
      <c r="AR586" s="12">
        <v>0</v>
      </c>
      <c r="AS586" s="12">
        <v>0</v>
      </c>
      <c r="AT586" s="12">
        <v>0</v>
      </c>
      <c r="AU586" s="12">
        <v>0</v>
      </c>
      <c r="AV586" s="12">
        <v>0</v>
      </c>
      <c r="AW586" s="12">
        <v>0</v>
      </c>
      <c r="AX586" s="12">
        <v>0</v>
      </c>
      <c r="AY586" s="12">
        <v>0</v>
      </c>
      <c r="AZ586" s="12">
        <v>0</v>
      </c>
      <c r="BA586" s="12">
        <v>0</v>
      </c>
      <c r="BB586">
        <v>0</v>
      </c>
      <c r="BC586">
        <v>0</v>
      </c>
      <c r="BD586">
        <v>0</v>
      </c>
      <c r="BE586">
        <v>0</v>
      </c>
      <c r="BF586">
        <v>0</v>
      </c>
      <c r="BK586" t="s">
        <v>334</v>
      </c>
      <c r="BL586" t="s">
        <v>110</v>
      </c>
      <c r="BM586" s="2">
        <v>43893</v>
      </c>
      <c r="BN586" s="12">
        <v>0</v>
      </c>
      <c r="BO586" s="12">
        <v>0</v>
      </c>
      <c r="BP586" s="12">
        <v>0</v>
      </c>
      <c r="BQ586" s="12">
        <v>0</v>
      </c>
      <c r="BR586" s="12">
        <v>0</v>
      </c>
      <c r="BS586" s="12">
        <v>0</v>
      </c>
      <c r="BT586" s="12">
        <v>0</v>
      </c>
      <c r="BU586" s="12">
        <v>0</v>
      </c>
      <c r="BV586" s="12">
        <v>0</v>
      </c>
      <c r="BW586" s="12">
        <v>21</v>
      </c>
      <c r="BX586" s="12">
        <v>0</v>
      </c>
      <c r="BY586" s="12">
        <v>68</v>
      </c>
      <c r="BZ586" s="12">
        <v>53</v>
      </c>
      <c r="CA586" s="12">
        <v>0</v>
      </c>
      <c r="CB586" s="12">
        <v>0</v>
      </c>
      <c r="CC586" s="12">
        <v>0</v>
      </c>
      <c r="CD586" s="12">
        <v>0</v>
      </c>
      <c r="CE586" s="12">
        <v>0</v>
      </c>
      <c r="CF586" s="12">
        <v>0</v>
      </c>
      <c r="CG586" s="12">
        <v>0</v>
      </c>
      <c r="CH586" s="12">
        <v>0</v>
      </c>
      <c r="CI586">
        <v>0</v>
      </c>
      <c r="CJ586">
        <v>0</v>
      </c>
      <c r="CK586">
        <v>0</v>
      </c>
      <c r="CL586">
        <v>0</v>
      </c>
      <c r="CM586">
        <v>0</v>
      </c>
      <c r="CN586" s="12">
        <v>0</v>
      </c>
    </row>
    <row r="587" spans="1:92" hidden="1" x14ac:dyDescent="0.25">
      <c r="A587" s="7" t="s">
        <v>364</v>
      </c>
      <c r="B587" t="s">
        <v>111</v>
      </c>
      <c r="C587" s="2">
        <v>43893</v>
      </c>
      <c r="D587" s="12">
        <v>57</v>
      </c>
      <c r="E587" s="12">
        <v>63</v>
      </c>
      <c r="F587" s="12">
        <v>1</v>
      </c>
      <c r="G587" s="12">
        <v>10</v>
      </c>
      <c r="H587" s="12">
        <v>1</v>
      </c>
      <c r="I587" s="12">
        <v>1</v>
      </c>
      <c r="J587" s="12">
        <v>4</v>
      </c>
      <c r="K587" s="12">
        <v>1</v>
      </c>
      <c r="L587" s="12">
        <v>1</v>
      </c>
      <c r="M587" s="12">
        <v>919</v>
      </c>
      <c r="N587" s="12">
        <v>15</v>
      </c>
      <c r="O587" s="12">
        <v>1026</v>
      </c>
      <c r="P587" s="12">
        <v>948</v>
      </c>
      <c r="Q587" s="12">
        <v>48</v>
      </c>
      <c r="R587" s="12">
        <v>5</v>
      </c>
      <c r="S587" s="12">
        <v>37</v>
      </c>
      <c r="T587" s="12">
        <v>15</v>
      </c>
      <c r="U587" s="12">
        <v>0</v>
      </c>
      <c r="V587" s="12">
        <v>1</v>
      </c>
      <c r="W587" s="12">
        <v>4</v>
      </c>
      <c r="X587" s="12">
        <v>5</v>
      </c>
      <c r="Y587">
        <v>0</v>
      </c>
      <c r="Z587">
        <v>0</v>
      </c>
      <c r="AA587">
        <v>0</v>
      </c>
      <c r="AB587">
        <v>0</v>
      </c>
      <c r="AC587">
        <v>0</v>
      </c>
      <c r="AG587" s="44" t="s">
        <v>364</v>
      </c>
      <c r="AH587" s="29" t="s">
        <v>111</v>
      </c>
      <c r="AI587" s="36">
        <v>43893</v>
      </c>
      <c r="AJ587" s="12">
        <v>24</v>
      </c>
      <c r="AK587" s="12">
        <v>22</v>
      </c>
      <c r="AL587" s="12">
        <v>0</v>
      </c>
      <c r="AM587" s="12">
        <v>4</v>
      </c>
      <c r="AN587" s="12">
        <v>0</v>
      </c>
      <c r="AO587" s="12">
        <v>0</v>
      </c>
      <c r="AP587" s="12">
        <v>0</v>
      </c>
      <c r="AQ587" s="12">
        <v>0</v>
      </c>
      <c r="AR587" s="12">
        <v>0</v>
      </c>
      <c r="AS587" s="12">
        <v>0</v>
      </c>
      <c r="AT587" s="12">
        <v>9</v>
      </c>
      <c r="AU587" s="12">
        <v>0</v>
      </c>
      <c r="AV587" s="12">
        <v>1</v>
      </c>
      <c r="AW587" s="12">
        <v>0</v>
      </c>
      <c r="AX587" s="12">
        <v>0</v>
      </c>
      <c r="AY587" s="12">
        <v>0</v>
      </c>
      <c r="AZ587" s="12">
        <v>0</v>
      </c>
      <c r="BA587" s="12">
        <v>0</v>
      </c>
      <c r="BB587">
        <v>0</v>
      </c>
      <c r="BC587">
        <v>0</v>
      </c>
      <c r="BD587">
        <v>0</v>
      </c>
      <c r="BE587">
        <v>0</v>
      </c>
      <c r="BF587">
        <v>0</v>
      </c>
      <c r="BK587" t="s">
        <v>334</v>
      </c>
      <c r="BL587" t="s">
        <v>111</v>
      </c>
      <c r="BM587" s="2">
        <v>43893</v>
      </c>
      <c r="BN587" s="12">
        <v>1</v>
      </c>
      <c r="BO587" s="12">
        <v>5</v>
      </c>
      <c r="BP587" s="12">
        <v>0</v>
      </c>
      <c r="BQ587" s="12">
        <v>5</v>
      </c>
      <c r="BR587" s="12">
        <v>0</v>
      </c>
      <c r="BS587" s="12">
        <v>0</v>
      </c>
      <c r="BT587" s="12">
        <v>0</v>
      </c>
      <c r="BU587" s="12">
        <v>0</v>
      </c>
      <c r="BV587" s="12">
        <v>0</v>
      </c>
      <c r="BW587" s="12">
        <v>249</v>
      </c>
      <c r="BX587" s="12">
        <v>0</v>
      </c>
      <c r="BY587" s="12">
        <v>419</v>
      </c>
      <c r="BZ587" s="12">
        <v>331</v>
      </c>
      <c r="CA587" s="12">
        <v>1</v>
      </c>
      <c r="CB587" s="12">
        <v>0</v>
      </c>
      <c r="CC587" s="12">
        <v>0</v>
      </c>
      <c r="CD587" s="12">
        <v>0</v>
      </c>
      <c r="CE587" s="12">
        <v>0</v>
      </c>
      <c r="CF587" s="12">
        <v>0</v>
      </c>
      <c r="CG587" s="12">
        <v>0</v>
      </c>
      <c r="CH587" s="12">
        <v>0</v>
      </c>
      <c r="CI587">
        <v>0</v>
      </c>
      <c r="CJ587">
        <v>0</v>
      </c>
      <c r="CK587">
        <v>0</v>
      </c>
      <c r="CL587">
        <v>0</v>
      </c>
      <c r="CM587">
        <v>0</v>
      </c>
      <c r="CN587" s="12">
        <v>1</v>
      </c>
    </row>
    <row r="588" spans="1:92" hidden="1" x14ac:dyDescent="0.25">
      <c r="A588" s="7" t="s">
        <v>364</v>
      </c>
      <c r="B588" t="s">
        <v>112</v>
      </c>
      <c r="C588" s="2">
        <v>43893</v>
      </c>
      <c r="D588" s="12">
        <v>35</v>
      </c>
      <c r="E588" s="12">
        <v>22</v>
      </c>
      <c r="F588" s="12">
        <v>0</v>
      </c>
      <c r="G588" s="12">
        <v>4</v>
      </c>
      <c r="H588" s="12">
        <v>0</v>
      </c>
      <c r="I588" s="12">
        <v>0</v>
      </c>
      <c r="J588" s="12">
        <v>0</v>
      </c>
      <c r="K588" s="12">
        <v>0</v>
      </c>
      <c r="L588" s="12">
        <v>0</v>
      </c>
      <c r="M588" s="12">
        <v>29</v>
      </c>
      <c r="N588" s="12">
        <v>0</v>
      </c>
      <c r="O588" s="12">
        <v>65</v>
      </c>
      <c r="P588" s="12">
        <v>43</v>
      </c>
      <c r="Q588" s="12">
        <v>2</v>
      </c>
      <c r="R588" s="12">
        <v>0</v>
      </c>
      <c r="S588" s="12">
        <v>8</v>
      </c>
      <c r="T588" s="12">
        <v>0</v>
      </c>
      <c r="U588" s="12">
        <v>0</v>
      </c>
      <c r="V588" s="12">
        <v>0</v>
      </c>
      <c r="W588" s="12">
        <v>0</v>
      </c>
      <c r="X588" s="12">
        <v>0</v>
      </c>
      <c r="Y588">
        <v>0</v>
      </c>
      <c r="Z588">
        <v>0</v>
      </c>
      <c r="AA588">
        <v>0</v>
      </c>
      <c r="AB588">
        <v>0</v>
      </c>
      <c r="AC588">
        <v>0</v>
      </c>
      <c r="AG588" s="43" t="s">
        <v>364</v>
      </c>
      <c r="AH588" s="30" t="s">
        <v>112</v>
      </c>
      <c r="AI588" s="34">
        <v>43893</v>
      </c>
      <c r="AJ588" s="12">
        <v>0</v>
      </c>
      <c r="AK588" s="12">
        <v>4</v>
      </c>
      <c r="AL588" s="12">
        <v>0</v>
      </c>
      <c r="AM588" s="12">
        <v>4</v>
      </c>
      <c r="AN588" s="12">
        <v>0</v>
      </c>
      <c r="AO588" s="12">
        <v>0</v>
      </c>
      <c r="AP588" s="12">
        <v>0</v>
      </c>
      <c r="AQ588" s="12">
        <v>0</v>
      </c>
      <c r="AR588" s="12">
        <v>0</v>
      </c>
      <c r="AS588" s="12">
        <v>0</v>
      </c>
      <c r="AT588" s="12">
        <v>1</v>
      </c>
      <c r="AU588" s="12">
        <v>0</v>
      </c>
      <c r="AV588" s="12">
        <v>0</v>
      </c>
      <c r="AW588" s="12">
        <v>0</v>
      </c>
      <c r="AX588" s="12">
        <v>0</v>
      </c>
      <c r="AY588" s="12">
        <v>0</v>
      </c>
      <c r="AZ588" s="12">
        <v>0</v>
      </c>
      <c r="BA588" s="12">
        <v>0</v>
      </c>
      <c r="BB588">
        <v>0</v>
      </c>
      <c r="BC588">
        <v>0</v>
      </c>
      <c r="BD588">
        <v>0</v>
      </c>
      <c r="BE588">
        <v>0</v>
      </c>
      <c r="BF588">
        <v>0</v>
      </c>
      <c r="BK588" t="s">
        <v>334</v>
      </c>
      <c r="BL588" t="s">
        <v>112</v>
      </c>
      <c r="BM588" s="2">
        <v>43893</v>
      </c>
      <c r="BN588" s="12">
        <v>0</v>
      </c>
      <c r="BO588" s="12">
        <v>0</v>
      </c>
      <c r="BP588" s="12">
        <v>0</v>
      </c>
      <c r="BQ588" s="12">
        <v>0</v>
      </c>
      <c r="BR588" s="12">
        <v>0</v>
      </c>
      <c r="BS588" s="12">
        <v>0</v>
      </c>
      <c r="BT588" s="12">
        <v>0</v>
      </c>
      <c r="BU588" s="12">
        <v>0</v>
      </c>
      <c r="BV588" s="12">
        <v>0</v>
      </c>
      <c r="BW588" s="12">
        <v>32</v>
      </c>
      <c r="BX588" s="12">
        <v>0</v>
      </c>
      <c r="BY588" s="12">
        <v>66</v>
      </c>
      <c r="BZ588" s="12">
        <v>53</v>
      </c>
      <c r="CA588" s="12">
        <v>1</v>
      </c>
      <c r="CB588" s="12">
        <v>0</v>
      </c>
      <c r="CC588" s="12">
        <v>0</v>
      </c>
      <c r="CD588" s="12">
        <v>0</v>
      </c>
      <c r="CE588" s="12">
        <v>0</v>
      </c>
      <c r="CF588" s="12">
        <v>0</v>
      </c>
      <c r="CG588" s="12">
        <v>0</v>
      </c>
      <c r="CH588" s="12">
        <v>0</v>
      </c>
      <c r="CI588">
        <v>0</v>
      </c>
      <c r="CJ588">
        <v>0</v>
      </c>
      <c r="CK588">
        <v>0</v>
      </c>
      <c r="CL588">
        <v>0</v>
      </c>
      <c r="CM588">
        <v>0</v>
      </c>
      <c r="CN588" s="12">
        <v>0</v>
      </c>
    </row>
    <row r="589" spans="1:92" hidden="1" x14ac:dyDescent="0.25">
      <c r="A589" s="7" t="s">
        <v>364</v>
      </c>
      <c r="B589" t="s">
        <v>113</v>
      </c>
      <c r="C589" s="2">
        <v>43893</v>
      </c>
      <c r="D589" s="12">
        <v>117</v>
      </c>
      <c r="E589" s="12">
        <v>136</v>
      </c>
      <c r="F589" s="12">
        <v>8</v>
      </c>
      <c r="G589" s="12">
        <v>16</v>
      </c>
      <c r="H589" s="12">
        <v>7</v>
      </c>
      <c r="I589" s="12">
        <v>8</v>
      </c>
      <c r="J589" s="12">
        <v>12</v>
      </c>
      <c r="K589" s="12">
        <v>11</v>
      </c>
      <c r="L589" s="12">
        <v>8</v>
      </c>
      <c r="M589" s="12">
        <v>2167</v>
      </c>
      <c r="N589" s="12">
        <v>20</v>
      </c>
      <c r="O589" s="12">
        <v>2451</v>
      </c>
      <c r="P589" s="12">
        <v>2236</v>
      </c>
      <c r="Q589" s="12">
        <v>92</v>
      </c>
      <c r="R589" s="12">
        <v>10</v>
      </c>
      <c r="S589" s="12">
        <v>58</v>
      </c>
      <c r="T589" s="12">
        <v>33</v>
      </c>
      <c r="U589" s="12">
        <v>0</v>
      </c>
      <c r="V589" s="12">
        <v>1</v>
      </c>
      <c r="W589" s="12">
        <v>7</v>
      </c>
      <c r="X589" s="12">
        <v>4</v>
      </c>
      <c r="Y589">
        <v>0</v>
      </c>
      <c r="Z589">
        <v>0</v>
      </c>
      <c r="AA589">
        <v>0</v>
      </c>
      <c r="AB589">
        <v>0</v>
      </c>
      <c r="AC589">
        <v>0</v>
      </c>
      <c r="AG589" s="44" t="s">
        <v>364</v>
      </c>
      <c r="AH589" s="29" t="s">
        <v>113</v>
      </c>
      <c r="AI589" s="36">
        <v>43893</v>
      </c>
      <c r="AJ589" s="12">
        <v>40</v>
      </c>
      <c r="AK589" s="12">
        <v>40</v>
      </c>
      <c r="AL589" s="12">
        <v>5</v>
      </c>
      <c r="AM589" s="12">
        <v>9</v>
      </c>
      <c r="AN589" s="12">
        <v>4</v>
      </c>
      <c r="AO589" s="12">
        <v>4</v>
      </c>
      <c r="AP589" s="12">
        <v>4</v>
      </c>
      <c r="AQ589" s="12">
        <v>4</v>
      </c>
      <c r="AR589" s="12">
        <v>4</v>
      </c>
      <c r="AS589" s="12">
        <v>0</v>
      </c>
      <c r="AT589" s="12">
        <v>17</v>
      </c>
      <c r="AU589" s="12">
        <v>0</v>
      </c>
      <c r="AV589" s="12">
        <v>2</v>
      </c>
      <c r="AW589" s="12">
        <v>0</v>
      </c>
      <c r="AX589" s="12">
        <v>0</v>
      </c>
      <c r="AY589" s="12">
        <v>0</v>
      </c>
      <c r="AZ589" s="12">
        <v>0</v>
      </c>
      <c r="BA589" s="12">
        <v>0</v>
      </c>
      <c r="BB589">
        <v>0</v>
      </c>
      <c r="BC589">
        <v>0</v>
      </c>
      <c r="BD589">
        <v>0</v>
      </c>
      <c r="BE589">
        <v>0</v>
      </c>
      <c r="BF589">
        <v>0</v>
      </c>
      <c r="BK589" t="s">
        <v>334</v>
      </c>
      <c r="BL589" t="s">
        <v>113</v>
      </c>
      <c r="BM589" s="2">
        <v>43893</v>
      </c>
      <c r="BN589" s="12">
        <v>2</v>
      </c>
      <c r="BO589" s="12">
        <v>8</v>
      </c>
      <c r="BP589" s="12">
        <v>0</v>
      </c>
      <c r="BQ589" s="12">
        <v>0</v>
      </c>
      <c r="BR589" s="12">
        <v>0</v>
      </c>
      <c r="BS589" s="12">
        <v>0</v>
      </c>
      <c r="BT589" s="12">
        <v>0</v>
      </c>
      <c r="BU589" s="12">
        <v>0</v>
      </c>
      <c r="BV589" s="12">
        <v>0</v>
      </c>
      <c r="BW589" s="12">
        <v>444</v>
      </c>
      <c r="BX589" s="12">
        <v>0</v>
      </c>
      <c r="BY589" s="12">
        <v>764</v>
      </c>
      <c r="BZ589" s="12">
        <v>625</v>
      </c>
      <c r="CA589" s="12">
        <v>3</v>
      </c>
      <c r="CB589" s="12">
        <v>0</v>
      </c>
      <c r="CC589" s="12">
        <v>0</v>
      </c>
      <c r="CD589" s="12">
        <v>0</v>
      </c>
      <c r="CE589" s="12">
        <v>0</v>
      </c>
      <c r="CF589" s="12">
        <v>0</v>
      </c>
      <c r="CG589" s="12">
        <v>0</v>
      </c>
      <c r="CH589" s="12">
        <v>0</v>
      </c>
      <c r="CI589">
        <v>0</v>
      </c>
      <c r="CJ589">
        <v>0</v>
      </c>
      <c r="CK589">
        <v>0</v>
      </c>
      <c r="CL589">
        <v>0</v>
      </c>
      <c r="CM589">
        <v>0</v>
      </c>
      <c r="CN589" s="12">
        <v>2</v>
      </c>
    </row>
    <row r="590" spans="1:92" hidden="1" x14ac:dyDescent="0.25">
      <c r="A590" s="7" t="s">
        <v>344</v>
      </c>
      <c r="B590" t="s">
        <v>110</v>
      </c>
      <c r="C590" s="2">
        <v>43894</v>
      </c>
      <c r="D590" s="12">
        <v>0</v>
      </c>
      <c r="E590" s="12">
        <v>0</v>
      </c>
      <c r="F590" s="12">
        <v>0</v>
      </c>
      <c r="G590" s="12">
        <v>0</v>
      </c>
      <c r="H590" s="12">
        <v>0</v>
      </c>
      <c r="I590" s="12">
        <v>0</v>
      </c>
      <c r="J590" s="12">
        <v>0</v>
      </c>
      <c r="K590" s="12">
        <v>0</v>
      </c>
      <c r="L590" s="12">
        <v>0</v>
      </c>
      <c r="M590" s="12">
        <v>0</v>
      </c>
      <c r="N590" s="12">
        <v>0</v>
      </c>
      <c r="O590" s="12">
        <v>0</v>
      </c>
      <c r="P590" s="12">
        <v>0</v>
      </c>
      <c r="Q590" s="12">
        <v>0</v>
      </c>
      <c r="R590" s="12">
        <v>0</v>
      </c>
      <c r="S590" s="12">
        <v>0</v>
      </c>
      <c r="T590" s="12">
        <v>0</v>
      </c>
      <c r="U590" s="12">
        <v>0</v>
      </c>
      <c r="V590" s="12">
        <v>0</v>
      </c>
      <c r="W590" s="12">
        <v>0</v>
      </c>
      <c r="X590" s="12">
        <v>0</v>
      </c>
      <c r="Y590">
        <v>0</v>
      </c>
      <c r="Z590">
        <v>0</v>
      </c>
      <c r="AA590">
        <v>0</v>
      </c>
      <c r="AB590">
        <v>0</v>
      </c>
      <c r="AC590">
        <v>0</v>
      </c>
      <c r="AG590" s="43" t="s">
        <v>344</v>
      </c>
      <c r="AH590" s="30" t="s">
        <v>110</v>
      </c>
      <c r="AI590" s="34">
        <v>43894</v>
      </c>
      <c r="AJ590" s="12">
        <v>0</v>
      </c>
      <c r="AK590" s="12">
        <v>0</v>
      </c>
      <c r="AL590" s="12">
        <v>0</v>
      </c>
      <c r="AM590" s="12">
        <v>0</v>
      </c>
      <c r="AN590" s="12">
        <v>0</v>
      </c>
      <c r="AO590" s="12">
        <v>0</v>
      </c>
      <c r="AP590" s="12">
        <v>0</v>
      </c>
      <c r="AQ590" s="12">
        <v>0</v>
      </c>
      <c r="AR590" s="12">
        <v>0</v>
      </c>
      <c r="AS590" s="12">
        <v>0</v>
      </c>
      <c r="AT590" s="12">
        <v>0</v>
      </c>
      <c r="AU590" s="12">
        <v>0</v>
      </c>
      <c r="AV590" s="12">
        <v>0</v>
      </c>
      <c r="AW590" s="12">
        <v>0</v>
      </c>
      <c r="AX590" s="12">
        <v>0</v>
      </c>
      <c r="AY590" s="12">
        <v>0</v>
      </c>
      <c r="AZ590" s="12">
        <v>0</v>
      </c>
      <c r="BA590" s="12">
        <v>0</v>
      </c>
      <c r="BB590">
        <v>0</v>
      </c>
      <c r="BC590">
        <v>0</v>
      </c>
      <c r="BD590">
        <v>0</v>
      </c>
      <c r="BE590">
        <v>0</v>
      </c>
      <c r="BF590">
        <v>0</v>
      </c>
      <c r="BK590" t="s">
        <v>335</v>
      </c>
      <c r="BL590" t="s">
        <v>110</v>
      </c>
      <c r="BM590" s="2">
        <v>43893</v>
      </c>
      <c r="BN590" s="12">
        <v>0</v>
      </c>
      <c r="BO590" s="12">
        <v>0</v>
      </c>
      <c r="BP590" s="12">
        <v>0</v>
      </c>
      <c r="BQ590" s="12">
        <v>0</v>
      </c>
      <c r="BR590" s="12">
        <v>0</v>
      </c>
      <c r="BS590" s="12">
        <v>0</v>
      </c>
      <c r="BT590" s="12">
        <v>0</v>
      </c>
      <c r="BU590" s="12">
        <v>0</v>
      </c>
      <c r="BV590" s="12">
        <v>0</v>
      </c>
      <c r="BW590" s="12">
        <v>0</v>
      </c>
      <c r="BX590" s="12">
        <v>0</v>
      </c>
      <c r="BY590" s="12">
        <v>0</v>
      </c>
      <c r="BZ590" s="12">
        <v>0</v>
      </c>
      <c r="CA590" s="12">
        <v>0</v>
      </c>
      <c r="CB590" s="12">
        <v>0</v>
      </c>
      <c r="CC590" s="12">
        <v>0</v>
      </c>
      <c r="CD590" s="12">
        <v>0</v>
      </c>
      <c r="CE590" s="12">
        <v>0</v>
      </c>
      <c r="CF590" s="12">
        <v>0</v>
      </c>
      <c r="CG590" s="12">
        <v>0</v>
      </c>
      <c r="CH590" s="12">
        <v>0</v>
      </c>
      <c r="CI590">
        <v>0</v>
      </c>
      <c r="CJ590">
        <v>0</v>
      </c>
      <c r="CK590">
        <v>0</v>
      </c>
      <c r="CL590">
        <v>0</v>
      </c>
      <c r="CM590">
        <v>0</v>
      </c>
      <c r="CN590" s="12">
        <v>0</v>
      </c>
    </row>
    <row r="591" spans="1:92" hidden="1" x14ac:dyDescent="0.25">
      <c r="A591" s="7" t="s">
        <v>344</v>
      </c>
      <c r="B591" t="s">
        <v>111</v>
      </c>
      <c r="C591" s="2">
        <v>43894</v>
      </c>
      <c r="D591" s="12">
        <v>112</v>
      </c>
      <c r="E591" s="12">
        <v>69</v>
      </c>
      <c r="F591" s="12">
        <v>1</v>
      </c>
      <c r="G591" s="12">
        <v>1</v>
      </c>
      <c r="H591" s="12">
        <v>0</v>
      </c>
      <c r="I591" s="12">
        <v>1</v>
      </c>
      <c r="J591" s="12">
        <v>4</v>
      </c>
      <c r="K591" s="12">
        <v>2</v>
      </c>
      <c r="L591" s="12">
        <v>1</v>
      </c>
      <c r="M591" s="12">
        <v>0</v>
      </c>
      <c r="N591" s="12">
        <v>4</v>
      </c>
      <c r="O591" s="12">
        <v>0</v>
      </c>
      <c r="P591" s="12">
        <v>0</v>
      </c>
      <c r="Q591" s="12">
        <v>3</v>
      </c>
      <c r="R591" s="12">
        <v>0</v>
      </c>
      <c r="S591" s="12">
        <v>0</v>
      </c>
      <c r="T591" s="12">
        <v>0</v>
      </c>
      <c r="U591" s="12">
        <v>0</v>
      </c>
      <c r="V591" s="12">
        <v>0</v>
      </c>
      <c r="W591" s="12">
        <v>0</v>
      </c>
      <c r="X591" s="12">
        <v>0</v>
      </c>
      <c r="Y591">
        <v>0</v>
      </c>
      <c r="Z591">
        <v>0</v>
      </c>
      <c r="AA591">
        <v>0</v>
      </c>
      <c r="AB591">
        <v>0</v>
      </c>
      <c r="AC591">
        <v>0</v>
      </c>
      <c r="AG591" s="44" t="s">
        <v>344</v>
      </c>
      <c r="AH591" s="29" t="s">
        <v>111</v>
      </c>
      <c r="AI591" s="36">
        <v>43894</v>
      </c>
      <c r="AJ591" s="12">
        <v>112</v>
      </c>
      <c r="AK591" s="12">
        <v>68</v>
      </c>
      <c r="AL591" s="12">
        <v>1</v>
      </c>
      <c r="AM591" s="12">
        <v>0</v>
      </c>
      <c r="AN591" s="12">
        <v>0</v>
      </c>
      <c r="AO591" s="12">
        <v>1</v>
      </c>
      <c r="AP591" s="12">
        <v>4</v>
      </c>
      <c r="AQ591" s="12">
        <v>2</v>
      </c>
      <c r="AR591" s="12">
        <v>1</v>
      </c>
      <c r="AS591" s="12">
        <v>0</v>
      </c>
      <c r="AT591" s="12">
        <v>3</v>
      </c>
      <c r="AU591" s="12">
        <v>0</v>
      </c>
      <c r="AV591" s="12">
        <v>0</v>
      </c>
      <c r="AW591" s="12">
        <v>0</v>
      </c>
      <c r="AX591" s="12">
        <v>0</v>
      </c>
      <c r="AY591" s="12">
        <v>0</v>
      </c>
      <c r="AZ591" s="12">
        <v>0</v>
      </c>
      <c r="BA591" s="12">
        <v>0</v>
      </c>
      <c r="BB591">
        <v>0</v>
      </c>
      <c r="BC591">
        <v>0</v>
      </c>
      <c r="BD591">
        <v>0</v>
      </c>
      <c r="BE591">
        <v>0</v>
      </c>
      <c r="BF591">
        <v>0</v>
      </c>
      <c r="BK591" t="s">
        <v>335</v>
      </c>
      <c r="BL591" t="s">
        <v>111</v>
      </c>
      <c r="BM591" s="2">
        <v>43893</v>
      </c>
      <c r="BN591" s="12">
        <v>4</v>
      </c>
      <c r="BO591" s="12">
        <v>2</v>
      </c>
      <c r="BP591" s="12">
        <v>0</v>
      </c>
      <c r="BQ591" s="12">
        <v>0</v>
      </c>
      <c r="BR591" s="12">
        <v>0</v>
      </c>
      <c r="BS591" s="12">
        <v>0</v>
      </c>
      <c r="BT591" s="12">
        <v>0</v>
      </c>
      <c r="BU591" s="12">
        <v>0</v>
      </c>
      <c r="BV591" s="12">
        <v>0</v>
      </c>
      <c r="BW591" s="12">
        <v>5</v>
      </c>
      <c r="BX591" s="12">
        <v>2</v>
      </c>
      <c r="BY591" s="12">
        <v>0</v>
      </c>
      <c r="BZ591" s="12">
        <v>0</v>
      </c>
      <c r="CA591" s="12">
        <v>5</v>
      </c>
      <c r="CB591" s="12">
        <v>0</v>
      </c>
      <c r="CC591" s="12">
        <v>2</v>
      </c>
      <c r="CD591" s="12">
        <v>2</v>
      </c>
      <c r="CE591" s="12">
        <v>0</v>
      </c>
      <c r="CF591" s="12">
        <v>0</v>
      </c>
      <c r="CG591" s="12">
        <v>0</v>
      </c>
      <c r="CH591" s="12">
        <v>2</v>
      </c>
      <c r="CI591">
        <v>0</v>
      </c>
      <c r="CJ591">
        <v>0</v>
      </c>
      <c r="CK591">
        <v>0</v>
      </c>
      <c r="CL591">
        <v>0</v>
      </c>
      <c r="CM591">
        <v>0</v>
      </c>
      <c r="CN591" s="12">
        <v>4</v>
      </c>
    </row>
    <row r="592" spans="1:92" hidden="1" x14ac:dyDescent="0.25">
      <c r="A592" s="7" t="s">
        <v>344</v>
      </c>
      <c r="B592" t="s">
        <v>112</v>
      </c>
      <c r="C592" s="2">
        <v>43894</v>
      </c>
      <c r="D592" s="12">
        <v>0</v>
      </c>
      <c r="E592" s="12">
        <v>0</v>
      </c>
      <c r="F592" s="12">
        <v>0</v>
      </c>
      <c r="G592" s="12">
        <v>0</v>
      </c>
      <c r="H592" s="12">
        <v>0</v>
      </c>
      <c r="I592" s="12">
        <v>0</v>
      </c>
      <c r="J592" s="12">
        <v>0</v>
      </c>
      <c r="K592" s="12">
        <v>0</v>
      </c>
      <c r="L592" s="12">
        <v>0</v>
      </c>
      <c r="M592" s="12">
        <v>0</v>
      </c>
      <c r="N592" s="12">
        <v>0</v>
      </c>
      <c r="O592" s="12">
        <v>0</v>
      </c>
      <c r="P592" s="12">
        <v>0</v>
      </c>
      <c r="Q592" s="12">
        <v>0</v>
      </c>
      <c r="R592" s="12">
        <v>0</v>
      </c>
      <c r="S592" s="12">
        <v>0</v>
      </c>
      <c r="T592" s="12">
        <v>0</v>
      </c>
      <c r="U592" s="12">
        <v>0</v>
      </c>
      <c r="V592" s="12">
        <v>0</v>
      </c>
      <c r="W592" s="12">
        <v>0</v>
      </c>
      <c r="X592" s="12">
        <v>0</v>
      </c>
      <c r="Y592">
        <v>0</v>
      </c>
      <c r="Z592">
        <v>0</v>
      </c>
      <c r="AA592">
        <v>0</v>
      </c>
      <c r="AB592">
        <v>0</v>
      </c>
      <c r="AC592">
        <v>0</v>
      </c>
      <c r="AG592" s="43" t="s">
        <v>344</v>
      </c>
      <c r="AH592" s="30" t="s">
        <v>112</v>
      </c>
      <c r="AI592" s="34">
        <v>43894</v>
      </c>
      <c r="AJ592" s="12">
        <v>0</v>
      </c>
      <c r="AK592" s="12">
        <v>0</v>
      </c>
      <c r="AL592" s="12">
        <v>0</v>
      </c>
      <c r="AM592" s="12">
        <v>0</v>
      </c>
      <c r="AN592" s="12">
        <v>0</v>
      </c>
      <c r="AO592" s="12">
        <v>0</v>
      </c>
      <c r="AP592" s="12">
        <v>0</v>
      </c>
      <c r="AQ592" s="12">
        <v>0</v>
      </c>
      <c r="AR592" s="12">
        <v>0</v>
      </c>
      <c r="AS592" s="12">
        <v>0</v>
      </c>
      <c r="AT592" s="12">
        <v>0</v>
      </c>
      <c r="AU592" s="12">
        <v>0</v>
      </c>
      <c r="AV592" s="12">
        <v>0</v>
      </c>
      <c r="AW592" s="12">
        <v>0</v>
      </c>
      <c r="AX592" s="12">
        <v>0</v>
      </c>
      <c r="AY592" s="12">
        <v>0</v>
      </c>
      <c r="AZ592" s="12">
        <v>0</v>
      </c>
      <c r="BA592" s="12">
        <v>0</v>
      </c>
      <c r="BB592">
        <v>0</v>
      </c>
      <c r="BC592">
        <v>0</v>
      </c>
      <c r="BD592">
        <v>0</v>
      </c>
      <c r="BE592">
        <v>0</v>
      </c>
      <c r="BF592">
        <v>0</v>
      </c>
      <c r="BK592" t="s">
        <v>335</v>
      </c>
      <c r="BL592" t="s">
        <v>112</v>
      </c>
      <c r="BM592" s="2">
        <v>43893</v>
      </c>
      <c r="BN592" s="12">
        <v>0</v>
      </c>
      <c r="BO592" s="12">
        <v>0</v>
      </c>
      <c r="BP592" s="12">
        <v>0</v>
      </c>
      <c r="BQ592" s="12">
        <v>0</v>
      </c>
      <c r="BR592" s="12">
        <v>0</v>
      </c>
      <c r="BS592" s="12">
        <v>0</v>
      </c>
      <c r="BT592" s="12">
        <v>0</v>
      </c>
      <c r="BU592" s="12">
        <v>0</v>
      </c>
      <c r="BV592" s="12">
        <v>0</v>
      </c>
      <c r="BW592" s="12">
        <v>0</v>
      </c>
      <c r="BX592" s="12">
        <v>0</v>
      </c>
      <c r="BY592" s="12">
        <v>0</v>
      </c>
      <c r="BZ592" s="12">
        <v>0</v>
      </c>
      <c r="CA592" s="12">
        <v>1</v>
      </c>
      <c r="CB592" s="12">
        <v>0</v>
      </c>
      <c r="CC592" s="12">
        <v>0</v>
      </c>
      <c r="CD592" s="12">
        <v>0</v>
      </c>
      <c r="CE592" s="12">
        <v>0</v>
      </c>
      <c r="CF592" s="12">
        <v>0</v>
      </c>
      <c r="CG592" s="12">
        <v>0</v>
      </c>
      <c r="CH592" s="12">
        <v>0</v>
      </c>
      <c r="CI592">
        <v>0</v>
      </c>
      <c r="CJ592">
        <v>0</v>
      </c>
      <c r="CK592">
        <v>0</v>
      </c>
      <c r="CL592">
        <v>0</v>
      </c>
      <c r="CM592">
        <v>0</v>
      </c>
      <c r="CN592" s="12">
        <v>0</v>
      </c>
    </row>
    <row r="593" spans="1:92" hidden="1" x14ac:dyDescent="0.25">
      <c r="A593" s="7" t="s">
        <v>344</v>
      </c>
      <c r="B593" t="s">
        <v>113</v>
      </c>
      <c r="C593" s="2">
        <v>43894</v>
      </c>
      <c r="D593" s="12">
        <v>92</v>
      </c>
      <c r="E593" s="12">
        <v>68</v>
      </c>
      <c r="F593" s="12">
        <v>3</v>
      </c>
      <c r="G593" s="12">
        <v>0</v>
      </c>
      <c r="H593" s="12">
        <v>0</v>
      </c>
      <c r="I593" s="12">
        <v>3</v>
      </c>
      <c r="J593" s="12">
        <v>12</v>
      </c>
      <c r="K593" s="12">
        <v>11</v>
      </c>
      <c r="L593" s="12">
        <v>3</v>
      </c>
      <c r="M593" s="12">
        <v>0</v>
      </c>
      <c r="N593" s="12">
        <v>5</v>
      </c>
      <c r="O593" s="12">
        <v>0</v>
      </c>
      <c r="P593" s="12">
        <v>0</v>
      </c>
      <c r="Q593" s="12">
        <v>14</v>
      </c>
      <c r="R593" s="12">
        <v>0</v>
      </c>
      <c r="S593" s="12">
        <v>0</v>
      </c>
      <c r="T593" s="12">
        <v>0</v>
      </c>
      <c r="U593" s="12">
        <v>0</v>
      </c>
      <c r="V593" s="12">
        <v>0</v>
      </c>
      <c r="W593" s="12">
        <v>0</v>
      </c>
      <c r="X593" s="12">
        <v>0</v>
      </c>
      <c r="Y593">
        <v>0</v>
      </c>
      <c r="Z593">
        <v>0</v>
      </c>
      <c r="AA593">
        <v>0</v>
      </c>
      <c r="AB593">
        <v>0</v>
      </c>
      <c r="AC593">
        <v>0</v>
      </c>
      <c r="AG593" s="44" t="s">
        <v>344</v>
      </c>
      <c r="AH593" s="29" t="s">
        <v>113</v>
      </c>
      <c r="AI593" s="36">
        <v>43894</v>
      </c>
      <c r="AJ593" s="12">
        <v>92</v>
      </c>
      <c r="AK593" s="12">
        <v>68</v>
      </c>
      <c r="AL593" s="12">
        <v>3</v>
      </c>
      <c r="AM593" s="12">
        <v>0</v>
      </c>
      <c r="AN593" s="12">
        <v>0</v>
      </c>
      <c r="AO593" s="12">
        <v>3</v>
      </c>
      <c r="AP593" s="12">
        <v>12</v>
      </c>
      <c r="AQ593" s="12">
        <v>11</v>
      </c>
      <c r="AR593" s="12">
        <v>3</v>
      </c>
      <c r="AS593" s="12">
        <v>0</v>
      </c>
      <c r="AT593" s="12">
        <v>14</v>
      </c>
      <c r="AU593" s="12">
        <v>0</v>
      </c>
      <c r="AV593" s="12">
        <v>0</v>
      </c>
      <c r="AW593" s="12">
        <v>0</v>
      </c>
      <c r="AX593" s="12">
        <v>0</v>
      </c>
      <c r="AY593" s="12">
        <v>0</v>
      </c>
      <c r="AZ593" s="12">
        <v>0</v>
      </c>
      <c r="BA593" s="12">
        <v>0</v>
      </c>
      <c r="BB593">
        <v>0</v>
      </c>
      <c r="BC593">
        <v>0</v>
      </c>
      <c r="BD593">
        <v>0</v>
      </c>
      <c r="BE593">
        <v>0</v>
      </c>
      <c r="BF593">
        <v>0</v>
      </c>
      <c r="BK593" t="s">
        <v>335</v>
      </c>
      <c r="BL593" t="s">
        <v>113</v>
      </c>
      <c r="BM593" s="2">
        <v>43893</v>
      </c>
      <c r="BN593" s="12">
        <v>6</v>
      </c>
      <c r="BO593" s="12">
        <v>5</v>
      </c>
      <c r="BP593" s="12">
        <v>0</v>
      </c>
      <c r="BQ593" s="12">
        <v>0</v>
      </c>
      <c r="BR593" s="12">
        <v>0</v>
      </c>
      <c r="BS593" s="12">
        <v>0</v>
      </c>
      <c r="BT593" s="12">
        <v>0</v>
      </c>
      <c r="BU593" s="12">
        <v>0</v>
      </c>
      <c r="BV593" s="12">
        <v>0</v>
      </c>
      <c r="BW593" s="12">
        <v>15</v>
      </c>
      <c r="BX593" s="12">
        <v>3</v>
      </c>
      <c r="BY593" s="12">
        <v>0</v>
      </c>
      <c r="BZ593" s="12">
        <v>0</v>
      </c>
      <c r="CA593" s="12">
        <v>15</v>
      </c>
      <c r="CB593" s="12">
        <v>0</v>
      </c>
      <c r="CC593" s="12">
        <v>6</v>
      </c>
      <c r="CD593" s="12">
        <v>6</v>
      </c>
      <c r="CE593" s="12">
        <v>0</v>
      </c>
      <c r="CF593" s="12">
        <v>0</v>
      </c>
      <c r="CG593" s="12">
        <v>0</v>
      </c>
      <c r="CH593" s="12">
        <v>6</v>
      </c>
      <c r="CI593">
        <v>0</v>
      </c>
      <c r="CJ593">
        <v>0</v>
      </c>
      <c r="CK593">
        <v>0</v>
      </c>
      <c r="CL593">
        <v>0</v>
      </c>
      <c r="CM593">
        <v>0</v>
      </c>
      <c r="CN593" s="12">
        <v>6</v>
      </c>
    </row>
    <row r="594" spans="1:92" hidden="1" x14ac:dyDescent="0.25">
      <c r="A594" s="7" t="s">
        <v>345</v>
      </c>
      <c r="B594" t="s">
        <v>110</v>
      </c>
      <c r="C594" s="2">
        <v>43894</v>
      </c>
      <c r="D594" s="12">
        <v>7</v>
      </c>
      <c r="E594" s="12">
        <v>4</v>
      </c>
      <c r="F594" s="12">
        <v>0</v>
      </c>
      <c r="G594" s="12">
        <v>0</v>
      </c>
      <c r="H594" s="12">
        <v>0</v>
      </c>
      <c r="I594" s="12">
        <v>0</v>
      </c>
      <c r="J594" s="12">
        <v>0</v>
      </c>
      <c r="K594" s="12">
        <v>0</v>
      </c>
      <c r="L594" s="12">
        <v>0</v>
      </c>
      <c r="M594" s="12">
        <v>16</v>
      </c>
      <c r="N594" s="12">
        <v>0</v>
      </c>
      <c r="O594" s="12">
        <v>49</v>
      </c>
      <c r="P594" s="12">
        <v>23</v>
      </c>
      <c r="Q594" s="12">
        <v>0</v>
      </c>
      <c r="R594" s="12">
        <v>0</v>
      </c>
      <c r="S594" s="12">
        <v>2</v>
      </c>
      <c r="T594" s="12">
        <v>0</v>
      </c>
      <c r="U594" s="12">
        <v>0</v>
      </c>
      <c r="V594" s="12">
        <v>0</v>
      </c>
      <c r="W594" s="12">
        <v>2</v>
      </c>
      <c r="X594" s="12">
        <v>0</v>
      </c>
      <c r="Y594">
        <v>0</v>
      </c>
      <c r="Z594">
        <v>0</v>
      </c>
      <c r="AA594">
        <v>0</v>
      </c>
      <c r="AB594">
        <v>0</v>
      </c>
      <c r="AC594">
        <v>0</v>
      </c>
      <c r="AG594" s="43" t="s">
        <v>345</v>
      </c>
      <c r="AH594" s="30" t="s">
        <v>110</v>
      </c>
      <c r="AI594" s="34">
        <v>43894</v>
      </c>
      <c r="AJ594" s="12">
        <v>0</v>
      </c>
      <c r="AK594" s="12">
        <v>0</v>
      </c>
      <c r="AL594" s="12">
        <v>0</v>
      </c>
      <c r="AM594" s="12">
        <v>0</v>
      </c>
      <c r="AN594" s="12">
        <v>0</v>
      </c>
      <c r="AO594" s="12">
        <v>0</v>
      </c>
      <c r="AP594" s="12">
        <v>0</v>
      </c>
      <c r="AQ594" s="12">
        <v>0</v>
      </c>
      <c r="AR594" s="12">
        <v>0</v>
      </c>
      <c r="AS594" s="12">
        <v>0</v>
      </c>
      <c r="AT594" s="12">
        <v>0</v>
      </c>
      <c r="AU594" s="12">
        <v>0</v>
      </c>
      <c r="AV594" s="12">
        <v>0</v>
      </c>
      <c r="AW594" s="12">
        <v>0</v>
      </c>
      <c r="AX594" s="12">
        <v>0</v>
      </c>
      <c r="AY594" s="12">
        <v>0</v>
      </c>
      <c r="AZ594" s="12">
        <v>0</v>
      </c>
      <c r="BA594" s="12">
        <v>0</v>
      </c>
      <c r="BB594">
        <v>0</v>
      </c>
      <c r="BC594">
        <v>0</v>
      </c>
      <c r="BD594">
        <v>0</v>
      </c>
      <c r="BE594">
        <v>0</v>
      </c>
      <c r="BF594">
        <v>0</v>
      </c>
      <c r="BK594" t="s">
        <v>336</v>
      </c>
      <c r="BL594" t="s">
        <v>110</v>
      </c>
      <c r="BM594" s="2">
        <v>43893</v>
      </c>
      <c r="BN594" s="12">
        <v>0</v>
      </c>
      <c r="BO594" s="12">
        <v>0</v>
      </c>
      <c r="BP594" s="12">
        <v>0</v>
      </c>
      <c r="BQ594" s="12">
        <v>0</v>
      </c>
      <c r="BR594" s="12">
        <v>0</v>
      </c>
      <c r="BS594" s="12">
        <v>0</v>
      </c>
      <c r="BT594" s="12">
        <v>0</v>
      </c>
      <c r="BU594" s="12">
        <v>0</v>
      </c>
      <c r="BV594" s="12">
        <v>0</v>
      </c>
      <c r="BW594" s="12">
        <v>0</v>
      </c>
      <c r="BX594" s="12">
        <v>3</v>
      </c>
      <c r="BY594" s="12">
        <v>0</v>
      </c>
      <c r="BZ594" s="12">
        <v>0</v>
      </c>
      <c r="CA594" s="12">
        <v>0</v>
      </c>
      <c r="CB594" s="12">
        <v>0</v>
      </c>
      <c r="CC594" s="12">
        <v>3</v>
      </c>
      <c r="CD594" s="12">
        <v>3</v>
      </c>
      <c r="CE594" s="12">
        <v>0</v>
      </c>
      <c r="CF594" s="12">
        <v>0</v>
      </c>
      <c r="CG594" s="12">
        <v>0</v>
      </c>
      <c r="CH594" s="12">
        <v>0</v>
      </c>
      <c r="CI594">
        <v>0</v>
      </c>
      <c r="CJ594">
        <v>0</v>
      </c>
      <c r="CK594">
        <v>0</v>
      </c>
      <c r="CL594">
        <v>0</v>
      </c>
      <c r="CM594">
        <v>0</v>
      </c>
      <c r="CN594" s="12">
        <v>0</v>
      </c>
    </row>
    <row r="595" spans="1:92" hidden="1" x14ac:dyDescent="0.25">
      <c r="A595" s="7" t="s">
        <v>345</v>
      </c>
      <c r="B595" t="s">
        <v>111</v>
      </c>
      <c r="C595" s="2">
        <v>43894</v>
      </c>
      <c r="D595" s="12">
        <v>227</v>
      </c>
      <c r="E595" s="12">
        <v>179</v>
      </c>
      <c r="F595" s="12">
        <v>4</v>
      </c>
      <c r="G595" s="12">
        <v>3</v>
      </c>
      <c r="H595" s="12">
        <v>1</v>
      </c>
      <c r="I595" s="12">
        <v>4</v>
      </c>
      <c r="J595" s="12">
        <v>5</v>
      </c>
      <c r="K595" s="12">
        <v>2</v>
      </c>
      <c r="L595" s="12">
        <v>4</v>
      </c>
      <c r="M595" s="12">
        <v>418</v>
      </c>
      <c r="N595" s="12">
        <v>10</v>
      </c>
      <c r="O595" s="12">
        <v>588</v>
      </c>
      <c r="P595" s="12">
        <v>491</v>
      </c>
      <c r="Q595" s="12">
        <v>17</v>
      </c>
      <c r="R595" s="12">
        <v>5</v>
      </c>
      <c r="S595" s="12">
        <v>23</v>
      </c>
      <c r="T595" s="12">
        <v>3</v>
      </c>
      <c r="U595" s="12">
        <v>0</v>
      </c>
      <c r="V595" s="12">
        <v>0</v>
      </c>
      <c r="W595" s="12">
        <v>4</v>
      </c>
      <c r="X595" s="12">
        <v>17</v>
      </c>
      <c r="Y595">
        <v>0</v>
      </c>
      <c r="Z595">
        <v>0</v>
      </c>
      <c r="AA595">
        <v>0</v>
      </c>
      <c r="AB595">
        <v>0</v>
      </c>
      <c r="AC595">
        <v>0</v>
      </c>
      <c r="AG595" s="44" t="s">
        <v>345</v>
      </c>
      <c r="AH595" s="29" t="s">
        <v>111</v>
      </c>
      <c r="AI595" s="36">
        <v>43894</v>
      </c>
      <c r="AJ595" s="12">
        <v>213</v>
      </c>
      <c r="AK595" s="12">
        <v>168</v>
      </c>
      <c r="AL595" s="12">
        <v>4</v>
      </c>
      <c r="AM595" s="12">
        <v>1</v>
      </c>
      <c r="AN595" s="12">
        <v>1</v>
      </c>
      <c r="AO595" s="12">
        <v>4</v>
      </c>
      <c r="AP595" s="12">
        <v>4</v>
      </c>
      <c r="AQ595" s="12">
        <v>1</v>
      </c>
      <c r="AR595" s="12">
        <v>4</v>
      </c>
      <c r="AS595" s="12">
        <v>0</v>
      </c>
      <c r="AT595" s="12">
        <v>13</v>
      </c>
      <c r="AU595" s="12">
        <v>4</v>
      </c>
      <c r="AV595" s="12">
        <v>0</v>
      </c>
      <c r="AW595" s="12">
        <v>0</v>
      </c>
      <c r="AX595" s="12">
        <v>0</v>
      </c>
      <c r="AY595" s="12">
        <v>0</v>
      </c>
      <c r="AZ595" s="12">
        <v>0</v>
      </c>
      <c r="BA595" s="12">
        <v>0</v>
      </c>
      <c r="BB595">
        <v>0</v>
      </c>
      <c r="BC595">
        <v>0</v>
      </c>
      <c r="BD595">
        <v>0</v>
      </c>
      <c r="BE595">
        <v>0</v>
      </c>
      <c r="BF595">
        <v>0</v>
      </c>
      <c r="BK595" t="s">
        <v>336</v>
      </c>
      <c r="BL595" t="s">
        <v>111</v>
      </c>
      <c r="BM595" s="2">
        <v>43893</v>
      </c>
      <c r="BN595" s="12">
        <v>5</v>
      </c>
      <c r="BO595" s="12">
        <v>6</v>
      </c>
      <c r="BP595" s="12">
        <v>0</v>
      </c>
      <c r="BQ595" s="12">
        <v>3</v>
      </c>
      <c r="BR595" s="12">
        <v>0</v>
      </c>
      <c r="BS595" s="12">
        <v>0</v>
      </c>
      <c r="BT595" s="12">
        <v>1</v>
      </c>
      <c r="BU595" s="12">
        <v>1</v>
      </c>
      <c r="BV595" s="12">
        <v>0</v>
      </c>
      <c r="BW595" s="12">
        <v>4</v>
      </c>
      <c r="BX595" s="12">
        <v>5</v>
      </c>
      <c r="BY595" s="12">
        <v>0</v>
      </c>
      <c r="BZ595" s="12">
        <v>0</v>
      </c>
      <c r="CA595" s="12">
        <v>16</v>
      </c>
      <c r="CB595" s="12">
        <v>1</v>
      </c>
      <c r="CC595" s="12">
        <v>25</v>
      </c>
      <c r="CD595" s="12">
        <v>20</v>
      </c>
      <c r="CE595" s="12">
        <v>0</v>
      </c>
      <c r="CF595" s="12">
        <v>0</v>
      </c>
      <c r="CG595" s="12">
        <v>3</v>
      </c>
      <c r="CH595" s="12">
        <v>2</v>
      </c>
      <c r="CI595">
        <v>0</v>
      </c>
      <c r="CJ595">
        <v>0</v>
      </c>
      <c r="CK595">
        <v>0</v>
      </c>
      <c r="CL595">
        <v>0</v>
      </c>
      <c r="CM595">
        <v>0</v>
      </c>
      <c r="CN595" s="12">
        <v>5</v>
      </c>
    </row>
    <row r="596" spans="1:92" hidden="1" x14ac:dyDescent="0.25">
      <c r="A596" s="7" t="s">
        <v>345</v>
      </c>
      <c r="B596" t="s">
        <v>112</v>
      </c>
      <c r="C596" s="2">
        <v>43894</v>
      </c>
      <c r="D596" s="12">
        <v>6</v>
      </c>
      <c r="E596" s="12">
        <v>1</v>
      </c>
      <c r="F596" s="12">
        <v>0</v>
      </c>
      <c r="G596" s="12">
        <v>0</v>
      </c>
      <c r="H596" s="12">
        <v>0</v>
      </c>
      <c r="I596" s="12">
        <v>0</v>
      </c>
      <c r="J596" s="12">
        <v>0</v>
      </c>
      <c r="K596" s="12">
        <v>0</v>
      </c>
      <c r="L596" s="12">
        <v>0</v>
      </c>
      <c r="M596" s="12">
        <v>11</v>
      </c>
      <c r="N596" s="12">
        <v>0</v>
      </c>
      <c r="O596" s="12">
        <v>40</v>
      </c>
      <c r="P596" s="12">
        <v>0</v>
      </c>
      <c r="Q596" s="12">
        <v>0</v>
      </c>
      <c r="R596" s="12">
        <v>0</v>
      </c>
      <c r="S596" s="12">
        <v>3</v>
      </c>
      <c r="T596" s="12">
        <v>0</v>
      </c>
      <c r="U596" s="12">
        <v>0</v>
      </c>
      <c r="V596" s="12">
        <v>0</v>
      </c>
      <c r="W596" s="12">
        <v>3</v>
      </c>
      <c r="X596" s="12">
        <v>0</v>
      </c>
      <c r="Y596">
        <v>0</v>
      </c>
      <c r="Z596">
        <v>0</v>
      </c>
      <c r="AA596">
        <v>0</v>
      </c>
      <c r="AB596">
        <v>0</v>
      </c>
      <c r="AC596">
        <v>0</v>
      </c>
      <c r="AG596" s="43" t="s">
        <v>345</v>
      </c>
      <c r="AH596" s="30" t="s">
        <v>112</v>
      </c>
      <c r="AI596" s="34">
        <v>43894</v>
      </c>
      <c r="AJ596" s="12">
        <v>0</v>
      </c>
      <c r="AK596" s="12">
        <v>0</v>
      </c>
      <c r="AL596" s="12">
        <v>0</v>
      </c>
      <c r="AM596" s="12">
        <v>0</v>
      </c>
      <c r="AN596" s="12">
        <v>0</v>
      </c>
      <c r="AO596" s="12">
        <v>0</v>
      </c>
      <c r="AP596" s="12">
        <v>0</v>
      </c>
      <c r="AQ596" s="12">
        <v>0</v>
      </c>
      <c r="AR596" s="12">
        <v>0</v>
      </c>
      <c r="AS596" s="12">
        <v>0</v>
      </c>
      <c r="AT596" s="12">
        <v>0</v>
      </c>
      <c r="AU596" s="12">
        <v>0</v>
      </c>
      <c r="AV596" s="12">
        <v>0</v>
      </c>
      <c r="AW596" s="12">
        <v>0</v>
      </c>
      <c r="AX596" s="12">
        <v>0</v>
      </c>
      <c r="AY596" s="12">
        <v>0</v>
      </c>
      <c r="AZ596" s="12">
        <v>0</v>
      </c>
      <c r="BA596" s="12">
        <v>0</v>
      </c>
      <c r="BB596">
        <v>0</v>
      </c>
      <c r="BC596">
        <v>0</v>
      </c>
      <c r="BD596">
        <v>0</v>
      </c>
      <c r="BE596">
        <v>0</v>
      </c>
      <c r="BF596">
        <v>0</v>
      </c>
      <c r="BK596" t="s">
        <v>336</v>
      </c>
      <c r="BL596" t="s">
        <v>112</v>
      </c>
      <c r="BM596" s="2">
        <v>43893</v>
      </c>
      <c r="BN596" s="12">
        <v>0</v>
      </c>
      <c r="BO596" s="12">
        <v>0</v>
      </c>
      <c r="BP596" s="12">
        <v>0</v>
      </c>
      <c r="BQ596" s="12">
        <v>0</v>
      </c>
      <c r="BR596" s="12">
        <v>0</v>
      </c>
      <c r="BS596" s="12">
        <v>0</v>
      </c>
      <c r="BT596" s="12">
        <v>0</v>
      </c>
      <c r="BU596" s="12">
        <v>0</v>
      </c>
      <c r="BV596" s="12">
        <v>0</v>
      </c>
      <c r="BW596" s="12">
        <v>0</v>
      </c>
      <c r="BX596" s="12">
        <v>0</v>
      </c>
      <c r="BY596" s="12">
        <v>0</v>
      </c>
      <c r="BZ596" s="12">
        <v>0</v>
      </c>
      <c r="CA596" s="12">
        <v>0</v>
      </c>
      <c r="CB596" s="12">
        <v>0</v>
      </c>
      <c r="CC596" s="12">
        <v>2</v>
      </c>
      <c r="CD596" s="12">
        <v>2</v>
      </c>
      <c r="CE596" s="12">
        <v>0</v>
      </c>
      <c r="CF596" s="12">
        <v>0</v>
      </c>
      <c r="CG596" s="12">
        <v>0</v>
      </c>
      <c r="CH596" s="12">
        <v>0</v>
      </c>
      <c r="CI596">
        <v>0</v>
      </c>
      <c r="CJ596">
        <v>0</v>
      </c>
      <c r="CK596">
        <v>0</v>
      </c>
      <c r="CL596">
        <v>0</v>
      </c>
      <c r="CM596">
        <v>0</v>
      </c>
      <c r="CN596" s="12">
        <v>0</v>
      </c>
    </row>
    <row r="597" spans="1:92" hidden="1" x14ac:dyDescent="0.25">
      <c r="A597" s="7" t="s">
        <v>345</v>
      </c>
      <c r="B597" t="s">
        <v>113</v>
      </c>
      <c r="C597" s="2">
        <v>43894</v>
      </c>
      <c r="D597" s="12">
        <v>242</v>
      </c>
      <c r="E597" s="12">
        <v>197</v>
      </c>
      <c r="F597" s="12">
        <v>5</v>
      </c>
      <c r="G597" s="12">
        <v>3</v>
      </c>
      <c r="H597" s="12">
        <v>0</v>
      </c>
      <c r="I597" s="12">
        <v>5</v>
      </c>
      <c r="J597" s="12">
        <v>6</v>
      </c>
      <c r="K597" s="12">
        <v>2</v>
      </c>
      <c r="L597" s="12">
        <v>5</v>
      </c>
      <c r="M597" s="12">
        <v>1031</v>
      </c>
      <c r="N597" s="12">
        <v>15</v>
      </c>
      <c r="O597" s="12">
        <v>1432</v>
      </c>
      <c r="P597" s="12">
        <v>1289</v>
      </c>
      <c r="Q597" s="12">
        <v>32</v>
      </c>
      <c r="R597" s="12">
        <v>4</v>
      </c>
      <c r="S597" s="12">
        <v>31</v>
      </c>
      <c r="T597" s="12">
        <v>15</v>
      </c>
      <c r="U597" s="12">
        <v>1</v>
      </c>
      <c r="V597" s="12">
        <v>3</v>
      </c>
      <c r="W597" s="12">
        <v>0</v>
      </c>
      <c r="X597" s="12">
        <v>23</v>
      </c>
      <c r="Y597">
        <v>0</v>
      </c>
      <c r="Z597">
        <v>0</v>
      </c>
      <c r="AA597">
        <v>0</v>
      </c>
      <c r="AB597">
        <v>0</v>
      </c>
      <c r="AC597">
        <v>0</v>
      </c>
      <c r="AG597" s="44" t="s">
        <v>345</v>
      </c>
      <c r="AH597" s="29" t="s">
        <v>113</v>
      </c>
      <c r="AI597" s="36">
        <v>43894</v>
      </c>
      <c r="AJ597" s="12">
        <v>212</v>
      </c>
      <c r="AK597" s="12">
        <v>175</v>
      </c>
      <c r="AL597" s="12">
        <v>5</v>
      </c>
      <c r="AM597" s="12">
        <v>0</v>
      </c>
      <c r="AN597" s="12">
        <v>0</v>
      </c>
      <c r="AO597" s="12">
        <v>5</v>
      </c>
      <c r="AP597" s="12">
        <v>5</v>
      </c>
      <c r="AQ597" s="12">
        <v>1</v>
      </c>
      <c r="AR597" s="12">
        <v>5</v>
      </c>
      <c r="AS597" s="12">
        <v>0</v>
      </c>
      <c r="AT597" s="12">
        <v>24</v>
      </c>
      <c r="AU597" s="12">
        <v>1</v>
      </c>
      <c r="AV597" s="12">
        <v>0</v>
      </c>
      <c r="AW597" s="12">
        <v>0</v>
      </c>
      <c r="AX597" s="12">
        <v>0</v>
      </c>
      <c r="AY597" s="12">
        <v>0</v>
      </c>
      <c r="AZ597" s="12">
        <v>0</v>
      </c>
      <c r="BA597" s="12">
        <v>0</v>
      </c>
      <c r="BB597">
        <v>0</v>
      </c>
      <c r="BC597">
        <v>0</v>
      </c>
      <c r="BD597">
        <v>0</v>
      </c>
      <c r="BE597">
        <v>0</v>
      </c>
      <c r="BF597">
        <v>0</v>
      </c>
      <c r="BK597" t="s">
        <v>336</v>
      </c>
      <c r="BL597" t="s">
        <v>113</v>
      </c>
      <c r="BM597" s="2">
        <v>43893</v>
      </c>
      <c r="BN597" s="12">
        <v>14</v>
      </c>
      <c r="BO597" s="12">
        <v>46</v>
      </c>
      <c r="BP597" s="12">
        <v>0</v>
      </c>
      <c r="BQ597" s="12">
        <v>2</v>
      </c>
      <c r="BR597" s="12">
        <v>0</v>
      </c>
      <c r="BS597" s="12">
        <v>0</v>
      </c>
      <c r="BT597" s="12">
        <v>1</v>
      </c>
      <c r="BU597" s="12">
        <v>1</v>
      </c>
      <c r="BV597" s="12">
        <v>0</v>
      </c>
      <c r="BW597" s="12">
        <v>12</v>
      </c>
      <c r="BX597" s="12">
        <v>11</v>
      </c>
      <c r="BY597" s="12">
        <v>0</v>
      </c>
      <c r="BZ597" s="12">
        <v>0</v>
      </c>
      <c r="CA597" s="12">
        <v>24</v>
      </c>
      <c r="CB597" s="12">
        <v>11</v>
      </c>
      <c r="CC597" s="12">
        <v>38</v>
      </c>
      <c r="CD597" s="12">
        <v>30</v>
      </c>
      <c r="CE597" s="12">
        <v>0</v>
      </c>
      <c r="CF597" s="12">
        <v>0</v>
      </c>
      <c r="CG597" s="12">
        <v>4</v>
      </c>
      <c r="CH597" s="12">
        <v>4</v>
      </c>
      <c r="CI597">
        <v>0</v>
      </c>
      <c r="CJ597">
        <v>0</v>
      </c>
      <c r="CK597">
        <v>0</v>
      </c>
      <c r="CL597">
        <v>0</v>
      </c>
      <c r="CM597">
        <v>0</v>
      </c>
      <c r="CN597" s="12">
        <v>14</v>
      </c>
    </row>
    <row r="598" spans="1:92" hidden="1" x14ac:dyDescent="0.25">
      <c r="A598" s="7" t="s">
        <v>346</v>
      </c>
      <c r="B598" t="s">
        <v>110</v>
      </c>
      <c r="C598" s="2">
        <v>43894</v>
      </c>
      <c r="D598" s="12">
        <v>0</v>
      </c>
      <c r="E598" s="12">
        <v>6</v>
      </c>
      <c r="F598" s="12">
        <v>0</v>
      </c>
      <c r="G598" s="12">
        <v>6</v>
      </c>
      <c r="H598" s="12">
        <v>0</v>
      </c>
      <c r="I598" s="12">
        <v>0</v>
      </c>
      <c r="J598" s="12">
        <v>0</v>
      </c>
      <c r="K598" s="12">
        <v>0</v>
      </c>
      <c r="L598" s="12">
        <v>0</v>
      </c>
      <c r="M598" s="12">
        <v>0</v>
      </c>
      <c r="N598" s="12">
        <v>0</v>
      </c>
      <c r="O598" s="12">
        <v>0</v>
      </c>
      <c r="P598" s="12">
        <v>0</v>
      </c>
      <c r="Q598" s="12">
        <v>0</v>
      </c>
      <c r="R598" s="12">
        <v>0</v>
      </c>
      <c r="S598" s="12">
        <v>0</v>
      </c>
      <c r="T598" s="12">
        <v>0</v>
      </c>
      <c r="U598" s="12">
        <v>0</v>
      </c>
      <c r="V598" s="12">
        <v>0</v>
      </c>
      <c r="W598" s="12">
        <v>0</v>
      </c>
      <c r="X598" s="12">
        <v>0</v>
      </c>
      <c r="Y598">
        <v>0</v>
      </c>
      <c r="Z598">
        <v>0</v>
      </c>
      <c r="AA598">
        <v>0</v>
      </c>
      <c r="AB598">
        <v>0</v>
      </c>
      <c r="AC598">
        <v>0</v>
      </c>
      <c r="AG598" s="43" t="s">
        <v>346</v>
      </c>
      <c r="AH598" s="30" t="s">
        <v>110</v>
      </c>
      <c r="AI598" s="34">
        <v>43894</v>
      </c>
      <c r="AJ598" s="12">
        <v>0</v>
      </c>
      <c r="AK598" s="12">
        <v>0</v>
      </c>
      <c r="AL598" s="12">
        <v>0</v>
      </c>
      <c r="AM598" s="12">
        <v>0</v>
      </c>
      <c r="AN598" s="12">
        <v>0</v>
      </c>
      <c r="AO598" s="12">
        <v>0</v>
      </c>
      <c r="AP598" s="12">
        <v>0</v>
      </c>
      <c r="AQ598" s="12">
        <v>0</v>
      </c>
      <c r="AR598" s="12">
        <v>0</v>
      </c>
      <c r="AS598" s="12">
        <v>0</v>
      </c>
      <c r="AT598" s="12">
        <v>0</v>
      </c>
      <c r="AU598" s="12">
        <v>0</v>
      </c>
      <c r="AV598" s="12">
        <v>0</v>
      </c>
      <c r="AW598" s="12">
        <v>0</v>
      </c>
      <c r="AX598" s="12">
        <v>0</v>
      </c>
      <c r="AY598" s="12">
        <v>0</v>
      </c>
      <c r="AZ598" s="12">
        <v>0</v>
      </c>
      <c r="BA598" s="12">
        <v>0</v>
      </c>
      <c r="BB598">
        <v>0</v>
      </c>
      <c r="BC598">
        <v>0</v>
      </c>
      <c r="BD598">
        <v>0</v>
      </c>
      <c r="BE598">
        <v>0</v>
      </c>
      <c r="BF598">
        <v>0</v>
      </c>
      <c r="BK598" t="s">
        <v>337</v>
      </c>
      <c r="BL598" t="s">
        <v>110</v>
      </c>
      <c r="BM598" s="2">
        <v>43893</v>
      </c>
      <c r="BN598" s="12">
        <v>18</v>
      </c>
      <c r="BO598" s="12">
        <v>3</v>
      </c>
      <c r="BP598" s="12">
        <v>0</v>
      </c>
      <c r="BQ598" s="12">
        <v>0</v>
      </c>
      <c r="BR598" s="12">
        <v>0</v>
      </c>
      <c r="BS598" s="12">
        <v>0</v>
      </c>
      <c r="BT598" s="12">
        <v>0</v>
      </c>
      <c r="BU598" s="12">
        <v>0</v>
      </c>
      <c r="BV598" s="12">
        <v>0</v>
      </c>
      <c r="BW598" s="12">
        <v>5</v>
      </c>
      <c r="BX598" s="12">
        <v>44</v>
      </c>
      <c r="BY598" s="12">
        <v>17</v>
      </c>
      <c r="BZ598" s="12">
        <v>17</v>
      </c>
      <c r="CA598" s="12">
        <v>1</v>
      </c>
      <c r="CB598" s="12">
        <v>0</v>
      </c>
      <c r="CC598" s="12">
        <v>0</v>
      </c>
      <c r="CD598" s="12">
        <v>0</v>
      </c>
      <c r="CE598" s="12">
        <v>0</v>
      </c>
      <c r="CF598" s="12">
        <v>0</v>
      </c>
      <c r="CG598" s="12">
        <v>0</v>
      </c>
      <c r="CH598" s="12">
        <v>0</v>
      </c>
      <c r="CI598">
        <v>0</v>
      </c>
      <c r="CJ598">
        <v>0</v>
      </c>
      <c r="CK598">
        <v>0</v>
      </c>
      <c r="CL598">
        <v>0</v>
      </c>
      <c r="CM598">
        <v>0</v>
      </c>
      <c r="CN598" s="12">
        <v>18</v>
      </c>
    </row>
    <row r="599" spans="1:92" hidden="1" x14ac:dyDescent="0.25">
      <c r="A599" s="7" t="s">
        <v>346</v>
      </c>
      <c r="B599" t="s">
        <v>111</v>
      </c>
      <c r="C599" s="2">
        <v>43894</v>
      </c>
      <c r="D599" s="12">
        <v>119</v>
      </c>
      <c r="E599" s="12">
        <v>95</v>
      </c>
      <c r="F599" s="12">
        <v>2</v>
      </c>
      <c r="G599" s="12">
        <v>5</v>
      </c>
      <c r="H599" s="12">
        <v>2</v>
      </c>
      <c r="I599" s="12">
        <v>2</v>
      </c>
      <c r="J599" s="12">
        <v>29</v>
      </c>
      <c r="K599" s="12">
        <v>29</v>
      </c>
      <c r="L599" s="12">
        <v>2</v>
      </c>
      <c r="M599" s="12">
        <v>1</v>
      </c>
      <c r="N599" s="12">
        <v>2</v>
      </c>
      <c r="O599" s="12">
        <v>0</v>
      </c>
      <c r="P599" s="12">
        <v>0</v>
      </c>
      <c r="Q599" s="12">
        <v>13</v>
      </c>
      <c r="R599" s="12">
        <v>2</v>
      </c>
      <c r="S599" s="12">
        <v>6</v>
      </c>
      <c r="T599" s="12">
        <v>1</v>
      </c>
      <c r="U599" s="12">
        <v>0</v>
      </c>
      <c r="V599" s="12">
        <v>0</v>
      </c>
      <c r="W599" s="12">
        <v>2</v>
      </c>
      <c r="X599" s="12">
        <v>3</v>
      </c>
      <c r="Y599">
        <v>0</v>
      </c>
      <c r="Z599">
        <v>0</v>
      </c>
      <c r="AA599">
        <v>0</v>
      </c>
      <c r="AB599">
        <v>0</v>
      </c>
      <c r="AC599">
        <v>0</v>
      </c>
      <c r="AG599" s="44" t="s">
        <v>346</v>
      </c>
      <c r="AH599" s="29" t="s">
        <v>111</v>
      </c>
      <c r="AI599" s="36">
        <v>43894</v>
      </c>
      <c r="AJ599" s="12">
        <v>107</v>
      </c>
      <c r="AK599" s="12">
        <v>89</v>
      </c>
      <c r="AL599" s="12">
        <v>2</v>
      </c>
      <c r="AM599" s="12">
        <v>4</v>
      </c>
      <c r="AN599" s="12">
        <v>2</v>
      </c>
      <c r="AO599" s="12">
        <v>2</v>
      </c>
      <c r="AP599" s="12">
        <v>28</v>
      </c>
      <c r="AQ599" s="12">
        <v>28</v>
      </c>
      <c r="AR599" s="12">
        <v>2</v>
      </c>
      <c r="AS599" s="12">
        <v>0</v>
      </c>
      <c r="AT599" s="12">
        <v>11</v>
      </c>
      <c r="AU599" s="12">
        <v>1</v>
      </c>
      <c r="AV599" s="12">
        <v>0</v>
      </c>
      <c r="AW599" s="12">
        <v>0</v>
      </c>
      <c r="AX599" s="12">
        <v>0</v>
      </c>
      <c r="AY599" s="12">
        <v>0</v>
      </c>
      <c r="AZ599" s="12">
        <v>0</v>
      </c>
      <c r="BA599" s="12">
        <v>0</v>
      </c>
      <c r="BB599">
        <v>0</v>
      </c>
      <c r="BC599">
        <v>0</v>
      </c>
      <c r="BD599">
        <v>0</v>
      </c>
      <c r="BE599">
        <v>0</v>
      </c>
      <c r="BF599">
        <v>0</v>
      </c>
      <c r="BK599" t="s">
        <v>337</v>
      </c>
      <c r="BL599" t="s">
        <v>111</v>
      </c>
      <c r="BM599" s="2">
        <v>43893</v>
      </c>
      <c r="BN599" s="12">
        <v>1</v>
      </c>
      <c r="BO599" s="12">
        <v>1</v>
      </c>
      <c r="BP599" s="12">
        <v>0</v>
      </c>
      <c r="BQ599" s="12">
        <v>0</v>
      </c>
      <c r="BR599" s="12">
        <v>0</v>
      </c>
      <c r="BS599" s="12">
        <v>0</v>
      </c>
      <c r="BT599" s="12">
        <v>1</v>
      </c>
      <c r="BU599" s="12">
        <v>1</v>
      </c>
      <c r="BV599" s="12">
        <v>0</v>
      </c>
      <c r="BW599" s="12">
        <v>235</v>
      </c>
      <c r="BX599" s="12">
        <v>323</v>
      </c>
      <c r="BY599" s="12">
        <v>274</v>
      </c>
      <c r="BZ599" s="12">
        <v>213</v>
      </c>
      <c r="CA599" s="12">
        <v>9</v>
      </c>
      <c r="CB599" s="12">
        <v>0</v>
      </c>
      <c r="CC599" s="12">
        <v>0</v>
      </c>
      <c r="CD599" s="12">
        <v>0</v>
      </c>
      <c r="CE599" s="12">
        <v>0</v>
      </c>
      <c r="CF599" s="12">
        <v>0</v>
      </c>
      <c r="CG599" s="12">
        <v>0</v>
      </c>
      <c r="CH599" s="12">
        <v>0</v>
      </c>
      <c r="CI599">
        <v>0</v>
      </c>
      <c r="CJ599">
        <v>0</v>
      </c>
      <c r="CK599">
        <v>0</v>
      </c>
      <c r="CL599">
        <v>0</v>
      </c>
      <c r="CM599">
        <v>0</v>
      </c>
      <c r="CN599" s="12">
        <v>1</v>
      </c>
    </row>
    <row r="600" spans="1:92" hidden="1" x14ac:dyDescent="0.25">
      <c r="A600" s="7" t="s">
        <v>346</v>
      </c>
      <c r="B600" t="s">
        <v>112</v>
      </c>
      <c r="C600" s="2">
        <v>43894</v>
      </c>
      <c r="D600" s="12">
        <v>2</v>
      </c>
      <c r="E600" s="12">
        <v>3</v>
      </c>
      <c r="F600" s="12">
        <v>0</v>
      </c>
      <c r="G600" s="12">
        <v>3</v>
      </c>
      <c r="H600" s="12">
        <v>0</v>
      </c>
      <c r="I600" s="12">
        <v>0</v>
      </c>
      <c r="J600" s="12">
        <v>0</v>
      </c>
      <c r="K600" s="12">
        <v>0</v>
      </c>
      <c r="L600" s="12">
        <v>0</v>
      </c>
      <c r="M600" s="12">
        <v>0</v>
      </c>
      <c r="N600" s="12">
        <v>0</v>
      </c>
      <c r="O600" s="12">
        <v>0</v>
      </c>
      <c r="P600" s="12">
        <v>0</v>
      </c>
      <c r="Q600" s="12">
        <v>0</v>
      </c>
      <c r="R600" s="12">
        <v>0</v>
      </c>
      <c r="S600" s="12">
        <v>0</v>
      </c>
      <c r="T600" s="12">
        <v>0</v>
      </c>
      <c r="U600" s="12">
        <v>0</v>
      </c>
      <c r="V600" s="12">
        <v>0</v>
      </c>
      <c r="W600" s="12">
        <v>0</v>
      </c>
      <c r="X600" s="12">
        <v>0</v>
      </c>
      <c r="Y600">
        <v>0</v>
      </c>
      <c r="Z600">
        <v>0</v>
      </c>
      <c r="AA600">
        <v>0</v>
      </c>
      <c r="AB600">
        <v>0</v>
      </c>
      <c r="AC600">
        <v>0</v>
      </c>
      <c r="AG600" s="43" t="s">
        <v>346</v>
      </c>
      <c r="AH600" s="30" t="s">
        <v>112</v>
      </c>
      <c r="AI600" s="34">
        <v>43894</v>
      </c>
      <c r="AJ600" s="12">
        <v>0</v>
      </c>
      <c r="AK600" s="12">
        <v>0</v>
      </c>
      <c r="AL600" s="12">
        <v>0</v>
      </c>
      <c r="AM600" s="12">
        <v>0</v>
      </c>
      <c r="AN600" s="12">
        <v>0</v>
      </c>
      <c r="AO600" s="12">
        <v>0</v>
      </c>
      <c r="AP600" s="12">
        <v>0</v>
      </c>
      <c r="AQ600" s="12">
        <v>0</v>
      </c>
      <c r="AR600" s="12">
        <v>0</v>
      </c>
      <c r="AS600" s="12">
        <v>0</v>
      </c>
      <c r="AT600" s="12">
        <v>0</v>
      </c>
      <c r="AU600" s="12">
        <v>0</v>
      </c>
      <c r="AV600" s="12">
        <v>0</v>
      </c>
      <c r="AW600" s="12">
        <v>0</v>
      </c>
      <c r="AX600" s="12">
        <v>0</v>
      </c>
      <c r="AY600" s="12">
        <v>0</v>
      </c>
      <c r="AZ600" s="12">
        <v>0</v>
      </c>
      <c r="BA600" s="12">
        <v>0</v>
      </c>
      <c r="BB600">
        <v>0</v>
      </c>
      <c r="BC600">
        <v>0</v>
      </c>
      <c r="BD600">
        <v>0</v>
      </c>
      <c r="BE600">
        <v>0</v>
      </c>
      <c r="BF600">
        <v>0</v>
      </c>
      <c r="BK600" t="s">
        <v>337</v>
      </c>
      <c r="BL600" t="s">
        <v>112</v>
      </c>
      <c r="BM600" s="2">
        <v>43893</v>
      </c>
      <c r="BN600" s="12">
        <v>16</v>
      </c>
      <c r="BO600" s="12">
        <v>2</v>
      </c>
      <c r="BP600" s="12">
        <v>0</v>
      </c>
      <c r="BQ600" s="12">
        <v>0</v>
      </c>
      <c r="BR600" s="12">
        <v>0</v>
      </c>
      <c r="BS600" s="12">
        <v>0</v>
      </c>
      <c r="BT600" s="12">
        <v>0</v>
      </c>
      <c r="BU600" s="12">
        <v>0</v>
      </c>
      <c r="BV600" s="12">
        <v>0</v>
      </c>
      <c r="BW600" s="12">
        <v>2</v>
      </c>
      <c r="BX600" s="12">
        <v>32</v>
      </c>
      <c r="BY600" s="12">
        <v>24</v>
      </c>
      <c r="BZ600" s="12">
        <v>12</v>
      </c>
      <c r="CA600" s="12">
        <v>2</v>
      </c>
      <c r="CB600" s="12">
        <v>0</v>
      </c>
      <c r="CC600" s="12">
        <v>0</v>
      </c>
      <c r="CD600" s="12">
        <v>0</v>
      </c>
      <c r="CE600" s="12">
        <v>0</v>
      </c>
      <c r="CF600" s="12">
        <v>0</v>
      </c>
      <c r="CG600" s="12">
        <v>0</v>
      </c>
      <c r="CH600" s="12">
        <v>0</v>
      </c>
      <c r="CI600">
        <v>0</v>
      </c>
      <c r="CJ600">
        <v>0</v>
      </c>
      <c r="CK600">
        <v>0</v>
      </c>
      <c r="CL600">
        <v>0</v>
      </c>
      <c r="CM600">
        <v>0</v>
      </c>
      <c r="CN600" s="12">
        <v>16</v>
      </c>
    </row>
    <row r="601" spans="1:92" hidden="1" x14ac:dyDescent="0.25">
      <c r="A601" s="7" t="s">
        <v>346</v>
      </c>
      <c r="B601" t="s">
        <v>113</v>
      </c>
      <c r="C601" s="2">
        <v>43894</v>
      </c>
      <c r="D601" s="12">
        <v>177</v>
      </c>
      <c r="E601" s="12">
        <v>138</v>
      </c>
      <c r="F601" s="12">
        <v>7</v>
      </c>
      <c r="G601" s="12">
        <v>7</v>
      </c>
      <c r="H601" s="12">
        <v>3</v>
      </c>
      <c r="I601" s="12">
        <v>7</v>
      </c>
      <c r="J601" s="12">
        <v>64</v>
      </c>
      <c r="K601" s="12">
        <v>64</v>
      </c>
      <c r="L601" s="12">
        <v>7</v>
      </c>
      <c r="M601" s="12">
        <v>8</v>
      </c>
      <c r="N601" s="12">
        <v>10</v>
      </c>
      <c r="O601" s="12">
        <v>3</v>
      </c>
      <c r="P601" s="12">
        <v>0</v>
      </c>
      <c r="Q601" s="12">
        <v>32</v>
      </c>
      <c r="R601" s="12">
        <v>3</v>
      </c>
      <c r="S601" s="12">
        <v>9</v>
      </c>
      <c r="T601" s="12">
        <v>2</v>
      </c>
      <c r="U601" s="12">
        <v>1</v>
      </c>
      <c r="V601" s="12">
        <v>0</v>
      </c>
      <c r="W601" s="12">
        <v>2</v>
      </c>
      <c r="X601" s="12">
        <v>4</v>
      </c>
      <c r="Y601">
        <v>0</v>
      </c>
      <c r="Z601">
        <v>0</v>
      </c>
      <c r="AA601">
        <v>0</v>
      </c>
      <c r="AB601">
        <v>0</v>
      </c>
      <c r="AC601">
        <v>0</v>
      </c>
      <c r="AG601" s="44" t="s">
        <v>346</v>
      </c>
      <c r="AH601" s="29" t="s">
        <v>113</v>
      </c>
      <c r="AI601" s="36">
        <v>43894</v>
      </c>
      <c r="AJ601" s="12">
        <v>142</v>
      </c>
      <c r="AK601" s="12">
        <v>121</v>
      </c>
      <c r="AL601" s="12">
        <v>7</v>
      </c>
      <c r="AM601" s="12">
        <v>6</v>
      </c>
      <c r="AN601" s="12">
        <v>3</v>
      </c>
      <c r="AO601" s="12">
        <v>7</v>
      </c>
      <c r="AP601" s="12">
        <v>63</v>
      </c>
      <c r="AQ601" s="12">
        <v>63</v>
      </c>
      <c r="AR601" s="12">
        <v>7</v>
      </c>
      <c r="AS601" s="12">
        <v>0</v>
      </c>
      <c r="AT601" s="12">
        <v>27</v>
      </c>
      <c r="AU601" s="12">
        <v>3</v>
      </c>
      <c r="AV601" s="12">
        <v>0</v>
      </c>
      <c r="AW601" s="12">
        <v>0</v>
      </c>
      <c r="AX601" s="12">
        <v>0</v>
      </c>
      <c r="AY601" s="12">
        <v>0</v>
      </c>
      <c r="AZ601" s="12">
        <v>0</v>
      </c>
      <c r="BA601" s="12">
        <v>0</v>
      </c>
      <c r="BB601">
        <v>0</v>
      </c>
      <c r="BC601">
        <v>0</v>
      </c>
      <c r="BD601">
        <v>0</v>
      </c>
      <c r="BE601">
        <v>0</v>
      </c>
      <c r="BF601">
        <v>0</v>
      </c>
      <c r="BK601" t="s">
        <v>337</v>
      </c>
      <c r="BL601" t="s">
        <v>113</v>
      </c>
      <c r="BM601" s="2">
        <v>43893</v>
      </c>
      <c r="BN601" s="12">
        <v>2</v>
      </c>
      <c r="BO601" s="12">
        <v>8</v>
      </c>
      <c r="BP601" s="12">
        <v>1</v>
      </c>
      <c r="BQ601" s="12">
        <v>1</v>
      </c>
      <c r="BR601" s="12">
        <v>1</v>
      </c>
      <c r="BS601" s="12">
        <v>1</v>
      </c>
      <c r="BT601" s="12">
        <v>3</v>
      </c>
      <c r="BU601" s="12">
        <v>3</v>
      </c>
      <c r="BV601" s="12">
        <v>1</v>
      </c>
      <c r="BW601" s="12">
        <v>601</v>
      </c>
      <c r="BX601" s="12">
        <v>758</v>
      </c>
      <c r="BY601" s="12">
        <v>665</v>
      </c>
      <c r="BZ601" s="12">
        <v>552</v>
      </c>
      <c r="CA601" s="12">
        <v>22</v>
      </c>
      <c r="CB601" s="12">
        <v>0</v>
      </c>
      <c r="CC601" s="12">
        <v>3</v>
      </c>
      <c r="CD601" s="12">
        <v>0</v>
      </c>
      <c r="CE601" s="12">
        <v>0</v>
      </c>
      <c r="CF601" s="12">
        <v>0</v>
      </c>
      <c r="CG601" s="12">
        <v>3</v>
      </c>
      <c r="CH601" s="12">
        <v>0</v>
      </c>
      <c r="CI601">
        <v>0</v>
      </c>
      <c r="CJ601">
        <v>0</v>
      </c>
      <c r="CK601">
        <v>0</v>
      </c>
      <c r="CL601">
        <v>0</v>
      </c>
      <c r="CM601">
        <v>0</v>
      </c>
      <c r="CN601" s="12">
        <v>2</v>
      </c>
    </row>
    <row r="602" spans="1:92" hidden="1" x14ac:dyDescent="0.25">
      <c r="A602" s="7" t="s">
        <v>347</v>
      </c>
      <c r="B602" t="s">
        <v>110</v>
      </c>
      <c r="C602" s="2">
        <v>43894</v>
      </c>
      <c r="D602" s="12">
        <v>0</v>
      </c>
      <c r="E602" s="12">
        <v>0</v>
      </c>
      <c r="F602" s="12">
        <v>0</v>
      </c>
      <c r="G602" s="12">
        <v>0</v>
      </c>
      <c r="H602" s="12">
        <v>0</v>
      </c>
      <c r="I602" s="12">
        <v>0</v>
      </c>
      <c r="J602" s="12">
        <v>0</v>
      </c>
      <c r="K602" s="12">
        <v>0</v>
      </c>
      <c r="L602" s="12">
        <v>0</v>
      </c>
      <c r="M602" s="12">
        <v>0</v>
      </c>
      <c r="N602" s="12">
        <v>0</v>
      </c>
      <c r="O602" s="12">
        <v>0</v>
      </c>
      <c r="P602" s="12">
        <v>0</v>
      </c>
      <c r="Q602" s="12">
        <v>0</v>
      </c>
      <c r="R602" s="12">
        <v>0</v>
      </c>
      <c r="S602" s="12">
        <v>0</v>
      </c>
      <c r="T602" s="12">
        <v>0</v>
      </c>
      <c r="U602" s="12">
        <v>0</v>
      </c>
      <c r="V602" s="12">
        <v>0</v>
      </c>
      <c r="W602" s="12">
        <v>0</v>
      </c>
      <c r="X602" s="12">
        <v>0</v>
      </c>
      <c r="Y602">
        <v>0</v>
      </c>
      <c r="Z602">
        <v>0</v>
      </c>
      <c r="AA602">
        <v>0</v>
      </c>
      <c r="AB602">
        <v>0</v>
      </c>
      <c r="AC602">
        <v>0</v>
      </c>
      <c r="AG602" s="43" t="s">
        <v>347</v>
      </c>
      <c r="AH602" s="30" t="s">
        <v>110</v>
      </c>
      <c r="AI602" s="34">
        <v>43894</v>
      </c>
      <c r="AJ602" s="12">
        <v>0</v>
      </c>
      <c r="AK602" s="12">
        <v>0</v>
      </c>
      <c r="AL602" s="12">
        <v>0</v>
      </c>
      <c r="AM602" s="12">
        <v>0</v>
      </c>
      <c r="AN602" s="12">
        <v>0</v>
      </c>
      <c r="AO602" s="12">
        <v>0</v>
      </c>
      <c r="AP602" s="12">
        <v>0</v>
      </c>
      <c r="AQ602" s="12">
        <v>0</v>
      </c>
      <c r="AR602" s="12">
        <v>0</v>
      </c>
      <c r="AS602" s="12">
        <v>0</v>
      </c>
      <c r="AT602" s="12">
        <v>0</v>
      </c>
      <c r="AU602" s="12">
        <v>0</v>
      </c>
      <c r="AV602" s="12">
        <v>0</v>
      </c>
      <c r="AW602" s="12">
        <v>0</v>
      </c>
      <c r="AX602" s="12">
        <v>0</v>
      </c>
      <c r="AY602" s="12">
        <v>0</v>
      </c>
      <c r="AZ602" s="12">
        <v>0</v>
      </c>
      <c r="BA602" s="12">
        <v>0</v>
      </c>
      <c r="BB602">
        <v>0</v>
      </c>
      <c r="BC602">
        <v>0</v>
      </c>
      <c r="BD602">
        <v>0</v>
      </c>
      <c r="BE602">
        <v>0</v>
      </c>
      <c r="BF602">
        <v>0</v>
      </c>
      <c r="BK602" t="s">
        <v>338</v>
      </c>
      <c r="BL602" t="s">
        <v>110</v>
      </c>
      <c r="BM602" s="2">
        <v>43893</v>
      </c>
      <c r="BN602" s="12">
        <v>0</v>
      </c>
      <c r="BO602" s="12">
        <v>1</v>
      </c>
      <c r="BP602" s="12">
        <v>0</v>
      </c>
      <c r="BQ602" s="12">
        <v>1</v>
      </c>
      <c r="BR602" s="12">
        <v>0</v>
      </c>
      <c r="BS602" s="12">
        <v>0</v>
      </c>
      <c r="BT602" s="12">
        <v>0</v>
      </c>
      <c r="BU602" s="12">
        <v>0</v>
      </c>
      <c r="BV602" s="12">
        <v>0</v>
      </c>
      <c r="BW602" s="12">
        <v>1</v>
      </c>
      <c r="BX602" s="12">
        <v>0</v>
      </c>
      <c r="BY602" s="12">
        <v>6</v>
      </c>
      <c r="BZ602" s="12">
        <v>2</v>
      </c>
      <c r="CA602" s="12">
        <v>0</v>
      </c>
      <c r="CB602" s="12">
        <v>0</v>
      </c>
      <c r="CC602" s="12">
        <v>0</v>
      </c>
      <c r="CD602" s="12">
        <v>0</v>
      </c>
      <c r="CE602" s="12">
        <v>0</v>
      </c>
      <c r="CF602" s="12">
        <v>0</v>
      </c>
      <c r="CG602" s="12">
        <v>0</v>
      </c>
      <c r="CH602" s="12">
        <v>0</v>
      </c>
      <c r="CI602">
        <v>0</v>
      </c>
      <c r="CJ602">
        <v>0</v>
      </c>
      <c r="CK602">
        <v>0</v>
      </c>
      <c r="CL602">
        <v>0</v>
      </c>
      <c r="CM602">
        <v>0</v>
      </c>
      <c r="CN602" s="12">
        <v>0</v>
      </c>
    </row>
    <row r="603" spans="1:92" hidden="1" x14ac:dyDescent="0.25">
      <c r="A603" s="7" t="s">
        <v>347</v>
      </c>
      <c r="B603" t="s">
        <v>111</v>
      </c>
      <c r="C603" s="2">
        <v>43894</v>
      </c>
      <c r="D603" s="12">
        <v>116</v>
      </c>
      <c r="E603" s="12">
        <v>93</v>
      </c>
      <c r="F603" s="12">
        <v>3</v>
      </c>
      <c r="G603" s="12">
        <v>4</v>
      </c>
      <c r="H603" s="12">
        <v>1</v>
      </c>
      <c r="I603" s="12">
        <v>3</v>
      </c>
      <c r="J603" s="12">
        <v>3</v>
      </c>
      <c r="K603" s="12">
        <v>3</v>
      </c>
      <c r="L603" s="12">
        <v>3</v>
      </c>
      <c r="M603" s="12">
        <v>7</v>
      </c>
      <c r="N603" s="12">
        <v>0</v>
      </c>
      <c r="O603" s="12">
        <v>0</v>
      </c>
      <c r="P603" s="12">
        <v>0</v>
      </c>
      <c r="Q603" s="12">
        <v>13</v>
      </c>
      <c r="R603" s="12">
        <v>1</v>
      </c>
      <c r="S603" s="12">
        <v>5</v>
      </c>
      <c r="T603" s="12">
        <v>12</v>
      </c>
      <c r="U603" s="12">
        <v>0</v>
      </c>
      <c r="V603" s="12">
        <v>0</v>
      </c>
      <c r="W603" s="12">
        <v>0</v>
      </c>
      <c r="X603" s="12">
        <v>0</v>
      </c>
      <c r="Y603">
        <v>0</v>
      </c>
      <c r="Z603">
        <v>0</v>
      </c>
      <c r="AA603">
        <v>0</v>
      </c>
      <c r="AB603">
        <v>0</v>
      </c>
      <c r="AC603">
        <v>0</v>
      </c>
      <c r="AG603" s="44" t="s">
        <v>347</v>
      </c>
      <c r="AH603" s="29" t="s">
        <v>111</v>
      </c>
      <c r="AI603" s="36">
        <v>43894</v>
      </c>
      <c r="AJ603" s="12">
        <v>104</v>
      </c>
      <c r="AK603" s="12">
        <v>80</v>
      </c>
      <c r="AL603" s="12">
        <v>2</v>
      </c>
      <c r="AM603" s="12">
        <v>4</v>
      </c>
      <c r="AN603" s="12">
        <v>1</v>
      </c>
      <c r="AO603" s="12">
        <v>2</v>
      </c>
      <c r="AP603" s="12">
        <v>2</v>
      </c>
      <c r="AQ603" s="12">
        <v>2</v>
      </c>
      <c r="AR603" s="12">
        <v>2</v>
      </c>
      <c r="AS603" s="12">
        <v>0</v>
      </c>
      <c r="AT603" s="12">
        <v>9</v>
      </c>
      <c r="AU603" s="12">
        <v>1</v>
      </c>
      <c r="AV603" s="12">
        <v>1</v>
      </c>
      <c r="AW603" s="12">
        <v>0</v>
      </c>
      <c r="AX603" s="12">
        <v>0</v>
      </c>
      <c r="AY603" s="12">
        <v>0</v>
      </c>
      <c r="AZ603" s="12">
        <v>0</v>
      </c>
      <c r="BA603" s="12">
        <v>0</v>
      </c>
      <c r="BB603">
        <v>0</v>
      </c>
      <c r="BC603">
        <v>0</v>
      </c>
      <c r="BD603">
        <v>0</v>
      </c>
      <c r="BE603">
        <v>0</v>
      </c>
      <c r="BF603">
        <v>0</v>
      </c>
      <c r="BK603" t="s">
        <v>338</v>
      </c>
      <c r="BL603" t="s">
        <v>111</v>
      </c>
      <c r="BM603" s="2">
        <v>43893</v>
      </c>
      <c r="BN603" s="12">
        <v>2</v>
      </c>
      <c r="BO603" s="12">
        <v>3</v>
      </c>
      <c r="BP603" s="12">
        <v>0</v>
      </c>
      <c r="BQ603" s="12">
        <v>1</v>
      </c>
      <c r="BR603" s="12">
        <v>0</v>
      </c>
      <c r="BS603" s="12">
        <v>0</v>
      </c>
      <c r="BT603" s="12">
        <v>0</v>
      </c>
      <c r="BU603" s="12">
        <v>0</v>
      </c>
      <c r="BV603" s="12">
        <v>0</v>
      </c>
      <c r="BW603" s="12">
        <v>71</v>
      </c>
      <c r="BX603" s="12">
        <v>0</v>
      </c>
      <c r="BY603" s="12">
        <v>151</v>
      </c>
      <c r="BZ603" s="12">
        <v>113</v>
      </c>
      <c r="CA603" s="12">
        <v>0</v>
      </c>
      <c r="CB603" s="12">
        <v>0</v>
      </c>
      <c r="CC603" s="12">
        <v>6</v>
      </c>
      <c r="CD603" s="12">
        <v>0</v>
      </c>
      <c r="CE603" s="12">
        <v>1</v>
      </c>
      <c r="CF603" s="12">
        <v>0</v>
      </c>
      <c r="CG603" s="12">
        <v>0</v>
      </c>
      <c r="CH603" s="12">
        <v>5</v>
      </c>
      <c r="CI603">
        <v>0</v>
      </c>
      <c r="CJ603">
        <v>0</v>
      </c>
      <c r="CK603">
        <v>0</v>
      </c>
      <c r="CL603">
        <v>0</v>
      </c>
      <c r="CM603">
        <v>0</v>
      </c>
      <c r="CN603" s="12">
        <v>2</v>
      </c>
    </row>
    <row r="604" spans="1:92" hidden="1" x14ac:dyDescent="0.25">
      <c r="A604" s="7" t="s">
        <v>347</v>
      </c>
      <c r="B604" t="s">
        <v>112</v>
      </c>
      <c r="C604" s="2">
        <v>43894</v>
      </c>
      <c r="D604" s="12">
        <v>1</v>
      </c>
      <c r="E604" s="12">
        <v>1</v>
      </c>
      <c r="F604" s="12">
        <v>0</v>
      </c>
      <c r="G604" s="12">
        <v>1</v>
      </c>
      <c r="H604" s="12">
        <v>0</v>
      </c>
      <c r="I604" s="12">
        <v>0</v>
      </c>
      <c r="J604" s="12">
        <v>0</v>
      </c>
      <c r="K604" s="12">
        <v>0</v>
      </c>
      <c r="L604" s="12">
        <v>0</v>
      </c>
      <c r="M604" s="12">
        <v>0</v>
      </c>
      <c r="N604" s="12">
        <v>1</v>
      </c>
      <c r="O604" s="12">
        <v>0</v>
      </c>
      <c r="P604" s="12">
        <v>0</v>
      </c>
      <c r="Q604" s="12">
        <v>1</v>
      </c>
      <c r="R604" s="12">
        <v>0</v>
      </c>
      <c r="S604" s="12">
        <v>3</v>
      </c>
      <c r="T604" s="12">
        <v>0</v>
      </c>
      <c r="U604" s="12">
        <v>0</v>
      </c>
      <c r="V604" s="12">
        <v>0</v>
      </c>
      <c r="W604" s="12">
        <v>0</v>
      </c>
      <c r="X604" s="12">
        <v>0</v>
      </c>
      <c r="Y604">
        <v>0</v>
      </c>
      <c r="Z604">
        <v>0</v>
      </c>
      <c r="AA604">
        <v>0</v>
      </c>
      <c r="AB604">
        <v>0</v>
      </c>
      <c r="AC604">
        <v>0</v>
      </c>
      <c r="AG604" s="43" t="s">
        <v>347</v>
      </c>
      <c r="AH604" s="30" t="s">
        <v>112</v>
      </c>
      <c r="AI604" s="34">
        <v>43894</v>
      </c>
      <c r="AJ604" s="12">
        <v>1</v>
      </c>
      <c r="AK604" s="12">
        <v>1</v>
      </c>
      <c r="AL604" s="12">
        <v>0</v>
      </c>
      <c r="AM604" s="12">
        <v>1</v>
      </c>
      <c r="AN604" s="12">
        <v>0</v>
      </c>
      <c r="AO604" s="12">
        <v>0</v>
      </c>
      <c r="AP604" s="12">
        <v>0</v>
      </c>
      <c r="AQ604" s="12">
        <v>0</v>
      </c>
      <c r="AR604" s="12">
        <v>0</v>
      </c>
      <c r="AS604" s="12">
        <v>0</v>
      </c>
      <c r="AT604" s="12">
        <v>1</v>
      </c>
      <c r="AU604" s="12">
        <v>0</v>
      </c>
      <c r="AV604" s="12">
        <v>0</v>
      </c>
      <c r="AW604" s="12">
        <v>0</v>
      </c>
      <c r="AX604" s="12">
        <v>0</v>
      </c>
      <c r="AY604" s="12">
        <v>0</v>
      </c>
      <c r="AZ604" s="12">
        <v>0</v>
      </c>
      <c r="BA604" s="12">
        <v>0</v>
      </c>
      <c r="BB604">
        <v>0</v>
      </c>
      <c r="BC604">
        <v>0</v>
      </c>
      <c r="BD604">
        <v>0</v>
      </c>
      <c r="BE604">
        <v>0</v>
      </c>
      <c r="BF604">
        <v>0</v>
      </c>
      <c r="BK604" t="s">
        <v>338</v>
      </c>
      <c r="BL604" t="s">
        <v>112</v>
      </c>
      <c r="BM604" s="2">
        <v>43893</v>
      </c>
      <c r="BN604" s="12">
        <v>0</v>
      </c>
      <c r="BO604" s="12">
        <v>1</v>
      </c>
      <c r="BP604" s="12">
        <v>0</v>
      </c>
      <c r="BQ604" s="12">
        <v>1</v>
      </c>
      <c r="BR604" s="12">
        <v>0</v>
      </c>
      <c r="BS604" s="12">
        <v>0</v>
      </c>
      <c r="BT604" s="12">
        <v>0</v>
      </c>
      <c r="BU604" s="12">
        <v>0</v>
      </c>
      <c r="BV604" s="12">
        <v>0</v>
      </c>
      <c r="BW604" s="12">
        <v>3</v>
      </c>
      <c r="BX604" s="12">
        <v>0</v>
      </c>
      <c r="BY604" s="12">
        <v>3</v>
      </c>
      <c r="BZ604" s="12">
        <v>2</v>
      </c>
      <c r="CA604" s="12">
        <v>0</v>
      </c>
      <c r="CB604" s="12">
        <v>0</v>
      </c>
      <c r="CC604" s="12">
        <v>0</v>
      </c>
      <c r="CD604" s="12">
        <v>0</v>
      </c>
      <c r="CE604" s="12">
        <v>0</v>
      </c>
      <c r="CF604" s="12">
        <v>0</v>
      </c>
      <c r="CG604" s="12">
        <v>0</v>
      </c>
      <c r="CH604" s="12">
        <v>0</v>
      </c>
      <c r="CI604">
        <v>0</v>
      </c>
      <c r="CJ604">
        <v>0</v>
      </c>
      <c r="CK604">
        <v>0</v>
      </c>
      <c r="CL604">
        <v>0</v>
      </c>
      <c r="CM604">
        <v>0</v>
      </c>
      <c r="CN604" s="12">
        <v>0</v>
      </c>
    </row>
    <row r="605" spans="1:92" hidden="1" x14ac:dyDescent="0.25">
      <c r="A605" s="7" t="s">
        <v>347</v>
      </c>
      <c r="B605" t="s">
        <v>113</v>
      </c>
      <c r="C605" s="2">
        <v>43894</v>
      </c>
      <c r="D605" s="12">
        <v>127</v>
      </c>
      <c r="E605" s="12">
        <v>124</v>
      </c>
      <c r="F605" s="12">
        <v>4</v>
      </c>
      <c r="G605" s="12">
        <v>4</v>
      </c>
      <c r="H605" s="12">
        <v>1</v>
      </c>
      <c r="I605" s="12">
        <v>4</v>
      </c>
      <c r="J605" s="12">
        <v>3</v>
      </c>
      <c r="K605" s="12">
        <v>3</v>
      </c>
      <c r="L605" s="12">
        <v>4</v>
      </c>
      <c r="M605" s="12">
        <v>7</v>
      </c>
      <c r="N605" s="12">
        <v>1</v>
      </c>
      <c r="O605" s="12">
        <v>0</v>
      </c>
      <c r="P605" s="12">
        <v>0</v>
      </c>
      <c r="Q605" s="12">
        <v>12</v>
      </c>
      <c r="R605" s="12">
        <v>0</v>
      </c>
      <c r="S605" s="12">
        <v>8</v>
      </c>
      <c r="T605" s="12">
        <v>21</v>
      </c>
      <c r="U605" s="12">
        <v>0</v>
      </c>
      <c r="V605" s="12">
        <v>0</v>
      </c>
      <c r="W605" s="12">
        <v>0</v>
      </c>
      <c r="X605" s="12">
        <v>0</v>
      </c>
      <c r="Y605">
        <v>0</v>
      </c>
      <c r="Z605">
        <v>0</v>
      </c>
      <c r="AA605">
        <v>0</v>
      </c>
      <c r="AB605">
        <v>0</v>
      </c>
      <c r="AC605">
        <v>0</v>
      </c>
      <c r="AG605" s="44" t="s">
        <v>347</v>
      </c>
      <c r="AH605" s="29" t="s">
        <v>113</v>
      </c>
      <c r="AI605" s="36">
        <v>43894</v>
      </c>
      <c r="AJ605" s="12">
        <v>116</v>
      </c>
      <c r="AK605" s="12">
        <v>99</v>
      </c>
      <c r="AL605" s="12">
        <v>3</v>
      </c>
      <c r="AM605" s="12">
        <v>4</v>
      </c>
      <c r="AN605" s="12">
        <v>1</v>
      </c>
      <c r="AO605" s="12">
        <v>3</v>
      </c>
      <c r="AP605" s="12">
        <v>3</v>
      </c>
      <c r="AQ605" s="12">
        <v>3</v>
      </c>
      <c r="AR605" s="12">
        <v>3</v>
      </c>
      <c r="AS605" s="12">
        <v>0</v>
      </c>
      <c r="AT605" s="12">
        <v>6</v>
      </c>
      <c r="AU605" s="12">
        <v>0</v>
      </c>
      <c r="AV605" s="12">
        <v>0</v>
      </c>
      <c r="AW605" s="12">
        <v>0</v>
      </c>
      <c r="AX605" s="12">
        <v>0</v>
      </c>
      <c r="AY605" s="12">
        <v>0</v>
      </c>
      <c r="AZ605" s="12">
        <v>0</v>
      </c>
      <c r="BA605" s="12">
        <v>0</v>
      </c>
      <c r="BB605">
        <v>0</v>
      </c>
      <c r="BC605">
        <v>0</v>
      </c>
      <c r="BD605">
        <v>0</v>
      </c>
      <c r="BE605">
        <v>0</v>
      </c>
      <c r="BF605">
        <v>0</v>
      </c>
      <c r="BK605" t="s">
        <v>338</v>
      </c>
      <c r="BL605" t="s">
        <v>113</v>
      </c>
      <c r="BM605" s="2">
        <v>43893</v>
      </c>
      <c r="BN605" s="12">
        <v>1</v>
      </c>
      <c r="BO605" s="12">
        <v>1</v>
      </c>
      <c r="BP605" s="12">
        <v>0</v>
      </c>
      <c r="BQ605" s="12">
        <v>0</v>
      </c>
      <c r="BR605" s="12">
        <v>0</v>
      </c>
      <c r="BS605" s="12">
        <v>0</v>
      </c>
      <c r="BT605" s="12">
        <v>0</v>
      </c>
      <c r="BU605" s="12">
        <v>0</v>
      </c>
      <c r="BV605" s="12">
        <v>0</v>
      </c>
      <c r="BW605" s="12">
        <v>165</v>
      </c>
      <c r="BX605" s="12">
        <v>0</v>
      </c>
      <c r="BY605" s="12">
        <v>331</v>
      </c>
      <c r="BZ605" s="12">
        <v>274</v>
      </c>
      <c r="CA605" s="12">
        <v>0</v>
      </c>
      <c r="CB605" s="12">
        <v>0</v>
      </c>
      <c r="CC605" s="12">
        <v>6</v>
      </c>
      <c r="CD605" s="12">
        <v>0</v>
      </c>
      <c r="CE605" s="12">
        <v>0</v>
      </c>
      <c r="CF605" s="12">
        <v>0</v>
      </c>
      <c r="CG605" s="12">
        <v>0</v>
      </c>
      <c r="CH605" s="12">
        <v>6</v>
      </c>
      <c r="CI605">
        <v>0</v>
      </c>
      <c r="CJ605">
        <v>0</v>
      </c>
      <c r="CK605">
        <v>0</v>
      </c>
      <c r="CL605">
        <v>0</v>
      </c>
      <c r="CM605">
        <v>0</v>
      </c>
      <c r="CN605" s="12">
        <v>1</v>
      </c>
    </row>
    <row r="606" spans="1:92" hidden="1" x14ac:dyDescent="0.25">
      <c r="A606" s="7" t="s">
        <v>348</v>
      </c>
      <c r="B606" t="s">
        <v>110</v>
      </c>
      <c r="C606" s="2">
        <v>43894</v>
      </c>
      <c r="D606" s="12">
        <v>0</v>
      </c>
      <c r="E606" s="12">
        <v>0</v>
      </c>
      <c r="F606" s="12">
        <v>0</v>
      </c>
      <c r="G606" s="12">
        <v>0</v>
      </c>
      <c r="H606" s="12">
        <v>0</v>
      </c>
      <c r="I606" s="12">
        <v>0</v>
      </c>
      <c r="J606" s="12">
        <v>0</v>
      </c>
      <c r="K606" s="12">
        <v>0</v>
      </c>
      <c r="L606" s="12">
        <v>0</v>
      </c>
      <c r="M606" s="12">
        <v>0</v>
      </c>
      <c r="N606" s="12">
        <v>0</v>
      </c>
      <c r="O606" s="12">
        <v>0</v>
      </c>
      <c r="P606" s="12">
        <v>0</v>
      </c>
      <c r="Q606" s="12">
        <v>0</v>
      </c>
      <c r="R606" s="12">
        <v>0</v>
      </c>
      <c r="S606" s="12">
        <v>1</v>
      </c>
      <c r="T606" s="12">
        <v>1</v>
      </c>
      <c r="U606" s="12">
        <v>0</v>
      </c>
      <c r="V606" s="12">
        <v>0</v>
      </c>
      <c r="W606" s="12">
        <v>0</v>
      </c>
      <c r="X606" s="12">
        <v>0</v>
      </c>
      <c r="Y606">
        <v>0</v>
      </c>
      <c r="Z606">
        <v>0</v>
      </c>
      <c r="AA606">
        <v>0</v>
      </c>
      <c r="AB606">
        <v>0</v>
      </c>
      <c r="AC606">
        <v>0</v>
      </c>
      <c r="AG606" s="43" t="s">
        <v>348</v>
      </c>
      <c r="AH606" s="30" t="s">
        <v>110</v>
      </c>
      <c r="AI606" s="34">
        <v>43894</v>
      </c>
      <c r="AJ606" s="12">
        <v>0</v>
      </c>
      <c r="AK606" s="12">
        <v>0</v>
      </c>
      <c r="AL606" s="12">
        <v>0</v>
      </c>
      <c r="AM606" s="12">
        <v>0</v>
      </c>
      <c r="AN606" s="12">
        <v>0</v>
      </c>
      <c r="AO606" s="12">
        <v>0</v>
      </c>
      <c r="AP606" s="12">
        <v>0</v>
      </c>
      <c r="AQ606" s="12">
        <v>0</v>
      </c>
      <c r="AR606" s="12">
        <v>0</v>
      </c>
      <c r="AS606" s="12">
        <v>0</v>
      </c>
      <c r="AT606" s="12">
        <v>0</v>
      </c>
      <c r="AU606" s="12">
        <v>0</v>
      </c>
      <c r="AV606" s="12">
        <v>0</v>
      </c>
      <c r="AW606" s="12">
        <v>0</v>
      </c>
      <c r="AX606" s="12">
        <v>0</v>
      </c>
      <c r="AY606" s="12">
        <v>0</v>
      </c>
      <c r="AZ606" s="12">
        <v>0</v>
      </c>
      <c r="BA606" s="12">
        <v>0</v>
      </c>
      <c r="BB606">
        <v>0</v>
      </c>
      <c r="BC606">
        <v>0</v>
      </c>
      <c r="BD606">
        <v>0</v>
      </c>
      <c r="BE606">
        <v>0</v>
      </c>
      <c r="BF606">
        <v>0</v>
      </c>
      <c r="BK606" t="s">
        <v>339</v>
      </c>
      <c r="BL606" t="s">
        <v>110</v>
      </c>
      <c r="BM606" s="2">
        <v>43893</v>
      </c>
      <c r="BN606" s="12">
        <v>2</v>
      </c>
      <c r="BO606" s="12">
        <v>1</v>
      </c>
      <c r="BP606" s="12">
        <v>0</v>
      </c>
      <c r="BQ606" s="12">
        <v>0</v>
      </c>
      <c r="BR606" s="12">
        <v>0</v>
      </c>
      <c r="BS606" s="12">
        <v>0</v>
      </c>
      <c r="BT606" s="12">
        <v>0</v>
      </c>
      <c r="BU606" s="12">
        <v>0</v>
      </c>
      <c r="BV606" s="12">
        <v>0</v>
      </c>
      <c r="BW606" s="12">
        <v>27</v>
      </c>
      <c r="BX606" s="12">
        <v>0</v>
      </c>
      <c r="BY606" s="12">
        <v>54</v>
      </c>
      <c r="BZ606" s="12">
        <v>35</v>
      </c>
      <c r="CA606" s="12">
        <v>0</v>
      </c>
      <c r="CB606" s="12">
        <v>0</v>
      </c>
      <c r="CC606" s="12">
        <v>2</v>
      </c>
      <c r="CD606" s="12">
        <v>0</v>
      </c>
      <c r="CE606" s="12">
        <v>0</v>
      </c>
      <c r="CF606" s="12">
        <v>0</v>
      </c>
      <c r="CG606" s="12">
        <v>0</v>
      </c>
      <c r="CH606" s="12">
        <v>0</v>
      </c>
      <c r="CI606">
        <v>0</v>
      </c>
      <c r="CJ606">
        <v>0</v>
      </c>
      <c r="CK606">
        <v>0</v>
      </c>
      <c r="CL606">
        <v>0</v>
      </c>
      <c r="CM606">
        <v>0</v>
      </c>
      <c r="CN606" s="12">
        <v>2</v>
      </c>
    </row>
    <row r="607" spans="1:92" hidden="1" x14ac:dyDescent="0.25">
      <c r="A607" s="7" t="s">
        <v>348</v>
      </c>
      <c r="B607" t="s">
        <v>111</v>
      </c>
      <c r="C607" s="2">
        <v>43894</v>
      </c>
      <c r="D607" s="12">
        <v>189</v>
      </c>
      <c r="E607" s="12">
        <v>121</v>
      </c>
      <c r="F607" s="12">
        <v>7</v>
      </c>
      <c r="G607" s="12">
        <v>3</v>
      </c>
      <c r="H607" s="12">
        <v>1</v>
      </c>
      <c r="I607" s="12">
        <v>7</v>
      </c>
      <c r="J607" s="12">
        <v>7</v>
      </c>
      <c r="K607" s="12">
        <v>3</v>
      </c>
      <c r="L607" s="12">
        <v>7</v>
      </c>
      <c r="M607" s="12">
        <v>0</v>
      </c>
      <c r="N607" s="12">
        <v>4</v>
      </c>
      <c r="O607" s="12">
        <v>12</v>
      </c>
      <c r="P607" s="12">
        <v>11</v>
      </c>
      <c r="Q607" s="12">
        <v>13</v>
      </c>
      <c r="R607" s="12">
        <v>0</v>
      </c>
      <c r="S607" s="12">
        <v>0</v>
      </c>
      <c r="T607" s="12">
        <v>0</v>
      </c>
      <c r="U607" s="12">
        <v>0</v>
      </c>
      <c r="V607" s="12">
        <v>0</v>
      </c>
      <c r="W607" s="12">
        <v>0</v>
      </c>
      <c r="X607" s="12">
        <v>0</v>
      </c>
      <c r="Y607">
        <v>0</v>
      </c>
      <c r="Z607">
        <v>0</v>
      </c>
      <c r="AA607">
        <v>0</v>
      </c>
      <c r="AB607">
        <v>0</v>
      </c>
      <c r="AC607">
        <v>0</v>
      </c>
      <c r="AG607" s="44" t="s">
        <v>348</v>
      </c>
      <c r="AH607" s="29" t="s">
        <v>111</v>
      </c>
      <c r="AI607" s="36">
        <v>43894</v>
      </c>
      <c r="AJ607" s="12">
        <v>181</v>
      </c>
      <c r="AK607" s="12">
        <v>113</v>
      </c>
      <c r="AL607" s="12">
        <v>7</v>
      </c>
      <c r="AM607" s="12">
        <v>3</v>
      </c>
      <c r="AN607" s="12">
        <v>1</v>
      </c>
      <c r="AO607" s="12">
        <v>7</v>
      </c>
      <c r="AP607" s="12">
        <v>7</v>
      </c>
      <c r="AQ607" s="12">
        <v>3</v>
      </c>
      <c r="AR607" s="12">
        <v>7</v>
      </c>
      <c r="AS607" s="12">
        <v>0</v>
      </c>
      <c r="AT607" s="12">
        <v>13</v>
      </c>
      <c r="AU607" s="12">
        <v>0</v>
      </c>
      <c r="AV607" s="12">
        <v>0</v>
      </c>
      <c r="AW607" s="12">
        <v>0</v>
      </c>
      <c r="AX607" s="12">
        <v>0</v>
      </c>
      <c r="AY607" s="12">
        <v>0</v>
      </c>
      <c r="AZ607" s="12">
        <v>0</v>
      </c>
      <c r="BA607" s="12">
        <v>0</v>
      </c>
      <c r="BB607">
        <v>0</v>
      </c>
      <c r="BC607">
        <v>0</v>
      </c>
      <c r="BD607">
        <v>0</v>
      </c>
      <c r="BE607">
        <v>0</v>
      </c>
      <c r="BF607">
        <v>0</v>
      </c>
      <c r="BK607" t="s">
        <v>339</v>
      </c>
      <c r="BL607" t="s">
        <v>111</v>
      </c>
      <c r="BM607" s="2">
        <v>43893</v>
      </c>
      <c r="BN607" s="12">
        <v>5</v>
      </c>
      <c r="BO607" s="12">
        <v>6</v>
      </c>
      <c r="BP607" s="12">
        <v>0</v>
      </c>
      <c r="BQ607" s="12">
        <v>0</v>
      </c>
      <c r="BR607" s="12">
        <v>0</v>
      </c>
      <c r="BS607" s="12">
        <v>0</v>
      </c>
      <c r="BT607" s="12">
        <v>3</v>
      </c>
      <c r="BU607" s="12">
        <v>0</v>
      </c>
      <c r="BV607" s="12">
        <v>0</v>
      </c>
      <c r="BW607" s="12">
        <v>647</v>
      </c>
      <c r="BX607" s="12">
        <v>3</v>
      </c>
      <c r="BY607" s="12">
        <v>716</v>
      </c>
      <c r="BZ607" s="12">
        <v>654</v>
      </c>
      <c r="CA607" s="12">
        <v>3</v>
      </c>
      <c r="CB607" s="12">
        <v>1</v>
      </c>
      <c r="CC607" s="12">
        <v>19</v>
      </c>
      <c r="CD607" s="12">
        <v>7</v>
      </c>
      <c r="CE607" s="12">
        <v>0</v>
      </c>
      <c r="CF607" s="12">
        <v>0</v>
      </c>
      <c r="CG607" s="12">
        <v>0</v>
      </c>
      <c r="CH607" s="12">
        <v>1</v>
      </c>
      <c r="CI607">
        <v>0</v>
      </c>
      <c r="CJ607">
        <v>0</v>
      </c>
      <c r="CK607">
        <v>0</v>
      </c>
      <c r="CL607">
        <v>0</v>
      </c>
      <c r="CM607">
        <v>0</v>
      </c>
      <c r="CN607" s="12">
        <v>4</v>
      </c>
    </row>
    <row r="608" spans="1:92" hidden="1" x14ac:dyDescent="0.25">
      <c r="A608" s="7" t="s">
        <v>348</v>
      </c>
      <c r="B608" t="s">
        <v>112</v>
      </c>
      <c r="C608" s="2">
        <v>43894</v>
      </c>
      <c r="D608" s="12">
        <v>0</v>
      </c>
      <c r="E608" s="12">
        <v>0</v>
      </c>
      <c r="F608" s="12">
        <v>0</v>
      </c>
      <c r="G608" s="12">
        <v>0</v>
      </c>
      <c r="H608" s="12">
        <v>0</v>
      </c>
      <c r="I608" s="12">
        <v>0</v>
      </c>
      <c r="J608" s="12">
        <v>0</v>
      </c>
      <c r="K608" s="12">
        <v>0</v>
      </c>
      <c r="L608" s="12">
        <v>0</v>
      </c>
      <c r="M608" s="12">
        <v>0</v>
      </c>
      <c r="N608" s="12">
        <v>0</v>
      </c>
      <c r="O608" s="12">
        <v>0</v>
      </c>
      <c r="P608" s="12">
        <v>0</v>
      </c>
      <c r="Q608" s="12">
        <v>0</v>
      </c>
      <c r="R608" s="12">
        <v>0</v>
      </c>
      <c r="S608" s="12">
        <v>0</v>
      </c>
      <c r="T608" s="12">
        <v>0</v>
      </c>
      <c r="U608" s="12">
        <v>0</v>
      </c>
      <c r="V608" s="12">
        <v>0</v>
      </c>
      <c r="W608" s="12">
        <v>0</v>
      </c>
      <c r="X608" s="12">
        <v>0</v>
      </c>
      <c r="Y608">
        <v>0</v>
      </c>
      <c r="Z608">
        <v>0</v>
      </c>
      <c r="AA608">
        <v>0</v>
      </c>
      <c r="AB608">
        <v>0</v>
      </c>
      <c r="AC608">
        <v>0</v>
      </c>
      <c r="AG608" s="43" t="s">
        <v>348</v>
      </c>
      <c r="AH608" s="30" t="s">
        <v>112</v>
      </c>
      <c r="AI608" s="34">
        <v>43894</v>
      </c>
      <c r="AJ608" s="12">
        <v>0</v>
      </c>
      <c r="AK608" s="12">
        <v>0</v>
      </c>
      <c r="AL608" s="12">
        <v>0</v>
      </c>
      <c r="AM608" s="12">
        <v>0</v>
      </c>
      <c r="AN608" s="12">
        <v>0</v>
      </c>
      <c r="AO608" s="12">
        <v>0</v>
      </c>
      <c r="AP608" s="12">
        <v>0</v>
      </c>
      <c r="AQ608" s="12">
        <v>0</v>
      </c>
      <c r="AR608" s="12">
        <v>0</v>
      </c>
      <c r="AS608" s="12">
        <v>0</v>
      </c>
      <c r="AT608" s="12">
        <v>0</v>
      </c>
      <c r="AU608" s="12">
        <v>0</v>
      </c>
      <c r="AV608" s="12">
        <v>0</v>
      </c>
      <c r="AW608" s="12">
        <v>0</v>
      </c>
      <c r="AX608" s="12">
        <v>0</v>
      </c>
      <c r="AY608" s="12">
        <v>0</v>
      </c>
      <c r="AZ608" s="12">
        <v>0</v>
      </c>
      <c r="BA608" s="12">
        <v>0</v>
      </c>
      <c r="BB608">
        <v>0</v>
      </c>
      <c r="BC608">
        <v>0</v>
      </c>
      <c r="BD608">
        <v>0</v>
      </c>
      <c r="BE608">
        <v>0</v>
      </c>
      <c r="BF608">
        <v>0</v>
      </c>
      <c r="BK608" t="s">
        <v>339</v>
      </c>
      <c r="BL608" t="s">
        <v>112</v>
      </c>
      <c r="BM608" s="2">
        <v>43893</v>
      </c>
      <c r="BN608" s="12">
        <v>3</v>
      </c>
      <c r="BO608" s="12">
        <v>0</v>
      </c>
      <c r="BP608" s="12">
        <v>0</v>
      </c>
      <c r="BQ608" s="12">
        <v>0</v>
      </c>
      <c r="BR608" s="12">
        <v>0</v>
      </c>
      <c r="BS608" s="12">
        <v>0</v>
      </c>
      <c r="BT608" s="12">
        <v>0</v>
      </c>
      <c r="BU608" s="12">
        <v>0</v>
      </c>
      <c r="BV608" s="12">
        <v>0</v>
      </c>
      <c r="BW608" s="12">
        <v>26</v>
      </c>
      <c r="BX608" s="12">
        <v>0</v>
      </c>
      <c r="BY608" s="12">
        <v>52</v>
      </c>
      <c r="BZ608" s="12">
        <v>32</v>
      </c>
      <c r="CA608" s="12">
        <v>0</v>
      </c>
      <c r="CB608" s="12">
        <v>0</v>
      </c>
      <c r="CC608" s="12">
        <v>8</v>
      </c>
      <c r="CD608" s="12">
        <v>0</v>
      </c>
      <c r="CE608" s="12">
        <v>0</v>
      </c>
      <c r="CF608" s="12">
        <v>0</v>
      </c>
      <c r="CG608" s="12">
        <v>0</v>
      </c>
      <c r="CH608" s="12">
        <v>0</v>
      </c>
      <c r="CI608">
        <v>0</v>
      </c>
      <c r="CJ608">
        <v>0</v>
      </c>
      <c r="CK608">
        <v>0</v>
      </c>
      <c r="CL608">
        <v>0</v>
      </c>
      <c r="CM608">
        <v>0</v>
      </c>
      <c r="CN608" s="12">
        <v>5</v>
      </c>
    </row>
    <row r="609" spans="1:92" hidden="1" x14ac:dyDescent="0.25">
      <c r="A609" s="7" t="s">
        <v>348</v>
      </c>
      <c r="B609" t="s">
        <v>113</v>
      </c>
      <c r="C609" s="2">
        <v>43894</v>
      </c>
      <c r="D609" s="12">
        <v>214</v>
      </c>
      <c r="E609" s="12">
        <v>145</v>
      </c>
      <c r="F609" s="12">
        <v>6</v>
      </c>
      <c r="G609" s="12">
        <v>4</v>
      </c>
      <c r="H609" s="12">
        <v>1</v>
      </c>
      <c r="I609" s="12">
        <v>6</v>
      </c>
      <c r="J609" s="12">
        <v>7</v>
      </c>
      <c r="K609" s="12">
        <v>2</v>
      </c>
      <c r="L609" s="12">
        <v>6</v>
      </c>
      <c r="M609" s="12">
        <v>2</v>
      </c>
      <c r="N609" s="12">
        <v>9</v>
      </c>
      <c r="O609" s="12">
        <v>21</v>
      </c>
      <c r="P609" s="12">
        <v>15</v>
      </c>
      <c r="Q609" s="12">
        <v>23</v>
      </c>
      <c r="R609" s="12">
        <v>0</v>
      </c>
      <c r="S609" s="12">
        <v>3</v>
      </c>
      <c r="T609" s="12">
        <v>3</v>
      </c>
      <c r="U609" s="12">
        <v>0</v>
      </c>
      <c r="V609" s="12">
        <v>0</v>
      </c>
      <c r="W609" s="12">
        <v>0</v>
      </c>
      <c r="X609" s="12">
        <v>0</v>
      </c>
      <c r="Y609">
        <v>0</v>
      </c>
      <c r="Z609">
        <v>0</v>
      </c>
      <c r="AA609">
        <v>0</v>
      </c>
      <c r="AB609">
        <v>0</v>
      </c>
      <c r="AC609">
        <v>0</v>
      </c>
      <c r="AG609" s="44" t="s">
        <v>348</v>
      </c>
      <c r="AH609" s="29" t="s">
        <v>113</v>
      </c>
      <c r="AI609" s="36">
        <v>43894</v>
      </c>
      <c r="AJ609" s="12">
        <v>208</v>
      </c>
      <c r="AK609" s="12">
        <v>138</v>
      </c>
      <c r="AL609" s="12">
        <v>6</v>
      </c>
      <c r="AM609" s="12">
        <v>4</v>
      </c>
      <c r="AN609" s="12">
        <v>1</v>
      </c>
      <c r="AO609" s="12">
        <v>6</v>
      </c>
      <c r="AP609" s="12">
        <v>7</v>
      </c>
      <c r="AQ609" s="12">
        <v>2</v>
      </c>
      <c r="AR609" s="12">
        <v>6</v>
      </c>
      <c r="AS609" s="12">
        <v>0</v>
      </c>
      <c r="AT609" s="12">
        <v>21</v>
      </c>
      <c r="AU609" s="12">
        <v>0</v>
      </c>
      <c r="AV609" s="12">
        <v>0</v>
      </c>
      <c r="AW609" s="12">
        <v>0</v>
      </c>
      <c r="AX609" s="12">
        <v>0</v>
      </c>
      <c r="AY609" s="12">
        <v>0</v>
      </c>
      <c r="AZ609" s="12">
        <v>0</v>
      </c>
      <c r="BA609" s="12">
        <v>0</v>
      </c>
      <c r="BB609">
        <v>0</v>
      </c>
      <c r="BC609">
        <v>0</v>
      </c>
      <c r="BD609">
        <v>0</v>
      </c>
      <c r="BE609">
        <v>0</v>
      </c>
      <c r="BF609">
        <v>0</v>
      </c>
      <c r="BK609" t="s">
        <v>339</v>
      </c>
      <c r="BL609" t="s">
        <v>113</v>
      </c>
      <c r="BM609" s="2">
        <v>43893</v>
      </c>
      <c r="BN609" s="12">
        <v>13</v>
      </c>
      <c r="BO609" s="12">
        <v>12</v>
      </c>
      <c r="BP609" s="12">
        <v>1</v>
      </c>
      <c r="BQ609" s="12">
        <v>1</v>
      </c>
      <c r="BR609" s="12">
        <v>1</v>
      </c>
      <c r="BS609" s="12">
        <v>1</v>
      </c>
      <c r="BT609" s="12">
        <v>1</v>
      </c>
      <c r="BU609" s="12">
        <v>0</v>
      </c>
      <c r="BV609" s="12">
        <v>1</v>
      </c>
      <c r="BW609" s="12">
        <v>1690</v>
      </c>
      <c r="BX609" s="12">
        <v>0</v>
      </c>
      <c r="BY609" s="12">
        <v>1907</v>
      </c>
      <c r="BZ609" s="12">
        <v>1737</v>
      </c>
      <c r="CA609" s="12">
        <v>3</v>
      </c>
      <c r="CB609" s="12">
        <v>2</v>
      </c>
      <c r="CC609" s="12">
        <v>29</v>
      </c>
      <c r="CD609" s="12">
        <v>7</v>
      </c>
      <c r="CE609" s="12">
        <v>0</v>
      </c>
      <c r="CF609" s="12">
        <v>0</v>
      </c>
      <c r="CG609" s="12">
        <v>0</v>
      </c>
      <c r="CH609" s="12">
        <v>1</v>
      </c>
      <c r="CI609">
        <v>0</v>
      </c>
      <c r="CJ609">
        <v>0</v>
      </c>
      <c r="CK609">
        <v>0</v>
      </c>
      <c r="CL609">
        <v>0</v>
      </c>
      <c r="CM609">
        <v>0</v>
      </c>
      <c r="CN609" s="12">
        <v>17</v>
      </c>
    </row>
    <row r="610" spans="1:92" hidden="1" x14ac:dyDescent="0.25">
      <c r="A610" s="7" t="s">
        <v>349</v>
      </c>
      <c r="B610" t="s">
        <v>110</v>
      </c>
      <c r="C610" s="2">
        <v>43894</v>
      </c>
      <c r="D610" s="12">
        <v>1</v>
      </c>
      <c r="E610" s="12">
        <v>1</v>
      </c>
      <c r="F610" s="12">
        <v>0</v>
      </c>
      <c r="G610" s="12">
        <v>0</v>
      </c>
      <c r="H610" s="12">
        <v>0</v>
      </c>
      <c r="I610" s="12">
        <v>0</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v>0</v>
      </c>
      <c r="Z610">
        <v>0</v>
      </c>
      <c r="AA610">
        <v>0</v>
      </c>
      <c r="AB610">
        <v>0</v>
      </c>
      <c r="AC610">
        <v>0</v>
      </c>
      <c r="AG610" s="43" t="s">
        <v>349</v>
      </c>
      <c r="AH610" s="30" t="s">
        <v>110</v>
      </c>
      <c r="AI610" s="34">
        <v>43894</v>
      </c>
      <c r="AJ610" s="12">
        <v>1</v>
      </c>
      <c r="AK610" s="12">
        <v>1</v>
      </c>
      <c r="AL610" s="12">
        <v>0</v>
      </c>
      <c r="AM610" s="12">
        <v>0</v>
      </c>
      <c r="AN610" s="12">
        <v>0</v>
      </c>
      <c r="AO610" s="12">
        <v>0</v>
      </c>
      <c r="AP610" s="12">
        <v>0</v>
      </c>
      <c r="AQ610" s="12">
        <v>0</v>
      </c>
      <c r="AR610" s="12">
        <v>0</v>
      </c>
      <c r="AS610" s="12">
        <v>0</v>
      </c>
      <c r="AT610" s="12">
        <v>0</v>
      </c>
      <c r="AU610" s="12">
        <v>0</v>
      </c>
      <c r="AV610" s="12">
        <v>0</v>
      </c>
      <c r="AW610" s="12">
        <v>0</v>
      </c>
      <c r="AX610" s="12">
        <v>0</v>
      </c>
      <c r="AY610" s="12">
        <v>0</v>
      </c>
      <c r="AZ610" s="12">
        <v>0</v>
      </c>
      <c r="BA610" s="12">
        <v>0</v>
      </c>
      <c r="BB610">
        <v>0</v>
      </c>
      <c r="BC610">
        <v>0</v>
      </c>
      <c r="BD610">
        <v>0</v>
      </c>
      <c r="BE610">
        <v>0</v>
      </c>
      <c r="BF610">
        <v>0</v>
      </c>
      <c r="BK610" t="s">
        <v>340</v>
      </c>
      <c r="BL610" t="s">
        <v>110</v>
      </c>
      <c r="BM610" s="2">
        <v>43893</v>
      </c>
      <c r="BN610" s="12">
        <v>0</v>
      </c>
      <c r="BO610" s="12">
        <v>0</v>
      </c>
      <c r="BP610" s="12">
        <v>0</v>
      </c>
      <c r="BQ610" s="12">
        <v>0</v>
      </c>
      <c r="BR610" s="12">
        <v>0</v>
      </c>
      <c r="BS610" s="12">
        <v>0</v>
      </c>
      <c r="BT610" s="12">
        <v>0</v>
      </c>
      <c r="BU610" s="12">
        <v>0</v>
      </c>
      <c r="BV610" s="12">
        <v>0</v>
      </c>
      <c r="BW610" s="12">
        <v>0</v>
      </c>
      <c r="BX610" s="12">
        <v>0</v>
      </c>
      <c r="BY610" s="12">
        <v>0</v>
      </c>
      <c r="BZ610" s="12">
        <v>0</v>
      </c>
      <c r="CA610" s="12">
        <v>0</v>
      </c>
      <c r="CB610" s="12">
        <v>0</v>
      </c>
      <c r="CC610" s="12">
        <v>0</v>
      </c>
      <c r="CD610" s="12">
        <v>0</v>
      </c>
      <c r="CE610" s="12">
        <v>0</v>
      </c>
      <c r="CF610" s="12">
        <v>0</v>
      </c>
      <c r="CG610" s="12">
        <v>0</v>
      </c>
      <c r="CH610" s="12">
        <v>0</v>
      </c>
      <c r="CI610">
        <v>0</v>
      </c>
      <c r="CJ610">
        <v>0</v>
      </c>
      <c r="CK610">
        <v>0</v>
      </c>
      <c r="CL610">
        <v>0</v>
      </c>
      <c r="CM610">
        <v>0</v>
      </c>
      <c r="CN610" s="12">
        <v>0</v>
      </c>
    </row>
    <row r="611" spans="1:92" hidden="1" x14ac:dyDescent="0.25">
      <c r="A611" s="7" t="s">
        <v>349</v>
      </c>
      <c r="B611" t="s">
        <v>111</v>
      </c>
      <c r="C611" s="2">
        <v>43894</v>
      </c>
      <c r="D611" s="12">
        <v>98</v>
      </c>
      <c r="E611" s="12">
        <v>82</v>
      </c>
      <c r="F611" s="12">
        <v>2</v>
      </c>
      <c r="G611" s="12">
        <v>3</v>
      </c>
      <c r="H611" s="12">
        <v>2</v>
      </c>
      <c r="I611" s="12">
        <v>2</v>
      </c>
      <c r="J611" s="12">
        <v>0</v>
      </c>
      <c r="K611" s="12">
        <v>2</v>
      </c>
      <c r="L611" s="12">
        <v>2</v>
      </c>
      <c r="M611" s="12">
        <v>3</v>
      </c>
      <c r="N611" s="12">
        <v>4</v>
      </c>
      <c r="O611" s="12">
        <v>2</v>
      </c>
      <c r="P611" s="12">
        <v>1</v>
      </c>
      <c r="Q611" s="12">
        <v>15</v>
      </c>
      <c r="R611" s="12">
        <v>2</v>
      </c>
      <c r="S611" s="12">
        <v>3</v>
      </c>
      <c r="T611" s="12">
        <v>2</v>
      </c>
      <c r="U611" s="12">
        <v>0</v>
      </c>
      <c r="V611" s="12">
        <v>0</v>
      </c>
      <c r="W611" s="12">
        <v>0</v>
      </c>
      <c r="X611" s="12">
        <v>0</v>
      </c>
      <c r="Y611">
        <v>0</v>
      </c>
      <c r="Z611">
        <v>0</v>
      </c>
      <c r="AA611">
        <v>0</v>
      </c>
      <c r="AB611">
        <v>0</v>
      </c>
      <c r="AC611">
        <v>0</v>
      </c>
      <c r="AG611" s="44" t="s">
        <v>349</v>
      </c>
      <c r="AH611" s="29" t="s">
        <v>111</v>
      </c>
      <c r="AI611" s="36">
        <v>43894</v>
      </c>
      <c r="AJ611" s="12">
        <v>96</v>
      </c>
      <c r="AK611" s="12">
        <v>80</v>
      </c>
      <c r="AL611" s="12">
        <v>2</v>
      </c>
      <c r="AM611" s="12">
        <v>3</v>
      </c>
      <c r="AN611" s="12">
        <v>2</v>
      </c>
      <c r="AO611" s="12">
        <v>2</v>
      </c>
      <c r="AP611" s="12">
        <v>0</v>
      </c>
      <c r="AQ611" s="12">
        <v>2</v>
      </c>
      <c r="AR611" s="12">
        <v>2</v>
      </c>
      <c r="AS611" s="12">
        <v>0</v>
      </c>
      <c r="AT611" s="12">
        <v>12</v>
      </c>
      <c r="AU611" s="12">
        <v>0</v>
      </c>
      <c r="AV611" s="12">
        <v>3</v>
      </c>
      <c r="AW611" s="12">
        <v>0</v>
      </c>
      <c r="AX611" s="12">
        <v>0</v>
      </c>
      <c r="AY611" s="12">
        <v>0</v>
      </c>
      <c r="AZ611" s="12">
        <v>0</v>
      </c>
      <c r="BA611" s="12">
        <v>0</v>
      </c>
      <c r="BB611">
        <v>0</v>
      </c>
      <c r="BC611">
        <v>0</v>
      </c>
      <c r="BD611">
        <v>0</v>
      </c>
      <c r="BE611">
        <v>0</v>
      </c>
      <c r="BF611">
        <v>0</v>
      </c>
      <c r="BK611" t="s">
        <v>340</v>
      </c>
      <c r="BL611" t="s">
        <v>111</v>
      </c>
      <c r="BM611" s="2">
        <v>43893</v>
      </c>
      <c r="BN611" s="12">
        <v>10</v>
      </c>
      <c r="BO611" s="12">
        <v>11</v>
      </c>
      <c r="BP611" s="12">
        <v>0</v>
      </c>
      <c r="BQ611" s="12">
        <v>4</v>
      </c>
      <c r="BR611" s="12">
        <v>0</v>
      </c>
      <c r="BS611" s="12">
        <v>0</v>
      </c>
      <c r="BT611" s="12">
        <v>0</v>
      </c>
      <c r="BU611" s="12">
        <v>0</v>
      </c>
      <c r="BV611" s="12">
        <v>0</v>
      </c>
      <c r="BW611" s="12">
        <v>1</v>
      </c>
      <c r="BX611" s="12">
        <v>7</v>
      </c>
      <c r="BY611" s="12">
        <v>0</v>
      </c>
      <c r="BZ611" s="12">
        <v>0</v>
      </c>
      <c r="CA611" s="12">
        <v>19</v>
      </c>
      <c r="CB611" s="12">
        <v>1</v>
      </c>
      <c r="CC611" s="12">
        <v>10</v>
      </c>
      <c r="CD611" s="12">
        <v>3</v>
      </c>
      <c r="CE611" s="12">
        <v>0</v>
      </c>
      <c r="CF611" s="12">
        <v>1</v>
      </c>
      <c r="CG611" s="12">
        <v>1</v>
      </c>
      <c r="CH611" s="12">
        <v>1</v>
      </c>
      <c r="CI611">
        <v>0</v>
      </c>
      <c r="CJ611">
        <v>0</v>
      </c>
      <c r="CK611">
        <v>0</v>
      </c>
      <c r="CL611">
        <v>0</v>
      </c>
      <c r="CM611">
        <v>0</v>
      </c>
      <c r="CN611" s="12">
        <v>20</v>
      </c>
    </row>
    <row r="612" spans="1:92" hidden="1" x14ac:dyDescent="0.25">
      <c r="A612" s="7" t="s">
        <v>349</v>
      </c>
      <c r="B612" t="s">
        <v>112</v>
      </c>
      <c r="C612" s="2">
        <v>43894</v>
      </c>
      <c r="D612" s="12">
        <v>3</v>
      </c>
      <c r="E612" s="12">
        <v>3</v>
      </c>
      <c r="F612" s="12">
        <v>0</v>
      </c>
      <c r="G612" s="12">
        <v>0</v>
      </c>
      <c r="H612" s="12">
        <v>0</v>
      </c>
      <c r="I612" s="12">
        <v>0</v>
      </c>
      <c r="J612" s="12">
        <v>0</v>
      </c>
      <c r="K612" s="12">
        <v>0</v>
      </c>
      <c r="L612" s="12">
        <v>0</v>
      </c>
      <c r="M612" s="12">
        <v>0</v>
      </c>
      <c r="N612" s="12">
        <v>0</v>
      </c>
      <c r="O612" s="12">
        <v>0</v>
      </c>
      <c r="P612" s="12">
        <v>0</v>
      </c>
      <c r="Q612" s="12">
        <v>0</v>
      </c>
      <c r="R612" s="12">
        <v>0</v>
      </c>
      <c r="S612" s="12">
        <v>0</v>
      </c>
      <c r="T612" s="12">
        <v>1</v>
      </c>
      <c r="U612" s="12">
        <v>0</v>
      </c>
      <c r="V612" s="12">
        <v>0</v>
      </c>
      <c r="W612" s="12">
        <v>0</v>
      </c>
      <c r="X612" s="12">
        <v>0</v>
      </c>
      <c r="Y612">
        <v>0</v>
      </c>
      <c r="Z612">
        <v>0</v>
      </c>
      <c r="AA612">
        <v>0</v>
      </c>
      <c r="AB612">
        <v>0</v>
      </c>
      <c r="AC612">
        <v>0</v>
      </c>
      <c r="AG612" s="43" t="s">
        <v>349</v>
      </c>
      <c r="AH612" s="30" t="s">
        <v>112</v>
      </c>
      <c r="AI612" s="34">
        <v>43894</v>
      </c>
      <c r="AJ612" s="12">
        <v>1</v>
      </c>
      <c r="AK612" s="12">
        <v>1</v>
      </c>
      <c r="AL612" s="12">
        <v>0</v>
      </c>
      <c r="AM612" s="12">
        <v>0</v>
      </c>
      <c r="AN612" s="12">
        <v>0</v>
      </c>
      <c r="AO612" s="12">
        <v>0</v>
      </c>
      <c r="AP612" s="12">
        <v>0</v>
      </c>
      <c r="AQ612" s="12">
        <v>0</v>
      </c>
      <c r="AR612" s="12">
        <v>0</v>
      </c>
      <c r="AS612" s="12">
        <v>0</v>
      </c>
      <c r="AT612" s="12">
        <v>0</v>
      </c>
      <c r="AU612" s="12">
        <v>0</v>
      </c>
      <c r="AV612" s="12">
        <v>0</v>
      </c>
      <c r="AW612" s="12">
        <v>0</v>
      </c>
      <c r="AX612" s="12">
        <v>0</v>
      </c>
      <c r="AY612" s="12">
        <v>0</v>
      </c>
      <c r="AZ612" s="12">
        <v>0</v>
      </c>
      <c r="BA612" s="12">
        <v>0</v>
      </c>
      <c r="BB612">
        <v>0</v>
      </c>
      <c r="BC612">
        <v>0</v>
      </c>
      <c r="BD612">
        <v>0</v>
      </c>
      <c r="BE612">
        <v>0</v>
      </c>
      <c r="BF612">
        <v>0</v>
      </c>
      <c r="BK612" t="s">
        <v>340</v>
      </c>
      <c r="BL612" t="s">
        <v>112</v>
      </c>
      <c r="BM612" s="2">
        <v>43893</v>
      </c>
      <c r="BN612" s="12">
        <v>0</v>
      </c>
      <c r="BO612" s="12">
        <v>0</v>
      </c>
      <c r="BP612" s="12">
        <v>0</v>
      </c>
      <c r="BQ612" s="12">
        <v>0</v>
      </c>
      <c r="BR612" s="12">
        <v>0</v>
      </c>
      <c r="BS612" s="12">
        <v>0</v>
      </c>
      <c r="BT612" s="12">
        <v>0</v>
      </c>
      <c r="BU612" s="12">
        <v>0</v>
      </c>
      <c r="BV612" s="12">
        <v>0</v>
      </c>
      <c r="BW612" s="12">
        <v>0</v>
      </c>
      <c r="BX612" s="12">
        <v>0</v>
      </c>
      <c r="BY612" s="12">
        <v>0</v>
      </c>
      <c r="BZ612" s="12">
        <v>0</v>
      </c>
      <c r="CA612" s="12">
        <v>0</v>
      </c>
      <c r="CB612" s="12">
        <v>0</v>
      </c>
      <c r="CC612" s="12">
        <v>0</v>
      </c>
      <c r="CD612" s="12">
        <v>0</v>
      </c>
      <c r="CE612" s="12">
        <v>0</v>
      </c>
      <c r="CF612" s="12">
        <v>0</v>
      </c>
      <c r="CG612" s="12">
        <v>0</v>
      </c>
      <c r="CH612" s="12">
        <v>0</v>
      </c>
      <c r="CI612">
        <v>0</v>
      </c>
      <c r="CJ612">
        <v>0</v>
      </c>
      <c r="CK612">
        <v>0</v>
      </c>
      <c r="CL612">
        <v>0</v>
      </c>
      <c r="CM612">
        <v>0</v>
      </c>
      <c r="CN612" s="12">
        <v>0</v>
      </c>
    </row>
    <row r="613" spans="1:92" hidden="1" x14ac:dyDescent="0.25">
      <c r="A613" s="7" t="s">
        <v>349</v>
      </c>
      <c r="B613" t="s">
        <v>113</v>
      </c>
      <c r="C613" s="2">
        <v>43894</v>
      </c>
      <c r="D613" s="12">
        <v>142</v>
      </c>
      <c r="E613" s="12">
        <v>135</v>
      </c>
      <c r="F613" s="12">
        <v>3</v>
      </c>
      <c r="G613" s="12">
        <v>0</v>
      </c>
      <c r="H613" s="12">
        <v>0</v>
      </c>
      <c r="I613" s="12">
        <v>3</v>
      </c>
      <c r="J613" s="12">
        <v>0</v>
      </c>
      <c r="K613" s="12">
        <v>2</v>
      </c>
      <c r="L613" s="12">
        <v>3</v>
      </c>
      <c r="M613" s="12">
        <v>26</v>
      </c>
      <c r="N613" s="12">
        <v>17</v>
      </c>
      <c r="O613" s="12">
        <v>18</v>
      </c>
      <c r="P613" s="12">
        <v>16</v>
      </c>
      <c r="Q613" s="12">
        <v>39</v>
      </c>
      <c r="R613" s="12">
        <v>4</v>
      </c>
      <c r="S613" s="12">
        <v>2</v>
      </c>
      <c r="T613" s="12">
        <v>3</v>
      </c>
      <c r="U613" s="12">
        <v>0</v>
      </c>
      <c r="V613" s="12">
        <v>0</v>
      </c>
      <c r="W613" s="12">
        <v>0</v>
      </c>
      <c r="X613" s="12">
        <v>4</v>
      </c>
      <c r="Y613">
        <v>0</v>
      </c>
      <c r="Z613">
        <v>0</v>
      </c>
      <c r="AA613">
        <v>0</v>
      </c>
      <c r="AB613">
        <v>0</v>
      </c>
      <c r="AC613">
        <v>0</v>
      </c>
      <c r="AG613" s="44" t="s">
        <v>349</v>
      </c>
      <c r="AH613" s="29" t="s">
        <v>113</v>
      </c>
      <c r="AI613" s="36">
        <v>43894</v>
      </c>
      <c r="AJ613" s="12">
        <v>111</v>
      </c>
      <c r="AK613" s="12">
        <v>100</v>
      </c>
      <c r="AL613" s="12">
        <v>2</v>
      </c>
      <c r="AM613" s="12">
        <v>0</v>
      </c>
      <c r="AN613" s="12">
        <v>0</v>
      </c>
      <c r="AO613" s="12">
        <v>2</v>
      </c>
      <c r="AP613" s="12">
        <v>0</v>
      </c>
      <c r="AQ613" s="12">
        <v>2</v>
      </c>
      <c r="AR613" s="12">
        <v>2</v>
      </c>
      <c r="AS613" s="12">
        <v>0</v>
      </c>
      <c r="AT613" s="12">
        <v>23</v>
      </c>
      <c r="AU613" s="12">
        <v>0</v>
      </c>
      <c r="AV613" s="12">
        <v>1</v>
      </c>
      <c r="AW613" s="12">
        <v>0</v>
      </c>
      <c r="AX613" s="12">
        <v>0</v>
      </c>
      <c r="AY613" s="12">
        <v>0</v>
      </c>
      <c r="AZ613" s="12">
        <v>0</v>
      </c>
      <c r="BA613" s="12">
        <v>0</v>
      </c>
      <c r="BB613">
        <v>0</v>
      </c>
      <c r="BC613">
        <v>0</v>
      </c>
      <c r="BD613">
        <v>0</v>
      </c>
      <c r="BE613">
        <v>0</v>
      </c>
      <c r="BF613">
        <v>0</v>
      </c>
      <c r="BK613" t="s">
        <v>340</v>
      </c>
      <c r="BL613" t="s">
        <v>113</v>
      </c>
      <c r="BM613" s="2">
        <v>43893</v>
      </c>
      <c r="BN613" s="12">
        <v>21</v>
      </c>
      <c r="BO613" s="12">
        <v>23</v>
      </c>
      <c r="BP613" s="12">
        <v>0</v>
      </c>
      <c r="BQ613" s="12">
        <v>3</v>
      </c>
      <c r="BR613" s="12">
        <v>0</v>
      </c>
      <c r="BS613" s="12">
        <v>1</v>
      </c>
      <c r="BT613" s="12">
        <v>3</v>
      </c>
      <c r="BU613" s="12">
        <v>3</v>
      </c>
      <c r="BV613" s="12">
        <v>1</v>
      </c>
      <c r="BW613" s="12">
        <v>2</v>
      </c>
      <c r="BX613" s="12">
        <v>11</v>
      </c>
      <c r="BY613" s="12">
        <v>0</v>
      </c>
      <c r="BZ613" s="12">
        <v>0</v>
      </c>
      <c r="CA613" s="12">
        <v>28</v>
      </c>
      <c r="CB613" s="12">
        <v>5</v>
      </c>
      <c r="CC613" s="12">
        <v>17</v>
      </c>
      <c r="CD613" s="12">
        <v>6</v>
      </c>
      <c r="CE613" s="12">
        <v>0</v>
      </c>
      <c r="CF613" s="12">
        <v>1</v>
      </c>
      <c r="CG613" s="12">
        <v>3</v>
      </c>
      <c r="CH613" s="12">
        <v>1</v>
      </c>
      <c r="CI613">
        <v>0</v>
      </c>
      <c r="CJ613">
        <v>0</v>
      </c>
      <c r="CK613">
        <v>0</v>
      </c>
      <c r="CL613">
        <v>0</v>
      </c>
      <c r="CM613">
        <v>0</v>
      </c>
      <c r="CN613" s="12">
        <v>31</v>
      </c>
    </row>
    <row r="614" spans="1:92" hidden="1" x14ac:dyDescent="0.25">
      <c r="A614" s="7" t="s">
        <v>350</v>
      </c>
      <c r="B614" t="s">
        <v>110</v>
      </c>
      <c r="C614" s="2">
        <v>43894</v>
      </c>
      <c r="D614" s="12">
        <v>4</v>
      </c>
      <c r="E614" s="12">
        <v>0</v>
      </c>
      <c r="F614" s="12">
        <v>0</v>
      </c>
      <c r="G614" s="12">
        <v>0</v>
      </c>
      <c r="H614" s="12">
        <v>0</v>
      </c>
      <c r="I614" s="12">
        <v>0</v>
      </c>
      <c r="J614" s="12">
        <v>0</v>
      </c>
      <c r="K614" s="12">
        <v>0</v>
      </c>
      <c r="L614" s="12">
        <v>0</v>
      </c>
      <c r="M614" s="12">
        <v>0</v>
      </c>
      <c r="N614" s="12">
        <v>0</v>
      </c>
      <c r="O614" s="12">
        <v>2</v>
      </c>
      <c r="P614" s="12">
        <v>1</v>
      </c>
      <c r="Q614" s="12">
        <v>0</v>
      </c>
      <c r="R614" s="12">
        <v>0</v>
      </c>
      <c r="S614" s="12">
        <v>0</v>
      </c>
      <c r="T614" s="12">
        <v>0</v>
      </c>
      <c r="U614" s="12">
        <v>0</v>
      </c>
      <c r="V614" s="12">
        <v>0</v>
      </c>
      <c r="W614" s="12">
        <v>0</v>
      </c>
      <c r="X614" s="12">
        <v>0</v>
      </c>
      <c r="Y614">
        <v>0</v>
      </c>
      <c r="Z614">
        <v>0</v>
      </c>
      <c r="AA614">
        <v>0</v>
      </c>
      <c r="AB614">
        <v>0</v>
      </c>
      <c r="AC614">
        <v>0</v>
      </c>
      <c r="AG614" s="43" t="s">
        <v>350</v>
      </c>
      <c r="AH614" s="30" t="s">
        <v>110</v>
      </c>
      <c r="AI614" s="34">
        <v>43894</v>
      </c>
      <c r="AJ614" s="12">
        <v>0</v>
      </c>
      <c r="AK614" s="12">
        <v>0</v>
      </c>
      <c r="AL614" s="12">
        <v>0</v>
      </c>
      <c r="AM614" s="12">
        <v>0</v>
      </c>
      <c r="AN614" s="12">
        <v>0</v>
      </c>
      <c r="AO614" s="12">
        <v>0</v>
      </c>
      <c r="AP614" s="12">
        <v>0</v>
      </c>
      <c r="AQ614" s="12">
        <v>0</v>
      </c>
      <c r="AR614" s="12">
        <v>0</v>
      </c>
      <c r="AS614" s="12">
        <v>0</v>
      </c>
      <c r="AT614" s="12">
        <v>0</v>
      </c>
      <c r="AU614" s="12">
        <v>0</v>
      </c>
      <c r="AV614" s="12">
        <v>0</v>
      </c>
      <c r="AW614" s="12">
        <v>0</v>
      </c>
      <c r="AX614" s="12">
        <v>0</v>
      </c>
      <c r="AY614" s="12">
        <v>0</v>
      </c>
      <c r="AZ614" s="12">
        <v>0</v>
      </c>
      <c r="BA614" s="12">
        <v>0</v>
      </c>
      <c r="BB614">
        <v>0</v>
      </c>
      <c r="BC614">
        <v>0</v>
      </c>
      <c r="BD614">
        <v>0</v>
      </c>
      <c r="BE614">
        <v>0</v>
      </c>
      <c r="BF614">
        <v>0</v>
      </c>
      <c r="BK614" t="s">
        <v>341</v>
      </c>
      <c r="BL614" t="s">
        <v>110</v>
      </c>
      <c r="BM614" s="2">
        <v>43893</v>
      </c>
      <c r="BN614" s="12">
        <v>31</v>
      </c>
      <c r="BO614" s="12">
        <v>7</v>
      </c>
      <c r="BP614" s="12">
        <v>0</v>
      </c>
      <c r="BQ614" s="12">
        <v>0</v>
      </c>
      <c r="BR614" s="12">
        <v>0</v>
      </c>
      <c r="BS614" s="12">
        <v>0</v>
      </c>
      <c r="BT614" s="12">
        <v>0</v>
      </c>
      <c r="BU614" s="12">
        <v>0</v>
      </c>
      <c r="BV614" s="12">
        <v>0</v>
      </c>
      <c r="BW614" s="12">
        <v>0</v>
      </c>
      <c r="BX614" s="12">
        <v>0</v>
      </c>
      <c r="BY614" s="12">
        <v>0</v>
      </c>
      <c r="BZ614" s="12">
        <v>0</v>
      </c>
      <c r="CA614" s="12">
        <v>1</v>
      </c>
      <c r="CB614" s="12">
        <v>1</v>
      </c>
      <c r="CC614" s="12">
        <v>2</v>
      </c>
      <c r="CD614" s="12">
        <v>0</v>
      </c>
      <c r="CE614" s="12">
        <v>0</v>
      </c>
      <c r="CF614" s="12">
        <v>0</v>
      </c>
      <c r="CG614" s="12">
        <v>1</v>
      </c>
      <c r="CH614" s="12">
        <v>1</v>
      </c>
      <c r="CI614">
        <v>0</v>
      </c>
      <c r="CJ614">
        <v>0</v>
      </c>
      <c r="CK614">
        <v>0</v>
      </c>
      <c r="CL614">
        <v>0</v>
      </c>
      <c r="CM614">
        <v>0</v>
      </c>
      <c r="CN614" s="12">
        <v>0</v>
      </c>
    </row>
    <row r="615" spans="1:92" hidden="1" x14ac:dyDescent="0.25">
      <c r="A615" s="7" t="s">
        <v>350</v>
      </c>
      <c r="B615" t="s">
        <v>111</v>
      </c>
      <c r="C615" s="2">
        <v>43894</v>
      </c>
      <c r="D615" s="12">
        <v>101</v>
      </c>
      <c r="E615" s="12">
        <v>68</v>
      </c>
      <c r="F615" s="12">
        <v>2</v>
      </c>
      <c r="G615" s="12">
        <v>5</v>
      </c>
      <c r="H615" s="12">
        <v>0</v>
      </c>
      <c r="I615" s="12">
        <v>2</v>
      </c>
      <c r="J615" s="12">
        <v>7</v>
      </c>
      <c r="K615" s="12">
        <v>2</v>
      </c>
      <c r="L615" s="12">
        <v>2</v>
      </c>
      <c r="M615" s="12">
        <v>0</v>
      </c>
      <c r="N615" s="12">
        <v>5</v>
      </c>
      <c r="O615" s="12">
        <v>30</v>
      </c>
      <c r="P615" s="12">
        <v>25</v>
      </c>
      <c r="Q615" s="12">
        <v>17</v>
      </c>
      <c r="R615" s="12">
        <v>1</v>
      </c>
      <c r="S615" s="12">
        <v>1</v>
      </c>
      <c r="T615" s="12">
        <v>0</v>
      </c>
      <c r="U615" s="12">
        <v>0</v>
      </c>
      <c r="V615" s="12">
        <v>0</v>
      </c>
      <c r="W615" s="12">
        <v>0</v>
      </c>
      <c r="X615" s="12">
        <v>1</v>
      </c>
      <c r="Y615">
        <v>0</v>
      </c>
      <c r="Z615">
        <v>0</v>
      </c>
      <c r="AA615">
        <v>0</v>
      </c>
      <c r="AB615">
        <v>0</v>
      </c>
      <c r="AC615">
        <v>0</v>
      </c>
      <c r="AG615" s="44" t="s">
        <v>350</v>
      </c>
      <c r="AH615" s="29" t="s">
        <v>111</v>
      </c>
      <c r="AI615" s="36">
        <v>43894</v>
      </c>
      <c r="AJ615" s="12">
        <v>98</v>
      </c>
      <c r="AK615" s="12">
        <v>63</v>
      </c>
      <c r="AL615" s="12">
        <v>1</v>
      </c>
      <c r="AM615" s="12">
        <v>3</v>
      </c>
      <c r="AN615" s="12">
        <v>0</v>
      </c>
      <c r="AO615" s="12">
        <v>1</v>
      </c>
      <c r="AP615" s="12">
        <v>6</v>
      </c>
      <c r="AQ615" s="12">
        <v>1</v>
      </c>
      <c r="AR615" s="12">
        <v>1</v>
      </c>
      <c r="AS615" s="12">
        <v>0</v>
      </c>
      <c r="AT615" s="12">
        <v>14</v>
      </c>
      <c r="AU615" s="12">
        <v>0</v>
      </c>
      <c r="AV615" s="12">
        <v>0</v>
      </c>
      <c r="AW615" s="12">
        <v>0</v>
      </c>
      <c r="AX615" s="12">
        <v>0</v>
      </c>
      <c r="AY615" s="12">
        <v>0</v>
      </c>
      <c r="AZ615" s="12">
        <v>0</v>
      </c>
      <c r="BA615" s="12">
        <v>0</v>
      </c>
      <c r="BB615">
        <v>0</v>
      </c>
      <c r="BC615">
        <v>0</v>
      </c>
      <c r="BD615">
        <v>0</v>
      </c>
      <c r="BE615">
        <v>0</v>
      </c>
      <c r="BF615">
        <v>0</v>
      </c>
      <c r="BK615" t="s">
        <v>341</v>
      </c>
      <c r="BL615" t="s">
        <v>111</v>
      </c>
      <c r="BM615" s="2">
        <v>43893</v>
      </c>
      <c r="BN615" s="12">
        <v>1</v>
      </c>
      <c r="BO615" s="12">
        <v>7</v>
      </c>
      <c r="BP615" s="12">
        <v>1</v>
      </c>
      <c r="BQ615" s="12">
        <v>2</v>
      </c>
      <c r="BR615" s="12">
        <v>1</v>
      </c>
      <c r="BS615" s="12">
        <v>1</v>
      </c>
      <c r="BT615" s="12">
        <v>0</v>
      </c>
      <c r="BU615" s="12">
        <v>0</v>
      </c>
      <c r="BV615" s="12">
        <v>1</v>
      </c>
      <c r="BW615" s="12">
        <v>9</v>
      </c>
      <c r="BX615" s="12">
        <v>0</v>
      </c>
      <c r="BY615" s="12">
        <v>0</v>
      </c>
      <c r="BZ615" s="12">
        <v>0</v>
      </c>
      <c r="CA615" s="12">
        <v>5</v>
      </c>
      <c r="CB615" s="12">
        <v>0</v>
      </c>
      <c r="CC615" s="12">
        <v>6</v>
      </c>
      <c r="CD615" s="12">
        <v>4</v>
      </c>
      <c r="CE615" s="12">
        <v>0</v>
      </c>
      <c r="CF615" s="12">
        <v>0</v>
      </c>
      <c r="CG615" s="12">
        <v>3</v>
      </c>
      <c r="CH615" s="12">
        <v>0</v>
      </c>
      <c r="CI615">
        <v>0</v>
      </c>
      <c r="CJ615">
        <v>0</v>
      </c>
      <c r="CK615">
        <v>0</v>
      </c>
      <c r="CL615">
        <v>0</v>
      </c>
      <c r="CM615">
        <v>0</v>
      </c>
      <c r="CN615" s="12">
        <v>0</v>
      </c>
    </row>
    <row r="616" spans="1:92" hidden="1" x14ac:dyDescent="0.25">
      <c r="A616" s="7" t="s">
        <v>350</v>
      </c>
      <c r="B616" t="s">
        <v>112</v>
      </c>
      <c r="C616" s="2">
        <v>43894</v>
      </c>
      <c r="D616" s="12">
        <v>7</v>
      </c>
      <c r="E616" s="12">
        <v>2</v>
      </c>
      <c r="F616" s="12">
        <v>0</v>
      </c>
      <c r="G616" s="12">
        <v>0</v>
      </c>
      <c r="H616" s="12">
        <v>0</v>
      </c>
      <c r="I616" s="12">
        <v>0</v>
      </c>
      <c r="J616" s="12">
        <v>0</v>
      </c>
      <c r="K616" s="12">
        <v>0</v>
      </c>
      <c r="L616" s="12">
        <v>0</v>
      </c>
      <c r="M616" s="12">
        <v>0</v>
      </c>
      <c r="N616" s="12">
        <v>0</v>
      </c>
      <c r="O616" s="12">
        <v>0</v>
      </c>
      <c r="P616" s="12">
        <v>0</v>
      </c>
      <c r="Q616" s="12">
        <v>0</v>
      </c>
      <c r="R616" s="12">
        <v>0</v>
      </c>
      <c r="S616" s="12">
        <v>0</v>
      </c>
      <c r="T616" s="12">
        <v>0</v>
      </c>
      <c r="U616" s="12">
        <v>0</v>
      </c>
      <c r="V616" s="12">
        <v>0</v>
      </c>
      <c r="W616" s="12">
        <v>0</v>
      </c>
      <c r="X616" s="12">
        <v>0</v>
      </c>
      <c r="Y616">
        <v>0</v>
      </c>
      <c r="Z616">
        <v>0</v>
      </c>
      <c r="AA616">
        <v>0</v>
      </c>
      <c r="AB616">
        <v>0</v>
      </c>
      <c r="AC616">
        <v>0</v>
      </c>
      <c r="AG616" s="43" t="s">
        <v>350</v>
      </c>
      <c r="AH616" s="30" t="s">
        <v>112</v>
      </c>
      <c r="AI616" s="34">
        <v>43894</v>
      </c>
      <c r="AJ616" s="12">
        <v>4</v>
      </c>
      <c r="AK616" s="12">
        <v>1</v>
      </c>
      <c r="AL616" s="12">
        <v>0</v>
      </c>
      <c r="AM616" s="12">
        <v>0</v>
      </c>
      <c r="AN616" s="12">
        <v>0</v>
      </c>
      <c r="AO616" s="12">
        <v>0</v>
      </c>
      <c r="AP616" s="12">
        <v>0</v>
      </c>
      <c r="AQ616" s="12">
        <v>0</v>
      </c>
      <c r="AR616" s="12">
        <v>0</v>
      </c>
      <c r="AS616" s="12">
        <v>0</v>
      </c>
      <c r="AT616" s="12">
        <v>0</v>
      </c>
      <c r="AU616" s="12">
        <v>0</v>
      </c>
      <c r="AV616" s="12">
        <v>0</v>
      </c>
      <c r="AW616" s="12">
        <v>0</v>
      </c>
      <c r="AX616" s="12">
        <v>0</v>
      </c>
      <c r="AY616" s="12">
        <v>0</v>
      </c>
      <c r="AZ616" s="12">
        <v>0</v>
      </c>
      <c r="BA616" s="12">
        <v>0</v>
      </c>
      <c r="BB616">
        <v>0</v>
      </c>
      <c r="BC616">
        <v>0</v>
      </c>
      <c r="BD616">
        <v>0</v>
      </c>
      <c r="BE616">
        <v>0</v>
      </c>
      <c r="BF616">
        <v>0</v>
      </c>
      <c r="BK616" t="s">
        <v>341</v>
      </c>
      <c r="BL616" t="s">
        <v>112</v>
      </c>
      <c r="BM616" s="2">
        <v>43893</v>
      </c>
      <c r="BN616" s="12">
        <v>24</v>
      </c>
      <c r="BO616" s="12">
        <v>10</v>
      </c>
      <c r="BP616" s="12">
        <v>0</v>
      </c>
      <c r="BQ616" s="12">
        <v>0</v>
      </c>
      <c r="BR616" s="12">
        <v>0</v>
      </c>
      <c r="BS616" s="12">
        <v>0</v>
      </c>
      <c r="BT616" s="12">
        <v>0</v>
      </c>
      <c r="BU616" s="12">
        <v>0</v>
      </c>
      <c r="BV616" s="12">
        <v>0</v>
      </c>
      <c r="BW616" s="12">
        <v>0</v>
      </c>
      <c r="BX616" s="12">
        <v>0</v>
      </c>
      <c r="BY616" s="12">
        <v>0</v>
      </c>
      <c r="BZ616" s="12">
        <v>0</v>
      </c>
      <c r="CA616" s="12">
        <v>0</v>
      </c>
      <c r="CB616" s="12">
        <v>0</v>
      </c>
      <c r="CC616" s="12">
        <v>0</v>
      </c>
      <c r="CD616" s="12">
        <v>0</v>
      </c>
      <c r="CE616" s="12">
        <v>0</v>
      </c>
      <c r="CF616" s="12">
        <v>0</v>
      </c>
      <c r="CG616" s="12">
        <v>0</v>
      </c>
      <c r="CH616" s="12">
        <v>0</v>
      </c>
      <c r="CI616">
        <v>0</v>
      </c>
      <c r="CJ616">
        <v>0</v>
      </c>
      <c r="CK616">
        <v>0</v>
      </c>
      <c r="CL616">
        <v>0</v>
      </c>
      <c r="CM616">
        <v>0</v>
      </c>
      <c r="CN616" s="12">
        <v>0</v>
      </c>
    </row>
    <row r="617" spans="1:92" hidden="1" x14ac:dyDescent="0.25">
      <c r="A617" s="7" t="s">
        <v>350</v>
      </c>
      <c r="B617" t="s">
        <v>113</v>
      </c>
      <c r="C617" s="2">
        <v>43894</v>
      </c>
      <c r="D617" s="12">
        <v>110</v>
      </c>
      <c r="E617" s="12">
        <v>79</v>
      </c>
      <c r="F617" s="12">
        <v>6</v>
      </c>
      <c r="G617" s="12">
        <v>4</v>
      </c>
      <c r="H617" s="12">
        <v>3</v>
      </c>
      <c r="I617" s="12">
        <v>5</v>
      </c>
      <c r="J617" s="12">
        <v>12</v>
      </c>
      <c r="K617" s="12">
        <v>4</v>
      </c>
      <c r="L617" s="12">
        <v>5</v>
      </c>
      <c r="M617" s="12">
        <v>1</v>
      </c>
      <c r="N617" s="12">
        <v>8</v>
      </c>
      <c r="O617" s="12">
        <v>32</v>
      </c>
      <c r="P617" s="12">
        <v>21</v>
      </c>
      <c r="Q617" s="12">
        <v>23</v>
      </c>
      <c r="R617" s="12">
        <v>2</v>
      </c>
      <c r="S617" s="12">
        <v>2</v>
      </c>
      <c r="T617" s="12">
        <v>2</v>
      </c>
      <c r="U617" s="12">
        <v>0</v>
      </c>
      <c r="V617" s="12">
        <v>0</v>
      </c>
      <c r="W617" s="12">
        <v>0</v>
      </c>
      <c r="X617" s="12">
        <v>2</v>
      </c>
      <c r="Y617">
        <v>0</v>
      </c>
      <c r="Z617">
        <v>0</v>
      </c>
      <c r="AA617">
        <v>0</v>
      </c>
      <c r="AB617">
        <v>0</v>
      </c>
      <c r="AC617">
        <v>0</v>
      </c>
      <c r="AG617" s="44" t="s">
        <v>350</v>
      </c>
      <c r="AH617" s="29" t="s">
        <v>113</v>
      </c>
      <c r="AI617" s="36">
        <v>43894</v>
      </c>
      <c r="AJ617" s="12">
        <v>107</v>
      </c>
      <c r="AK617" s="12">
        <v>74</v>
      </c>
      <c r="AL617" s="12">
        <v>5</v>
      </c>
      <c r="AM617" s="12">
        <v>2</v>
      </c>
      <c r="AN617" s="12">
        <v>2</v>
      </c>
      <c r="AO617" s="12">
        <v>4</v>
      </c>
      <c r="AP617" s="12">
        <v>11</v>
      </c>
      <c r="AQ617" s="12">
        <v>3</v>
      </c>
      <c r="AR617" s="12">
        <v>4</v>
      </c>
      <c r="AS617" s="12">
        <v>0</v>
      </c>
      <c r="AT617" s="12">
        <v>16</v>
      </c>
      <c r="AU617" s="12">
        <v>0</v>
      </c>
      <c r="AV617" s="12">
        <v>0</v>
      </c>
      <c r="AW617" s="12">
        <v>0</v>
      </c>
      <c r="AX617" s="12">
        <v>0</v>
      </c>
      <c r="AY617" s="12">
        <v>0</v>
      </c>
      <c r="AZ617" s="12">
        <v>0</v>
      </c>
      <c r="BA617" s="12">
        <v>0</v>
      </c>
      <c r="BB617">
        <v>0</v>
      </c>
      <c r="BC617">
        <v>0</v>
      </c>
      <c r="BD617">
        <v>0</v>
      </c>
      <c r="BE617">
        <v>0</v>
      </c>
      <c r="BF617">
        <v>0</v>
      </c>
      <c r="BK617" t="s">
        <v>341</v>
      </c>
      <c r="BL617" t="s">
        <v>113</v>
      </c>
      <c r="BM617" s="2">
        <v>43893</v>
      </c>
      <c r="BN617" s="12">
        <v>7</v>
      </c>
      <c r="BO617" s="12">
        <v>16</v>
      </c>
      <c r="BP617" s="12">
        <v>1</v>
      </c>
      <c r="BQ617" s="12">
        <v>2</v>
      </c>
      <c r="BR617" s="12">
        <v>1</v>
      </c>
      <c r="BS617" s="12">
        <v>1</v>
      </c>
      <c r="BT617" s="12">
        <v>2</v>
      </c>
      <c r="BU617" s="12">
        <v>2</v>
      </c>
      <c r="BV617" s="12">
        <v>1</v>
      </c>
      <c r="BW617" s="12">
        <v>6</v>
      </c>
      <c r="BX617" s="12">
        <v>0</v>
      </c>
      <c r="BY617" s="12">
        <v>0</v>
      </c>
      <c r="BZ617" s="12">
        <v>0</v>
      </c>
      <c r="CA617" s="12">
        <v>5</v>
      </c>
      <c r="CB617" s="12">
        <v>1</v>
      </c>
      <c r="CC617" s="12">
        <v>10</v>
      </c>
      <c r="CD617" s="12">
        <v>13</v>
      </c>
      <c r="CE617" s="12">
        <v>0</v>
      </c>
      <c r="CF617" s="12">
        <v>0</v>
      </c>
      <c r="CG617" s="12">
        <v>4</v>
      </c>
      <c r="CH617" s="12">
        <v>1</v>
      </c>
      <c r="CI617">
        <v>0</v>
      </c>
      <c r="CJ617">
        <v>0</v>
      </c>
      <c r="CK617">
        <v>0</v>
      </c>
      <c r="CL617">
        <v>0</v>
      </c>
      <c r="CM617">
        <v>0</v>
      </c>
      <c r="CN617" s="12">
        <v>0</v>
      </c>
    </row>
    <row r="618" spans="1:92" hidden="1" x14ac:dyDescent="0.25">
      <c r="A618" s="7" t="s">
        <v>351</v>
      </c>
      <c r="B618" t="s">
        <v>110</v>
      </c>
      <c r="C618" s="2">
        <v>43894</v>
      </c>
      <c r="D618" s="12">
        <v>0</v>
      </c>
      <c r="E618" s="12">
        <v>0</v>
      </c>
      <c r="F618" s="12">
        <v>0</v>
      </c>
      <c r="G618" s="12">
        <v>0</v>
      </c>
      <c r="H618" s="12">
        <v>0</v>
      </c>
      <c r="I618" s="12">
        <v>0</v>
      </c>
      <c r="J618" s="12">
        <v>0</v>
      </c>
      <c r="K618" s="12">
        <v>0</v>
      </c>
      <c r="L618" s="12">
        <v>0</v>
      </c>
      <c r="M618" s="12">
        <v>0</v>
      </c>
      <c r="N618" s="12">
        <v>0</v>
      </c>
      <c r="O618" s="12">
        <v>0</v>
      </c>
      <c r="P618" s="12">
        <v>0</v>
      </c>
      <c r="Q618" s="12">
        <v>0</v>
      </c>
      <c r="R618" s="12">
        <v>0</v>
      </c>
      <c r="S618" s="12">
        <v>0</v>
      </c>
      <c r="T618" s="12">
        <v>0</v>
      </c>
      <c r="U618" s="12">
        <v>0</v>
      </c>
      <c r="V618" s="12">
        <v>0</v>
      </c>
      <c r="W618" s="12">
        <v>0</v>
      </c>
      <c r="X618" s="12">
        <v>0</v>
      </c>
      <c r="Y618">
        <v>0</v>
      </c>
      <c r="Z618">
        <v>0</v>
      </c>
      <c r="AA618">
        <v>0</v>
      </c>
      <c r="AB618">
        <v>0</v>
      </c>
      <c r="AC618">
        <v>0</v>
      </c>
      <c r="AG618" s="33" t="s">
        <v>351</v>
      </c>
      <c r="AH618" s="30" t="s">
        <v>110</v>
      </c>
      <c r="AI618" s="34">
        <v>43894</v>
      </c>
      <c r="AJ618" s="12">
        <v>0</v>
      </c>
      <c r="AK618" s="12">
        <v>0</v>
      </c>
      <c r="AL618" s="12">
        <v>0</v>
      </c>
      <c r="AM618" s="12">
        <v>0</v>
      </c>
      <c r="AN618" s="12">
        <v>0</v>
      </c>
      <c r="AO618" s="12">
        <v>0</v>
      </c>
      <c r="AP618" s="12">
        <v>0</v>
      </c>
      <c r="AQ618" s="12">
        <v>0</v>
      </c>
      <c r="AR618" s="12">
        <v>0</v>
      </c>
      <c r="AS618" s="12">
        <v>0</v>
      </c>
      <c r="AT618" s="12">
        <v>0</v>
      </c>
      <c r="AU618" s="12">
        <v>0</v>
      </c>
      <c r="AV618" s="12">
        <v>0</v>
      </c>
      <c r="AW618" s="12">
        <v>0</v>
      </c>
      <c r="AX618" s="12">
        <v>0</v>
      </c>
      <c r="AY618" s="12">
        <v>0</v>
      </c>
      <c r="AZ618" s="12">
        <v>0</v>
      </c>
      <c r="BA618" s="12">
        <v>0</v>
      </c>
      <c r="BB618" s="12">
        <v>0</v>
      </c>
      <c r="BC618" s="12">
        <v>0</v>
      </c>
      <c r="BD618" s="12">
        <v>0</v>
      </c>
      <c r="BE618" s="12">
        <v>0</v>
      </c>
      <c r="BF618" s="12">
        <v>0</v>
      </c>
      <c r="BK618" t="s">
        <v>320</v>
      </c>
      <c r="BL618" t="s">
        <v>110</v>
      </c>
      <c r="BM618" s="2">
        <v>43894</v>
      </c>
      <c r="BN618" s="12">
        <v>0</v>
      </c>
      <c r="BO618" s="12">
        <v>0</v>
      </c>
      <c r="BP618" s="12">
        <v>0</v>
      </c>
      <c r="BQ618" s="12">
        <v>0</v>
      </c>
      <c r="BR618" s="12">
        <v>0</v>
      </c>
      <c r="BS618" s="12">
        <v>0</v>
      </c>
      <c r="BT618" s="12">
        <v>0</v>
      </c>
      <c r="BU618" s="12">
        <v>0</v>
      </c>
      <c r="BV618" s="12">
        <v>0</v>
      </c>
      <c r="BW618" s="12">
        <v>5</v>
      </c>
      <c r="BX618" s="12">
        <v>15</v>
      </c>
      <c r="BY618" s="12">
        <v>19</v>
      </c>
      <c r="BZ618" s="12">
        <v>7</v>
      </c>
      <c r="CA618" s="12">
        <v>1</v>
      </c>
      <c r="CB618" s="12">
        <v>0</v>
      </c>
      <c r="CC618" s="12">
        <v>0</v>
      </c>
      <c r="CD618" s="12">
        <v>0</v>
      </c>
      <c r="CE618" s="12">
        <v>0</v>
      </c>
      <c r="CF618" s="12">
        <v>0</v>
      </c>
      <c r="CG618" s="12">
        <v>0</v>
      </c>
      <c r="CH618" s="12">
        <v>0</v>
      </c>
      <c r="CI618">
        <v>0</v>
      </c>
      <c r="CJ618">
        <v>0</v>
      </c>
      <c r="CK618">
        <v>0</v>
      </c>
      <c r="CL618">
        <v>0</v>
      </c>
      <c r="CM618">
        <v>0</v>
      </c>
      <c r="CN618" s="12">
        <v>0</v>
      </c>
    </row>
    <row r="619" spans="1:92" hidden="1" x14ac:dyDescent="0.25">
      <c r="A619" s="7" t="s">
        <v>351</v>
      </c>
      <c r="B619" t="s">
        <v>111</v>
      </c>
      <c r="C619" s="2">
        <v>43894</v>
      </c>
      <c r="D619" s="12">
        <v>322</v>
      </c>
      <c r="E619" s="12">
        <v>261</v>
      </c>
      <c r="F619" s="12">
        <v>6</v>
      </c>
      <c r="G619" s="12">
        <v>14</v>
      </c>
      <c r="H619" s="12">
        <v>2</v>
      </c>
      <c r="I619" s="12">
        <v>6</v>
      </c>
      <c r="J619" s="12">
        <v>8</v>
      </c>
      <c r="K619" s="12">
        <v>2</v>
      </c>
      <c r="L619" s="12">
        <v>6</v>
      </c>
      <c r="M619" s="12">
        <v>6</v>
      </c>
      <c r="N619" s="12">
        <v>10</v>
      </c>
      <c r="O619" s="12">
        <v>0</v>
      </c>
      <c r="P619" s="12">
        <v>0</v>
      </c>
      <c r="Q619" s="12">
        <v>22</v>
      </c>
      <c r="R619" s="12">
        <v>7</v>
      </c>
      <c r="S619" s="12">
        <v>1</v>
      </c>
      <c r="T619" s="12">
        <v>2</v>
      </c>
      <c r="U619" s="12">
        <v>0</v>
      </c>
      <c r="V619" s="12">
        <v>0</v>
      </c>
      <c r="W619" s="12">
        <v>0</v>
      </c>
      <c r="X619" s="12">
        <v>1</v>
      </c>
      <c r="Y619">
        <v>0</v>
      </c>
      <c r="Z619">
        <v>0</v>
      </c>
      <c r="AA619">
        <v>0</v>
      </c>
      <c r="AB619">
        <v>0</v>
      </c>
      <c r="AC619">
        <v>0</v>
      </c>
      <c r="AG619" s="35" t="s">
        <v>351</v>
      </c>
      <c r="AH619" s="29" t="s">
        <v>111</v>
      </c>
      <c r="AI619" s="36">
        <v>43894</v>
      </c>
      <c r="AJ619" s="12">
        <v>314</v>
      </c>
      <c r="AK619" s="12">
        <v>253</v>
      </c>
      <c r="AL619" s="12">
        <v>6</v>
      </c>
      <c r="AM619" s="12">
        <v>14</v>
      </c>
      <c r="AN619" s="12">
        <v>2</v>
      </c>
      <c r="AO619" s="12">
        <v>6</v>
      </c>
      <c r="AP619" s="12">
        <v>8</v>
      </c>
      <c r="AQ619" s="12">
        <v>2</v>
      </c>
      <c r="AR619" s="12">
        <v>6</v>
      </c>
      <c r="AS619" s="12">
        <v>0</v>
      </c>
      <c r="AT619" s="12">
        <v>16</v>
      </c>
      <c r="AU619" s="12">
        <v>7</v>
      </c>
      <c r="AV619" s="12">
        <v>0</v>
      </c>
      <c r="AW619" s="12">
        <v>0</v>
      </c>
      <c r="AX619" s="12">
        <v>0</v>
      </c>
      <c r="AY619" s="12">
        <v>0</v>
      </c>
      <c r="AZ619" s="12">
        <v>0</v>
      </c>
      <c r="BA619" s="12">
        <v>0</v>
      </c>
      <c r="BB619" s="12">
        <v>0</v>
      </c>
      <c r="BC619" s="12">
        <v>0</v>
      </c>
      <c r="BD619" s="12">
        <v>0</v>
      </c>
      <c r="BE619" s="12">
        <v>0</v>
      </c>
      <c r="BF619" s="12">
        <v>0</v>
      </c>
      <c r="BK619" t="s">
        <v>320</v>
      </c>
      <c r="BL619" t="s">
        <v>111</v>
      </c>
      <c r="BM619" s="2">
        <v>43894</v>
      </c>
      <c r="BN619" s="12">
        <v>1</v>
      </c>
      <c r="BO619" s="12">
        <v>3</v>
      </c>
      <c r="BP619" s="12">
        <v>0</v>
      </c>
      <c r="BQ619" s="12">
        <v>3</v>
      </c>
      <c r="BR619" s="12">
        <v>0</v>
      </c>
      <c r="BS619" s="12">
        <v>0</v>
      </c>
      <c r="BT619" s="12">
        <v>0</v>
      </c>
      <c r="BU619" s="12">
        <v>0</v>
      </c>
      <c r="BV619" s="12">
        <v>0</v>
      </c>
      <c r="BW619" s="12">
        <v>100</v>
      </c>
      <c r="BX619" s="12">
        <v>84</v>
      </c>
      <c r="BY619" s="12">
        <v>182</v>
      </c>
      <c r="BZ619" s="12">
        <v>146</v>
      </c>
      <c r="CA619" s="12">
        <v>1</v>
      </c>
      <c r="CB619" s="12">
        <v>0</v>
      </c>
      <c r="CC619" s="12">
        <v>0</v>
      </c>
      <c r="CD619" s="12">
        <v>0</v>
      </c>
      <c r="CE619" s="12">
        <v>0</v>
      </c>
      <c r="CF619" s="12">
        <v>0</v>
      </c>
      <c r="CG619" s="12">
        <v>0</v>
      </c>
      <c r="CH619" s="12">
        <v>0</v>
      </c>
      <c r="CI619">
        <v>0</v>
      </c>
      <c r="CJ619">
        <v>0</v>
      </c>
      <c r="CK619">
        <v>0</v>
      </c>
      <c r="CL619">
        <v>0</v>
      </c>
      <c r="CM619">
        <v>0</v>
      </c>
      <c r="CN619" s="12">
        <v>1</v>
      </c>
    </row>
    <row r="620" spans="1:92" hidden="1" x14ac:dyDescent="0.25">
      <c r="A620" s="7" t="s">
        <v>351</v>
      </c>
      <c r="B620" t="s">
        <v>112</v>
      </c>
      <c r="C620" s="2">
        <v>43894</v>
      </c>
      <c r="D620" s="12">
        <v>0</v>
      </c>
      <c r="E620" s="12">
        <v>0</v>
      </c>
      <c r="F620" s="12">
        <v>0</v>
      </c>
      <c r="G620" s="12">
        <v>0</v>
      </c>
      <c r="H620" s="12">
        <v>0</v>
      </c>
      <c r="I620" s="12">
        <v>0</v>
      </c>
      <c r="J620" s="12">
        <v>0</v>
      </c>
      <c r="K620" s="12">
        <v>0</v>
      </c>
      <c r="L620" s="12">
        <v>0</v>
      </c>
      <c r="M620" s="12">
        <v>0</v>
      </c>
      <c r="N620" s="12">
        <v>0</v>
      </c>
      <c r="O620" s="12">
        <v>0</v>
      </c>
      <c r="P620" s="12">
        <v>0</v>
      </c>
      <c r="Q620" s="12">
        <v>1</v>
      </c>
      <c r="R620" s="12">
        <v>0</v>
      </c>
      <c r="S620" s="12">
        <v>0</v>
      </c>
      <c r="T620" s="12">
        <v>0</v>
      </c>
      <c r="U620" s="12">
        <v>0</v>
      </c>
      <c r="V620" s="12">
        <v>0</v>
      </c>
      <c r="W620" s="12">
        <v>0</v>
      </c>
      <c r="X620" s="12">
        <v>0</v>
      </c>
      <c r="Y620">
        <v>0</v>
      </c>
      <c r="Z620">
        <v>0</v>
      </c>
      <c r="AA620">
        <v>0</v>
      </c>
      <c r="AB620">
        <v>0</v>
      </c>
      <c r="AC620">
        <v>0</v>
      </c>
      <c r="AG620" s="33" t="s">
        <v>351</v>
      </c>
      <c r="AH620" s="30" t="s">
        <v>112</v>
      </c>
      <c r="AI620" s="34">
        <v>43894</v>
      </c>
      <c r="AJ620" s="12">
        <v>0</v>
      </c>
      <c r="AK620" s="12">
        <v>0</v>
      </c>
      <c r="AL620" s="12">
        <v>0</v>
      </c>
      <c r="AM620" s="12">
        <v>0</v>
      </c>
      <c r="AN620" s="12">
        <v>0</v>
      </c>
      <c r="AO620" s="12">
        <v>0</v>
      </c>
      <c r="AP620" s="12">
        <v>0</v>
      </c>
      <c r="AQ620" s="12">
        <v>0</v>
      </c>
      <c r="AR620" s="12">
        <v>0</v>
      </c>
      <c r="AS620" s="12">
        <v>0</v>
      </c>
      <c r="AT620" s="12">
        <v>1</v>
      </c>
      <c r="AU620" s="12">
        <v>0</v>
      </c>
      <c r="AV620" s="12">
        <v>0</v>
      </c>
      <c r="AW620" s="12">
        <v>0</v>
      </c>
      <c r="AX620" s="12">
        <v>0</v>
      </c>
      <c r="AY620" s="12">
        <v>0</v>
      </c>
      <c r="AZ620" s="12">
        <v>0</v>
      </c>
      <c r="BA620" s="12">
        <v>0</v>
      </c>
      <c r="BB620" s="12">
        <v>0</v>
      </c>
      <c r="BC620" s="12">
        <v>0</v>
      </c>
      <c r="BD620" s="12">
        <v>0</v>
      </c>
      <c r="BE620" s="12">
        <v>0</v>
      </c>
      <c r="BF620" s="12">
        <v>0</v>
      </c>
      <c r="BK620" t="s">
        <v>320</v>
      </c>
      <c r="BL620" t="s">
        <v>112</v>
      </c>
      <c r="BM620" s="2">
        <v>43894</v>
      </c>
      <c r="BN620" s="12">
        <v>0</v>
      </c>
      <c r="BO620" s="12">
        <v>0</v>
      </c>
      <c r="BP620" s="12">
        <v>0</v>
      </c>
      <c r="BQ620" s="12">
        <v>0</v>
      </c>
      <c r="BR620" s="12">
        <v>0</v>
      </c>
      <c r="BS620" s="12">
        <v>0</v>
      </c>
      <c r="BT620" s="12">
        <v>0</v>
      </c>
      <c r="BU620" s="12">
        <v>0</v>
      </c>
      <c r="BV620" s="12">
        <v>0</v>
      </c>
      <c r="BW620" s="12">
        <v>2</v>
      </c>
      <c r="BX620" s="12">
        <v>16</v>
      </c>
      <c r="BY620" s="12">
        <v>21</v>
      </c>
      <c r="BZ620" s="12">
        <v>12</v>
      </c>
      <c r="CA620" s="12">
        <v>0</v>
      </c>
      <c r="CB620" s="12">
        <v>0</v>
      </c>
      <c r="CC620" s="12">
        <v>0</v>
      </c>
      <c r="CD620" s="12">
        <v>0</v>
      </c>
      <c r="CE620" s="12">
        <v>0</v>
      </c>
      <c r="CF620" s="12">
        <v>0</v>
      </c>
      <c r="CG620" s="12">
        <v>0</v>
      </c>
      <c r="CH620" s="12">
        <v>0</v>
      </c>
      <c r="CI620">
        <v>0</v>
      </c>
      <c r="CJ620">
        <v>0</v>
      </c>
      <c r="CK620">
        <v>0</v>
      </c>
      <c r="CL620">
        <v>0</v>
      </c>
      <c r="CM620">
        <v>0</v>
      </c>
      <c r="CN620" s="12">
        <v>0</v>
      </c>
    </row>
    <row r="621" spans="1:92" hidden="1" x14ac:dyDescent="0.25">
      <c r="A621" s="7" t="s">
        <v>351</v>
      </c>
      <c r="B621" t="s">
        <v>113</v>
      </c>
      <c r="C621" s="2">
        <v>43894</v>
      </c>
      <c r="D621" s="12">
        <v>360</v>
      </c>
      <c r="E621" s="12">
        <v>372</v>
      </c>
      <c r="F621" s="12">
        <v>14</v>
      </c>
      <c r="G621" s="12">
        <v>11</v>
      </c>
      <c r="H621" s="12">
        <v>5</v>
      </c>
      <c r="I621" s="12">
        <v>14</v>
      </c>
      <c r="J621" s="12">
        <v>15</v>
      </c>
      <c r="K621" s="12">
        <v>7</v>
      </c>
      <c r="L621" s="12">
        <v>14</v>
      </c>
      <c r="M621" s="12">
        <v>21</v>
      </c>
      <c r="N621" s="12">
        <v>19</v>
      </c>
      <c r="O621" s="12">
        <v>0</v>
      </c>
      <c r="P621" s="12">
        <v>0</v>
      </c>
      <c r="Q621" s="12">
        <v>60</v>
      </c>
      <c r="R621" s="12">
        <v>8</v>
      </c>
      <c r="S621" s="12">
        <v>4</v>
      </c>
      <c r="T621" s="12">
        <v>8</v>
      </c>
      <c r="U621" s="12">
        <v>0</v>
      </c>
      <c r="V621" s="12">
        <v>0</v>
      </c>
      <c r="W621" s="12">
        <v>0</v>
      </c>
      <c r="X621" s="12">
        <v>4</v>
      </c>
      <c r="Y621">
        <v>0</v>
      </c>
      <c r="Z621">
        <v>0</v>
      </c>
      <c r="AA621">
        <v>0</v>
      </c>
      <c r="AB621">
        <v>0</v>
      </c>
      <c r="AC621">
        <v>0</v>
      </c>
      <c r="AG621" s="35" t="s">
        <v>351</v>
      </c>
      <c r="AH621" s="29" t="s">
        <v>113</v>
      </c>
      <c r="AI621" s="36">
        <v>43894</v>
      </c>
      <c r="AJ621" s="12">
        <v>348</v>
      </c>
      <c r="AK621" s="12">
        <v>358</v>
      </c>
      <c r="AL621" s="12">
        <v>14</v>
      </c>
      <c r="AM621" s="12">
        <v>11</v>
      </c>
      <c r="AN621" s="12">
        <v>5</v>
      </c>
      <c r="AO621" s="12">
        <v>14</v>
      </c>
      <c r="AP621" s="12">
        <v>15</v>
      </c>
      <c r="AQ621" s="12">
        <v>7</v>
      </c>
      <c r="AR621" s="12">
        <v>14</v>
      </c>
      <c r="AS621" s="12">
        <v>0</v>
      </c>
      <c r="AT621" s="12">
        <v>42</v>
      </c>
      <c r="AU621" s="12">
        <v>8</v>
      </c>
      <c r="AV621" s="12">
        <v>0</v>
      </c>
      <c r="AW621" s="12">
        <v>0</v>
      </c>
      <c r="AX621" s="12">
        <v>0</v>
      </c>
      <c r="AY621" s="12">
        <v>0</v>
      </c>
      <c r="AZ621" s="12">
        <v>0</v>
      </c>
      <c r="BA621" s="12">
        <v>0</v>
      </c>
      <c r="BB621" s="12">
        <v>0</v>
      </c>
      <c r="BC621" s="12">
        <v>0</v>
      </c>
      <c r="BD621" s="12">
        <v>0</v>
      </c>
      <c r="BE621" s="12">
        <v>0</v>
      </c>
      <c r="BF621" s="12">
        <v>0</v>
      </c>
      <c r="BK621" t="s">
        <v>320</v>
      </c>
      <c r="BL621" t="s">
        <v>113</v>
      </c>
      <c r="BM621" s="2">
        <v>43894</v>
      </c>
      <c r="BN621" s="12">
        <v>0</v>
      </c>
      <c r="BO621" s="12">
        <v>4</v>
      </c>
      <c r="BP621" s="12">
        <v>0</v>
      </c>
      <c r="BQ621" s="12">
        <v>0</v>
      </c>
      <c r="BR621" s="12">
        <v>0</v>
      </c>
      <c r="BS621" s="12">
        <v>0</v>
      </c>
      <c r="BT621" s="12">
        <v>0</v>
      </c>
      <c r="BU621" s="12">
        <v>0</v>
      </c>
      <c r="BV621" s="12">
        <v>0</v>
      </c>
      <c r="BW621" s="12">
        <v>225</v>
      </c>
      <c r="BX621" s="12">
        <v>194</v>
      </c>
      <c r="BY621" s="12">
        <v>403</v>
      </c>
      <c r="BZ621" s="12">
        <v>312</v>
      </c>
      <c r="CA621" s="12">
        <v>2</v>
      </c>
      <c r="CB621" s="12">
        <v>0</v>
      </c>
      <c r="CC621" s="12">
        <v>0</v>
      </c>
      <c r="CD621" s="12">
        <v>1</v>
      </c>
      <c r="CE621" s="12">
        <v>0</v>
      </c>
      <c r="CF621" s="12">
        <v>0</v>
      </c>
      <c r="CG621" s="12">
        <v>0</v>
      </c>
      <c r="CH621" s="12">
        <v>0</v>
      </c>
      <c r="CI621">
        <v>0</v>
      </c>
      <c r="CJ621">
        <v>0</v>
      </c>
      <c r="CK621">
        <v>0</v>
      </c>
      <c r="CL621">
        <v>0</v>
      </c>
      <c r="CM621">
        <v>0</v>
      </c>
      <c r="CN621" s="12">
        <v>0</v>
      </c>
    </row>
    <row r="622" spans="1:92" hidden="1" x14ac:dyDescent="0.25">
      <c r="A622" s="7" t="s">
        <v>352</v>
      </c>
      <c r="B622" t="s">
        <v>110</v>
      </c>
      <c r="C622" s="2">
        <v>43894</v>
      </c>
      <c r="D622" s="12">
        <v>0</v>
      </c>
      <c r="E622" s="12">
        <v>0</v>
      </c>
      <c r="F622" s="12">
        <v>0</v>
      </c>
      <c r="G622" s="12">
        <v>0</v>
      </c>
      <c r="H622" s="12">
        <v>0</v>
      </c>
      <c r="I622" s="12">
        <v>0</v>
      </c>
      <c r="J622" s="12">
        <v>0</v>
      </c>
      <c r="K622" s="12">
        <v>0</v>
      </c>
      <c r="L622" s="12">
        <v>0</v>
      </c>
      <c r="M622" s="12">
        <v>0</v>
      </c>
      <c r="N622" s="12">
        <v>0</v>
      </c>
      <c r="O622" s="12">
        <v>0</v>
      </c>
      <c r="P622" s="12">
        <v>0</v>
      </c>
      <c r="Q622" s="12">
        <v>0</v>
      </c>
      <c r="R622" s="12">
        <v>0</v>
      </c>
      <c r="S622" s="12">
        <v>0</v>
      </c>
      <c r="T622" s="12">
        <v>0</v>
      </c>
      <c r="U622" s="12">
        <v>0</v>
      </c>
      <c r="V622" s="12">
        <v>0</v>
      </c>
      <c r="W622" s="12">
        <v>0</v>
      </c>
      <c r="X622" s="12">
        <v>0</v>
      </c>
      <c r="Y622">
        <v>0</v>
      </c>
      <c r="Z622">
        <v>0</v>
      </c>
      <c r="AA622">
        <v>0</v>
      </c>
      <c r="AB622">
        <v>0</v>
      </c>
      <c r="AC622">
        <v>0</v>
      </c>
      <c r="AG622" s="33" t="s">
        <v>352</v>
      </c>
      <c r="AH622" s="30" t="s">
        <v>110</v>
      </c>
      <c r="AI622" s="34">
        <v>43894</v>
      </c>
      <c r="AJ622" s="12">
        <v>0</v>
      </c>
      <c r="AK622" s="12">
        <v>0</v>
      </c>
      <c r="AL622" s="12">
        <v>0</v>
      </c>
      <c r="AM622" s="12">
        <v>0</v>
      </c>
      <c r="AN622" s="12">
        <v>0</v>
      </c>
      <c r="AO622" s="12">
        <v>0</v>
      </c>
      <c r="AP622" s="12">
        <v>0</v>
      </c>
      <c r="AQ622" s="12">
        <v>0</v>
      </c>
      <c r="AR622" s="12">
        <v>0</v>
      </c>
      <c r="AS622" s="12">
        <v>0</v>
      </c>
      <c r="AT622" s="12">
        <v>0</v>
      </c>
      <c r="AU622" s="12">
        <v>0</v>
      </c>
      <c r="AV622" s="12">
        <v>0</v>
      </c>
      <c r="AW622" s="12">
        <v>0</v>
      </c>
      <c r="AX622" s="12">
        <v>0</v>
      </c>
      <c r="AY622" s="12">
        <v>0</v>
      </c>
      <c r="AZ622" s="12">
        <v>0</v>
      </c>
      <c r="BA622" s="12">
        <v>0</v>
      </c>
      <c r="BB622" s="12">
        <v>0</v>
      </c>
      <c r="BC622" s="12">
        <v>0</v>
      </c>
      <c r="BD622" s="12">
        <v>0</v>
      </c>
      <c r="BE622" s="12">
        <v>0</v>
      </c>
      <c r="BF622" s="12">
        <v>0</v>
      </c>
      <c r="BK622" t="s">
        <v>321</v>
      </c>
      <c r="BL622" t="s">
        <v>110</v>
      </c>
      <c r="BM622" s="2">
        <v>43894</v>
      </c>
      <c r="BN622" s="12">
        <v>0</v>
      </c>
      <c r="BO622" s="12">
        <v>0</v>
      </c>
      <c r="BP622" s="12">
        <v>0</v>
      </c>
      <c r="BQ622" s="12">
        <v>0</v>
      </c>
      <c r="BR622" s="12">
        <v>0</v>
      </c>
      <c r="BS622" s="12">
        <v>0</v>
      </c>
      <c r="BT622" s="12">
        <v>0</v>
      </c>
      <c r="BU622" s="12">
        <v>0</v>
      </c>
      <c r="BV622" s="12">
        <v>0</v>
      </c>
      <c r="BW622" s="12">
        <v>0</v>
      </c>
      <c r="BX622" s="12">
        <v>0</v>
      </c>
      <c r="BY622" s="12">
        <v>2</v>
      </c>
      <c r="BZ622" s="12">
        <v>1</v>
      </c>
      <c r="CA622" s="12">
        <v>0</v>
      </c>
      <c r="CB622" s="12">
        <v>0</v>
      </c>
      <c r="CC622" s="12">
        <v>0</v>
      </c>
      <c r="CD622" s="12">
        <v>0</v>
      </c>
      <c r="CE622" s="12">
        <v>0</v>
      </c>
      <c r="CF622" s="12">
        <v>0</v>
      </c>
      <c r="CG622" s="12">
        <v>0</v>
      </c>
      <c r="CH622" s="12">
        <v>0</v>
      </c>
      <c r="CI622">
        <v>0</v>
      </c>
      <c r="CJ622">
        <v>0</v>
      </c>
      <c r="CK622">
        <v>0</v>
      </c>
      <c r="CL622">
        <v>0</v>
      </c>
      <c r="CM622">
        <v>0</v>
      </c>
      <c r="CN622" s="12">
        <v>0</v>
      </c>
    </row>
    <row r="623" spans="1:92" hidden="1" x14ac:dyDescent="0.25">
      <c r="A623" s="7" t="s">
        <v>352</v>
      </c>
      <c r="B623" t="s">
        <v>111</v>
      </c>
      <c r="C623" s="2">
        <v>43894</v>
      </c>
      <c r="D623" s="12">
        <v>72</v>
      </c>
      <c r="E623" s="12">
        <v>51</v>
      </c>
      <c r="F623" s="12">
        <v>2</v>
      </c>
      <c r="G623" s="12">
        <v>1</v>
      </c>
      <c r="H623" s="12">
        <v>1</v>
      </c>
      <c r="I623" s="12">
        <v>2</v>
      </c>
      <c r="J623" s="12">
        <v>2</v>
      </c>
      <c r="K623" s="12">
        <v>0</v>
      </c>
      <c r="L623" s="12">
        <v>2</v>
      </c>
      <c r="M623" s="12">
        <v>0</v>
      </c>
      <c r="N623" s="12">
        <v>3</v>
      </c>
      <c r="O623" s="12">
        <v>0</v>
      </c>
      <c r="P623" s="12">
        <v>0</v>
      </c>
      <c r="Q623" s="12">
        <v>0</v>
      </c>
      <c r="R623" s="12">
        <v>0</v>
      </c>
      <c r="S623" s="12">
        <v>0</v>
      </c>
      <c r="T623" s="12">
        <v>0</v>
      </c>
      <c r="U623" s="12">
        <v>0</v>
      </c>
      <c r="V623" s="12">
        <v>0</v>
      </c>
      <c r="W623" s="12">
        <v>0</v>
      </c>
      <c r="X623" s="12">
        <v>0</v>
      </c>
      <c r="Y623">
        <v>0</v>
      </c>
      <c r="Z623">
        <v>0</v>
      </c>
      <c r="AA623">
        <v>0</v>
      </c>
      <c r="AB623">
        <v>0</v>
      </c>
      <c r="AC623">
        <v>0</v>
      </c>
      <c r="AG623" s="35" t="s">
        <v>352</v>
      </c>
      <c r="AH623" s="29" t="s">
        <v>111</v>
      </c>
      <c r="AI623" s="36">
        <v>43894</v>
      </c>
      <c r="AJ623" s="12">
        <v>68</v>
      </c>
      <c r="AK623" s="12">
        <v>47</v>
      </c>
      <c r="AL623" s="12">
        <v>2</v>
      </c>
      <c r="AM623" s="12">
        <v>1</v>
      </c>
      <c r="AN623" s="12">
        <v>1</v>
      </c>
      <c r="AO623" s="12">
        <v>2</v>
      </c>
      <c r="AP623" s="12">
        <v>2</v>
      </c>
      <c r="AQ623" s="12">
        <v>0</v>
      </c>
      <c r="AR623" s="12">
        <v>2</v>
      </c>
      <c r="AS623" s="12">
        <v>0</v>
      </c>
      <c r="AT623" s="12">
        <v>0</v>
      </c>
      <c r="AU623" s="12">
        <v>0</v>
      </c>
      <c r="AV623" s="12">
        <v>0</v>
      </c>
      <c r="AW623" s="12">
        <v>0</v>
      </c>
      <c r="AX623" s="12">
        <v>0</v>
      </c>
      <c r="AY623" s="12">
        <v>0</v>
      </c>
      <c r="AZ623" s="12">
        <v>0</v>
      </c>
      <c r="BA623" s="12">
        <v>0</v>
      </c>
      <c r="BB623" s="12">
        <v>0</v>
      </c>
      <c r="BC623" s="12">
        <v>0</v>
      </c>
      <c r="BD623" s="12">
        <v>0</v>
      </c>
      <c r="BE623" s="12">
        <v>0</v>
      </c>
      <c r="BF623" s="12">
        <v>0</v>
      </c>
      <c r="BK623" t="s">
        <v>321</v>
      </c>
      <c r="BL623" t="s">
        <v>111</v>
      </c>
      <c r="BM623" s="2">
        <v>43894</v>
      </c>
      <c r="BN623" s="12">
        <v>0</v>
      </c>
      <c r="BO623" s="12">
        <v>1</v>
      </c>
      <c r="BP623" s="12">
        <v>0</v>
      </c>
      <c r="BQ623" s="12">
        <v>1</v>
      </c>
      <c r="BR623" s="12">
        <v>0</v>
      </c>
      <c r="BS623" s="12">
        <v>0</v>
      </c>
      <c r="BT623" s="12">
        <v>0</v>
      </c>
      <c r="BU623" s="12">
        <v>0</v>
      </c>
      <c r="BV623" s="12">
        <v>0</v>
      </c>
      <c r="BW623" s="12">
        <v>0</v>
      </c>
      <c r="BX623" s="12">
        <v>1</v>
      </c>
      <c r="BY623" s="12">
        <v>17</v>
      </c>
      <c r="BZ623" s="12">
        <v>13</v>
      </c>
      <c r="CA623" s="12">
        <v>2</v>
      </c>
      <c r="CB623" s="12">
        <v>1</v>
      </c>
      <c r="CC623" s="12">
        <v>1</v>
      </c>
      <c r="CD623" s="12">
        <v>0</v>
      </c>
      <c r="CE623" s="12">
        <v>0</v>
      </c>
      <c r="CF623" s="12">
        <v>0</v>
      </c>
      <c r="CG623" s="12">
        <v>0</v>
      </c>
      <c r="CH623" s="12">
        <v>1</v>
      </c>
      <c r="CI623">
        <v>0</v>
      </c>
      <c r="CJ623">
        <v>0</v>
      </c>
      <c r="CK623">
        <v>0</v>
      </c>
      <c r="CL623">
        <v>0</v>
      </c>
      <c r="CM623">
        <v>0</v>
      </c>
      <c r="CN623" s="12">
        <v>0</v>
      </c>
    </row>
    <row r="624" spans="1:92" hidden="1" x14ac:dyDescent="0.25">
      <c r="A624" s="7" t="s">
        <v>352</v>
      </c>
      <c r="B624" t="s">
        <v>112</v>
      </c>
      <c r="C624" s="2">
        <v>43894</v>
      </c>
      <c r="D624" s="12">
        <v>1</v>
      </c>
      <c r="E624" s="12">
        <v>1</v>
      </c>
      <c r="F624" s="12">
        <v>0</v>
      </c>
      <c r="G624" s="12">
        <v>0</v>
      </c>
      <c r="H624" s="12">
        <v>0</v>
      </c>
      <c r="I624" s="12">
        <v>0</v>
      </c>
      <c r="J624" s="12">
        <v>0</v>
      </c>
      <c r="K624" s="12">
        <v>0</v>
      </c>
      <c r="L624" s="12">
        <v>0</v>
      </c>
      <c r="M624" s="12">
        <v>0</v>
      </c>
      <c r="N624" s="12">
        <v>0</v>
      </c>
      <c r="O624" s="12">
        <v>0</v>
      </c>
      <c r="P624" s="12">
        <v>0</v>
      </c>
      <c r="Q624" s="12">
        <v>0</v>
      </c>
      <c r="R624" s="12">
        <v>0</v>
      </c>
      <c r="S624" s="12">
        <v>0</v>
      </c>
      <c r="T624" s="12">
        <v>0</v>
      </c>
      <c r="U624" s="12">
        <v>0</v>
      </c>
      <c r="V624" s="12">
        <v>0</v>
      </c>
      <c r="W624" s="12">
        <v>0</v>
      </c>
      <c r="X624" s="12">
        <v>0</v>
      </c>
      <c r="Y624">
        <v>0</v>
      </c>
      <c r="Z624">
        <v>0</v>
      </c>
      <c r="AA624">
        <v>0</v>
      </c>
      <c r="AB624">
        <v>0</v>
      </c>
      <c r="AC624">
        <v>0</v>
      </c>
      <c r="AG624" s="33" t="s">
        <v>352</v>
      </c>
      <c r="AH624" s="30" t="s">
        <v>112</v>
      </c>
      <c r="AI624" s="34">
        <v>43894</v>
      </c>
      <c r="AJ624" s="12">
        <v>0</v>
      </c>
      <c r="AK624" s="12">
        <v>0</v>
      </c>
      <c r="AL624" s="12">
        <v>0</v>
      </c>
      <c r="AM624" s="12">
        <v>0</v>
      </c>
      <c r="AN624" s="12">
        <v>0</v>
      </c>
      <c r="AO624" s="12">
        <v>0</v>
      </c>
      <c r="AP624" s="12">
        <v>0</v>
      </c>
      <c r="AQ624" s="12">
        <v>0</v>
      </c>
      <c r="AR624" s="12">
        <v>0</v>
      </c>
      <c r="AS624" s="12">
        <v>0</v>
      </c>
      <c r="AT624" s="12">
        <v>0</v>
      </c>
      <c r="AU624" s="12">
        <v>0</v>
      </c>
      <c r="AV624" s="12">
        <v>0</v>
      </c>
      <c r="AW624" s="12">
        <v>0</v>
      </c>
      <c r="AX624" s="12">
        <v>0</v>
      </c>
      <c r="AY624" s="12">
        <v>0</v>
      </c>
      <c r="AZ624" s="12">
        <v>0</v>
      </c>
      <c r="BA624" s="12">
        <v>0</v>
      </c>
      <c r="BB624" s="12">
        <v>0</v>
      </c>
      <c r="BC624" s="12">
        <v>0</v>
      </c>
      <c r="BD624" s="12">
        <v>0</v>
      </c>
      <c r="BE624" s="12">
        <v>0</v>
      </c>
      <c r="BF624" s="12">
        <v>0</v>
      </c>
      <c r="BK624" t="s">
        <v>321</v>
      </c>
      <c r="BL624" t="s">
        <v>112</v>
      </c>
      <c r="BM624" s="2">
        <v>43894</v>
      </c>
      <c r="BN624" s="12">
        <v>2</v>
      </c>
      <c r="BO624" s="12">
        <v>1</v>
      </c>
      <c r="BP624" s="12">
        <v>0</v>
      </c>
      <c r="BQ624" s="12">
        <v>0</v>
      </c>
      <c r="BR624" s="12">
        <v>0</v>
      </c>
      <c r="BS624" s="12">
        <v>0</v>
      </c>
      <c r="BT624" s="12">
        <v>0</v>
      </c>
      <c r="BU624" s="12">
        <v>0</v>
      </c>
      <c r="BV624" s="12">
        <v>0</v>
      </c>
      <c r="BW624" s="12">
        <v>0</v>
      </c>
      <c r="BX624" s="12">
        <v>0</v>
      </c>
      <c r="BY624" s="12">
        <v>0</v>
      </c>
      <c r="BZ624" s="12">
        <v>0</v>
      </c>
      <c r="CA624" s="12">
        <v>0</v>
      </c>
      <c r="CB624" s="12">
        <v>0</v>
      </c>
      <c r="CC624" s="12">
        <v>0</v>
      </c>
      <c r="CD624" s="12">
        <v>0</v>
      </c>
      <c r="CE624" s="12">
        <v>0</v>
      </c>
      <c r="CF624" s="12">
        <v>0</v>
      </c>
      <c r="CG624" s="12">
        <v>0</v>
      </c>
      <c r="CH624" s="12">
        <v>0</v>
      </c>
      <c r="CI624">
        <v>0</v>
      </c>
      <c r="CJ624">
        <v>0</v>
      </c>
      <c r="CK624">
        <v>0</v>
      </c>
      <c r="CL624">
        <v>0</v>
      </c>
      <c r="CM624">
        <v>0</v>
      </c>
      <c r="CN624" s="12">
        <v>2</v>
      </c>
    </row>
    <row r="625" spans="1:92" hidden="1" x14ac:dyDescent="0.25">
      <c r="A625" s="7" t="s">
        <v>352</v>
      </c>
      <c r="B625" t="s">
        <v>113</v>
      </c>
      <c r="C625" s="2">
        <v>43894</v>
      </c>
      <c r="D625" s="12">
        <v>89</v>
      </c>
      <c r="E625" s="12">
        <v>74</v>
      </c>
      <c r="F625" s="12">
        <v>4</v>
      </c>
      <c r="G625" s="12">
        <v>3</v>
      </c>
      <c r="H625" s="12">
        <v>2</v>
      </c>
      <c r="I625" s="12">
        <v>4</v>
      </c>
      <c r="J625" s="12">
        <v>6</v>
      </c>
      <c r="K625" s="12">
        <v>0</v>
      </c>
      <c r="L625" s="12">
        <v>4</v>
      </c>
      <c r="M625" s="12">
        <v>1</v>
      </c>
      <c r="N625" s="12">
        <v>1</v>
      </c>
      <c r="O625" s="12">
        <v>0</v>
      </c>
      <c r="P625" s="12">
        <v>0</v>
      </c>
      <c r="Q625" s="12">
        <v>8</v>
      </c>
      <c r="R625" s="12">
        <v>0</v>
      </c>
      <c r="S625" s="12">
        <v>2</v>
      </c>
      <c r="T625" s="12">
        <v>0</v>
      </c>
      <c r="U625" s="12">
        <v>0</v>
      </c>
      <c r="V625" s="12">
        <v>0</v>
      </c>
      <c r="W625" s="12">
        <v>0</v>
      </c>
      <c r="X625" s="12">
        <v>0</v>
      </c>
      <c r="Y625">
        <v>0</v>
      </c>
      <c r="Z625">
        <v>0</v>
      </c>
      <c r="AA625">
        <v>0</v>
      </c>
      <c r="AB625">
        <v>0</v>
      </c>
      <c r="AC625">
        <v>0</v>
      </c>
      <c r="AG625" s="35" t="s">
        <v>352</v>
      </c>
      <c r="AH625" s="29" t="s">
        <v>113</v>
      </c>
      <c r="AI625" s="36">
        <v>43894</v>
      </c>
      <c r="AJ625" s="12">
        <v>87</v>
      </c>
      <c r="AK625" s="12">
        <v>72</v>
      </c>
      <c r="AL625" s="12">
        <v>4</v>
      </c>
      <c r="AM625" s="12">
        <v>3</v>
      </c>
      <c r="AN625" s="12">
        <v>2</v>
      </c>
      <c r="AO625" s="12">
        <v>4</v>
      </c>
      <c r="AP625" s="12">
        <v>4</v>
      </c>
      <c r="AQ625" s="12">
        <v>0</v>
      </c>
      <c r="AR625" s="12">
        <v>4</v>
      </c>
      <c r="AS625" s="12">
        <v>0</v>
      </c>
      <c r="AT625" s="12">
        <v>8</v>
      </c>
      <c r="AU625" s="12">
        <v>0</v>
      </c>
      <c r="AV625" s="12">
        <v>0</v>
      </c>
      <c r="AW625" s="12">
        <v>0</v>
      </c>
      <c r="AX625" s="12">
        <v>0</v>
      </c>
      <c r="AY625" s="12">
        <v>0</v>
      </c>
      <c r="AZ625" s="12">
        <v>0</v>
      </c>
      <c r="BA625" s="12">
        <v>0</v>
      </c>
      <c r="BB625" s="12">
        <v>0</v>
      </c>
      <c r="BC625" s="12">
        <v>0</v>
      </c>
      <c r="BD625" s="12">
        <v>0</v>
      </c>
      <c r="BE625" s="12">
        <v>0</v>
      </c>
      <c r="BF625" s="12">
        <v>0</v>
      </c>
      <c r="BK625" t="s">
        <v>321</v>
      </c>
      <c r="BL625" t="s">
        <v>113</v>
      </c>
      <c r="BM625" s="2">
        <v>43894</v>
      </c>
      <c r="BN625" s="12">
        <v>2</v>
      </c>
      <c r="BO625" s="12">
        <v>2</v>
      </c>
      <c r="BP625" s="12">
        <v>0</v>
      </c>
      <c r="BQ625" s="12">
        <v>0</v>
      </c>
      <c r="BR625" s="12">
        <v>0</v>
      </c>
      <c r="BS625" s="12">
        <v>0</v>
      </c>
      <c r="BT625" s="12">
        <v>0</v>
      </c>
      <c r="BU625" s="12">
        <v>0</v>
      </c>
      <c r="BV625" s="12">
        <v>0</v>
      </c>
      <c r="BW625" s="12">
        <v>0</v>
      </c>
      <c r="BX625" s="12">
        <v>0</v>
      </c>
      <c r="BY625" s="12">
        <v>22</v>
      </c>
      <c r="BZ625" s="12">
        <v>13</v>
      </c>
      <c r="CA625" s="12">
        <v>5</v>
      </c>
      <c r="CB625" s="12">
        <v>2</v>
      </c>
      <c r="CC625" s="12">
        <v>2</v>
      </c>
      <c r="CD625" s="12">
        <v>2</v>
      </c>
      <c r="CE625" s="12">
        <v>0</v>
      </c>
      <c r="CF625" s="12">
        <v>0</v>
      </c>
      <c r="CG625" s="12">
        <v>0</v>
      </c>
      <c r="CH625" s="12">
        <v>2</v>
      </c>
      <c r="CI625">
        <v>0</v>
      </c>
      <c r="CJ625">
        <v>0</v>
      </c>
      <c r="CK625">
        <v>0</v>
      </c>
      <c r="CL625">
        <v>0</v>
      </c>
      <c r="CM625">
        <v>0</v>
      </c>
      <c r="CN625" s="12">
        <v>2</v>
      </c>
    </row>
    <row r="626" spans="1:92" hidden="1" x14ac:dyDescent="0.25">
      <c r="A626" s="7" t="s">
        <v>353</v>
      </c>
      <c r="B626" t="s">
        <v>110</v>
      </c>
      <c r="C626" s="2">
        <v>43894</v>
      </c>
      <c r="D626" s="12">
        <v>5</v>
      </c>
      <c r="E626" s="12">
        <v>0</v>
      </c>
      <c r="F626" s="12">
        <v>0</v>
      </c>
      <c r="G626" s="12">
        <v>0</v>
      </c>
      <c r="H626" s="12">
        <v>0</v>
      </c>
      <c r="I626" s="12">
        <v>0</v>
      </c>
      <c r="J626" s="12">
        <v>0</v>
      </c>
      <c r="K626" s="12">
        <v>0</v>
      </c>
      <c r="L626" s="12">
        <v>0</v>
      </c>
      <c r="M626" s="12">
        <v>0</v>
      </c>
      <c r="N626" s="12">
        <v>2</v>
      </c>
      <c r="O626" s="12">
        <v>2</v>
      </c>
      <c r="P626" s="12">
        <v>0</v>
      </c>
      <c r="Q626" s="12">
        <v>0</v>
      </c>
      <c r="R626" s="12">
        <v>0</v>
      </c>
      <c r="S626" s="12">
        <v>0</v>
      </c>
      <c r="T626" s="12">
        <v>0</v>
      </c>
      <c r="U626" s="12">
        <v>0</v>
      </c>
      <c r="V626" s="12">
        <v>0</v>
      </c>
      <c r="W626" s="12">
        <v>0</v>
      </c>
      <c r="X626" s="12">
        <v>0</v>
      </c>
      <c r="Y626">
        <v>0</v>
      </c>
      <c r="Z626">
        <v>0</v>
      </c>
      <c r="AA626">
        <v>0</v>
      </c>
      <c r="AB626">
        <v>0</v>
      </c>
      <c r="AC626">
        <v>0</v>
      </c>
      <c r="AG626" s="33" t="s">
        <v>353</v>
      </c>
      <c r="AH626" s="30" t="s">
        <v>110</v>
      </c>
      <c r="AI626" s="34">
        <v>43894</v>
      </c>
      <c r="AJ626" s="12">
        <v>0</v>
      </c>
      <c r="AK626" s="12">
        <v>0</v>
      </c>
      <c r="AL626" s="12">
        <v>0</v>
      </c>
      <c r="AM626" s="12">
        <v>0</v>
      </c>
      <c r="AN626" s="12">
        <v>0</v>
      </c>
      <c r="AO626" s="12">
        <v>0</v>
      </c>
      <c r="AP626" s="12">
        <v>0</v>
      </c>
      <c r="AQ626" s="12">
        <v>0</v>
      </c>
      <c r="AR626" s="12">
        <v>0</v>
      </c>
      <c r="AS626" s="12">
        <v>0</v>
      </c>
      <c r="AT626" s="12">
        <v>0</v>
      </c>
      <c r="AU626" s="12">
        <v>0</v>
      </c>
      <c r="AV626" s="12">
        <v>0</v>
      </c>
      <c r="AW626" s="12">
        <v>0</v>
      </c>
      <c r="AX626" s="12">
        <v>0</v>
      </c>
      <c r="AY626" s="12">
        <v>0</v>
      </c>
      <c r="AZ626" s="12">
        <v>0</v>
      </c>
      <c r="BA626" s="12">
        <v>0</v>
      </c>
      <c r="BB626" s="12">
        <v>0</v>
      </c>
      <c r="BC626" s="12">
        <v>0</v>
      </c>
      <c r="BD626" s="12">
        <v>0</v>
      </c>
      <c r="BE626" s="12">
        <v>0</v>
      </c>
      <c r="BF626" s="12">
        <v>0</v>
      </c>
      <c r="BK626" t="s">
        <v>322</v>
      </c>
      <c r="BL626" t="s">
        <v>110</v>
      </c>
      <c r="BM626" s="2">
        <v>43894</v>
      </c>
      <c r="BN626" s="12">
        <v>0</v>
      </c>
      <c r="BO626" s="12">
        <v>0</v>
      </c>
      <c r="BP626" s="12">
        <v>0</v>
      </c>
      <c r="BQ626" s="12">
        <v>0</v>
      </c>
      <c r="BR626" s="12">
        <v>0</v>
      </c>
      <c r="BS626" s="12">
        <v>0</v>
      </c>
      <c r="BT626" s="12">
        <v>0</v>
      </c>
      <c r="BU626" s="12">
        <v>0</v>
      </c>
      <c r="BV626" s="12">
        <v>0</v>
      </c>
      <c r="BW626" s="12">
        <v>0</v>
      </c>
      <c r="BX626" s="12">
        <v>0</v>
      </c>
      <c r="BY626" s="12">
        <v>0</v>
      </c>
      <c r="BZ626" s="12">
        <v>0</v>
      </c>
      <c r="CA626" s="12">
        <v>0</v>
      </c>
      <c r="CB626" s="12">
        <v>0</v>
      </c>
      <c r="CC626" s="12">
        <v>0</v>
      </c>
      <c r="CD626" s="12">
        <v>0</v>
      </c>
      <c r="CE626" s="12">
        <v>0</v>
      </c>
      <c r="CF626" s="12">
        <v>0</v>
      </c>
      <c r="CG626" s="12">
        <v>0</v>
      </c>
      <c r="CH626" s="12">
        <v>0</v>
      </c>
      <c r="CI626">
        <v>0</v>
      </c>
      <c r="CJ626">
        <v>0</v>
      </c>
      <c r="CK626">
        <v>0</v>
      </c>
      <c r="CL626">
        <v>0</v>
      </c>
      <c r="CM626">
        <v>0</v>
      </c>
      <c r="CN626" s="12">
        <v>0</v>
      </c>
    </row>
    <row r="627" spans="1:92" hidden="1" x14ac:dyDescent="0.25">
      <c r="A627" s="7" t="s">
        <v>353</v>
      </c>
      <c r="B627" t="s">
        <v>111</v>
      </c>
      <c r="C627" s="2">
        <v>43894</v>
      </c>
      <c r="D627" s="12">
        <v>84</v>
      </c>
      <c r="E627" s="12">
        <v>68</v>
      </c>
      <c r="F627" s="12">
        <v>1</v>
      </c>
      <c r="G627" s="12">
        <v>4</v>
      </c>
      <c r="H627" s="12">
        <v>1</v>
      </c>
      <c r="I627" s="12">
        <v>1</v>
      </c>
      <c r="J627" s="12">
        <v>2</v>
      </c>
      <c r="K627" s="12">
        <v>0</v>
      </c>
      <c r="L627" s="12">
        <v>1</v>
      </c>
      <c r="M627" s="12">
        <v>16</v>
      </c>
      <c r="N627" s="12">
        <v>110</v>
      </c>
      <c r="O627" s="12">
        <v>108</v>
      </c>
      <c r="P627" s="12">
        <v>83</v>
      </c>
      <c r="Q627" s="12">
        <v>13</v>
      </c>
      <c r="R627" s="12">
        <v>2</v>
      </c>
      <c r="S627" s="12">
        <v>4</v>
      </c>
      <c r="T627" s="12">
        <v>0</v>
      </c>
      <c r="U627" s="12">
        <v>0</v>
      </c>
      <c r="V627" s="12">
        <v>0</v>
      </c>
      <c r="W627" s="12">
        <v>0</v>
      </c>
      <c r="X627" s="12">
        <v>4</v>
      </c>
      <c r="Y627">
        <v>0</v>
      </c>
      <c r="Z627">
        <v>0</v>
      </c>
      <c r="AA627">
        <v>0</v>
      </c>
      <c r="AB627">
        <v>0</v>
      </c>
      <c r="AC627">
        <v>0</v>
      </c>
      <c r="AG627" s="35" t="s">
        <v>353</v>
      </c>
      <c r="AH627" s="29" t="s">
        <v>111</v>
      </c>
      <c r="AI627" s="36">
        <v>43894</v>
      </c>
      <c r="AJ627" s="12">
        <v>84</v>
      </c>
      <c r="AK627" s="12">
        <v>68</v>
      </c>
      <c r="AL627" s="12">
        <v>1</v>
      </c>
      <c r="AM627" s="12">
        <v>4</v>
      </c>
      <c r="AN627" s="12">
        <v>1</v>
      </c>
      <c r="AO627" s="12">
        <v>1</v>
      </c>
      <c r="AP627" s="12">
        <v>2</v>
      </c>
      <c r="AQ627" s="12">
        <v>0</v>
      </c>
      <c r="AR627" s="12">
        <v>1</v>
      </c>
      <c r="AS627" s="12">
        <v>0</v>
      </c>
      <c r="AT627" s="12">
        <v>10</v>
      </c>
      <c r="AU627" s="12">
        <v>1</v>
      </c>
      <c r="AV627" s="12">
        <v>1</v>
      </c>
      <c r="AW627" s="12">
        <v>0</v>
      </c>
      <c r="AX627" s="12">
        <v>0</v>
      </c>
      <c r="AY627" s="12">
        <v>0</v>
      </c>
      <c r="AZ627" s="12">
        <v>0</v>
      </c>
      <c r="BA627" s="12">
        <v>1</v>
      </c>
      <c r="BB627" s="12">
        <v>0</v>
      </c>
      <c r="BC627" s="12">
        <v>0</v>
      </c>
      <c r="BD627" s="12">
        <v>0</v>
      </c>
      <c r="BE627" s="12">
        <v>0</v>
      </c>
      <c r="BF627" s="12">
        <v>0</v>
      </c>
      <c r="BK627" t="s">
        <v>322</v>
      </c>
      <c r="BL627" t="s">
        <v>111</v>
      </c>
      <c r="BM627" s="2">
        <v>43894</v>
      </c>
      <c r="BN627" s="12">
        <v>5</v>
      </c>
      <c r="BO627" s="12">
        <v>5</v>
      </c>
      <c r="BP627" s="12">
        <v>0</v>
      </c>
      <c r="BQ627" s="12">
        <v>0</v>
      </c>
      <c r="BR627" s="12">
        <v>0</v>
      </c>
      <c r="BS627" s="12">
        <v>0</v>
      </c>
      <c r="BT627" s="12">
        <v>0</v>
      </c>
      <c r="BU627" s="12">
        <v>0</v>
      </c>
      <c r="BV627" s="12">
        <v>0</v>
      </c>
      <c r="BW627" s="12">
        <v>6</v>
      </c>
      <c r="BX627" s="12">
        <v>0</v>
      </c>
      <c r="BY627" s="12">
        <v>0</v>
      </c>
      <c r="BZ627" s="12">
        <v>0</v>
      </c>
      <c r="CA627" s="12">
        <v>6</v>
      </c>
      <c r="CB627" s="12">
        <v>0</v>
      </c>
      <c r="CC627" s="12">
        <v>1</v>
      </c>
      <c r="CD627" s="12">
        <v>0</v>
      </c>
      <c r="CE627" s="12">
        <v>0</v>
      </c>
      <c r="CF627" s="12">
        <v>0</v>
      </c>
      <c r="CG627" s="12">
        <v>0</v>
      </c>
      <c r="CH627" s="12">
        <v>1</v>
      </c>
      <c r="CI627">
        <v>0</v>
      </c>
      <c r="CJ627">
        <v>0</v>
      </c>
      <c r="CK627">
        <v>0</v>
      </c>
      <c r="CL627">
        <v>0</v>
      </c>
      <c r="CM627">
        <v>0</v>
      </c>
      <c r="CN627" s="12">
        <v>5</v>
      </c>
    </row>
    <row r="628" spans="1:92" hidden="1" x14ac:dyDescent="0.25">
      <c r="A628" s="7" t="s">
        <v>353</v>
      </c>
      <c r="B628" t="s">
        <v>112</v>
      </c>
      <c r="C628" s="2">
        <v>43894</v>
      </c>
      <c r="D628" s="12">
        <v>5</v>
      </c>
      <c r="E628" s="12">
        <v>0</v>
      </c>
      <c r="F628" s="12">
        <v>0</v>
      </c>
      <c r="G628" s="12">
        <v>0</v>
      </c>
      <c r="H628" s="12">
        <v>0</v>
      </c>
      <c r="I628" s="12">
        <v>0</v>
      </c>
      <c r="J628" s="12">
        <v>0</v>
      </c>
      <c r="K628" s="12">
        <v>0</v>
      </c>
      <c r="L628" s="12">
        <v>0</v>
      </c>
      <c r="M628" s="12">
        <v>0</v>
      </c>
      <c r="N628" s="12">
        <v>8</v>
      </c>
      <c r="O628" s="12">
        <v>8</v>
      </c>
      <c r="P628" s="12">
        <v>3</v>
      </c>
      <c r="Q628" s="12">
        <v>0</v>
      </c>
      <c r="R628" s="12">
        <v>0</v>
      </c>
      <c r="S628" s="12">
        <v>1</v>
      </c>
      <c r="T628" s="12">
        <v>1</v>
      </c>
      <c r="U628" s="12">
        <v>0</v>
      </c>
      <c r="V628" s="12">
        <v>0</v>
      </c>
      <c r="W628" s="12">
        <v>0</v>
      </c>
      <c r="X628" s="12">
        <v>0</v>
      </c>
      <c r="Y628">
        <v>0</v>
      </c>
      <c r="Z628">
        <v>0</v>
      </c>
      <c r="AA628">
        <v>0</v>
      </c>
      <c r="AB628">
        <v>0</v>
      </c>
      <c r="AC628">
        <v>0</v>
      </c>
      <c r="AG628" s="33" t="s">
        <v>353</v>
      </c>
      <c r="AH628" s="30" t="s">
        <v>112</v>
      </c>
      <c r="AI628" s="34">
        <v>43894</v>
      </c>
      <c r="AJ628" s="12">
        <v>0</v>
      </c>
      <c r="AK628" s="12">
        <v>0</v>
      </c>
      <c r="AL628" s="12">
        <v>0</v>
      </c>
      <c r="AM628" s="12">
        <v>0</v>
      </c>
      <c r="AN628" s="12">
        <v>0</v>
      </c>
      <c r="AO628" s="12">
        <v>0</v>
      </c>
      <c r="AP628" s="12">
        <v>0</v>
      </c>
      <c r="AQ628" s="12">
        <v>0</v>
      </c>
      <c r="AR628" s="12">
        <v>0</v>
      </c>
      <c r="AS628" s="12">
        <v>0</v>
      </c>
      <c r="AT628" s="12">
        <v>0</v>
      </c>
      <c r="AU628" s="12">
        <v>0</v>
      </c>
      <c r="AV628" s="12">
        <v>0</v>
      </c>
      <c r="AW628" s="12">
        <v>0</v>
      </c>
      <c r="AX628" s="12">
        <v>0</v>
      </c>
      <c r="AY628" s="12">
        <v>0</v>
      </c>
      <c r="AZ628" s="12">
        <v>0</v>
      </c>
      <c r="BA628" s="12">
        <v>0</v>
      </c>
      <c r="BB628" s="12">
        <v>0</v>
      </c>
      <c r="BC628" s="12">
        <v>0</v>
      </c>
      <c r="BD628" s="12">
        <v>0</v>
      </c>
      <c r="BE628" s="12">
        <v>0</v>
      </c>
      <c r="BF628" s="12">
        <v>0</v>
      </c>
      <c r="BK628" t="s">
        <v>322</v>
      </c>
      <c r="BL628" t="s">
        <v>112</v>
      </c>
      <c r="BM628" s="2">
        <v>43894</v>
      </c>
      <c r="BN628" s="12">
        <v>0</v>
      </c>
      <c r="BO628" s="12">
        <v>0</v>
      </c>
      <c r="BP628" s="12">
        <v>0</v>
      </c>
      <c r="BQ628" s="12">
        <v>0</v>
      </c>
      <c r="BR628" s="12">
        <v>0</v>
      </c>
      <c r="BS628" s="12">
        <v>0</v>
      </c>
      <c r="BT628" s="12">
        <v>0</v>
      </c>
      <c r="BU628" s="12">
        <v>0</v>
      </c>
      <c r="BV628" s="12">
        <v>0</v>
      </c>
      <c r="BW628" s="12">
        <v>0</v>
      </c>
      <c r="BX628" s="12">
        <v>0</v>
      </c>
      <c r="BY628" s="12">
        <v>0</v>
      </c>
      <c r="BZ628" s="12">
        <v>0</v>
      </c>
      <c r="CA628" s="12">
        <v>0</v>
      </c>
      <c r="CB628" s="12">
        <v>0</v>
      </c>
      <c r="CC628" s="12">
        <v>0</v>
      </c>
      <c r="CD628" s="12">
        <v>0</v>
      </c>
      <c r="CE628" s="12">
        <v>0</v>
      </c>
      <c r="CF628" s="12">
        <v>0</v>
      </c>
      <c r="CG628" s="12">
        <v>0</v>
      </c>
      <c r="CH628" s="12">
        <v>0</v>
      </c>
      <c r="CI628">
        <v>0</v>
      </c>
      <c r="CJ628">
        <v>0</v>
      </c>
      <c r="CK628">
        <v>0</v>
      </c>
      <c r="CL628">
        <v>0</v>
      </c>
      <c r="CM628">
        <v>0</v>
      </c>
      <c r="CN628" s="12">
        <v>0</v>
      </c>
    </row>
    <row r="629" spans="1:92" hidden="1" x14ac:dyDescent="0.25">
      <c r="A629" s="7" t="s">
        <v>353</v>
      </c>
      <c r="B629" t="s">
        <v>113</v>
      </c>
      <c r="C629" s="2">
        <v>43894</v>
      </c>
      <c r="D629" s="12">
        <v>120</v>
      </c>
      <c r="E629" s="12">
        <v>88</v>
      </c>
      <c r="F629" s="12">
        <v>1</v>
      </c>
      <c r="G629" s="12">
        <v>3</v>
      </c>
      <c r="H629" s="12">
        <v>0</v>
      </c>
      <c r="I629" s="12">
        <v>1</v>
      </c>
      <c r="J629" s="12">
        <v>3</v>
      </c>
      <c r="K629" s="12">
        <v>0</v>
      </c>
      <c r="L629" s="12">
        <v>1</v>
      </c>
      <c r="M629" s="12">
        <v>68</v>
      </c>
      <c r="N629" s="12">
        <v>290</v>
      </c>
      <c r="O629" s="12">
        <v>281</v>
      </c>
      <c r="P629" s="12">
        <v>207</v>
      </c>
      <c r="Q629" s="12">
        <v>24</v>
      </c>
      <c r="R629" s="12">
        <v>4</v>
      </c>
      <c r="S629" s="12">
        <v>7</v>
      </c>
      <c r="T629" s="12">
        <v>1</v>
      </c>
      <c r="U629" s="12">
        <v>0</v>
      </c>
      <c r="V629" s="12">
        <v>0</v>
      </c>
      <c r="W629" s="12">
        <v>1</v>
      </c>
      <c r="X629" s="12">
        <v>4</v>
      </c>
      <c r="Y629">
        <v>0</v>
      </c>
      <c r="Z629">
        <v>0</v>
      </c>
      <c r="AA629">
        <v>0</v>
      </c>
      <c r="AB629">
        <v>0</v>
      </c>
      <c r="AC629">
        <v>0</v>
      </c>
      <c r="AG629" s="35" t="s">
        <v>353</v>
      </c>
      <c r="AH629" s="29" t="s">
        <v>113</v>
      </c>
      <c r="AI629" s="36">
        <v>43894</v>
      </c>
      <c r="AJ629" s="12">
        <v>111</v>
      </c>
      <c r="AK629" s="12">
        <v>77</v>
      </c>
      <c r="AL629" s="12">
        <v>1</v>
      </c>
      <c r="AM629" s="12">
        <v>3</v>
      </c>
      <c r="AN629" s="12">
        <v>0</v>
      </c>
      <c r="AO629" s="12">
        <v>1</v>
      </c>
      <c r="AP629" s="12">
        <v>3</v>
      </c>
      <c r="AQ629" s="12">
        <v>0</v>
      </c>
      <c r="AR629" s="12">
        <v>1</v>
      </c>
      <c r="AS629" s="12">
        <v>0</v>
      </c>
      <c r="AT629" s="12">
        <v>17</v>
      </c>
      <c r="AU629" s="12">
        <v>2</v>
      </c>
      <c r="AV629" s="12">
        <v>2</v>
      </c>
      <c r="AW629" s="12">
        <v>0</v>
      </c>
      <c r="AX629" s="12">
        <v>0</v>
      </c>
      <c r="AY629" s="12">
        <v>0</v>
      </c>
      <c r="AZ629" s="12">
        <v>0</v>
      </c>
      <c r="BA629" s="12">
        <v>2</v>
      </c>
      <c r="BB629" s="12">
        <v>0</v>
      </c>
      <c r="BC629" s="12">
        <v>0</v>
      </c>
      <c r="BD629" s="12">
        <v>0</v>
      </c>
      <c r="BE629" s="12">
        <v>0</v>
      </c>
      <c r="BF629" s="12">
        <v>0</v>
      </c>
      <c r="BK629" t="s">
        <v>322</v>
      </c>
      <c r="BL629" t="s">
        <v>113</v>
      </c>
      <c r="BM629" s="2">
        <v>43894</v>
      </c>
      <c r="BN629" s="12">
        <v>8</v>
      </c>
      <c r="BO629" s="12">
        <v>8</v>
      </c>
      <c r="BP629" s="12">
        <v>0</v>
      </c>
      <c r="BQ629" s="12">
        <v>0</v>
      </c>
      <c r="BR629" s="12">
        <v>0</v>
      </c>
      <c r="BS629" s="12">
        <v>0</v>
      </c>
      <c r="BT629" s="12">
        <v>0</v>
      </c>
      <c r="BU629" s="12">
        <v>0</v>
      </c>
      <c r="BV629" s="12">
        <v>0</v>
      </c>
      <c r="BW629" s="12">
        <v>15</v>
      </c>
      <c r="BX629" s="12">
        <v>0</v>
      </c>
      <c r="BY629" s="12">
        <v>0</v>
      </c>
      <c r="BZ629" s="12">
        <v>0</v>
      </c>
      <c r="CA629" s="12">
        <v>18</v>
      </c>
      <c r="CB629" s="12">
        <v>0</v>
      </c>
      <c r="CC629" s="12">
        <v>4</v>
      </c>
      <c r="CD629" s="12">
        <v>0</v>
      </c>
      <c r="CE629" s="12">
        <v>0</v>
      </c>
      <c r="CF629" s="12">
        <v>0</v>
      </c>
      <c r="CG629" s="12">
        <v>0</v>
      </c>
      <c r="CH629" s="12">
        <v>4</v>
      </c>
      <c r="CI629">
        <v>0</v>
      </c>
      <c r="CJ629">
        <v>0</v>
      </c>
      <c r="CK629">
        <v>0</v>
      </c>
      <c r="CL629">
        <v>0</v>
      </c>
      <c r="CM629">
        <v>0</v>
      </c>
      <c r="CN629" s="12">
        <v>8</v>
      </c>
    </row>
    <row r="630" spans="1:92" hidden="1" x14ac:dyDescent="0.25">
      <c r="A630" s="7" t="s">
        <v>354</v>
      </c>
      <c r="B630" t="s">
        <v>110</v>
      </c>
      <c r="C630" s="2">
        <v>43894</v>
      </c>
      <c r="D630" s="12">
        <v>0</v>
      </c>
      <c r="E630" s="12">
        <v>0</v>
      </c>
      <c r="F630" s="12">
        <v>0</v>
      </c>
      <c r="G630" s="12">
        <v>0</v>
      </c>
      <c r="H630" s="12">
        <v>0</v>
      </c>
      <c r="I630" s="12">
        <v>0</v>
      </c>
      <c r="J630" s="12">
        <v>0</v>
      </c>
      <c r="K630" s="12">
        <v>0</v>
      </c>
      <c r="L630" s="12">
        <v>0</v>
      </c>
      <c r="M630" s="12">
        <v>5</v>
      </c>
      <c r="N630" s="12">
        <v>15</v>
      </c>
      <c r="O630" s="12">
        <v>19</v>
      </c>
      <c r="P630" s="12">
        <v>7</v>
      </c>
      <c r="Q630" s="12">
        <v>1</v>
      </c>
      <c r="R630" s="12">
        <v>0</v>
      </c>
      <c r="S630" s="12">
        <v>0</v>
      </c>
      <c r="T630" s="12">
        <v>0</v>
      </c>
      <c r="U630" s="12">
        <v>0</v>
      </c>
      <c r="V630" s="12">
        <v>0</v>
      </c>
      <c r="W630" s="12">
        <v>0</v>
      </c>
      <c r="X630" s="12">
        <v>0</v>
      </c>
      <c r="Y630">
        <v>0</v>
      </c>
      <c r="Z630">
        <v>0</v>
      </c>
      <c r="AA630">
        <v>0</v>
      </c>
      <c r="AB630">
        <v>0</v>
      </c>
      <c r="AC630">
        <v>0</v>
      </c>
      <c r="AG630" s="33" t="s">
        <v>354</v>
      </c>
      <c r="AH630" s="30" t="s">
        <v>110</v>
      </c>
      <c r="AI630" s="34">
        <v>43894</v>
      </c>
      <c r="AJ630" s="12">
        <v>0</v>
      </c>
      <c r="AK630" s="12">
        <v>0</v>
      </c>
      <c r="AL630" s="12">
        <v>0</v>
      </c>
      <c r="AM630" s="12">
        <v>0</v>
      </c>
      <c r="AN630" s="12">
        <v>0</v>
      </c>
      <c r="AO630" s="12">
        <v>0</v>
      </c>
      <c r="AP630" s="12">
        <v>0</v>
      </c>
      <c r="AQ630" s="12">
        <v>0</v>
      </c>
      <c r="AR630" s="12">
        <v>0</v>
      </c>
      <c r="AS630" s="12">
        <v>0</v>
      </c>
      <c r="AT630" s="12">
        <v>0</v>
      </c>
      <c r="AU630" s="12">
        <v>0</v>
      </c>
      <c r="AV630" s="12">
        <v>0</v>
      </c>
      <c r="AW630" s="12">
        <v>0</v>
      </c>
      <c r="AX630" s="12">
        <v>0</v>
      </c>
      <c r="AY630" s="12">
        <v>0</v>
      </c>
      <c r="AZ630" s="12">
        <v>0</v>
      </c>
      <c r="BA630" s="12">
        <v>0</v>
      </c>
      <c r="BB630" s="12">
        <v>0</v>
      </c>
      <c r="BC630" s="12">
        <v>0</v>
      </c>
      <c r="BD630" s="12">
        <v>0</v>
      </c>
      <c r="BE630" s="12">
        <v>0</v>
      </c>
      <c r="BF630" s="12">
        <v>0</v>
      </c>
      <c r="BK630" t="s">
        <v>323</v>
      </c>
      <c r="BL630" t="s">
        <v>110</v>
      </c>
      <c r="BM630" s="2">
        <v>43894</v>
      </c>
      <c r="BN630" s="12">
        <v>0</v>
      </c>
      <c r="BO630" s="12">
        <v>0</v>
      </c>
      <c r="BP630" s="12">
        <v>0</v>
      </c>
      <c r="BQ630" s="12">
        <v>0</v>
      </c>
      <c r="BR630" s="12">
        <v>0</v>
      </c>
      <c r="BS630" s="12">
        <v>0</v>
      </c>
      <c r="BT630" s="12">
        <v>0</v>
      </c>
      <c r="BU630" s="12">
        <v>0</v>
      </c>
      <c r="BV630" s="12">
        <v>0</v>
      </c>
      <c r="BW630" s="12">
        <v>0</v>
      </c>
      <c r="BX630" s="12">
        <v>0</v>
      </c>
      <c r="BY630" s="12">
        <v>0</v>
      </c>
      <c r="BZ630" s="12">
        <v>0</v>
      </c>
      <c r="CA630" s="12">
        <v>0</v>
      </c>
      <c r="CB630" s="12">
        <v>0</v>
      </c>
      <c r="CC630" s="12">
        <v>0</v>
      </c>
      <c r="CD630" s="12">
        <v>0</v>
      </c>
      <c r="CE630" s="12">
        <v>0</v>
      </c>
      <c r="CF630" s="12">
        <v>0</v>
      </c>
      <c r="CG630" s="12">
        <v>0</v>
      </c>
      <c r="CH630" s="12">
        <v>0</v>
      </c>
      <c r="CI630">
        <v>0</v>
      </c>
      <c r="CJ630">
        <v>0</v>
      </c>
      <c r="CK630">
        <v>0</v>
      </c>
      <c r="CL630">
        <v>0</v>
      </c>
      <c r="CM630">
        <v>0</v>
      </c>
      <c r="CN630" s="12">
        <v>0</v>
      </c>
    </row>
    <row r="631" spans="1:92" hidden="1" x14ac:dyDescent="0.25">
      <c r="A631" s="7" t="s">
        <v>354</v>
      </c>
      <c r="B631" t="s">
        <v>111</v>
      </c>
      <c r="C631" s="2">
        <v>43894</v>
      </c>
      <c r="D631" s="12">
        <v>67</v>
      </c>
      <c r="E631" s="12">
        <v>53</v>
      </c>
      <c r="F631" s="12">
        <v>2</v>
      </c>
      <c r="G631" s="12">
        <v>3</v>
      </c>
      <c r="H631" s="12">
        <v>0</v>
      </c>
      <c r="I631" s="12">
        <v>2</v>
      </c>
      <c r="J631" s="12">
        <v>1</v>
      </c>
      <c r="K631" s="12">
        <v>1</v>
      </c>
      <c r="L631" s="12">
        <v>2</v>
      </c>
      <c r="M631" s="12">
        <v>100</v>
      </c>
      <c r="N631" s="12">
        <v>84</v>
      </c>
      <c r="O631" s="12">
        <v>182</v>
      </c>
      <c r="P631" s="12">
        <v>146</v>
      </c>
      <c r="Q631" s="12">
        <v>6</v>
      </c>
      <c r="R631" s="12">
        <v>0</v>
      </c>
      <c r="S631" s="12">
        <v>0</v>
      </c>
      <c r="T631" s="12">
        <v>0</v>
      </c>
      <c r="U631" s="12">
        <v>0</v>
      </c>
      <c r="V631" s="12">
        <v>0</v>
      </c>
      <c r="W631" s="12">
        <v>0</v>
      </c>
      <c r="X631" s="12">
        <v>0</v>
      </c>
      <c r="Y631">
        <v>0</v>
      </c>
      <c r="Z631">
        <v>0</v>
      </c>
      <c r="AA631">
        <v>0</v>
      </c>
      <c r="AB631">
        <v>0</v>
      </c>
      <c r="AC631">
        <v>0</v>
      </c>
      <c r="AG631" s="35" t="s">
        <v>354</v>
      </c>
      <c r="AH631" s="29" t="s">
        <v>111</v>
      </c>
      <c r="AI631" s="36">
        <v>43894</v>
      </c>
      <c r="AJ631" s="12">
        <v>66</v>
      </c>
      <c r="AK631" s="12">
        <v>50</v>
      </c>
      <c r="AL631" s="12">
        <v>2</v>
      </c>
      <c r="AM631" s="12">
        <v>0</v>
      </c>
      <c r="AN631" s="12">
        <v>0</v>
      </c>
      <c r="AO631" s="12">
        <v>2</v>
      </c>
      <c r="AP631" s="12">
        <v>1</v>
      </c>
      <c r="AQ631" s="12">
        <v>1</v>
      </c>
      <c r="AR631" s="12">
        <v>2</v>
      </c>
      <c r="AS631" s="12">
        <v>0</v>
      </c>
      <c r="AT631" s="12">
        <v>5</v>
      </c>
      <c r="AU631" s="12">
        <v>0</v>
      </c>
      <c r="AV631" s="12">
        <v>0</v>
      </c>
      <c r="AW631" s="12">
        <v>0</v>
      </c>
      <c r="AX631" s="12">
        <v>0</v>
      </c>
      <c r="AY631" s="12">
        <v>0</v>
      </c>
      <c r="AZ631" s="12">
        <v>0</v>
      </c>
      <c r="BA631" s="12">
        <v>0</v>
      </c>
      <c r="BB631" s="12">
        <v>0</v>
      </c>
      <c r="BC631" s="12">
        <v>0</v>
      </c>
      <c r="BD631" s="12">
        <v>0</v>
      </c>
      <c r="BE631" s="12">
        <v>0</v>
      </c>
      <c r="BF631" s="12">
        <v>0</v>
      </c>
      <c r="BK631" t="s">
        <v>323</v>
      </c>
      <c r="BL631" t="s">
        <v>111</v>
      </c>
      <c r="BM631" s="2">
        <v>43894</v>
      </c>
      <c r="BN631" s="12">
        <v>2</v>
      </c>
      <c r="BO631" s="12">
        <v>3</v>
      </c>
      <c r="BP631" s="12">
        <v>1</v>
      </c>
      <c r="BQ631" s="12">
        <v>0</v>
      </c>
      <c r="BR631" s="12">
        <v>0</v>
      </c>
      <c r="BS631" s="12">
        <v>1</v>
      </c>
      <c r="BT631" s="12">
        <v>0</v>
      </c>
      <c r="BU631" s="12">
        <v>0</v>
      </c>
      <c r="BV631" s="12">
        <v>1</v>
      </c>
      <c r="BW631" s="12">
        <v>2</v>
      </c>
      <c r="BX631" s="12">
        <v>0</v>
      </c>
      <c r="BY631" s="12">
        <v>0</v>
      </c>
      <c r="BZ631" s="12">
        <v>0</v>
      </c>
      <c r="CA631" s="12">
        <v>0</v>
      </c>
      <c r="CB631" s="12">
        <v>0</v>
      </c>
      <c r="CC631" s="12">
        <v>4</v>
      </c>
      <c r="CD631" s="12">
        <v>10</v>
      </c>
      <c r="CE631" s="12">
        <v>0</v>
      </c>
      <c r="CF631" s="12">
        <v>0</v>
      </c>
      <c r="CG631" s="12">
        <v>0</v>
      </c>
      <c r="CH631" s="12">
        <v>0</v>
      </c>
      <c r="CI631">
        <v>0</v>
      </c>
      <c r="CJ631">
        <v>0</v>
      </c>
      <c r="CK631">
        <v>0</v>
      </c>
      <c r="CL631">
        <v>0</v>
      </c>
      <c r="CM631">
        <v>0</v>
      </c>
      <c r="CN631" s="12">
        <v>2</v>
      </c>
    </row>
    <row r="632" spans="1:92" hidden="1" x14ac:dyDescent="0.25">
      <c r="A632" s="7" t="s">
        <v>354</v>
      </c>
      <c r="B632" t="s">
        <v>112</v>
      </c>
      <c r="C632" s="2">
        <v>43894</v>
      </c>
      <c r="D632" s="12">
        <v>0</v>
      </c>
      <c r="E632" s="12">
        <v>0</v>
      </c>
      <c r="F632" s="12">
        <v>0</v>
      </c>
      <c r="G632" s="12">
        <v>0</v>
      </c>
      <c r="H632" s="12">
        <v>0</v>
      </c>
      <c r="I632" s="12">
        <v>0</v>
      </c>
      <c r="J632" s="12">
        <v>0</v>
      </c>
      <c r="K632" s="12">
        <v>0</v>
      </c>
      <c r="L632" s="12">
        <v>0</v>
      </c>
      <c r="M632" s="12">
        <v>2</v>
      </c>
      <c r="N632" s="12">
        <v>16</v>
      </c>
      <c r="O632" s="12">
        <v>21</v>
      </c>
      <c r="P632" s="12">
        <v>12</v>
      </c>
      <c r="Q632" s="12">
        <v>0</v>
      </c>
      <c r="R632" s="12">
        <v>0</v>
      </c>
      <c r="S632" s="12">
        <v>0</v>
      </c>
      <c r="T632" s="12">
        <v>0</v>
      </c>
      <c r="U632" s="12">
        <v>0</v>
      </c>
      <c r="V632" s="12">
        <v>0</v>
      </c>
      <c r="W632" s="12">
        <v>0</v>
      </c>
      <c r="X632" s="12">
        <v>0</v>
      </c>
      <c r="Y632">
        <v>0</v>
      </c>
      <c r="Z632">
        <v>0</v>
      </c>
      <c r="AA632">
        <v>0</v>
      </c>
      <c r="AB632">
        <v>0</v>
      </c>
      <c r="AC632">
        <v>0</v>
      </c>
      <c r="AG632" s="33" t="s">
        <v>354</v>
      </c>
      <c r="AH632" s="30" t="s">
        <v>112</v>
      </c>
      <c r="AI632" s="34">
        <v>43894</v>
      </c>
      <c r="AJ632" s="12">
        <v>0</v>
      </c>
      <c r="AK632" s="12">
        <v>0</v>
      </c>
      <c r="AL632" s="12">
        <v>0</v>
      </c>
      <c r="AM632" s="12">
        <v>0</v>
      </c>
      <c r="AN632" s="12">
        <v>0</v>
      </c>
      <c r="AO632" s="12">
        <v>0</v>
      </c>
      <c r="AP632" s="12">
        <v>0</v>
      </c>
      <c r="AQ632" s="12">
        <v>0</v>
      </c>
      <c r="AR632" s="12">
        <v>0</v>
      </c>
      <c r="AS632" s="12">
        <v>0</v>
      </c>
      <c r="AT632" s="12">
        <v>0</v>
      </c>
      <c r="AU632" s="12">
        <v>0</v>
      </c>
      <c r="AV632" s="12">
        <v>0</v>
      </c>
      <c r="AW632" s="12">
        <v>0</v>
      </c>
      <c r="AX632" s="12">
        <v>0</v>
      </c>
      <c r="AY632" s="12">
        <v>0</v>
      </c>
      <c r="AZ632" s="12">
        <v>0</v>
      </c>
      <c r="BA632" s="12">
        <v>0</v>
      </c>
      <c r="BB632" s="12">
        <v>0</v>
      </c>
      <c r="BC632" s="12">
        <v>0</v>
      </c>
      <c r="BD632" s="12">
        <v>0</v>
      </c>
      <c r="BE632" s="12">
        <v>0</v>
      </c>
      <c r="BF632" s="12">
        <v>0</v>
      </c>
      <c r="BK632" t="s">
        <v>323</v>
      </c>
      <c r="BL632" t="s">
        <v>112</v>
      </c>
      <c r="BM632" s="2">
        <v>43894</v>
      </c>
      <c r="BN632" s="12">
        <v>0</v>
      </c>
      <c r="BO632" s="12">
        <v>0</v>
      </c>
      <c r="BP632" s="12">
        <v>0</v>
      </c>
      <c r="BQ632" s="12">
        <v>0</v>
      </c>
      <c r="BR632" s="12">
        <v>0</v>
      </c>
      <c r="BS632" s="12">
        <v>0</v>
      </c>
      <c r="BT632" s="12">
        <v>0</v>
      </c>
      <c r="BU632" s="12">
        <v>0</v>
      </c>
      <c r="BV632" s="12">
        <v>0</v>
      </c>
      <c r="BW632" s="12">
        <v>0</v>
      </c>
      <c r="BX632" s="12">
        <v>0</v>
      </c>
      <c r="BY632" s="12">
        <v>0</v>
      </c>
      <c r="BZ632" s="12">
        <v>0</v>
      </c>
      <c r="CA632" s="12">
        <v>0</v>
      </c>
      <c r="CB632" s="12">
        <v>0</v>
      </c>
      <c r="CC632" s="12">
        <v>3</v>
      </c>
      <c r="CD632" s="12">
        <v>0</v>
      </c>
      <c r="CE632" s="12">
        <v>0</v>
      </c>
      <c r="CF632" s="12">
        <v>0</v>
      </c>
      <c r="CG632" s="12">
        <v>0</v>
      </c>
      <c r="CH632" s="12">
        <v>0</v>
      </c>
      <c r="CI632">
        <v>0</v>
      </c>
      <c r="CJ632">
        <v>0</v>
      </c>
      <c r="CK632">
        <v>0</v>
      </c>
      <c r="CL632">
        <v>0</v>
      </c>
      <c r="CM632">
        <v>0</v>
      </c>
      <c r="CN632" s="12">
        <v>0</v>
      </c>
    </row>
    <row r="633" spans="1:92" hidden="1" x14ac:dyDescent="0.25">
      <c r="A633" s="7" t="s">
        <v>354</v>
      </c>
      <c r="B633" t="s">
        <v>113</v>
      </c>
      <c r="C633" s="2">
        <v>43894</v>
      </c>
      <c r="D633" s="12">
        <v>82</v>
      </c>
      <c r="E633" s="12">
        <v>80</v>
      </c>
      <c r="F633" s="12">
        <v>2</v>
      </c>
      <c r="G633" s="12">
        <v>0</v>
      </c>
      <c r="H633" s="12">
        <v>0</v>
      </c>
      <c r="I633" s="12">
        <v>2</v>
      </c>
      <c r="J633" s="12">
        <v>3</v>
      </c>
      <c r="K633" s="12">
        <v>2</v>
      </c>
      <c r="L633" s="12">
        <v>2</v>
      </c>
      <c r="M633" s="12">
        <v>226</v>
      </c>
      <c r="N633" s="12">
        <v>194</v>
      </c>
      <c r="O633" s="12">
        <v>404</v>
      </c>
      <c r="P633" s="12">
        <v>313</v>
      </c>
      <c r="Q633" s="12">
        <v>15</v>
      </c>
      <c r="R633" s="12">
        <v>2</v>
      </c>
      <c r="S633" s="12">
        <v>0</v>
      </c>
      <c r="T633" s="12">
        <v>1</v>
      </c>
      <c r="U633" s="12">
        <v>0</v>
      </c>
      <c r="V633" s="12">
        <v>0</v>
      </c>
      <c r="W633" s="12">
        <v>0</v>
      </c>
      <c r="X633" s="12">
        <v>0</v>
      </c>
      <c r="Y633">
        <v>0</v>
      </c>
      <c r="Z633">
        <v>0</v>
      </c>
      <c r="AA633">
        <v>0</v>
      </c>
      <c r="AB633">
        <v>0</v>
      </c>
      <c r="AC633">
        <v>0</v>
      </c>
      <c r="AG633" s="35" t="s">
        <v>354</v>
      </c>
      <c r="AH633" s="29" t="s">
        <v>113</v>
      </c>
      <c r="AI633" s="36">
        <v>43894</v>
      </c>
      <c r="AJ633" s="12">
        <v>82</v>
      </c>
      <c r="AK633" s="12">
        <v>75</v>
      </c>
      <c r="AL633" s="12">
        <v>2</v>
      </c>
      <c r="AM633" s="12">
        <v>0</v>
      </c>
      <c r="AN633" s="12">
        <v>0</v>
      </c>
      <c r="AO633" s="12">
        <v>2</v>
      </c>
      <c r="AP633" s="12">
        <v>1</v>
      </c>
      <c r="AQ633" s="12">
        <v>0</v>
      </c>
      <c r="AR633" s="12">
        <v>2</v>
      </c>
      <c r="AS633" s="12">
        <v>0</v>
      </c>
      <c r="AT633" s="12">
        <v>12</v>
      </c>
      <c r="AU633" s="12">
        <v>2</v>
      </c>
      <c r="AV633" s="12">
        <v>0</v>
      </c>
      <c r="AW633" s="12">
        <v>0</v>
      </c>
      <c r="AX633" s="12">
        <v>0</v>
      </c>
      <c r="AY633" s="12">
        <v>0</v>
      </c>
      <c r="AZ633" s="12">
        <v>0</v>
      </c>
      <c r="BA633" s="12">
        <v>0</v>
      </c>
      <c r="BB633" s="12">
        <v>0</v>
      </c>
      <c r="BC633" s="12">
        <v>0</v>
      </c>
      <c r="BD633" s="12">
        <v>0</v>
      </c>
      <c r="BE633" s="12">
        <v>0</v>
      </c>
      <c r="BF633" s="12">
        <v>0</v>
      </c>
      <c r="BK633" t="s">
        <v>323</v>
      </c>
      <c r="BL633" t="s">
        <v>113</v>
      </c>
      <c r="BM633" s="2">
        <v>43894</v>
      </c>
      <c r="BN633" s="12">
        <v>4</v>
      </c>
      <c r="BO633" s="12">
        <v>18</v>
      </c>
      <c r="BP633" s="12">
        <v>1</v>
      </c>
      <c r="BQ633" s="12">
        <v>0</v>
      </c>
      <c r="BR633" s="12">
        <v>0</v>
      </c>
      <c r="BS633" s="12">
        <v>1</v>
      </c>
      <c r="BT633" s="12">
        <v>0</v>
      </c>
      <c r="BU633" s="12">
        <v>0</v>
      </c>
      <c r="BV633" s="12">
        <v>1</v>
      </c>
      <c r="BW633" s="12">
        <v>4</v>
      </c>
      <c r="BX633" s="12">
        <v>0</v>
      </c>
      <c r="BY633" s="12">
        <v>0</v>
      </c>
      <c r="BZ633" s="12">
        <v>0</v>
      </c>
      <c r="CA633" s="12">
        <v>0</v>
      </c>
      <c r="CB633" s="12">
        <v>0</v>
      </c>
      <c r="CC633" s="12">
        <v>8</v>
      </c>
      <c r="CD633" s="12">
        <v>17</v>
      </c>
      <c r="CE633" s="12">
        <v>0</v>
      </c>
      <c r="CF633" s="12">
        <v>0</v>
      </c>
      <c r="CG633" s="12">
        <v>0</v>
      </c>
      <c r="CH633" s="12">
        <v>0</v>
      </c>
      <c r="CI633">
        <v>0</v>
      </c>
      <c r="CJ633">
        <v>0</v>
      </c>
      <c r="CK633">
        <v>0</v>
      </c>
      <c r="CL633">
        <v>0</v>
      </c>
      <c r="CM633">
        <v>0</v>
      </c>
      <c r="CN633" s="12">
        <v>4</v>
      </c>
    </row>
    <row r="634" spans="1:92" hidden="1" x14ac:dyDescent="0.25">
      <c r="A634" s="7" t="s">
        <v>355</v>
      </c>
      <c r="B634" t="s">
        <v>110</v>
      </c>
      <c r="C634" s="2">
        <v>43894</v>
      </c>
      <c r="D634" s="12">
        <v>0</v>
      </c>
      <c r="E634" s="12">
        <v>0</v>
      </c>
      <c r="F634" s="12">
        <v>0</v>
      </c>
      <c r="G634" s="12">
        <v>0</v>
      </c>
      <c r="H634" s="12">
        <v>0</v>
      </c>
      <c r="I634" s="12">
        <v>0</v>
      </c>
      <c r="J634" s="12">
        <v>0</v>
      </c>
      <c r="K634" s="12">
        <v>0</v>
      </c>
      <c r="L634" s="12">
        <v>0</v>
      </c>
      <c r="M634" s="12">
        <v>0</v>
      </c>
      <c r="N634" s="12">
        <v>0</v>
      </c>
      <c r="O634" s="12">
        <v>0</v>
      </c>
      <c r="P634" s="12">
        <v>0</v>
      </c>
      <c r="Q634" s="12">
        <v>0</v>
      </c>
      <c r="R634" s="12">
        <v>0</v>
      </c>
      <c r="S634" s="12">
        <v>0</v>
      </c>
      <c r="T634" s="12">
        <v>0</v>
      </c>
      <c r="U634" s="12">
        <v>0</v>
      </c>
      <c r="V634" s="12">
        <v>0</v>
      </c>
      <c r="W634" s="12">
        <v>0</v>
      </c>
      <c r="X634" s="12">
        <v>0</v>
      </c>
      <c r="Y634">
        <v>0</v>
      </c>
      <c r="Z634">
        <v>0</v>
      </c>
      <c r="AA634">
        <v>0</v>
      </c>
      <c r="AB634">
        <v>0</v>
      </c>
      <c r="AC634">
        <v>0</v>
      </c>
      <c r="AG634" s="33" t="s">
        <v>355</v>
      </c>
      <c r="AH634" s="30" t="s">
        <v>110</v>
      </c>
      <c r="AI634" s="34">
        <v>43894</v>
      </c>
      <c r="AJ634" s="12">
        <v>0</v>
      </c>
      <c r="AK634" s="12">
        <v>0</v>
      </c>
      <c r="AL634" s="12">
        <v>0</v>
      </c>
      <c r="AM634" s="12">
        <v>0</v>
      </c>
      <c r="AN634" s="12">
        <v>0</v>
      </c>
      <c r="AO634" s="12">
        <v>0</v>
      </c>
      <c r="AP634" s="12">
        <v>0</v>
      </c>
      <c r="AQ634" s="12">
        <v>0</v>
      </c>
      <c r="AR634" s="12">
        <v>0</v>
      </c>
      <c r="AS634" s="12">
        <v>0</v>
      </c>
      <c r="AT634" s="12">
        <v>0</v>
      </c>
      <c r="AU634" s="12">
        <v>0</v>
      </c>
      <c r="AV634" s="12">
        <v>0</v>
      </c>
      <c r="AW634" s="12">
        <v>0</v>
      </c>
      <c r="AX634" s="12">
        <v>0</v>
      </c>
      <c r="AY634" s="12">
        <v>0</v>
      </c>
      <c r="AZ634" s="12">
        <v>0</v>
      </c>
      <c r="BA634" s="12">
        <v>0</v>
      </c>
      <c r="BB634" s="12">
        <v>0</v>
      </c>
      <c r="BC634" s="12">
        <v>0</v>
      </c>
      <c r="BD634" s="12">
        <v>0</v>
      </c>
      <c r="BE634" s="12">
        <v>0</v>
      </c>
      <c r="BF634" s="12">
        <v>0</v>
      </c>
      <c r="BK634" t="s">
        <v>324</v>
      </c>
      <c r="BL634" t="s">
        <v>110</v>
      </c>
      <c r="BM634" s="2">
        <v>43894</v>
      </c>
      <c r="BN634" s="12">
        <v>2</v>
      </c>
      <c r="BO634" s="12">
        <v>2</v>
      </c>
      <c r="BP634" s="12">
        <v>0</v>
      </c>
      <c r="BQ634" s="12">
        <v>0</v>
      </c>
      <c r="BR634" s="12">
        <v>0</v>
      </c>
      <c r="BS634" s="12">
        <v>0</v>
      </c>
      <c r="BT634" s="12">
        <v>0</v>
      </c>
      <c r="BU634" s="12">
        <v>0</v>
      </c>
      <c r="BV634" s="12">
        <v>0</v>
      </c>
      <c r="BW634" s="12">
        <v>0</v>
      </c>
      <c r="BX634" s="12">
        <v>0</v>
      </c>
      <c r="BY634" s="12">
        <v>4</v>
      </c>
      <c r="BZ634" s="12">
        <v>2</v>
      </c>
      <c r="CA634" s="12">
        <v>0</v>
      </c>
      <c r="CB634" s="12">
        <v>0</v>
      </c>
      <c r="CC634" s="12">
        <v>0</v>
      </c>
      <c r="CD634" s="12">
        <v>0</v>
      </c>
      <c r="CE634" s="12">
        <v>0</v>
      </c>
      <c r="CF634" s="12">
        <v>0</v>
      </c>
      <c r="CG634" s="12">
        <v>0</v>
      </c>
      <c r="CH634" s="12">
        <v>0</v>
      </c>
      <c r="CI634">
        <v>0</v>
      </c>
      <c r="CJ634">
        <v>0</v>
      </c>
      <c r="CK634">
        <v>0</v>
      </c>
      <c r="CL634">
        <v>0</v>
      </c>
      <c r="CM634">
        <v>0</v>
      </c>
      <c r="CN634" s="12">
        <v>2</v>
      </c>
    </row>
    <row r="635" spans="1:92" hidden="1" x14ac:dyDescent="0.25">
      <c r="A635" s="7" t="s">
        <v>355</v>
      </c>
      <c r="B635" t="s">
        <v>111</v>
      </c>
      <c r="C635" s="2">
        <v>43894</v>
      </c>
      <c r="D635" s="12">
        <v>87</v>
      </c>
      <c r="E635" s="12">
        <v>72</v>
      </c>
      <c r="F635" s="12">
        <v>2</v>
      </c>
      <c r="G635" s="12">
        <v>5</v>
      </c>
      <c r="H635" s="12">
        <v>0</v>
      </c>
      <c r="I635" s="12">
        <v>2</v>
      </c>
      <c r="J635" s="12">
        <v>2</v>
      </c>
      <c r="K635" s="12">
        <v>1</v>
      </c>
      <c r="L635" s="12">
        <v>2</v>
      </c>
      <c r="M635" s="12">
        <v>1</v>
      </c>
      <c r="N635" s="12">
        <v>5</v>
      </c>
      <c r="O635" s="12">
        <v>2</v>
      </c>
      <c r="P635" s="12">
        <v>2</v>
      </c>
      <c r="Q635" s="12">
        <v>3</v>
      </c>
      <c r="R635" s="12">
        <v>1</v>
      </c>
      <c r="S635" s="12">
        <v>3</v>
      </c>
      <c r="T635" s="12">
        <v>2</v>
      </c>
      <c r="U635" s="12">
        <v>0</v>
      </c>
      <c r="V635" s="12">
        <v>0</v>
      </c>
      <c r="W635" s="12">
        <v>0</v>
      </c>
      <c r="X635" s="12">
        <v>0</v>
      </c>
      <c r="Y635">
        <v>0</v>
      </c>
      <c r="Z635">
        <v>0</v>
      </c>
      <c r="AA635">
        <v>0</v>
      </c>
      <c r="AB635">
        <v>0</v>
      </c>
      <c r="AC635">
        <v>0</v>
      </c>
      <c r="AG635" s="35" t="s">
        <v>355</v>
      </c>
      <c r="AH635" s="29" t="s">
        <v>111</v>
      </c>
      <c r="AI635" s="36">
        <v>43894</v>
      </c>
      <c r="AJ635" s="12">
        <v>73</v>
      </c>
      <c r="AK635" s="12">
        <v>65</v>
      </c>
      <c r="AL635" s="12">
        <v>2</v>
      </c>
      <c r="AM635" s="12">
        <v>5</v>
      </c>
      <c r="AN635" s="12">
        <v>0</v>
      </c>
      <c r="AO635" s="12">
        <v>2</v>
      </c>
      <c r="AP635" s="12">
        <v>2</v>
      </c>
      <c r="AQ635" s="12">
        <v>1</v>
      </c>
      <c r="AR635" s="12">
        <v>2</v>
      </c>
      <c r="AS635" s="12">
        <v>0</v>
      </c>
      <c r="AT635" s="12">
        <v>2</v>
      </c>
      <c r="AU635" s="12">
        <v>0</v>
      </c>
      <c r="AV635" s="12">
        <v>0</v>
      </c>
      <c r="AW635" s="12">
        <v>0</v>
      </c>
      <c r="AX635" s="12">
        <v>0</v>
      </c>
      <c r="AY635" s="12">
        <v>0</v>
      </c>
      <c r="AZ635" s="12">
        <v>0</v>
      </c>
      <c r="BA635" s="12">
        <v>0</v>
      </c>
      <c r="BB635" s="12">
        <v>0</v>
      </c>
      <c r="BC635" s="12">
        <v>0</v>
      </c>
      <c r="BD635" s="12">
        <v>0</v>
      </c>
      <c r="BE635" s="12">
        <v>0</v>
      </c>
      <c r="BF635" s="12">
        <v>0</v>
      </c>
      <c r="BK635" t="s">
        <v>324</v>
      </c>
      <c r="BL635" t="s">
        <v>111</v>
      </c>
      <c r="BM635" s="2">
        <v>43894</v>
      </c>
      <c r="BN635" s="12">
        <v>3</v>
      </c>
      <c r="BO635" s="12">
        <v>3</v>
      </c>
      <c r="BP635" s="12">
        <v>0</v>
      </c>
      <c r="BQ635" s="12">
        <v>0</v>
      </c>
      <c r="BR635" s="12">
        <v>0</v>
      </c>
      <c r="BS635" s="12">
        <v>0</v>
      </c>
      <c r="BT635" s="12">
        <v>1</v>
      </c>
      <c r="BU635" s="12">
        <v>1</v>
      </c>
      <c r="BV635" s="12">
        <v>0</v>
      </c>
      <c r="BW635" s="12">
        <v>67</v>
      </c>
      <c r="BX635" s="12">
        <v>0</v>
      </c>
      <c r="BY635" s="12">
        <v>130</v>
      </c>
      <c r="BZ635" s="12">
        <v>89</v>
      </c>
      <c r="CA635" s="12">
        <v>1</v>
      </c>
      <c r="CB635" s="12">
        <v>0</v>
      </c>
      <c r="CC635" s="12">
        <v>1</v>
      </c>
      <c r="CD635" s="12">
        <v>1</v>
      </c>
      <c r="CE635" s="12">
        <v>0</v>
      </c>
      <c r="CF635" s="12">
        <v>0</v>
      </c>
      <c r="CG635" s="12">
        <v>0</v>
      </c>
      <c r="CH635" s="12">
        <v>1</v>
      </c>
      <c r="CI635">
        <v>0</v>
      </c>
      <c r="CJ635">
        <v>0</v>
      </c>
      <c r="CK635">
        <v>0</v>
      </c>
      <c r="CL635">
        <v>0</v>
      </c>
      <c r="CM635">
        <v>0</v>
      </c>
      <c r="CN635" s="12">
        <v>3</v>
      </c>
    </row>
    <row r="636" spans="1:92" hidden="1" x14ac:dyDescent="0.25">
      <c r="A636" s="7" t="s">
        <v>355</v>
      </c>
      <c r="B636" t="s">
        <v>112</v>
      </c>
      <c r="C636" s="2">
        <v>43894</v>
      </c>
      <c r="D636" s="12">
        <v>0</v>
      </c>
      <c r="E636" s="12">
        <v>0</v>
      </c>
      <c r="F636" s="12">
        <v>0</v>
      </c>
      <c r="G636" s="12">
        <v>0</v>
      </c>
      <c r="H636" s="12">
        <v>0</v>
      </c>
      <c r="I636" s="12">
        <v>0</v>
      </c>
      <c r="J636" s="12">
        <v>0</v>
      </c>
      <c r="K636" s="12">
        <v>0</v>
      </c>
      <c r="L636" s="12">
        <v>0</v>
      </c>
      <c r="M636" s="12">
        <v>0</v>
      </c>
      <c r="N636" s="12">
        <v>0</v>
      </c>
      <c r="O636" s="12">
        <v>0</v>
      </c>
      <c r="P636" s="12">
        <v>0</v>
      </c>
      <c r="Q636" s="12">
        <v>0</v>
      </c>
      <c r="R636" s="12">
        <v>0</v>
      </c>
      <c r="S636" s="12">
        <v>0</v>
      </c>
      <c r="T636" s="12">
        <v>0</v>
      </c>
      <c r="U636" s="12">
        <v>0</v>
      </c>
      <c r="V636" s="12">
        <v>0</v>
      </c>
      <c r="W636" s="12">
        <v>0</v>
      </c>
      <c r="X636" s="12">
        <v>0</v>
      </c>
      <c r="Y636">
        <v>0</v>
      </c>
      <c r="Z636">
        <v>0</v>
      </c>
      <c r="AA636">
        <v>0</v>
      </c>
      <c r="AB636">
        <v>0</v>
      </c>
      <c r="AC636">
        <v>0</v>
      </c>
      <c r="AG636" s="33" t="s">
        <v>355</v>
      </c>
      <c r="AH636" s="30" t="s">
        <v>112</v>
      </c>
      <c r="AI636" s="34">
        <v>43894</v>
      </c>
      <c r="AJ636" s="12">
        <v>0</v>
      </c>
      <c r="AK636" s="12">
        <v>0</v>
      </c>
      <c r="AL636" s="12">
        <v>0</v>
      </c>
      <c r="AM636" s="12">
        <v>0</v>
      </c>
      <c r="AN636" s="12">
        <v>0</v>
      </c>
      <c r="AO636" s="12">
        <v>0</v>
      </c>
      <c r="AP636" s="12">
        <v>0</v>
      </c>
      <c r="AQ636" s="12">
        <v>0</v>
      </c>
      <c r="AR636" s="12">
        <v>0</v>
      </c>
      <c r="AS636" s="12">
        <v>0</v>
      </c>
      <c r="AT636" s="12">
        <v>0</v>
      </c>
      <c r="AU636" s="12">
        <v>0</v>
      </c>
      <c r="AV636" s="12">
        <v>0</v>
      </c>
      <c r="AW636" s="12">
        <v>0</v>
      </c>
      <c r="AX636" s="12">
        <v>0</v>
      </c>
      <c r="AY636" s="12">
        <v>0</v>
      </c>
      <c r="AZ636" s="12">
        <v>0</v>
      </c>
      <c r="BA636" s="12">
        <v>0</v>
      </c>
      <c r="BB636" s="12">
        <v>0</v>
      </c>
      <c r="BC636" s="12">
        <v>0</v>
      </c>
      <c r="BD636" s="12">
        <v>0</v>
      </c>
      <c r="BE636" s="12">
        <v>0</v>
      </c>
      <c r="BF636" s="12">
        <v>0</v>
      </c>
      <c r="BK636" t="s">
        <v>324</v>
      </c>
      <c r="BL636" t="s">
        <v>112</v>
      </c>
      <c r="BM636" s="2">
        <v>43894</v>
      </c>
      <c r="BN636" s="12">
        <v>2</v>
      </c>
      <c r="BO636" s="12">
        <v>2</v>
      </c>
      <c r="BP636" s="12">
        <v>0</v>
      </c>
      <c r="BQ636" s="12">
        <v>0</v>
      </c>
      <c r="BR636" s="12">
        <v>0</v>
      </c>
      <c r="BS636" s="12">
        <v>0</v>
      </c>
      <c r="BT636" s="12">
        <v>0</v>
      </c>
      <c r="BU636" s="12">
        <v>0</v>
      </c>
      <c r="BV636" s="12">
        <v>0</v>
      </c>
      <c r="BW636" s="12">
        <v>1</v>
      </c>
      <c r="BX636" s="12">
        <v>0</v>
      </c>
      <c r="BY636" s="12">
        <v>5</v>
      </c>
      <c r="BZ636" s="12">
        <v>3</v>
      </c>
      <c r="CA636" s="12">
        <v>0</v>
      </c>
      <c r="CB636" s="12">
        <v>0</v>
      </c>
      <c r="CC636" s="12">
        <v>0</v>
      </c>
      <c r="CD636" s="12">
        <v>0</v>
      </c>
      <c r="CE636" s="12">
        <v>0</v>
      </c>
      <c r="CF636" s="12">
        <v>0</v>
      </c>
      <c r="CG636" s="12">
        <v>0</v>
      </c>
      <c r="CH636" s="12">
        <v>0</v>
      </c>
      <c r="CI636">
        <v>0</v>
      </c>
      <c r="CJ636">
        <v>0</v>
      </c>
      <c r="CK636">
        <v>0</v>
      </c>
      <c r="CL636">
        <v>0</v>
      </c>
      <c r="CM636">
        <v>0</v>
      </c>
      <c r="CN636" s="12">
        <v>2</v>
      </c>
    </row>
    <row r="637" spans="1:92" hidden="1" x14ac:dyDescent="0.25">
      <c r="A637" s="7" t="s">
        <v>355</v>
      </c>
      <c r="B637" t="s">
        <v>113</v>
      </c>
      <c r="C637" s="2">
        <v>43894</v>
      </c>
      <c r="D637" s="12">
        <v>124</v>
      </c>
      <c r="E637" s="12">
        <v>111</v>
      </c>
      <c r="F637" s="12">
        <v>3</v>
      </c>
      <c r="G637" s="12">
        <v>5</v>
      </c>
      <c r="H637" s="12">
        <v>2</v>
      </c>
      <c r="I637" s="12">
        <v>3</v>
      </c>
      <c r="J637" s="12">
        <v>4</v>
      </c>
      <c r="K637" s="12">
        <v>1</v>
      </c>
      <c r="L637" s="12">
        <v>3</v>
      </c>
      <c r="M637" s="12">
        <v>3</v>
      </c>
      <c r="N637" s="12">
        <v>5</v>
      </c>
      <c r="O637" s="12">
        <v>4</v>
      </c>
      <c r="P637" s="12">
        <v>4</v>
      </c>
      <c r="Q637" s="12">
        <v>19</v>
      </c>
      <c r="R637" s="12">
        <v>3</v>
      </c>
      <c r="S637" s="12">
        <v>7</v>
      </c>
      <c r="T637" s="12">
        <v>2</v>
      </c>
      <c r="U637" s="12">
        <v>0</v>
      </c>
      <c r="V637" s="12">
        <v>0</v>
      </c>
      <c r="W637" s="12">
        <v>0</v>
      </c>
      <c r="X637" s="12">
        <v>0</v>
      </c>
      <c r="Y637">
        <v>0</v>
      </c>
      <c r="Z637">
        <v>0</v>
      </c>
      <c r="AA637">
        <v>0</v>
      </c>
      <c r="AB637">
        <v>0</v>
      </c>
      <c r="AC637">
        <v>0</v>
      </c>
      <c r="AG637" s="35" t="s">
        <v>355</v>
      </c>
      <c r="AH637" s="29" t="s">
        <v>113</v>
      </c>
      <c r="AI637" s="36">
        <v>43894</v>
      </c>
      <c r="AJ637" s="12">
        <v>89</v>
      </c>
      <c r="AK637" s="12">
        <v>86</v>
      </c>
      <c r="AL637" s="12">
        <v>3</v>
      </c>
      <c r="AM637" s="12">
        <v>5</v>
      </c>
      <c r="AN637" s="12">
        <v>2</v>
      </c>
      <c r="AO637" s="12">
        <v>3</v>
      </c>
      <c r="AP637" s="12">
        <v>3</v>
      </c>
      <c r="AQ637" s="12">
        <v>0</v>
      </c>
      <c r="AR637" s="12">
        <v>3</v>
      </c>
      <c r="AS637" s="12">
        <v>1</v>
      </c>
      <c r="AT637" s="12">
        <v>14</v>
      </c>
      <c r="AU637" s="12">
        <v>0</v>
      </c>
      <c r="AV637" s="12">
        <v>0</v>
      </c>
      <c r="AW637" s="12">
        <v>0</v>
      </c>
      <c r="AX637" s="12">
        <v>0</v>
      </c>
      <c r="AY637" s="12">
        <v>0</v>
      </c>
      <c r="AZ637" s="12">
        <v>0</v>
      </c>
      <c r="BA637" s="12">
        <v>0</v>
      </c>
      <c r="BB637" s="12">
        <v>0</v>
      </c>
      <c r="BC637" s="12">
        <v>0</v>
      </c>
      <c r="BD637" s="12">
        <v>0</v>
      </c>
      <c r="BE637" s="12">
        <v>0</v>
      </c>
      <c r="BF637" s="12">
        <v>0</v>
      </c>
      <c r="BK637" t="s">
        <v>324</v>
      </c>
      <c r="BL637" t="s">
        <v>113</v>
      </c>
      <c r="BM637" s="2">
        <v>43894</v>
      </c>
      <c r="BN637" s="12">
        <v>6</v>
      </c>
      <c r="BO637" s="12">
        <v>6</v>
      </c>
      <c r="BP637" s="12">
        <v>0</v>
      </c>
      <c r="BQ637" s="12">
        <v>0</v>
      </c>
      <c r="BR637" s="12">
        <v>0</v>
      </c>
      <c r="BS637" s="12">
        <v>0</v>
      </c>
      <c r="BT637" s="12">
        <v>1</v>
      </c>
      <c r="BU637" s="12">
        <v>1</v>
      </c>
      <c r="BV637" s="12">
        <v>0</v>
      </c>
      <c r="BW637" s="12">
        <v>163</v>
      </c>
      <c r="BX637" s="12">
        <v>0</v>
      </c>
      <c r="BY637" s="12">
        <v>379</v>
      </c>
      <c r="BZ637" s="12">
        <v>282</v>
      </c>
      <c r="CA637" s="12">
        <v>4</v>
      </c>
      <c r="CB637" s="12">
        <v>0</v>
      </c>
      <c r="CC637" s="12">
        <v>1</v>
      </c>
      <c r="CD637" s="12">
        <v>1</v>
      </c>
      <c r="CE637" s="12">
        <v>0</v>
      </c>
      <c r="CF637" s="12">
        <v>0</v>
      </c>
      <c r="CG637" s="12">
        <v>0</v>
      </c>
      <c r="CH637" s="12">
        <v>1</v>
      </c>
      <c r="CI637">
        <v>0</v>
      </c>
      <c r="CJ637">
        <v>0</v>
      </c>
      <c r="CK637">
        <v>0</v>
      </c>
      <c r="CL637">
        <v>0</v>
      </c>
      <c r="CM637">
        <v>0</v>
      </c>
      <c r="CN637" s="12">
        <v>6</v>
      </c>
    </row>
    <row r="638" spans="1:92" hidden="1" x14ac:dyDescent="0.25">
      <c r="A638" s="7" t="s">
        <v>356</v>
      </c>
      <c r="B638" t="s">
        <v>110</v>
      </c>
      <c r="C638" s="2">
        <v>43894</v>
      </c>
      <c r="D638" s="12">
        <v>2</v>
      </c>
      <c r="E638" s="12">
        <v>2</v>
      </c>
      <c r="F638" s="12">
        <v>0</v>
      </c>
      <c r="G638" s="12">
        <v>1</v>
      </c>
      <c r="H638" s="12">
        <v>0</v>
      </c>
      <c r="I638" s="12">
        <v>0</v>
      </c>
      <c r="J638" s="12">
        <v>0</v>
      </c>
      <c r="K638" s="12">
        <v>0</v>
      </c>
      <c r="L638" s="12">
        <v>0</v>
      </c>
      <c r="M638" s="12">
        <v>24</v>
      </c>
      <c r="N638" s="12">
        <v>0</v>
      </c>
      <c r="O638" s="12">
        <v>90</v>
      </c>
      <c r="P638" s="12">
        <v>63</v>
      </c>
      <c r="Q638" s="12">
        <v>5</v>
      </c>
      <c r="R638" s="12">
        <v>1</v>
      </c>
      <c r="S638" s="12">
        <v>0</v>
      </c>
      <c r="T638" s="12">
        <v>0</v>
      </c>
      <c r="U638" s="12">
        <v>0</v>
      </c>
      <c r="V638" s="12">
        <v>0</v>
      </c>
      <c r="W638" s="12">
        <v>0</v>
      </c>
      <c r="X638" s="12">
        <v>0</v>
      </c>
      <c r="Y638">
        <v>0</v>
      </c>
      <c r="Z638">
        <v>0</v>
      </c>
      <c r="AA638">
        <v>0</v>
      </c>
      <c r="AB638">
        <v>0</v>
      </c>
      <c r="AC638">
        <v>0</v>
      </c>
      <c r="AG638" s="33" t="s">
        <v>356</v>
      </c>
      <c r="AH638" s="30" t="s">
        <v>110</v>
      </c>
      <c r="AI638" s="34">
        <v>43894</v>
      </c>
      <c r="AJ638" s="12">
        <v>0</v>
      </c>
      <c r="AK638" s="12">
        <v>1</v>
      </c>
      <c r="AL638" s="12">
        <v>0</v>
      </c>
      <c r="AM638" s="12">
        <v>1</v>
      </c>
      <c r="AN638" s="12">
        <v>0</v>
      </c>
      <c r="AO638" s="12">
        <v>0</v>
      </c>
      <c r="AP638" s="12">
        <v>0</v>
      </c>
      <c r="AQ638" s="12">
        <v>0</v>
      </c>
      <c r="AR638" s="12">
        <v>0</v>
      </c>
      <c r="AS638" s="12">
        <v>0</v>
      </c>
      <c r="AT638" s="12">
        <v>0</v>
      </c>
      <c r="AU638" s="12">
        <v>0</v>
      </c>
      <c r="AV638" s="12">
        <v>0</v>
      </c>
      <c r="AW638" s="12">
        <v>0</v>
      </c>
      <c r="AX638" s="12">
        <v>0</v>
      </c>
      <c r="AY638" s="12">
        <v>0</v>
      </c>
      <c r="AZ638" s="12">
        <v>0</v>
      </c>
      <c r="BA638" s="12">
        <v>0</v>
      </c>
      <c r="BB638" s="12">
        <v>0</v>
      </c>
      <c r="BC638" s="12">
        <v>0</v>
      </c>
      <c r="BD638" s="12">
        <v>0</v>
      </c>
      <c r="BE638" s="12">
        <v>0</v>
      </c>
      <c r="BF638" s="12">
        <v>0</v>
      </c>
      <c r="BK638" t="s">
        <v>325</v>
      </c>
      <c r="BL638" t="s">
        <v>110</v>
      </c>
      <c r="BM638" s="2">
        <v>43894</v>
      </c>
      <c r="BN638" s="12">
        <v>0</v>
      </c>
      <c r="BO638" s="12">
        <v>0</v>
      </c>
      <c r="BP638" s="12">
        <v>0</v>
      </c>
      <c r="BQ638" s="12">
        <v>0</v>
      </c>
      <c r="BR638" s="12">
        <v>0</v>
      </c>
      <c r="BS638" s="12">
        <v>0</v>
      </c>
      <c r="BT638" s="12">
        <v>0</v>
      </c>
      <c r="BU638" s="12">
        <v>0</v>
      </c>
      <c r="BV638" s="12">
        <v>0</v>
      </c>
      <c r="BW638" s="12">
        <v>0</v>
      </c>
      <c r="BX638" s="12">
        <v>0</v>
      </c>
      <c r="BY638" s="12">
        <v>0</v>
      </c>
      <c r="BZ638" s="12">
        <v>0</v>
      </c>
      <c r="CA638" s="12">
        <v>0</v>
      </c>
      <c r="CB638" s="12">
        <v>0</v>
      </c>
      <c r="CC638" s="12">
        <v>1</v>
      </c>
      <c r="CD638" s="12">
        <v>1</v>
      </c>
      <c r="CE638" s="12">
        <v>0</v>
      </c>
      <c r="CF638" s="12">
        <v>0</v>
      </c>
      <c r="CG638" s="12">
        <v>0</v>
      </c>
      <c r="CH638" s="12">
        <v>0</v>
      </c>
      <c r="CI638">
        <v>0</v>
      </c>
      <c r="CJ638">
        <v>0</v>
      </c>
      <c r="CK638">
        <v>0</v>
      </c>
      <c r="CL638">
        <v>0</v>
      </c>
      <c r="CM638">
        <v>0</v>
      </c>
      <c r="CN638" s="12">
        <v>0</v>
      </c>
    </row>
    <row r="639" spans="1:92" hidden="1" x14ac:dyDescent="0.25">
      <c r="A639" s="7" t="s">
        <v>356</v>
      </c>
      <c r="B639" t="s">
        <v>111</v>
      </c>
      <c r="C639" s="2">
        <v>43894</v>
      </c>
      <c r="D639" s="12">
        <v>173</v>
      </c>
      <c r="E639" s="12">
        <v>158</v>
      </c>
      <c r="F639" s="12">
        <v>4</v>
      </c>
      <c r="G639" s="12">
        <v>8</v>
      </c>
      <c r="H639" s="12">
        <v>3</v>
      </c>
      <c r="I639" s="12">
        <v>5</v>
      </c>
      <c r="J639" s="12">
        <v>101</v>
      </c>
      <c r="K639" s="12">
        <v>101</v>
      </c>
      <c r="L639" s="12">
        <v>5</v>
      </c>
      <c r="M639" s="12">
        <v>450</v>
      </c>
      <c r="N639" s="12">
        <v>27</v>
      </c>
      <c r="O639" s="12">
        <v>666</v>
      </c>
      <c r="P639" s="12">
        <v>540</v>
      </c>
      <c r="Q639" s="12">
        <v>20</v>
      </c>
      <c r="R639" s="12">
        <v>1</v>
      </c>
      <c r="S639" s="12">
        <v>0</v>
      </c>
      <c r="T639" s="12">
        <v>0</v>
      </c>
      <c r="U639" s="12">
        <v>0</v>
      </c>
      <c r="V639" s="12">
        <v>0</v>
      </c>
      <c r="W639" s="12">
        <v>0</v>
      </c>
      <c r="X639" s="12">
        <v>0</v>
      </c>
      <c r="Y639">
        <v>0</v>
      </c>
      <c r="Z639">
        <v>0</v>
      </c>
      <c r="AA639">
        <v>0</v>
      </c>
      <c r="AB639">
        <v>0</v>
      </c>
      <c r="AC639">
        <v>0</v>
      </c>
      <c r="AG639" s="35" t="s">
        <v>356</v>
      </c>
      <c r="AH639" s="29" t="s">
        <v>111</v>
      </c>
      <c r="AI639" s="36">
        <v>43894</v>
      </c>
      <c r="AJ639" s="12">
        <v>168</v>
      </c>
      <c r="AK639" s="12">
        <v>148</v>
      </c>
      <c r="AL639" s="12">
        <v>4</v>
      </c>
      <c r="AM639" s="12">
        <v>3</v>
      </c>
      <c r="AN639" s="12">
        <v>3</v>
      </c>
      <c r="AO639" s="12">
        <v>4</v>
      </c>
      <c r="AP639" s="12">
        <v>101</v>
      </c>
      <c r="AQ639" s="12">
        <v>101</v>
      </c>
      <c r="AR639" s="12">
        <v>4</v>
      </c>
      <c r="AS639" s="12">
        <v>0</v>
      </c>
      <c r="AT639" s="12">
        <v>16</v>
      </c>
      <c r="AU639" s="12">
        <v>0</v>
      </c>
      <c r="AV639" s="12">
        <v>0</v>
      </c>
      <c r="AW639" s="12">
        <v>0</v>
      </c>
      <c r="AX639" s="12">
        <v>0</v>
      </c>
      <c r="AY639" s="12">
        <v>0</v>
      </c>
      <c r="AZ639" s="12">
        <v>0</v>
      </c>
      <c r="BA639" s="12">
        <v>0</v>
      </c>
      <c r="BB639" s="12">
        <v>0</v>
      </c>
      <c r="BC639" s="12">
        <v>0</v>
      </c>
      <c r="BD639" s="12">
        <v>0</v>
      </c>
      <c r="BE639" s="12">
        <v>0</v>
      </c>
      <c r="BF639" s="12">
        <v>0</v>
      </c>
      <c r="BK639" t="s">
        <v>325</v>
      </c>
      <c r="BL639" t="s">
        <v>111</v>
      </c>
      <c r="BM639" s="2">
        <v>43894</v>
      </c>
      <c r="BN639" s="12">
        <v>2</v>
      </c>
      <c r="BO639" s="12">
        <v>2</v>
      </c>
      <c r="BP639" s="12">
        <v>0</v>
      </c>
      <c r="BQ639" s="12">
        <v>0</v>
      </c>
      <c r="BR639" s="12">
        <v>0</v>
      </c>
      <c r="BS639" s="12">
        <v>0</v>
      </c>
      <c r="BT639" s="12">
        <v>0</v>
      </c>
      <c r="BU639" s="12">
        <v>0</v>
      </c>
      <c r="BV639" s="12">
        <v>0</v>
      </c>
      <c r="BW639" s="12">
        <v>0</v>
      </c>
      <c r="BX639" s="12">
        <v>1</v>
      </c>
      <c r="BY639" s="12">
        <v>12</v>
      </c>
      <c r="BZ639" s="12">
        <v>11</v>
      </c>
      <c r="CA639" s="12">
        <v>0</v>
      </c>
      <c r="CB639" s="12">
        <v>0</v>
      </c>
      <c r="CC639" s="12">
        <v>0</v>
      </c>
      <c r="CD639" s="12">
        <v>0</v>
      </c>
      <c r="CE639" s="12">
        <v>0</v>
      </c>
      <c r="CF639" s="12">
        <v>0</v>
      </c>
      <c r="CG639" s="12">
        <v>0</v>
      </c>
      <c r="CH639" s="12">
        <v>0</v>
      </c>
      <c r="CI639">
        <v>0</v>
      </c>
      <c r="CJ639">
        <v>0</v>
      </c>
      <c r="CK639">
        <v>0</v>
      </c>
      <c r="CL639">
        <v>0</v>
      </c>
      <c r="CM639">
        <v>0</v>
      </c>
      <c r="CN639" s="12">
        <v>2</v>
      </c>
    </row>
    <row r="640" spans="1:92" hidden="1" x14ac:dyDescent="0.25">
      <c r="A640" s="7" t="s">
        <v>356</v>
      </c>
      <c r="B640" t="s">
        <v>112</v>
      </c>
      <c r="C640" s="2">
        <v>43894</v>
      </c>
      <c r="D640" s="12">
        <v>4</v>
      </c>
      <c r="E640" s="12">
        <v>2</v>
      </c>
      <c r="F640" s="12">
        <v>0</v>
      </c>
      <c r="G640" s="12">
        <v>0</v>
      </c>
      <c r="H640" s="12">
        <v>0</v>
      </c>
      <c r="I640" s="12">
        <v>0</v>
      </c>
      <c r="J640" s="12">
        <v>2</v>
      </c>
      <c r="K640" s="12">
        <v>0</v>
      </c>
      <c r="L640" s="12">
        <v>0</v>
      </c>
      <c r="M640" s="12">
        <v>37</v>
      </c>
      <c r="N640" s="12">
        <v>2</v>
      </c>
      <c r="O640" s="12">
        <v>89</v>
      </c>
      <c r="P640" s="12">
        <v>62</v>
      </c>
      <c r="Q640" s="12">
        <v>5</v>
      </c>
      <c r="R640" s="12">
        <v>0</v>
      </c>
      <c r="S640" s="12">
        <v>0</v>
      </c>
      <c r="T640" s="12">
        <v>0</v>
      </c>
      <c r="U640" s="12">
        <v>0</v>
      </c>
      <c r="V640" s="12">
        <v>0</v>
      </c>
      <c r="W640" s="12">
        <v>0</v>
      </c>
      <c r="X640" s="12">
        <v>0</v>
      </c>
      <c r="Y640">
        <v>0</v>
      </c>
      <c r="Z640">
        <v>0</v>
      </c>
      <c r="AA640">
        <v>0</v>
      </c>
      <c r="AB640">
        <v>0</v>
      </c>
      <c r="AC640">
        <v>0</v>
      </c>
      <c r="AG640" s="33" t="s">
        <v>356</v>
      </c>
      <c r="AH640" s="30" t="s">
        <v>112</v>
      </c>
      <c r="AI640" s="34">
        <v>43894</v>
      </c>
      <c r="AJ640" s="12">
        <v>0</v>
      </c>
      <c r="AK640" s="12">
        <v>0</v>
      </c>
      <c r="AL640" s="12">
        <v>0</v>
      </c>
      <c r="AM640" s="12">
        <v>0</v>
      </c>
      <c r="AN640" s="12">
        <v>0</v>
      </c>
      <c r="AO640" s="12">
        <v>0</v>
      </c>
      <c r="AP640" s="12">
        <v>0</v>
      </c>
      <c r="AQ640" s="12">
        <v>0</v>
      </c>
      <c r="AR640" s="12">
        <v>0</v>
      </c>
      <c r="AS640" s="12">
        <v>0</v>
      </c>
      <c r="AT640" s="12">
        <v>1</v>
      </c>
      <c r="AU640" s="12">
        <v>0</v>
      </c>
      <c r="AV640" s="12">
        <v>0</v>
      </c>
      <c r="AW640" s="12">
        <v>0</v>
      </c>
      <c r="AX640" s="12">
        <v>0</v>
      </c>
      <c r="AY640" s="12">
        <v>0</v>
      </c>
      <c r="AZ640" s="12">
        <v>0</v>
      </c>
      <c r="BA640" s="12">
        <v>0</v>
      </c>
      <c r="BB640" s="12">
        <v>0</v>
      </c>
      <c r="BC640" s="12">
        <v>0</v>
      </c>
      <c r="BD640" s="12">
        <v>0</v>
      </c>
      <c r="BE640" s="12">
        <v>0</v>
      </c>
      <c r="BF640" s="12">
        <v>0</v>
      </c>
      <c r="BK640" t="s">
        <v>325</v>
      </c>
      <c r="BL640" t="s">
        <v>112</v>
      </c>
      <c r="BM640" s="2">
        <v>43894</v>
      </c>
      <c r="BN640" s="12">
        <v>0</v>
      </c>
      <c r="BO640" s="12">
        <v>0</v>
      </c>
      <c r="BP640" s="12">
        <v>0</v>
      </c>
      <c r="BQ640" s="12">
        <v>0</v>
      </c>
      <c r="BR640" s="12">
        <v>0</v>
      </c>
      <c r="BS640" s="12">
        <v>0</v>
      </c>
      <c r="BT640" s="12">
        <v>0</v>
      </c>
      <c r="BU640" s="12">
        <v>0</v>
      </c>
      <c r="BV640" s="12">
        <v>0</v>
      </c>
      <c r="BW640" s="12">
        <v>0</v>
      </c>
      <c r="BX640" s="12">
        <v>0</v>
      </c>
      <c r="BY640" s="12">
        <v>0</v>
      </c>
      <c r="BZ640" s="12">
        <v>0</v>
      </c>
      <c r="CA640" s="12">
        <v>0</v>
      </c>
      <c r="CB640" s="12">
        <v>0</v>
      </c>
      <c r="CC640" s="12">
        <v>0</v>
      </c>
      <c r="CD640" s="12">
        <v>0</v>
      </c>
      <c r="CE640" s="12">
        <v>0</v>
      </c>
      <c r="CF640" s="12">
        <v>0</v>
      </c>
      <c r="CG640" s="12">
        <v>0</v>
      </c>
      <c r="CH640" s="12">
        <v>0</v>
      </c>
      <c r="CI640">
        <v>0</v>
      </c>
      <c r="CJ640">
        <v>0</v>
      </c>
      <c r="CK640">
        <v>0</v>
      </c>
      <c r="CL640">
        <v>0</v>
      </c>
      <c r="CM640">
        <v>0</v>
      </c>
      <c r="CN640" s="12">
        <v>0</v>
      </c>
    </row>
    <row r="641" spans="1:92" hidden="1" x14ac:dyDescent="0.25">
      <c r="A641" s="7" t="s">
        <v>356</v>
      </c>
      <c r="B641" t="s">
        <v>113</v>
      </c>
      <c r="C641" s="2">
        <v>43894</v>
      </c>
      <c r="D641" s="12">
        <v>192</v>
      </c>
      <c r="E641" s="12">
        <v>198</v>
      </c>
      <c r="F641" s="12">
        <v>6</v>
      </c>
      <c r="G641" s="12">
        <v>4</v>
      </c>
      <c r="H641" s="12">
        <v>1</v>
      </c>
      <c r="I641" s="12">
        <v>6</v>
      </c>
      <c r="J641" s="12">
        <v>86</v>
      </c>
      <c r="K641" s="12">
        <v>86</v>
      </c>
      <c r="L641" s="12">
        <v>6</v>
      </c>
      <c r="M641" s="12">
        <v>1018</v>
      </c>
      <c r="N641" s="12">
        <v>47</v>
      </c>
      <c r="O641" s="12">
        <v>1440</v>
      </c>
      <c r="P641" s="12">
        <v>1190</v>
      </c>
      <c r="Q641" s="12">
        <v>29</v>
      </c>
      <c r="R641" s="12">
        <v>0</v>
      </c>
      <c r="S641" s="12">
        <v>0</v>
      </c>
      <c r="T641" s="12">
        <v>0</v>
      </c>
      <c r="U641" s="12">
        <v>0</v>
      </c>
      <c r="V641" s="12">
        <v>0</v>
      </c>
      <c r="W641" s="12">
        <v>0</v>
      </c>
      <c r="X641" s="12">
        <v>0</v>
      </c>
      <c r="Y641">
        <v>0</v>
      </c>
      <c r="Z641">
        <v>0</v>
      </c>
      <c r="AA641">
        <v>0</v>
      </c>
      <c r="AB641">
        <v>0</v>
      </c>
      <c r="AC641">
        <v>0</v>
      </c>
      <c r="AG641" s="35" t="s">
        <v>356</v>
      </c>
      <c r="AH641" s="29" t="s">
        <v>113</v>
      </c>
      <c r="AI641" s="36">
        <v>43894</v>
      </c>
      <c r="AJ641" s="12">
        <v>178</v>
      </c>
      <c r="AK641" s="12">
        <v>184</v>
      </c>
      <c r="AL641" s="12">
        <v>6</v>
      </c>
      <c r="AM641" s="12">
        <v>2</v>
      </c>
      <c r="AN641" s="12">
        <v>1</v>
      </c>
      <c r="AO641" s="12">
        <v>6</v>
      </c>
      <c r="AP641" s="12">
        <v>86</v>
      </c>
      <c r="AQ641" s="12">
        <v>86</v>
      </c>
      <c r="AR641" s="12">
        <v>6</v>
      </c>
      <c r="AS641" s="12">
        <v>0</v>
      </c>
      <c r="AT641" s="12">
        <v>19</v>
      </c>
      <c r="AU641" s="12">
        <v>0</v>
      </c>
      <c r="AV641" s="12">
        <v>0</v>
      </c>
      <c r="AW641" s="12">
        <v>0</v>
      </c>
      <c r="AX641" s="12">
        <v>0</v>
      </c>
      <c r="AY641" s="12">
        <v>0</v>
      </c>
      <c r="AZ641" s="12">
        <v>0</v>
      </c>
      <c r="BA641" s="12">
        <v>0</v>
      </c>
      <c r="BB641" s="12">
        <v>0</v>
      </c>
      <c r="BC641" s="12">
        <v>0</v>
      </c>
      <c r="BD641" s="12">
        <v>0</v>
      </c>
      <c r="BE641" s="12">
        <v>0</v>
      </c>
      <c r="BF641" s="12">
        <v>0</v>
      </c>
      <c r="BK641" t="s">
        <v>325</v>
      </c>
      <c r="BL641" t="s">
        <v>113</v>
      </c>
      <c r="BM641" s="2">
        <v>43894</v>
      </c>
      <c r="BN641" s="12">
        <v>2</v>
      </c>
      <c r="BO641" s="12">
        <v>3</v>
      </c>
      <c r="BP641" s="12">
        <v>0</v>
      </c>
      <c r="BQ641" s="12">
        <v>0</v>
      </c>
      <c r="BR641" s="12">
        <v>0</v>
      </c>
      <c r="BS641" s="12">
        <v>0</v>
      </c>
      <c r="BT641" s="12">
        <v>0</v>
      </c>
      <c r="BU641" s="12">
        <v>0</v>
      </c>
      <c r="BV641" s="12">
        <v>0</v>
      </c>
      <c r="BW641" s="12">
        <v>2</v>
      </c>
      <c r="BX641" s="12">
        <v>6</v>
      </c>
      <c r="BY641" s="12">
        <v>21</v>
      </c>
      <c r="BZ641" s="12">
        <v>15</v>
      </c>
      <c r="CA641" s="12">
        <v>0</v>
      </c>
      <c r="CB641" s="12">
        <v>0</v>
      </c>
      <c r="CC641" s="12">
        <v>3</v>
      </c>
      <c r="CD641" s="12">
        <v>3</v>
      </c>
      <c r="CE641" s="12">
        <v>0</v>
      </c>
      <c r="CF641" s="12">
        <v>0</v>
      </c>
      <c r="CG641" s="12">
        <v>0</v>
      </c>
      <c r="CH641" s="12">
        <v>0</v>
      </c>
      <c r="CI641">
        <v>0</v>
      </c>
      <c r="CJ641">
        <v>0</v>
      </c>
      <c r="CK641">
        <v>0</v>
      </c>
      <c r="CL641">
        <v>0</v>
      </c>
      <c r="CM641">
        <v>0</v>
      </c>
      <c r="CN641" s="12">
        <v>2</v>
      </c>
    </row>
    <row r="642" spans="1:92" hidden="1" x14ac:dyDescent="0.25">
      <c r="A642" s="7" t="s">
        <v>357</v>
      </c>
      <c r="B642" t="s">
        <v>110</v>
      </c>
      <c r="C642" s="2">
        <v>43894</v>
      </c>
      <c r="D642" s="12">
        <v>0</v>
      </c>
      <c r="E642" s="12">
        <v>0</v>
      </c>
      <c r="F642" s="12">
        <v>0</v>
      </c>
      <c r="G642" s="12">
        <v>0</v>
      </c>
      <c r="H642" s="12">
        <v>0</v>
      </c>
      <c r="I642" s="12">
        <v>0</v>
      </c>
      <c r="J642" s="12">
        <v>0</v>
      </c>
      <c r="K642" s="12">
        <v>0</v>
      </c>
      <c r="L642" s="12">
        <v>0</v>
      </c>
      <c r="M642" s="12">
        <v>0</v>
      </c>
      <c r="N642" s="12">
        <v>0</v>
      </c>
      <c r="O642" s="12">
        <v>0</v>
      </c>
      <c r="P642" s="12">
        <v>0</v>
      </c>
      <c r="Q642" s="12">
        <v>0</v>
      </c>
      <c r="R642" s="12">
        <v>0</v>
      </c>
      <c r="S642" s="12">
        <v>0</v>
      </c>
      <c r="T642" s="12">
        <v>0</v>
      </c>
      <c r="U642" s="12">
        <v>0</v>
      </c>
      <c r="V642" s="12">
        <v>0</v>
      </c>
      <c r="W642" s="12">
        <v>0</v>
      </c>
      <c r="X642" s="12">
        <v>0</v>
      </c>
      <c r="Y642">
        <v>0</v>
      </c>
      <c r="Z642">
        <v>0</v>
      </c>
      <c r="AA642">
        <v>0</v>
      </c>
      <c r="AB642">
        <v>0</v>
      </c>
      <c r="AC642">
        <v>0</v>
      </c>
      <c r="AG642" s="33" t="s">
        <v>357</v>
      </c>
      <c r="AH642" s="30" t="s">
        <v>110</v>
      </c>
      <c r="AI642" s="34">
        <v>43894</v>
      </c>
      <c r="AJ642" s="12">
        <v>0</v>
      </c>
      <c r="AK642" s="12">
        <v>0</v>
      </c>
      <c r="AL642" s="12">
        <v>0</v>
      </c>
      <c r="AM642" s="12">
        <v>0</v>
      </c>
      <c r="AN642" s="12">
        <v>0</v>
      </c>
      <c r="AO642" s="12">
        <v>0</v>
      </c>
      <c r="AP642" s="12">
        <v>0</v>
      </c>
      <c r="AQ642" s="12">
        <v>0</v>
      </c>
      <c r="AR642" s="12">
        <v>0</v>
      </c>
      <c r="AS642" s="12">
        <v>0</v>
      </c>
      <c r="AT642" s="12">
        <v>0</v>
      </c>
      <c r="AU642" s="12">
        <v>0</v>
      </c>
      <c r="AV642" s="12">
        <v>0</v>
      </c>
      <c r="AW642" s="12">
        <v>0</v>
      </c>
      <c r="AX642" s="12">
        <v>0</v>
      </c>
      <c r="AY642" s="12">
        <v>0</v>
      </c>
      <c r="AZ642" s="12">
        <v>0</v>
      </c>
      <c r="BA642" s="12">
        <v>0</v>
      </c>
      <c r="BB642" s="12">
        <v>0</v>
      </c>
      <c r="BC642" s="12">
        <v>0</v>
      </c>
      <c r="BD642" s="12">
        <v>0</v>
      </c>
      <c r="BE642" s="12">
        <v>0</v>
      </c>
      <c r="BF642" s="12">
        <v>0</v>
      </c>
      <c r="BK642" t="s">
        <v>326</v>
      </c>
      <c r="BL642" t="s">
        <v>110</v>
      </c>
      <c r="BM642" s="2">
        <v>43894</v>
      </c>
      <c r="BN642" s="12">
        <v>4</v>
      </c>
      <c r="BO642" s="12">
        <v>0</v>
      </c>
      <c r="BP642" s="12">
        <v>0</v>
      </c>
      <c r="BQ642" s="12">
        <v>0</v>
      </c>
      <c r="BR642" s="12">
        <v>0</v>
      </c>
      <c r="BS642" s="12">
        <v>0</v>
      </c>
      <c r="BT642" s="12">
        <v>0</v>
      </c>
      <c r="BU642" s="12">
        <v>0</v>
      </c>
      <c r="BV642" s="12">
        <v>0</v>
      </c>
      <c r="BW642" s="12">
        <v>0</v>
      </c>
      <c r="BX642" s="12">
        <v>0</v>
      </c>
      <c r="BY642" s="12">
        <v>0</v>
      </c>
      <c r="BZ642" s="12">
        <v>0</v>
      </c>
      <c r="CA642" s="12">
        <v>0</v>
      </c>
      <c r="CB642" s="12">
        <v>0</v>
      </c>
      <c r="CC642" s="12">
        <v>0</v>
      </c>
      <c r="CD642" s="12">
        <v>0</v>
      </c>
      <c r="CE642" s="12">
        <v>0</v>
      </c>
      <c r="CF642" s="12">
        <v>0</v>
      </c>
      <c r="CG642" s="12">
        <v>0</v>
      </c>
      <c r="CH642" s="12">
        <v>0</v>
      </c>
      <c r="CI642">
        <v>0</v>
      </c>
      <c r="CJ642">
        <v>0</v>
      </c>
      <c r="CK642">
        <v>0</v>
      </c>
      <c r="CL642">
        <v>0</v>
      </c>
      <c r="CM642">
        <v>0</v>
      </c>
      <c r="CN642" s="12">
        <v>4</v>
      </c>
    </row>
    <row r="643" spans="1:92" hidden="1" x14ac:dyDescent="0.25">
      <c r="A643" s="7" t="s">
        <v>357</v>
      </c>
      <c r="B643" t="s">
        <v>111</v>
      </c>
      <c r="C643" s="2">
        <v>43894</v>
      </c>
      <c r="D643" s="12">
        <v>183</v>
      </c>
      <c r="E643" s="12">
        <v>104</v>
      </c>
      <c r="F643" s="12">
        <v>1</v>
      </c>
      <c r="G643" s="12">
        <v>3</v>
      </c>
      <c r="H643" s="12">
        <v>0</v>
      </c>
      <c r="I643" s="12">
        <v>1</v>
      </c>
      <c r="J643" s="12">
        <v>2</v>
      </c>
      <c r="K643" s="12">
        <v>0</v>
      </c>
      <c r="L643" s="12">
        <v>1</v>
      </c>
      <c r="M643" s="12">
        <v>0</v>
      </c>
      <c r="N643" s="12">
        <v>1</v>
      </c>
      <c r="O643" s="12">
        <v>15</v>
      </c>
      <c r="P643" s="12">
        <v>11</v>
      </c>
      <c r="Q643" s="12">
        <v>10</v>
      </c>
      <c r="R643" s="12">
        <v>0</v>
      </c>
      <c r="S643" s="12">
        <v>0</v>
      </c>
      <c r="T643" s="12">
        <v>0</v>
      </c>
      <c r="U643" s="12">
        <v>0</v>
      </c>
      <c r="V643" s="12">
        <v>0</v>
      </c>
      <c r="W643" s="12">
        <v>0</v>
      </c>
      <c r="X643" s="12">
        <v>0</v>
      </c>
      <c r="Y643">
        <v>0</v>
      </c>
      <c r="Z643">
        <v>0</v>
      </c>
      <c r="AA643">
        <v>0</v>
      </c>
      <c r="AB643">
        <v>0</v>
      </c>
      <c r="AC643">
        <v>0</v>
      </c>
      <c r="AG643" s="35" t="s">
        <v>357</v>
      </c>
      <c r="AH643" s="29" t="s">
        <v>111</v>
      </c>
      <c r="AI643" s="36">
        <v>43894</v>
      </c>
      <c r="AJ643" s="12">
        <v>183</v>
      </c>
      <c r="AK643" s="12">
        <v>104</v>
      </c>
      <c r="AL643" s="12">
        <v>1</v>
      </c>
      <c r="AM643" s="12">
        <v>3</v>
      </c>
      <c r="AN643" s="12">
        <v>0</v>
      </c>
      <c r="AO643" s="12">
        <v>1</v>
      </c>
      <c r="AP643" s="12">
        <v>2</v>
      </c>
      <c r="AQ643" s="12">
        <v>0</v>
      </c>
      <c r="AR643" s="12">
        <v>1</v>
      </c>
      <c r="AS643" s="12">
        <v>0</v>
      </c>
      <c r="AT643" s="12">
        <v>7</v>
      </c>
      <c r="AU643" s="12">
        <v>0</v>
      </c>
      <c r="AV643" s="12">
        <v>0</v>
      </c>
      <c r="AW643" s="12">
        <v>0</v>
      </c>
      <c r="AX643" s="12">
        <v>0</v>
      </c>
      <c r="AY643" s="12">
        <v>0</v>
      </c>
      <c r="AZ643" s="12">
        <v>0</v>
      </c>
      <c r="BA643" s="12">
        <v>0</v>
      </c>
      <c r="BB643" s="12">
        <v>0</v>
      </c>
      <c r="BC643" s="12">
        <v>0</v>
      </c>
      <c r="BD643" s="12">
        <v>0</v>
      </c>
      <c r="BE643" s="12">
        <v>0</v>
      </c>
      <c r="BF643" s="12">
        <v>0</v>
      </c>
      <c r="BK643" t="s">
        <v>326</v>
      </c>
      <c r="BL643" t="s">
        <v>111</v>
      </c>
      <c r="BM643" s="2">
        <v>43894</v>
      </c>
      <c r="BN643" s="12">
        <v>3</v>
      </c>
      <c r="BO643" s="12">
        <v>4</v>
      </c>
      <c r="BP643" s="12">
        <v>1</v>
      </c>
      <c r="BQ643" s="12">
        <v>1</v>
      </c>
      <c r="BR643" s="12">
        <v>0</v>
      </c>
      <c r="BS643" s="12">
        <v>1</v>
      </c>
      <c r="BT643" s="12">
        <v>1</v>
      </c>
      <c r="BU643" s="12">
        <v>1</v>
      </c>
      <c r="BV643" s="12">
        <v>1</v>
      </c>
      <c r="BW643" s="12">
        <v>0</v>
      </c>
      <c r="BX643" s="12">
        <v>0</v>
      </c>
      <c r="BY643" s="12">
        <v>13</v>
      </c>
      <c r="BZ643" s="12">
        <v>12</v>
      </c>
      <c r="CA643" s="12">
        <v>1</v>
      </c>
      <c r="CB643" s="12">
        <v>0</v>
      </c>
      <c r="CC643" s="12">
        <v>0</v>
      </c>
      <c r="CD643" s="12">
        <v>0</v>
      </c>
      <c r="CE643" s="12">
        <v>0</v>
      </c>
      <c r="CF643" s="12">
        <v>0</v>
      </c>
      <c r="CG643" s="12">
        <v>0</v>
      </c>
      <c r="CH643" s="12">
        <v>0</v>
      </c>
      <c r="CI643">
        <v>0</v>
      </c>
      <c r="CJ643">
        <v>0</v>
      </c>
      <c r="CK643">
        <v>0</v>
      </c>
      <c r="CL643">
        <v>0</v>
      </c>
      <c r="CM643">
        <v>0</v>
      </c>
      <c r="CN643" s="12">
        <v>3</v>
      </c>
    </row>
    <row r="644" spans="1:92" hidden="1" x14ac:dyDescent="0.25">
      <c r="A644" s="7" t="s">
        <v>357</v>
      </c>
      <c r="B644" t="s">
        <v>112</v>
      </c>
      <c r="C644" s="2">
        <v>43894</v>
      </c>
      <c r="D644" s="12">
        <v>0</v>
      </c>
      <c r="E644" s="12">
        <v>0</v>
      </c>
      <c r="F644" s="12">
        <v>0</v>
      </c>
      <c r="G644" s="12">
        <v>0</v>
      </c>
      <c r="H644" s="12">
        <v>0</v>
      </c>
      <c r="I644" s="12">
        <v>0</v>
      </c>
      <c r="J644" s="12">
        <v>0</v>
      </c>
      <c r="K644" s="12">
        <v>0</v>
      </c>
      <c r="L644" s="12">
        <v>0</v>
      </c>
      <c r="M644" s="12">
        <v>0</v>
      </c>
      <c r="N644" s="12">
        <v>0</v>
      </c>
      <c r="O644" s="12">
        <v>1</v>
      </c>
      <c r="P644" s="12">
        <v>0</v>
      </c>
      <c r="Q644" s="12">
        <v>0</v>
      </c>
      <c r="R644" s="12">
        <v>0</v>
      </c>
      <c r="S644" s="12">
        <v>0</v>
      </c>
      <c r="T644" s="12">
        <v>0</v>
      </c>
      <c r="U644" s="12">
        <v>0</v>
      </c>
      <c r="V644" s="12">
        <v>0</v>
      </c>
      <c r="W644" s="12">
        <v>0</v>
      </c>
      <c r="X644" s="12">
        <v>0</v>
      </c>
      <c r="Y644">
        <v>0</v>
      </c>
      <c r="Z644">
        <v>0</v>
      </c>
      <c r="AA644">
        <v>0</v>
      </c>
      <c r="AB644">
        <v>0</v>
      </c>
      <c r="AC644">
        <v>0</v>
      </c>
      <c r="AG644" s="33" t="s">
        <v>357</v>
      </c>
      <c r="AH644" s="30" t="s">
        <v>112</v>
      </c>
      <c r="AI644" s="34">
        <v>43894</v>
      </c>
      <c r="AJ644" s="12">
        <v>0</v>
      </c>
      <c r="AK644" s="12">
        <v>0</v>
      </c>
      <c r="AL644" s="12">
        <v>0</v>
      </c>
      <c r="AM644" s="12">
        <v>0</v>
      </c>
      <c r="AN644" s="12">
        <v>0</v>
      </c>
      <c r="AO644" s="12">
        <v>0</v>
      </c>
      <c r="AP644" s="12">
        <v>0</v>
      </c>
      <c r="AQ644" s="12">
        <v>0</v>
      </c>
      <c r="AR644" s="12">
        <v>0</v>
      </c>
      <c r="AS644" s="12">
        <v>0</v>
      </c>
      <c r="AT644" s="12">
        <v>0</v>
      </c>
      <c r="AU644" s="12">
        <v>0</v>
      </c>
      <c r="AV644" s="12">
        <v>0</v>
      </c>
      <c r="AW644" s="12">
        <v>0</v>
      </c>
      <c r="AX644" s="12">
        <v>0</v>
      </c>
      <c r="AY644" s="12">
        <v>0</v>
      </c>
      <c r="AZ644" s="12">
        <v>0</v>
      </c>
      <c r="BA644" s="12">
        <v>0</v>
      </c>
      <c r="BB644" s="12">
        <v>0</v>
      </c>
      <c r="BC644" s="12">
        <v>0</v>
      </c>
      <c r="BD644" s="12">
        <v>0</v>
      </c>
      <c r="BE644" s="12">
        <v>0</v>
      </c>
      <c r="BF644" s="12">
        <v>0</v>
      </c>
      <c r="BK644" t="s">
        <v>326</v>
      </c>
      <c r="BL644" t="s">
        <v>112</v>
      </c>
      <c r="BM644" s="2">
        <v>43894</v>
      </c>
      <c r="BN644" s="12">
        <v>1</v>
      </c>
      <c r="BO644" s="12">
        <v>0</v>
      </c>
      <c r="BP644" s="12">
        <v>0</v>
      </c>
      <c r="BQ644" s="12">
        <v>0</v>
      </c>
      <c r="BR644" s="12">
        <v>0</v>
      </c>
      <c r="BS644" s="12">
        <v>0</v>
      </c>
      <c r="BT644" s="12">
        <v>0</v>
      </c>
      <c r="BU644" s="12">
        <v>0</v>
      </c>
      <c r="BV644" s="12">
        <v>0</v>
      </c>
      <c r="BW644" s="12">
        <v>0</v>
      </c>
      <c r="BX644" s="12">
        <v>0</v>
      </c>
      <c r="BY644" s="12">
        <v>0</v>
      </c>
      <c r="BZ644" s="12">
        <v>0</v>
      </c>
      <c r="CA644" s="12">
        <v>0</v>
      </c>
      <c r="CB644" s="12">
        <v>0</v>
      </c>
      <c r="CC644" s="12">
        <v>0</v>
      </c>
      <c r="CD644" s="12">
        <v>0</v>
      </c>
      <c r="CE644" s="12">
        <v>0</v>
      </c>
      <c r="CF644" s="12">
        <v>0</v>
      </c>
      <c r="CG644" s="12">
        <v>0</v>
      </c>
      <c r="CH644" s="12">
        <v>0</v>
      </c>
      <c r="CI644">
        <v>0</v>
      </c>
      <c r="CJ644">
        <v>0</v>
      </c>
      <c r="CK644">
        <v>0</v>
      </c>
      <c r="CL644">
        <v>0</v>
      </c>
      <c r="CM644">
        <v>0</v>
      </c>
      <c r="CN644" s="12">
        <v>1</v>
      </c>
    </row>
    <row r="645" spans="1:92" hidden="1" x14ac:dyDescent="0.25">
      <c r="A645" s="7" t="s">
        <v>357</v>
      </c>
      <c r="B645" t="s">
        <v>113</v>
      </c>
      <c r="C645" s="2">
        <v>43894</v>
      </c>
      <c r="D645" s="12">
        <v>203</v>
      </c>
      <c r="E645" s="12">
        <v>138</v>
      </c>
      <c r="F645" s="12">
        <v>6</v>
      </c>
      <c r="G645" s="12">
        <v>2</v>
      </c>
      <c r="H645" s="12">
        <v>1</v>
      </c>
      <c r="I645" s="12">
        <v>6</v>
      </c>
      <c r="J645" s="12">
        <v>9</v>
      </c>
      <c r="K645" s="12">
        <v>2</v>
      </c>
      <c r="L645" s="12">
        <v>6</v>
      </c>
      <c r="M645" s="12">
        <v>1</v>
      </c>
      <c r="N645" s="12">
        <v>6</v>
      </c>
      <c r="O645" s="12">
        <v>22</v>
      </c>
      <c r="P645" s="12">
        <v>20</v>
      </c>
      <c r="Q645" s="12">
        <v>13</v>
      </c>
      <c r="R645" s="12">
        <v>0</v>
      </c>
      <c r="S645" s="12">
        <v>1</v>
      </c>
      <c r="T645" s="12">
        <v>1</v>
      </c>
      <c r="U645" s="12">
        <v>1</v>
      </c>
      <c r="V645" s="12">
        <v>0</v>
      </c>
      <c r="W645" s="12">
        <v>0</v>
      </c>
      <c r="X645" s="12">
        <v>1</v>
      </c>
      <c r="Y645">
        <v>0</v>
      </c>
      <c r="Z645">
        <v>0</v>
      </c>
      <c r="AA645">
        <v>0</v>
      </c>
      <c r="AB645">
        <v>0</v>
      </c>
      <c r="AC645">
        <v>0</v>
      </c>
      <c r="AG645" s="35" t="s">
        <v>357</v>
      </c>
      <c r="AH645" s="29" t="s">
        <v>113</v>
      </c>
      <c r="AI645" s="36">
        <v>43894</v>
      </c>
      <c r="AJ645" s="12">
        <v>200</v>
      </c>
      <c r="AK645" s="12">
        <v>136</v>
      </c>
      <c r="AL645" s="12">
        <v>6</v>
      </c>
      <c r="AM645" s="12">
        <v>2</v>
      </c>
      <c r="AN645" s="12">
        <v>1</v>
      </c>
      <c r="AO645" s="12">
        <v>6</v>
      </c>
      <c r="AP645" s="12">
        <v>9</v>
      </c>
      <c r="AQ645" s="12">
        <v>2</v>
      </c>
      <c r="AR645" s="12">
        <v>6</v>
      </c>
      <c r="AS645" s="12">
        <v>0</v>
      </c>
      <c r="AT645" s="12">
        <v>9</v>
      </c>
      <c r="AU645" s="12">
        <v>0</v>
      </c>
      <c r="AV645" s="12">
        <v>0</v>
      </c>
      <c r="AW645" s="12">
        <v>0</v>
      </c>
      <c r="AX645" s="12">
        <v>0</v>
      </c>
      <c r="AY645" s="12">
        <v>0</v>
      </c>
      <c r="AZ645" s="12">
        <v>0</v>
      </c>
      <c r="BA645" s="12">
        <v>0</v>
      </c>
      <c r="BB645" s="12">
        <v>0</v>
      </c>
      <c r="BC645" s="12">
        <v>0</v>
      </c>
      <c r="BD645" s="12">
        <v>0</v>
      </c>
      <c r="BE645" s="12">
        <v>0</v>
      </c>
      <c r="BF645" s="12">
        <v>0</v>
      </c>
      <c r="BK645" t="s">
        <v>326</v>
      </c>
      <c r="BL645" t="s">
        <v>113</v>
      </c>
      <c r="BM645" s="2">
        <v>43894</v>
      </c>
      <c r="BN645" s="12">
        <v>1</v>
      </c>
      <c r="BO645" s="12">
        <v>3</v>
      </c>
      <c r="BP645" s="12">
        <v>1</v>
      </c>
      <c r="BQ645" s="12">
        <v>2</v>
      </c>
      <c r="BR645" s="12">
        <v>1</v>
      </c>
      <c r="BS645" s="12">
        <v>1</v>
      </c>
      <c r="BT645" s="12">
        <v>1</v>
      </c>
      <c r="BU645" s="12">
        <v>1</v>
      </c>
      <c r="BV645" s="12">
        <v>1</v>
      </c>
      <c r="BW645" s="12">
        <v>1</v>
      </c>
      <c r="BX645" s="12">
        <v>0</v>
      </c>
      <c r="BY645" s="12">
        <v>10</v>
      </c>
      <c r="BZ645" s="12">
        <v>8</v>
      </c>
      <c r="CA645" s="12">
        <v>2</v>
      </c>
      <c r="CB645" s="12">
        <v>0</v>
      </c>
      <c r="CC645" s="12">
        <v>0</v>
      </c>
      <c r="CD645" s="12">
        <v>0</v>
      </c>
      <c r="CE645" s="12">
        <v>0</v>
      </c>
      <c r="CF645" s="12">
        <v>0</v>
      </c>
      <c r="CG645" s="12">
        <v>0</v>
      </c>
      <c r="CH645" s="12">
        <v>0</v>
      </c>
      <c r="CI645">
        <v>0</v>
      </c>
      <c r="CJ645">
        <v>0</v>
      </c>
      <c r="CK645">
        <v>0</v>
      </c>
      <c r="CL645">
        <v>0</v>
      </c>
      <c r="CM645">
        <v>0</v>
      </c>
      <c r="CN645" s="12">
        <v>1</v>
      </c>
    </row>
    <row r="646" spans="1:92" hidden="1" x14ac:dyDescent="0.25">
      <c r="A646" s="7" t="s">
        <v>358</v>
      </c>
      <c r="B646" t="s">
        <v>110</v>
      </c>
      <c r="C646" s="2">
        <v>43894</v>
      </c>
      <c r="D646" s="12">
        <v>9</v>
      </c>
      <c r="E646" s="12">
        <v>0</v>
      </c>
      <c r="F646" s="12">
        <v>0</v>
      </c>
      <c r="G646" s="12">
        <v>0</v>
      </c>
      <c r="H646" s="12">
        <v>0</v>
      </c>
      <c r="I646" s="12">
        <v>0</v>
      </c>
      <c r="J646" s="12">
        <v>0</v>
      </c>
      <c r="K646" s="12">
        <v>0</v>
      </c>
      <c r="L646" s="12">
        <v>0</v>
      </c>
      <c r="M646" s="12">
        <v>5</v>
      </c>
      <c r="N646" s="12">
        <v>44</v>
      </c>
      <c r="O646" s="12">
        <v>17</v>
      </c>
      <c r="P646" s="12">
        <v>17</v>
      </c>
      <c r="Q646" s="12">
        <v>2</v>
      </c>
      <c r="R646" s="12">
        <v>0</v>
      </c>
      <c r="S646" s="12">
        <v>0</v>
      </c>
      <c r="T646" s="12">
        <v>0</v>
      </c>
      <c r="U646" s="12">
        <v>0</v>
      </c>
      <c r="V646" s="12">
        <v>0</v>
      </c>
      <c r="W646" s="12">
        <v>0</v>
      </c>
      <c r="X646" s="12">
        <v>0</v>
      </c>
      <c r="Y646">
        <v>0</v>
      </c>
      <c r="Z646">
        <v>0</v>
      </c>
      <c r="AA646">
        <v>0</v>
      </c>
      <c r="AB646">
        <v>0</v>
      </c>
      <c r="AC646">
        <v>0</v>
      </c>
      <c r="AG646" s="33" t="s">
        <v>358</v>
      </c>
      <c r="AH646" s="30" t="s">
        <v>110</v>
      </c>
      <c r="AI646" s="34">
        <v>43894</v>
      </c>
      <c r="AJ646" s="12">
        <v>0</v>
      </c>
      <c r="AK646" s="12">
        <v>0</v>
      </c>
      <c r="AL646" s="12">
        <v>0</v>
      </c>
      <c r="AM646" s="12">
        <v>0</v>
      </c>
      <c r="AN646" s="12">
        <v>0</v>
      </c>
      <c r="AO646" s="12">
        <v>0</v>
      </c>
      <c r="AP646" s="12">
        <v>0</v>
      </c>
      <c r="AQ646" s="12">
        <v>0</v>
      </c>
      <c r="AR646" s="12">
        <v>0</v>
      </c>
      <c r="AS646" s="12">
        <v>0</v>
      </c>
      <c r="AT646" s="12">
        <v>0</v>
      </c>
      <c r="AU646" s="12">
        <v>0</v>
      </c>
      <c r="AV646" s="12">
        <v>0</v>
      </c>
      <c r="AW646" s="12">
        <v>0</v>
      </c>
      <c r="AX646" s="12">
        <v>0</v>
      </c>
      <c r="AY646" s="12">
        <v>0</v>
      </c>
      <c r="AZ646" s="12">
        <v>0</v>
      </c>
      <c r="BA646" s="12">
        <v>0</v>
      </c>
      <c r="BB646" s="12">
        <v>0</v>
      </c>
      <c r="BC646" s="12">
        <v>0</v>
      </c>
      <c r="BD646" s="12">
        <v>0</v>
      </c>
      <c r="BE646" s="12">
        <v>0</v>
      </c>
      <c r="BF646" s="12">
        <v>0</v>
      </c>
      <c r="BK646" t="s">
        <v>327</v>
      </c>
      <c r="BL646" t="s">
        <v>110</v>
      </c>
      <c r="BM646" s="2">
        <v>43894</v>
      </c>
      <c r="BN646" s="12">
        <v>4</v>
      </c>
      <c r="BO646" s="12">
        <v>2</v>
      </c>
      <c r="BP646" s="12">
        <v>0</v>
      </c>
      <c r="BQ646" s="12">
        <v>0</v>
      </c>
      <c r="BR646" s="12">
        <v>0</v>
      </c>
      <c r="BS646" s="12">
        <v>0</v>
      </c>
      <c r="BT646" s="12">
        <v>0</v>
      </c>
      <c r="BU646" s="12">
        <v>0</v>
      </c>
      <c r="BV646" s="12">
        <v>0</v>
      </c>
      <c r="BW646" s="12">
        <v>0</v>
      </c>
      <c r="BX646" s="12">
        <v>0</v>
      </c>
      <c r="BY646" s="12">
        <v>0</v>
      </c>
      <c r="BZ646" s="12">
        <v>0</v>
      </c>
      <c r="CA646" s="12">
        <v>0</v>
      </c>
      <c r="CB646" s="12">
        <v>0</v>
      </c>
      <c r="CC646" s="12">
        <v>0</v>
      </c>
      <c r="CD646" s="12">
        <v>0</v>
      </c>
      <c r="CE646" s="12">
        <v>0</v>
      </c>
      <c r="CF646" s="12">
        <v>0</v>
      </c>
      <c r="CG646" s="12">
        <v>0</v>
      </c>
      <c r="CH646" s="12">
        <v>0</v>
      </c>
      <c r="CI646">
        <v>0</v>
      </c>
      <c r="CJ646">
        <v>0</v>
      </c>
      <c r="CK646">
        <v>0</v>
      </c>
      <c r="CL646">
        <v>0</v>
      </c>
      <c r="CM646">
        <v>0</v>
      </c>
      <c r="CN646" s="12">
        <v>4</v>
      </c>
    </row>
    <row r="647" spans="1:92" hidden="1" x14ac:dyDescent="0.25">
      <c r="A647" s="7" t="s">
        <v>358</v>
      </c>
      <c r="B647" t="s">
        <v>111</v>
      </c>
      <c r="C647" s="2">
        <v>43894</v>
      </c>
      <c r="D647" s="12">
        <v>108</v>
      </c>
      <c r="E647" s="12">
        <v>93</v>
      </c>
      <c r="F647" s="12">
        <v>1</v>
      </c>
      <c r="G647" s="12">
        <v>5</v>
      </c>
      <c r="H647" s="12">
        <v>0</v>
      </c>
      <c r="I647" s="12">
        <v>1</v>
      </c>
      <c r="J647" s="12">
        <v>2</v>
      </c>
      <c r="K647" s="12">
        <v>1</v>
      </c>
      <c r="L647" s="12">
        <v>1</v>
      </c>
      <c r="M647" s="12">
        <v>247</v>
      </c>
      <c r="N647" s="12">
        <v>340</v>
      </c>
      <c r="O647" s="12">
        <v>291</v>
      </c>
      <c r="P647" s="12">
        <v>225</v>
      </c>
      <c r="Q647" s="12">
        <v>31</v>
      </c>
      <c r="R647" s="12">
        <v>5</v>
      </c>
      <c r="S647" s="12">
        <v>6</v>
      </c>
      <c r="T647" s="12">
        <v>1</v>
      </c>
      <c r="U647" s="12">
        <v>0</v>
      </c>
      <c r="V647" s="12">
        <v>0</v>
      </c>
      <c r="W647" s="12">
        <v>0</v>
      </c>
      <c r="X647" s="12">
        <v>5</v>
      </c>
      <c r="Y647">
        <v>0</v>
      </c>
      <c r="Z647">
        <v>0</v>
      </c>
      <c r="AA647">
        <v>0</v>
      </c>
      <c r="AB647">
        <v>0</v>
      </c>
      <c r="AC647">
        <v>0</v>
      </c>
      <c r="AG647" s="35" t="s">
        <v>358</v>
      </c>
      <c r="AH647" s="29" t="s">
        <v>111</v>
      </c>
      <c r="AI647" s="36">
        <v>43894</v>
      </c>
      <c r="AJ647" s="12">
        <v>89</v>
      </c>
      <c r="AK647" s="12">
        <v>73</v>
      </c>
      <c r="AL647" s="12">
        <v>1</v>
      </c>
      <c r="AM647" s="12">
        <v>2</v>
      </c>
      <c r="AN647" s="12">
        <v>0</v>
      </c>
      <c r="AO647" s="12">
        <v>1</v>
      </c>
      <c r="AP647" s="12">
        <v>1</v>
      </c>
      <c r="AQ647" s="12">
        <v>0</v>
      </c>
      <c r="AR647" s="12">
        <v>1</v>
      </c>
      <c r="AS647" s="12">
        <v>0</v>
      </c>
      <c r="AT647" s="12">
        <v>4</v>
      </c>
      <c r="AU647" s="12">
        <v>0</v>
      </c>
      <c r="AV647" s="12">
        <v>0</v>
      </c>
      <c r="AW647" s="12">
        <v>0</v>
      </c>
      <c r="AX647" s="12">
        <v>0</v>
      </c>
      <c r="AY647" s="12">
        <v>0</v>
      </c>
      <c r="AZ647" s="12">
        <v>0</v>
      </c>
      <c r="BA647" s="12">
        <v>0</v>
      </c>
      <c r="BB647" s="12">
        <v>0</v>
      </c>
      <c r="BC647" s="12">
        <v>0</v>
      </c>
      <c r="BD647" s="12">
        <v>0</v>
      </c>
      <c r="BE647" s="12">
        <v>0</v>
      </c>
      <c r="BF647" s="12">
        <v>0</v>
      </c>
      <c r="BK647" t="s">
        <v>327</v>
      </c>
      <c r="BL647" t="s">
        <v>111</v>
      </c>
      <c r="BM647" s="2">
        <v>43894</v>
      </c>
      <c r="BN647" s="12">
        <v>2</v>
      </c>
      <c r="BO647" s="12">
        <v>3</v>
      </c>
      <c r="BP647" s="12">
        <v>0</v>
      </c>
      <c r="BQ647" s="12">
        <v>1</v>
      </c>
      <c r="BR647" s="12">
        <v>0</v>
      </c>
      <c r="BS647" s="12">
        <v>0</v>
      </c>
      <c r="BT647" s="12">
        <v>0</v>
      </c>
      <c r="BU647" s="12">
        <v>0</v>
      </c>
      <c r="BV647" s="12">
        <v>0</v>
      </c>
      <c r="BW647" s="12">
        <v>0</v>
      </c>
      <c r="BX647" s="12">
        <v>2</v>
      </c>
      <c r="BY647" s="12">
        <v>6</v>
      </c>
      <c r="BZ647" s="12">
        <v>1</v>
      </c>
      <c r="CA647" s="12">
        <v>3</v>
      </c>
      <c r="CB647" s="12">
        <v>1</v>
      </c>
      <c r="CC647" s="12">
        <v>8</v>
      </c>
      <c r="CD647" s="12">
        <v>1</v>
      </c>
      <c r="CE647" s="12">
        <v>0</v>
      </c>
      <c r="CF647" s="12">
        <v>0</v>
      </c>
      <c r="CG647" s="12">
        <v>2</v>
      </c>
      <c r="CH647" s="12">
        <v>4</v>
      </c>
      <c r="CI647">
        <v>0</v>
      </c>
      <c r="CJ647">
        <v>0</v>
      </c>
      <c r="CK647">
        <v>0</v>
      </c>
      <c r="CL647">
        <v>0</v>
      </c>
      <c r="CM647">
        <v>0</v>
      </c>
      <c r="CN647" s="12">
        <v>2</v>
      </c>
    </row>
    <row r="648" spans="1:92" hidden="1" x14ac:dyDescent="0.25">
      <c r="A648" s="7" t="s">
        <v>358</v>
      </c>
      <c r="B648" t="s">
        <v>112</v>
      </c>
      <c r="C648" s="2">
        <v>43894</v>
      </c>
      <c r="D648" s="12">
        <v>17</v>
      </c>
      <c r="E648" s="12">
        <v>1</v>
      </c>
      <c r="F648" s="12">
        <v>0</v>
      </c>
      <c r="G648" s="12">
        <v>0</v>
      </c>
      <c r="H648" s="12">
        <v>0</v>
      </c>
      <c r="I648" s="12">
        <v>0</v>
      </c>
      <c r="J648" s="12">
        <v>0</v>
      </c>
      <c r="K648" s="12">
        <v>0</v>
      </c>
      <c r="L648" s="12">
        <v>0</v>
      </c>
      <c r="M648" s="12">
        <v>3</v>
      </c>
      <c r="N648" s="12">
        <v>33</v>
      </c>
      <c r="O648" s="12">
        <v>26</v>
      </c>
      <c r="P648" s="12">
        <v>13</v>
      </c>
      <c r="Q648" s="12">
        <v>3</v>
      </c>
      <c r="R648" s="12">
        <v>0</v>
      </c>
      <c r="S648" s="12">
        <v>0</v>
      </c>
      <c r="T648" s="12">
        <v>0</v>
      </c>
      <c r="U648" s="12">
        <v>0</v>
      </c>
      <c r="V648" s="12">
        <v>0</v>
      </c>
      <c r="W648" s="12">
        <v>0</v>
      </c>
      <c r="X648" s="12">
        <v>0</v>
      </c>
      <c r="Y648">
        <v>0</v>
      </c>
      <c r="Z648">
        <v>0</v>
      </c>
      <c r="AA648">
        <v>0</v>
      </c>
      <c r="AB648">
        <v>0</v>
      </c>
      <c r="AC648">
        <v>0</v>
      </c>
      <c r="AG648" s="33" t="s">
        <v>358</v>
      </c>
      <c r="AH648" s="30" t="s">
        <v>112</v>
      </c>
      <c r="AI648" s="34">
        <v>43894</v>
      </c>
      <c r="AJ648" s="12">
        <v>0</v>
      </c>
      <c r="AK648" s="12">
        <v>0</v>
      </c>
      <c r="AL648" s="12">
        <v>0</v>
      </c>
      <c r="AM648" s="12">
        <v>0</v>
      </c>
      <c r="AN648" s="12">
        <v>0</v>
      </c>
      <c r="AO648" s="12">
        <v>0</v>
      </c>
      <c r="AP648" s="12">
        <v>0</v>
      </c>
      <c r="AQ648" s="12">
        <v>0</v>
      </c>
      <c r="AR648" s="12">
        <v>0</v>
      </c>
      <c r="AS648" s="12">
        <v>0</v>
      </c>
      <c r="AT648" s="12">
        <v>0</v>
      </c>
      <c r="AU648" s="12">
        <v>0</v>
      </c>
      <c r="AV648" s="12">
        <v>0</v>
      </c>
      <c r="AW648" s="12">
        <v>0</v>
      </c>
      <c r="AX648" s="12">
        <v>0</v>
      </c>
      <c r="AY648" s="12">
        <v>0</v>
      </c>
      <c r="AZ648" s="12">
        <v>0</v>
      </c>
      <c r="BA648" s="12">
        <v>0</v>
      </c>
      <c r="BB648" s="12">
        <v>0</v>
      </c>
      <c r="BC648" s="12">
        <v>0</v>
      </c>
      <c r="BD648" s="12">
        <v>0</v>
      </c>
      <c r="BE648" s="12">
        <v>0</v>
      </c>
      <c r="BF648" s="12">
        <v>0</v>
      </c>
      <c r="BK648" t="s">
        <v>327</v>
      </c>
      <c r="BL648" t="s">
        <v>112</v>
      </c>
      <c r="BM648" s="2">
        <v>43894</v>
      </c>
      <c r="BN648" s="12">
        <v>3</v>
      </c>
      <c r="BO648" s="12">
        <v>0</v>
      </c>
      <c r="BP648" s="12">
        <v>0</v>
      </c>
      <c r="BQ648" s="12">
        <v>0</v>
      </c>
      <c r="BR648" s="12">
        <v>0</v>
      </c>
      <c r="BS648" s="12">
        <v>0</v>
      </c>
      <c r="BT648" s="12">
        <v>0</v>
      </c>
      <c r="BU648" s="12">
        <v>0</v>
      </c>
      <c r="BV648" s="12">
        <v>0</v>
      </c>
      <c r="BW648" s="12">
        <v>0</v>
      </c>
      <c r="BX648" s="12">
        <v>0</v>
      </c>
      <c r="BY648" s="12">
        <v>0</v>
      </c>
      <c r="BZ648" s="12">
        <v>0</v>
      </c>
      <c r="CA648" s="12">
        <v>0</v>
      </c>
      <c r="CB648" s="12">
        <v>0</v>
      </c>
      <c r="CC648" s="12">
        <v>0</v>
      </c>
      <c r="CD648" s="12">
        <v>0</v>
      </c>
      <c r="CE648" s="12">
        <v>0</v>
      </c>
      <c r="CF648" s="12">
        <v>0</v>
      </c>
      <c r="CG648" s="12">
        <v>0</v>
      </c>
      <c r="CH648" s="12">
        <v>0</v>
      </c>
      <c r="CI648">
        <v>0</v>
      </c>
      <c r="CJ648">
        <v>0</v>
      </c>
      <c r="CK648">
        <v>0</v>
      </c>
      <c r="CL648">
        <v>0</v>
      </c>
      <c r="CM648">
        <v>0</v>
      </c>
      <c r="CN648" s="12">
        <v>3</v>
      </c>
    </row>
    <row r="649" spans="1:92" hidden="1" x14ac:dyDescent="0.25">
      <c r="A649" s="7" t="s">
        <v>358</v>
      </c>
      <c r="B649" t="s">
        <v>113</v>
      </c>
      <c r="C649" s="2">
        <v>43894</v>
      </c>
      <c r="D649" s="12">
        <v>129</v>
      </c>
      <c r="E649" s="12">
        <v>115</v>
      </c>
      <c r="F649" s="12">
        <v>5</v>
      </c>
      <c r="G649" s="12">
        <v>5</v>
      </c>
      <c r="H649" s="12">
        <v>1</v>
      </c>
      <c r="I649" s="12">
        <v>5</v>
      </c>
      <c r="J649" s="12">
        <v>6</v>
      </c>
      <c r="K649" s="12">
        <v>4</v>
      </c>
      <c r="L649" s="12">
        <v>5</v>
      </c>
      <c r="M649" s="12">
        <v>627</v>
      </c>
      <c r="N649" s="12">
        <v>789</v>
      </c>
      <c r="O649" s="12">
        <v>697</v>
      </c>
      <c r="P649" s="12">
        <v>578</v>
      </c>
      <c r="Q649" s="12">
        <v>65</v>
      </c>
      <c r="R649" s="12">
        <v>11</v>
      </c>
      <c r="S649" s="12">
        <v>24</v>
      </c>
      <c r="T649" s="12">
        <v>1</v>
      </c>
      <c r="U649" s="12">
        <v>0</v>
      </c>
      <c r="V649" s="12">
        <v>0</v>
      </c>
      <c r="W649" s="12">
        <v>8</v>
      </c>
      <c r="X649" s="12">
        <v>14</v>
      </c>
      <c r="Y649">
        <v>0</v>
      </c>
      <c r="Z649">
        <v>0</v>
      </c>
      <c r="AA649">
        <v>0</v>
      </c>
      <c r="AB649">
        <v>0</v>
      </c>
      <c r="AC649">
        <v>0</v>
      </c>
      <c r="AG649" s="35" t="s">
        <v>358</v>
      </c>
      <c r="AH649" s="29" t="s">
        <v>113</v>
      </c>
      <c r="AI649" s="36">
        <v>43894</v>
      </c>
      <c r="AJ649" s="12">
        <v>102</v>
      </c>
      <c r="AK649" s="12">
        <v>87</v>
      </c>
      <c r="AL649" s="12">
        <v>3</v>
      </c>
      <c r="AM649" s="12">
        <v>1</v>
      </c>
      <c r="AN649" s="12">
        <v>1</v>
      </c>
      <c r="AO649" s="12">
        <v>3</v>
      </c>
      <c r="AP649" s="12">
        <v>3</v>
      </c>
      <c r="AQ649" s="12">
        <v>1</v>
      </c>
      <c r="AR649" s="12">
        <v>3</v>
      </c>
      <c r="AS649" s="12">
        <v>0</v>
      </c>
      <c r="AT649" s="12">
        <v>9</v>
      </c>
      <c r="AU649" s="12">
        <v>0</v>
      </c>
      <c r="AV649" s="12">
        <v>0</v>
      </c>
      <c r="AW649" s="12">
        <v>0</v>
      </c>
      <c r="AX649" s="12">
        <v>0</v>
      </c>
      <c r="AY649" s="12">
        <v>0</v>
      </c>
      <c r="AZ649" s="12">
        <v>0</v>
      </c>
      <c r="BA649" s="12">
        <v>0</v>
      </c>
      <c r="BB649" s="12">
        <v>0</v>
      </c>
      <c r="BC649" s="12">
        <v>0</v>
      </c>
      <c r="BD649" s="12">
        <v>0</v>
      </c>
      <c r="BE649" s="12">
        <v>0</v>
      </c>
      <c r="BF649" s="12">
        <v>0</v>
      </c>
      <c r="BK649" t="s">
        <v>327</v>
      </c>
      <c r="BL649" t="s">
        <v>113</v>
      </c>
      <c r="BM649" s="2">
        <v>43894</v>
      </c>
      <c r="BN649" s="12">
        <v>4</v>
      </c>
      <c r="BO649" s="12">
        <v>6</v>
      </c>
      <c r="BP649" s="12">
        <v>0</v>
      </c>
      <c r="BQ649" s="12">
        <v>2</v>
      </c>
      <c r="BR649" s="12">
        <v>0</v>
      </c>
      <c r="BS649" s="12">
        <v>0</v>
      </c>
      <c r="BT649" s="12">
        <v>0</v>
      </c>
      <c r="BU649" s="12">
        <v>0</v>
      </c>
      <c r="BV649" s="12">
        <v>0</v>
      </c>
      <c r="BW649" s="12">
        <v>0</v>
      </c>
      <c r="BX649" s="12">
        <v>4</v>
      </c>
      <c r="BY649" s="12">
        <v>30</v>
      </c>
      <c r="BZ649" s="12">
        <v>21</v>
      </c>
      <c r="CA649" s="12">
        <v>4</v>
      </c>
      <c r="CB649" s="12">
        <v>3</v>
      </c>
      <c r="CC649" s="12">
        <v>10</v>
      </c>
      <c r="CD649" s="12">
        <v>3</v>
      </c>
      <c r="CE649" s="12">
        <v>1</v>
      </c>
      <c r="CF649" s="12">
        <v>3</v>
      </c>
      <c r="CG649" s="12">
        <v>0</v>
      </c>
      <c r="CH649" s="12">
        <v>3</v>
      </c>
      <c r="CI649">
        <v>0</v>
      </c>
      <c r="CJ649">
        <v>0</v>
      </c>
      <c r="CK649">
        <v>0</v>
      </c>
      <c r="CL649">
        <v>0</v>
      </c>
      <c r="CM649">
        <v>0</v>
      </c>
      <c r="CN649" s="12">
        <v>4</v>
      </c>
    </row>
    <row r="650" spans="1:92" hidden="1" x14ac:dyDescent="0.25">
      <c r="A650" s="7" t="s">
        <v>359</v>
      </c>
      <c r="B650" t="s">
        <v>110</v>
      </c>
      <c r="C650" s="2">
        <v>43894</v>
      </c>
      <c r="D650" s="12">
        <v>0</v>
      </c>
      <c r="E650" s="12">
        <v>0</v>
      </c>
      <c r="F650" s="12">
        <v>0</v>
      </c>
      <c r="G650" s="12">
        <v>0</v>
      </c>
      <c r="H650" s="12">
        <v>0</v>
      </c>
      <c r="I650" s="12">
        <v>0</v>
      </c>
      <c r="J650" s="12">
        <v>0</v>
      </c>
      <c r="K650" s="12">
        <v>0</v>
      </c>
      <c r="L650" s="12">
        <v>0</v>
      </c>
      <c r="M650" s="12">
        <v>0</v>
      </c>
      <c r="N650" s="12">
        <v>0</v>
      </c>
      <c r="O650" s="12">
        <v>0</v>
      </c>
      <c r="P650" s="12">
        <v>0</v>
      </c>
      <c r="Q650" s="12">
        <v>0</v>
      </c>
      <c r="R650" s="12">
        <v>0</v>
      </c>
      <c r="S650" s="12">
        <v>0</v>
      </c>
      <c r="T650" s="12">
        <v>0</v>
      </c>
      <c r="U650" s="12">
        <v>0</v>
      </c>
      <c r="V650" s="12">
        <v>0</v>
      </c>
      <c r="W650" s="12">
        <v>0</v>
      </c>
      <c r="X650" s="12">
        <v>0</v>
      </c>
      <c r="Y650">
        <v>0</v>
      </c>
      <c r="Z650">
        <v>0</v>
      </c>
      <c r="AA650">
        <v>0</v>
      </c>
      <c r="AB650">
        <v>0</v>
      </c>
      <c r="AC650">
        <v>0</v>
      </c>
      <c r="AG650" s="33" t="s">
        <v>359</v>
      </c>
      <c r="AH650" s="30" t="s">
        <v>110</v>
      </c>
      <c r="AI650" s="34">
        <v>43894</v>
      </c>
      <c r="AJ650" s="12">
        <v>0</v>
      </c>
      <c r="AK650" s="12">
        <v>0</v>
      </c>
      <c r="AL650" s="12">
        <v>0</v>
      </c>
      <c r="AM650" s="12">
        <v>0</v>
      </c>
      <c r="AN650" s="12">
        <v>0</v>
      </c>
      <c r="AO650" s="12">
        <v>0</v>
      </c>
      <c r="AP650" s="12">
        <v>0</v>
      </c>
      <c r="AQ650" s="12">
        <v>0</v>
      </c>
      <c r="AR650" s="12">
        <v>0</v>
      </c>
      <c r="AS650" s="12">
        <v>0</v>
      </c>
      <c r="AT650" s="12">
        <v>0</v>
      </c>
      <c r="AU650" s="12">
        <v>0</v>
      </c>
      <c r="AV650" s="12">
        <v>0</v>
      </c>
      <c r="AW650" s="12">
        <v>0</v>
      </c>
      <c r="AX650" s="12">
        <v>0</v>
      </c>
      <c r="AY650" s="12">
        <v>0</v>
      </c>
      <c r="AZ650" s="12">
        <v>0</v>
      </c>
      <c r="BA650" s="12">
        <v>0</v>
      </c>
      <c r="BB650" s="12">
        <v>0</v>
      </c>
      <c r="BC650" s="12">
        <v>0</v>
      </c>
      <c r="BD650" s="12">
        <v>0</v>
      </c>
      <c r="BE650" s="12">
        <v>0</v>
      </c>
      <c r="BF650" s="12">
        <v>0</v>
      </c>
      <c r="BK650" t="s">
        <v>328</v>
      </c>
      <c r="BL650" t="s">
        <v>110</v>
      </c>
      <c r="BM650" s="2">
        <v>43894</v>
      </c>
      <c r="BN650" s="12">
        <v>0</v>
      </c>
      <c r="BO650" s="12">
        <v>0</v>
      </c>
      <c r="BP650" s="12">
        <v>0</v>
      </c>
      <c r="BQ650" s="12">
        <v>0</v>
      </c>
      <c r="BR650" s="12">
        <v>0</v>
      </c>
      <c r="BS650" s="12">
        <v>0</v>
      </c>
      <c r="BT650" s="12">
        <v>0</v>
      </c>
      <c r="BU650" s="12">
        <v>0</v>
      </c>
      <c r="BV650" s="12">
        <v>0</v>
      </c>
      <c r="BW650" s="12">
        <v>0</v>
      </c>
      <c r="BX650" s="12">
        <v>0</v>
      </c>
      <c r="BY650" s="12">
        <v>0</v>
      </c>
      <c r="BZ650" s="12">
        <v>0</v>
      </c>
      <c r="CA650" s="12">
        <v>0</v>
      </c>
      <c r="CB650" s="12">
        <v>0</v>
      </c>
      <c r="CC650" s="12">
        <v>0</v>
      </c>
      <c r="CD650" s="12">
        <v>0</v>
      </c>
      <c r="CE650" s="12">
        <v>0</v>
      </c>
      <c r="CF650" s="12">
        <v>0</v>
      </c>
      <c r="CG650" s="12">
        <v>0</v>
      </c>
      <c r="CH650" s="12">
        <v>0</v>
      </c>
      <c r="CI650">
        <v>0</v>
      </c>
      <c r="CJ650">
        <v>0</v>
      </c>
      <c r="CK650">
        <v>0</v>
      </c>
      <c r="CL650">
        <v>0</v>
      </c>
      <c r="CM650">
        <v>0</v>
      </c>
      <c r="CN650" s="12">
        <v>0</v>
      </c>
    </row>
    <row r="651" spans="1:92" hidden="1" x14ac:dyDescent="0.25">
      <c r="A651" s="7" t="s">
        <v>359</v>
      </c>
      <c r="B651" t="s">
        <v>111</v>
      </c>
      <c r="C651" s="2">
        <v>43894</v>
      </c>
      <c r="D651" s="12">
        <v>216</v>
      </c>
      <c r="E651" s="12">
        <v>191</v>
      </c>
      <c r="F651" s="12">
        <v>7</v>
      </c>
      <c r="G651" s="12">
        <v>8</v>
      </c>
      <c r="H651" s="12">
        <v>4</v>
      </c>
      <c r="I651" s="12">
        <v>7</v>
      </c>
      <c r="J651" s="12">
        <v>9</v>
      </c>
      <c r="K651" s="12">
        <v>6</v>
      </c>
      <c r="L651" s="12">
        <v>7</v>
      </c>
      <c r="M651" s="12">
        <v>0</v>
      </c>
      <c r="N651" s="12">
        <v>7</v>
      </c>
      <c r="O651" s="12">
        <v>0</v>
      </c>
      <c r="P651" s="12">
        <v>0</v>
      </c>
      <c r="Q651" s="12">
        <v>32</v>
      </c>
      <c r="R651" s="12">
        <v>7</v>
      </c>
      <c r="S651" s="12">
        <v>0</v>
      </c>
      <c r="T651" s="12">
        <v>0</v>
      </c>
      <c r="U651" s="12">
        <v>0</v>
      </c>
      <c r="V651" s="12">
        <v>0</v>
      </c>
      <c r="W651" s="12">
        <v>0</v>
      </c>
      <c r="X651" s="12">
        <v>0</v>
      </c>
      <c r="Y651">
        <v>0</v>
      </c>
      <c r="Z651">
        <v>0</v>
      </c>
      <c r="AA651">
        <v>0</v>
      </c>
      <c r="AB651">
        <v>0</v>
      </c>
      <c r="AC651">
        <v>0</v>
      </c>
      <c r="AG651" s="35" t="s">
        <v>359</v>
      </c>
      <c r="AH651" s="29" t="s">
        <v>111</v>
      </c>
      <c r="AI651" s="36">
        <v>43894</v>
      </c>
      <c r="AJ651" s="12">
        <v>208</v>
      </c>
      <c r="AK651" s="12">
        <v>185</v>
      </c>
      <c r="AL651" s="12">
        <v>7</v>
      </c>
      <c r="AM651" s="12">
        <v>8</v>
      </c>
      <c r="AN651" s="12">
        <v>4</v>
      </c>
      <c r="AO651" s="12">
        <v>7</v>
      </c>
      <c r="AP651" s="12">
        <v>9</v>
      </c>
      <c r="AQ651" s="12">
        <v>6</v>
      </c>
      <c r="AR651" s="12">
        <v>7</v>
      </c>
      <c r="AS651" s="12">
        <v>0</v>
      </c>
      <c r="AT651" s="12">
        <v>32</v>
      </c>
      <c r="AU651" s="12">
        <v>7</v>
      </c>
      <c r="AV651" s="12">
        <v>0</v>
      </c>
      <c r="AW651" s="12">
        <v>0</v>
      </c>
      <c r="AX651" s="12">
        <v>0</v>
      </c>
      <c r="AY651" s="12">
        <v>0</v>
      </c>
      <c r="AZ651" s="12">
        <v>0</v>
      </c>
      <c r="BA651" s="12">
        <v>0</v>
      </c>
      <c r="BB651" s="12">
        <v>0</v>
      </c>
      <c r="BC651" s="12">
        <v>0</v>
      </c>
      <c r="BD651" s="12">
        <v>0</v>
      </c>
      <c r="BE651" s="12">
        <v>0</v>
      </c>
      <c r="BF651" s="12">
        <v>0</v>
      </c>
      <c r="BK651" t="s">
        <v>328</v>
      </c>
      <c r="BL651" t="s">
        <v>111</v>
      </c>
      <c r="BM651" s="2">
        <v>43894</v>
      </c>
      <c r="BN651" s="12">
        <v>6</v>
      </c>
      <c r="BO651" s="12">
        <v>4</v>
      </c>
      <c r="BP651" s="12">
        <v>0</v>
      </c>
      <c r="BQ651" s="12">
        <v>0</v>
      </c>
      <c r="BR651" s="12">
        <v>0</v>
      </c>
      <c r="BS651" s="12">
        <v>0</v>
      </c>
      <c r="BT651" s="12">
        <v>0</v>
      </c>
      <c r="BU651" s="12">
        <v>0</v>
      </c>
      <c r="BV651" s="12">
        <v>0</v>
      </c>
      <c r="BW651" s="12">
        <v>0</v>
      </c>
      <c r="BX651" s="12">
        <v>2</v>
      </c>
      <c r="BY651" s="12">
        <v>0</v>
      </c>
      <c r="BZ651" s="12">
        <v>0</v>
      </c>
      <c r="CA651" s="12">
        <v>0</v>
      </c>
      <c r="CB651" s="12">
        <v>0</v>
      </c>
      <c r="CC651" s="12">
        <v>0</v>
      </c>
      <c r="CD651" s="12">
        <v>0</v>
      </c>
      <c r="CE651" s="12">
        <v>0</v>
      </c>
      <c r="CF651" s="12">
        <v>0</v>
      </c>
      <c r="CG651" s="12">
        <v>0</v>
      </c>
      <c r="CH651" s="12">
        <v>0</v>
      </c>
      <c r="CI651">
        <v>0</v>
      </c>
      <c r="CJ651">
        <v>0</v>
      </c>
      <c r="CK651">
        <v>0</v>
      </c>
      <c r="CL651">
        <v>0</v>
      </c>
      <c r="CM651">
        <v>0</v>
      </c>
      <c r="CN651" s="12">
        <v>6</v>
      </c>
    </row>
    <row r="652" spans="1:92" hidden="1" x14ac:dyDescent="0.25">
      <c r="A652" s="7" t="s">
        <v>359</v>
      </c>
      <c r="B652" t="s">
        <v>112</v>
      </c>
      <c r="C652" s="2">
        <v>43894</v>
      </c>
      <c r="D652" s="12">
        <v>0</v>
      </c>
      <c r="E652" s="12">
        <v>0</v>
      </c>
      <c r="F652" s="12">
        <v>0</v>
      </c>
      <c r="G652" s="12">
        <v>0</v>
      </c>
      <c r="H652" s="12">
        <v>0</v>
      </c>
      <c r="I652" s="12">
        <v>0</v>
      </c>
      <c r="J652" s="12">
        <v>0</v>
      </c>
      <c r="K652" s="12">
        <v>0</v>
      </c>
      <c r="L652" s="12">
        <v>0</v>
      </c>
      <c r="M652" s="12">
        <v>0</v>
      </c>
      <c r="N652" s="12">
        <v>1</v>
      </c>
      <c r="O652" s="12">
        <v>0</v>
      </c>
      <c r="P652" s="12">
        <v>0</v>
      </c>
      <c r="Q652" s="12">
        <v>0</v>
      </c>
      <c r="R652" s="12">
        <v>0</v>
      </c>
      <c r="S652" s="12">
        <v>0</v>
      </c>
      <c r="T652" s="12">
        <v>0</v>
      </c>
      <c r="U652" s="12">
        <v>0</v>
      </c>
      <c r="V652" s="12">
        <v>0</v>
      </c>
      <c r="W652" s="12">
        <v>0</v>
      </c>
      <c r="X652" s="12">
        <v>0</v>
      </c>
      <c r="Y652">
        <v>0</v>
      </c>
      <c r="Z652">
        <v>0</v>
      </c>
      <c r="AA652">
        <v>0</v>
      </c>
      <c r="AB652">
        <v>0</v>
      </c>
      <c r="AC652">
        <v>0</v>
      </c>
      <c r="AG652" s="33" t="s">
        <v>359</v>
      </c>
      <c r="AH652" s="30" t="s">
        <v>112</v>
      </c>
      <c r="AI652" s="34">
        <v>43894</v>
      </c>
      <c r="AJ652" s="12">
        <v>0</v>
      </c>
      <c r="AK652" s="12">
        <v>0</v>
      </c>
      <c r="AL652" s="12">
        <v>0</v>
      </c>
      <c r="AM652" s="12">
        <v>0</v>
      </c>
      <c r="AN652" s="12">
        <v>0</v>
      </c>
      <c r="AO652" s="12">
        <v>0</v>
      </c>
      <c r="AP652" s="12">
        <v>0</v>
      </c>
      <c r="AQ652" s="12">
        <v>0</v>
      </c>
      <c r="AR652" s="12">
        <v>0</v>
      </c>
      <c r="AS652" s="12">
        <v>0</v>
      </c>
      <c r="AT652" s="12">
        <v>0</v>
      </c>
      <c r="AU652" s="12">
        <v>0</v>
      </c>
      <c r="AV652" s="12">
        <v>0</v>
      </c>
      <c r="AW652" s="12">
        <v>0</v>
      </c>
      <c r="AX652" s="12">
        <v>0</v>
      </c>
      <c r="AY652" s="12">
        <v>0</v>
      </c>
      <c r="AZ652" s="12">
        <v>0</v>
      </c>
      <c r="BA652" s="12">
        <v>0</v>
      </c>
      <c r="BB652" s="12">
        <v>0</v>
      </c>
      <c r="BC652" s="12">
        <v>0</v>
      </c>
      <c r="BD652" s="12">
        <v>0</v>
      </c>
      <c r="BE652" s="12">
        <v>0</v>
      </c>
      <c r="BF652" s="12">
        <v>0</v>
      </c>
      <c r="BK652" t="s">
        <v>328</v>
      </c>
      <c r="BL652" t="s">
        <v>112</v>
      </c>
      <c r="BM652" s="2">
        <v>43894</v>
      </c>
      <c r="BN652" s="12">
        <v>0</v>
      </c>
      <c r="BO652" s="12">
        <v>0</v>
      </c>
      <c r="BP652" s="12">
        <v>0</v>
      </c>
      <c r="BQ652" s="12">
        <v>0</v>
      </c>
      <c r="BR652" s="12">
        <v>0</v>
      </c>
      <c r="BS652" s="12">
        <v>0</v>
      </c>
      <c r="BT652" s="12">
        <v>0</v>
      </c>
      <c r="BU652" s="12">
        <v>0</v>
      </c>
      <c r="BV652" s="12">
        <v>0</v>
      </c>
      <c r="BW652" s="12">
        <v>0</v>
      </c>
      <c r="BX652" s="12">
        <v>1</v>
      </c>
      <c r="BY652" s="12">
        <v>0</v>
      </c>
      <c r="BZ652" s="12">
        <v>0</v>
      </c>
      <c r="CA652" s="12">
        <v>0</v>
      </c>
      <c r="CB652" s="12">
        <v>0</v>
      </c>
      <c r="CC652" s="12">
        <v>0</v>
      </c>
      <c r="CD652" s="12">
        <v>0</v>
      </c>
      <c r="CE652" s="12">
        <v>0</v>
      </c>
      <c r="CF652" s="12">
        <v>0</v>
      </c>
      <c r="CG652" s="12">
        <v>0</v>
      </c>
      <c r="CH652" s="12">
        <v>0</v>
      </c>
      <c r="CI652">
        <v>0</v>
      </c>
      <c r="CJ652">
        <v>0</v>
      </c>
      <c r="CK652">
        <v>0</v>
      </c>
      <c r="CL652">
        <v>0</v>
      </c>
      <c r="CM652">
        <v>0</v>
      </c>
      <c r="CN652" s="12">
        <v>0</v>
      </c>
    </row>
    <row r="653" spans="1:92" hidden="1" x14ac:dyDescent="0.25">
      <c r="A653" s="7" t="s">
        <v>359</v>
      </c>
      <c r="B653" t="s">
        <v>113</v>
      </c>
      <c r="C653" s="2">
        <v>43894</v>
      </c>
      <c r="D653" s="12">
        <v>344</v>
      </c>
      <c r="E653" s="12">
        <v>287</v>
      </c>
      <c r="F653" s="12">
        <v>8</v>
      </c>
      <c r="G653" s="12">
        <v>6</v>
      </c>
      <c r="H653" s="12">
        <v>1</v>
      </c>
      <c r="I653" s="12">
        <v>8</v>
      </c>
      <c r="J653" s="12">
        <v>11</v>
      </c>
      <c r="K653" s="12">
        <v>4</v>
      </c>
      <c r="L653" s="12">
        <v>8</v>
      </c>
      <c r="M653" s="12">
        <v>0</v>
      </c>
      <c r="N653" s="12">
        <v>11</v>
      </c>
      <c r="O653" s="12">
        <v>0</v>
      </c>
      <c r="P653" s="12">
        <v>0</v>
      </c>
      <c r="Q653" s="12">
        <v>66</v>
      </c>
      <c r="R653" s="12">
        <v>3</v>
      </c>
      <c r="S653" s="12">
        <v>0</v>
      </c>
      <c r="T653" s="12">
        <v>0</v>
      </c>
      <c r="U653" s="12">
        <v>0</v>
      </c>
      <c r="V653" s="12">
        <v>0</v>
      </c>
      <c r="W653" s="12">
        <v>0</v>
      </c>
      <c r="X653" s="12">
        <v>0</v>
      </c>
      <c r="Y653">
        <v>0</v>
      </c>
      <c r="Z653">
        <v>0</v>
      </c>
      <c r="AA653">
        <v>0</v>
      </c>
      <c r="AB653">
        <v>0</v>
      </c>
      <c r="AC653">
        <v>0</v>
      </c>
      <c r="AG653" s="35" t="s">
        <v>359</v>
      </c>
      <c r="AH653" s="29" t="s">
        <v>113</v>
      </c>
      <c r="AI653" s="36">
        <v>43894</v>
      </c>
      <c r="AJ653" s="12">
        <v>330</v>
      </c>
      <c r="AK653" s="12">
        <v>269</v>
      </c>
      <c r="AL653" s="12">
        <v>8</v>
      </c>
      <c r="AM653" s="12">
        <v>6</v>
      </c>
      <c r="AN653" s="12">
        <v>1</v>
      </c>
      <c r="AO653" s="12">
        <v>8</v>
      </c>
      <c r="AP653" s="12">
        <v>5</v>
      </c>
      <c r="AQ653" s="12">
        <v>3</v>
      </c>
      <c r="AR653" s="12">
        <v>8</v>
      </c>
      <c r="AS653" s="12">
        <v>0</v>
      </c>
      <c r="AT653" s="12">
        <v>58</v>
      </c>
      <c r="AU653" s="12">
        <v>3</v>
      </c>
      <c r="AV653" s="12">
        <v>0</v>
      </c>
      <c r="AW653" s="12">
        <v>0</v>
      </c>
      <c r="AX653" s="12">
        <v>0</v>
      </c>
      <c r="AY653" s="12">
        <v>0</v>
      </c>
      <c r="AZ653" s="12">
        <v>0</v>
      </c>
      <c r="BA653" s="12">
        <v>0</v>
      </c>
      <c r="BB653" s="12">
        <v>0</v>
      </c>
      <c r="BC653" s="12">
        <v>0</v>
      </c>
      <c r="BD653" s="12">
        <v>0</v>
      </c>
      <c r="BE653" s="12">
        <v>0</v>
      </c>
      <c r="BF653" s="12">
        <v>0</v>
      </c>
      <c r="BK653" t="s">
        <v>328</v>
      </c>
      <c r="BL653" t="s">
        <v>113</v>
      </c>
      <c r="BM653" s="2">
        <v>43894</v>
      </c>
      <c r="BN653" s="12">
        <v>9</v>
      </c>
      <c r="BO653" s="12">
        <v>8</v>
      </c>
      <c r="BP653" s="12">
        <v>0</v>
      </c>
      <c r="BQ653" s="12">
        <v>0</v>
      </c>
      <c r="BR653" s="12">
        <v>0</v>
      </c>
      <c r="BS653" s="12">
        <v>0</v>
      </c>
      <c r="BT653" s="12">
        <v>0</v>
      </c>
      <c r="BU653" s="12">
        <v>0</v>
      </c>
      <c r="BV653" s="12">
        <v>0</v>
      </c>
      <c r="BW653" s="12">
        <v>0</v>
      </c>
      <c r="BX653" s="12">
        <v>3</v>
      </c>
      <c r="BY653" s="12">
        <v>0</v>
      </c>
      <c r="BZ653" s="12">
        <v>0</v>
      </c>
      <c r="CA653" s="12">
        <v>2</v>
      </c>
      <c r="CB653" s="12">
        <v>0</v>
      </c>
      <c r="CC653" s="12">
        <v>0</v>
      </c>
      <c r="CD653" s="12">
        <v>0</v>
      </c>
      <c r="CE653" s="12">
        <v>0</v>
      </c>
      <c r="CF653" s="12">
        <v>0</v>
      </c>
      <c r="CG653" s="12">
        <v>0</v>
      </c>
      <c r="CH653" s="12">
        <v>0</v>
      </c>
      <c r="CI653">
        <v>0</v>
      </c>
      <c r="CJ653">
        <v>0</v>
      </c>
      <c r="CK653">
        <v>0</v>
      </c>
      <c r="CL653">
        <v>0</v>
      </c>
      <c r="CM653">
        <v>0</v>
      </c>
      <c r="CN653" s="12">
        <v>9</v>
      </c>
    </row>
    <row r="654" spans="1:92" hidden="1" x14ac:dyDescent="0.25">
      <c r="A654" s="7" t="s">
        <v>360</v>
      </c>
      <c r="B654" t="s">
        <v>110</v>
      </c>
      <c r="C654" s="2">
        <v>43894</v>
      </c>
      <c r="D654" s="12">
        <v>2</v>
      </c>
      <c r="E654" s="12">
        <v>2</v>
      </c>
      <c r="F654" s="12">
        <v>0</v>
      </c>
      <c r="G654" s="12">
        <v>0</v>
      </c>
      <c r="H654" s="12">
        <v>0</v>
      </c>
      <c r="I654" s="12">
        <v>0</v>
      </c>
      <c r="J654" s="12">
        <v>0</v>
      </c>
      <c r="K654" s="12">
        <v>0</v>
      </c>
      <c r="L654" s="12">
        <v>0</v>
      </c>
      <c r="M654" s="12">
        <v>0</v>
      </c>
      <c r="N654" s="12">
        <v>0</v>
      </c>
      <c r="O654" s="12">
        <v>4</v>
      </c>
      <c r="P654" s="12">
        <v>2</v>
      </c>
      <c r="Q654" s="12">
        <v>0</v>
      </c>
      <c r="R654" s="12">
        <v>0</v>
      </c>
      <c r="S654" s="12">
        <v>0</v>
      </c>
      <c r="T654" s="12">
        <v>0</v>
      </c>
      <c r="U654" s="12">
        <v>0</v>
      </c>
      <c r="V654" s="12">
        <v>0</v>
      </c>
      <c r="W654" s="12">
        <v>0</v>
      </c>
      <c r="X654" s="12">
        <v>0</v>
      </c>
      <c r="Y654">
        <v>0</v>
      </c>
      <c r="Z654">
        <v>0</v>
      </c>
      <c r="AA654">
        <v>0</v>
      </c>
      <c r="AB654">
        <v>0</v>
      </c>
      <c r="AC654">
        <v>0</v>
      </c>
      <c r="AG654" s="33" t="s">
        <v>360</v>
      </c>
      <c r="AH654" s="30" t="s">
        <v>110</v>
      </c>
      <c r="AI654" s="34">
        <v>43894</v>
      </c>
      <c r="AJ654" s="12">
        <v>0</v>
      </c>
      <c r="AK654" s="12">
        <v>0</v>
      </c>
      <c r="AL654" s="12">
        <v>0</v>
      </c>
      <c r="AM654" s="12">
        <v>0</v>
      </c>
      <c r="AN654" s="12">
        <v>0</v>
      </c>
      <c r="AO654" s="12">
        <v>0</v>
      </c>
      <c r="AP654" s="12">
        <v>0</v>
      </c>
      <c r="AQ654" s="12">
        <v>0</v>
      </c>
      <c r="AR654" s="12">
        <v>0</v>
      </c>
      <c r="AS654" s="12">
        <v>0</v>
      </c>
      <c r="AT654" s="12">
        <v>0</v>
      </c>
      <c r="AU654" s="12">
        <v>0</v>
      </c>
      <c r="AV654" s="12">
        <v>0</v>
      </c>
      <c r="AW654" s="12">
        <v>0</v>
      </c>
      <c r="AX654" s="12">
        <v>0</v>
      </c>
      <c r="AY654" s="12">
        <v>0</v>
      </c>
      <c r="AZ654" s="12">
        <v>0</v>
      </c>
      <c r="BA654" s="12">
        <v>0</v>
      </c>
      <c r="BB654" s="12">
        <v>0</v>
      </c>
      <c r="BC654" s="12">
        <v>0</v>
      </c>
      <c r="BD654" s="12">
        <v>0</v>
      </c>
      <c r="BE654" s="12">
        <v>0</v>
      </c>
      <c r="BF654" s="12">
        <v>0</v>
      </c>
      <c r="BK654" t="s">
        <v>329</v>
      </c>
      <c r="BL654" t="s">
        <v>110</v>
      </c>
      <c r="BM654" s="2">
        <v>43894</v>
      </c>
      <c r="BN654" s="12">
        <v>3</v>
      </c>
      <c r="BO654" s="12">
        <v>2</v>
      </c>
      <c r="BP654" s="12">
        <v>0</v>
      </c>
      <c r="BQ654" s="12">
        <v>0</v>
      </c>
      <c r="BR654" s="12">
        <v>0</v>
      </c>
      <c r="BS654" s="12">
        <v>0</v>
      </c>
      <c r="BT654" s="12">
        <v>0</v>
      </c>
      <c r="BU654" s="12">
        <v>0</v>
      </c>
      <c r="BV654" s="12">
        <v>0</v>
      </c>
      <c r="BW654" s="12">
        <v>16</v>
      </c>
      <c r="BX654" s="12">
        <v>0</v>
      </c>
      <c r="BY654" s="12">
        <v>49</v>
      </c>
      <c r="BZ654" s="12">
        <v>23</v>
      </c>
      <c r="CA654" s="12">
        <v>0</v>
      </c>
      <c r="CB654" s="12">
        <v>0</v>
      </c>
      <c r="CC654" s="12">
        <v>2</v>
      </c>
      <c r="CD654" s="12">
        <v>0</v>
      </c>
      <c r="CE654" s="12">
        <v>0</v>
      </c>
      <c r="CF654" s="12">
        <v>0</v>
      </c>
      <c r="CG654" s="12">
        <v>2</v>
      </c>
      <c r="CH654" s="12">
        <v>0</v>
      </c>
      <c r="CI654">
        <v>0</v>
      </c>
      <c r="CJ654">
        <v>0</v>
      </c>
      <c r="CK654">
        <v>0</v>
      </c>
      <c r="CL654">
        <v>0</v>
      </c>
      <c r="CM654">
        <v>0</v>
      </c>
      <c r="CN654" s="12">
        <v>4</v>
      </c>
    </row>
    <row r="655" spans="1:92" hidden="1" x14ac:dyDescent="0.25">
      <c r="A655" s="7" t="s">
        <v>360</v>
      </c>
      <c r="B655" t="s">
        <v>111</v>
      </c>
      <c r="C655" s="2">
        <v>43894</v>
      </c>
      <c r="D655" s="12">
        <v>267</v>
      </c>
      <c r="E655" s="12">
        <v>191</v>
      </c>
      <c r="F655" s="12">
        <v>4</v>
      </c>
      <c r="G655" s="12">
        <v>8</v>
      </c>
      <c r="H655" s="12">
        <v>3</v>
      </c>
      <c r="I655" s="12">
        <v>4</v>
      </c>
      <c r="J655" s="12">
        <v>2</v>
      </c>
      <c r="K655" s="12">
        <v>2</v>
      </c>
      <c r="L655" s="12">
        <v>4</v>
      </c>
      <c r="M655" s="12">
        <v>67</v>
      </c>
      <c r="N655" s="12">
        <v>8</v>
      </c>
      <c r="O655" s="12">
        <v>130</v>
      </c>
      <c r="P655" s="12">
        <v>89</v>
      </c>
      <c r="Q655" s="12">
        <v>14</v>
      </c>
      <c r="R655" s="12">
        <v>0</v>
      </c>
      <c r="S655" s="12">
        <v>1</v>
      </c>
      <c r="T655" s="12">
        <v>5</v>
      </c>
      <c r="U655" s="12">
        <v>0</v>
      </c>
      <c r="V655" s="12">
        <v>0</v>
      </c>
      <c r="W655" s="12">
        <v>0</v>
      </c>
      <c r="X655" s="12">
        <v>1</v>
      </c>
      <c r="Y655">
        <v>0</v>
      </c>
      <c r="Z655">
        <v>0</v>
      </c>
      <c r="AA655">
        <v>0</v>
      </c>
      <c r="AB655">
        <v>0</v>
      </c>
      <c r="AC655">
        <v>0</v>
      </c>
      <c r="AG655" s="35" t="s">
        <v>360</v>
      </c>
      <c r="AH655" s="29" t="s">
        <v>111</v>
      </c>
      <c r="AI655" s="36">
        <v>43894</v>
      </c>
      <c r="AJ655" s="12">
        <v>264</v>
      </c>
      <c r="AK655" s="12">
        <v>188</v>
      </c>
      <c r="AL655" s="12">
        <v>4</v>
      </c>
      <c r="AM655" s="12">
        <v>8</v>
      </c>
      <c r="AN655" s="12">
        <v>3</v>
      </c>
      <c r="AO655" s="12">
        <v>4</v>
      </c>
      <c r="AP655" s="12">
        <v>1</v>
      </c>
      <c r="AQ655" s="12">
        <v>1</v>
      </c>
      <c r="AR655" s="12">
        <v>4</v>
      </c>
      <c r="AS655" s="12">
        <v>0</v>
      </c>
      <c r="AT655" s="12">
        <v>13</v>
      </c>
      <c r="AU655" s="12">
        <v>0</v>
      </c>
      <c r="AV655" s="12">
        <v>0</v>
      </c>
      <c r="AW655" s="12">
        <v>4</v>
      </c>
      <c r="AX655" s="12">
        <v>0</v>
      </c>
      <c r="AY655" s="12">
        <v>0</v>
      </c>
      <c r="AZ655" s="12">
        <v>0</v>
      </c>
      <c r="BA655" s="12">
        <v>0</v>
      </c>
      <c r="BB655" s="12">
        <v>0</v>
      </c>
      <c r="BC655" s="12">
        <v>0</v>
      </c>
      <c r="BD655" s="12">
        <v>0</v>
      </c>
      <c r="BE655" s="12">
        <v>0</v>
      </c>
      <c r="BF655" s="12">
        <v>0</v>
      </c>
      <c r="BK655" t="s">
        <v>329</v>
      </c>
      <c r="BL655" t="s">
        <v>111</v>
      </c>
      <c r="BM655" s="2">
        <v>43894</v>
      </c>
      <c r="BN655" s="12">
        <v>12</v>
      </c>
      <c r="BO655" s="12">
        <v>8</v>
      </c>
      <c r="BP655" s="12">
        <v>0</v>
      </c>
      <c r="BQ655" s="12">
        <v>1</v>
      </c>
      <c r="BR655" s="12">
        <v>0</v>
      </c>
      <c r="BS655" s="12">
        <v>0</v>
      </c>
      <c r="BT655" s="12">
        <v>1</v>
      </c>
      <c r="BU655" s="12">
        <v>1</v>
      </c>
      <c r="BV655" s="12">
        <v>0</v>
      </c>
      <c r="BW655" s="12">
        <v>417</v>
      </c>
      <c r="BX655" s="12">
        <v>0</v>
      </c>
      <c r="BY655" s="12">
        <v>582</v>
      </c>
      <c r="BZ655" s="12">
        <v>490</v>
      </c>
      <c r="CA655" s="12">
        <v>0</v>
      </c>
      <c r="CB655" s="12">
        <v>0</v>
      </c>
      <c r="CC655" s="12">
        <v>15</v>
      </c>
      <c r="CD655" s="12">
        <v>2</v>
      </c>
      <c r="CE655" s="12">
        <v>0</v>
      </c>
      <c r="CF655" s="12">
        <v>0</v>
      </c>
      <c r="CG655" s="12">
        <v>2</v>
      </c>
      <c r="CH655" s="12">
        <v>13</v>
      </c>
      <c r="CI655">
        <v>0</v>
      </c>
      <c r="CJ655">
        <v>0</v>
      </c>
      <c r="CK655">
        <v>0</v>
      </c>
      <c r="CL655">
        <v>0</v>
      </c>
      <c r="CM655">
        <v>0</v>
      </c>
      <c r="CN655" s="12">
        <v>12</v>
      </c>
    </row>
    <row r="656" spans="1:92" hidden="1" x14ac:dyDescent="0.25">
      <c r="A656" s="7" t="s">
        <v>360</v>
      </c>
      <c r="B656" t="s">
        <v>112</v>
      </c>
      <c r="C656" s="2">
        <v>43894</v>
      </c>
      <c r="D656" s="12">
        <v>2</v>
      </c>
      <c r="E656" s="12">
        <v>2</v>
      </c>
      <c r="F656" s="12">
        <v>0</v>
      </c>
      <c r="G656" s="12">
        <v>0</v>
      </c>
      <c r="H656" s="12">
        <v>0</v>
      </c>
      <c r="I656" s="12">
        <v>0</v>
      </c>
      <c r="J656" s="12">
        <v>0</v>
      </c>
      <c r="K656" s="12">
        <v>0</v>
      </c>
      <c r="L656" s="12">
        <v>0</v>
      </c>
      <c r="M656" s="12">
        <v>1</v>
      </c>
      <c r="N656" s="12">
        <v>0</v>
      </c>
      <c r="O656" s="12">
        <v>5</v>
      </c>
      <c r="P656" s="12">
        <v>3</v>
      </c>
      <c r="Q656" s="12">
        <v>0</v>
      </c>
      <c r="R656" s="12">
        <v>0</v>
      </c>
      <c r="S656" s="12">
        <v>0</v>
      </c>
      <c r="T656" s="12">
        <v>0</v>
      </c>
      <c r="U656" s="12">
        <v>0</v>
      </c>
      <c r="V656" s="12">
        <v>0</v>
      </c>
      <c r="W656" s="12">
        <v>0</v>
      </c>
      <c r="X656" s="12">
        <v>0</v>
      </c>
      <c r="Y656">
        <v>0</v>
      </c>
      <c r="Z656">
        <v>0</v>
      </c>
      <c r="AA656">
        <v>0</v>
      </c>
      <c r="AB656">
        <v>0</v>
      </c>
      <c r="AC656">
        <v>0</v>
      </c>
      <c r="AG656" s="33" t="s">
        <v>360</v>
      </c>
      <c r="AH656" s="30" t="s">
        <v>112</v>
      </c>
      <c r="AI656" s="34">
        <v>43894</v>
      </c>
      <c r="AJ656" s="12">
        <v>0</v>
      </c>
      <c r="AK656" s="12">
        <v>0</v>
      </c>
      <c r="AL656" s="12">
        <v>0</v>
      </c>
      <c r="AM656" s="12">
        <v>0</v>
      </c>
      <c r="AN656" s="12">
        <v>0</v>
      </c>
      <c r="AO656" s="12">
        <v>0</v>
      </c>
      <c r="AP656" s="12">
        <v>0</v>
      </c>
      <c r="AQ656" s="12">
        <v>0</v>
      </c>
      <c r="AR656" s="12">
        <v>0</v>
      </c>
      <c r="AS656" s="12">
        <v>0</v>
      </c>
      <c r="AT656" s="12">
        <v>0</v>
      </c>
      <c r="AU656" s="12">
        <v>0</v>
      </c>
      <c r="AV656" s="12">
        <v>0</v>
      </c>
      <c r="AW656" s="12">
        <v>0</v>
      </c>
      <c r="AX656" s="12">
        <v>0</v>
      </c>
      <c r="AY656" s="12">
        <v>0</v>
      </c>
      <c r="AZ656" s="12">
        <v>0</v>
      </c>
      <c r="BA656" s="12">
        <v>0</v>
      </c>
      <c r="BB656" s="12">
        <v>0</v>
      </c>
      <c r="BC656" s="12">
        <v>0</v>
      </c>
      <c r="BD656" s="12">
        <v>0</v>
      </c>
      <c r="BE656" s="12">
        <v>0</v>
      </c>
      <c r="BF656" s="12">
        <v>0</v>
      </c>
      <c r="BK656" t="s">
        <v>329</v>
      </c>
      <c r="BL656" t="s">
        <v>112</v>
      </c>
      <c r="BM656" s="2">
        <v>43894</v>
      </c>
      <c r="BN656" s="12">
        <v>3</v>
      </c>
      <c r="BO656" s="12">
        <v>1</v>
      </c>
      <c r="BP656" s="12">
        <v>0</v>
      </c>
      <c r="BQ656" s="12">
        <v>0</v>
      </c>
      <c r="BR656" s="12">
        <v>0</v>
      </c>
      <c r="BS656" s="12">
        <v>0</v>
      </c>
      <c r="BT656" s="12">
        <v>0</v>
      </c>
      <c r="BU656" s="12">
        <v>0</v>
      </c>
      <c r="BV656" s="12">
        <v>0</v>
      </c>
      <c r="BW656" s="12">
        <v>11</v>
      </c>
      <c r="BX656" s="12">
        <v>0</v>
      </c>
      <c r="BY656" s="12">
        <v>40</v>
      </c>
      <c r="BZ656" s="12">
        <v>0</v>
      </c>
      <c r="CA656" s="12">
        <v>0</v>
      </c>
      <c r="CB656" s="12">
        <v>0</v>
      </c>
      <c r="CC656" s="12">
        <v>3</v>
      </c>
      <c r="CD656" s="12">
        <v>0</v>
      </c>
      <c r="CE656" s="12">
        <v>0</v>
      </c>
      <c r="CF656" s="12">
        <v>0</v>
      </c>
      <c r="CG656" s="12">
        <v>3</v>
      </c>
      <c r="CH656" s="12">
        <v>0</v>
      </c>
      <c r="CI656">
        <v>0</v>
      </c>
      <c r="CJ656">
        <v>0</v>
      </c>
      <c r="CK656">
        <v>0</v>
      </c>
      <c r="CL656">
        <v>0</v>
      </c>
      <c r="CM656">
        <v>0</v>
      </c>
      <c r="CN656" s="12">
        <v>3</v>
      </c>
    </row>
    <row r="657" spans="1:92" hidden="1" x14ac:dyDescent="0.25">
      <c r="A657" s="7" t="s">
        <v>360</v>
      </c>
      <c r="B657" t="s">
        <v>113</v>
      </c>
      <c r="C657" s="2">
        <v>43894</v>
      </c>
      <c r="D657" s="12">
        <v>301</v>
      </c>
      <c r="E657" s="12">
        <v>226</v>
      </c>
      <c r="F657" s="12">
        <v>6</v>
      </c>
      <c r="G657" s="12">
        <v>6</v>
      </c>
      <c r="H657" s="12">
        <v>1</v>
      </c>
      <c r="I657" s="12">
        <v>5</v>
      </c>
      <c r="J657" s="12">
        <v>11</v>
      </c>
      <c r="K657" s="12">
        <v>11</v>
      </c>
      <c r="L657" s="12">
        <v>5</v>
      </c>
      <c r="M657" s="12">
        <v>164</v>
      </c>
      <c r="N657" s="12">
        <v>25</v>
      </c>
      <c r="O657" s="12">
        <v>379</v>
      </c>
      <c r="P657" s="12">
        <v>282</v>
      </c>
      <c r="Q657" s="12">
        <v>32</v>
      </c>
      <c r="R657" s="12">
        <v>3</v>
      </c>
      <c r="S657" s="12">
        <v>1</v>
      </c>
      <c r="T657" s="12">
        <v>11</v>
      </c>
      <c r="U657" s="12">
        <v>0</v>
      </c>
      <c r="V657" s="12">
        <v>0</v>
      </c>
      <c r="W657" s="12">
        <v>0</v>
      </c>
      <c r="X657" s="12">
        <v>1</v>
      </c>
      <c r="Y657">
        <v>0</v>
      </c>
      <c r="Z657">
        <v>0</v>
      </c>
      <c r="AA657">
        <v>0</v>
      </c>
      <c r="AB657">
        <v>0</v>
      </c>
      <c r="AC657">
        <v>0</v>
      </c>
      <c r="AG657" s="35" t="s">
        <v>360</v>
      </c>
      <c r="AH657" s="29" t="s">
        <v>113</v>
      </c>
      <c r="AI657" s="36">
        <v>43894</v>
      </c>
      <c r="AJ657" s="12">
        <v>293</v>
      </c>
      <c r="AK657" s="12">
        <v>218</v>
      </c>
      <c r="AL657" s="12">
        <v>6</v>
      </c>
      <c r="AM657" s="12">
        <v>6</v>
      </c>
      <c r="AN657" s="12">
        <v>1</v>
      </c>
      <c r="AO657" s="12">
        <v>5</v>
      </c>
      <c r="AP657" s="12">
        <v>9</v>
      </c>
      <c r="AQ657" s="12">
        <v>9</v>
      </c>
      <c r="AR657" s="12">
        <v>5</v>
      </c>
      <c r="AS657" s="12">
        <v>0</v>
      </c>
      <c r="AT657" s="12">
        <v>27</v>
      </c>
      <c r="AU657" s="12">
        <v>3</v>
      </c>
      <c r="AV657" s="12">
        <v>0</v>
      </c>
      <c r="AW657" s="12">
        <v>10</v>
      </c>
      <c r="AX657" s="12">
        <v>0</v>
      </c>
      <c r="AY657" s="12">
        <v>0</v>
      </c>
      <c r="AZ657" s="12">
        <v>0</v>
      </c>
      <c r="BA657" s="12">
        <v>0</v>
      </c>
      <c r="BB657" s="12">
        <v>0</v>
      </c>
      <c r="BC657" s="12">
        <v>0</v>
      </c>
      <c r="BD657" s="12">
        <v>0</v>
      </c>
      <c r="BE657" s="12">
        <v>0</v>
      </c>
      <c r="BF657" s="12">
        <v>0</v>
      </c>
      <c r="BK657" t="s">
        <v>329</v>
      </c>
      <c r="BL657" t="s">
        <v>113</v>
      </c>
      <c r="BM657" s="2">
        <v>43894</v>
      </c>
      <c r="BN657" s="12">
        <v>25</v>
      </c>
      <c r="BO657" s="12">
        <v>15</v>
      </c>
      <c r="BP657" s="12">
        <v>0</v>
      </c>
      <c r="BQ657" s="12">
        <v>1</v>
      </c>
      <c r="BR657" s="12">
        <v>0</v>
      </c>
      <c r="BS657" s="12">
        <v>0</v>
      </c>
      <c r="BT657" s="12">
        <v>1</v>
      </c>
      <c r="BU657" s="12">
        <v>1</v>
      </c>
      <c r="BV657" s="12">
        <v>0</v>
      </c>
      <c r="BW657" s="12">
        <v>1027</v>
      </c>
      <c r="BX657" s="12">
        <v>3</v>
      </c>
      <c r="BY657" s="12">
        <v>1402</v>
      </c>
      <c r="BZ657" s="12">
        <v>1268</v>
      </c>
      <c r="CA657" s="12">
        <v>0</v>
      </c>
      <c r="CB657" s="12">
        <v>0</v>
      </c>
      <c r="CC657" s="12">
        <v>20</v>
      </c>
      <c r="CD657" s="12">
        <v>12</v>
      </c>
      <c r="CE657" s="12">
        <v>0</v>
      </c>
      <c r="CF657" s="12">
        <v>0</v>
      </c>
      <c r="CG657" s="12">
        <v>0</v>
      </c>
      <c r="CH657" s="12">
        <v>20</v>
      </c>
      <c r="CI657">
        <v>0</v>
      </c>
      <c r="CJ657">
        <v>0</v>
      </c>
      <c r="CK657">
        <v>0</v>
      </c>
      <c r="CL657">
        <v>0</v>
      </c>
      <c r="CM657">
        <v>0</v>
      </c>
      <c r="CN657" s="12">
        <v>25</v>
      </c>
    </row>
    <row r="658" spans="1:92" hidden="1" x14ac:dyDescent="0.25">
      <c r="A658" s="7" t="s">
        <v>361</v>
      </c>
      <c r="B658" t="s">
        <v>110</v>
      </c>
      <c r="C658" s="2">
        <v>43894</v>
      </c>
      <c r="D658" s="12">
        <v>0</v>
      </c>
      <c r="E658" s="12">
        <v>0</v>
      </c>
      <c r="F658" s="12">
        <v>0</v>
      </c>
      <c r="G658" s="12">
        <v>0</v>
      </c>
      <c r="H658" s="12">
        <v>0</v>
      </c>
      <c r="I658" s="12">
        <v>0</v>
      </c>
      <c r="J658" s="12">
        <v>0</v>
      </c>
      <c r="K658" s="12">
        <v>0</v>
      </c>
      <c r="L658" s="12">
        <v>0</v>
      </c>
      <c r="M658" s="12">
        <v>0</v>
      </c>
      <c r="N658" s="12">
        <v>0</v>
      </c>
      <c r="O658" s="12">
        <v>0</v>
      </c>
      <c r="P658" s="12">
        <v>0</v>
      </c>
      <c r="Q658" s="12">
        <v>0</v>
      </c>
      <c r="R658" s="12">
        <v>0</v>
      </c>
      <c r="S658" s="12">
        <v>0</v>
      </c>
      <c r="T658" s="12">
        <v>0</v>
      </c>
      <c r="U658" s="12">
        <v>0</v>
      </c>
      <c r="V658" s="12">
        <v>0</v>
      </c>
      <c r="W658" s="12">
        <v>0</v>
      </c>
      <c r="X658" s="12">
        <v>0</v>
      </c>
      <c r="Y658">
        <v>0</v>
      </c>
      <c r="Z658">
        <v>0</v>
      </c>
      <c r="AA658">
        <v>0</v>
      </c>
      <c r="AB658">
        <v>0</v>
      </c>
      <c r="AC658">
        <v>0</v>
      </c>
      <c r="AG658" s="33" t="s">
        <v>361</v>
      </c>
      <c r="AH658" s="30" t="s">
        <v>110</v>
      </c>
      <c r="AI658" s="34">
        <v>43894</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0</v>
      </c>
      <c r="AZ658" s="12">
        <v>0</v>
      </c>
      <c r="BA658" s="12">
        <v>0</v>
      </c>
      <c r="BB658" s="12">
        <v>0</v>
      </c>
      <c r="BC658" s="12">
        <v>0</v>
      </c>
      <c r="BD658" s="12">
        <v>0</v>
      </c>
      <c r="BE658" s="12">
        <v>0</v>
      </c>
      <c r="BF658" s="12">
        <v>0</v>
      </c>
      <c r="BK658" t="s">
        <v>330</v>
      </c>
      <c r="BL658" t="s">
        <v>110</v>
      </c>
      <c r="BM658" s="2">
        <v>43894</v>
      </c>
      <c r="BN658" s="12">
        <v>0</v>
      </c>
      <c r="BO658" s="12">
        <v>0</v>
      </c>
      <c r="BP658" s="12">
        <v>0</v>
      </c>
      <c r="BQ658" s="12">
        <v>0</v>
      </c>
      <c r="BR658" s="12">
        <v>0</v>
      </c>
      <c r="BS658" s="12">
        <v>0</v>
      </c>
      <c r="BT658" s="12">
        <v>0</v>
      </c>
      <c r="BU658" s="12">
        <v>0</v>
      </c>
      <c r="BV658" s="12">
        <v>0</v>
      </c>
      <c r="BW658" s="12">
        <v>0</v>
      </c>
      <c r="BX658" s="12">
        <v>0</v>
      </c>
      <c r="BY658" s="12">
        <v>0</v>
      </c>
      <c r="BZ658" s="12">
        <v>0</v>
      </c>
      <c r="CA658" s="12">
        <v>0</v>
      </c>
      <c r="CB658" s="12">
        <v>0</v>
      </c>
      <c r="CC658" s="12">
        <v>0</v>
      </c>
      <c r="CD658" s="12">
        <v>0</v>
      </c>
      <c r="CE658" s="12">
        <v>0</v>
      </c>
      <c r="CF658" s="12">
        <v>0</v>
      </c>
      <c r="CG658" s="12">
        <v>0</v>
      </c>
      <c r="CH658" s="12">
        <v>0</v>
      </c>
      <c r="CI658">
        <v>0</v>
      </c>
      <c r="CJ658">
        <v>0</v>
      </c>
      <c r="CK658">
        <v>0</v>
      </c>
      <c r="CL658">
        <v>0</v>
      </c>
      <c r="CM658">
        <v>0</v>
      </c>
      <c r="CN658" s="12">
        <v>0</v>
      </c>
    </row>
    <row r="659" spans="1:92" hidden="1" x14ac:dyDescent="0.25">
      <c r="A659" s="7" t="s">
        <v>361</v>
      </c>
      <c r="B659" t="s">
        <v>111</v>
      </c>
      <c r="C659" s="2">
        <v>43894</v>
      </c>
      <c r="D659" s="12">
        <v>55</v>
      </c>
      <c r="E659" s="12">
        <v>49</v>
      </c>
      <c r="F659" s="12">
        <v>2</v>
      </c>
      <c r="G659" s="12">
        <v>4</v>
      </c>
      <c r="H659" s="12">
        <v>1</v>
      </c>
      <c r="I659" s="12">
        <v>2</v>
      </c>
      <c r="J659" s="12">
        <v>2</v>
      </c>
      <c r="K659" s="12">
        <v>1</v>
      </c>
      <c r="L659" s="12">
        <v>2</v>
      </c>
      <c r="M659" s="12">
        <v>0</v>
      </c>
      <c r="N659" s="12">
        <v>2</v>
      </c>
      <c r="O659" s="12">
        <v>0</v>
      </c>
      <c r="P659" s="12">
        <v>0</v>
      </c>
      <c r="Q659" s="12">
        <v>8</v>
      </c>
      <c r="R659" s="12">
        <v>0</v>
      </c>
      <c r="S659" s="12">
        <v>2</v>
      </c>
      <c r="T659" s="12">
        <v>1</v>
      </c>
      <c r="U659" s="12">
        <v>0</v>
      </c>
      <c r="V659" s="12">
        <v>0</v>
      </c>
      <c r="W659" s="12">
        <v>0</v>
      </c>
      <c r="X659" s="12">
        <v>2</v>
      </c>
      <c r="Y659">
        <v>0</v>
      </c>
      <c r="Z659">
        <v>0</v>
      </c>
      <c r="AA659">
        <v>0</v>
      </c>
      <c r="AB659">
        <v>0</v>
      </c>
      <c r="AC659">
        <v>0</v>
      </c>
      <c r="AG659" s="35" t="s">
        <v>361</v>
      </c>
      <c r="AH659" s="29" t="s">
        <v>111</v>
      </c>
      <c r="AI659" s="36">
        <v>43894</v>
      </c>
      <c r="AJ659" s="12">
        <v>55</v>
      </c>
      <c r="AK659" s="12">
        <v>49</v>
      </c>
      <c r="AL659" s="12">
        <v>2</v>
      </c>
      <c r="AM659" s="12">
        <v>4</v>
      </c>
      <c r="AN659" s="12">
        <v>1</v>
      </c>
      <c r="AO659" s="12">
        <v>2</v>
      </c>
      <c r="AP659" s="12">
        <v>2</v>
      </c>
      <c r="AQ659" s="12">
        <v>1</v>
      </c>
      <c r="AR659" s="12">
        <v>2</v>
      </c>
      <c r="AS659" s="12">
        <v>0</v>
      </c>
      <c r="AT659" s="12">
        <v>7</v>
      </c>
      <c r="AU659" s="12">
        <v>0</v>
      </c>
      <c r="AV659" s="12">
        <v>0</v>
      </c>
      <c r="AW659" s="12">
        <v>0</v>
      </c>
      <c r="AX659" s="12">
        <v>0</v>
      </c>
      <c r="AY659" s="12">
        <v>0</v>
      </c>
      <c r="AZ659" s="12">
        <v>0</v>
      </c>
      <c r="BA659" s="12">
        <v>0</v>
      </c>
      <c r="BB659" s="12">
        <v>0</v>
      </c>
      <c r="BC659" s="12">
        <v>0</v>
      </c>
      <c r="BD659" s="12">
        <v>0</v>
      </c>
      <c r="BE659" s="12">
        <v>0</v>
      </c>
      <c r="BF659" s="12">
        <v>0</v>
      </c>
      <c r="BK659" t="s">
        <v>330</v>
      </c>
      <c r="BL659" t="s">
        <v>111</v>
      </c>
      <c r="BM659" s="2">
        <v>43894</v>
      </c>
      <c r="BN659" s="12">
        <v>0</v>
      </c>
      <c r="BO659" s="12">
        <v>0</v>
      </c>
      <c r="BP659" s="12">
        <v>0</v>
      </c>
      <c r="BQ659" s="12">
        <v>0</v>
      </c>
      <c r="BR659" s="12">
        <v>0</v>
      </c>
      <c r="BS659" s="12">
        <v>0</v>
      </c>
      <c r="BT659" s="12">
        <v>0</v>
      </c>
      <c r="BU659" s="12">
        <v>0</v>
      </c>
      <c r="BV659" s="12">
        <v>0</v>
      </c>
      <c r="BW659" s="12">
        <v>0</v>
      </c>
      <c r="BX659" s="12">
        <v>0</v>
      </c>
      <c r="BY659" s="12">
        <v>0</v>
      </c>
      <c r="BZ659" s="12">
        <v>0</v>
      </c>
      <c r="CA659" s="12">
        <v>0</v>
      </c>
      <c r="CB659" s="12">
        <v>0</v>
      </c>
      <c r="CC659" s="12">
        <v>20</v>
      </c>
      <c r="CD659" s="12">
        <v>0</v>
      </c>
      <c r="CE659" s="12">
        <v>0</v>
      </c>
      <c r="CF659" s="12">
        <v>0</v>
      </c>
      <c r="CG659" s="12">
        <v>6</v>
      </c>
      <c r="CH659" s="12">
        <v>16</v>
      </c>
      <c r="CI659">
        <v>0</v>
      </c>
      <c r="CJ659">
        <v>0</v>
      </c>
      <c r="CK659">
        <v>0</v>
      </c>
      <c r="CL659">
        <v>0</v>
      </c>
      <c r="CM659">
        <v>0</v>
      </c>
      <c r="CN659" s="12">
        <v>0</v>
      </c>
    </row>
    <row r="660" spans="1:92" hidden="1" x14ac:dyDescent="0.25">
      <c r="A660" s="7" t="s">
        <v>361</v>
      </c>
      <c r="B660" t="s">
        <v>112</v>
      </c>
      <c r="C660" s="2">
        <v>43894</v>
      </c>
      <c r="D660" s="12">
        <v>0</v>
      </c>
      <c r="E660" s="12">
        <v>0</v>
      </c>
      <c r="F660" s="12">
        <v>0</v>
      </c>
      <c r="G660" s="12">
        <v>0</v>
      </c>
      <c r="H660" s="12">
        <v>0</v>
      </c>
      <c r="I660" s="12">
        <v>0</v>
      </c>
      <c r="J660" s="12">
        <v>0</v>
      </c>
      <c r="K660" s="12">
        <v>0</v>
      </c>
      <c r="L660" s="12">
        <v>0</v>
      </c>
      <c r="M660" s="12">
        <v>0</v>
      </c>
      <c r="N660" s="12">
        <v>0</v>
      </c>
      <c r="O660" s="12">
        <v>0</v>
      </c>
      <c r="P660" s="12">
        <v>0</v>
      </c>
      <c r="Q660" s="12">
        <v>0</v>
      </c>
      <c r="R660" s="12">
        <v>0</v>
      </c>
      <c r="S660" s="12">
        <v>0</v>
      </c>
      <c r="T660" s="12">
        <v>0</v>
      </c>
      <c r="U660" s="12">
        <v>0</v>
      </c>
      <c r="V660" s="12">
        <v>0</v>
      </c>
      <c r="W660" s="12">
        <v>0</v>
      </c>
      <c r="X660" s="12">
        <v>0</v>
      </c>
      <c r="Y660">
        <v>0</v>
      </c>
      <c r="Z660">
        <v>0</v>
      </c>
      <c r="AA660">
        <v>0</v>
      </c>
      <c r="AB660">
        <v>0</v>
      </c>
      <c r="AC660">
        <v>0</v>
      </c>
      <c r="AG660" s="33" t="s">
        <v>361</v>
      </c>
      <c r="AH660" s="30" t="s">
        <v>112</v>
      </c>
      <c r="AI660" s="34">
        <v>43894</v>
      </c>
      <c r="AJ660" s="12">
        <v>0</v>
      </c>
      <c r="AK660" s="12">
        <v>0</v>
      </c>
      <c r="AL660" s="12">
        <v>0</v>
      </c>
      <c r="AM660" s="12">
        <v>0</v>
      </c>
      <c r="AN660" s="12">
        <v>0</v>
      </c>
      <c r="AO660" s="12">
        <v>0</v>
      </c>
      <c r="AP660" s="12">
        <v>0</v>
      </c>
      <c r="AQ660" s="12">
        <v>0</v>
      </c>
      <c r="AR660" s="12">
        <v>0</v>
      </c>
      <c r="AS660" s="12">
        <v>0</v>
      </c>
      <c r="AT660" s="12">
        <v>0</v>
      </c>
      <c r="AU660" s="12">
        <v>0</v>
      </c>
      <c r="AV660" s="12">
        <v>0</v>
      </c>
      <c r="AW660" s="12">
        <v>0</v>
      </c>
      <c r="AX660" s="12">
        <v>0</v>
      </c>
      <c r="AY660" s="12">
        <v>0</v>
      </c>
      <c r="AZ660" s="12">
        <v>0</v>
      </c>
      <c r="BA660" s="12">
        <v>0</v>
      </c>
      <c r="BB660" s="12">
        <v>0</v>
      </c>
      <c r="BC660" s="12">
        <v>0</v>
      </c>
      <c r="BD660" s="12">
        <v>0</v>
      </c>
      <c r="BE660" s="12">
        <v>0</v>
      </c>
      <c r="BF660" s="12">
        <v>0</v>
      </c>
      <c r="BK660" t="s">
        <v>330</v>
      </c>
      <c r="BL660" t="s">
        <v>112</v>
      </c>
      <c r="BM660" s="2">
        <v>43894</v>
      </c>
      <c r="BN660" s="12">
        <v>2</v>
      </c>
      <c r="BO660" s="12">
        <v>2</v>
      </c>
      <c r="BP660" s="12">
        <v>0</v>
      </c>
      <c r="BQ660" s="12">
        <v>0</v>
      </c>
      <c r="BR660" s="12">
        <v>0</v>
      </c>
      <c r="BS660" s="12">
        <v>0</v>
      </c>
      <c r="BT660" s="12">
        <v>0</v>
      </c>
      <c r="BU660" s="12">
        <v>0</v>
      </c>
      <c r="BV660" s="12">
        <v>0</v>
      </c>
      <c r="BW660" s="12">
        <v>0</v>
      </c>
      <c r="BX660" s="12">
        <v>0</v>
      </c>
      <c r="BY660" s="12">
        <v>0</v>
      </c>
      <c r="BZ660" s="12">
        <v>0</v>
      </c>
      <c r="CA660" s="12">
        <v>0</v>
      </c>
      <c r="CB660" s="12">
        <v>0</v>
      </c>
      <c r="CC660" s="12">
        <v>0</v>
      </c>
      <c r="CD660" s="12">
        <v>0</v>
      </c>
      <c r="CE660" s="12">
        <v>0</v>
      </c>
      <c r="CF660" s="12">
        <v>0</v>
      </c>
      <c r="CG660" s="12">
        <v>0</v>
      </c>
      <c r="CH660" s="12">
        <v>0</v>
      </c>
      <c r="CI660">
        <v>0</v>
      </c>
      <c r="CJ660">
        <v>0</v>
      </c>
      <c r="CK660">
        <v>0</v>
      </c>
      <c r="CL660">
        <v>0</v>
      </c>
      <c r="CM660">
        <v>0</v>
      </c>
      <c r="CN660" s="12">
        <v>2</v>
      </c>
    </row>
    <row r="661" spans="1:92" hidden="1" x14ac:dyDescent="0.25">
      <c r="A661" s="7" t="s">
        <v>361</v>
      </c>
      <c r="B661" t="s">
        <v>113</v>
      </c>
      <c r="C661" s="2">
        <v>43894</v>
      </c>
      <c r="D661" s="12">
        <v>70</v>
      </c>
      <c r="E661" s="12">
        <v>72</v>
      </c>
      <c r="F661" s="12">
        <v>2</v>
      </c>
      <c r="G661" s="12">
        <v>4</v>
      </c>
      <c r="H661" s="12">
        <v>1</v>
      </c>
      <c r="I661" s="12">
        <v>2</v>
      </c>
      <c r="J661" s="12">
        <v>1</v>
      </c>
      <c r="K661" s="12">
        <v>0</v>
      </c>
      <c r="L661" s="12">
        <v>2</v>
      </c>
      <c r="M661" s="12">
        <v>2</v>
      </c>
      <c r="N661" s="12">
        <v>1</v>
      </c>
      <c r="O661" s="12">
        <v>0</v>
      </c>
      <c r="P661" s="12">
        <v>0</v>
      </c>
      <c r="Q661" s="12">
        <v>22</v>
      </c>
      <c r="R661" s="12">
        <v>0</v>
      </c>
      <c r="S661" s="12">
        <v>2</v>
      </c>
      <c r="T661" s="12">
        <v>1</v>
      </c>
      <c r="U661" s="12">
        <v>0</v>
      </c>
      <c r="V661" s="12">
        <v>0</v>
      </c>
      <c r="W661" s="12">
        <v>0</v>
      </c>
      <c r="X661" s="12">
        <v>2</v>
      </c>
      <c r="Y661">
        <v>0</v>
      </c>
      <c r="Z661">
        <v>0</v>
      </c>
      <c r="AA661">
        <v>0</v>
      </c>
      <c r="AB661">
        <v>0</v>
      </c>
      <c r="AC661">
        <v>0</v>
      </c>
      <c r="AG661" s="35" t="s">
        <v>361</v>
      </c>
      <c r="AH661" s="29" t="s">
        <v>113</v>
      </c>
      <c r="AI661" s="36">
        <v>43894</v>
      </c>
      <c r="AJ661" s="12">
        <v>70</v>
      </c>
      <c r="AK661" s="12">
        <v>71</v>
      </c>
      <c r="AL661" s="12">
        <v>1</v>
      </c>
      <c r="AM661" s="12">
        <v>3</v>
      </c>
      <c r="AN661" s="12">
        <v>0</v>
      </c>
      <c r="AO661" s="12">
        <v>1</v>
      </c>
      <c r="AP661" s="12">
        <v>1</v>
      </c>
      <c r="AQ661" s="12">
        <v>0</v>
      </c>
      <c r="AR661" s="12">
        <v>1</v>
      </c>
      <c r="AS661" s="12">
        <v>0</v>
      </c>
      <c r="AT661" s="12">
        <v>17</v>
      </c>
      <c r="AU661" s="12">
        <v>0</v>
      </c>
      <c r="AV661" s="12">
        <v>0</v>
      </c>
      <c r="AW661" s="12">
        <v>0</v>
      </c>
      <c r="AX661" s="12">
        <v>0</v>
      </c>
      <c r="AY661" s="12">
        <v>0</v>
      </c>
      <c r="AZ661" s="12">
        <v>0</v>
      </c>
      <c r="BA661" s="12">
        <v>0</v>
      </c>
      <c r="BB661" s="12">
        <v>0</v>
      </c>
      <c r="BC661" s="12">
        <v>0</v>
      </c>
      <c r="BD661" s="12">
        <v>0</v>
      </c>
      <c r="BE661" s="12">
        <v>0</v>
      </c>
      <c r="BF661" s="12">
        <v>0</v>
      </c>
      <c r="BK661" t="s">
        <v>330</v>
      </c>
      <c r="BL661" t="s">
        <v>113</v>
      </c>
      <c r="BM661" s="2">
        <v>43894</v>
      </c>
      <c r="BN661" s="12">
        <v>3</v>
      </c>
      <c r="BO661" s="12">
        <v>3</v>
      </c>
      <c r="BP661" s="12">
        <v>0</v>
      </c>
      <c r="BQ661" s="12">
        <v>0</v>
      </c>
      <c r="BR661" s="12">
        <v>0</v>
      </c>
      <c r="BS661" s="12">
        <v>0</v>
      </c>
      <c r="BT661" s="12">
        <v>0</v>
      </c>
      <c r="BU661" s="12">
        <v>0</v>
      </c>
      <c r="BV661" s="12">
        <v>0</v>
      </c>
      <c r="BW661" s="12">
        <v>0</v>
      </c>
      <c r="BX661" s="12">
        <v>0</v>
      </c>
      <c r="BY661" s="12">
        <v>0</v>
      </c>
      <c r="BZ661" s="12">
        <v>0</v>
      </c>
      <c r="CA661" s="12">
        <v>0</v>
      </c>
      <c r="CB661" s="12">
        <v>0</v>
      </c>
      <c r="CC661" s="12">
        <v>43</v>
      </c>
      <c r="CD661" s="12">
        <v>0</v>
      </c>
      <c r="CE661" s="12">
        <v>0</v>
      </c>
      <c r="CF661" s="12">
        <v>1</v>
      </c>
      <c r="CG661" s="12">
        <v>18</v>
      </c>
      <c r="CH661" s="12">
        <v>23</v>
      </c>
      <c r="CI661">
        <v>0</v>
      </c>
      <c r="CJ661">
        <v>0</v>
      </c>
      <c r="CK661">
        <v>0</v>
      </c>
      <c r="CL661">
        <v>0</v>
      </c>
      <c r="CM661">
        <v>0</v>
      </c>
      <c r="CN661" s="12">
        <v>3</v>
      </c>
    </row>
    <row r="662" spans="1:92" hidden="1" x14ac:dyDescent="0.25">
      <c r="A662" s="7" t="s">
        <v>362</v>
      </c>
      <c r="B662" t="s">
        <v>110</v>
      </c>
      <c r="C662" s="2">
        <v>43894</v>
      </c>
      <c r="D662" s="12">
        <v>1</v>
      </c>
      <c r="E662" s="12">
        <v>3</v>
      </c>
      <c r="F662" s="12">
        <v>0</v>
      </c>
      <c r="G662" s="12">
        <v>3</v>
      </c>
      <c r="H662" s="12">
        <v>0</v>
      </c>
      <c r="I662" s="12">
        <v>0</v>
      </c>
      <c r="J662" s="12">
        <v>0</v>
      </c>
      <c r="K662" s="12">
        <v>0</v>
      </c>
      <c r="L662" s="12">
        <v>0</v>
      </c>
      <c r="M662" s="12">
        <v>0</v>
      </c>
      <c r="N662" s="12">
        <v>0</v>
      </c>
      <c r="O662" s="12">
        <v>0</v>
      </c>
      <c r="P662" s="12">
        <v>0</v>
      </c>
      <c r="Q662" s="12">
        <v>4</v>
      </c>
      <c r="R662" s="12">
        <v>0</v>
      </c>
      <c r="S662" s="12">
        <v>0</v>
      </c>
      <c r="T662" s="12">
        <v>0</v>
      </c>
      <c r="U662" s="12">
        <v>0</v>
      </c>
      <c r="V662" s="12">
        <v>0</v>
      </c>
      <c r="W662" s="12">
        <v>0</v>
      </c>
      <c r="X662" s="12">
        <v>0</v>
      </c>
      <c r="Y662">
        <v>0</v>
      </c>
      <c r="Z662">
        <v>0</v>
      </c>
      <c r="AA662">
        <v>0</v>
      </c>
      <c r="AB662">
        <v>0</v>
      </c>
      <c r="AC662">
        <v>0</v>
      </c>
      <c r="AG662" s="33" t="s">
        <v>362</v>
      </c>
      <c r="AH662" s="30" t="s">
        <v>110</v>
      </c>
      <c r="AI662" s="34">
        <v>43894</v>
      </c>
      <c r="AJ662" s="12">
        <v>0</v>
      </c>
      <c r="AK662" s="12">
        <v>3</v>
      </c>
      <c r="AL662" s="12">
        <v>0</v>
      </c>
      <c r="AM662" s="12">
        <v>3</v>
      </c>
      <c r="AN662" s="12">
        <v>0</v>
      </c>
      <c r="AO662" s="12">
        <v>0</v>
      </c>
      <c r="AP662" s="12">
        <v>0</v>
      </c>
      <c r="AQ662" s="12">
        <v>0</v>
      </c>
      <c r="AR662" s="12">
        <v>0</v>
      </c>
      <c r="AS662" s="12">
        <v>0</v>
      </c>
      <c r="AT662" s="12">
        <v>2</v>
      </c>
      <c r="AU662" s="12">
        <v>0</v>
      </c>
      <c r="AV662" s="12">
        <v>0</v>
      </c>
      <c r="AW662" s="12">
        <v>0</v>
      </c>
      <c r="AX662" s="12">
        <v>0</v>
      </c>
      <c r="AY662" s="12">
        <v>0</v>
      </c>
      <c r="AZ662" s="12">
        <v>0</v>
      </c>
      <c r="BA662" s="12">
        <v>0</v>
      </c>
      <c r="BB662" s="12">
        <v>0</v>
      </c>
      <c r="BC662" s="12">
        <v>0</v>
      </c>
      <c r="BD662" s="12">
        <v>0</v>
      </c>
      <c r="BE662" s="12">
        <v>0</v>
      </c>
      <c r="BF662" s="12">
        <v>0</v>
      </c>
      <c r="BK662" t="s">
        <v>331</v>
      </c>
      <c r="BL662" t="s">
        <v>110</v>
      </c>
      <c r="BM662" s="2">
        <v>43894</v>
      </c>
      <c r="BN662" s="12">
        <v>0</v>
      </c>
      <c r="BO662" s="12">
        <v>0</v>
      </c>
      <c r="BP662" s="12">
        <v>0</v>
      </c>
      <c r="BQ662" s="12">
        <v>0</v>
      </c>
      <c r="BR662" s="12">
        <v>0</v>
      </c>
      <c r="BS662" s="12">
        <v>0</v>
      </c>
      <c r="BT662" s="12">
        <v>0</v>
      </c>
      <c r="BU662" s="12">
        <v>0</v>
      </c>
      <c r="BV662" s="12">
        <v>0</v>
      </c>
      <c r="BW662" s="12">
        <v>0</v>
      </c>
      <c r="BX662" s="12">
        <v>0</v>
      </c>
      <c r="BY662" s="12">
        <v>0</v>
      </c>
      <c r="BZ662" s="12">
        <v>0</v>
      </c>
      <c r="CA662" s="12">
        <v>0</v>
      </c>
      <c r="CB662" s="12">
        <v>0</v>
      </c>
      <c r="CC662" s="12">
        <v>0</v>
      </c>
      <c r="CD662" s="12">
        <v>0</v>
      </c>
      <c r="CE662" s="12">
        <v>0</v>
      </c>
      <c r="CF662" s="12">
        <v>0</v>
      </c>
      <c r="CG662" s="12">
        <v>0</v>
      </c>
      <c r="CH662" s="12">
        <v>0</v>
      </c>
      <c r="CI662">
        <v>0</v>
      </c>
      <c r="CJ662">
        <v>0</v>
      </c>
      <c r="CK662">
        <v>0</v>
      </c>
      <c r="CL662">
        <v>0</v>
      </c>
      <c r="CM662">
        <v>0</v>
      </c>
      <c r="CN662" s="12">
        <v>0</v>
      </c>
    </row>
    <row r="663" spans="1:92" hidden="1" x14ac:dyDescent="0.25">
      <c r="A663" s="7" t="s">
        <v>362</v>
      </c>
      <c r="B663" t="s">
        <v>111</v>
      </c>
      <c r="C663" s="2">
        <v>43894</v>
      </c>
      <c r="D663" s="12">
        <v>56</v>
      </c>
      <c r="E663" s="12">
        <v>42</v>
      </c>
      <c r="F663" s="12">
        <v>2</v>
      </c>
      <c r="G663" s="12">
        <v>1</v>
      </c>
      <c r="H663" s="12">
        <v>0</v>
      </c>
      <c r="I663" s="12">
        <v>2</v>
      </c>
      <c r="J663" s="12">
        <v>3</v>
      </c>
      <c r="K663" s="12">
        <v>0</v>
      </c>
      <c r="L663" s="12">
        <v>2</v>
      </c>
      <c r="M663" s="12">
        <v>4</v>
      </c>
      <c r="N663" s="12">
        <v>11</v>
      </c>
      <c r="O663" s="12">
        <v>10</v>
      </c>
      <c r="P663" s="12">
        <v>8</v>
      </c>
      <c r="Q663" s="12">
        <v>8</v>
      </c>
      <c r="R663" s="12">
        <v>4</v>
      </c>
      <c r="S663" s="12">
        <v>21</v>
      </c>
      <c r="T663" s="12">
        <v>3</v>
      </c>
      <c r="U663" s="12">
        <v>1</v>
      </c>
      <c r="V663" s="12">
        <v>0</v>
      </c>
      <c r="W663" s="12">
        <v>7</v>
      </c>
      <c r="X663" s="12">
        <v>16</v>
      </c>
      <c r="Y663">
        <v>0</v>
      </c>
      <c r="Z663">
        <v>0</v>
      </c>
      <c r="AA663">
        <v>0</v>
      </c>
      <c r="AB663">
        <v>0</v>
      </c>
      <c r="AC663">
        <v>0</v>
      </c>
      <c r="AG663" s="35" t="s">
        <v>362</v>
      </c>
      <c r="AH663" s="29" t="s">
        <v>111</v>
      </c>
      <c r="AI663" s="36">
        <v>43894</v>
      </c>
      <c r="AJ663" s="12">
        <v>53</v>
      </c>
      <c r="AK663" s="12">
        <v>39</v>
      </c>
      <c r="AL663" s="12">
        <v>2</v>
      </c>
      <c r="AM663" s="12">
        <v>0</v>
      </c>
      <c r="AN663" s="12">
        <v>0</v>
      </c>
      <c r="AO663" s="12">
        <v>2</v>
      </c>
      <c r="AP663" s="12">
        <v>2</v>
      </c>
      <c r="AQ663" s="12">
        <v>0</v>
      </c>
      <c r="AR663" s="12">
        <v>2</v>
      </c>
      <c r="AS663" s="12">
        <v>0</v>
      </c>
      <c r="AT663" s="12">
        <v>2</v>
      </c>
      <c r="AU663" s="12">
        <v>1</v>
      </c>
      <c r="AV663" s="12">
        <v>1</v>
      </c>
      <c r="AW663" s="12">
        <v>1</v>
      </c>
      <c r="AX663" s="12">
        <v>1</v>
      </c>
      <c r="AY663" s="12">
        <v>0</v>
      </c>
      <c r="AZ663" s="12">
        <v>1</v>
      </c>
      <c r="BA663" s="12">
        <v>0</v>
      </c>
      <c r="BB663" s="12">
        <v>0</v>
      </c>
      <c r="BC663" s="12">
        <v>0</v>
      </c>
      <c r="BD663" s="12">
        <v>0</v>
      </c>
      <c r="BE663" s="12">
        <v>0</v>
      </c>
      <c r="BF663" s="12">
        <v>0</v>
      </c>
      <c r="BK663" t="s">
        <v>331</v>
      </c>
      <c r="BL663" t="s">
        <v>111</v>
      </c>
      <c r="BM663" s="2">
        <v>43894</v>
      </c>
      <c r="BN663" s="12">
        <v>1</v>
      </c>
      <c r="BO663" s="12">
        <v>1</v>
      </c>
      <c r="BP663" s="12">
        <v>0</v>
      </c>
      <c r="BQ663" s="12">
        <v>0</v>
      </c>
      <c r="BR663" s="12">
        <v>0</v>
      </c>
      <c r="BS663" s="12">
        <v>0</v>
      </c>
      <c r="BT663" s="12">
        <v>0</v>
      </c>
      <c r="BU663" s="12">
        <v>0</v>
      </c>
      <c r="BV663" s="12">
        <v>0</v>
      </c>
      <c r="BW663" s="12">
        <v>0</v>
      </c>
      <c r="BX663" s="12">
        <v>1</v>
      </c>
      <c r="BY663" s="12">
        <v>0</v>
      </c>
      <c r="BZ663" s="12">
        <v>0</v>
      </c>
      <c r="CA663" s="12">
        <v>0</v>
      </c>
      <c r="CB663" s="12">
        <v>0</v>
      </c>
      <c r="CC663" s="12">
        <v>0</v>
      </c>
      <c r="CD663" s="12">
        <v>0</v>
      </c>
      <c r="CE663" s="12">
        <v>0</v>
      </c>
      <c r="CF663" s="12">
        <v>0</v>
      </c>
      <c r="CG663" s="12">
        <v>0</v>
      </c>
      <c r="CH663" s="12">
        <v>0</v>
      </c>
      <c r="CI663">
        <v>0</v>
      </c>
      <c r="CJ663">
        <v>0</v>
      </c>
      <c r="CK663">
        <v>0</v>
      </c>
      <c r="CL663">
        <v>0</v>
      </c>
      <c r="CM663">
        <v>0</v>
      </c>
      <c r="CN663" s="12">
        <v>1</v>
      </c>
    </row>
    <row r="664" spans="1:92" hidden="1" x14ac:dyDescent="0.25">
      <c r="A664" s="7" t="s">
        <v>362</v>
      </c>
      <c r="B664" t="s">
        <v>112</v>
      </c>
      <c r="C664" s="2">
        <v>43894</v>
      </c>
      <c r="D664" s="12">
        <v>3</v>
      </c>
      <c r="E664" s="12">
        <v>3</v>
      </c>
      <c r="F664" s="12">
        <v>1</v>
      </c>
      <c r="G664" s="12">
        <v>1</v>
      </c>
      <c r="H664" s="12">
        <v>1</v>
      </c>
      <c r="I664" s="12">
        <v>1</v>
      </c>
      <c r="J664" s="12">
        <v>1</v>
      </c>
      <c r="K664" s="12">
        <v>1</v>
      </c>
      <c r="L664" s="12">
        <v>0</v>
      </c>
      <c r="M664" s="12">
        <v>0</v>
      </c>
      <c r="N664" s="12">
        <v>0</v>
      </c>
      <c r="O664" s="12">
        <v>0</v>
      </c>
      <c r="P664" s="12">
        <v>0</v>
      </c>
      <c r="Q664" s="12">
        <v>1</v>
      </c>
      <c r="R664" s="12">
        <v>1</v>
      </c>
      <c r="S664" s="12">
        <v>0</v>
      </c>
      <c r="T664" s="12">
        <v>0</v>
      </c>
      <c r="U664" s="12">
        <v>0</v>
      </c>
      <c r="V664" s="12">
        <v>0</v>
      </c>
      <c r="W664" s="12">
        <v>0</v>
      </c>
      <c r="X664" s="12">
        <v>0</v>
      </c>
      <c r="Y664">
        <v>0</v>
      </c>
      <c r="Z664">
        <v>0</v>
      </c>
      <c r="AA664">
        <v>0</v>
      </c>
      <c r="AB664">
        <v>0</v>
      </c>
      <c r="AC664">
        <v>0</v>
      </c>
      <c r="AG664" s="33" t="s">
        <v>362</v>
      </c>
      <c r="AH664" s="30" t="s">
        <v>112</v>
      </c>
      <c r="AI664" s="34">
        <v>43894</v>
      </c>
      <c r="AJ664" s="12">
        <v>0</v>
      </c>
      <c r="AK664" s="12">
        <v>1</v>
      </c>
      <c r="AL664" s="12">
        <v>1</v>
      </c>
      <c r="AM664" s="12">
        <v>1</v>
      </c>
      <c r="AN664" s="12">
        <v>1</v>
      </c>
      <c r="AO664" s="12">
        <v>1</v>
      </c>
      <c r="AP664" s="12">
        <v>1</v>
      </c>
      <c r="AQ664" s="12">
        <v>1</v>
      </c>
      <c r="AR664" s="12">
        <v>0</v>
      </c>
      <c r="AS664" s="12">
        <v>0</v>
      </c>
      <c r="AT664" s="12">
        <v>0</v>
      </c>
      <c r="AU664" s="12">
        <v>0</v>
      </c>
      <c r="AV664" s="12">
        <v>0</v>
      </c>
      <c r="AW664" s="12">
        <v>0</v>
      </c>
      <c r="AX664" s="12">
        <v>0</v>
      </c>
      <c r="AY664" s="12">
        <v>0</v>
      </c>
      <c r="AZ664" s="12">
        <v>0</v>
      </c>
      <c r="BA664" s="12">
        <v>0</v>
      </c>
      <c r="BB664" s="12">
        <v>0</v>
      </c>
      <c r="BC664" s="12">
        <v>0</v>
      </c>
      <c r="BD664" s="12">
        <v>0</v>
      </c>
      <c r="BE664" s="12">
        <v>0</v>
      </c>
      <c r="BF664" s="12">
        <v>0</v>
      </c>
      <c r="BK664" t="s">
        <v>331</v>
      </c>
      <c r="BL664" t="s">
        <v>112</v>
      </c>
      <c r="BM664" s="2">
        <v>43894</v>
      </c>
      <c r="BN664" s="12">
        <v>1</v>
      </c>
      <c r="BO664" s="12">
        <v>1</v>
      </c>
      <c r="BP664" s="12">
        <v>0</v>
      </c>
      <c r="BQ664" s="12">
        <v>0</v>
      </c>
      <c r="BR664" s="12">
        <v>0</v>
      </c>
      <c r="BS664" s="12">
        <v>0</v>
      </c>
      <c r="BT664" s="12">
        <v>0</v>
      </c>
      <c r="BU664" s="12">
        <v>0</v>
      </c>
      <c r="BV664" s="12">
        <v>0</v>
      </c>
      <c r="BW664" s="12">
        <v>0</v>
      </c>
      <c r="BX664" s="12">
        <v>0</v>
      </c>
      <c r="BY664" s="12">
        <v>0</v>
      </c>
      <c r="BZ664" s="12">
        <v>0</v>
      </c>
      <c r="CA664" s="12">
        <v>0</v>
      </c>
      <c r="CB664" s="12">
        <v>0</v>
      </c>
      <c r="CC664" s="12">
        <v>0</v>
      </c>
      <c r="CD664" s="12">
        <v>0</v>
      </c>
      <c r="CE664" s="12">
        <v>0</v>
      </c>
      <c r="CF664" s="12">
        <v>0</v>
      </c>
      <c r="CG664" s="12">
        <v>0</v>
      </c>
      <c r="CH664" s="12">
        <v>0</v>
      </c>
      <c r="CI664">
        <v>0</v>
      </c>
      <c r="CJ664">
        <v>0</v>
      </c>
      <c r="CK664">
        <v>0</v>
      </c>
      <c r="CL664">
        <v>0</v>
      </c>
      <c r="CM664">
        <v>0</v>
      </c>
      <c r="CN664" s="12">
        <v>1</v>
      </c>
    </row>
    <row r="665" spans="1:92" hidden="1" x14ac:dyDescent="0.25">
      <c r="A665" s="7" t="s">
        <v>362</v>
      </c>
      <c r="B665" t="s">
        <v>113</v>
      </c>
      <c r="C665" s="2">
        <v>43894</v>
      </c>
      <c r="D665" s="12">
        <v>95</v>
      </c>
      <c r="E665" s="12">
        <v>85</v>
      </c>
      <c r="F665" s="12">
        <v>5</v>
      </c>
      <c r="G665" s="12">
        <v>4</v>
      </c>
      <c r="H665" s="12">
        <v>1</v>
      </c>
      <c r="I665" s="12">
        <v>5</v>
      </c>
      <c r="J665" s="12">
        <v>7</v>
      </c>
      <c r="K665" s="12">
        <v>3</v>
      </c>
      <c r="L665" s="12">
        <v>5</v>
      </c>
      <c r="M665" s="12">
        <v>20</v>
      </c>
      <c r="N665" s="12">
        <v>45</v>
      </c>
      <c r="O665" s="12">
        <v>39</v>
      </c>
      <c r="P665" s="12">
        <v>30</v>
      </c>
      <c r="Q665" s="12">
        <v>39</v>
      </c>
      <c r="R665" s="12">
        <v>10</v>
      </c>
      <c r="S665" s="12">
        <v>73</v>
      </c>
      <c r="T665" s="12">
        <v>4</v>
      </c>
      <c r="U665" s="12">
        <v>0</v>
      </c>
      <c r="V665" s="12">
        <v>1</v>
      </c>
      <c r="W665" s="12">
        <v>21</v>
      </c>
      <c r="X665" s="12">
        <v>23</v>
      </c>
      <c r="Y665">
        <v>0</v>
      </c>
      <c r="Z665">
        <v>0</v>
      </c>
      <c r="AA665">
        <v>0</v>
      </c>
      <c r="AB665">
        <v>0</v>
      </c>
      <c r="AC665">
        <v>0</v>
      </c>
      <c r="AG665" s="35" t="s">
        <v>362</v>
      </c>
      <c r="AH665" s="29" t="s">
        <v>113</v>
      </c>
      <c r="AI665" s="36">
        <v>43894</v>
      </c>
      <c r="AJ665" s="12">
        <v>79</v>
      </c>
      <c r="AK665" s="12">
        <v>67</v>
      </c>
      <c r="AL665" s="12">
        <v>4</v>
      </c>
      <c r="AM665" s="12">
        <v>1</v>
      </c>
      <c r="AN665" s="12">
        <v>0</v>
      </c>
      <c r="AO665" s="12">
        <v>4</v>
      </c>
      <c r="AP665" s="12">
        <v>2</v>
      </c>
      <c r="AQ665" s="12">
        <v>2</v>
      </c>
      <c r="AR665" s="12">
        <v>4</v>
      </c>
      <c r="AS665" s="12">
        <v>0</v>
      </c>
      <c r="AT665" s="12">
        <v>10</v>
      </c>
      <c r="AU665" s="12">
        <v>0</v>
      </c>
      <c r="AV665" s="12">
        <v>0</v>
      </c>
      <c r="AW665" s="12">
        <v>0</v>
      </c>
      <c r="AX665" s="12">
        <v>0</v>
      </c>
      <c r="AY665" s="12">
        <v>0</v>
      </c>
      <c r="AZ665" s="12">
        <v>0</v>
      </c>
      <c r="BA665" s="12">
        <v>0</v>
      </c>
      <c r="BB665" s="12">
        <v>0</v>
      </c>
      <c r="BC665" s="12">
        <v>0</v>
      </c>
      <c r="BD665" s="12">
        <v>0</v>
      </c>
      <c r="BE665" s="12">
        <v>0</v>
      </c>
      <c r="BF665" s="12">
        <v>0</v>
      </c>
      <c r="BK665" t="s">
        <v>331</v>
      </c>
      <c r="BL665" t="s">
        <v>113</v>
      </c>
      <c r="BM665" s="2">
        <v>43894</v>
      </c>
      <c r="BN665" s="12">
        <v>0</v>
      </c>
      <c r="BO665" s="12">
        <v>0</v>
      </c>
      <c r="BP665" s="12">
        <v>0</v>
      </c>
      <c r="BQ665" s="12">
        <v>0</v>
      </c>
      <c r="BR665" s="12">
        <v>0</v>
      </c>
      <c r="BS665" s="12">
        <v>0</v>
      </c>
      <c r="BT665" s="12">
        <v>2</v>
      </c>
      <c r="BU665" s="12">
        <v>0</v>
      </c>
      <c r="BV665" s="12">
        <v>0</v>
      </c>
      <c r="BW665" s="12">
        <v>1</v>
      </c>
      <c r="BX665" s="12">
        <v>1</v>
      </c>
      <c r="BY665" s="12">
        <v>0</v>
      </c>
      <c r="BZ665" s="12">
        <v>0</v>
      </c>
      <c r="CA665" s="12">
        <v>0</v>
      </c>
      <c r="CB665" s="12">
        <v>0</v>
      </c>
      <c r="CC665" s="12">
        <v>0</v>
      </c>
      <c r="CD665" s="12">
        <v>0</v>
      </c>
      <c r="CE665" s="12">
        <v>0</v>
      </c>
      <c r="CF665" s="12">
        <v>0</v>
      </c>
      <c r="CG665" s="12">
        <v>0</v>
      </c>
      <c r="CH665" s="12">
        <v>0</v>
      </c>
      <c r="CI665">
        <v>0</v>
      </c>
      <c r="CJ665">
        <v>0</v>
      </c>
      <c r="CK665">
        <v>0</v>
      </c>
      <c r="CL665">
        <v>0</v>
      </c>
      <c r="CM665">
        <v>0</v>
      </c>
      <c r="CN665" s="12">
        <v>0</v>
      </c>
    </row>
    <row r="666" spans="1:92" hidden="1" x14ac:dyDescent="0.25">
      <c r="A666" s="7" t="s">
        <v>363</v>
      </c>
      <c r="B666" t="s">
        <v>110</v>
      </c>
      <c r="C666" s="2">
        <v>43894</v>
      </c>
      <c r="D666" s="12">
        <v>8</v>
      </c>
      <c r="E666" s="12">
        <v>8</v>
      </c>
      <c r="F666" s="12">
        <v>0</v>
      </c>
      <c r="G666" s="12">
        <v>0</v>
      </c>
      <c r="H666" s="12">
        <v>0</v>
      </c>
      <c r="I666" s="12">
        <v>0</v>
      </c>
      <c r="J666" s="12">
        <v>0</v>
      </c>
      <c r="K666" s="12">
        <v>0</v>
      </c>
      <c r="L666" s="12">
        <v>0</v>
      </c>
      <c r="M666" s="12">
        <v>1</v>
      </c>
      <c r="N666" s="12">
        <v>0</v>
      </c>
      <c r="O666" s="12">
        <v>6</v>
      </c>
      <c r="P666" s="12">
        <v>2</v>
      </c>
      <c r="Q666" s="12">
        <v>0</v>
      </c>
      <c r="R666" s="12">
        <v>0</v>
      </c>
      <c r="S666" s="12">
        <v>0</v>
      </c>
      <c r="T666" s="12">
        <v>0</v>
      </c>
      <c r="U666" s="12">
        <v>0</v>
      </c>
      <c r="V666" s="12">
        <v>0</v>
      </c>
      <c r="W666" s="12">
        <v>0</v>
      </c>
      <c r="X666" s="12">
        <v>0</v>
      </c>
      <c r="Y666">
        <v>0</v>
      </c>
      <c r="Z666">
        <v>0</v>
      </c>
      <c r="AA666">
        <v>0</v>
      </c>
      <c r="AB666">
        <v>0</v>
      </c>
      <c r="AC666">
        <v>0</v>
      </c>
      <c r="AG666" s="33" t="s">
        <v>363</v>
      </c>
      <c r="AH666" s="30" t="s">
        <v>110</v>
      </c>
      <c r="AI666" s="34">
        <v>43894</v>
      </c>
      <c r="AJ666" s="12">
        <v>8</v>
      </c>
      <c r="AK666" s="12">
        <v>8</v>
      </c>
      <c r="AL666" s="12">
        <v>0</v>
      </c>
      <c r="AM666" s="12">
        <v>0</v>
      </c>
      <c r="AN666" s="12">
        <v>0</v>
      </c>
      <c r="AO666" s="12">
        <v>0</v>
      </c>
      <c r="AP666" s="12">
        <v>0</v>
      </c>
      <c r="AQ666" s="12">
        <v>0</v>
      </c>
      <c r="AR666" s="12">
        <v>0</v>
      </c>
      <c r="AS666" s="12">
        <v>0</v>
      </c>
      <c r="AT666" s="12">
        <v>0</v>
      </c>
      <c r="AU666" s="12">
        <v>0</v>
      </c>
      <c r="AV666" s="12">
        <v>0</v>
      </c>
      <c r="AW666" s="12">
        <v>0</v>
      </c>
      <c r="AX666" s="12">
        <v>0</v>
      </c>
      <c r="AY666" s="12">
        <v>0</v>
      </c>
      <c r="AZ666" s="12">
        <v>0</v>
      </c>
      <c r="BA666" s="12">
        <v>0</v>
      </c>
      <c r="BB666" s="12">
        <v>0</v>
      </c>
      <c r="BC666" s="12">
        <v>0</v>
      </c>
      <c r="BD666" s="12">
        <v>0</v>
      </c>
      <c r="BE666" s="12">
        <v>0</v>
      </c>
      <c r="BF666" s="12">
        <v>0</v>
      </c>
      <c r="BK666" t="s">
        <v>332</v>
      </c>
      <c r="BL666" t="s">
        <v>110</v>
      </c>
      <c r="BM666" s="2">
        <v>43894</v>
      </c>
      <c r="BN666" s="12">
        <v>0</v>
      </c>
      <c r="BO666" s="12">
        <v>0</v>
      </c>
      <c r="BP666" s="12">
        <v>0</v>
      </c>
      <c r="BQ666" s="12">
        <v>0</v>
      </c>
      <c r="BR666" s="12">
        <v>0</v>
      </c>
      <c r="BS666" s="12">
        <v>0</v>
      </c>
      <c r="BT666" s="12">
        <v>0</v>
      </c>
      <c r="BU666" s="12">
        <v>0</v>
      </c>
      <c r="BV666" s="12">
        <v>0</v>
      </c>
      <c r="BW666" s="12">
        <v>0</v>
      </c>
      <c r="BX666" s="12">
        <v>0</v>
      </c>
      <c r="BY666" s="12">
        <v>0</v>
      </c>
      <c r="BZ666" s="12">
        <v>0</v>
      </c>
      <c r="CA666" s="12">
        <v>0</v>
      </c>
      <c r="CB666" s="12">
        <v>0</v>
      </c>
      <c r="CC666" s="12">
        <v>0</v>
      </c>
      <c r="CD666" s="12">
        <v>0</v>
      </c>
      <c r="CE666" s="12">
        <v>0</v>
      </c>
      <c r="CF666" s="12">
        <v>0</v>
      </c>
      <c r="CG666" s="12">
        <v>0</v>
      </c>
      <c r="CH666" s="12">
        <v>0</v>
      </c>
      <c r="CI666">
        <v>0</v>
      </c>
      <c r="CJ666">
        <v>0</v>
      </c>
      <c r="CK666">
        <v>0</v>
      </c>
      <c r="CL666">
        <v>0</v>
      </c>
      <c r="CM666">
        <v>0</v>
      </c>
      <c r="CN666" s="12">
        <v>0</v>
      </c>
    </row>
    <row r="667" spans="1:92" hidden="1" x14ac:dyDescent="0.25">
      <c r="A667" s="7" t="s">
        <v>363</v>
      </c>
      <c r="B667" t="s">
        <v>111</v>
      </c>
      <c r="C667" s="2">
        <v>43894</v>
      </c>
      <c r="D667" s="12">
        <v>265</v>
      </c>
      <c r="E667" s="12">
        <v>210</v>
      </c>
      <c r="F667" s="12">
        <v>5</v>
      </c>
      <c r="G667" s="12">
        <v>5</v>
      </c>
      <c r="H667" s="12">
        <v>3</v>
      </c>
      <c r="I667" s="12">
        <v>5</v>
      </c>
      <c r="J667" s="12">
        <v>10</v>
      </c>
      <c r="K667" s="12">
        <v>7</v>
      </c>
      <c r="L667" s="12">
        <v>5</v>
      </c>
      <c r="M667" s="12">
        <v>95</v>
      </c>
      <c r="N667" s="12">
        <v>6</v>
      </c>
      <c r="O667" s="12">
        <v>172</v>
      </c>
      <c r="P667" s="12">
        <v>132</v>
      </c>
      <c r="Q667" s="12">
        <v>7</v>
      </c>
      <c r="R667" s="12">
        <v>0</v>
      </c>
      <c r="S667" s="12">
        <v>0</v>
      </c>
      <c r="T667" s="12">
        <v>0</v>
      </c>
      <c r="U667" s="12">
        <v>0</v>
      </c>
      <c r="V667" s="12">
        <v>0</v>
      </c>
      <c r="W667" s="12">
        <v>0</v>
      </c>
      <c r="X667" s="12">
        <v>0</v>
      </c>
      <c r="Y667">
        <v>0</v>
      </c>
      <c r="Z667">
        <v>0</v>
      </c>
      <c r="AA667">
        <v>0</v>
      </c>
      <c r="AB667">
        <v>0</v>
      </c>
      <c r="AC667">
        <v>0</v>
      </c>
      <c r="AG667" s="35" t="s">
        <v>363</v>
      </c>
      <c r="AH667" s="29" t="s">
        <v>111</v>
      </c>
      <c r="AI667" s="36">
        <v>43894</v>
      </c>
      <c r="AJ667" s="12">
        <v>261</v>
      </c>
      <c r="AK667" s="12">
        <v>205</v>
      </c>
      <c r="AL667" s="12">
        <v>5</v>
      </c>
      <c r="AM667" s="12">
        <v>4</v>
      </c>
      <c r="AN667" s="12">
        <v>3</v>
      </c>
      <c r="AO667" s="12">
        <v>5</v>
      </c>
      <c r="AP667" s="12">
        <v>7</v>
      </c>
      <c r="AQ667" s="12">
        <v>4</v>
      </c>
      <c r="AR667" s="12">
        <v>5</v>
      </c>
      <c r="AS667" s="12">
        <v>0</v>
      </c>
      <c r="AT667" s="12">
        <v>7</v>
      </c>
      <c r="AU667" s="12">
        <v>0</v>
      </c>
      <c r="AV667" s="12">
        <v>0</v>
      </c>
      <c r="AW667" s="12">
        <v>0</v>
      </c>
      <c r="AX667" s="12">
        <v>0</v>
      </c>
      <c r="AY667" s="12">
        <v>0</v>
      </c>
      <c r="AZ667" s="12">
        <v>0</v>
      </c>
      <c r="BA667" s="12">
        <v>0</v>
      </c>
      <c r="BB667" s="12">
        <v>0</v>
      </c>
      <c r="BC667" s="12">
        <v>0</v>
      </c>
      <c r="BD667" s="12">
        <v>0</v>
      </c>
      <c r="BE667" s="12">
        <v>0</v>
      </c>
      <c r="BF667" s="12">
        <v>0</v>
      </c>
      <c r="BK667" t="s">
        <v>332</v>
      </c>
      <c r="BL667" t="s">
        <v>111</v>
      </c>
      <c r="BM667" s="2">
        <v>43894</v>
      </c>
      <c r="BN667" s="12">
        <v>0</v>
      </c>
      <c r="BO667" s="12">
        <v>0</v>
      </c>
      <c r="BP667" s="12">
        <v>0</v>
      </c>
      <c r="BQ667" s="12">
        <v>0</v>
      </c>
      <c r="BR667" s="12">
        <v>0</v>
      </c>
      <c r="BS667" s="12">
        <v>0</v>
      </c>
      <c r="BT667" s="12">
        <v>0</v>
      </c>
      <c r="BU667" s="12">
        <v>0</v>
      </c>
      <c r="BV667" s="12">
        <v>0</v>
      </c>
      <c r="BW667" s="12">
        <v>0</v>
      </c>
      <c r="BX667" s="12">
        <v>0</v>
      </c>
      <c r="BY667" s="12">
        <v>0</v>
      </c>
      <c r="BZ667" s="12">
        <v>0</v>
      </c>
      <c r="CA667" s="12">
        <v>1</v>
      </c>
      <c r="CB667" s="12">
        <v>0</v>
      </c>
      <c r="CC667" s="12">
        <v>0</v>
      </c>
      <c r="CD667" s="12">
        <v>0</v>
      </c>
      <c r="CE667" s="12">
        <v>0</v>
      </c>
      <c r="CF667" s="12">
        <v>0</v>
      </c>
      <c r="CG667" s="12">
        <v>0</v>
      </c>
      <c r="CH667" s="12">
        <v>0</v>
      </c>
      <c r="CI667">
        <v>0</v>
      </c>
      <c r="CJ667">
        <v>0</v>
      </c>
      <c r="CK667">
        <v>0</v>
      </c>
      <c r="CL667">
        <v>0</v>
      </c>
      <c r="CM667">
        <v>0</v>
      </c>
      <c r="CN667" s="12">
        <v>0</v>
      </c>
    </row>
    <row r="668" spans="1:92" hidden="1" x14ac:dyDescent="0.25">
      <c r="A668" s="7" t="s">
        <v>363</v>
      </c>
      <c r="B668" t="s">
        <v>112</v>
      </c>
      <c r="C668" s="2">
        <v>43894</v>
      </c>
      <c r="D668" s="12">
        <v>11</v>
      </c>
      <c r="E668" s="12">
        <v>11</v>
      </c>
      <c r="F668" s="12">
        <v>0</v>
      </c>
      <c r="G668" s="12">
        <v>0</v>
      </c>
      <c r="H668" s="12">
        <v>0</v>
      </c>
      <c r="I668" s="12">
        <v>0</v>
      </c>
      <c r="J668" s="12">
        <v>0</v>
      </c>
      <c r="K668" s="12">
        <v>0</v>
      </c>
      <c r="L668" s="12">
        <v>0</v>
      </c>
      <c r="M668" s="12">
        <v>4</v>
      </c>
      <c r="N668" s="12">
        <v>0</v>
      </c>
      <c r="O668" s="12">
        <v>3</v>
      </c>
      <c r="P668" s="12">
        <v>3</v>
      </c>
      <c r="Q668" s="12">
        <v>0</v>
      </c>
      <c r="R668" s="12">
        <v>0</v>
      </c>
      <c r="S668" s="12">
        <v>0</v>
      </c>
      <c r="T668" s="12">
        <v>0</v>
      </c>
      <c r="U668" s="12">
        <v>0</v>
      </c>
      <c r="V668" s="12">
        <v>0</v>
      </c>
      <c r="W668" s="12">
        <v>0</v>
      </c>
      <c r="X668" s="12">
        <v>0</v>
      </c>
      <c r="Y668">
        <v>0</v>
      </c>
      <c r="Z668">
        <v>0</v>
      </c>
      <c r="AA668">
        <v>0</v>
      </c>
      <c r="AB668">
        <v>0</v>
      </c>
      <c r="AC668">
        <v>0</v>
      </c>
      <c r="AG668" s="33" t="s">
        <v>363</v>
      </c>
      <c r="AH668" s="30" t="s">
        <v>112</v>
      </c>
      <c r="AI668" s="34">
        <v>43894</v>
      </c>
      <c r="AJ668" s="12">
        <v>10</v>
      </c>
      <c r="AK668" s="12">
        <v>10</v>
      </c>
      <c r="AL668" s="12">
        <v>0</v>
      </c>
      <c r="AM668" s="12">
        <v>0</v>
      </c>
      <c r="AN668" s="12">
        <v>0</v>
      </c>
      <c r="AO668" s="12">
        <v>0</v>
      </c>
      <c r="AP668" s="12">
        <v>0</v>
      </c>
      <c r="AQ668" s="12">
        <v>0</v>
      </c>
      <c r="AR668" s="12">
        <v>0</v>
      </c>
      <c r="AS668" s="12">
        <v>0</v>
      </c>
      <c r="AT668" s="12">
        <v>0</v>
      </c>
      <c r="AU668" s="12">
        <v>0</v>
      </c>
      <c r="AV668" s="12">
        <v>0</v>
      </c>
      <c r="AW668" s="12">
        <v>0</v>
      </c>
      <c r="AX668" s="12">
        <v>0</v>
      </c>
      <c r="AY668" s="12">
        <v>0</v>
      </c>
      <c r="AZ668" s="12">
        <v>0</v>
      </c>
      <c r="BA668" s="12">
        <v>0</v>
      </c>
      <c r="BB668" s="12">
        <v>0</v>
      </c>
      <c r="BC668" s="12">
        <v>0</v>
      </c>
      <c r="BD668" s="12">
        <v>0</v>
      </c>
      <c r="BE668" s="12">
        <v>0</v>
      </c>
      <c r="BF668" s="12">
        <v>0</v>
      </c>
      <c r="BK668" t="s">
        <v>332</v>
      </c>
      <c r="BL668" t="s">
        <v>112</v>
      </c>
      <c r="BM668" s="2">
        <v>43894</v>
      </c>
      <c r="BN668" s="12">
        <v>0</v>
      </c>
      <c r="BO668" s="12">
        <v>0</v>
      </c>
      <c r="BP668" s="12">
        <v>0</v>
      </c>
      <c r="BQ668" s="12">
        <v>0</v>
      </c>
      <c r="BR668" s="12">
        <v>0</v>
      </c>
      <c r="BS668" s="12">
        <v>0</v>
      </c>
      <c r="BT668" s="12">
        <v>0</v>
      </c>
      <c r="BU668" s="12">
        <v>0</v>
      </c>
      <c r="BV668" s="12">
        <v>0</v>
      </c>
      <c r="BW668" s="12">
        <v>0</v>
      </c>
      <c r="BX668" s="12">
        <v>0</v>
      </c>
      <c r="BY668" s="12">
        <v>0</v>
      </c>
      <c r="BZ668" s="12">
        <v>0</v>
      </c>
      <c r="CA668" s="12">
        <v>0</v>
      </c>
      <c r="CB668" s="12">
        <v>0</v>
      </c>
      <c r="CC668" s="12">
        <v>0</v>
      </c>
      <c r="CD668" s="12">
        <v>1</v>
      </c>
      <c r="CE668" s="12">
        <v>0</v>
      </c>
      <c r="CF668" s="12">
        <v>0</v>
      </c>
      <c r="CG668" s="12">
        <v>0</v>
      </c>
      <c r="CH668" s="12">
        <v>0</v>
      </c>
      <c r="CI668">
        <v>0</v>
      </c>
      <c r="CJ668">
        <v>0</v>
      </c>
      <c r="CK668">
        <v>0</v>
      </c>
      <c r="CL668">
        <v>0</v>
      </c>
      <c r="CM668">
        <v>0</v>
      </c>
      <c r="CN668" s="12">
        <v>0</v>
      </c>
    </row>
    <row r="669" spans="1:92" hidden="1" x14ac:dyDescent="0.25">
      <c r="A669" s="7" t="s">
        <v>363</v>
      </c>
      <c r="B669" t="s">
        <v>113</v>
      </c>
      <c r="C669" s="2">
        <v>43894</v>
      </c>
      <c r="D669" s="12">
        <v>373</v>
      </c>
      <c r="E669" s="12">
        <v>236</v>
      </c>
      <c r="F669" s="12">
        <v>7</v>
      </c>
      <c r="G669" s="12">
        <v>6</v>
      </c>
      <c r="H669" s="12">
        <v>2</v>
      </c>
      <c r="I669" s="12">
        <v>7</v>
      </c>
      <c r="J669" s="12">
        <v>12</v>
      </c>
      <c r="K669" s="12">
        <v>7</v>
      </c>
      <c r="L669" s="12">
        <v>7</v>
      </c>
      <c r="M669" s="12">
        <v>273</v>
      </c>
      <c r="N669" s="12">
        <v>5</v>
      </c>
      <c r="O669" s="12">
        <v>388</v>
      </c>
      <c r="P669" s="12">
        <v>370</v>
      </c>
      <c r="Q669" s="12">
        <v>35</v>
      </c>
      <c r="R669" s="12">
        <v>8</v>
      </c>
      <c r="S669" s="12">
        <v>3</v>
      </c>
      <c r="T669" s="12">
        <v>3</v>
      </c>
      <c r="U669" s="12">
        <v>0</v>
      </c>
      <c r="V669" s="12">
        <v>0</v>
      </c>
      <c r="W669" s="12">
        <v>0</v>
      </c>
      <c r="X669" s="12">
        <v>0</v>
      </c>
      <c r="Y669">
        <v>0</v>
      </c>
      <c r="Z669">
        <v>0</v>
      </c>
      <c r="AA669">
        <v>0</v>
      </c>
      <c r="AB669">
        <v>0</v>
      </c>
      <c r="AC669">
        <v>0</v>
      </c>
      <c r="AG669" s="35" t="s">
        <v>363</v>
      </c>
      <c r="AH669" s="29" t="s">
        <v>113</v>
      </c>
      <c r="AI669" s="36">
        <v>43894</v>
      </c>
      <c r="AJ669" s="12">
        <v>370</v>
      </c>
      <c r="AK669" s="12">
        <v>231</v>
      </c>
      <c r="AL669" s="12">
        <v>7</v>
      </c>
      <c r="AM669" s="12">
        <v>4</v>
      </c>
      <c r="AN669" s="12">
        <v>2</v>
      </c>
      <c r="AO669" s="12">
        <v>7</v>
      </c>
      <c r="AP669" s="12">
        <v>10</v>
      </c>
      <c r="AQ669" s="12">
        <v>5</v>
      </c>
      <c r="AR669" s="12">
        <v>7</v>
      </c>
      <c r="AS669" s="12">
        <v>0</v>
      </c>
      <c r="AT669" s="12">
        <v>35</v>
      </c>
      <c r="AU669" s="12">
        <v>8</v>
      </c>
      <c r="AV669" s="12">
        <v>3</v>
      </c>
      <c r="AW669" s="12">
        <v>3</v>
      </c>
      <c r="AX669" s="12">
        <v>0</v>
      </c>
      <c r="AY669" s="12">
        <v>0</v>
      </c>
      <c r="AZ669" s="12">
        <v>0</v>
      </c>
      <c r="BA669" s="12">
        <v>0</v>
      </c>
      <c r="BB669" s="12">
        <v>0</v>
      </c>
      <c r="BC669" s="12">
        <v>0</v>
      </c>
      <c r="BD669" s="12">
        <v>0</v>
      </c>
      <c r="BE669" s="12">
        <v>0</v>
      </c>
      <c r="BF669" s="12">
        <v>0</v>
      </c>
      <c r="BK669" t="s">
        <v>332</v>
      </c>
      <c r="BL669" t="s">
        <v>113</v>
      </c>
      <c r="BM669" s="2">
        <v>43894</v>
      </c>
      <c r="BN669" s="12">
        <v>0</v>
      </c>
      <c r="BO669" s="12">
        <v>0</v>
      </c>
      <c r="BP669" s="12">
        <v>0</v>
      </c>
      <c r="BQ669" s="12">
        <v>0</v>
      </c>
      <c r="BR669" s="12">
        <v>0</v>
      </c>
      <c r="BS669" s="12">
        <v>0</v>
      </c>
      <c r="BT669" s="12">
        <v>0</v>
      </c>
      <c r="BU669" s="12">
        <v>0</v>
      </c>
      <c r="BV669" s="12">
        <v>0</v>
      </c>
      <c r="BW669" s="12">
        <v>4</v>
      </c>
      <c r="BX669" s="12">
        <v>2</v>
      </c>
      <c r="BY669" s="12">
        <v>0</v>
      </c>
      <c r="BZ669" s="12">
        <v>0</v>
      </c>
      <c r="CA669" s="12">
        <v>5</v>
      </c>
      <c r="CB669" s="12">
        <v>3</v>
      </c>
      <c r="CC669" s="12">
        <v>0</v>
      </c>
      <c r="CD669" s="12">
        <v>3</v>
      </c>
      <c r="CE669" s="12">
        <v>0</v>
      </c>
      <c r="CF669" s="12">
        <v>0</v>
      </c>
      <c r="CG669" s="12">
        <v>0</v>
      </c>
      <c r="CH669" s="12">
        <v>3</v>
      </c>
      <c r="CI669">
        <v>0</v>
      </c>
      <c r="CJ669">
        <v>0</v>
      </c>
      <c r="CK669">
        <v>0</v>
      </c>
      <c r="CL669">
        <v>0</v>
      </c>
      <c r="CM669">
        <v>0</v>
      </c>
      <c r="CN669" s="12">
        <v>0</v>
      </c>
    </row>
    <row r="670" spans="1:92" hidden="1" x14ac:dyDescent="0.25">
      <c r="A670" s="7" t="s">
        <v>364</v>
      </c>
      <c r="B670" t="s">
        <v>110</v>
      </c>
      <c r="C670" s="2">
        <v>43894</v>
      </c>
      <c r="D670" s="12">
        <v>32</v>
      </c>
      <c r="E670" s="12">
        <v>10</v>
      </c>
      <c r="F670" s="12">
        <v>1</v>
      </c>
      <c r="G670" s="12">
        <v>1</v>
      </c>
      <c r="H670" s="12">
        <v>1</v>
      </c>
      <c r="I670" s="12">
        <v>1</v>
      </c>
      <c r="J670" s="12">
        <v>1</v>
      </c>
      <c r="K670" s="12">
        <v>1</v>
      </c>
      <c r="L670" s="12">
        <v>0</v>
      </c>
      <c r="M670" s="12">
        <v>70</v>
      </c>
      <c r="N670" s="12">
        <v>27</v>
      </c>
      <c r="O670" s="12">
        <v>150</v>
      </c>
      <c r="P670" s="12">
        <v>116</v>
      </c>
      <c r="Q670" s="12">
        <v>2</v>
      </c>
      <c r="R670" s="12">
        <v>1</v>
      </c>
      <c r="S670" s="12">
        <v>4</v>
      </c>
      <c r="T670" s="12">
        <v>2</v>
      </c>
      <c r="U670" s="12">
        <v>0</v>
      </c>
      <c r="V670" s="12">
        <v>0</v>
      </c>
      <c r="W670" s="12">
        <v>3</v>
      </c>
      <c r="X670" s="12">
        <v>2</v>
      </c>
      <c r="Y670">
        <v>0</v>
      </c>
      <c r="Z670">
        <v>0</v>
      </c>
      <c r="AA670">
        <v>0</v>
      </c>
      <c r="AB670">
        <v>0</v>
      </c>
      <c r="AC670">
        <v>0</v>
      </c>
      <c r="AG670" s="33" t="s">
        <v>364</v>
      </c>
      <c r="AH670" s="30" t="s">
        <v>110</v>
      </c>
      <c r="AI670" s="34">
        <v>43894</v>
      </c>
      <c r="AJ670" s="12">
        <v>0</v>
      </c>
      <c r="AK670" s="12">
        <v>0</v>
      </c>
      <c r="AL670" s="12">
        <v>0</v>
      </c>
      <c r="AM670" s="12">
        <v>0</v>
      </c>
      <c r="AN670" s="12">
        <v>0</v>
      </c>
      <c r="AO670" s="12">
        <v>0</v>
      </c>
      <c r="AP670" s="12">
        <v>0</v>
      </c>
      <c r="AQ670" s="12">
        <v>0</v>
      </c>
      <c r="AR670" s="12">
        <v>0</v>
      </c>
      <c r="AS670" s="12">
        <v>0</v>
      </c>
      <c r="AT670" s="12">
        <v>0</v>
      </c>
      <c r="AU670" s="12">
        <v>0</v>
      </c>
      <c r="AV670" s="12">
        <v>0</v>
      </c>
      <c r="AW670" s="12">
        <v>0</v>
      </c>
      <c r="AX670" s="12">
        <v>0</v>
      </c>
      <c r="AY670" s="12">
        <v>0</v>
      </c>
      <c r="AZ670" s="12">
        <v>0</v>
      </c>
      <c r="BA670" s="12">
        <v>0</v>
      </c>
      <c r="BB670" s="12">
        <v>0</v>
      </c>
      <c r="BC670" s="12">
        <v>0</v>
      </c>
      <c r="BD670" s="12">
        <v>0</v>
      </c>
      <c r="BE670" s="12">
        <v>0</v>
      </c>
      <c r="BF670" s="12">
        <v>0</v>
      </c>
      <c r="BK670" t="s">
        <v>333</v>
      </c>
      <c r="BL670" t="s">
        <v>110</v>
      </c>
      <c r="BM670" s="2">
        <v>43894</v>
      </c>
      <c r="BN670" s="12">
        <v>1</v>
      </c>
      <c r="BO670" s="12">
        <v>0</v>
      </c>
      <c r="BP670" s="12">
        <v>0</v>
      </c>
      <c r="BQ670" s="12">
        <v>0</v>
      </c>
      <c r="BR670" s="12">
        <v>0</v>
      </c>
      <c r="BS670" s="12">
        <v>0</v>
      </c>
      <c r="BT670" s="12">
        <v>0</v>
      </c>
      <c r="BU670" s="12">
        <v>0</v>
      </c>
      <c r="BV670" s="12">
        <v>0</v>
      </c>
      <c r="BW670" s="12">
        <v>3</v>
      </c>
      <c r="BX670" s="12">
        <v>0</v>
      </c>
      <c r="BY670" s="12">
        <v>18</v>
      </c>
      <c r="BZ670" s="12">
        <v>9</v>
      </c>
      <c r="CA670" s="12">
        <v>5</v>
      </c>
      <c r="CB670" s="12">
        <v>1</v>
      </c>
      <c r="CC670" s="12">
        <v>0</v>
      </c>
      <c r="CD670" s="12">
        <v>0</v>
      </c>
      <c r="CE670" s="12">
        <v>0</v>
      </c>
      <c r="CF670" s="12">
        <v>0</v>
      </c>
      <c r="CG670" s="12">
        <v>0</v>
      </c>
      <c r="CH670" s="12">
        <v>0</v>
      </c>
      <c r="CI670">
        <v>0</v>
      </c>
      <c r="CJ670">
        <v>0</v>
      </c>
      <c r="CK670">
        <v>0</v>
      </c>
      <c r="CL670">
        <v>0</v>
      </c>
      <c r="CM670">
        <v>0</v>
      </c>
      <c r="CN670" s="12">
        <v>1</v>
      </c>
    </row>
    <row r="671" spans="1:92" hidden="1" x14ac:dyDescent="0.25">
      <c r="A671" s="7" t="s">
        <v>364</v>
      </c>
      <c r="B671" t="s">
        <v>111</v>
      </c>
      <c r="C671" s="2">
        <v>43894</v>
      </c>
      <c r="D671" s="12">
        <v>91</v>
      </c>
      <c r="E671" s="12">
        <v>93</v>
      </c>
      <c r="F671" s="12">
        <v>2</v>
      </c>
      <c r="G671" s="12">
        <v>16</v>
      </c>
      <c r="H671" s="12">
        <v>1</v>
      </c>
      <c r="I671" s="12">
        <v>3</v>
      </c>
      <c r="J671" s="12">
        <v>10</v>
      </c>
      <c r="K671" s="12">
        <v>4</v>
      </c>
      <c r="L671" s="12">
        <v>3</v>
      </c>
      <c r="M671" s="12">
        <v>1693</v>
      </c>
      <c r="N671" s="12">
        <v>536</v>
      </c>
      <c r="O671" s="12">
        <v>2228</v>
      </c>
      <c r="P671" s="12">
        <v>2093</v>
      </c>
      <c r="Q671" s="12">
        <v>58</v>
      </c>
      <c r="R671" s="12">
        <v>20</v>
      </c>
      <c r="S671" s="12">
        <v>18</v>
      </c>
      <c r="T671" s="12">
        <v>14</v>
      </c>
      <c r="U671" s="12">
        <v>1</v>
      </c>
      <c r="V671" s="12">
        <v>3</v>
      </c>
      <c r="W671" s="12">
        <v>8</v>
      </c>
      <c r="X671" s="12">
        <v>5</v>
      </c>
      <c r="Y671">
        <v>0</v>
      </c>
      <c r="Z671">
        <v>0</v>
      </c>
      <c r="AA671">
        <v>0</v>
      </c>
      <c r="AB671">
        <v>0</v>
      </c>
      <c r="AC671">
        <v>0</v>
      </c>
      <c r="AG671" s="35" t="s">
        <v>364</v>
      </c>
      <c r="AH671" s="29" t="s">
        <v>111</v>
      </c>
      <c r="AI671" s="36">
        <v>43894</v>
      </c>
      <c r="AJ671" s="12">
        <v>43</v>
      </c>
      <c r="AK671" s="12">
        <v>35</v>
      </c>
      <c r="AL671" s="12">
        <v>2</v>
      </c>
      <c r="AM671" s="12">
        <v>5</v>
      </c>
      <c r="AN671" s="12">
        <v>1</v>
      </c>
      <c r="AO671" s="12">
        <v>2</v>
      </c>
      <c r="AP671" s="12">
        <v>2</v>
      </c>
      <c r="AQ671" s="12">
        <v>2</v>
      </c>
      <c r="AR671" s="12">
        <v>2</v>
      </c>
      <c r="AS671" s="12">
        <v>0</v>
      </c>
      <c r="AT671" s="12">
        <v>6</v>
      </c>
      <c r="AU671" s="12">
        <v>0</v>
      </c>
      <c r="AV671" s="12">
        <v>0</v>
      </c>
      <c r="AW671" s="12">
        <v>0</v>
      </c>
      <c r="AX671" s="12">
        <v>0</v>
      </c>
      <c r="AY671" s="12">
        <v>0</v>
      </c>
      <c r="AZ671" s="12">
        <v>0</v>
      </c>
      <c r="BA671" s="12">
        <v>0</v>
      </c>
      <c r="BB671" s="12">
        <v>0</v>
      </c>
      <c r="BC671" s="12">
        <v>0</v>
      </c>
      <c r="BD671" s="12">
        <v>0</v>
      </c>
      <c r="BE671" s="12">
        <v>0</v>
      </c>
      <c r="BF671" s="12">
        <v>0</v>
      </c>
      <c r="BK671" t="s">
        <v>333</v>
      </c>
      <c r="BL671" t="s">
        <v>111</v>
      </c>
      <c r="BM671" s="2">
        <v>43894</v>
      </c>
      <c r="BN671" s="12">
        <v>0</v>
      </c>
      <c r="BO671" s="12">
        <v>1</v>
      </c>
      <c r="BP671" s="12">
        <v>0</v>
      </c>
      <c r="BQ671" s="12">
        <v>1</v>
      </c>
      <c r="BR671" s="12">
        <v>0</v>
      </c>
      <c r="BS671" s="12">
        <v>1</v>
      </c>
      <c r="BT671" s="12">
        <v>0</v>
      </c>
      <c r="BU671" s="12">
        <v>0</v>
      </c>
      <c r="BV671" s="12">
        <v>1</v>
      </c>
      <c r="BW671" s="12">
        <v>183</v>
      </c>
      <c r="BX671" s="12">
        <v>0</v>
      </c>
      <c r="BY671" s="12">
        <v>230</v>
      </c>
      <c r="BZ671" s="12">
        <v>200</v>
      </c>
      <c r="CA671" s="12">
        <v>2</v>
      </c>
      <c r="CB671" s="12">
        <v>1</v>
      </c>
      <c r="CC671" s="12">
        <v>0</v>
      </c>
      <c r="CD671" s="12">
        <v>0</v>
      </c>
      <c r="CE671" s="12">
        <v>0</v>
      </c>
      <c r="CF671" s="12">
        <v>0</v>
      </c>
      <c r="CG671" s="12">
        <v>0</v>
      </c>
      <c r="CH671" s="12">
        <v>0</v>
      </c>
      <c r="CI671">
        <v>0</v>
      </c>
      <c r="CJ671">
        <v>0</v>
      </c>
      <c r="CK671">
        <v>0</v>
      </c>
      <c r="CL671">
        <v>0</v>
      </c>
      <c r="CM671">
        <v>0</v>
      </c>
      <c r="CN671" s="12">
        <v>0</v>
      </c>
    </row>
    <row r="672" spans="1:92" hidden="1" x14ac:dyDescent="0.25">
      <c r="A672" s="7" t="s">
        <v>364</v>
      </c>
      <c r="B672" t="s">
        <v>112</v>
      </c>
      <c r="C672" s="2">
        <v>43894</v>
      </c>
      <c r="D672" s="12">
        <v>22</v>
      </c>
      <c r="E672" s="12">
        <v>10</v>
      </c>
      <c r="F672" s="12">
        <v>0</v>
      </c>
      <c r="G672" s="12">
        <v>0</v>
      </c>
      <c r="H672" s="12">
        <v>0</v>
      </c>
      <c r="I672" s="12">
        <v>0</v>
      </c>
      <c r="J672" s="12">
        <v>3</v>
      </c>
      <c r="K672" s="12">
        <v>1</v>
      </c>
      <c r="L672" s="12">
        <v>0</v>
      </c>
      <c r="M672" s="12">
        <v>62</v>
      </c>
      <c r="N672" s="12">
        <v>33</v>
      </c>
      <c r="O672" s="12">
        <v>120</v>
      </c>
      <c r="P672" s="12">
        <v>90</v>
      </c>
      <c r="Q672" s="12">
        <v>5</v>
      </c>
      <c r="R672" s="12">
        <v>1</v>
      </c>
      <c r="S672" s="12">
        <v>4</v>
      </c>
      <c r="T672" s="12">
        <v>2</v>
      </c>
      <c r="U672" s="12">
        <v>0</v>
      </c>
      <c r="V672" s="12">
        <v>0</v>
      </c>
      <c r="W672" s="12">
        <v>3</v>
      </c>
      <c r="X672" s="12">
        <v>3</v>
      </c>
      <c r="Y672">
        <v>0</v>
      </c>
      <c r="Z672">
        <v>0</v>
      </c>
      <c r="AA672">
        <v>0</v>
      </c>
      <c r="AB672">
        <v>0</v>
      </c>
      <c r="AC672">
        <v>0</v>
      </c>
      <c r="AG672" s="33" t="s">
        <v>364</v>
      </c>
      <c r="AH672" s="30" t="s">
        <v>112</v>
      </c>
      <c r="AI672" s="34">
        <v>43894</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12">
        <v>0</v>
      </c>
      <c r="BA672" s="12">
        <v>0</v>
      </c>
      <c r="BB672" s="12">
        <v>0</v>
      </c>
      <c r="BC672" s="12">
        <v>0</v>
      </c>
      <c r="BD672" s="12">
        <v>0</v>
      </c>
      <c r="BE672" s="12">
        <v>0</v>
      </c>
      <c r="BF672" s="12">
        <v>0</v>
      </c>
      <c r="BK672" t="s">
        <v>333</v>
      </c>
      <c r="BL672" t="s">
        <v>112</v>
      </c>
      <c r="BM672" s="2">
        <v>43894</v>
      </c>
      <c r="BN672" s="12">
        <v>2</v>
      </c>
      <c r="BO672" s="12">
        <v>0</v>
      </c>
      <c r="BP672" s="12">
        <v>0</v>
      </c>
      <c r="BQ672" s="12">
        <v>0</v>
      </c>
      <c r="BR672" s="12">
        <v>0</v>
      </c>
      <c r="BS672" s="12">
        <v>0</v>
      </c>
      <c r="BT672" s="12">
        <v>2</v>
      </c>
      <c r="BU672" s="12">
        <v>0</v>
      </c>
      <c r="BV672" s="12">
        <v>0</v>
      </c>
      <c r="BW672" s="12">
        <v>5</v>
      </c>
      <c r="BX672" s="12">
        <v>2</v>
      </c>
      <c r="BY672" s="12">
        <v>21</v>
      </c>
      <c r="BZ672" s="12">
        <v>8</v>
      </c>
      <c r="CA672" s="12">
        <v>3</v>
      </c>
      <c r="CB672" s="12">
        <v>0</v>
      </c>
      <c r="CC672" s="12">
        <v>0</v>
      </c>
      <c r="CD672" s="12">
        <v>0</v>
      </c>
      <c r="CE672" s="12">
        <v>0</v>
      </c>
      <c r="CF672" s="12">
        <v>0</v>
      </c>
      <c r="CG672" s="12">
        <v>0</v>
      </c>
      <c r="CH672" s="12">
        <v>0</v>
      </c>
      <c r="CI672">
        <v>0</v>
      </c>
      <c r="CJ672">
        <v>0</v>
      </c>
      <c r="CK672">
        <v>0</v>
      </c>
      <c r="CL672">
        <v>0</v>
      </c>
      <c r="CM672">
        <v>0</v>
      </c>
      <c r="CN672" s="12">
        <v>2</v>
      </c>
    </row>
    <row r="673" spans="1:92" hidden="1" x14ac:dyDescent="0.25">
      <c r="A673" s="7" t="s">
        <v>364</v>
      </c>
      <c r="B673" t="s">
        <v>113</v>
      </c>
      <c r="C673" s="2">
        <v>43894</v>
      </c>
      <c r="D673" s="12">
        <v>132</v>
      </c>
      <c r="E673" s="12">
        <v>156</v>
      </c>
      <c r="F673" s="12">
        <v>12</v>
      </c>
      <c r="G673" s="12">
        <v>17</v>
      </c>
      <c r="H673" s="12">
        <v>5</v>
      </c>
      <c r="I673" s="12">
        <v>13</v>
      </c>
      <c r="J673" s="12">
        <v>23</v>
      </c>
      <c r="K673" s="12">
        <v>6</v>
      </c>
      <c r="L673" s="12">
        <v>13</v>
      </c>
      <c r="M673" s="12">
        <v>3633</v>
      </c>
      <c r="N673" s="12">
        <v>1245</v>
      </c>
      <c r="O673" s="12">
        <v>4815</v>
      </c>
      <c r="P673" s="12">
        <v>4508</v>
      </c>
      <c r="Q673" s="12">
        <v>133</v>
      </c>
      <c r="R673" s="12">
        <v>38</v>
      </c>
      <c r="S673" s="12">
        <v>22</v>
      </c>
      <c r="T673" s="12">
        <v>22</v>
      </c>
      <c r="U673" s="12">
        <v>0</v>
      </c>
      <c r="V673" s="12">
        <v>1</v>
      </c>
      <c r="W673" s="12">
        <v>10</v>
      </c>
      <c r="X673" s="12">
        <v>12</v>
      </c>
      <c r="Y673">
        <v>0</v>
      </c>
      <c r="Z673">
        <v>0</v>
      </c>
      <c r="AA673">
        <v>0</v>
      </c>
      <c r="AB673">
        <v>0</v>
      </c>
      <c r="AC673">
        <v>0</v>
      </c>
      <c r="AG673" s="35" t="s">
        <v>364</v>
      </c>
      <c r="AH673" s="29" t="s">
        <v>113</v>
      </c>
      <c r="AI673" s="36">
        <v>43894</v>
      </c>
      <c r="AJ673" s="12">
        <v>53</v>
      </c>
      <c r="AK673" s="12">
        <v>46</v>
      </c>
      <c r="AL673" s="12">
        <v>0</v>
      </c>
      <c r="AM673" s="12">
        <v>7</v>
      </c>
      <c r="AN673" s="12">
        <v>0</v>
      </c>
      <c r="AO673" s="12">
        <v>0</v>
      </c>
      <c r="AP673" s="12">
        <v>0</v>
      </c>
      <c r="AQ673" s="12">
        <v>0</v>
      </c>
      <c r="AR673" s="12">
        <v>0</v>
      </c>
      <c r="AS673" s="12">
        <v>0</v>
      </c>
      <c r="AT673" s="12">
        <v>11</v>
      </c>
      <c r="AU673" s="12">
        <v>0</v>
      </c>
      <c r="AV673" s="12">
        <v>0</v>
      </c>
      <c r="AW673" s="12">
        <v>0</v>
      </c>
      <c r="AX673" s="12">
        <v>0</v>
      </c>
      <c r="AY673" s="12">
        <v>0</v>
      </c>
      <c r="AZ673" s="12">
        <v>0</v>
      </c>
      <c r="BA673" s="12">
        <v>0</v>
      </c>
      <c r="BB673" s="12">
        <v>0</v>
      </c>
      <c r="BC673" s="12">
        <v>0</v>
      </c>
      <c r="BD673" s="12">
        <v>0</v>
      </c>
      <c r="BE673" s="12">
        <v>0</v>
      </c>
      <c r="BF673" s="12">
        <v>0</v>
      </c>
      <c r="BK673" t="s">
        <v>333</v>
      </c>
      <c r="BL673" t="s">
        <v>113</v>
      </c>
      <c r="BM673" s="2">
        <v>43894</v>
      </c>
      <c r="BN673" s="12">
        <v>2</v>
      </c>
      <c r="BO673" s="12">
        <v>2</v>
      </c>
      <c r="BP673" s="12">
        <v>0</v>
      </c>
      <c r="BQ673" s="12">
        <v>2</v>
      </c>
      <c r="BR673" s="12">
        <v>0</v>
      </c>
      <c r="BS673" s="12">
        <v>0</v>
      </c>
      <c r="BT673" s="12">
        <v>0</v>
      </c>
      <c r="BU673" s="12">
        <v>0</v>
      </c>
      <c r="BV673" s="12">
        <v>0</v>
      </c>
      <c r="BW673" s="12">
        <v>445</v>
      </c>
      <c r="BX673" s="12">
        <v>0</v>
      </c>
      <c r="BY673" s="12">
        <v>557</v>
      </c>
      <c r="BZ673" s="12">
        <v>478</v>
      </c>
      <c r="CA673" s="12">
        <v>4</v>
      </c>
      <c r="CB673" s="12">
        <v>0</v>
      </c>
      <c r="CC673" s="12">
        <v>0</v>
      </c>
      <c r="CD673" s="12">
        <v>0</v>
      </c>
      <c r="CE673" s="12">
        <v>0</v>
      </c>
      <c r="CF673" s="12">
        <v>0</v>
      </c>
      <c r="CG673" s="12">
        <v>0</v>
      </c>
      <c r="CH673" s="12">
        <v>0</v>
      </c>
      <c r="CI673">
        <v>0</v>
      </c>
      <c r="CJ673">
        <v>0</v>
      </c>
      <c r="CK673">
        <v>0</v>
      </c>
      <c r="CL673">
        <v>0</v>
      </c>
      <c r="CM673">
        <v>0</v>
      </c>
      <c r="CN673" s="12">
        <v>2</v>
      </c>
    </row>
    <row r="674" spans="1:92" hidden="1" x14ac:dyDescent="0.25">
      <c r="A674" s="7" t="s">
        <v>344</v>
      </c>
      <c r="B674" t="s">
        <v>110</v>
      </c>
      <c r="C674" s="2">
        <v>43895</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G674" s="33" t="s">
        <v>344</v>
      </c>
      <c r="AH674" s="30" t="s">
        <v>110</v>
      </c>
      <c r="AI674" s="34">
        <v>43895</v>
      </c>
      <c r="AJ674" s="12">
        <v>0</v>
      </c>
      <c r="AK674" s="12">
        <v>0</v>
      </c>
      <c r="AL674" s="12">
        <v>0</v>
      </c>
      <c r="AM674" s="12">
        <v>0</v>
      </c>
      <c r="AN674" s="12">
        <v>0</v>
      </c>
      <c r="AO674" s="12">
        <v>0</v>
      </c>
      <c r="AP674" s="12">
        <v>0</v>
      </c>
      <c r="AQ674" s="12">
        <v>0</v>
      </c>
      <c r="AR674" s="12">
        <v>0</v>
      </c>
      <c r="AS674" s="12">
        <v>0</v>
      </c>
      <c r="AT674" s="12">
        <v>0</v>
      </c>
      <c r="AU674" s="12">
        <v>0</v>
      </c>
      <c r="AV674" s="12">
        <v>0</v>
      </c>
      <c r="AW674" s="12">
        <v>0</v>
      </c>
      <c r="AX674" s="12">
        <v>0</v>
      </c>
      <c r="AY674" s="12">
        <v>0</v>
      </c>
      <c r="AZ674" s="12">
        <v>0</v>
      </c>
      <c r="BA674" s="12">
        <v>0</v>
      </c>
      <c r="BB674" s="12">
        <v>0</v>
      </c>
      <c r="BC674" s="12">
        <v>0</v>
      </c>
      <c r="BD674" s="12">
        <v>0</v>
      </c>
      <c r="BE674" s="12">
        <v>0</v>
      </c>
      <c r="BF674" s="12">
        <v>0</v>
      </c>
      <c r="BK674" t="s">
        <v>334</v>
      </c>
      <c r="BL674" t="s">
        <v>110</v>
      </c>
      <c r="BM674" s="2">
        <v>43894</v>
      </c>
      <c r="BN674" s="12">
        <v>0</v>
      </c>
      <c r="BO674" s="12">
        <v>0</v>
      </c>
      <c r="BP674" s="12">
        <v>0</v>
      </c>
      <c r="BQ674" s="12">
        <v>0</v>
      </c>
      <c r="BR674" s="12">
        <v>0</v>
      </c>
      <c r="BS674" s="12">
        <v>0</v>
      </c>
      <c r="BT674" s="12">
        <v>0</v>
      </c>
      <c r="BU674" s="12">
        <v>0</v>
      </c>
      <c r="BV674" s="12">
        <v>0</v>
      </c>
      <c r="BW674" s="12">
        <v>21</v>
      </c>
      <c r="BX674" s="12">
        <v>0</v>
      </c>
      <c r="BY674" s="12">
        <v>68</v>
      </c>
      <c r="BZ674" s="12">
        <v>53</v>
      </c>
      <c r="CA674" s="12">
        <v>0</v>
      </c>
      <c r="CB674" s="12">
        <v>0</v>
      </c>
      <c r="CC674" s="12">
        <v>0</v>
      </c>
      <c r="CD674" s="12">
        <v>0</v>
      </c>
      <c r="CE674" s="12">
        <v>0</v>
      </c>
      <c r="CF674" s="12">
        <v>0</v>
      </c>
      <c r="CG674" s="12">
        <v>0</v>
      </c>
      <c r="CH674" s="12">
        <v>0</v>
      </c>
      <c r="CI674">
        <v>0</v>
      </c>
      <c r="CJ674">
        <v>0</v>
      </c>
      <c r="CK674">
        <v>0</v>
      </c>
      <c r="CL674">
        <v>0</v>
      </c>
      <c r="CM674">
        <v>0</v>
      </c>
      <c r="CN674" s="12">
        <v>0</v>
      </c>
    </row>
    <row r="675" spans="1:92" hidden="1" x14ac:dyDescent="0.25">
      <c r="A675" s="7" t="s">
        <v>344</v>
      </c>
      <c r="B675" t="s">
        <v>111</v>
      </c>
      <c r="C675" s="2">
        <v>43895</v>
      </c>
      <c r="D675">
        <v>224</v>
      </c>
      <c r="E675">
        <v>131</v>
      </c>
      <c r="F675">
        <v>5</v>
      </c>
      <c r="G675">
        <v>1</v>
      </c>
      <c r="H675">
        <v>0</v>
      </c>
      <c r="I675">
        <v>5</v>
      </c>
      <c r="J675">
        <v>7</v>
      </c>
      <c r="K675">
        <v>3</v>
      </c>
      <c r="L675">
        <v>5</v>
      </c>
      <c r="M675">
        <v>0</v>
      </c>
      <c r="N675">
        <v>1</v>
      </c>
      <c r="O675">
        <v>0</v>
      </c>
      <c r="P675">
        <v>0</v>
      </c>
      <c r="Q675">
        <v>8</v>
      </c>
      <c r="R675">
        <v>0</v>
      </c>
      <c r="S675">
        <v>0</v>
      </c>
      <c r="T675">
        <v>0</v>
      </c>
      <c r="U675">
        <v>0</v>
      </c>
      <c r="V675">
        <v>0</v>
      </c>
      <c r="W675">
        <v>0</v>
      </c>
      <c r="X675">
        <v>0</v>
      </c>
      <c r="Y675">
        <v>0</v>
      </c>
      <c r="Z675">
        <v>0</v>
      </c>
      <c r="AA675">
        <v>0</v>
      </c>
      <c r="AB675">
        <v>0</v>
      </c>
      <c r="AC675">
        <v>0</v>
      </c>
      <c r="AG675" s="35" t="s">
        <v>344</v>
      </c>
      <c r="AH675" s="29" t="s">
        <v>111</v>
      </c>
      <c r="AI675" s="36">
        <v>43895</v>
      </c>
      <c r="AJ675" s="12">
        <v>224</v>
      </c>
      <c r="AK675" s="12">
        <v>131</v>
      </c>
      <c r="AL675" s="12">
        <v>5</v>
      </c>
      <c r="AM675" s="12">
        <v>1</v>
      </c>
      <c r="AN675" s="12">
        <v>0</v>
      </c>
      <c r="AO675" s="12">
        <v>5</v>
      </c>
      <c r="AP675" s="12">
        <v>7</v>
      </c>
      <c r="AQ675" s="12">
        <v>3</v>
      </c>
      <c r="AR675" s="12">
        <v>5</v>
      </c>
      <c r="AS675" s="12">
        <v>0</v>
      </c>
      <c r="AT675" s="12">
        <v>8</v>
      </c>
      <c r="AU675" s="12">
        <v>0</v>
      </c>
      <c r="AV675" s="12">
        <v>0</v>
      </c>
      <c r="AW675" s="12">
        <v>0</v>
      </c>
      <c r="AX675" s="12">
        <v>0</v>
      </c>
      <c r="AY675" s="12">
        <v>0</v>
      </c>
      <c r="AZ675" s="12">
        <v>0</v>
      </c>
      <c r="BA675" s="12">
        <v>0</v>
      </c>
      <c r="BB675" s="12">
        <v>0</v>
      </c>
      <c r="BC675" s="12">
        <v>0</v>
      </c>
      <c r="BD675" s="12">
        <v>0</v>
      </c>
      <c r="BE675" s="12">
        <v>0</v>
      </c>
      <c r="BF675" s="12">
        <v>0</v>
      </c>
      <c r="BK675" t="s">
        <v>334</v>
      </c>
      <c r="BL675" t="s">
        <v>111</v>
      </c>
      <c r="BM675" s="2">
        <v>43894</v>
      </c>
      <c r="BN675" s="12">
        <v>0</v>
      </c>
      <c r="BO675" s="12">
        <v>4</v>
      </c>
      <c r="BP675" s="12">
        <v>0</v>
      </c>
      <c r="BQ675" s="12">
        <v>4</v>
      </c>
      <c r="BR675" s="12">
        <v>0</v>
      </c>
      <c r="BS675" s="12">
        <v>0</v>
      </c>
      <c r="BT675" s="12">
        <v>0</v>
      </c>
      <c r="BU675" s="12">
        <v>0</v>
      </c>
      <c r="BV675" s="12">
        <v>0</v>
      </c>
      <c r="BW675" s="12">
        <v>254</v>
      </c>
      <c r="BX675" s="12">
        <v>0</v>
      </c>
      <c r="BY675" s="12">
        <v>418</v>
      </c>
      <c r="BZ675" s="12">
        <v>330</v>
      </c>
      <c r="CA675" s="12">
        <v>2</v>
      </c>
      <c r="CB675" s="12">
        <v>0</v>
      </c>
      <c r="CC675" s="12">
        <v>0</v>
      </c>
      <c r="CD675" s="12">
        <v>0</v>
      </c>
      <c r="CE675" s="12">
        <v>0</v>
      </c>
      <c r="CF675" s="12">
        <v>0</v>
      </c>
      <c r="CG675" s="12">
        <v>0</v>
      </c>
      <c r="CH675" s="12">
        <v>0</v>
      </c>
      <c r="CI675">
        <v>0</v>
      </c>
      <c r="CJ675">
        <v>0</v>
      </c>
      <c r="CK675">
        <v>0</v>
      </c>
      <c r="CL675">
        <v>0</v>
      </c>
      <c r="CM675">
        <v>0</v>
      </c>
      <c r="CN675" s="12">
        <v>0</v>
      </c>
    </row>
    <row r="676" spans="1:92" hidden="1" x14ac:dyDescent="0.25">
      <c r="A676" s="7" t="s">
        <v>344</v>
      </c>
      <c r="B676" t="s">
        <v>112</v>
      </c>
      <c r="C676" s="2">
        <v>43895</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G676" s="33" t="s">
        <v>344</v>
      </c>
      <c r="AH676" s="30" t="s">
        <v>112</v>
      </c>
      <c r="AI676" s="34">
        <v>43895</v>
      </c>
      <c r="AJ676" s="12">
        <v>0</v>
      </c>
      <c r="AK676" s="12">
        <v>0</v>
      </c>
      <c r="AL676" s="12">
        <v>0</v>
      </c>
      <c r="AM676" s="12">
        <v>0</v>
      </c>
      <c r="AN676" s="12">
        <v>0</v>
      </c>
      <c r="AO676" s="12">
        <v>0</v>
      </c>
      <c r="AP676" s="12">
        <v>0</v>
      </c>
      <c r="AQ676" s="12">
        <v>0</v>
      </c>
      <c r="AR676" s="12">
        <v>0</v>
      </c>
      <c r="AS676" s="12">
        <v>0</v>
      </c>
      <c r="AT676" s="12">
        <v>0</v>
      </c>
      <c r="AU676" s="12">
        <v>0</v>
      </c>
      <c r="AV676" s="12">
        <v>0</v>
      </c>
      <c r="AW676" s="12">
        <v>0</v>
      </c>
      <c r="AX676" s="12">
        <v>0</v>
      </c>
      <c r="AY676" s="12">
        <v>0</v>
      </c>
      <c r="AZ676" s="12">
        <v>0</v>
      </c>
      <c r="BA676" s="12">
        <v>0</v>
      </c>
      <c r="BB676" s="12">
        <v>0</v>
      </c>
      <c r="BC676" s="12">
        <v>0</v>
      </c>
      <c r="BD676" s="12">
        <v>0</v>
      </c>
      <c r="BE676" s="12">
        <v>0</v>
      </c>
      <c r="BF676" s="12">
        <v>0</v>
      </c>
      <c r="BK676" t="s">
        <v>334</v>
      </c>
      <c r="BL676" t="s">
        <v>112</v>
      </c>
      <c r="BM676" s="2">
        <v>43894</v>
      </c>
      <c r="BN676" s="12">
        <v>2</v>
      </c>
      <c r="BO676" s="12">
        <v>2</v>
      </c>
      <c r="BP676" s="12">
        <v>0</v>
      </c>
      <c r="BQ676" s="12">
        <v>0</v>
      </c>
      <c r="BR676" s="12">
        <v>0</v>
      </c>
      <c r="BS676" s="12">
        <v>0</v>
      </c>
      <c r="BT676" s="12">
        <v>0</v>
      </c>
      <c r="BU676" s="12">
        <v>0</v>
      </c>
      <c r="BV676" s="12">
        <v>0</v>
      </c>
      <c r="BW676" s="12">
        <v>32</v>
      </c>
      <c r="BX676" s="12">
        <v>0</v>
      </c>
      <c r="BY676" s="12">
        <v>66</v>
      </c>
      <c r="BZ676" s="12">
        <v>53</v>
      </c>
      <c r="CA676" s="12">
        <v>1</v>
      </c>
      <c r="CB676" s="12">
        <v>0</v>
      </c>
      <c r="CC676" s="12">
        <v>0</v>
      </c>
      <c r="CD676" s="12">
        <v>0</v>
      </c>
      <c r="CE676" s="12">
        <v>0</v>
      </c>
      <c r="CF676" s="12">
        <v>0</v>
      </c>
      <c r="CG676" s="12">
        <v>0</v>
      </c>
      <c r="CH676" s="12">
        <v>0</v>
      </c>
      <c r="CI676">
        <v>0</v>
      </c>
      <c r="CJ676">
        <v>0</v>
      </c>
      <c r="CK676">
        <v>0</v>
      </c>
      <c r="CL676">
        <v>0</v>
      </c>
      <c r="CM676">
        <v>0</v>
      </c>
      <c r="CN676" s="12">
        <v>2</v>
      </c>
    </row>
    <row r="677" spans="1:92" hidden="1" x14ac:dyDescent="0.25">
      <c r="A677" s="7" t="s">
        <v>344</v>
      </c>
      <c r="B677" t="s">
        <v>113</v>
      </c>
      <c r="C677" s="2">
        <v>43895</v>
      </c>
      <c r="D677">
        <v>162</v>
      </c>
      <c r="E677">
        <v>140</v>
      </c>
      <c r="F677">
        <v>5</v>
      </c>
      <c r="G677">
        <v>1</v>
      </c>
      <c r="H677">
        <v>0</v>
      </c>
      <c r="I677">
        <v>5</v>
      </c>
      <c r="J677">
        <v>10</v>
      </c>
      <c r="K677">
        <v>2</v>
      </c>
      <c r="L677">
        <v>5</v>
      </c>
      <c r="M677">
        <v>0</v>
      </c>
      <c r="N677">
        <v>5</v>
      </c>
      <c r="O677">
        <v>0</v>
      </c>
      <c r="P677">
        <v>0</v>
      </c>
      <c r="Q677">
        <v>9</v>
      </c>
      <c r="R677">
        <v>0</v>
      </c>
      <c r="S677">
        <v>0</v>
      </c>
      <c r="T677">
        <v>0</v>
      </c>
      <c r="U677">
        <v>0</v>
      </c>
      <c r="V677">
        <v>0</v>
      </c>
      <c r="W677">
        <v>0</v>
      </c>
      <c r="X677">
        <v>0</v>
      </c>
      <c r="Y677">
        <v>0</v>
      </c>
      <c r="Z677">
        <v>0</v>
      </c>
      <c r="AA677">
        <v>0</v>
      </c>
      <c r="AB677">
        <v>0</v>
      </c>
      <c r="AC677">
        <v>0</v>
      </c>
      <c r="AG677" s="35" t="s">
        <v>344</v>
      </c>
      <c r="AH677" s="29" t="s">
        <v>113</v>
      </c>
      <c r="AI677" s="36">
        <v>43895</v>
      </c>
      <c r="AJ677" s="12">
        <v>162</v>
      </c>
      <c r="AK677" s="12">
        <v>140</v>
      </c>
      <c r="AL677" s="12">
        <v>5</v>
      </c>
      <c r="AM677" s="12">
        <v>1</v>
      </c>
      <c r="AN677" s="12">
        <v>0</v>
      </c>
      <c r="AO677" s="12">
        <v>5</v>
      </c>
      <c r="AP677" s="12">
        <v>10</v>
      </c>
      <c r="AQ677" s="12">
        <v>2</v>
      </c>
      <c r="AR677" s="12">
        <v>5</v>
      </c>
      <c r="AS677" s="12">
        <v>0</v>
      </c>
      <c r="AT677" s="12">
        <v>9</v>
      </c>
      <c r="AU677" s="12">
        <v>0</v>
      </c>
      <c r="AV677" s="12">
        <v>0</v>
      </c>
      <c r="AW677" s="12">
        <v>0</v>
      </c>
      <c r="AX677" s="12">
        <v>0</v>
      </c>
      <c r="AY677" s="12">
        <v>0</v>
      </c>
      <c r="AZ677" s="12">
        <v>0</v>
      </c>
      <c r="BA677" s="12">
        <v>0</v>
      </c>
      <c r="BB677" s="12">
        <v>0</v>
      </c>
      <c r="BC677" s="12">
        <v>0</v>
      </c>
      <c r="BD677" s="12">
        <v>0</v>
      </c>
      <c r="BE677" s="12">
        <v>0</v>
      </c>
      <c r="BF677" s="12">
        <v>0</v>
      </c>
      <c r="BK677" t="s">
        <v>334</v>
      </c>
      <c r="BL677" t="s">
        <v>113</v>
      </c>
      <c r="BM677" s="2">
        <v>43894</v>
      </c>
      <c r="BN677" s="12">
        <v>0</v>
      </c>
      <c r="BO677" s="12">
        <v>0</v>
      </c>
      <c r="BP677" s="12">
        <v>0</v>
      </c>
      <c r="BQ677" s="12">
        <v>0</v>
      </c>
      <c r="BR677" s="12">
        <v>0</v>
      </c>
      <c r="BS677" s="12">
        <v>0</v>
      </c>
      <c r="BT677" s="12">
        <v>0</v>
      </c>
      <c r="BU677" s="12">
        <v>0</v>
      </c>
      <c r="BV677" s="12">
        <v>0</v>
      </c>
      <c r="BW677" s="12">
        <v>459</v>
      </c>
      <c r="BX677" s="12">
        <v>0</v>
      </c>
      <c r="BY677" s="12">
        <v>762</v>
      </c>
      <c r="BZ677" s="12">
        <v>623</v>
      </c>
      <c r="CA677" s="12">
        <v>3</v>
      </c>
      <c r="CB677" s="12">
        <v>0</v>
      </c>
      <c r="CC677" s="12">
        <v>0</v>
      </c>
      <c r="CD677" s="12">
        <v>0</v>
      </c>
      <c r="CE677" s="12">
        <v>0</v>
      </c>
      <c r="CF677" s="12">
        <v>0</v>
      </c>
      <c r="CG677" s="12">
        <v>0</v>
      </c>
      <c r="CH677" s="12">
        <v>0</v>
      </c>
      <c r="CI677">
        <v>0</v>
      </c>
      <c r="CJ677">
        <v>0</v>
      </c>
      <c r="CK677">
        <v>0</v>
      </c>
      <c r="CL677">
        <v>0</v>
      </c>
      <c r="CM677">
        <v>0</v>
      </c>
      <c r="CN677" s="12">
        <v>0</v>
      </c>
    </row>
    <row r="678" spans="1:92" hidden="1" x14ac:dyDescent="0.25">
      <c r="A678" s="7" t="s">
        <v>345</v>
      </c>
      <c r="B678" t="s">
        <v>110</v>
      </c>
      <c r="C678" s="2">
        <v>43895</v>
      </c>
      <c r="D678">
        <v>9</v>
      </c>
      <c r="E678">
        <v>6</v>
      </c>
      <c r="F678">
        <v>0</v>
      </c>
      <c r="G678">
        <v>0</v>
      </c>
      <c r="H678">
        <v>0</v>
      </c>
      <c r="I678">
        <v>0</v>
      </c>
      <c r="J678">
        <v>0</v>
      </c>
      <c r="K678">
        <v>0</v>
      </c>
      <c r="L678">
        <v>0</v>
      </c>
      <c r="M678">
        <v>16</v>
      </c>
      <c r="N678">
        <v>1</v>
      </c>
      <c r="O678">
        <v>50</v>
      </c>
      <c r="P678">
        <v>23</v>
      </c>
      <c r="Q678">
        <v>1</v>
      </c>
      <c r="R678">
        <v>0</v>
      </c>
      <c r="S678">
        <v>1</v>
      </c>
      <c r="T678">
        <v>2</v>
      </c>
      <c r="U678">
        <v>0</v>
      </c>
      <c r="V678">
        <v>0</v>
      </c>
      <c r="W678">
        <v>0</v>
      </c>
      <c r="X678">
        <v>0</v>
      </c>
      <c r="Y678">
        <v>0</v>
      </c>
      <c r="Z678">
        <v>0</v>
      </c>
      <c r="AA678">
        <v>0</v>
      </c>
      <c r="AB678">
        <v>0</v>
      </c>
      <c r="AC678">
        <v>0</v>
      </c>
      <c r="AG678" s="33" t="s">
        <v>345</v>
      </c>
      <c r="AH678" s="30" t="s">
        <v>110</v>
      </c>
      <c r="AI678" s="34">
        <v>43895</v>
      </c>
      <c r="AJ678" s="12">
        <v>2</v>
      </c>
      <c r="AK678" s="12">
        <v>2</v>
      </c>
      <c r="AL678" s="12">
        <v>0</v>
      </c>
      <c r="AM678" s="12">
        <v>0</v>
      </c>
      <c r="AN678" s="12">
        <v>0</v>
      </c>
      <c r="AO678" s="12">
        <v>0</v>
      </c>
      <c r="AP678" s="12">
        <v>0</v>
      </c>
      <c r="AQ678" s="12">
        <v>0</v>
      </c>
      <c r="AR678" s="12">
        <v>0</v>
      </c>
      <c r="AS678" s="12">
        <v>0</v>
      </c>
      <c r="AT678" s="12">
        <v>0</v>
      </c>
      <c r="AU678" s="12">
        <v>0</v>
      </c>
      <c r="AV678" s="12">
        <v>0</v>
      </c>
      <c r="AW678" s="12">
        <v>0</v>
      </c>
      <c r="AX678" s="12">
        <v>0</v>
      </c>
      <c r="AY678" s="12">
        <v>0</v>
      </c>
      <c r="AZ678" s="12">
        <v>0</v>
      </c>
      <c r="BA678" s="12">
        <v>0</v>
      </c>
      <c r="BB678" s="12">
        <v>0</v>
      </c>
      <c r="BC678" s="12">
        <v>0</v>
      </c>
      <c r="BD678" s="12">
        <v>0</v>
      </c>
      <c r="BE678" s="12">
        <v>0</v>
      </c>
      <c r="BF678" s="12">
        <v>0</v>
      </c>
      <c r="BK678" t="s">
        <v>335</v>
      </c>
      <c r="BL678" t="s">
        <v>110</v>
      </c>
      <c r="BM678" s="2">
        <v>43894</v>
      </c>
      <c r="BN678" s="12">
        <v>0</v>
      </c>
      <c r="BO678" s="12">
        <v>0</v>
      </c>
      <c r="BP678" s="12">
        <v>0</v>
      </c>
      <c r="BQ678" s="12">
        <v>0</v>
      </c>
      <c r="BR678" s="12">
        <v>0</v>
      </c>
      <c r="BS678" s="12">
        <v>0</v>
      </c>
      <c r="BT678" s="12">
        <v>0</v>
      </c>
      <c r="BU678" s="12">
        <v>0</v>
      </c>
      <c r="BV678" s="12">
        <v>0</v>
      </c>
      <c r="BW678" s="12">
        <v>0</v>
      </c>
      <c r="BX678" s="12">
        <v>0</v>
      </c>
      <c r="BY678" s="12">
        <v>0</v>
      </c>
      <c r="BZ678" s="12">
        <v>0</v>
      </c>
      <c r="CA678" s="12">
        <v>0</v>
      </c>
      <c r="CB678" s="12">
        <v>0</v>
      </c>
      <c r="CC678" s="12">
        <v>0</v>
      </c>
      <c r="CD678" s="12">
        <v>0</v>
      </c>
      <c r="CE678" s="12">
        <v>0</v>
      </c>
      <c r="CF678" s="12">
        <v>0</v>
      </c>
      <c r="CG678" s="12">
        <v>0</v>
      </c>
      <c r="CH678" s="12">
        <v>0</v>
      </c>
      <c r="CI678">
        <v>0</v>
      </c>
      <c r="CJ678">
        <v>0</v>
      </c>
      <c r="CK678">
        <v>0</v>
      </c>
      <c r="CL678">
        <v>0</v>
      </c>
      <c r="CM678">
        <v>0</v>
      </c>
      <c r="CN678" s="12">
        <v>0</v>
      </c>
    </row>
    <row r="679" spans="1:92" hidden="1" x14ac:dyDescent="0.25">
      <c r="A679" s="7" t="s">
        <v>345</v>
      </c>
      <c r="B679" t="s">
        <v>111</v>
      </c>
      <c r="C679" s="2">
        <v>43895</v>
      </c>
      <c r="D679">
        <v>330</v>
      </c>
      <c r="E679">
        <v>257</v>
      </c>
      <c r="F679">
        <v>4</v>
      </c>
      <c r="G679">
        <v>3</v>
      </c>
      <c r="H679">
        <v>1</v>
      </c>
      <c r="I679">
        <v>4</v>
      </c>
      <c r="J679">
        <v>9</v>
      </c>
      <c r="K679">
        <v>8</v>
      </c>
      <c r="L679">
        <v>4</v>
      </c>
      <c r="M679">
        <v>418</v>
      </c>
      <c r="N679">
        <v>13</v>
      </c>
      <c r="O679">
        <v>582</v>
      </c>
      <c r="P679">
        <v>490</v>
      </c>
      <c r="Q679">
        <v>44</v>
      </c>
      <c r="R679">
        <v>23</v>
      </c>
      <c r="S679">
        <v>27</v>
      </c>
      <c r="T679">
        <v>2</v>
      </c>
      <c r="U679">
        <v>0</v>
      </c>
      <c r="V679">
        <v>0</v>
      </c>
      <c r="W679">
        <v>10</v>
      </c>
      <c r="X679">
        <v>13</v>
      </c>
      <c r="Y679">
        <v>0</v>
      </c>
      <c r="Z679">
        <v>0</v>
      </c>
      <c r="AA679">
        <v>0</v>
      </c>
      <c r="AB679">
        <v>0</v>
      </c>
      <c r="AC679">
        <v>0</v>
      </c>
      <c r="AG679" s="35" t="s">
        <v>345</v>
      </c>
      <c r="AH679" s="29" t="s">
        <v>111</v>
      </c>
      <c r="AI679" s="36">
        <v>43895</v>
      </c>
      <c r="AJ679" s="12">
        <v>320</v>
      </c>
      <c r="AK679" s="12">
        <v>245</v>
      </c>
      <c r="AL679" s="12">
        <v>4</v>
      </c>
      <c r="AM679" s="12">
        <v>1</v>
      </c>
      <c r="AN679" s="12">
        <v>1</v>
      </c>
      <c r="AO679" s="12">
        <v>4</v>
      </c>
      <c r="AP679" s="12">
        <v>3</v>
      </c>
      <c r="AQ679" s="12">
        <v>3</v>
      </c>
      <c r="AR679" s="12">
        <v>4</v>
      </c>
      <c r="AS679" s="12">
        <v>0</v>
      </c>
      <c r="AT679" s="12">
        <v>11</v>
      </c>
      <c r="AU679" s="12">
        <v>0</v>
      </c>
      <c r="AV679" s="12">
        <v>0</v>
      </c>
      <c r="AW679" s="12">
        <v>0</v>
      </c>
      <c r="AX679" s="12">
        <v>0</v>
      </c>
      <c r="AY679" s="12">
        <v>0</v>
      </c>
      <c r="AZ679" s="12">
        <v>0</v>
      </c>
      <c r="BA679" s="12">
        <v>0</v>
      </c>
      <c r="BB679" s="12">
        <v>0</v>
      </c>
      <c r="BC679" s="12">
        <v>0</v>
      </c>
      <c r="BD679" s="12">
        <v>0</v>
      </c>
      <c r="BE679" s="12">
        <v>0</v>
      </c>
      <c r="BF679" s="12">
        <v>0</v>
      </c>
      <c r="BK679" t="s">
        <v>335</v>
      </c>
      <c r="BL679" t="s">
        <v>111</v>
      </c>
      <c r="BM679" s="2">
        <v>43894</v>
      </c>
      <c r="BN679" s="12">
        <v>0</v>
      </c>
      <c r="BO679" s="12">
        <v>0</v>
      </c>
      <c r="BP679" s="12">
        <v>0</v>
      </c>
      <c r="BQ679" s="12">
        <v>0</v>
      </c>
      <c r="BR679" s="12">
        <v>0</v>
      </c>
      <c r="BS679" s="12">
        <v>0</v>
      </c>
      <c r="BT679" s="12">
        <v>0</v>
      </c>
      <c r="BU679" s="12">
        <v>0</v>
      </c>
      <c r="BV679" s="12">
        <v>0</v>
      </c>
      <c r="BW679" s="12">
        <v>0</v>
      </c>
      <c r="BX679" s="12">
        <v>0</v>
      </c>
      <c r="BY679" s="12">
        <v>15</v>
      </c>
      <c r="BZ679" s="12">
        <v>11</v>
      </c>
      <c r="CA679" s="12">
        <v>0</v>
      </c>
      <c r="CB679" s="12">
        <v>0</v>
      </c>
      <c r="CC679" s="12">
        <v>0</v>
      </c>
      <c r="CD679" s="12">
        <v>0</v>
      </c>
      <c r="CE679" s="12">
        <v>0</v>
      </c>
      <c r="CF679" s="12">
        <v>0</v>
      </c>
      <c r="CG679" s="12">
        <v>0</v>
      </c>
      <c r="CH679" s="12">
        <v>0</v>
      </c>
      <c r="CI679">
        <v>0</v>
      </c>
      <c r="CJ679">
        <v>0</v>
      </c>
      <c r="CK679">
        <v>0</v>
      </c>
      <c r="CL679">
        <v>0</v>
      </c>
      <c r="CM679">
        <v>0</v>
      </c>
      <c r="CN679" s="12">
        <v>0</v>
      </c>
    </row>
    <row r="680" spans="1:92" hidden="1" x14ac:dyDescent="0.25">
      <c r="A680" s="7" t="s">
        <v>345</v>
      </c>
      <c r="B680" t="s">
        <v>112</v>
      </c>
      <c r="C680" s="2">
        <v>43895</v>
      </c>
      <c r="D680">
        <v>4</v>
      </c>
      <c r="E680">
        <v>1</v>
      </c>
      <c r="F680">
        <v>0</v>
      </c>
      <c r="G680">
        <v>0</v>
      </c>
      <c r="H680">
        <v>0</v>
      </c>
      <c r="I680">
        <v>0</v>
      </c>
      <c r="J680">
        <v>1</v>
      </c>
      <c r="K680">
        <v>0</v>
      </c>
      <c r="L680">
        <v>0</v>
      </c>
      <c r="M680">
        <v>11</v>
      </c>
      <c r="N680">
        <v>0</v>
      </c>
      <c r="O680">
        <v>40</v>
      </c>
      <c r="P680">
        <v>23</v>
      </c>
      <c r="Q680">
        <v>1</v>
      </c>
      <c r="R680">
        <v>0</v>
      </c>
      <c r="S680">
        <v>3</v>
      </c>
      <c r="T680">
        <v>0</v>
      </c>
      <c r="U680">
        <v>0</v>
      </c>
      <c r="V680">
        <v>0</v>
      </c>
      <c r="W680">
        <v>0</v>
      </c>
      <c r="X680">
        <v>0</v>
      </c>
      <c r="Y680">
        <v>0</v>
      </c>
      <c r="Z680">
        <v>0</v>
      </c>
      <c r="AA680">
        <v>0</v>
      </c>
      <c r="AB680">
        <v>0</v>
      </c>
      <c r="AC680">
        <v>0</v>
      </c>
      <c r="AG680" s="33" t="s">
        <v>345</v>
      </c>
      <c r="AH680" s="30" t="s">
        <v>112</v>
      </c>
      <c r="AI680" s="34">
        <v>43895</v>
      </c>
      <c r="AJ680" s="12">
        <v>0</v>
      </c>
      <c r="AK680" s="12">
        <v>0</v>
      </c>
      <c r="AL680" s="12">
        <v>0</v>
      </c>
      <c r="AM680" s="12">
        <v>0</v>
      </c>
      <c r="AN680" s="12">
        <v>0</v>
      </c>
      <c r="AO680" s="12">
        <v>0</v>
      </c>
      <c r="AP680" s="12">
        <v>0</v>
      </c>
      <c r="AQ680" s="12">
        <v>0</v>
      </c>
      <c r="AR680" s="12">
        <v>0</v>
      </c>
      <c r="AS680" s="12">
        <v>0</v>
      </c>
      <c r="AT680" s="12">
        <v>0</v>
      </c>
      <c r="AU680" s="12">
        <v>0</v>
      </c>
      <c r="AV680" s="12">
        <v>0</v>
      </c>
      <c r="AW680" s="12">
        <v>0</v>
      </c>
      <c r="AX680" s="12">
        <v>0</v>
      </c>
      <c r="AY680" s="12">
        <v>0</v>
      </c>
      <c r="AZ680" s="12">
        <v>0</v>
      </c>
      <c r="BA680" s="12">
        <v>0</v>
      </c>
      <c r="BB680" s="12">
        <v>0</v>
      </c>
      <c r="BC680" s="12">
        <v>0</v>
      </c>
      <c r="BD680" s="12">
        <v>0</v>
      </c>
      <c r="BE680" s="12">
        <v>0</v>
      </c>
      <c r="BF680" s="12">
        <v>0</v>
      </c>
      <c r="BK680" t="s">
        <v>335</v>
      </c>
      <c r="BL680" t="s">
        <v>112</v>
      </c>
      <c r="BM680" s="2">
        <v>43894</v>
      </c>
      <c r="BN680" s="12">
        <v>0</v>
      </c>
      <c r="BO680" s="12">
        <v>0</v>
      </c>
      <c r="BP680" s="12">
        <v>0</v>
      </c>
      <c r="BQ680" s="12">
        <v>0</v>
      </c>
      <c r="BR680" s="12">
        <v>0</v>
      </c>
      <c r="BS680" s="12">
        <v>0</v>
      </c>
      <c r="BT680" s="12">
        <v>0</v>
      </c>
      <c r="BU680" s="12">
        <v>0</v>
      </c>
      <c r="BV680" s="12">
        <v>0</v>
      </c>
      <c r="BW680" s="12">
        <v>0</v>
      </c>
      <c r="BX680" s="12">
        <v>0</v>
      </c>
      <c r="BY680" s="12">
        <v>1</v>
      </c>
      <c r="BZ680" s="12">
        <v>0</v>
      </c>
      <c r="CA680" s="12">
        <v>0</v>
      </c>
      <c r="CB680" s="12">
        <v>0</v>
      </c>
      <c r="CC680" s="12">
        <v>0</v>
      </c>
      <c r="CD680" s="12">
        <v>0</v>
      </c>
      <c r="CE680" s="12">
        <v>0</v>
      </c>
      <c r="CF680" s="12">
        <v>0</v>
      </c>
      <c r="CG680" s="12">
        <v>0</v>
      </c>
      <c r="CH680" s="12">
        <v>0</v>
      </c>
      <c r="CI680">
        <v>0</v>
      </c>
      <c r="CJ680">
        <v>0</v>
      </c>
      <c r="CK680">
        <v>0</v>
      </c>
      <c r="CL680">
        <v>0</v>
      </c>
      <c r="CM680">
        <v>0</v>
      </c>
      <c r="CN680" s="12">
        <v>0</v>
      </c>
    </row>
    <row r="681" spans="1:92" hidden="1" x14ac:dyDescent="0.25">
      <c r="A681" s="7" t="s">
        <v>345</v>
      </c>
      <c r="B681" t="s">
        <v>113</v>
      </c>
      <c r="C681" s="2">
        <v>43895</v>
      </c>
      <c r="D681">
        <v>357</v>
      </c>
      <c r="E681">
        <v>260</v>
      </c>
      <c r="F681">
        <v>9</v>
      </c>
      <c r="G681">
        <v>1</v>
      </c>
      <c r="H681">
        <v>1</v>
      </c>
      <c r="I681">
        <v>8</v>
      </c>
      <c r="J681">
        <v>36</v>
      </c>
      <c r="K681">
        <v>32</v>
      </c>
      <c r="L681">
        <v>8</v>
      </c>
      <c r="M681">
        <v>1036</v>
      </c>
      <c r="N681">
        <v>26</v>
      </c>
      <c r="O681">
        <v>1407</v>
      </c>
      <c r="P681">
        <v>1273</v>
      </c>
      <c r="Q681">
        <v>124</v>
      </c>
      <c r="R681">
        <v>40</v>
      </c>
      <c r="S681">
        <v>49</v>
      </c>
      <c r="T681">
        <v>26</v>
      </c>
      <c r="U681">
        <v>0</v>
      </c>
      <c r="V681">
        <v>0</v>
      </c>
      <c r="W681">
        <v>20</v>
      </c>
      <c r="X681">
        <v>17</v>
      </c>
      <c r="Y681">
        <v>0</v>
      </c>
      <c r="Z681">
        <v>0</v>
      </c>
      <c r="AA681">
        <v>0</v>
      </c>
      <c r="AB681">
        <v>0</v>
      </c>
      <c r="AC681">
        <v>0</v>
      </c>
      <c r="AG681" s="35" t="s">
        <v>345</v>
      </c>
      <c r="AH681" s="29" t="s">
        <v>113</v>
      </c>
      <c r="AI681" s="36">
        <v>43895</v>
      </c>
      <c r="AJ681" s="12">
        <v>320</v>
      </c>
      <c r="AK681" s="12">
        <v>234</v>
      </c>
      <c r="AL681" s="12">
        <v>8</v>
      </c>
      <c r="AM681" s="12">
        <v>1</v>
      </c>
      <c r="AN681" s="12">
        <v>1</v>
      </c>
      <c r="AO681" s="12">
        <v>7</v>
      </c>
      <c r="AP681" s="12">
        <v>7</v>
      </c>
      <c r="AQ681" s="12">
        <v>7</v>
      </c>
      <c r="AR681" s="12">
        <v>7</v>
      </c>
      <c r="AS681" s="12">
        <v>0</v>
      </c>
      <c r="AT681" s="12">
        <v>42</v>
      </c>
      <c r="AU681" s="12">
        <v>1</v>
      </c>
      <c r="AV681" s="12">
        <v>0</v>
      </c>
      <c r="AW681" s="12">
        <v>0</v>
      </c>
      <c r="AX681" s="12">
        <v>0</v>
      </c>
      <c r="AY681" s="12">
        <v>0</v>
      </c>
      <c r="AZ681" s="12">
        <v>0</v>
      </c>
      <c r="BA681" s="12">
        <v>0</v>
      </c>
      <c r="BB681" s="12">
        <v>0</v>
      </c>
      <c r="BC681" s="12">
        <v>0</v>
      </c>
      <c r="BD681" s="12">
        <v>0</v>
      </c>
      <c r="BE681" s="12">
        <v>0</v>
      </c>
      <c r="BF681" s="12">
        <v>0</v>
      </c>
      <c r="BK681" t="s">
        <v>335</v>
      </c>
      <c r="BL681" t="s">
        <v>113</v>
      </c>
      <c r="BM681" s="2">
        <v>43894</v>
      </c>
      <c r="BN681" s="12">
        <v>3</v>
      </c>
      <c r="BO681" s="12">
        <v>2</v>
      </c>
      <c r="BP681" s="12">
        <v>0</v>
      </c>
      <c r="BQ681" s="12">
        <v>0</v>
      </c>
      <c r="BR681" s="12">
        <v>0</v>
      </c>
      <c r="BS681" s="12">
        <v>0</v>
      </c>
      <c r="BT681" s="12">
        <v>0</v>
      </c>
      <c r="BU681" s="12">
        <v>0</v>
      </c>
      <c r="BV681" s="12">
        <v>0</v>
      </c>
      <c r="BW681" s="12">
        <v>1</v>
      </c>
      <c r="BX681" s="12">
        <v>0</v>
      </c>
      <c r="BY681" s="12">
        <v>22</v>
      </c>
      <c r="BZ681" s="12">
        <v>20</v>
      </c>
      <c r="CA681" s="12">
        <v>1</v>
      </c>
      <c r="CB681" s="12">
        <v>0</v>
      </c>
      <c r="CC681" s="12">
        <v>1</v>
      </c>
      <c r="CD681" s="12">
        <v>1</v>
      </c>
      <c r="CE681" s="12">
        <v>1</v>
      </c>
      <c r="CF681" s="12">
        <v>0</v>
      </c>
      <c r="CG681" s="12">
        <v>0</v>
      </c>
      <c r="CH681" s="12">
        <v>1</v>
      </c>
      <c r="CI681">
        <v>0</v>
      </c>
      <c r="CJ681">
        <v>0</v>
      </c>
      <c r="CK681">
        <v>0</v>
      </c>
      <c r="CL681">
        <v>0</v>
      </c>
      <c r="CM681">
        <v>0</v>
      </c>
      <c r="CN681" s="12">
        <v>3</v>
      </c>
    </row>
    <row r="682" spans="1:92" hidden="1" x14ac:dyDescent="0.25">
      <c r="A682" s="7" t="s">
        <v>346</v>
      </c>
      <c r="B682" t="s">
        <v>110</v>
      </c>
      <c r="C682" s="2">
        <v>43895</v>
      </c>
      <c r="D682">
        <v>2</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G682" s="33" t="s">
        <v>346</v>
      </c>
      <c r="AH682" s="30" t="s">
        <v>110</v>
      </c>
      <c r="AI682" s="34">
        <v>43895</v>
      </c>
      <c r="AJ682" s="12">
        <v>0</v>
      </c>
      <c r="AK682" s="12">
        <v>0</v>
      </c>
      <c r="AL682" s="12">
        <v>0</v>
      </c>
      <c r="AM682" s="12">
        <v>0</v>
      </c>
      <c r="AN682" s="12">
        <v>0</v>
      </c>
      <c r="AO682" s="12">
        <v>0</v>
      </c>
      <c r="AP682" s="12">
        <v>0</v>
      </c>
      <c r="AQ682" s="12">
        <v>0</v>
      </c>
      <c r="AR682" s="12">
        <v>0</v>
      </c>
      <c r="AS682" s="12">
        <v>0</v>
      </c>
      <c r="AT682" s="12">
        <v>0</v>
      </c>
      <c r="AU682" s="12">
        <v>0</v>
      </c>
      <c r="AV682" s="12">
        <v>0</v>
      </c>
      <c r="AW682" s="12">
        <v>0</v>
      </c>
      <c r="AX682" s="12">
        <v>0</v>
      </c>
      <c r="AY682" s="12">
        <v>0</v>
      </c>
      <c r="AZ682" s="12">
        <v>0</v>
      </c>
      <c r="BA682" s="12">
        <v>0</v>
      </c>
      <c r="BB682" s="12">
        <v>0</v>
      </c>
      <c r="BC682" s="12">
        <v>0</v>
      </c>
      <c r="BD682" s="12">
        <v>0</v>
      </c>
      <c r="BE682" s="12">
        <v>0</v>
      </c>
      <c r="BF682" s="12">
        <v>0</v>
      </c>
      <c r="BK682" t="s">
        <v>336</v>
      </c>
      <c r="BL682" t="s">
        <v>110</v>
      </c>
      <c r="BM682" s="2">
        <v>43894</v>
      </c>
      <c r="BN682" s="12">
        <v>0</v>
      </c>
      <c r="BO682" s="12">
        <v>0</v>
      </c>
      <c r="BP682" s="12">
        <v>0</v>
      </c>
      <c r="BQ682" s="12">
        <v>0</v>
      </c>
      <c r="BR682" s="12">
        <v>0</v>
      </c>
      <c r="BS682" s="12">
        <v>0</v>
      </c>
      <c r="BT682" s="12">
        <v>0</v>
      </c>
      <c r="BU682" s="12">
        <v>0</v>
      </c>
      <c r="BV682" s="12">
        <v>0</v>
      </c>
      <c r="BW682" s="12">
        <v>0</v>
      </c>
      <c r="BX682" s="12">
        <v>0</v>
      </c>
      <c r="BY682" s="12">
        <v>0</v>
      </c>
      <c r="BZ682" s="12">
        <v>0</v>
      </c>
      <c r="CA682" s="12">
        <v>2</v>
      </c>
      <c r="CB682" s="12">
        <v>0</v>
      </c>
      <c r="CC682" s="12">
        <v>0</v>
      </c>
      <c r="CD682" s="12">
        <v>0</v>
      </c>
      <c r="CE682" s="12">
        <v>0</v>
      </c>
      <c r="CF682" s="12">
        <v>0</v>
      </c>
      <c r="CG682" s="12">
        <v>0</v>
      </c>
      <c r="CH682" s="12">
        <v>0</v>
      </c>
      <c r="CI682">
        <v>0</v>
      </c>
      <c r="CJ682">
        <v>0</v>
      </c>
      <c r="CK682">
        <v>0</v>
      </c>
      <c r="CL682">
        <v>0</v>
      </c>
      <c r="CM682">
        <v>0</v>
      </c>
      <c r="CN682" s="12">
        <v>0</v>
      </c>
    </row>
    <row r="683" spans="1:92" hidden="1" x14ac:dyDescent="0.25">
      <c r="A683" s="7" t="s">
        <v>346</v>
      </c>
      <c r="B683" t="s">
        <v>111</v>
      </c>
      <c r="C683" s="2">
        <v>43895</v>
      </c>
      <c r="D683">
        <v>124</v>
      </c>
      <c r="E683">
        <v>108</v>
      </c>
      <c r="F683">
        <v>3</v>
      </c>
      <c r="G683">
        <v>6</v>
      </c>
      <c r="H683">
        <v>0</v>
      </c>
      <c r="I683">
        <v>3</v>
      </c>
      <c r="J683">
        <v>5</v>
      </c>
      <c r="K683">
        <v>5</v>
      </c>
      <c r="L683">
        <v>3</v>
      </c>
      <c r="M683">
        <v>6</v>
      </c>
      <c r="N683">
        <v>3</v>
      </c>
      <c r="O683">
        <v>0</v>
      </c>
      <c r="P683">
        <v>0</v>
      </c>
      <c r="Q683">
        <v>12</v>
      </c>
      <c r="R683">
        <v>4</v>
      </c>
      <c r="S683">
        <v>6</v>
      </c>
      <c r="T683">
        <v>5</v>
      </c>
      <c r="U683">
        <v>0</v>
      </c>
      <c r="V683">
        <v>0</v>
      </c>
      <c r="W683">
        <v>1</v>
      </c>
      <c r="X683">
        <v>2</v>
      </c>
      <c r="Y683">
        <v>0</v>
      </c>
      <c r="Z683">
        <v>0</v>
      </c>
      <c r="AA683">
        <v>0</v>
      </c>
      <c r="AB683">
        <v>0</v>
      </c>
      <c r="AC683">
        <v>0</v>
      </c>
      <c r="AG683" s="35" t="s">
        <v>346</v>
      </c>
      <c r="AH683" s="29" t="s">
        <v>111</v>
      </c>
      <c r="AI683" s="36">
        <v>43895</v>
      </c>
      <c r="AJ683" s="12">
        <v>119</v>
      </c>
      <c r="AK683" s="12">
        <v>103</v>
      </c>
      <c r="AL683" s="12">
        <v>3</v>
      </c>
      <c r="AM683" s="12">
        <v>4</v>
      </c>
      <c r="AN683" s="12">
        <v>0</v>
      </c>
      <c r="AO683" s="12">
        <v>3</v>
      </c>
      <c r="AP683" s="12">
        <v>4</v>
      </c>
      <c r="AQ683" s="12">
        <v>4</v>
      </c>
      <c r="AR683" s="12">
        <v>3</v>
      </c>
      <c r="AS683" s="12">
        <v>0</v>
      </c>
      <c r="AT683" s="12">
        <v>6</v>
      </c>
      <c r="AU683" s="12">
        <v>0</v>
      </c>
      <c r="AV683" s="12">
        <v>0</v>
      </c>
      <c r="AW683" s="12">
        <v>3</v>
      </c>
      <c r="AX683" s="12">
        <v>0</v>
      </c>
      <c r="AY683" s="12">
        <v>0</v>
      </c>
      <c r="AZ683" s="12">
        <v>0</v>
      </c>
      <c r="BA683" s="12">
        <v>0</v>
      </c>
      <c r="BB683" s="12">
        <v>0</v>
      </c>
      <c r="BC683" s="12">
        <v>0</v>
      </c>
      <c r="BD683" s="12">
        <v>0</v>
      </c>
      <c r="BE683" s="12">
        <v>0</v>
      </c>
      <c r="BF683" s="12">
        <v>0</v>
      </c>
      <c r="BK683" t="s">
        <v>336</v>
      </c>
      <c r="BL683" t="s">
        <v>111</v>
      </c>
      <c r="BM683" s="2">
        <v>43894</v>
      </c>
      <c r="BN683" s="12">
        <v>6</v>
      </c>
      <c r="BO683" s="12">
        <v>7</v>
      </c>
      <c r="BP683" s="12">
        <v>0</v>
      </c>
      <c r="BQ683" s="12">
        <v>3</v>
      </c>
      <c r="BR683" s="12">
        <v>0</v>
      </c>
      <c r="BS683" s="12">
        <v>0</v>
      </c>
      <c r="BT683" s="12">
        <v>1</v>
      </c>
      <c r="BU683" s="12">
        <v>1</v>
      </c>
      <c r="BV683" s="12">
        <v>0</v>
      </c>
      <c r="BW683" s="12">
        <v>0</v>
      </c>
      <c r="BX683" s="12">
        <v>2</v>
      </c>
      <c r="BY683" s="12">
        <v>0</v>
      </c>
      <c r="BZ683" s="12">
        <v>0</v>
      </c>
      <c r="CA683" s="12">
        <v>22</v>
      </c>
      <c r="CB683" s="12">
        <v>5</v>
      </c>
      <c r="CC683" s="12">
        <v>6</v>
      </c>
      <c r="CD683" s="12">
        <v>1</v>
      </c>
      <c r="CE683" s="12">
        <v>0</v>
      </c>
      <c r="CF683" s="12">
        <v>0</v>
      </c>
      <c r="CG683" s="12">
        <v>0</v>
      </c>
      <c r="CH683" s="12">
        <v>5</v>
      </c>
      <c r="CI683">
        <v>0</v>
      </c>
      <c r="CJ683">
        <v>0</v>
      </c>
      <c r="CK683">
        <v>0</v>
      </c>
      <c r="CL683">
        <v>0</v>
      </c>
      <c r="CM683">
        <v>0</v>
      </c>
      <c r="CN683" s="12">
        <v>6</v>
      </c>
    </row>
    <row r="684" spans="1:92" hidden="1" x14ac:dyDescent="0.25">
      <c r="A684" s="7" t="s">
        <v>346</v>
      </c>
      <c r="B684" t="s">
        <v>112</v>
      </c>
      <c r="C684" s="2">
        <v>43895</v>
      </c>
      <c r="D684">
        <v>1</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G684" s="33" t="s">
        <v>346</v>
      </c>
      <c r="AH684" s="30" t="s">
        <v>112</v>
      </c>
      <c r="AI684" s="34">
        <v>43895</v>
      </c>
      <c r="AJ684" s="12">
        <v>0</v>
      </c>
      <c r="AK684" s="12">
        <v>0</v>
      </c>
      <c r="AL684" s="12">
        <v>0</v>
      </c>
      <c r="AM684" s="12">
        <v>0</v>
      </c>
      <c r="AN684" s="12">
        <v>0</v>
      </c>
      <c r="AO684" s="12">
        <v>0</v>
      </c>
      <c r="AP684" s="12">
        <v>0</v>
      </c>
      <c r="AQ684" s="12">
        <v>0</v>
      </c>
      <c r="AR684" s="12">
        <v>0</v>
      </c>
      <c r="AS684" s="12">
        <v>0</v>
      </c>
      <c r="AT684" s="12">
        <v>0</v>
      </c>
      <c r="AU684" s="12">
        <v>0</v>
      </c>
      <c r="AV684" s="12">
        <v>0</v>
      </c>
      <c r="AW684" s="12">
        <v>0</v>
      </c>
      <c r="AX684" s="12">
        <v>0</v>
      </c>
      <c r="AY684" s="12">
        <v>0</v>
      </c>
      <c r="AZ684" s="12">
        <v>0</v>
      </c>
      <c r="BA684" s="12">
        <v>0</v>
      </c>
      <c r="BB684" s="12">
        <v>0</v>
      </c>
      <c r="BC684" s="12">
        <v>0</v>
      </c>
      <c r="BD684" s="12">
        <v>0</v>
      </c>
      <c r="BE684" s="12">
        <v>0</v>
      </c>
      <c r="BF684" s="12">
        <v>0</v>
      </c>
      <c r="BK684" t="s">
        <v>336</v>
      </c>
      <c r="BL684" t="s">
        <v>112</v>
      </c>
      <c r="BM684" s="2">
        <v>43894</v>
      </c>
      <c r="BN684" s="12">
        <v>0</v>
      </c>
      <c r="BO684" s="12">
        <v>0</v>
      </c>
      <c r="BP684" s="12">
        <v>0</v>
      </c>
      <c r="BQ684" s="12">
        <v>0</v>
      </c>
      <c r="BR684" s="12">
        <v>0</v>
      </c>
      <c r="BS684" s="12">
        <v>0</v>
      </c>
      <c r="BT684" s="12">
        <v>0</v>
      </c>
      <c r="BU684" s="12">
        <v>0</v>
      </c>
      <c r="BV684" s="12">
        <v>0</v>
      </c>
      <c r="BW684" s="12">
        <v>0</v>
      </c>
      <c r="BX684" s="12">
        <v>0</v>
      </c>
      <c r="BY684" s="12">
        <v>0</v>
      </c>
      <c r="BZ684" s="12">
        <v>0</v>
      </c>
      <c r="CA684" s="12">
        <v>2</v>
      </c>
      <c r="CB684" s="12">
        <v>0</v>
      </c>
      <c r="CC684" s="12">
        <v>0</v>
      </c>
      <c r="CD684" s="12">
        <v>0</v>
      </c>
      <c r="CE684" s="12">
        <v>0</v>
      </c>
      <c r="CF684" s="12">
        <v>0</v>
      </c>
      <c r="CG684" s="12">
        <v>0</v>
      </c>
      <c r="CH684" s="12">
        <v>0</v>
      </c>
      <c r="CI684">
        <v>0</v>
      </c>
      <c r="CJ684">
        <v>0</v>
      </c>
      <c r="CK684">
        <v>0</v>
      </c>
      <c r="CL684">
        <v>0</v>
      </c>
      <c r="CM684">
        <v>0</v>
      </c>
      <c r="CN684" s="12">
        <v>0</v>
      </c>
    </row>
    <row r="685" spans="1:92" hidden="1" x14ac:dyDescent="0.25">
      <c r="A685" s="7" t="s">
        <v>346</v>
      </c>
      <c r="B685" t="s">
        <v>113</v>
      </c>
      <c r="C685" s="2">
        <v>43895</v>
      </c>
      <c r="D685">
        <v>151</v>
      </c>
      <c r="E685">
        <v>148</v>
      </c>
      <c r="F685">
        <v>9</v>
      </c>
      <c r="G685">
        <v>11</v>
      </c>
      <c r="H685">
        <v>6</v>
      </c>
      <c r="I685">
        <v>9</v>
      </c>
      <c r="J685">
        <v>11</v>
      </c>
      <c r="K685">
        <v>11</v>
      </c>
      <c r="L685">
        <v>8</v>
      </c>
      <c r="M685">
        <v>20</v>
      </c>
      <c r="N685">
        <v>12</v>
      </c>
      <c r="O685">
        <v>0</v>
      </c>
      <c r="P685">
        <v>0</v>
      </c>
      <c r="Q685">
        <v>43</v>
      </c>
      <c r="R685">
        <v>7</v>
      </c>
      <c r="S685">
        <v>9</v>
      </c>
      <c r="T685">
        <v>13</v>
      </c>
      <c r="U685">
        <v>0</v>
      </c>
      <c r="V685">
        <v>0</v>
      </c>
      <c r="W685">
        <v>2</v>
      </c>
      <c r="X685">
        <v>3</v>
      </c>
      <c r="Y685">
        <v>0</v>
      </c>
      <c r="Z685">
        <v>0</v>
      </c>
      <c r="AA685">
        <v>0</v>
      </c>
      <c r="AB685">
        <v>0</v>
      </c>
      <c r="AC685">
        <v>0</v>
      </c>
      <c r="AG685" s="35" t="s">
        <v>346</v>
      </c>
      <c r="AH685" s="29" t="s">
        <v>113</v>
      </c>
      <c r="AI685" s="36">
        <v>43895</v>
      </c>
      <c r="AJ685" s="12">
        <v>139</v>
      </c>
      <c r="AK685" s="12">
        <v>139</v>
      </c>
      <c r="AL685" s="12">
        <v>7</v>
      </c>
      <c r="AM685" s="12">
        <v>8</v>
      </c>
      <c r="AN685" s="12">
        <v>5</v>
      </c>
      <c r="AO685" s="12">
        <v>7</v>
      </c>
      <c r="AP685" s="12">
        <v>9</v>
      </c>
      <c r="AQ685" s="12">
        <v>9</v>
      </c>
      <c r="AR685" s="12">
        <v>7</v>
      </c>
      <c r="AS685" s="12">
        <v>0</v>
      </c>
      <c r="AT685" s="12">
        <v>22</v>
      </c>
      <c r="AU685" s="12">
        <v>0</v>
      </c>
      <c r="AV685" s="12">
        <v>0</v>
      </c>
      <c r="AW685" s="12">
        <v>8</v>
      </c>
      <c r="AX685" s="12">
        <v>0</v>
      </c>
      <c r="AY685" s="12">
        <v>0</v>
      </c>
      <c r="AZ685" s="12">
        <v>0</v>
      </c>
      <c r="BA685" s="12">
        <v>0</v>
      </c>
      <c r="BB685" s="12">
        <v>0</v>
      </c>
      <c r="BC685" s="12">
        <v>0</v>
      </c>
      <c r="BD685" s="12">
        <v>0</v>
      </c>
      <c r="BE685" s="12">
        <v>0</v>
      </c>
      <c r="BF685" s="12">
        <v>0</v>
      </c>
      <c r="BK685" t="s">
        <v>336</v>
      </c>
      <c r="BL685" t="s">
        <v>113</v>
      </c>
      <c r="BM685" s="2">
        <v>43894</v>
      </c>
      <c r="BN685" s="12">
        <v>3</v>
      </c>
      <c r="BO685" s="12">
        <v>10</v>
      </c>
      <c r="BP685" s="12">
        <v>1</v>
      </c>
      <c r="BQ685" s="12">
        <v>4</v>
      </c>
      <c r="BR685" s="12">
        <v>0</v>
      </c>
      <c r="BS685" s="12">
        <v>1</v>
      </c>
      <c r="BT685" s="12">
        <v>0</v>
      </c>
      <c r="BU685" s="12">
        <v>0</v>
      </c>
      <c r="BV685" s="12">
        <v>1</v>
      </c>
      <c r="BW685" s="12">
        <v>7</v>
      </c>
      <c r="BX685" s="12">
        <v>8</v>
      </c>
      <c r="BY685" s="12">
        <v>0</v>
      </c>
      <c r="BZ685" s="12">
        <v>0</v>
      </c>
      <c r="CA685" s="12">
        <v>42</v>
      </c>
      <c r="CB685" s="12">
        <v>11</v>
      </c>
      <c r="CC685" s="12">
        <v>20</v>
      </c>
      <c r="CD685" s="12">
        <v>1</v>
      </c>
      <c r="CE685" s="12">
        <v>0</v>
      </c>
      <c r="CF685" s="12">
        <v>0</v>
      </c>
      <c r="CG685" s="12">
        <v>5</v>
      </c>
      <c r="CH685" s="12">
        <v>14</v>
      </c>
      <c r="CI685">
        <v>0</v>
      </c>
      <c r="CJ685">
        <v>0</v>
      </c>
      <c r="CK685">
        <v>0</v>
      </c>
      <c r="CL685">
        <v>0</v>
      </c>
      <c r="CM685">
        <v>0</v>
      </c>
      <c r="CN685" s="12">
        <v>3</v>
      </c>
    </row>
    <row r="686" spans="1:92" hidden="1" x14ac:dyDescent="0.25">
      <c r="A686" s="7" t="s">
        <v>347</v>
      </c>
      <c r="B686" t="s">
        <v>110</v>
      </c>
      <c r="C686" s="2">
        <v>43895</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G686" s="33" t="s">
        <v>347</v>
      </c>
      <c r="AH686" s="30" t="s">
        <v>110</v>
      </c>
      <c r="AI686" s="34">
        <v>43895</v>
      </c>
      <c r="AJ686" s="12">
        <v>0</v>
      </c>
      <c r="AK686" s="12">
        <v>0</v>
      </c>
      <c r="AL686" s="12">
        <v>0</v>
      </c>
      <c r="AM686" s="12">
        <v>0</v>
      </c>
      <c r="AN686" s="12">
        <v>0</v>
      </c>
      <c r="AO686" s="12">
        <v>0</v>
      </c>
      <c r="AP686" s="12">
        <v>0</v>
      </c>
      <c r="AQ686" s="12">
        <v>0</v>
      </c>
      <c r="AR686" s="12">
        <v>0</v>
      </c>
      <c r="AS686" s="12">
        <v>0</v>
      </c>
      <c r="AT686" s="12">
        <v>0</v>
      </c>
      <c r="AU686" s="12">
        <v>0</v>
      </c>
      <c r="AV686" s="12">
        <v>0</v>
      </c>
      <c r="AW686" s="12">
        <v>0</v>
      </c>
      <c r="AX686" s="12">
        <v>0</v>
      </c>
      <c r="AY686" s="12">
        <v>0</v>
      </c>
      <c r="AZ686" s="12">
        <v>0</v>
      </c>
      <c r="BA686" s="12">
        <v>0</v>
      </c>
      <c r="BB686" s="12">
        <v>0</v>
      </c>
      <c r="BC686" s="12">
        <v>0</v>
      </c>
      <c r="BD686" s="12">
        <v>0</v>
      </c>
      <c r="BE686" s="12">
        <v>0</v>
      </c>
      <c r="BF686" s="12">
        <v>0</v>
      </c>
      <c r="BK686" t="s">
        <v>337</v>
      </c>
      <c r="BL686" t="s">
        <v>110</v>
      </c>
      <c r="BM686" s="2">
        <v>43894</v>
      </c>
      <c r="BN686" s="12">
        <v>8</v>
      </c>
      <c r="BO686" s="12">
        <v>0</v>
      </c>
      <c r="BP686" s="12">
        <v>0</v>
      </c>
      <c r="BQ686" s="12">
        <v>0</v>
      </c>
      <c r="BR686" s="12">
        <v>0</v>
      </c>
      <c r="BS686" s="12">
        <v>0</v>
      </c>
      <c r="BT686" s="12">
        <v>0</v>
      </c>
      <c r="BU686" s="12">
        <v>0</v>
      </c>
      <c r="BV686" s="12">
        <v>0</v>
      </c>
      <c r="BW686" s="12">
        <v>5</v>
      </c>
      <c r="BX686" s="12">
        <v>44</v>
      </c>
      <c r="BY686" s="12">
        <v>17</v>
      </c>
      <c r="BZ686" s="12">
        <v>17</v>
      </c>
      <c r="CA686" s="12">
        <v>0</v>
      </c>
      <c r="CB686" s="12">
        <v>0</v>
      </c>
      <c r="CC686" s="12">
        <v>0</v>
      </c>
      <c r="CD686" s="12">
        <v>0</v>
      </c>
      <c r="CE686" s="12">
        <v>0</v>
      </c>
      <c r="CF686" s="12">
        <v>0</v>
      </c>
      <c r="CG686" s="12">
        <v>0</v>
      </c>
      <c r="CH686" s="12">
        <v>0</v>
      </c>
      <c r="CI686">
        <v>0</v>
      </c>
      <c r="CJ686">
        <v>0</v>
      </c>
      <c r="CK686">
        <v>0</v>
      </c>
      <c r="CL686">
        <v>0</v>
      </c>
      <c r="CM686">
        <v>0</v>
      </c>
      <c r="CN686" s="12">
        <v>8</v>
      </c>
    </row>
    <row r="687" spans="1:92" hidden="1" x14ac:dyDescent="0.25">
      <c r="A687" s="7" t="s">
        <v>347</v>
      </c>
      <c r="B687" t="s">
        <v>111</v>
      </c>
      <c r="C687" s="2">
        <v>43895</v>
      </c>
      <c r="D687">
        <v>101</v>
      </c>
      <c r="E687">
        <v>85</v>
      </c>
      <c r="F687">
        <v>2</v>
      </c>
      <c r="G687">
        <v>4</v>
      </c>
      <c r="H687">
        <v>1</v>
      </c>
      <c r="I687">
        <v>2</v>
      </c>
      <c r="J687">
        <v>1</v>
      </c>
      <c r="K687">
        <v>4</v>
      </c>
      <c r="L687">
        <v>2</v>
      </c>
      <c r="M687">
        <v>2</v>
      </c>
      <c r="N687">
        <v>10</v>
      </c>
      <c r="O687">
        <v>20</v>
      </c>
      <c r="P687">
        <v>18</v>
      </c>
      <c r="Q687">
        <v>33</v>
      </c>
      <c r="R687">
        <v>10</v>
      </c>
      <c r="S687">
        <v>3</v>
      </c>
      <c r="T687">
        <v>4</v>
      </c>
      <c r="U687">
        <v>0</v>
      </c>
      <c r="V687">
        <v>0</v>
      </c>
      <c r="W687">
        <v>0</v>
      </c>
      <c r="X687">
        <v>2</v>
      </c>
      <c r="Y687">
        <v>0</v>
      </c>
      <c r="Z687">
        <v>0</v>
      </c>
      <c r="AA687">
        <v>0</v>
      </c>
      <c r="AB687">
        <v>0</v>
      </c>
      <c r="AC687">
        <v>0</v>
      </c>
      <c r="AG687" s="35" t="s">
        <v>347</v>
      </c>
      <c r="AH687" s="29" t="s">
        <v>111</v>
      </c>
      <c r="AI687" s="36">
        <v>43895</v>
      </c>
      <c r="AJ687" s="12">
        <v>94</v>
      </c>
      <c r="AK687" s="12">
        <v>77</v>
      </c>
      <c r="AL687" s="12">
        <v>2</v>
      </c>
      <c r="AM687" s="12">
        <v>3</v>
      </c>
      <c r="AN687" s="12">
        <v>1</v>
      </c>
      <c r="AO687" s="12">
        <v>2</v>
      </c>
      <c r="AP687" s="12">
        <v>1</v>
      </c>
      <c r="AQ687" s="12">
        <v>4</v>
      </c>
      <c r="AR687" s="12">
        <v>2</v>
      </c>
      <c r="AS687" s="12">
        <v>0</v>
      </c>
      <c r="AT687" s="12">
        <v>4</v>
      </c>
      <c r="AU687" s="12">
        <v>0</v>
      </c>
      <c r="AV687" s="12">
        <v>0</v>
      </c>
      <c r="AW687" s="12">
        <v>0</v>
      </c>
      <c r="AX687" s="12">
        <v>0</v>
      </c>
      <c r="AY687" s="12">
        <v>0</v>
      </c>
      <c r="AZ687" s="12">
        <v>0</v>
      </c>
      <c r="BA687" s="12">
        <v>0</v>
      </c>
      <c r="BB687" s="12">
        <v>0</v>
      </c>
      <c r="BC687" s="12">
        <v>0</v>
      </c>
      <c r="BD687" s="12">
        <v>0</v>
      </c>
      <c r="BE687" s="12">
        <v>0</v>
      </c>
      <c r="BF687" s="12">
        <v>0</v>
      </c>
      <c r="BK687" t="s">
        <v>337</v>
      </c>
      <c r="BL687" t="s">
        <v>111</v>
      </c>
      <c r="BM687" s="2">
        <v>43894</v>
      </c>
      <c r="BN687" s="12">
        <v>1</v>
      </c>
      <c r="BO687" s="12">
        <v>1</v>
      </c>
      <c r="BP687" s="12">
        <v>0</v>
      </c>
      <c r="BQ687" s="12">
        <v>0</v>
      </c>
      <c r="BR687" s="12">
        <v>0</v>
      </c>
      <c r="BS687" s="12">
        <v>0</v>
      </c>
      <c r="BT687" s="12">
        <v>0</v>
      </c>
      <c r="BU687" s="12">
        <v>0</v>
      </c>
      <c r="BV687" s="12">
        <v>0</v>
      </c>
      <c r="BW687" s="12">
        <v>236</v>
      </c>
      <c r="BX687" s="12">
        <v>323</v>
      </c>
      <c r="BY687" s="12">
        <v>277</v>
      </c>
      <c r="BZ687" s="12">
        <v>214</v>
      </c>
      <c r="CA687" s="12">
        <v>3</v>
      </c>
      <c r="CB687" s="12">
        <v>0</v>
      </c>
      <c r="CC687" s="12">
        <v>0</v>
      </c>
      <c r="CD687" s="12">
        <v>0</v>
      </c>
      <c r="CE687" s="12">
        <v>0</v>
      </c>
      <c r="CF687" s="12">
        <v>0</v>
      </c>
      <c r="CG687" s="12">
        <v>0</v>
      </c>
      <c r="CH687" s="12">
        <v>0</v>
      </c>
      <c r="CI687">
        <v>0</v>
      </c>
      <c r="CJ687">
        <v>0</v>
      </c>
      <c r="CK687">
        <v>0</v>
      </c>
      <c r="CL687">
        <v>0</v>
      </c>
      <c r="CM687">
        <v>0</v>
      </c>
      <c r="CN687" s="12">
        <v>1</v>
      </c>
    </row>
    <row r="688" spans="1:92" hidden="1" x14ac:dyDescent="0.25">
      <c r="A688" s="7" t="s">
        <v>347</v>
      </c>
      <c r="B688" t="s">
        <v>112</v>
      </c>
      <c r="C688" s="2">
        <v>43895</v>
      </c>
      <c r="D688">
        <v>0</v>
      </c>
      <c r="E688">
        <v>0</v>
      </c>
      <c r="F688">
        <v>0</v>
      </c>
      <c r="G688">
        <v>0</v>
      </c>
      <c r="H688">
        <v>0</v>
      </c>
      <c r="I688">
        <v>0</v>
      </c>
      <c r="J688">
        <v>0</v>
      </c>
      <c r="K688">
        <v>0</v>
      </c>
      <c r="L688">
        <v>0</v>
      </c>
      <c r="M688">
        <v>0</v>
      </c>
      <c r="N688">
        <v>2</v>
      </c>
      <c r="O688">
        <v>0</v>
      </c>
      <c r="P688">
        <v>0</v>
      </c>
      <c r="Q688">
        <v>4</v>
      </c>
      <c r="R688">
        <v>1</v>
      </c>
      <c r="S688">
        <v>0</v>
      </c>
      <c r="T688">
        <v>0</v>
      </c>
      <c r="U688">
        <v>0</v>
      </c>
      <c r="V688">
        <v>0</v>
      </c>
      <c r="W688">
        <v>0</v>
      </c>
      <c r="X688">
        <v>0</v>
      </c>
      <c r="Y688">
        <v>0</v>
      </c>
      <c r="Z688">
        <v>0</v>
      </c>
      <c r="AA688">
        <v>0</v>
      </c>
      <c r="AB688">
        <v>0</v>
      </c>
      <c r="AC688">
        <v>0</v>
      </c>
      <c r="AG688" s="33" t="s">
        <v>347</v>
      </c>
      <c r="AH688" s="30" t="s">
        <v>112</v>
      </c>
      <c r="AI688" s="34">
        <v>43895</v>
      </c>
      <c r="AJ688" s="12">
        <v>0</v>
      </c>
      <c r="AK688" s="12">
        <v>0</v>
      </c>
      <c r="AL688" s="12">
        <v>0</v>
      </c>
      <c r="AM688" s="12">
        <v>0</v>
      </c>
      <c r="AN688" s="12">
        <v>0</v>
      </c>
      <c r="AO688" s="12">
        <v>0</v>
      </c>
      <c r="AP688" s="12">
        <v>0</v>
      </c>
      <c r="AQ688" s="12">
        <v>0</v>
      </c>
      <c r="AR688" s="12">
        <v>0</v>
      </c>
      <c r="AS688" s="12">
        <v>0</v>
      </c>
      <c r="AT688" s="12">
        <v>1</v>
      </c>
      <c r="AU688" s="12">
        <v>0</v>
      </c>
      <c r="AV688" s="12">
        <v>0</v>
      </c>
      <c r="AW688" s="12">
        <v>0</v>
      </c>
      <c r="AX688" s="12">
        <v>0</v>
      </c>
      <c r="AY688" s="12">
        <v>0</v>
      </c>
      <c r="AZ688" s="12">
        <v>0</v>
      </c>
      <c r="BA688" s="12">
        <v>0</v>
      </c>
      <c r="BB688" s="12">
        <v>0</v>
      </c>
      <c r="BC688" s="12">
        <v>0</v>
      </c>
      <c r="BD688" s="12">
        <v>0</v>
      </c>
      <c r="BE688" s="12">
        <v>0</v>
      </c>
      <c r="BF688" s="12">
        <v>0</v>
      </c>
      <c r="BK688" t="s">
        <v>337</v>
      </c>
      <c r="BL688" t="s">
        <v>112</v>
      </c>
      <c r="BM688" s="2">
        <v>43894</v>
      </c>
      <c r="BN688" s="12">
        <v>15</v>
      </c>
      <c r="BO688" s="12">
        <v>0</v>
      </c>
      <c r="BP688" s="12">
        <v>0</v>
      </c>
      <c r="BQ688" s="12">
        <v>0</v>
      </c>
      <c r="BR688" s="12">
        <v>0</v>
      </c>
      <c r="BS688" s="12">
        <v>0</v>
      </c>
      <c r="BT688" s="12">
        <v>0</v>
      </c>
      <c r="BU688" s="12">
        <v>0</v>
      </c>
      <c r="BV688" s="12">
        <v>0</v>
      </c>
      <c r="BW688" s="12">
        <v>2</v>
      </c>
      <c r="BX688" s="12">
        <v>32</v>
      </c>
      <c r="BY688" s="12">
        <v>26</v>
      </c>
      <c r="BZ688" s="12">
        <v>13</v>
      </c>
      <c r="CA688" s="12">
        <v>1</v>
      </c>
      <c r="CB688" s="12">
        <v>0</v>
      </c>
      <c r="CC688" s="12">
        <v>0</v>
      </c>
      <c r="CD688" s="12">
        <v>0</v>
      </c>
      <c r="CE688" s="12">
        <v>0</v>
      </c>
      <c r="CF688" s="12">
        <v>0</v>
      </c>
      <c r="CG688" s="12">
        <v>0</v>
      </c>
      <c r="CH688" s="12">
        <v>0</v>
      </c>
      <c r="CI688">
        <v>0</v>
      </c>
      <c r="CJ688">
        <v>0</v>
      </c>
      <c r="CK688">
        <v>0</v>
      </c>
      <c r="CL688">
        <v>0</v>
      </c>
      <c r="CM688">
        <v>0</v>
      </c>
      <c r="CN688" s="12">
        <v>15</v>
      </c>
    </row>
    <row r="689" spans="1:92" hidden="1" x14ac:dyDescent="0.25">
      <c r="A689" s="7" t="s">
        <v>347</v>
      </c>
      <c r="B689" t="s">
        <v>113</v>
      </c>
      <c r="C689" s="2">
        <v>43895</v>
      </c>
      <c r="D689">
        <v>120</v>
      </c>
      <c r="E689">
        <v>101</v>
      </c>
      <c r="F689">
        <v>2</v>
      </c>
      <c r="G689">
        <v>0</v>
      </c>
      <c r="H689">
        <v>0</v>
      </c>
      <c r="I689">
        <v>2</v>
      </c>
      <c r="J689">
        <v>3</v>
      </c>
      <c r="K689">
        <v>5</v>
      </c>
      <c r="L689">
        <v>2</v>
      </c>
      <c r="M689">
        <v>2</v>
      </c>
      <c r="N689">
        <v>20</v>
      </c>
      <c r="O689">
        <v>34</v>
      </c>
      <c r="P689">
        <v>29</v>
      </c>
      <c r="Q689">
        <v>70</v>
      </c>
      <c r="R689">
        <v>30</v>
      </c>
      <c r="S689">
        <v>9</v>
      </c>
      <c r="T689">
        <v>11</v>
      </c>
      <c r="U689">
        <v>0</v>
      </c>
      <c r="V689">
        <v>0</v>
      </c>
      <c r="W689">
        <v>0</v>
      </c>
      <c r="X689">
        <v>6</v>
      </c>
      <c r="Y689">
        <v>0</v>
      </c>
      <c r="Z689">
        <v>0</v>
      </c>
      <c r="AA689">
        <v>0</v>
      </c>
      <c r="AB689">
        <v>0</v>
      </c>
      <c r="AC689">
        <v>0</v>
      </c>
      <c r="AG689" s="35" t="s">
        <v>347</v>
      </c>
      <c r="AH689" s="29" t="s">
        <v>113</v>
      </c>
      <c r="AI689" s="36">
        <v>43895</v>
      </c>
      <c r="AJ689" s="12">
        <v>111</v>
      </c>
      <c r="AK689" s="12">
        <v>92</v>
      </c>
      <c r="AL689" s="12">
        <v>2</v>
      </c>
      <c r="AM689" s="12">
        <v>0</v>
      </c>
      <c r="AN689" s="12">
        <v>0</v>
      </c>
      <c r="AO689" s="12">
        <v>2</v>
      </c>
      <c r="AP689" s="12">
        <v>2</v>
      </c>
      <c r="AQ689" s="12">
        <v>4</v>
      </c>
      <c r="AR689" s="12">
        <v>2</v>
      </c>
      <c r="AS689" s="12">
        <v>0</v>
      </c>
      <c r="AT689" s="12">
        <v>13</v>
      </c>
      <c r="AU689" s="12">
        <v>1</v>
      </c>
      <c r="AV689" s="12">
        <v>1</v>
      </c>
      <c r="AW689" s="12">
        <v>1</v>
      </c>
      <c r="AX689" s="12">
        <v>0</v>
      </c>
      <c r="AY689" s="12">
        <v>0</v>
      </c>
      <c r="AZ689" s="12">
        <v>0</v>
      </c>
      <c r="BA689" s="12">
        <v>1</v>
      </c>
      <c r="BB689" s="12">
        <v>0</v>
      </c>
      <c r="BC689" s="12">
        <v>0</v>
      </c>
      <c r="BD689" s="12">
        <v>0</v>
      </c>
      <c r="BE689" s="12">
        <v>0</v>
      </c>
      <c r="BF689" s="12">
        <v>0</v>
      </c>
      <c r="BK689" t="s">
        <v>337</v>
      </c>
      <c r="BL689" t="s">
        <v>113</v>
      </c>
      <c r="BM689" s="2">
        <v>43894</v>
      </c>
      <c r="BN689" s="12">
        <v>8</v>
      </c>
      <c r="BO689" s="12">
        <v>3</v>
      </c>
      <c r="BP689" s="12">
        <v>0</v>
      </c>
      <c r="BQ689" s="12">
        <v>0</v>
      </c>
      <c r="BR689" s="12">
        <v>0</v>
      </c>
      <c r="BS689" s="12">
        <v>0</v>
      </c>
      <c r="BT689" s="12">
        <v>1</v>
      </c>
      <c r="BU689" s="12">
        <v>1</v>
      </c>
      <c r="BV689" s="12">
        <v>0</v>
      </c>
      <c r="BW689" s="12">
        <v>601</v>
      </c>
      <c r="BX689" s="12">
        <v>758</v>
      </c>
      <c r="BY689" s="12">
        <v>671</v>
      </c>
      <c r="BZ689" s="12">
        <v>558</v>
      </c>
      <c r="CA689" s="12">
        <v>10</v>
      </c>
      <c r="CB689" s="12">
        <v>0</v>
      </c>
      <c r="CC689" s="12">
        <v>3</v>
      </c>
      <c r="CD689" s="12">
        <v>0</v>
      </c>
      <c r="CE689" s="12">
        <v>0</v>
      </c>
      <c r="CF689" s="12">
        <v>0</v>
      </c>
      <c r="CG689" s="12">
        <v>3</v>
      </c>
      <c r="CH689" s="12">
        <v>0</v>
      </c>
      <c r="CI689">
        <v>0</v>
      </c>
      <c r="CJ689">
        <v>0</v>
      </c>
      <c r="CK689">
        <v>0</v>
      </c>
      <c r="CL689">
        <v>0</v>
      </c>
      <c r="CM689">
        <v>0</v>
      </c>
      <c r="CN689" s="12">
        <v>8</v>
      </c>
    </row>
    <row r="690" spans="1:92" hidden="1" x14ac:dyDescent="0.25">
      <c r="A690" s="7" t="s">
        <v>348</v>
      </c>
      <c r="B690" t="s">
        <v>110</v>
      </c>
      <c r="C690" s="2">
        <v>43895</v>
      </c>
      <c r="D690">
        <v>0</v>
      </c>
      <c r="E690">
        <v>0</v>
      </c>
      <c r="F690">
        <v>0</v>
      </c>
      <c r="G690">
        <v>0</v>
      </c>
      <c r="H690">
        <v>0</v>
      </c>
      <c r="I690">
        <v>0</v>
      </c>
      <c r="J690">
        <v>0</v>
      </c>
      <c r="K690">
        <v>0</v>
      </c>
      <c r="L690">
        <v>0</v>
      </c>
      <c r="M690">
        <v>0</v>
      </c>
      <c r="N690">
        <v>0</v>
      </c>
      <c r="O690">
        <v>0</v>
      </c>
      <c r="P690">
        <v>0</v>
      </c>
      <c r="Q690">
        <v>2</v>
      </c>
      <c r="R690">
        <v>2</v>
      </c>
      <c r="S690">
        <v>0</v>
      </c>
      <c r="T690">
        <v>0</v>
      </c>
      <c r="U690">
        <v>0</v>
      </c>
      <c r="V690">
        <v>0</v>
      </c>
      <c r="W690">
        <v>1</v>
      </c>
      <c r="X690">
        <v>1</v>
      </c>
      <c r="Y690">
        <v>0</v>
      </c>
      <c r="Z690">
        <v>0</v>
      </c>
      <c r="AA690">
        <v>0</v>
      </c>
      <c r="AB690">
        <v>0</v>
      </c>
      <c r="AC690">
        <v>0</v>
      </c>
      <c r="AG690" s="33" t="s">
        <v>348</v>
      </c>
      <c r="AH690" s="30" t="s">
        <v>110</v>
      </c>
      <c r="AI690" s="34">
        <v>43895</v>
      </c>
      <c r="AJ690" s="12">
        <v>0</v>
      </c>
      <c r="AK690" s="12">
        <v>0</v>
      </c>
      <c r="AL690" s="12">
        <v>0</v>
      </c>
      <c r="AM690" s="12">
        <v>0</v>
      </c>
      <c r="AN690" s="12">
        <v>0</v>
      </c>
      <c r="AO690" s="12">
        <v>0</v>
      </c>
      <c r="AP690" s="12">
        <v>0</v>
      </c>
      <c r="AQ690" s="12">
        <v>0</v>
      </c>
      <c r="AR690" s="12">
        <v>0</v>
      </c>
      <c r="AS690" s="12">
        <v>0</v>
      </c>
      <c r="AT690" s="12">
        <v>0</v>
      </c>
      <c r="AU690" s="12">
        <v>0</v>
      </c>
      <c r="AV690" s="12">
        <v>0</v>
      </c>
      <c r="AW690" s="12">
        <v>0</v>
      </c>
      <c r="AX690" s="12">
        <v>0</v>
      </c>
      <c r="AY690" s="12">
        <v>0</v>
      </c>
      <c r="AZ690" s="12">
        <v>0</v>
      </c>
      <c r="BA690" s="12">
        <v>0</v>
      </c>
      <c r="BB690" s="12">
        <v>0</v>
      </c>
      <c r="BC690" s="12">
        <v>0</v>
      </c>
      <c r="BD690" s="12">
        <v>0</v>
      </c>
      <c r="BE690" s="12">
        <v>0</v>
      </c>
      <c r="BF690" s="12">
        <v>0</v>
      </c>
      <c r="BK690" t="s">
        <v>338</v>
      </c>
      <c r="BL690" t="s">
        <v>110</v>
      </c>
      <c r="BM690" s="2">
        <v>43894</v>
      </c>
      <c r="BN690" s="12">
        <v>0</v>
      </c>
      <c r="BO690" s="12">
        <v>0</v>
      </c>
      <c r="BP690" s="12">
        <v>0</v>
      </c>
      <c r="BQ690" s="12">
        <v>0</v>
      </c>
      <c r="BR690" s="12">
        <v>0</v>
      </c>
      <c r="BS690" s="12">
        <v>0</v>
      </c>
      <c r="BT690" s="12">
        <v>0</v>
      </c>
      <c r="BU690" s="12">
        <v>0</v>
      </c>
      <c r="BV690" s="12">
        <v>0</v>
      </c>
      <c r="BW690" s="12">
        <v>1</v>
      </c>
      <c r="BX690" s="12">
        <v>0</v>
      </c>
      <c r="BY690" s="12">
        <v>6</v>
      </c>
      <c r="BZ690" s="12">
        <v>2</v>
      </c>
      <c r="CA690" s="12">
        <v>0</v>
      </c>
      <c r="CB690" s="12">
        <v>0</v>
      </c>
      <c r="CC690" s="12">
        <v>0</v>
      </c>
      <c r="CD690" s="12">
        <v>0</v>
      </c>
      <c r="CE690" s="12">
        <v>0</v>
      </c>
      <c r="CF690" s="12">
        <v>0</v>
      </c>
      <c r="CG690" s="12">
        <v>0</v>
      </c>
      <c r="CH690" s="12">
        <v>0</v>
      </c>
      <c r="CI690">
        <v>0</v>
      </c>
      <c r="CJ690">
        <v>0</v>
      </c>
      <c r="CK690">
        <v>0</v>
      </c>
      <c r="CL690">
        <v>0</v>
      </c>
      <c r="CM690">
        <v>0</v>
      </c>
      <c r="CN690" s="12">
        <v>0</v>
      </c>
    </row>
    <row r="691" spans="1:92" hidden="1" x14ac:dyDescent="0.25">
      <c r="A691" s="7" t="s">
        <v>348</v>
      </c>
      <c r="B691" t="s">
        <v>111</v>
      </c>
      <c r="C691" s="2">
        <v>43895</v>
      </c>
      <c r="D691">
        <v>168</v>
      </c>
      <c r="E691">
        <v>116</v>
      </c>
      <c r="F691">
        <v>6</v>
      </c>
      <c r="G691">
        <v>5</v>
      </c>
      <c r="H691">
        <v>0</v>
      </c>
      <c r="I691">
        <v>6</v>
      </c>
      <c r="J691">
        <v>7</v>
      </c>
      <c r="K691">
        <v>0</v>
      </c>
      <c r="L691">
        <v>6</v>
      </c>
      <c r="M691">
        <v>2</v>
      </c>
      <c r="N691">
        <v>12</v>
      </c>
      <c r="O691">
        <v>0</v>
      </c>
      <c r="P691">
        <v>0</v>
      </c>
      <c r="Q691">
        <v>31</v>
      </c>
      <c r="R691">
        <v>8</v>
      </c>
      <c r="S691">
        <v>0</v>
      </c>
      <c r="T691">
        <v>0</v>
      </c>
      <c r="U691">
        <v>0</v>
      </c>
      <c r="V691">
        <v>1</v>
      </c>
      <c r="W691">
        <v>2</v>
      </c>
      <c r="X691">
        <v>6</v>
      </c>
      <c r="Y691">
        <v>0</v>
      </c>
      <c r="Z691">
        <v>0</v>
      </c>
      <c r="AA691">
        <v>0</v>
      </c>
      <c r="AB691">
        <v>0</v>
      </c>
      <c r="AC691">
        <v>0</v>
      </c>
      <c r="AG691" s="35" t="s">
        <v>348</v>
      </c>
      <c r="AH691" s="29" t="s">
        <v>111</v>
      </c>
      <c r="AI691" s="36">
        <v>43895</v>
      </c>
      <c r="AJ691" s="12">
        <v>162</v>
      </c>
      <c r="AK691" s="12">
        <v>108</v>
      </c>
      <c r="AL691" s="12">
        <v>5</v>
      </c>
      <c r="AM691" s="12">
        <v>5</v>
      </c>
      <c r="AN691" s="12">
        <v>0</v>
      </c>
      <c r="AO691" s="12">
        <v>5</v>
      </c>
      <c r="AP691" s="12">
        <v>7</v>
      </c>
      <c r="AQ691" s="12">
        <v>0</v>
      </c>
      <c r="AR691" s="12">
        <v>5</v>
      </c>
      <c r="AS691" s="12">
        <v>0</v>
      </c>
      <c r="AT691" s="12">
        <v>19</v>
      </c>
      <c r="AU691" s="12">
        <v>0</v>
      </c>
      <c r="AV691" s="12">
        <v>0</v>
      </c>
      <c r="AW691" s="12">
        <v>0</v>
      </c>
      <c r="AX691" s="12">
        <v>0</v>
      </c>
      <c r="AY691" s="12">
        <v>0</v>
      </c>
      <c r="AZ691" s="12">
        <v>0</v>
      </c>
      <c r="BA691" s="12">
        <v>0</v>
      </c>
      <c r="BB691" s="12">
        <v>0</v>
      </c>
      <c r="BC691" s="12">
        <v>0</v>
      </c>
      <c r="BD691" s="12">
        <v>0</v>
      </c>
      <c r="BE691" s="12">
        <v>0</v>
      </c>
      <c r="BF691" s="12">
        <v>0</v>
      </c>
      <c r="BK691" t="s">
        <v>338</v>
      </c>
      <c r="BL691" t="s">
        <v>111</v>
      </c>
      <c r="BM691" s="2">
        <v>43894</v>
      </c>
      <c r="BN691" s="12">
        <v>4</v>
      </c>
      <c r="BO691" s="12">
        <v>5</v>
      </c>
      <c r="BP691" s="12">
        <v>0</v>
      </c>
      <c r="BQ691" s="12">
        <v>1</v>
      </c>
      <c r="BR691" s="12">
        <v>0</v>
      </c>
      <c r="BS691" s="12">
        <v>0</v>
      </c>
      <c r="BT691" s="12">
        <v>3</v>
      </c>
      <c r="BU691" s="12">
        <v>3</v>
      </c>
      <c r="BV691" s="12">
        <v>0</v>
      </c>
      <c r="BW691" s="12">
        <v>72</v>
      </c>
      <c r="BX691" s="12">
        <v>1</v>
      </c>
      <c r="BY691" s="12">
        <v>151</v>
      </c>
      <c r="BZ691" s="12">
        <v>113</v>
      </c>
      <c r="CA691" s="12">
        <v>0</v>
      </c>
      <c r="CB691" s="12">
        <v>0</v>
      </c>
      <c r="CC691" s="12">
        <v>0</v>
      </c>
      <c r="CD691" s="12">
        <v>0</v>
      </c>
      <c r="CE691" s="12">
        <v>0</v>
      </c>
      <c r="CF691" s="12">
        <v>0</v>
      </c>
      <c r="CG691" s="12">
        <v>0</v>
      </c>
      <c r="CH691" s="12">
        <v>0</v>
      </c>
      <c r="CI691">
        <v>0</v>
      </c>
      <c r="CJ691">
        <v>0</v>
      </c>
      <c r="CK691">
        <v>0</v>
      </c>
      <c r="CL691">
        <v>0</v>
      </c>
      <c r="CM691">
        <v>0</v>
      </c>
      <c r="CN691" s="12">
        <v>4</v>
      </c>
    </row>
    <row r="692" spans="1:92" hidden="1" x14ac:dyDescent="0.25">
      <c r="A692" s="7" t="s">
        <v>348</v>
      </c>
      <c r="B692" t="s">
        <v>112</v>
      </c>
      <c r="C692" s="2">
        <v>43895</v>
      </c>
      <c r="D692">
        <v>0</v>
      </c>
      <c r="E692">
        <v>0</v>
      </c>
      <c r="F692">
        <v>0</v>
      </c>
      <c r="G692">
        <v>0</v>
      </c>
      <c r="H692">
        <v>0</v>
      </c>
      <c r="I692">
        <v>0</v>
      </c>
      <c r="J692">
        <v>0</v>
      </c>
      <c r="K692">
        <v>0</v>
      </c>
      <c r="L692">
        <v>0</v>
      </c>
      <c r="M692">
        <v>0</v>
      </c>
      <c r="N692">
        <v>0</v>
      </c>
      <c r="O692">
        <v>0</v>
      </c>
      <c r="P692">
        <v>0</v>
      </c>
      <c r="Q692">
        <v>3</v>
      </c>
      <c r="R692">
        <v>3</v>
      </c>
      <c r="S692">
        <v>0</v>
      </c>
      <c r="T692">
        <v>0</v>
      </c>
      <c r="U692">
        <v>0</v>
      </c>
      <c r="V692">
        <v>0</v>
      </c>
      <c r="W692">
        <v>0</v>
      </c>
      <c r="X692">
        <v>3</v>
      </c>
      <c r="Y692">
        <v>0</v>
      </c>
      <c r="Z692">
        <v>0</v>
      </c>
      <c r="AA692">
        <v>0</v>
      </c>
      <c r="AB692">
        <v>0</v>
      </c>
      <c r="AC692">
        <v>0</v>
      </c>
      <c r="AG692" s="33" t="s">
        <v>348</v>
      </c>
      <c r="AH692" s="30" t="s">
        <v>112</v>
      </c>
      <c r="AI692" s="34">
        <v>43895</v>
      </c>
      <c r="AJ692" s="12">
        <v>0</v>
      </c>
      <c r="AK692" s="12">
        <v>0</v>
      </c>
      <c r="AL692" s="12">
        <v>0</v>
      </c>
      <c r="AM692" s="12">
        <v>0</v>
      </c>
      <c r="AN692" s="12">
        <v>0</v>
      </c>
      <c r="AO692" s="12">
        <v>0</v>
      </c>
      <c r="AP692" s="12">
        <v>0</v>
      </c>
      <c r="AQ692" s="12">
        <v>0</v>
      </c>
      <c r="AR692" s="12">
        <v>0</v>
      </c>
      <c r="AS692" s="12">
        <v>0</v>
      </c>
      <c r="AT692" s="12">
        <v>0</v>
      </c>
      <c r="AU692" s="12">
        <v>0</v>
      </c>
      <c r="AV692" s="12">
        <v>0</v>
      </c>
      <c r="AW692" s="12">
        <v>0</v>
      </c>
      <c r="AX692" s="12">
        <v>0</v>
      </c>
      <c r="AY692" s="12">
        <v>0</v>
      </c>
      <c r="AZ692" s="12">
        <v>0</v>
      </c>
      <c r="BA692" s="12">
        <v>0</v>
      </c>
      <c r="BB692" s="12">
        <v>0</v>
      </c>
      <c r="BC692" s="12">
        <v>0</v>
      </c>
      <c r="BD692" s="12">
        <v>0</v>
      </c>
      <c r="BE692" s="12">
        <v>0</v>
      </c>
      <c r="BF692" s="12">
        <v>0</v>
      </c>
      <c r="BK692" t="s">
        <v>338</v>
      </c>
      <c r="BL692" t="s">
        <v>112</v>
      </c>
      <c r="BM692" s="2">
        <v>43894</v>
      </c>
      <c r="BN692" s="12">
        <v>1</v>
      </c>
      <c r="BO692" s="12">
        <v>1</v>
      </c>
      <c r="BP692" s="12">
        <v>0</v>
      </c>
      <c r="BQ692" s="12">
        <v>0</v>
      </c>
      <c r="BR692" s="12">
        <v>0</v>
      </c>
      <c r="BS692" s="12">
        <v>0</v>
      </c>
      <c r="BT692" s="12">
        <v>0</v>
      </c>
      <c r="BU692" s="12">
        <v>0</v>
      </c>
      <c r="BV692" s="12">
        <v>0</v>
      </c>
      <c r="BW692" s="12">
        <v>3</v>
      </c>
      <c r="BX692" s="12">
        <v>0</v>
      </c>
      <c r="BY692" s="12">
        <v>2</v>
      </c>
      <c r="BZ692" s="12">
        <v>2</v>
      </c>
      <c r="CA692" s="12">
        <v>0</v>
      </c>
      <c r="CB692" s="12">
        <v>0</v>
      </c>
      <c r="CC692" s="12">
        <v>0</v>
      </c>
      <c r="CD692" s="12">
        <v>0</v>
      </c>
      <c r="CE692" s="12">
        <v>0</v>
      </c>
      <c r="CF692" s="12">
        <v>0</v>
      </c>
      <c r="CG692" s="12">
        <v>0</v>
      </c>
      <c r="CH692" s="12">
        <v>0</v>
      </c>
      <c r="CI692">
        <v>0</v>
      </c>
      <c r="CJ692">
        <v>0</v>
      </c>
      <c r="CK692">
        <v>0</v>
      </c>
      <c r="CL692">
        <v>0</v>
      </c>
      <c r="CM692">
        <v>0</v>
      </c>
      <c r="CN692" s="12">
        <v>1</v>
      </c>
    </row>
    <row r="693" spans="1:92" hidden="1" x14ac:dyDescent="0.25">
      <c r="A693" s="7" t="s">
        <v>348</v>
      </c>
      <c r="B693" t="s">
        <v>113</v>
      </c>
      <c r="C693" s="2">
        <v>43895</v>
      </c>
      <c r="D693">
        <v>172</v>
      </c>
      <c r="E693">
        <v>131</v>
      </c>
      <c r="F693">
        <v>7</v>
      </c>
      <c r="G693">
        <v>8</v>
      </c>
      <c r="H693">
        <v>2</v>
      </c>
      <c r="I693">
        <v>7</v>
      </c>
      <c r="J693">
        <v>10</v>
      </c>
      <c r="K693">
        <v>4</v>
      </c>
      <c r="L693">
        <v>7</v>
      </c>
      <c r="M693">
        <v>1</v>
      </c>
      <c r="N693">
        <v>22</v>
      </c>
      <c r="O693">
        <v>0</v>
      </c>
      <c r="P693">
        <v>0</v>
      </c>
      <c r="Q693">
        <v>55</v>
      </c>
      <c r="R693">
        <v>5</v>
      </c>
      <c r="S693">
        <v>0</v>
      </c>
      <c r="T693">
        <v>0</v>
      </c>
      <c r="U693">
        <v>0</v>
      </c>
      <c r="V693">
        <v>0</v>
      </c>
      <c r="W693">
        <v>1</v>
      </c>
      <c r="X693">
        <v>4</v>
      </c>
      <c r="Y693">
        <v>0</v>
      </c>
      <c r="Z693">
        <v>0</v>
      </c>
      <c r="AA693">
        <v>0</v>
      </c>
      <c r="AB693">
        <v>0</v>
      </c>
      <c r="AC693">
        <v>0</v>
      </c>
      <c r="AG693" s="35" t="s">
        <v>348</v>
      </c>
      <c r="AH693" s="29" t="s">
        <v>113</v>
      </c>
      <c r="AI693" s="36">
        <v>43895</v>
      </c>
      <c r="AJ693" s="12">
        <v>161</v>
      </c>
      <c r="AK693" s="12">
        <v>118</v>
      </c>
      <c r="AL693" s="12">
        <v>6</v>
      </c>
      <c r="AM693" s="12">
        <v>8</v>
      </c>
      <c r="AN693" s="12">
        <v>2</v>
      </c>
      <c r="AO693" s="12">
        <v>6</v>
      </c>
      <c r="AP693" s="12">
        <v>10</v>
      </c>
      <c r="AQ693" s="12">
        <v>4</v>
      </c>
      <c r="AR693" s="12">
        <v>6</v>
      </c>
      <c r="AS693" s="12">
        <v>0</v>
      </c>
      <c r="AT693" s="12">
        <v>40</v>
      </c>
      <c r="AU693" s="12">
        <v>0</v>
      </c>
      <c r="AV693" s="12">
        <v>0</v>
      </c>
      <c r="AW693" s="12">
        <v>0</v>
      </c>
      <c r="AX693" s="12">
        <v>0</v>
      </c>
      <c r="AY693" s="12">
        <v>0</v>
      </c>
      <c r="AZ693" s="12">
        <v>0</v>
      </c>
      <c r="BA693" s="12">
        <v>0</v>
      </c>
      <c r="BB693" s="12">
        <v>0</v>
      </c>
      <c r="BC693" s="12">
        <v>0</v>
      </c>
      <c r="BD693" s="12">
        <v>0</v>
      </c>
      <c r="BE693" s="12">
        <v>0</v>
      </c>
      <c r="BF693" s="12">
        <v>0</v>
      </c>
      <c r="BK693" t="s">
        <v>338</v>
      </c>
      <c r="BL693" t="s">
        <v>113</v>
      </c>
      <c r="BM693" s="2">
        <v>43894</v>
      </c>
      <c r="BN693" s="12">
        <v>3</v>
      </c>
      <c r="BO693" s="12">
        <v>5</v>
      </c>
      <c r="BP693" s="12">
        <v>0</v>
      </c>
      <c r="BQ693" s="12">
        <v>2</v>
      </c>
      <c r="BR693" s="12">
        <v>0</v>
      </c>
      <c r="BS693" s="12">
        <v>0</v>
      </c>
      <c r="BT693" s="12">
        <v>2</v>
      </c>
      <c r="BU693" s="12">
        <v>2</v>
      </c>
      <c r="BV693" s="12">
        <v>0</v>
      </c>
      <c r="BW693" s="12">
        <v>166</v>
      </c>
      <c r="BX693" s="12">
        <v>0</v>
      </c>
      <c r="BY693" s="12">
        <v>271</v>
      </c>
      <c r="BZ693" s="12">
        <v>271</v>
      </c>
      <c r="CA693" s="12">
        <v>0</v>
      </c>
      <c r="CB693" s="12">
        <v>0</v>
      </c>
      <c r="CC693" s="12">
        <v>0</v>
      </c>
      <c r="CD693" s="12">
        <v>0</v>
      </c>
      <c r="CE693" s="12">
        <v>0</v>
      </c>
      <c r="CF693" s="12">
        <v>0</v>
      </c>
      <c r="CG693" s="12">
        <v>0</v>
      </c>
      <c r="CH693" s="12">
        <v>0</v>
      </c>
      <c r="CI693">
        <v>0</v>
      </c>
      <c r="CJ693">
        <v>0</v>
      </c>
      <c r="CK693">
        <v>0</v>
      </c>
      <c r="CL693">
        <v>0</v>
      </c>
      <c r="CM693">
        <v>0</v>
      </c>
      <c r="CN693" s="12">
        <v>3</v>
      </c>
    </row>
    <row r="694" spans="1:92" hidden="1" x14ac:dyDescent="0.25">
      <c r="A694" s="7" t="s">
        <v>349</v>
      </c>
      <c r="B694" t="s">
        <v>110</v>
      </c>
      <c r="C694" s="2">
        <v>43895</v>
      </c>
      <c r="D694">
        <v>5</v>
      </c>
      <c r="E694">
        <v>1</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G694" s="33" t="s">
        <v>349</v>
      </c>
      <c r="AH694" s="30" t="s">
        <v>110</v>
      </c>
      <c r="AI694" s="34">
        <v>43895</v>
      </c>
      <c r="AJ694" s="12">
        <v>2</v>
      </c>
      <c r="AK694" s="12">
        <v>1</v>
      </c>
      <c r="AL694" s="12">
        <v>0</v>
      </c>
      <c r="AM694" s="12">
        <v>0</v>
      </c>
      <c r="AN694" s="12">
        <v>0</v>
      </c>
      <c r="AO694" s="12">
        <v>0</v>
      </c>
      <c r="AP694" s="12">
        <v>0</v>
      </c>
      <c r="AQ694" s="12">
        <v>0</v>
      </c>
      <c r="AR694" s="12">
        <v>0</v>
      </c>
      <c r="AS694" s="12">
        <v>0</v>
      </c>
      <c r="AT694" s="12">
        <v>0</v>
      </c>
      <c r="AU694" s="12">
        <v>0</v>
      </c>
      <c r="AV694" s="12">
        <v>0</v>
      </c>
      <c r="AW694" s="12">
        <v>0</v>
      </c>
      <c r="AX694" s="12">
        <v>0</v>
      </c>
      <c r="AY694" s="12">
        <v>0</v>
      </c>
      <c r="AZ694" s="12">
        <v>0</v>
      </c>
      <c r="BA694" s="12">
        <v>0</v>
      </c>
      <c r="BB694" s="12">
        <v>0</v>
      </c>
      <c r="BC694" s="12">
        <v>0</v>
      </c>
      <c r="BD694" s="12">
        <v>0</v>
      </c>
      <c r="BE694" s="12">
        <v>0</v>
      </c>
      <c r="BF694" s="12">
        <v>0</v>
      </c>
      <c r="BK694" t="s">
        <v>339</v>
      </c>
      <c r="BL694" t="s">
        <v>110</v>
      </c>
      <c r="BM694" s="2">
        <v>43894</v>
      </c>
      <c r="BN694" s="12">
        <v>3</v>
      </c>
      <c r="BO694" s="12">
        <v>0</v>
      </c>
      <c r="BP694" s="12">
        <v>0</v>
      </c>
      <c r="BQ694" s="12">
        <v>0</v>
      </c>
      <c r="BR694" s="12">
        <v>0</v>
      </c>
      <c r="BS694" s="12">
        <v>0</v>
      </c>
      <c r="BT694" s="12">
        <v>1</v>
      </c>
      <c r="BU694" s="12">
        <v>1</v>
      </c>
      <c r="BV694" s="12">
        <v>0</v>
      </c>
      <c r="BW694" s="12">
        <v>26</v>
      </c>
      <c r="BX694" s="12">
        <v>26</v>
      </c>
      <c r="BY694" s="12">
        <v>54</v>
      </c>
      <c r="BZ694" s="12">
        <v>35</v>
      </c>
      <c r="CA694" s="12">
        <v>1</v>
      </c>
      <c r="CB694" s="12">
        <v>0</v>
      </c>
      <c r="CC694" s="12">
        <v>1</v>
      </c>
      <c r="CD694" s="12">
        <v>1</v>
      </c>
      <c r="CE694" s="12">
        <v>0</v>
      </c>
      <c r="CF694" s="12">
        <v>0</v>
      </c>
      <c r="CG694" s="12">
        <v>1</v>
      </c>
      <c r="CH694" s="12">
        <v>1</v>
      </c>
      <c r="CI694">
        <v>0</v>
      </c>
      <c r="CJ694">
        <v>0</v>
      </c>
      <c r="CK694">
        <v>0</v>
      </c>
      <c r="CL694">
        <v>0</v>
      </c>
      <c r="CM694">
        <v>0</v>
      </c>
      <c r="CN694" s="12">
        <v>8</v>
      </c>
    </row>
    <row r="695" spans="1:92" hidden="1" x14ac:dyDescent="0.25">
      <c r="A695" s="7" t="s">
        <v>349</v>
      </c>
      <c r="B695" t="s">
        <v>111</v>
      </c>
      <c r="C695" s="2">
        <v>43895</v>
      </c>
      <c r="D695">
        <v>128</v>
      </c>
      <c r="E695">
        <v>90</v>
      </c>
      <c r="F695">
        <v>3</v>
      </c>
      <c r="G695">
        <v>2</v>
      </c>
      <c r="H695">
        <v>1</v>
      </c>
      <c r="I695">
        <v>3</v>
      </c>
      <c r="J695">
        <v>3</v>
      </c>
      <c r="K695">
        <v>3</v>
      </c>
      <c r="L695">
        <v>3</v>
      </c>
      <c r="M695">
        <v>3</v>
      </c>
      <c r="N695">
        <v>11</v>
      </c>
      <c r="O695">
        <v>2</v>
      </c>
      <c r="P695">
        <v>1</v>
      </c>
      <c r="Q695">
        <v>15</v>
      </c>
      <c r="R695">
        <v>2</v>
      </c>
      <c r="S695">
        <v>1</v>
      </c>
      <c r="T695">
        <v>1</v>
      </c>
      <c r="U695">
        <v>1</v>
      </c>
      <c r="V695">
        <v>0</v>
      </c>
      <c r="W695">
        <v>0</v>
      </c>
      <c r="X695">
        <v>0</v>
      </c>
      <c r="Y695">
        <v>0</v>
      </c>
      <c r="Z695">
        <v>0</v>
      </c>
      <c r="AA695">
        <v>0</v>
      </c>
      <c r="AB695">
        <v>0</v>
      </c>
      <c r="AC695">
        <v>0</v>
      </c>
      <c r="AG695" s="35" t="s">
        <v>349</v>
      </c>
      <c r="AH695" s="29" t="s">
        <v>111</v>
      </c>
      <c r="AI695" s="36">
        <v>43895</v>
      </c>
      <c r="AJ695" s="12">
        <v>124</v>
      </c>
      <c r="AK695" s="12">
        <v>89</v>
      </c>
      <c r="AL695" s="12">
        <v>3</v>
      </c>
      <c r="AM695" s="12">
        <v>2</v>
      </c>
      <c r="AN695" s="12">
        <v>1</v>
      </c>
      <c r="AO695" s="12">
        <v>3</v>
      </c>
      <c r="AP695" s="12">
        <v>3</v>
      </c>
      <c r="AQ695" s="12">
        <v>3</v>
      </c>
      <c r="AR695" s="12">
        <v>3</v>
      </c>
      <c r="AS695" s="12">
        <v>0</v>
      </c>
      <c r="AT695" s="12">
        <v>14</v>
      </c>
      <c r="AU695" s="12">
        <v>1</v>
      </c>
      <c r="AV695" s="12">
        <v>1</v>
      </c>
      <c r="AW695" s="12">
        <v>0</v>
      </c>
      <c r="AX695" s="12">
        <v>1</v>
      </c>
      <c r="AY695" s="12">
        <v>0</v>
      </c>
      <c r="AZ695" s="12">
        <v>0</v>
      </c>
      <c r="BA695" s="12">
        <v>0</v>
      </c>
      <c r="BB695" s="12">
        <v>0</v>
      </c>
      <c r="BC695" s="12">
        <v>0</v>
      </c>
      <c r="BD695" s="12">
        <v>0</v>
      </c>
      <c r="BE695" s="12">
        <v>0</v>
      </c>
      <c r="BF695" s="12">
        <v>0</v>
      </c>
      <c r="BK695" t="s">
        <v>339</v>
      </c>
      <c r="BL695" t="s">
        <v>111</v>
      </c>
      <c r="BM695" s="2">
        <v>43894</v>
      </c>
      <c r="BN695" s="12">
        <v>10</v>
      </c>
      <c r="BO695" s="12">
        <v>11</v>
      </c>
      <c r="BP695" s="12">
        <v>0</v>
      </c>
      <c r="BQ695" s="12">
        <v>1</v>
      </c>
      <c r="BR695" s="12">
        <v>0</v>
      </c>
      <c r="BS695" s="12">
        <v>0</v>
      </c>
      <c r="BT695" s="12">
        <v>6</v>
      </c>
      <c r="BU695" s="12">
        <v>0</v>
      </c>
      <c r="BV695" s="12">
        <v>0</v>
      </c>
      <c r="BW695" s="12">
        <v>663</v>
      </c>
      <c r="BX695" s="12">
        <v>517</v>
      </c>
      <c r="BY695" s="12">
        <v>723</v>
      </c>
      <c r="BZ695" s="12">
        <v>661</v>
      </c>
      <c r="CA695" s="12">
        <v>22</v>
      </c>
      <c r="CB695" s="12">
        <v>11</v>
      </c>
      <c r="CC695" s="12">
        <v>8</v>
      </c>
      <c r="CD695" s="12">
        <v>5</v>
      </c>
      <c r="CE695" s="12">
        <v>1</v>
      </c>
      <c r="CF695" s="12">
        <v>3</v>
      </c>
      <c r="CG695" s="12">
        <v>2</v>
      </c>
      <c r="CH695" s="12">
        <v>2</v>
      </c>
      <c r="CI695">
        <v>0</v>
      </c>
      <c r="CJ695">
        <v>0</v>
      </c>
      <c r="CK695">
        <v>0</v>
      </c>
      <c r="CL695">
        <v>0</v>
      </c>
      <c r="CM695">
        <v>0</v>
      </c>
      <c r="CN695" s="12">
        <v>16</v>
      </c>
    </row>
    <row r="696" spans="1:92" hidden="1" x14ac:dyDescent="0.25">
      <c r="A696" s="7" t="s">
        <v>349</v>
      </c>
      <c r="B696" t="s">
        <v>112</v>
      </c>
      <c r="C696" s="2">
        <v>43895</v>
      </c>
      <c r="D696">
        <v>2</v>
      </c>
      <c r="E696">
        <v>2</v>
      </c>
      <c r="F696">
        <v>1</v>
      </c>
      <c r="G696">
        <v>1</v>
      </c>
      <c r="H696">
        <v>1</v>
      </c>
      <c r="I696">
        <v>1</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G696" s="33" t="s">
        <v>349</v>
      </c>
      <c r="AH696" s="30" t="s">
        <v>112</v>
      </c>
      <c r="AI696" s="34">
        <v>43895</v>
      </c>
      <c r="AJ696" s="12">
        <v>1</v>
      </c>
      <c r="AK696" s="12">
        <v>2</v>
      </c>
      <c r="AL696" s="12">
        <v>1</v>
      </c>
      <c r="AM696" s="12">
        <v>1</v>
      </c>
      <c r="AN696" s="12">
        <v>1</v>
      </c>
      <c r="AO696" s="12">
        <v>1</v>
      </c>
      <c r="AP696" s="12">
        <v>0</v>
      </c>
      <c r="AQ696" s="12">
        <v>0</v>
      </c>
      <c r="AR696" s="12">
        <v>0</v>
      </c>
      <c r="AS696" s="12">
        <v>0</v>
      </c>
      <c r="AT696" s="12">
        <v>0</v>
      </c>
      <c r="AU696" s="12">
        <v>0</v>
      </c>
      <c r="AV696" s="12">
        <v>0</v>
      </c>
      <c r="AW696" s="12">
        <v>0</v>
      </c>
      <c r="AX696" s="12">
        <v>0</v>
      </c>
      <c r="AY696" s="12">
        <v>0</v>
      </c>
      <c r="AZ696" s="12">
        <v>0</v>
      </c>
      <c r="BA696" s="12">
        <v>0</v>
      </c>
      <c r="BB696" s="12">
        <v>0</v>
      </c>
      <c r="BC696" s="12">
        <v>0</v>
      </c>
      <c r="BD696" s="12">
        <v>0</v>
      </c>
      <c r="BE696" s="12">
        <v>0</v>
      </c>
      <c r="BF696" s="12">
        <v>0</v>
      </c>
      <c r="BK696" t="s">
        <v>339</v>
      </c>
      <c r="BL696" t="s">
        <v>112</v>
      </c>
      <c r="BM696" s="2">
        <v>43894</v>
      </c>
      <c r="BN696" s="12">
        <v>0</v>
      </c>
      <c r="BO696" s="12">
        <v>0</v>
      </c>
      <c r="BP696" s="12">
        <v>0</v>
      </c>
      <c r="BQ696" s="12">
        <v>0</v>
      </c>
      <c r="BR696" s="12">
        <v>0</v>
      </c>
      <c r="BS696" s="12">
        <v>0</v>
      </c>
      <c r="BT696" s="12">
        <v>3</v>
      </c>
      <c r="BU696" s="12">
        <v>1</v>
      </c>
      <c r="BV696" s="12">
        <v>0</v>
      </c>
      <c r="BW696" s="12">
        <v>28</v>
      </c>
      <c r="BX696" s="12">
        <v>32</v>
      </c>
      <c r="BY696" s="12">
        <v>53</v>
      </c>
      <c r="BZ696" s="12">
        <v>32</v>
      </c>
      <c r="CA696" s="12">
        <v>3</v>
      </c>
      <c r="CB696" s="12">
        <v>0</v>
      </c>
      <c r="CC696" s="12">
        <v>2</v>
      </c>
      <c r="CD696" s="12">
        <v>1</v>
      </c>
      <c r="CE696" s="12">
        <v>0</v>
      </c>
      <c r="CF696" s="12">
        <v>0</v>
      </c>
      <c r="CG696" s="12">
        <v>2</v>
      </c>
      <c r="CH696" s="12">
        <v>2</v>
      </c>
      <c r="CI696">
        <v>0</v>
      </c>
      <c r="CJ696">
        <v>0</v>
      </c>
      <c r="CK696">
        <v>0</v>
      </c>
      <c r="CL696">
        <v>0</v>
      </c>
      <c r="CM696">
        <v>0</v>
      </c>
      <c r="CN696" s="12">
        <v>3</v>
      </c>
    </row>
    <row r="697" spans="1:92" hidden="1" x14ac:dyDescent="0.25">
      <c r="A697" s="7" t="s">
        <v>349</v>
      </c>
      <c r="B697" t="s">
        <v>113</v>
      </c>
      <c r="C697" s="2">
        <v>43895</v>
      </c>
      <c r="D697">
        <v>149</v>
      </c>
      <c r="E697">
        <v>122</v>
      </c>
      <c r="F697">
        <v>4</v>
      </c>
      <c r="G697">
        <v>2</v>
      </c>
      <c r="H697">
        <v>2</v>
      </c>
      <c r="I697">
        <v>3</v>
      </c>
      <c r="J697">
        <v>5</v>
      </c>
      <c r="K697">
        <v>2</v>
      </c>
      <c r="L697">
        <v>3</v>
      </c>
      <c r="M697">
        <v>18</v>
      </c>
      <c r="N697">
        <v>31</v>
      </c>
      <c r="O697">
        <v>22</v>
      </c>
      <c r="P697">
        <v>20</v>
      </c>
      <c r="Q697">
        <v>35</v>
      </c>
      <c r="R697">
        <v>4</v>
      </c>
      <c r="S697">
        <v>1</v>
      </c>
      <c r="T697">
        <v>3</v>
      </c>
      <c r="U697">
        <v>0</v>
      </c>
      <c r="V697">
        <v>0</v>
      </c>
      <c r="W697">
        <v>0</v>
      </c>
      <c r="X697">
        <v>0</v>
      </c>
      <c r="Y697">
        <v>0</v>
      </c>
      <c r="Z697">
        <v>0</v>
      </c>
      <c r="AA697">
        <v>0</v>
      </c>
      <c r="AB697">
        <v>0</v>
      </c>
      <c r="AC697">
        <v>0</v>
      </c>
      <c r="AG697" s="35" t="s">
        <v>349</v>
      </c>
      <c r="AH697" s="29" t="s">
        <v>113</v>
      </c>
      <c r="AI697" s="36">
        <v>43895</v>
      </c>
      <c r="AJ697" s="12">
        <v>127</v>
      </c>
      <c r="AK697" s="12">
        <v>104</v>
      </c>
      <c r="AL697" s="12">
        <v>3</v>
      </c>
      <c r="AM697" s="12">
        <v>2</v>
      </c>
      <c r="AN697" s="12">
        <v>2</v>
      </c>
      <c r="AO697" s="12">
        <v>3</v>
      </c>
      <c r="AP697" s="12">
        <v>5</v>
      </c>
      <c r="AQ697" s="12">
        <v>2</v>
      </c>
      <c r="AR697" s="12">
        <v>3</v>
      </c>
      <c r="AS697" s="12">
        <v>0</v>
      </c>
      <c r="AT697" s="12">
        <v>29</v>
      </c>
      <c r="AU697" s="12">
        <v>1</v>
      </c>
      <c r="AV697" s="12">
        <v>1</v>
      </c>
      <c r="AW697" s="12">
        <v>0</v>
      </c>
      <c r="AX697" s="12">
        <v>0</v>
      </c>
      <c r="AY697" s="12">
        <v>0</v>
      </c>
      <c r="AZ697" s="12">
        <v>0</v>
      </c>
      <c r="BA697" s="12">
        <v>0</v>
      </c>
      <c r="BB697" s="12">
        <v>0</v>
      </c>
      <c r="BC697" s="12">
        <v>0</v>
      </c>
      <c r="BD697" s="12">
        <v>0</v>
      </c>
      <c r="BE697" s="12">
        <v>0</v>
      </c>
      <c r="BF697" s="12">
        <v>0</v>
      </c>
      <c r="BK697" t="s">
        <v>339</v>
      </c>
      <c r="BL697" t="s">
        <v>113</v>
      </c>
      <c r="BM697" s="2">
        <v>43894</v>
      </c>
      <c r="BN697" s="12">
        <v>7</v>
      </c>
      <c r="BO697" s="12">
        <v>16</v>
      </c>
      <c r="BP697" s="12">
        <v>1</v>
      </c>
      <c r="BQ697" s="12">
        <v>1</v>
      </c>
      <c r="BR697" s="12">
        <v>0</v>
      </c>
      <c r="BS697" s="12">
        <v>1</v>
      </c>
      <c r="BT697" s="12">
        <v>18</v>
      </c>
      <c r="BU697" s="12">
        <v>0</v>
      </c>
      <c r="BV697" s="12">
        <v>1</v>
      </c>
      <c r="BW697" s="12">
        <v>1727</v>
      </c>
      <c r="BX697" s="12">
        <v>1213</v>
      </c>
      <c r="BY697" s="12">
        <v>1918</v>
      </c>
      <c r="BZ697" s="12">
        <v>1749</v>
      </c>
      <c r="CA697" s="12">
        <v>66</v>
      </c>
      <c r="CB697" s="12">
        <v>25</v>
      </c>
      <c r="CC697" s="12">
        <v>11</v>
      </c>
      <c r="CD697" s="12">
        <v>8</v>
      </c>
      <c r="CE697" s="12">
        <v>0</v>
      </c>
      <c r="CF697" s="12">
        <v>1</v>
      </c>
      <c r="CG697" s="12">
        <v>8</v>
      </c>
      <c r="CH697" s="12">
        <v>8</v>
      </c>
      <c r="CI697">
        <v>0</v>
      </c>
      <c r="CJ697">
        <v>0</v>
      </c>
      <c r="CK697">
        <v>0</v>
      </c>
      <c r="CL697">
        <v>0</v>
      </c>
      <c r="CM697">
        <v>0</v>
      </c>
      <c r="CN697" s="12">
        <v>19</v>
      </c>
    </row>
    <row r="698" spans="1:92" hidden="1" x14ac:dyDescent="0.25">
      <c r="A698" s="7" t="s">
        <v>350</v>
      </c>
      <c r="B698" t="s">
        <v>110</v>
      </c>
      <c r="C698" s="2">
        <v>43895</v>
      </c>
      <c r="D698">
        <v>1</v>
      </c>
      <c r="E698">
        <v>1</v>
      </c>
      <c r="F698">
        <v>0</v>
      </c>
      <c r="G698">
        <v>1</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G698" s="33" t="s">
        <v>350</v>
      </c>
      <c r="AH698" s="30" t="s">
        <v>110</v>
      </c>
      <c r="AI698" s="34">
        <v>43895</v>
      </c>
      <c r="AJ698" s="12">
        <v>0</v>
      </c>
      <c r="AK698" s="12">
        <v>1</v>
      </c>
      <c r="AL698" s="12">
        <v>0</v>
      </c>
      <c r="AM698" s="12">
        <v>1</v>
      </c>
      <c r="AN698" s="12">
        <v>0</v>
      </c>
      <c r="AO698" s="12">
        <v>0</v>
      </c>
      <c r="AP698" s="12">
        <v>0</v>
      </c>
      <c r="AQ698" s="12">
        <v>0</v>
      </c>
      <c r="AR698" s="12">
        <v>0</v>
      </c>
      <c r="AS698" s="12">
        <v>0</v>
      </c>
      <c r="AT698" s="12">
        <v>0</v>
      </c>
      <c r="AU698" s="12">
        <v>0</v>
      </c>
      <c r="AV698" s="12">
        <v>0</v>
      </c>
      <c r="AW698" s="12">
        <v>0</v>
      </c>
      <c r="AX698" s="12">
        <v>0</v>
      </c>
      <c r="AY698" s="12">
        <v>0</v>
      </c>
      <c r="AZ698" s="12">
        <v>0</v>
      </c>
      <c r="BA698" s="12">
        <v>0</v>
      </c>
      <c r="BB698" s="12">
        <v>0</v>
      </c>
      <c r="BC698" s="12">
        <v>0</v>
      </c>
      <c r="BD698" s="12">
        <v>0</v>
      </c>
      <c r="BE698" s="12">
        <v>0</v>
      </c>
      <c r="BF698" s="12">
        <v>0</v>
      </c>
      <c r="BK698" t="s">
        <v>340</v>
      </c>
      <c r="BL698" t="s">
        <v>110</v>
      </c>
      <c r="BM698" s="2">
        <v>43894</v>
      </c>
      <c r="BN698" s="12">
        <v>0</v>
      </c>
      <c r="BO698" s="12">
        <v>0</v>
      </c>
      <c r="BP698" s="12">
        <v>0</v>
      </c>
      <c r="BQ698" s="12">
        <v>0</v>
      </c>
      <c r="BR698" s="12">
        <v>0</v>
      </c>
      <c r="BS698" s="12">
        <v>0</v>
      </c>
      <c r="BT698" s="12">
        <v>0</v>
      </c>
      <c r="BU698" s="12">
        <v>0</v>
      </c>
      <c r="BV698" s="12">
        <v>0</v>
      </c>
      <c r="BW698" s="12">
        <v>41</v>
      </c>
      <c r="BX698" s="12">
        <v>0</v>
      </c>
      <c r="BY698" s="12">
        <v>80</v>
      </c>
      <c r="BZ698" s="12">
        <v>71</v>
      </c>
      <c r="CA698" s="12">
        <v>0</v>
      </c>
      <c r="CB698" s="12">
        <v>0</v>
      </c>
      <c r="CC698" s="12">
        <v>0</v>
      </c>
      <c r="CD698" s="12">
        <v>0</v>
      </c>
      <c r="CE698" s="12">
        <v>0</v>
      </c>
      <c r="CF698" s="12">
        <v>0</v>
      </c>
      <c r="CG698" s="12">
        <v>0</v>
      </c>
      <c r="CH698" s="12">
        <v>0</v>
      </c>
      <c r="CI698">
        <v>0</v>
      </c>
      <c r="CJ698">
        <v>0</v>
      </c>
      <c r="CK698">
        <v>0</v>
      </c>
      <c r="CL698">
        <v>0</v>
      </c>
      <c r="CM698">
        <v>0</v>
      </c>
      <c r="CN698" s="12">
        <v>0</v>
      </c>
    </row>
    <row r="699" spans="1:92" hidden="1" x14ac:dyDescent="0.25">
      <c r="A699" s="7" t="s">
        <v>350</v>
      </c>
      <c r="B699" t="s">
        <v>111</v>
      </c>
      <c r="C699" s="2">
        <v>43895</v>
      </c>
      <c r="D699">
        <v>88</v>
      </c>
      <c r="E699">
        <v>65</v>
      </c>
      <c r="F699">
        <v>3</v>
      </c>
      <c r="G699">
        <v>4</v>
      </c>
      <c r="H699">
        <v>2</v>
      </c>
      <c r="I699">
        <v>3</v>
      </c>
      <c r="J699">
        <v>6</v>
      </c>
      <c r="K699">
        <v>3</v>
      </c>
      <c r="L699">
        <v>3</v>
      </c>
      <c r="M699">
        <v>3</v>
      </c>
      <c r="N699">
        <v>15</v>
      </c>
      <c r="O699">
        <v>36</v>
      </c>
      <c r="P699">
        <v>35</v>
      </c>
      <c r="Q699">
        <v>20</v>
      </c>
      <c r="R699">
        <v>4</v>
      </c>
      <c r="S699">
        <v>6</v>
      </c>
      <c r="T699">
        <v>4</v>
      </c>
      <c r="U699">
        <v>0</v>
      </c>
      <c r="V699">
        <v>0</v>
      </c>
      <c r="W699">
        <v>0</v>
      </c>
      <c r="X699">
        <v>4</v>
      </c>
      <c r="Y699">
        <v>0</v>
      </c>
      <c r="Z699">
        <v>0</v>
      </c>
      <c r="AA699">
        <v>0</v>
      </c>
      <c r="AB699">
        <v>0</v>
      </c>
      <c r="AC699">
        <v>0</v>
      </c>
      <c r="AG699" s="35" t="s">
        <v>350</v>
      </c>
      <c r="AH699" s="29" t="s">
        <v>111</v>
      </c>
      <c r="AI699" s="36">
        <v>43895</v>
      </c>
      <c r="AJ699" s="12">
        <v>83</v>
      </c>
      <c r="AK699" s="12">
        <v>58</v>
      </c>
      <c r="AL699" s="12">
        <v>2</v>
      </c>
      <c r="AM699" s="12">
        <v>1</v>
      </c>
      <c r="AN699" s="12">
        <v>1</v>
      </c>
      <c r="AO699" s="12">
        <v>2</v>
      </c>
      <c r="AP699" s="12">
        <v>4</v>
      </c>
      <c r="AQ699" s="12">
        <v>2</v>
      </c>
      <c r="AR699" s="12">
        <v>2</v>
      </c>
      <c r="AS699" s="12">
        <v>0</v>
      </c>
      <c r="AT699" s="12">
        <v>9</v>
      </c>
      <c r="AU699" s="12">
        <v>0</v>
      </c>
      <c r="AV699" s="12">
        <v>0</v>
      </c>
      <c r="AW699" s="12">
        <v>0</v>
      </c>
      <c r="AX699" s="12">
        <v>0</v>
      </c>
      <c r="AY699" s="12">
        <v>0</v>
      </c>
      <c r="AZ699" s="12">
        <v>0</v>
      </c>
      <c r="BA699" s="12">
        <v>0</v>
      </c>
      <c r="BB699" s="12">
        <v>0</v>
      </c>
      <c r="BC699" s="12">
        <v>0</v>
      </c>
      <c r="BD699" s="12">
        <v>0</v>
      </c>
      <c r="BE699" s="12">
        <v>0</v>
      </c>
      <c r="BF699" s="12">
        <v>0</v>
      </c>
      <c r="BK699" t="s">
        <v>340</v>
      </c>
      <c r="BL699" t="s">
        <v>111</v>
      </c>
      <c r="BM699" s="2">
        <v>43894</v>
      </c>
      <c r="BN699" s="12">
        <v>17</v>
      </c>
      <c r="BO699" s="12">
        <v>20</v>
      </c>
      <c r="BP699" s="12">
        <v>0</v>
      </c>
      <c r="BQ699" s="12">
        <v>3</v>
      </c>
      <c r="BR699" s="12">
        <v>0</v>
      </c>
      <c r="BS699" s="12">
        <v>1</v>
      </c>
      <c r="BT699" s="12">
        <v>1</v>
      </c>
      <c r="BU699" s="12">
        <v>1</v>
      </c>
      <c r="BV699" s="12">
        <v>1</v>
      </c>
      <c r="BW699" s="12">
        <v>775</v>
      </c>
      <c r="BX699" s="12">
        <v>10</v>
      </c>
      <c r="BY699" s="12">
        <v>1235</v>
      </c>
      <c r="BZ699" s="12">
        <v>1179</v>
      </c>
      <c r="CA699" s="12">
        <v>24</v>
      </c>
      <c r="CB699" s="12">
        <v>7</v>
      </c>
      <c r="CC699" s="12">
        <v>7</v>
      </c>
      <c r="CD699" s="12">
        <v>2</v>
      </c>
      <c r="CE699" s="12">
        <v>0</v>
      </c>
      <c r="CF699" s="12">
        <v>0</v>
      </c>
      <c r="CG699" s="12">
        <v>0</v>
      </c>
      <c r="CH699" s="12">
        <v>1</v>
      </c>
      <c r="CI699">
        <v>0</v>
      </c>
      <c r="CJ699">
        <v>0</v>
      </c>
      <c r="CK699">
        <v>0</v>
      </c>
      <c r="CL699">
        <v>0</v>
      </c>
      <c r="CM699">
        <v>0</v>
      </c>
      <c r="CN699" s="12">
        <v>31</v>
      </c>
    </row>
    <row r="700" spans="1:92" hidden="1" x14ac:dyDescent="0.25">
      <c r="A700" s="7" t="s">
        <v>350</v>
      </c>
      <c r="B700" t="s">
        <v>112</v>
      </c>
      <c r="C700" s="2">
        <v>43895</v>
      </c>
      <c r="D700">
        <v>3</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G700" s="33" t="s">
        <v>350</v>
      </c>
      <c r="AH700" s="30" t="s">
        <v>112</v>
      </c>
      <c r="AI700" s="34">
        <v>43895</v>
      </c>
      <c r="AJ700" s="12">
        <v>0</v>
      </c>
      <c r="AK700" s="12">
        <v>0</v>
      </c>
      <c r="AL700" s="12">
        <v>0</v>
      </c>
      <c r="AM700" s="12">
        <v>0</v>
      </c>
      <c r="AN700" s="12">
        <v>0</v>
      </c>
      <c r="AO700" s="12">
        <v>0</v>
      </c>
      <c r="AP700" s="12">
        <v>0</v>
      </c>
      <c r="AQ700" s="12">
        <v>0</v>
      </c>
      <c r="AR700" s="12">
        <v>0</v>
      </c>
      <c r="AS700" s="12">
        <v>0</v>
      </c>
      <c r="AT700" s="12">
        <v>0</v>
      </c>
      <c r="AU700" s="12">
        <v>0</v>
      </c>
      <c r="AV700" s="12">
        <v>0</v>
      </c>
      <c r="AW700" s="12">
        <v>0</v>
      </c>
      <c r="AX700" s="12">
        <v>0</v>
      </c>
      <c r="AY700" s="12">
        <v>0</v>
      </c>
      <c r="AZ700" s="12">
        <v>0</v>
      </c>
      <c r="BA700" s="12">
        <v>0</v>
      </c>
      <c r="BB700" s="12">
        <v>0</v>
      </c>
      <c r="BC700" s="12">
        <v>0</v>
      </c>
      <c r="BD700" s="12">
        <v>0</v>
      </c>
      <c r="BE700" s="12">
        <v>0</v>
      </c>
      <c r="BF700" s="12">
        <v>0</v>
      </c>
      <c r="BK700" t="s">
        <v>340</v>
      </c>
      <c r="BL700" t="s">
        <v>112</v>
      </c>
      <c r="BM700" s="2">
        <v>43894</v>
      </c>
      <c r="BN700" s="12">
        <v>0</v>
      </c>
      <c r="BO700" s="12">
        <v>0</v>
      </c>
      <c r="BP700" s="12">
        <v>0</v>
      </c>
      <c r="BQ700" s="12">
        <v>0</v>
      </c>
      <c r="BR700" s="12">
        <v>0</v>
      </c>
      <c r="BS700" s="12">
        <v>0</v>
      </c>
      <c r="BT700" s="12">
        <v>0</v>
      </c>
      <c r="BU700" s="12">
        <v>0</v>
      </c>
      <c r="BV700" s="12">
        <v>0</v>
      </c>
      <c r="BW700" s="12">
        <v>32</v>
      </c>
      <c r="BX700" s="12">
        <v>0</v>
      </c>
      <c r="BY700" s="12">
        <v>57</v>
      </c>
      <c r="BZ700" s="12">
        <v>50</v>
      </c>
      <c r="CA700" s="12">
        <v>0</v>
      </c>
      <c r="CB700" s="12">
        <v>0</v>
      </c>
      <c r="CC700" s="12">
        <v>0</v>
      </c>
      <c r="CD700" s="12">
        <v>0</v>
      </c>
      <c r="CE700" s="12">
        <v>0</v>
      </c>
      <c r="CF700" s="12">
        <v>0</v>
      </c>
      <c r="CG700" s="12">
        <v>0</v>
      </c>
      <c r="CH700" s="12">
        <v>0</v>
      </c>
      <c r="CI700">
        <v>0</v>
      </c>
      <c r="CJ700">
        <v>0</v>
      </c>
      <c r="CK700">
        <v>0</v>
      </c>
      <c r="CL700">
        <v>0</v>
      </c>
      <c r="CM700">
        <v>0</v>
      </c>
      <c r="CN700" s="12">
        <v>0</v>
      </c>
    </row>
    <row r="701" spans="1:92" hidden="1" x14ac:dyDescent="0.25">
      <c r="A701" s="7" t="s">
        <v>350</v>
      </c>
      <c r="B701" t="s">
        <v>113</v>
      </c>
      <c r="C701" s="2">
        <v>43895</v>
      </c>
      <c r="D701">
        <v>118</v>
      </c>
      <c r="E701">
        <v>76</v>
      </c>
      <c r="F701">
        <v>4</v>
      </c>
      <c r="G701">
        <v>3</v>
      </c>
      <c r="H701">
        <v>1</v>
      </c>
      <c r="I701">
        <v>4</v>
      </c>
      <c r="J701">
        <v>7</v>
      </c>
      <c r="K701">
        <v>3</v>
      </c>
      <c r="L701">
        <v>4</v>
      </c>
      <c r="M701">
        <v>12</v>
      </c>
      <c r="N701">
        <v>21</v>
      </c>
      <c r="O701">
        <v>43</v>
      </c>
      <c r="P701">
        <v>36</v>
      </c>
      <c r="Q701">
        <v>41</v>
      </c>
      <c r="R701">
        <v>3</v>
      </c>
      <c r="S701">
        <v>7</v>
      </c>
      <c r="T701">
        <v>6</v>
      </c>
      <c r="U701">
        <v>0</v>
      </c>
      <c r="V701">
        <v>0</v>
      </c>
      <c r="W701">
        <v>0</v>
      </c>
      <c r="X701">
        <v>3</v>
      </c>
      <c r="Y701">
        <v>0</v>
      </c>
      <c r="Z701">
        <v>0</v>
      </c>
      <c r="AA701">
        <v>0</v>
      </c>
      <c r="AB701">
        <v>0</v>
      </c>
      <c r="AC701">
        <v>0</v>
      </c>
      <c r="AG701" s="35" t="s">
        <v>350</v>
      </c>
      <c r="AH701" s="29" t="s">
        <v>113</v>
      </c>
      <c r="AI701" s="36">
        <v>43895</v>
      </c>
      <c r="AJ701" s="12">
        <v>113</v>
      </c>
      <c r="AK701" s="12">
        <v>70</v>
      </c>
      <c r="AL701" s="12">
        <v>4</v>
      </c>
      <c r="AM701" s="12">
        <v>1</v>
      </c>
      <c r="AN701" s="12">
        <v>1</v>
      </c>
      <c r="AO701" s="12">
        <v>4</v>
      </c>
      <c r="AP701" s="12">
        <v>7</v>
      </c>
      <c r="AQ701" s="12">
        <v>3</v>
      </c>
      <c r="AR701" s="12">
        <v>4</v>
      </c>
      <c r="AS701" s="12">
        <v>0</v>
      </c>
      <c r="AT701" s="12">
        <v>23</v>
      </c>
      <c r="AU701" s="12">
        <v>0</v>
      </c>
      <c r="AV701" s="12">
        <v>0</v>
      </c>
      <c r="AW701" s="12">
        <v>0</v>
      </c>
      <c r="AX701" s="12">
        <v>0</v>
      </c>
      <c r="AY701" s="12">
        <v>0</v>
      </c>
      <c r="AZ701" s="12">
        <v>0</v>
      </c>
      <c r="BA701" s="12">
        <v>0</v>
      </c>
      <c r="BB701" s="12">
        <v>0</v>
      </c>
      <c r="BC701" s="12">
        <v>0</v>
      </c>
      <c r="BD701" s="12">
        <v>0</v>
      </c>
      <c r="BE701" s="12">
        <v>0</v>
      </c>
      <c r="BF701" s="12">
        <v>0</v>
      </c>
      <c r="BK701" t="s">
        <v>340</v>
      </c>
      <c r="BL701" t="s">
        <v>113</v>
      </c>
      <c r="BM701" s="2">
        <v>43894</v>
      </c>
      <c r="BN701" s="12">
        <v>25</v>
      </c>
      <c r="BO701" s="12">
        <v>27</v>
      </c>
      <c r="BP701" s="12">
        <v>1</v>
      </c>
      <c r="BQ701" s="12">
        <v>3</v>
      </c>
      <c r="BR701" s="12">
        <v>1</v>
      </c>
      <c r="BS701" s="12">
        <v>2</v>
      </c>
      <c r="BT701" s="12">
        <v>0</v>
      </c>
      <c r="BU701" s="12">
        <v>0</v>
      </c>
      <c r="BV701" s="12">
        <v>2</v>
      </c>
      <c r="BW701" s="12">
        <v>1450</v>
      </c>
      <c r="BX701" s="12">
        <v>13</v>
      </c>
      <c r="BY701" s="12">
        <v>2396</v>
      </c>
      <c r="BZ701" s="12">
        <v>2299</v>
      </c>
      <c r="CA701" s="12">
        <v>37</v>
      </c>
      <c r="CB701" s="12">
        <v>8</v>
      </c>
      <c r="CC701" s="12">
        <v>6</v>
      </c>
      <c r="CD701" s="12">
        <v>5</v>
      </c>
      <c r="CE701" s="12">
        <v>0</v>
      </c>
      <c r="CF701" s="12">
        <v>0</v>
      </c>
      <c r="CG701" s="12">
        <v>0</v>
      </c>
      <c r="CH701" s="12">
        <v>0</v>
      </c>
      <c r="CI701">
        <v>0</v>
      </c>
      <c r="CJ701">
        <v>0</v>
      </c>
      <c r="CK701">
        <v>0</v>
      </c>
      <c r="CL701">
        <v>0</v>
      </c>
      <c r="CM701">
        <v>0</v>
      </c>
      <c r="CN701" s="12">
        <v>42</v>
      </c>
    </row>
    <row r="702" spans="1:92" hidden="1" x14ac:dyDescent="0.25">
      <c r="A702" s="7" t="s">
        <v>351</v>
      </c>
      <c r="B702" t="s">
        <v>110</v>
      </c>
      <c r="C702" s="2">
        <v>43895</v>
      </c>
      <c r="D702">
        <v>0</v>
      </c>
      <c r="E702">
        <v>0</v>
      </c>
      <c r="F702">
        <v>0</v>
      </c>
      <c r="G702">
        <v>0</v>
      </c>
      <c r="H702">
        <v>0</v>
      </c>
      <c r="I702">
        <v>0</v>
      </c>
      <c r="J702">
        <v>0</v>
      </c>
      <c r="K702">
        <v>0</v>
      </c>
      <c r="L702">
        <v>0</v>
      </c>
      <c r="M702">
        <v>0</v>
      </c>
      <c r="N702">
        <v>0</v>
      </c>
      <c r="O702">
        <v>0</v>
      </c>
      <c r="P702">
        <v>0</v>
      </c>
      <c r="Q702">
        <v>1</v>
      </c>
      <c r="R702">
        <v>1</v>
      </c>
      <c r="S702">
        <v>0</v>
      </c>
      <c r="T702">
        <v>0</v>
      </c>
      <c r="U702">
        <v>0</v>
      </c>
      <c r="V702">
        <v>0</v>
      </c>
      <c r="W702">
        <v>0</v>
      </c>
      <c r="X702">
        <v>0</v>
      </c>
      <c r="Y702">
        <v>0</v>
      </c>
      <c r="Z702">
        <v>0</v>
      </c>
      <c r="AA702">
        <v>0</v>
      </c>
      <c r="AB702">
        <v>0</v>
      </c>
      <c r="AC702">
        <v>0</v>
      </c>
      <c r="AG702" s="33" t="s">
        <v>351</v>
      </c>
      <c r="AH702" s="30" t="s">
        <v>110</v>
      </c>
      <c r="AI702" s="34">
        <v>43895</v>
      </c>
      <c r="AJ702" s="12">
        <v>0</v>
      </c>
      <c r="AK702" s="12">
        <v>0</v>
      </c>
      <c r="AL702" s="12">
        <v>0</v>
      </c>
      <c r="AM702" s="12">
        <v>0</v>
      </c>
      <c r="AN702" s="12">
        <v>0</v>
      </c>
      <c r="AO702" s="12">
        <v>0</v>
      </c>
      <c r="AP702" s="12">
        <v>0</v>
      </c>
      <c r="AQ702" s="12">
        <v>0</v>
      </c>
      <c r="AR702" s="12">
        <v>0</v>
      </c>
      <c r="AS702" s="12">
        <v>0</v>
      </c>
      <c r="AT702" s="12">
        <v>1</v>
      </c>
      <c r="AU702" s="12">
        <v>1</v>
      </c>
      <c r="AV702" s="12">
        <v>0</v>
      </c>
      <c r="AW702" s="12">
        <v>0</v>
      </c>
      <c r="AX702" s="12">
        <v>0</v>
      </c>
      <c r="AY702" s="12">
        <v>0</v>
      </c>
      <c r="AZ702" s="12">
        <v>0</v>
      </c>
      <c r="BA702" s="12">
        <v>0</v>
      </c>
      <c r="BB702" s="12">
        <v>0</v>
      </c>
      <c r="BC702" s="12">
        <v>0</v>
      </c>
      <c r="BD702" s="12">
        <v>0</v>
      </c>
      <c r="BE702" s="12">
        <v>0</v>
      </c>
      <c r="BF702" s="12">
        <v>0</v>
      </c>
      <c r="BK702" t="s">
        <v>341</v>
      </c>
      <c r="BL702" t="s">
        <v>110</v>
      </c>
      <c r="BM702" s="2">
        <v>43894</v>
      </c>
      <c r="BN702" s="12">
        <v>23</v>
      </c>
      <c r="BO702" s="12">
        <v>4</v>
      </c>
      <c r="BP702" s="12">
        <v>1</v>
      </c>
      <c r="BQ702" s="12">
        <v>1</v>
      </c>
      <c r="BR702" s="12">
        <v>1</v>
      </c>
      <c r="BS702" s="12">
        <v>1</v>
      </c>
      <c r="BT702" s="12">
        <v>0</v>
      </c>
      <c r="BU702" s="12">
        <v>0</v>
      </c>
      <c r="BV702" s="12">
        <v>0</v>
      </c>
      <c r="BW702" s="12">
        <v>0</v>
      </c>
      <c r="BX702" s="12">
        <v>0</v>
      </c>
      <c r="BY702" s="12">
        <v>0</v>
      </c>
      <c r="BZ702" s="12">
        <v>0</v>
      </c>
      <c r="CA702" s="12">
        <v>1</v>
      </c>
      <c r="CB702" s="12">
        <v>1</v>
      </c>
      <c r="CC702" s="12">
        <v>3</v>
      </c>
      <c r="CD702" s="12">
        <v>1</v>
      </c>
      <c r="CE702" s="12">
        <v>0</v>
      </c>
      <c r="CF702" s="12">
        <v>0</v>
      </c>
      <c r="CG702" s="12">
        <v>2</v>
      </c>
      <c r="CH702" s="12">
        <v>1</v>
      </c>
      <c r="CI702">
        <v>0</v>
      </c>
      <c r="CJ702">
        <v>0</v>
      </c>
      <c r="CK702">
        <v>0</v>
      </c>
      <c r="CL702">
        <v>0</v>
      </c>
      <c r="CM702">
        <v>0</v>
      </c>
      <c r="CN702" s="12">
        <v>0</v>
      </c>
    </row>
    <row r="703" spans="1:92" hidden="1" x14ac:dyDescent="0.25">
      <c r="A703" s="7" t="s">
        <v>351</v>
      </c>
      <c r="B703" t="s">
        <v>111</v>
      </c>
      <c r="C703" s="2">
        <v>43895</v>
      </c>
      <c r="D703">
        <v>366</v>
      </c>
      <c r="E703">
        <v>325</v>
      </c>
      <c r="F703">
        <v>11</v>
      </c>
      <c r="G703">
        <v>17</v>
      </c>
      <c r="H703">
        <v>3</v>
      </c>
      <c r="I703">
        <v>11</v>
      </c>
      <c r="J703">
        <v>19</v>
      </c>
      <c r="K703">
        <v>13</v>
      </c>
      <c r="L703">
        <v>11</v>
      </c>
      <c r="M703">
        <v>7</v>
      </c>
      <c r="N703">
        <v>25</v>
      </c>
      <c r="O703">
        <v>0</v>
      </c>
      <c r="P703">
        <v>0</v>
      </c>
      <c r="Q703">
        <v>46</v>
      </c>
      <c r="R703">
        <v>2</v>
      </c>
      <c r="S703">
        <v>8</v>
      </c>
      <c r="T703">
        <v>6</v>
      </c>
      <c r="U703">
        <v>0</v>
      </c>
      <c r="V703">
        <v>0</v>
      </c>
      <c r="W703">
        <v>0</v>
      </c>
      <c r="X703">
        <v>4</v>
      </c>
      <c r="Y703">
        <v>0</v>
      </c>
      <c r="Z703">
        <v>0</v>
      </c>
      <c r="AA703">
        <v>0</v>
      </c>
      <c r="AB703">
        <v>0</v>
      </c>
      <c r="AC703">
        <v>0</v>
      </c>
      <c r="AG703" s="35" t="s">
        <v>351</v>
      </c>
      <c r="AH703" s="29" t="s">
        <v>111</v>
      </c>
      <c r="AI703" s="36">
        <v>43895</v>
      </c>
      <c r="AJ703" s="12">
        <v>360</v>
      </c>
      <c r="AK703" s="12">
        <v>316</v>
      </c>
      <c r="AL703" s="12">
        <v>9</v>
      </c>
      <c r="AM703" s="12">
        <v>15</v>
      </c>
      <c r="AN703" s="12">
        <v>2</v>
      </c>
      <c r="AO703" s="12">
        <v>9</v>
      </c>
      <c r="AP703" s="12">
        <v>17</v>
      </c>
      <c r="AQ703" s="12">
        <v>11</v>
      </c>
      <c r="AR703" s="12">
        <v>9</v>
      </c>
      <c r="AS703" s="12">
        <v>0</v>
      </c>
      <c r="AT703" s="12">
        <v>32</v>
      </c>
      <c r="AU703" s="12">
        <v>2</v>
      </c>
      <c r="AV703" s="12">
        <v>4</v>
      </c>
      <c r="AW703" s="12">
        <v>4</v>
      </c>
      <c r="AX703" s="12">
        <v>0</v>
      </c>
      <c r="AY703" s="12">
        <v>0</v>
      </c>
      <c r="AZ703" s="12">
        <v>0</v>
      </c>
      <c r="BA703" s="12">
        <v>0</v>
      </c>
      <c r="BB703" s="12">
        <v>0</v>
      </c>
      <c r="BC703" s="12">
        <v>0</v>
      </c>
      <c r="BD703" s="12">
        <v>0</v>
      </c>
      <c r="BE703" s="12">
        <v>0</v>
      </c>
      <c r="BF703" s="12">
        <v>0</v>
      </c>
      <c r="BK703" t="s">
        <v>341</v>
      </c>
      <c r="BL703" t="s">
        <v>111</v>
      </c>
      <c r="BM703" s="2">
        <v>43894</v>
      </c>
      <c r="BN703" s="12">
        <v>1</v>
      </c>
      <c r="BO703" s="12">
        <v>6</v>
      </c>
      <c r="BP703" s="12">
        <v>0</v>
      </c>
      <c r="BQ703" s="12">
        <v>3</v>
      </c>
      <c r="BR703" s="12">
        <v>0</v>
      </c>
      <c r="BS703" s="12">
        <v>0</v>
      </c>
      <c r="BT703" s="12">
        <v>0</v>
      </c>
      <c r="BU703" s="12">
        <v>0</v>
      </c>
      <c r="BV703" s="12">
        <v>0</v>
      </c>
      <c r="BW703" s="12">
        <v>4</v>
      </c>
      <c r="BX703" s="12">
        <v>3</v>
      </c>
      <c r="BY703" s="12">
        <v>0</v>
      </c>
      <c r="BZ703" s="12">
        <v>0</v>
      </c>
      <c r="CA703" s="12">
        <v>2</v>
      </c>
      <c r="CB703" s="12">
        <v>2</v>
      </c>
      <c r="CC703" s="12">
        <v>3</v>
      </c>
      <c r="CD703" s="12">
        <v>2</v>
      </c>
      <c r="CE703" s="12">
        <v>0</v>
      </c>
      <c r="CF703" s="12">
        <v>0</v>
      </c>
      <c r="CG703" s="12">
        <v>6</v>
      </c>
      <c r="CH703" s="12">
        <v>2</v>
      </c>
      <c r="CI703">
        <v>0</v>
      </c>
      <c r="CJ703">
        <v>0</v>
      </c>
      <c r="CK703">
        <v>0</v>
      </c>
      <c r="CL703">
        <v>0</v>
      </c>
      <c r="CM703">
        <v>0</v>
      </c>
      <c r="CN703" s="12">
        <v>0</v>
      </c>
    </row>
    <row r="704" spans="1:92" hidden="1" x14ac:dyDescent="0.25">
      <c r="A704" s="7" t="s">
        <v>351</v>
      </c>
      <c r="B704" t="s">
        <v>112</v>
      </c>
      <c r="C704" s="2">
        <v>43895</v>
      </c>
      <c r="D704">
        <v>1</v>
      </c>
      <c r="E704">
        <v>3</v>
      </c>
      <c r="F704">
        <v>1</v>
      </c>
      <c r="G704">
        <v>1</v>
      </c>
      <c r="H704">
        <v>0</v>
      </c>
      <c r="I704">
        <v>1</v>
      </c>
      <c r="J704">
        <v>1</v>
      </c>
      <c r="K704">
        <v>0</v>
      </c>
      <c r="L704">
        <v>1</v>
      </c>
      <c r="M704">
        <v>0</v>
      </c>
      <c r="N704">
        <v>0</v>
      </c>
      <c r="O704">
        <v>0</v>
      </c>
      <c r="P704">
        <v>0</v>
      </c>
      <c r="Q704">
        <v>0</v>
      </c>
      <c r="R704">
        <v>0</v>
      </c>
      <c r="S704">
        <v>0</v>
      </c>
      <c r="T704">
        <v>0</v>
      </c>
      <c r="U704">
        <v>0</v>
      </c>
      <c r="V704">
        <v>0</v>
      </c>
      <c r="W704">
        <v>0</v>
      </c>
      <c r="X704">
        <v>0</v>
      </c>
      <c r="Y704">
        <v>0</v>
      </c>
      <c r="Z704">
        <v>0</v>
      </c>
      <c r="AA704">
        <v>0</v>
      </c>
      <c r="AB704">
        <v>0</v>
      </c>
      <c r="AC704">
        <v>0</v>
      </c>
      <c r="AG704" s="33" t="s">
        <v>351</v>
      </c>
      <c r="AH704" s="30" t="s">
        <v>112</v>
      </c>
      <c r="AI704" s="34">
        <v>43895</v>
      </c>
      <c r="AJ704" s="12">
        <v>1</v>
      </c>
      <c r="AK704" s="12">
        <v>3</v>
      </c>
      <c r="AL704" s="12">
        <v>1</v>
      </c>
      <c r="AM704" s="12">
        <v>1</v>
      </c>
      <c r="AN704" s="12">
        <v>0</v>
      </c>
      <c r="AO704" s="12">
        <v>1</v>
      </c>
      <c r="AP704" s="12">
        <v>1</v>
      </c>
      <c r="AQ704" s="12">
        <v>0</v>
      </c>
      <c r="AR704" s="12">
        <v>1</v>
      </c>
      <c r="AS704" s="12">
        <v>0</v>
      </c>
      <c r="AT704" s="12">
        <v>0</v>
      </c>
      <c r="AU704" s="12">
        <v>0</v>
      </c>
      <c r="AV704" s="12">
        <v>0</v>
      </c>
      <c r="AW704" s="12">
        <v>0</v>
      </c>
      <c r="AX704" s="12">
        <v>0</v>
      </c>
      <c r="AY704" s="12">
        <v>0</v>
      </c>
      <c r="AZ704" s="12">
        <v>0</v>
      </c>
      <c r="BA704" s="12">
        <v>0</v>
      </c>
      <c r="BB704" s="12">
        <v>0</v>
      </c>
      <c r="BC704" s="12">
        <v>0</v>
      </c>
      <c r="BD704" s="12">
        <v>0</v>
      </c>
      <c r="BE704" s="12">
        <v>0</v>
      </c>
      <c r="BF704" s="12">
        <v>0</v>
      </c>
      <c r="BK704" t="s">
        <v>341</v>
      </c>
      <c r="BL704" t="s">
        <v>112</v>
      </c>
      <c r="BM704" s="2">
        <v>43894</v>
      </c>
      <c r="BN704" s="12">
        <v>18</v>
      </c>
      <c r="BO704" s="12">
        <v>6</v>
      </c>
      <c r="BP704" s="12">
        <v>0</v>
      </c>
      <c r="BQ704" s="12">
        <v>0</v>
      </c>
      <c r="BR704" s="12">
        <v>0</v>
      </c>
      <c r="BS704" s="12">
        <v>0</v>
      </c>
      <c r="BT704" s="12">
        <v>0</v>
      </c>
      <c r="BU704" s="12">
        <v>0</v>
      </c>
      <c r="BV704" s="12">
        <v>0</v>
      </c>
      <c r="BW704" s="12">
        <v>0</v>
      </c>
      <c r="BX704" s="12">
        <v>0</v>
      </c>
      <c r="BY704" s="12">
        <v>0</v>
      </c>
      <c r="BZ704" s="12">
        <v>0</v>
      </c>
      <c r="CA704" s="12">
        <v>1</v>
      </c>
      <c r="CB704" s="12">
        <v>1</v>
      </c>
      <c r="CC704" s="12">
        <v>2</v>
      </c>
      <c r="CD704" s="12">
        <v>1</v>
      </c>
      <c r="CE704" s="12">
        <v>0</v>
      </c>
      <c r="CF704" s="12">
        <v>0</v>
      </c>
      <c r="CG704" s="12">
        <v>1</v>
      </c>
      <c r="CH704" s="12">
        <v>1</v>
      </c>
      <c r="CI704">
        <v>0</v>
      </c>
      <c r="CJ704">
        <v>0</v>
      </c>
      <c r="CK704">
        <v>0</v>
      </c>
      <c r="CL704">
        <v>0</v>
      </c>
      <c r="CM704">
        <v>0</v>
      </c>
      <c r="CN704" s="12">
        <v>0</v>
      </c>
    </row>
    <row r="705" spans="1:92" hidden="1" x14ac:dyDescent="0.25">
      <c r="A705" s="7" t="s">
        <v>351</v>
      </c>
      <c r="B705" t="s">
        <v>113</v>
      </c>
      <c r="C705" s="2">
        <v>43895</v>
      </c>
      <c r="D705">
        <v>376</v>
      </c>
      <c r="E705">
        <v>318</v>
      </c>
      <c r="F705">
        <v>18</v>
      </c>
      <c r="G705">
        <v>18</v>
      </c>
      <c r="H705">
        <v>5</v>
      </c>
      <c r="I705">
        <v>18</v>
      </c>
      <c r="J705">
        <v>24</v>
      </c>
      <c r="K705">
        <v>10</v>
      </c>
      <c r="L705">
        <v>18</v>
      </c>
      <c r="M705">
        <v>29</v>
      </c>
      <c r="N705">
        <v>46</v>
      </c>
      <c r="O705">
        <v>0</v>
      </c>
      <c r="P705">
        <v>0</v>
      </c>
      <c r="Q705">
        <v>116</v>
      </c>
      <c r="R705">
        <v>7</v>
      </c>
      <c r="S705">
        <v>11</v>
      </c>
      <c r="T705">
        <v>8</v>
      </c>
      <c r="U705">
        <v>0</v>
      </c>
      <c r="V705">
        <v>0</v>
      </c>
      <c r="W705">
        <v>0</v>
      </c>
      <c r="X705">
        <v>6</v>
      </c>
      <c r="Y705">
        <v>0</v>
      </c>
      <c r="Z705">
        <v>0</v>
      </c>
      <c r="AA705">
        <v>0</v>
      </c>
      <c r="AB705">
        <v>0</v>
      </c>
      <c r="AC705">
        <v>0</v>
      </c>
      <c r="AG705" s="35" t="s">
        <v>351</v>
      </c>
      <c r="AH705" s="29" t="s">
        <v>113</v>
      </c>
      <c r="AI705" s="36">
        <v>43895</v>
      </c>
      <c r="AJ705" s="12">
        <v>364</v>
      </c>
      <c r="AK705" s="12">
        <v>306</v>
      </c>
      <c r="AL705" s="12">
        <v>18</v>
      </c>
      <c r="AM705" s="12">
        <v>18</v>
      </c>
      <c r="AN705" s="12">
        <v>5</v>
      </c>
      <c r="AO705" s="12">
        <v>18</v>
      </c>
      <c r="AP705" s="12">
        <v>24</v>
      </c>
      <c r="AQ705" s="12">
        <v>10</v>
      </c>
      <c r="AR705" s="12">
        <v>18</v>
      </c>
      <c r="AS705" s="12">
        <v>0</v>
      </c>
      <c r="AT705" s="12">
        <v>79</v>
      </c>
      <c r="AU705" s="12">
        <v>7</v>
      </c>
      <c r="AV705" s="12">
        <v>5</v>
      </c>
      <c r="AW705" s="12">
        <v>5</v>
      </c>
      <c r="AX705" s="12">
        <v>0</v>
      </c>
      <c r="AY705" s="12">
        <v>0</v>
      </c>
      <c r="AZ705" s="12">
        <v>0</v>
      </c>
      <c r="BA705" s="12">
        <v>0</v>
      </c>
      <c r="BB705" s="12">
        <v>0</v>
      </c>
      <c r="BC705" s="12">
        <v>0</v>
      </c>
      <c r="BD705" s="12">
        <v>0</v>
      </c>
      <c r="BE705" s="12">
        <v>0</v>
      </c>
      <c r="BF705" s="12">
        <v>0</v>
      </c>
      <c r="BK705" t="s">
        <v>341</v>
      </c>
      <c r="BL705" t="s">
        <v>113</v>
      </c>
      <c r="BM705" s="2">
        <v>43894</v>
      </c>
      <c r="BN705" s="12">
        <v>5</v>
      </c>
      <c r="BO705" s="12">
        <v>19</v>
      </c>
      <c r="BP705" s="12">
        <v>5</v>
      </c>
      <c r="BQ705" s="12">
        <v>4</v>
      </c>
      <c r="BR705" s="12">
        <v>3</v>
      </c>
      <c r="BS705" s="12">
        <v>5</v>
      </c>
      <c r="BT705" s="12">
        <v>0</v>
      </c>
      <c r="BU705" s="12">
        <v>0</v>
      </c>
      <c r="BV705" s="12">
        <v>5</v>
      </c>
      <c r="BW705" s="12">
        <v>6</v>
      </c>
      <c r="BX705" s="12">
        <v>6</v>
      </c>
      <c r="BY705" s="12">
        <v>0</v>
      </c>
      <c r="BZ705" s="12">
        <v>0</v>
      </c>
      <c r="CA705" s="12">
        <v>3</v>
      </c>
      <c r="CB705" s="12">
        <v>2</v>
      </c>
      <c r="CC705" s="12">
        <v>4</v>
      </c>
      <c r="CD705" s="12">
        <v>2</v>
      </c>
      <c r="CE705" s="12">
        <v>0</v>
      </c>
      <c r="CF705" s="12">
        <v>0</v>
      </c>
      <c r="CG705" s="12">
        <v>2</v>
      </c>
      <c r="CH705" s="12">
        <v>2</v>
      </c>
      <c r="CI705">
        <v>0</v>
      </c>
      <c r="CJ705">
        <v>0</v>
      </c>
      <c r="CK705">
        <v>0</v>
      </c>
      <c r="CL705">
        <v>0</v>
      </c>
      <c r="CM705">
        <v>0</v>
      </c>
      <c r="CN705" s="12">
        <v>0</v>
      </c>
    </row>
    <row r="706" spans="1:92" hidden="1" x14ac:dyDescent="0.25">
      <c r="A706" s="7" t="s">
        <v>352</v>
      </c>
      <c r="B706" t="s">
        <v>110</v>
      </c>
      <c r="C706" s="2">
        <v>43895</v>
      </c>
      <c r="D706">
        <v>0</v>
      </c>
      <c r="E706">
        <v>0</v>
      </c>
      <c r="F706">
        <v>0</v>
      </c>
      <c r="G706">
        <v>0</v>
      </c>
      <c r="H706">
        <v>0</v>
      </c>
      <c r="I706">
        <v>0</v>
      </c>
      <c r="J706">
        <v>0</v>
      </c>
      <c r="K706">
        <v>0</v>
      </c>
      <c r="L706">
        <v>0</v>
      </c>
      <c r="M706">
        <v>0</v>
      </c>
      <c r="N706">
        <v>0</v>
      </c>
      <c r="O706">
        <v>1</v>
      </c>
      <c r="P706">
        <v>1</v>
      </c>
      <c r="Q706">
        <v>2</v>
      </c>
      <c r="R706">
        <v>0</v>
      </c>
      <c r="S706">
        <v>0</v>
      </c>
      <c r="T706">
        <v>0</v>
      </c>
      <c r="U706">
        <v>0</v>
      </c>
      <c r="V706">
        <v>0</v>
      </c>
      <c r="W706">
        <v>0</v>
      </c>
      <c r="X706">
        <v>0</v>
      </c>
      <c r="Y706">
        <v>0</v>
      </c>
      <c r="Z706">
        <v>0</v>
      </c>
      <c r="AA706">
        <v>0</v>
      </c>
      <c r="AB706">
        <v>0</v>
      </c>
      <c r="AC706">
        <v>0</v>
      </c>
      <c r="AG706" s="33" t="s">
        <v>352</v>
      </c>
      <c r="AH706" s="30" t="s">
        <v>110</v>
      </c>
      <c r="AI706" s="34">
        <v>43895</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K706" t="s">
        <v>320</v>
      </c>
      <c r="BL706" t="s">
        <v>110</v>
      </c>
      <c r="BM706" s="2">
        <v>43895</v>
      </c>
      <c r="BN706">
        <v>0</v>
      </c>
      <c r="BO706">
        <v>0</v>
      </c>
      <c r="BP706">
        <v>0</v>
      </c>
      <c r="BQ706">
        <v>0</v>
      </c>
      <c r="BR706">
        <v>0</v>
      </c>
      <c r="BS706">
        <v>0</v>
      </c>
      <c r="BT706">
        <v>0</v>
      </c>
      <c r="BU706">
        <v>0</v>
      </c>
      <c r="BV706">
        <v>0</v>
      </c>
      <c r="BW706">
        <v>5</v>
      </c>
      <c r="BX706">
        <v>15</v>
      </c>
      <c r="BY706">
        <v>20</v>
      </c>
      <c r="BZ706">
        <v>8</v>
      </c>
      <c r="CA706">
        <v>0</v>
      </c>
      <c r="CB706">
        <v>0</v>
      </c>
      <c r="CC706">
        <v>0</v>
      </c>
      <c r="CD706" s="12">
        <v>0</v>
      </c>
      <c r="CE706">
        <v>0</v>
      </c>
      <c r="CF706">
        <v>0</v>
      </c>
      <c r="CG706">
        <v>0</v>
      </c>
      <c r="CH706">
        <v>0</v>
      </c>
      <c r="CI706">
        <v>0</v>
      </c>
      <c r="CJ706">
        <v>0</v>
      </c>
      <c r="CK706">
        <v>0</v>
      </c>
      <c r="CL706">
        <v>0</v>
      </c>
      <c r="CM706">
        <v>0</v>
      </c>
      <c r="CN706">
        <v>0</v>
      </c>
    </row>
    <row r="707" spans="1:92" hidden="1" x14ac:dyDescent="0.25">
      <c r="A707" s="7" t="s">
        <v>352</v>
      </c>
      <c r="B707" t="s">
        <v>111</v>
      </c>
      <c r="C707" s="2">
        <v>43895</v>
      </c>
      <c r="D707">
        <v>68</v>
      </c>
      <c r="E707">
        <v>48</v>
      </c>
      <c r="F707">
        <v>3</v>
      </c>
      <c r="G707">
        <v>0</v>
      </c>
      <c r="H707">
        <v>0</v>
      </c>
      <c r="I707">
        <v>3</v>
      </c>
      <c r="J707">
        <v>3</v>
      </c>
      <c r="K707">
        <v>0</v>
      </c>
      <c r="L707">
        <v>3</v>
      </c>
      <c r="M707">
        <v>2</v>
      </c>
      <c r="N707">
        <v>4</v>
      </c>
      <c r="O707">
        <v>20</v>
      </c>
      <c r="P707">
        <v>14</v>
      </c>
      <c r="Q707">
        <v>10</v>
      </c>
      <c r="R707">
        <v>3</v>
      </c>
      <c r="S707">
        <v>0</v>
      </c>
      <c r="T707">
        <v>0</v>
      </c>
      <c r="U707">
        <v>0</v>
      </c>
      <c r="V707">
        <v>0</v>
      </c>
      <c r="W707">
        <v>0</v>
      </c>
      <c r="X707">
        <v>0</v>
      </c>
      <c r="Y707">
        <v>0</v>
      </c>
      <c r="Z707">
        <v>0</v>
      </c>
      <c r="AA707">
        <v>0</v>
      </c>
      <c r="AB707">
        <v>0</v>
      </c>
      <c r="AC707">
        <v>0</v>
      </c>
      <c r="AG707" s="35" t="s">
        <v>352</v>
      </c>
      <c r="AH707" s="29" t="s">
        <v>111</v>
      </c>
      <c r="AI707" s="36">
        <v>43895</v>
      </c>
      <c r="AJ707" s="12">
        <v>68</v>
      </c>
      <c r="AK707" s="12">
        <v>48</v>
      </c>
      <c r="AL707" s="12">
        <v>3</v>
      </c>
      <c r="AM707" s="12">
        <v>0</v>
      </c>
      <c r="AN707" s="12">
        <v>0</v>
      </c>
      <c r="AO707" s="12">
        <v>3</v>
      </c>
      <c r="AP707" s="12">
        <v>3</v>
      </c>
      <c r="AQ707" s="12">
        <v>0</v>
      </c>
      <c r="AR707" s="12">
        <v>3</v>
      </c>
      <c r="AS707" s="12">
        <v>0</v>
      </c>
      <c r="AT707" s="12">
        <v>3</v>
      </c>
      <c r="AU707" s="12">
        <v>0</v>
      </c>
      <c r="AV707" s="12">
        <v>0</v>
      </c>
      <c r="AW707" s="12">
        <v>0</v>
      </c>
      <c r="AX707" s="12">
        <v>0</v>
      </c>
      <c r="AY707" s="12">
        <v>0</v>
      </c>
      <c r="AZ707" s="12">
        <v>0</v>
      </c>
      <c r="BA707" s="12">
        <v>0</v>
      </c>
      <c r="BB707" s="12">
        <v>0</v>
      </c>
      <c r="BC707" s="12">
        <v>0</v>
      </c>
      <c r="BD707" s="12">
        <v>0</v>
      </c>
      <c r="BE707" s="12">
        <v>0</v>
      </c>
      <c r="BF707" s="12">
        <v>0</v>
      </c>
      <c r="BK707" t="s">
        <v>320</v>
      </c>
      <c r="BL707" t="s">
        <v>111</v>
      </c>
      <c r="BM707" s="2">
        <v>43895</v>
      </c>
      <c r="BN707">
        <v>1</v>
      </c>
      <c r="BO707">
        <v>4</v>
      </c>
      <c r="BP707">
        <v>0</v>
      </c>
      <c r="BQ707">
        <v>3</v>
      </c>
      <c r="BR707">
        <v>0</v>
      </c>
      <c r="BS707">
        <v>0</v>
      </c>
      <c r="BT707">
        <v>0</v>
      </c>
      <c r="BU707">
        <v>0</v>
      </c>
      <c r="BV707">
        <v>0</v>
      </c>
      <c r="BW707">
        <v>100</v>
      </c>
      <c r="BX707">
        <v>84</v>
      </c>
      <c r="BY707">
        <v>184</v>
      </c>
      <c r="BZ707">
        <v>149</v>
      </c>
      <c r="CA707">
        <v>2</v>
      </c>
      <c r="CB707">
        <v>0</v>
      </c>
      <c r="CC707">
        <v>0</v>
      </c>
      <c r="CD707" s="12">
        <v>1</v>
      </c>
      <c r="CE707">
        <v>0</v>
      </c>
      <c r="CF707">
        <v>0</v>
      </c>
      <c r="CG707">
        <v>0</v>
      </c>
      <c r="CH707">
        <v>0</v>
      </c>
      <c r="CI707">
        <v>0</v>
      </c>
      <c r="CJ707">
        <v>0</v>
      </c>
      <c r="CK707">
        <v>0</v>
      </c>
      <c r="CL707">
        <v>0</v>
      </c>
      <c r="CM707">
        <v>0</v>
      </c>
      <c r="CN707">
        <v>0</v>
      </c>
    </row>
    <row r="708" spans="1:92" hidden="1" x14ac:dyDescent="0.25">
      <c r="A708" s="7" t="s">
        <v>352</v>
      </c>
      <c r="B708" t="s">
        <v>112</v>
      </c>
      <c r="C708" s="2">
        <v>43895</v>
      </c>
      <c r="D708">
        <v>0</v>
      </c>
      <c r="E708">
        <v>1</v>
      </c>
      <c r="F708">
        <v>0</v>
      </c>
      <c r="G708">
        <v>1</v>
      </c>
      <c r="H708">
        <v>0</v>
      </c>
      <c r="I708">
        <v>0</v>
      </c>
      <c r="J708">
        <v>0</v>
      </c>
      <c r="K708">
        <v>0</v>
      </c>
      <c r="L708">
        <v>0</v>
      </c>
      <c r="M708">
        <v>0</v>
      </c>
      <c r="N708">
        <v>0</v>
      </c>
      <c r="O708">
        <v>3</v>
      </c>
      <c r="P708">
        <v>1</v>
      </c>
      <c r="Q708">
        <v>1</v>
      </c>
      <c r="R708">
        <v>0</v>
      </c>
      <c r="S708">
        <v>0</v>
      </c>
      <c r="T708">
        <v>0</v>
      </c>
      <c r="U708">
        <v>0</v>
      </c>
      <c r="V708">
        <v>0</v>
      </c>
      <c r="W708">
        <v>0</v>
      </c>
      <c r="X708">
        <v>0</v>
      </c>
      <c r="Y708">
        <v>0</v>
      </c>
      <c r="Z708">
        <v>0</v>
      </c>
      <c r="AA708">
        <v>0</v>
      </c>
      <c r="AB708">
        <v>0</v>
      </c>
      <c r="AC708">
        <v>0</v>
      </c>
      <c r="AG708" s="33" t="s">
        <v>352</v>
      </c>
      <c r="AH708" s="30" t="s">
        <v>112</v>
      </c>
      <c r="AI708" s="34">
        <v>43895</v>
      </c>
      <c r="AJ708" s="12">
        <v>0</v>
      </c>
      <c r="AK708" s="12">
        <v>0</v>
      </c>
      <c r="AL708" s="12">
        <v>0</v>
      </c>
      <c r="AM708" s="12">
        <v>0</v>
      </c>
      <c r="AN708" s="12">
        <v>0</v>
      </c>
      <c r="AO708" s="12">
        <v>0</v>
      </c>
      <c r="AP708" s="12">
        <v>0</v>
      </c>
      <c r="AQ708" s="12">
        <v>0</v>
      </c>
      <c r="AR708" s="12">
        <v>0</v>
      </c>
      <c r="AS708" s="12">
        <v>0</v>
      </c>
      <c r="AT708" s="12">
        <v>0</v>
      </c>
      <c r="AU708" s="12">
        <v>0</v>
      </c>
      <c r="AV708" s="12">
        <v>0</v>
      </c>
      <c r="AW708" s="12">
        <v>0</v>
      </c>
      <c r="AX708" s="12">
        <v>0</v>
      </c>
      <c r="AY708" s="12">
        <v>0</v>
      </c>
      <c r="AZ708" s="12">
        <v>0</v>
      </c>
      <c r="BA708" s="12">
        <v>0</v>
      </c>
      <c r="BB708" s="12">
        <v>0</v>
      </c>
      <c r="BC708" s="12">
        <v>0</v>
      </c>
      <c r="BD708" s="12">
        <v>0</v>
      </c>
      <c r="BE708" s="12">
        <v>0</v>
      </c>
      <c r="BF708" s="12">
        <v>0</v>
      </c>
      <c r="BK708" t="s">
        <v>320</v>
      </c>
      <c r="BL708" t="s">
        <v>112</v>
      </c>
      <c r="BM708" s="2">
        <v>43895</v>
      </c>
      <c r="BN708">
        <v>0</v>
      </c>
      <c r="BO708">
        <v>0</v>
      </c>
      <c r="BP708">
        <v>0</v>
      </c>
      <c r="BQ708">
        <v>0</v>
      </c>
      <c r="BR708">
        <v>0</v>
      </c>
      <c r="BS708">
        <v>0</v>
      </c>
      <c r="BT708">
        <v>0</v>
      </c>
      <c r="BU708">
        <v>0</v>
      </c>
      <c r="BV708">
        <v>0</v>
      </c>
      <c r="BW708">
        <v>2</v>
      </c>
      <c r="BX708">
        <v>16</v>
      </c>
      <c r="BY708">
        <v>20</v>
      </c>
      <c r="BZ708">
        <v>11</v>
      </c>
      <c r="CA708">
        <v>0</v>
      </c>
      <c r="CB708">
        <v>0</v>
      </c>
      <c r="CC708">
        <v>0</v>
      </c>
      <c r="CD708" s="12">
        <v>0</v>
      </c>
      <c r="CE708">
        <v>0</v>
      </c>
      <c r="CF708">
        <v>0</v>
      </c>
      <c r="CG708">
        <v>0</v>
      </c>
      <c r="CH708">
        <v>0</v>
      </c>
      <c r="CI708">
        <v>0</v>
      </c>
      <c r="CJ708">
        <v>0</v>
      </c>
      <c r="CK708">
        <v>0</v>
      </c>
      <c r="CL708">
        <v>0</v>
      </c>
      <c r="CM708">
        <v>0</v>
      </c>
      <c r="CN708">
        <v>0</v>
      </c>
    </row>
    <row r="709" spans="1:92" hidden="1" x14ac:dyDescent="0.25">
      <c r="A709" s="7" t="s">
        <v>352</v>
      </c>
      <c r="B709" t="s">
        <v>113</v>
      </c>
      <c r="C709" s="2">
        <v>43895</v>
      </c>
      <c r="D709">
        <v>85</v>
      </c>
      <c r="E709">
        <v>88</v>
      </c>
      <c r="F709">
        <v>2</v>
      </c>
      <c r="G709">
        <v>2</v>
      </c>
      <c r="H709">
        <v>1</v>
      </c>
      <c r="I709">
        <v>2</v>
      </c>
      <c r="J709">
        <v>2</v>
      </c>
      <c r="K709">
        <v>0</v>
      </c>
      <c r="L709">
        <v>2</v>
      </c>
      <c r="M709">
        <v>9</v>
      </c>
      <c r="N709">
        <v>8</v>
      </c>
      <c r="O709">
        <v>32</v>
      </c>
      <c r="P709">
        <v>25</v>
      </c>
      <c r="Q709">
        <v>24</v>
      </c>
      <c r="R709">
        <v>6</v>
      </c>
      <c r="S709">
        <v>0</v>
      </c>
      <c r="T709">
        <v>0</v>
      </c>
      <c r="U709">
        <v>0</v>
      </c>
      <c r="V709">
        <v>0</v>
      </c>
      <c r="W709">
        <v>0</v>
      </c>
      <c r="X709">
        <v>0</v>
      </c>
      <c r="Y709">
        <v>0</v>
      </c>
      <c r="Z709">
        <v>0</v>
      </c>
      <c r="AA709">
        <v>0</v>
      </c>
      <c r="AB709">
        <v>0</v>
      </c>
      <c r="AC709">
        <v>0</v>
      </c>
      <c r="AG709" s="35" t="s">
        <v>352</v>
      </c>
      <c r="AH709" s="29" t="s">
        <v>113</v>
      </c>
      <c r="AI709" s="36">
        <v>43895</v>
      </c>
      <c r="AJ709" s="12">
        <v>85</v>
      </c>
      <c r="AK709" s="12">
        <v>88</v>
      </c>
      <c r="AL709" s="12">
        <v>2</v>
      </c>
      <c r="AM709" s="12">
        <v>2</v>
      </c>
      <c r="AN709" s="12">
        <v>1</v>
      </c>
      <c r="AO709" s="12">
        <v>2</v>
      </c>
      <c r="AP709" s="12">
        <v>2</v>
      </c>
      <c r="AQ709" s="12">
        <v>0</v>
      </c>
      <c r="AR709" s="12">
        <v>2</v>
      </c>
      <c r="AS709" s="12">
        <v>0</v>
      </c>
      <c r="AT709" s="12">
        <v>6</v>
      </c>
      <c r="AU709" s="12">
        <v>0</v>
      </c>
      <c r="AV709" s="12">
        <v>0</v>
      </c>
      <c r="AW709" s="12">
        <v>0</v>
      </c>
      <c r="AX709" s="12">
        <v>0</v>
      </c>
      <c r="AY709" s="12">
        <v>0</v>
      </c>
      <c r="AZ709" s="12">
        <v>0</v>
      </c>
      <c r="BA709" s="12">
        <v>0</v>
      </c>
      <c r="BB709" s="12">
        <v>0</v>
      </c>
      <c r="BC709" s="12">
        <v>0</v>
      </c>
      <c r="BD709" s="12">
        <v>0</v>
      </c>
      <c r="BE709" s="12">
        <v>0</v>
      </c>
      <c r="BF709" s="12">
        <v>0</v>
      </c>
      <c r="BK709" t="s">
        <v>320</v>
      </c>
      <c r="BL709" t="s">
        <v>113</v>
      </c>
      <c r="BM709" s="2">
        <v>43895</v>
      </c>
      <c r="BN709">
        <v>1</v>
      </c>
      <c r="BO709">
        <v>1</v>
      </c>
      <c r="BP709">
        <v>0</v>
      </c>
      <c r="BQ709">
        <v>0</v>
      </c>
      <c r="BR709">
        <v>0</v>
      </c>
      <c r="BS709">
        <v>0</v>
      </c>
      <c r="BT709">
        <v>0</v>
      </c>
      <c r="BU709">
        <v>0</v>
      </c>
      <c r="BV709">
        <v>0</v>
      </c>
      <c r="BW709">
        <v>227</v>
      </c>
      <c r="BX709">
        <v>195</v>
      </c>
      <c r="BY709">
        <v>410</v>
      </c>
      <c r="BZ709">
        <v>325</v>
      </c>
      <c r="CA709">
        <v>1</v>
      </c>
      <c r="CB709">
        <v>0</v>
      </c>
      <c r="CC709">
        <v>0</v>
      </c>
      <c r="CD709" s="12">
        <v>2</v>
      </c>
      <c r="CE709">
        <v>0</v>
      </c>
      <c r="CF709">
        <v>0</v>
      </c>
      <c r="CG709">
        <v>0</v>
      </c>
      <c r="CH709">
        <v>0</v>
      </c>
      <c r="CI709">
        <v>0</v>
      </c>
      <c r="CJ709">
        <v>0</v>
      </c>
      <c r="CK709">
        <v>0</v>
      </c>
      <c r="CL709">
        <v>0</v>
      </c>
      <c r="CM709">
        <v>0</v>
      </c>
      <c r="CN709">
        <v>0</v>
      </c>
    </row>
    <row r="710" spans="1:92" hidden="1" x14ac:dyDescent="0.25">
      <c r="A710" s="7" t="s">
        <v>353</v>
      </c>
      <c r="B710" t="s">
        <v>110</v>
      </c>
      <c r="C710" s="2">
        <v>43895</v>
      </c>
      <c r="D710">
        <v>5</v>
      </c>
      <c r="E710">
        <v>1</v>
      </c>
      <c r="F710">
        <v>0</v>
      </c>
      <c r="G710">
        <v>1</v>
      </c>
      <c r="H710">
        <v>0</v>
      </c>
      <c r="I710">
        <v>0</v>
      </c>
      <c r="J710">
        <v>0</v>
      </c>
      <c r="K710">
        <v>0</v>
      </c>
      <c r="L710">
        <v>0</v>
      </c>
      <c r="M710">
        <v>0</v>
      </c>
      <c r="N710">
        <v>2</v>
      </c>
      <c r="O710">
        <v>2</v>
      </c>
      <c r="P710">
        <v>0</v>
      </c>
      <c r="Q710">
        <v>0</v>
      </c>
      <c r="R710">
        <v>0</v>
      </c>
      <c r="S710">
        <v>2</v>
      </c>
      <c r="T710">
        <v>0</v>
      </c>
      <c r="U710">
        <v>0</v>
      </c>
      <c r="V710">
        <v>0</v>
      </c>
      <c r="W710">
        <v>2</v>
      </c>
      <c r="X710">
        <v>0</v>
      </c>
      <c r="Y710">
        <v>0</v>
      </c>
      <c r="Z710">
        <v>0</v>
      </c>
      <c r="AA710">
        <v>0</v>
      </c>
      <c r="AB710">
        <v>0</v>
      </c>
      <c r="AC710">
        <v>0</v>
      </c>
      <c r="AG710" s="33" t="s">
        <v>353</v>
      </c>
      <c r="AH710" s="30" t="s">
        <v>110</v>
      </c>
      <c r="AI710" s="34">
        <v>43895</v>
      </c>
      <c r="AJ710" s="12">
        <v>0</v>
      </c>
      <c r="AK710" s="12">
        <v>1</v>
      </c>
      <c r="AL710" s="12">
        <v>0</v>
      </c>
      <c r="AM710" s="12">
        <v>1</v>
      </c>
      <c r="AN710" s="12">
        <v>0</v>
      </c>
      <c r="AO710" s="12">
        <v>0</v>
      </c>
      <c r="AP710" s="12">
        <v>0</v>
      </c>
      <c r="AQ710" s="12">
        <v>0</v>
      </c>
      <c r="AR710" s="12">
        <v>0</v>
      </c>
      <c r="AS710" s="12">
        <v>0</v>
      </c>
      <c r="AT710" s="12">
        <v>0</v>
      </c>
      <c r="AU710" s="12">
        <v>0</v>
      </c>
      <c r="AV710" s="12">
        <v>0</v>
      </c>
      <c r="AW710" s="12">
        <v>0</v>
      </c>
      <c r="AX710" s="12">
        <v>0</v>
      </c>
      <c r="AY710" s="12">
        <v>0</v>
      </c>
      <c r="AZ710" s="12">
        <v>0</v>
      </c>
      <c r="BA710" s="12">
        <v>0</v>
      </c>
      <c r="BB710" s="12">
        <v>0</v>
      </c>
      <c r="BC710" s="12">
        <v>0</v>
      </c>
      <c r="BD710" s="12">
        <v>0</v>
      </c>
      <c r="BE710" s="12">
        <v>0</v>
      </c>
      <c r="BF710" s="12">
        <v>0</v>
      </c>
      <c r="BK710" t="s">
        <v>321</v>
      </c>
      <c r="BL710" t="s">
        <v>110</v>
      </c>
      <c r="BM710" s="2">
        <v>43895</v>
      </c>
      <c r="BN710">
        <v>1</v>
      </c>
      <c r="BO710">
        <v>0</v>
      </c>
      <c r="BP710">
        <v>0</v>
      </c>
      <c r="BQ710">
        <v>0</v>
      </c>
      <c r="BR710">
        <v>0</v>
      </c>
      <c r="BS710">
        <v>0</v>
      </c>
      <c r="BT710">
        <v>0</v>
      </c>
      <c r="BU710">
        <v>0</v>
      </c>
      <c r="BV710">
        <v>0</v>
      </c>
      <c r="BW710">
        <v>0</v>
      </c>
      <c r="BX710">
        <v>0</v>
      </c>
      <c r="BY710">
        <v>0</v>
      </c>
      <c r="BZ710">
        <v>0</v>
      </c>
      <c r="CA710">
        <v>0</v>
      </c>
      <c r="CB710">
        <v>0</v>
      </c>
      <c r="CC710">
        <v>0</v>
      </c>
      <c r="CD710" s="12">
        <v>0</v>
      </c>
      <c r="CE710">
        <v>0</v>
      </c>
      <c r="CF710">
        <v>0</v>
      </c>
      <c r="CG710">
        <v>0</v>
      </c>
      <c r="CH710">
        <v>0</v>
      </c>
      <c r="CI710">
        <v>0</v>
      </c>
      <c r="CJ710">
        <v>0</v>
      </c>
      <c r="CK710">
        <v>0</v>
      </c>
      <c r="CL710">
        <v>0</v>
      </c>
      <c r="CM710">
        <v>0</v>
      </c>
      <c r="CN710">
        <v>0</v>
      </c>
    </row>
    <row r="711" spans="1:92" hidden="1" x14ac:dyDescent="0.25">
      <c r="A711" s="7" t="s">
        <v>353</v>
      </c>
      <c r="B711" t="s">
        <v>111</v>
      </c>
      <c r="C711" s="2">
        <v>43895</v>
      </c>
      <c r="D711">
        <v>77</v>
      </c>
      <c r="E711">
        <v>60</v>
      </c>
      <c r="F711">
        <v>3</v>
      </c>
      <c r="G711">
        <v>2</v>
      </c>
      <c r="H711">
        <v>1</v>
      </c>
      <c r="I711">
        <v>3</v>
      </c>
      <c r="J711">
        <v>4</v>
      </c>
      <c r="K711">
        <v>1</v>
      </c>
      <c r="L711">
        <v>3</v>
      </c>
      <c r="M711">
        <v>17</v>
      </c>
      <c r="N711">
        <v>110</v>
      </c>
      <c r="O711">
        <v>110</v>
      </c>
      <c r="P711">
        <v>83</v>
      </c>
      <c r="Q711">
        <v>6</v>
      </c>
      <c r="R711">
        <v>0</v>
      </c>
      <c r="S711">
        <v>3</v>
      </c>
      <c r="T711">
        <v>1</v>
      </c>
      <c r="U711">
        <v>0</v>
      </c>
      <c r="V711">
        <v>0</v>
      </c>
      <c r="W711">
        <v>0</v>
      </c>
      <c r="X711">
        <v>2</v>
      </c>
      <c r="Y711">
        <v>0</v>
      </c>
      <c r="Z711">
        <v>0</v>
      </c>
      <c r="AA711">
        <v>0</v>
      </c>
      <c r="AB711">
        <v>0</v>
      </c>
      <c r="AC711">
        <v>0</v>
      </c>
      <c r="AG711" s="35" t="s">
        <v>353</v>
      </c>
      <c r="AH711" s="29" t="s">
        <v>111</v>
      </c>
      <c r="AI711" s="36">
        <v>43895</v>
      </c>
      <c r="AJ711" s="12">
        <v>75</v>
      </c>
      <c r="AK711" s="12">
        <v>58</v>
      </c>
      <c r="AL711" s="12">
        <v>3</v>
      </c>
      <c r="AM711" s="12">
        <v>2</v>
      </c>
      <c r="AN711" s="12">
        <v>1</v>
      </c>
      <c r="AO711" s="12">
        <v>3</v>
      </c>
      <c r="AP711" s="12">
        <v>3</v>
      </c>
      <c r="AQ711" s="12">
        <v>0</v>
      </c>
      <c r="AR711" s="12">
        <v>3</v>
      </c>
      <c r="AS711" s="12">
        <v>0</v>
      </c>
      <c r="AT711" s="12">
        <v>6</v>
      </c>
      <c r="AU711" s="12">
        <v>0</v>
      </c>
      <c r="AV711" s="12">
        <v>0</v>
      </c>
      <c r="AW711" s="12">
        <v>0</v>
      </c>
      <c r="AX711" s="12">
        <v>0</v>
      </c>
      <c r="AY711" s="12">
        <v>0</v>
      </c>
      <c r="AZ711" s="12">
        <v>0</v>
      </c>
      <c r="BA711" s="12">
        <v>0</v>
      </c>
      <c r="BB711" s="12">
        <v>0</v>
      </c>
      <c r="BC711" s="12">
        <v>0</v>
      </c>
      <c r="BD711" s="12">
        <v>0</v>
      </c>
      <c r="BE711" s="12">
        <v>0</v>
      </c>
      <c r="BF711" s="12">
        <v>0</v>
      </c>
      <c r="BK711" t="s">
        <v>321</v>
      </c>
      <c r="BL711" t="s">
        <v>111</v>
      </c>
      <c r="BM711" s="2">
        <v>43895</v>
      </c>
      <c r="BN711">
        <v>2</v>
      </c>
      <c r="BO711">
        <v>4</v>
      </c>
      <c r="BP711">
        <v>1</v>
      </c>
      <c r="BQ711">
        <v>2</v>
      </c>
      <c r="BR711">
        <v>1</v>
      </c>
      <c r="BS711">
        <v>1</v>
      </c>
      <c r="BT711">
        <v>1</v>
      </c>
      <c r="BU711">
        <v>0</v>
      </c>
      <c r="BV711">
        <v>1</v>
      </c>
      <c r="BW711">
        <v>0</v>
      </c>
      <c r="BX711">
        <v>0</v>
      </c>
      <c r="BY711">
        <v>25</v>
      </c>
      <c r="BZ711">
        <v>24</v>
      </c>
      <c r="CA711">
        <v>4</v>
      </c>
      <c r="CB711">
        <v>2</v>
      </c>
      <c r="CC711">
        <v>2</v>
      </c>
      <c r="CD711" s="12">
        <v>2</v>
      </c>
      <c r="CE711">
        <v>0</v>
      </c>
      <c r="CF711">
        <v>0</v>
      </c>
      <c r="CG711">
        <v>0</v>
      </c>
      <c r="CH711">
        <v>2</v>
      </c>
      <c r="CI711">
        <v>0</v>
      </c>
      <c r="CJ711">
        <v>0</v>
      </c>
      <c r="CK711">
        <v>0</v>
      </c>
      <c r="CL711">
        <v>0</v>
      </c>
      <c r="CM711">
        <v>0</v>
      </c>
      <c r="CN711">
        <v>0</v>
      </c>
    </row>
    <row r="712" spans="1:92" hidden="1" x14ac:dyDescent="0.25">
      <c r="A712" s="7" t="s">
        <v>353</v>
      </c>
      <c r="B712" t="s">
        <v>112</v>
      </c>
      <c r="C712" s="2">
        <v>43895</v>
      </c>
      <c r="D712">
        <v>8</v>
      </c>
      <c r="E712">
        <v>3</v>
      </c>
      <c r="F712">
        <v>0</v>
      </c>
      <c r="G712">
        <v>3</v>
      </c>
      <c r="H712">
        <v>0</v>
      </c>
      <c r="I712">
        <v>0</v>
      </c>
      <c r="J712">
        <v>1</v>
      </c>
      <c r="K712">
        <v>1</v>
      </c>
      <c r="L712">
        <v>0</v>
      </c>
      <c r="M712">
        <v>0</v>
      </c>
      <c r="N712">
        <v>10</v>
      </c>
      <c r="O712">
        <v>9</v>
      </c>
      <c r="P712">
        <v>3</v>
      </c>
      <c r="Q712">
        <v>0</v>
      </c>
      <c r="R712">
        <v>0</v>
      </c>
      <c r="S712">
        <v>0</v>
      </c>
      <c r="T712">
        <v>1</v>
      </c>
      <c r="U712">
        <v>0</v>
      </c>
      <c r="V712">
        <v>0</v>
      </c>
      <c r="W712">
        <v>0</v>
      </c>
      <c r="X712">
        <v>0</v>
      </c>
      <c r="Y712">
        <v>0</v>
      </c>
      <c r="Z712">
        <v>0</v>
      </c>
      <c r="AA712">
        <v>0</v>
      </c>
      <c r="AB712">
        <v>0</v>
      </c>
      <c r="AC712">
        <v>0</v>
      </c>
      <c r="AG712" s="33" t="s">
        <v>353</v>
      </c>
      <c r="AH712" s="30" t="s">
        <v>112</v>
      </c>
      <c r="AI712" s="34">
        <v>43895</v>
      </c>
      <c r="AJ712" s="12">
        <v>0</v>
      </c>
      <c r="AK712" s="12">
        <v>3</v>
      </c>
      <c r="AL712" s="12">
        <v>0</v>
      </c>
      <c r="AM712" s="12">
        <v>3</v>
      </c>
      <c r="AN712" s="12">
        <v>0</v>
      </c>
      <c r="AO712" s="12">
        <v>0</v>
      </c>
      <c r="AP712" s="12">
        <v>0</v>
      </c>
      <c r="AQ712" s="12">
        <v>0</v>
      </c>
      <c r="AR712" s="12">
        <v>0</v>
      </c>
      <c r="AS712" s="12">
        <v>0</v>
      </c>
      <c r="AT712" s="12">
        <v>0</v>
      </c>
      <c r="AU712" s="12">
        <v>0</v>
      </c>
      <c r="AV712" s="12">
        <v>0</v>
      </c>
      <c r="AW712" s="12">
        <v>0</v>
      </c>
      <c r="AX712" s="12">
        <v>0</v>
      </c>
      <c r="AY712" s="12">
        <v>0</v>
      </c>
      <c r="AZ712" s="12">
        <v>0</v>
      </c>
      <c r="BA712" s="12">
        <v>0</v>
      </c>
      <c r="BB712" s="12">
        <v>0</v>
      </c>
      <c r="BC712" s="12">
        <v>0</v>
      </c>
      <c r="BD712" s="12">
        <v>0</v>
      </c>
      <c r="BE712" s="12">
        <v>0</v>
      </c>
      <c r="BF712" s="12">
        <v>0</v>
      </c>
      <c r="BK712" t="s">
        <v>321</v>
      </c>
      <c r="BL712" t="s">
        <v>112</v>
      </c>
      <c r="BM712" s="2">
        <v>43895</v>
      </c>
      <c r="BN712">
        <v>3</v>
      </c>
      <c r="BO712">
        <v>0</v>
      </c>
      <c r="BP712">
        <v>0</v>
      </c>
      <c r="BQ712">
        <v>0</v>
      </c>
      <c r="BR712">
        <v>0</v>
      </c>
      <c r="BS712">
        <v>0</v>
      </c>
      <c r="BT712">
        <v>0</v>
      </c>
      <c r="BU712">
        <v>0</v>
      </c>
      <c r="BV712">
        <v>0</v>
      </c>
      <c r="BW712">
        <v>0</v>
      </c>
      <c r="BX712">
        <v>0</v>
      </c>
      <c r="BY712">
        <v>0</v>
      </c>
      <c r="BZ712">
        <v>0</v>
      </c>
      <c r="CA712">
        <v>0</v>
      </c>
      <c r="CB712">
        <v>0</v>
      </c>
      <c r="CC712">
        <v>0</v>
      </c>
      <c r="CD712" s="12">
        <v>0</v>
      </c>
      <c r="CE712">
        <v>0</v>
      </c>
      <c r="CF712">
        <v>0</v>
      </c>
      <c r="CG712">
        <v>0</v>
      </c>
      <c r="CH712">
        <v>0</v>
      </c>
      <c r="CI712">
        <v>0</v>
      </c>
      <c r="CJ712">
        <v>0</v>
      </c>
      <c r="CK712">
        <v>0</v>
      </c>
      <c r="CL712">
        <v>0</v>
      </c>
      <c r="CM712">
        <v>0</v>
      </c>
      <c r="CN712">
        <v>0</v>
      </c>
    </row>
    <row r="713" spans="1:92" hidden="1" x14ac:dyDescent="0.25">
      <c r="A713" s="7" t="s">
        <v>353</v>
      </c>
      <c r="B713" t="s">
        <v>113</v>
      </c>
      <c r="C713" s="2">
        <v>43895</v>
      </c>
      <c r="D713">
        <v>134</v>
      </c>
      <c r="E713">
        <v>92</v>
      </c>
      <c r="F713">
        <v>5</v>
      </c>
      <c r="G713">
        <v>1</v>
      </c>
      <c r="H713">
        <v>1</v>
      </c>
      <c r="I713">
        <v>5</v>
      </c>
      <c r="J713">
        <v>4</v>
      </c>
      <c r="K713">
        <v>0</v>
      </c>
      <c r="L713">
        <v>5</v>
      </c>
      <c r="M713">
        <v>70</v>
      </c>
      <c r="N713">
        <v>292</v>
      </c>
      <c r="O713">
        <v>283</v>
      </c>
      <c r="P713">
        <v>209</v>
      </c>
      <c r="Q713">
        <v>17</v>
      </c>
      <c r="R713">
        <v>1</v>
      </c>
      <c r="S713">
        <v>10</v>
      </c>
      <c r="T713">
        <v>3</v>
      </c>
      <c r="U713">
        <v>0</v>
      </c>
      <c r="V713">
        <v>0</v>
      </c>
      <c r="W713">
        <v>1</v>
      </c>
      <c r="X713">
        <v>6</v>
      </c>
      <c r="Y713">
        <v>0</v>
      </c>
      <c r="Z713">
        <v>0</v>
      </c>
      <c r="AA713">
        <v>0</v>
      </c>
      <c r="AB713">
        <v>0</v>
      </c>
      <c r="AC713">
        <v>0</v>
      </c>
      <c r="AG713" s="35" t="s">
        <v>353</v>
      </c>
      <c r="AH713" s="29" t="s">
        <v>113</v>
      </c>
      <c r="AI713" s="36">
        <v>43895</v>
      </c>
      <c r="AJ713" s="12">
        <v>128</v>
      </c>
      <c r="AK713" s="12">
        <v>86</v>
      </c>
      <c r="AL713" s="12">
        <v>5</v>
      </c>
      <c r="AM713" s="12">
        <v>1</v>
      </c>
      <c r="AN713" s="12">
        <v>1</v>
      </c>
      <c r="AO713" s="12">
        <v>5</v>
      </c>
      <c r="AP713" s="12">
        <v>4</v>
      </c>
      <c r="AQ713" s="12">
        <v>0</v>
      </c>
      <c r="AR713" s="12">
        <v>5</v>
      </c>
      <c r="AS713" s="12">
        <v>0</v>
      </c>
      <c r="AT713" s="12">
        <v>17</v>
      </c>
      <c r="AU713" s="12">
        <v>1</v>
      </c>
      <c r="AV713" s="12">
        <v>1</v>
      </c>
      <c r="AW713" s="12">
        <v>1</v>
      </c>
      <c r="AX713" s="12">
        <v>0</v>
      </c>
      <c r="AY713" s="12">
        <v>0</v>
      </c>
      <c r="AZ713" s="12">
        <v>0</v>
      </c>
      <c r="BA713" s="12">
        <v>0</v>
      </c>
      <c r="BB713" s="12">
        <v>0</v>
      </c>
      <c r="BC713" s="12">
        <v>0</v>
      </c>
      <c r="BD713" s="12">
        <v>0</v>
      </c>
      <c r="BE713" s="12">
        <v>0</v>
      </c>
      <c r="BF713" s="12">
        <v>0</v>
      </c>
      <c r="BK713" t="s">
        <v>321</v>
      </c>
      <c r="BL713" t="s">
        <v>113</v>
      </c>
      <c r="BM713" s="2">
        <v>43895</v>
      </c>
      <c r="BN713">
        <v>2</v>
      </c>
      <c r="BO713">
        <v>3</v>
      </c>
      <c r="BP713">
        <v>0</v>
      </c>
      <c r="BQ713">
        <v>1</v>
      </c>
      <c r="BR713">
        <v>0</v>
      </c>
      <c r="BS713">
        <v>0</v>
      </c>
      <c r="BT713">
        <v>0</v>
      </c>
      <c r="BU713">
        <v>0</v>
      </c>
      <c r="BV713">
        <v>0</v>
      </c>
      <c r="BW713">
        <v>0</v>
      </c>
      <c r="BX713">
        <v>0</v>
      </c>
      <c r="BY713">
        <v>27</v>
      </c>
      <c r="BZ713">
        <v>20</v>
      </c>
      <c r="CA713">
        <v>2</v>
      </c>
      <c r="CB713">
        <v>1</v>
      </c>
      <c r="CC713">
        <v>1</v>
      </c>
      <c r="CD713" s="12">
        <v>2</v>
      </c>
      <c r="CE713">
        <v>0</v>
      </c>
      <c r="CF713">
        <v>0</v>
      </c>
      <c r="CG713">
        <v>0</v>
      </c>
      <c r="CH713">
        <v>1</v>
      </c>
      <c r="CI713">
        <v>0</v>
      </c>
      <c r="CJ713">
        <v>0</v>
      </c>
      <c r="CK713">
        <v>0</v>
      </c>
      <c r="CL713">
        <v>0</v>
      </c>
      <c r="CM713">
        <v>0</v>
      </c>
      <c r="CN713">
        <v>0</v>
      </c>
    </row>
    <row r="714" spans="1:92" hidden="1" x14ac:dyDescent="0.25">
      <c r="A714" s="7" t="s">
        <v>354</v>
      </c>
      <c r="B714" t="s">
        <v>110</v>
      </c>
      <c r="C714" s="2">
        <v>43895</v>
      </c>
      <c r="D714">
        <v>0</v>
      </c>
      <c r="E714">
        <v>0</v>
      </c>
      <c r="F714">
        <v>0</v>
      </c>
      <c r="G714">
        <v>0</v>
      </c>
      <c r="H714">
        <v>0</v>
      </c>
      <c r="I714">
        <v>0</v>
      </c>
      <c r="J714">
        <v>0</v>
      </c>
      <c r="K714">
        <v>0</v>
      </c>
      <c r="L714">
        <v>0</v>
      </c>
      <c r="M714">
        <v>5</v>
      </c>
      <c r="N714">
        <v>15</v>
      </c>
      <c r="O714">
        <v>20</v>
      </c>
      <c r="P714">
        <v>8</v>
      </c>
      <c r="Q714">
        <v>0</v>
      </c>
      <c r="R714">
        <v>0</v>
      </c>
      <c r="S714">
        <v>0</v>
      </c>
      <c r="T714">
        <v>0</v>
      </c>
      <c r="U714">
        <v>0</v>
      </c>
      <c r="V714">
        <v>0</v>
      </c>
      <c r="W714">
        <v>0</v>
      </c>
      <c r="X714">
        <v>0</v>
      </c>
      <c r="Y714">
        <v>0</v>
      </c>
      <c r="Z714">
        <v>0</v>
      </c>
      <c r="AA714">
        <v>0</v>
      </c>
      <c r="AB714">
        <v>0</v>
      </c>
      <c r="AC714">
        <v>0</v>
      </c>
      <c r="AG714" s="33" t="s">
        <v>354</v>
      </c>
      <c r="AH714" s="30" t="s">
        <v>110</v>
      </c>
      <c r="AI714" s="34">
        <v>43895</v>
      </c>
      <c r="AJ714" s="12">
        <v>0</v>
      </c>
      <c r="AK714" s="12">
        <v>0</v>
      </c>
      <c r="AL714" s="12">
        <v>0</v>
      </c>
      <c r="AM714" s="12">
        <v>0</v>
      </c>
      <c r="AN714" s="12">
        <v>0</v>
      </c>
      <c r="AO714" s="12">
        <v>0</v>
      </c>
      <c r="AP714" s="12">
        <v>0</v>
      </c>
      <c r="AQ714" s="12">
        <v>0</v>
      </c>
      <c r="AR714" s="12">
        <v>0</v>
      </c>
      <c r="AS714" s="12">
        <v>0</v>
      </c>
      <c r="AT714" s="12">
        <v>0</v>
      </c>
      <c r="AU714" s="12">
        <v>0</v>
      </c>
      <c r="AV714" s="12">
        <v>0</v>
      </c>
      <c r="AW714" s="12">
        <v>0</v>
      </c>
      <c r="AX714" s="12">
        <v>0</v>
      </c>
      <c r="AY714" s="12">
        <v>0</v>
      </c>
      <c r="AZ714" s="12">
        <v>0</v>
      </c>
      <c r="BA714" s="12">
        <v>0</v>
      </c>
      <c r="BB714" s="12">
        <v>0</v>
      </c>
      <c r="BC714" s="12">
        <v>0</v>
      </c>
      <c r="BD714" s="12">
        <v>0</v>
      </c>
      <c r="BE714" s="12">
        <v>0</v>
      </c>
      <c r="BF714" s="12">
        <v>0</v>
      </c>
      <c r="BK714" t="s">
        <v>322</v>
      </c>
      <c r="BL714" t="s">
        <v>110</v>
      </c>
      <c r="BM714" s="2">
        <v>43895</v>
      </c>
      <c r="BN714">
        <v>0</v>
      </c>
      <c r="BO714">
        <v>0</v>
      </c>
      <c r="BP714">
        <v>0</v>
      </c>
      <c r="BQ714">
        <v>0</v>
      </c>
      <c r="BR714">
        <v>0</v>
      </c>
      <c r="BS714">
        <v>0</v>
      </c>
      <c r="BT714">
        <v>0</v>
      </c>
      <c r="BU714">
        <v>0</v>
      </c>
      <c r="BV714">
        <v>0</v>
      </c>
      <c r="BW714">
        <v>0</v>
      </c>
      <c r="BX714">
        <v>0</v>
      </c>
      <c r="BY714">
        <v>0</v>
      </c>
      <c r="BZ714">
        <v>0</v>
      </c>
      <c r="CA714">
        <v>0</v>
      </c>
      <c r="CB714">
        <v>0</v>
      </c>
      <c r="CC714">
        <v>0</v>
      </c>
      <c r="CD714" s="12">
        <v>0</v>
      </c>
      <c r="CE714">
        <v>0</v>
      </c>
      <c r="CF714">
        <v>0</v>
      </c>
      <c r="CG714">
        <v>0</v>
      </c>
      <c r="CH714">
        <v>0</v>
      </c>
      <c r="CI714">
        <v>0</v>
      </c>
      <c r="CJ714">
        <v>0</v>
      </c>
      <c r="CK714">
        <v>0</v>
      </c>
      <c r="CL714">
        <v>0</v>
      </c>
      <c r="CM714">
        <v>0</v>
      </c>
      <c r="CN714">
        <v>0</v>
      </c>
    </row>
    <row r="715" spans="1:92" hidden="1" x14ac:dyDescent="0.25">
      <c r="A715" s="7" t="s">
        <v>354</v>
      </c>
      <c r="B715" t="s">
        <v>111</v>
      </c>
      <c r="C715" s="2">
        <v>43895</v>
      </c>
      <c r="D715">
        <v>65</v>
      </c>
      <c r="E715">
        <v>56</v>
      </c>
      <c r="F715">
        <v>1</v>
      </c>
      <c r="G715">
        <v>4</v>
      </c>
      <c r="H715">
        <v>1</v>
      </c>
      <c r="I715">
        <v>1</v>
      </c>
      <c r="J715">
        <v>1</v>
      </c>
      <c r="K715">
        <v>1</v>
      </c>
      <c r="L715">
        <v>1</v>
      </c>
      <c r="M715">
        <v>100</v>
      </c>
      <c r="N715">
        <v>87</v>
      </c>
      <c r="O715">
        <v>184</v>
      </c>
      <c r="P715">
        <v>149</v>
      </c>
      <c r="Q715">
        <v>11</v>
      </c>
      <c r="R715">
        <v>0</v>
      </c>
      <c r="S715">
        <v>0</v>
      </c>
      <c r="T715">
        <v>1</v>
      </c>
      <c r="U715">
        <v>0</v>
      </c>
      <c r="V715">
        <v>0</v>
      </c>
      <c r="W715">
        <v>0</v>
      </c>
      <c r="X715">
        <v>0</v>
      </c>
      <c r="Y715">
        <v>0</v>
      </c>
      <c r="Z715">
        <v>0</v>
      </c>
      <c r="AA715">
        <v>0</v>
      </c>
      <c r="AB715">
        <v>0</v>
      </c>
      <c r="AC715">
        <v>0</v>
      </c>
      <c r="AG715" s="35" t="s">
        <v>354</v>
      </c>
      <c r="AH715" s="29" t="s">
        <v>111</v>
      </c>
      <c r="AI715" s="36">
        <v>43895</v>
      </c>
      <c r="AJ715" s="12">
        <v>64</v>
      </c>
      <c r="AK715" s="12">
        <v>52</v>
      </c>
      <c r="AL715" s="12">
        <v>1</v>
      </c>
      <c r="AM715" s="12">
        <v>1</v>
      </c>
      <c r="AN715" s="12">
        <v>1</v>
      </c>
      <c r="AO715" s="12">
        <v>1</v>
      </c>
      <c r="AP715" s="12">
        <v>1</v>
      </c>
      <c r="AQ715" s="12">
        <v>1</v>
      </c>
      <c r="AR715" s="12">
        <v>1</v>
      </c>
      <c r="AS715" s="12">
        <v>0</v>
      </c>
      <c r="AT715" s="12">
        <v>9</v>
      </c>
      <c r="AU715" s="12">
        <v>0</v>
      </c>
      <c r="AV715" s="12">
        <v>0</v>
      </c>
      <c r="AW715" s="12">
        <v>0</v>
      </c>
      <c r="AX715" s="12">
        <v>0</v>
      </c>
      <c r="AY715" s="12">
        <v>0</v>
      </c>
      <c r="AZ715" s="12">
        <v>0</v>
      </c>
      <c r="BA715" s="12">
        <v>0</v>
      </c>
      <c r="BB715" s="12">
        <v>0</v>
      </c>
      <c r="BC715" s="12">
        <v>0</v>
      </c>
      <c r="BD715" s="12">
        <v>0</v>
      </c>
      <c r="BE715" s="12">
        <v>0</v>
      </c>
      <c r="BF715" s="12">
        <v>0</v>
      </c>
      <c r="BK715" t="s">
        <v>322</v>
      </c>
      <c r="BL715" t="s">
        <v>111</v>
      </c>
      <c r="BM715" s="2">
        <v>43895</v>
      </c>
      <c r="BN715">
        <v>3</v>
      </c>
      <c r="BO715">
        <v>4</v>
      </c>
      <c r="BP715">
        <v>1</v>
      </c>
      <c r="BQ715">
        <v>1</v>
      </c>
      <c r="BR715">
        <v>1</v>
      </c>
      <c r="BS715">
        <v>1</v>
      </c>
      <c r="BT715">
        <v>1</v>
      </c>
      <c r="BU715">
        <v>1</v>
      </c>
      <c r="BV715">
        <v>1</v>
      </c>
      <c r="BW715">
        <v>4</v>
      </c>
      <c r="BX715">
        <v>0</v>
      </c>
      <c r="BY715">
        <v>0</v>
      </c>
      <c r="BZ715">
        <v>0</v>
      </c>
      <c r="CA715">
        <v>12</v>
      </c>
      <c r="CB715">
        <v>0</v>
      </c>
      <c r="CC715">
        <v>4</v>
      </c>
      <c r="CD715" s="12">
        <v>0</v>
      </c>
      <c r="CE715">
        <v>0</v>
      </c>
      <c r="CF715">
        <v>0</v>
      </c>
      <c r="CG715">
        <v>0</v>
      </c>
      <c r="CH715">
        <v>4</v>
      </c>
      <c r="CI715">
        <v>0</v>
      </c>
      <c r="CJ715">
        <v>0</v>
      </c>
      <c r="CK715">
        <v>0</v>
      </c>
      <c r="CL715">
        <v>0</v>
      </c>
      <c r="CM715">
        <v>0</v>
      </c>
      <c r="CN715">
        <v>0</v>
      </c>
    </row>
    <row r="716" spans="1:92" hidden="1" x14ac:dyDescent="0.25">
      <c r="A716" s="7" t="s">
        <v>354</v>
      </c>
      <c r="B716" t="s">
        <v>112</v>
      </c>
      <c r="C716" s="2">
        <v>43895</v>
      </c>
      <c r="D716">
        <v>0</v>
      </c>
      <c r="E716">
        <v>1</v>
      </c>
      <c r="F716">
        <v>0</v>
      </c>
      <c r="G716">
        <v>1</v>
      </c>
      <c r="H716">
        <v>0</v>
      </c>
      <c r="I716">
        <v>0</v>
      </c>
      <c r="J716">
        <v>0</v>
      </c>
      <c r="K716">
        <v>0</v>
      </c>
      <c r="L716">
        <v>0</v>
      </c>
      <c r="M716">
        <v>2</v>
      </c>
      <c r="N716">
        <v>16</v>
      </c>
      <c r="O716">
        <v>20</v>
      </c>
      <c r="P716">
        <v>11</v>
      </c>
      <c r="Q716">
        <v>0</v>
      </c>
      <c r="R716">
        <v>0</v>
      </c>
      <c r="S716">
        <v>0</v>
      </c>
      <c r="T716">
        <v>0</v>
      </c>
      <c r="U716">
        <v>0</v>
      </c>
      <c r="V716">
        <v>0</v>
      </c>
      <c r="W716">
        <v>0</v>
      </c>
      <c r="X716">
        <v>0</v>
      </c>
      <c r="Y716">
        <v>0</v>
      </c>
      <c r="Z716">
        <v>0</v>
      </c>
      <c r="AA716">
        <v>0</v>
      </c>
      <c r="AB716">
        <v>0</v>
      </c>
      <c r="AC716">
        <v>0</v>
      </c>
      <c r="AG716" s="33" t="s">
        <v>354</v>
      </c>
      <c r="AH716" s="30" t="s">
        <v>112</v>
      </c>
      <c r="AI716" s="34">
        <v>43895</v>
      </c>
      <c r="AJ716" s="12">
        <v>0</v>
      </c>
      <c r="AK716" s="12">
        <v>0</v>
      </c>
      <c r="AL716" s="12">
        <v>0</v>
      </c>
      <c r="AM716" s="12">
        <v>0</v>
      </c>
      <c r="AN716" s="12">
        <v>0</v>
      </c>
      <c r="AO716" s="12">
        <v>0</v>
      </c>
      <c r="AP716" s="12">
        <v>0</v>
      </c>
      <c r="AQ716" s="12">
        <v>0</v>
      </c>
      <c r="AR716" s="12">
        <v>0</v>
      </c>
      <c r="AS716" s="12">
        <v>0</v>
      </c>
      <c r="AT716" s="12">
        <v>0</v>
      </c>
      <c r="AU716" s="12">
        <v>0</v>
      </c>
      <c r="AV716" s="12">
        <v>0</v>
      </c>
      <c r="AW716" s="12">
        <v>0</v>
      </c>
      <c r="AX716" s="12">
        <v>0</v>
      </c>
      <c r="AY716" s="12">
        <v>0</v>
      </c>
      <c r="AZ716" s="12">
        <v>0</v>
      </c>
      <c r="BA716" s="12">
        <v>0</v>
      </c>
      <c r="BB716" s="12">
        <v>0</v>
      </c>
      <c r="BC716" s="12">
        <v>0</v>
      </c>
      <c r="BD716" s="12">
        <v>0</v>
      </c>
      <c r="BE716" s="12">
        <v>0</v>
      </c>
      <c r="BF716" s="12">
        <v>0</v>
      </c>
      <c r="BK716" t="s">
        <v>322</v>
      </c>
      <c r="BL716" t="s">
        <v>112</v>
      </c>
      <c r="BM716" s="2">
        <v>43895</v>
      </c>
      <c r="BN716">
        <v>0</v>
      </c>
      <c r="BO716">
        <v>0</v>
      </c>
      <c r="BP716">
        <v>0</v>
      </c>
      <c r="BQ716">
        <v>0</v>
      </c>
      <c r="BR716">
        <v>0</v>
      </c>
      <c r="BS716">
        <v>0</v>
      </c>
      <c r="BT716">
        <v>0</v>
      </c>
      <c r="BU716">
        <v>0</v>
      </c>
      <c r="BV716">
        <v>0</v>
      </c>
      <c r="BW716">
        <v>0</v>
      </c>
      <c r="BX716">
        <v>0</v>
      </c>
      <c r="BY716">
        <v>0</v>
      </c>
      <c r="BZ716">
        <v>0</v>
      </c>
      <c r="CA716">
        <v>0</v>
      </c>
      <c r="CB716">
        <v>0</v>
      </c>
      <c r="CC716">
        <v>0</v>
      </c>
      <c r="CD716" s="12">
        <v>0</v>
      </c>
      <c r="CE716">
        <v>0</v>
      </c>
      <c r="CF716">
        <v>0</v>
      </c>
      <c r="CG716">
        <v>0</v>
      </c>
      <c r="CH716">
        <v>0</v>
      </c>
      <c r="CI716">
        <v>0</v>
      </c>
      <c r="CJ716">
        <v>0</v>
      </c>
      <c r="CK716">
        <v>0</v>
      </c>
      <c r="CL716">
        <v>0</v>
      </c>
      <c r="CM716">
        <v>0</v>
      </c>
      <c r="CN716">
        <v>0</v>
      </c>
    </row>
    <row r="717" spans="1:92" hidden="1" x14ac:dyDescent="0.25">
      <c r="A717" s="7" t="s">
        <v>354</v>
      </c>
      <c r="B717" t="s">
        <v>113</v>
      </c>
      <c r="C717" s="2">
        <v>43895</v>
      </c>
      <c r="D717">
        <v>72</v>
      </c>
      <c r="E717">
        <v>62</v>
      </c>
      <c r="F717">
        <v>1</v>
      </c>
      <c r="G717">
        <v>1</v>
      </c>
      <c r="H717">
        <v>0</v>
      </c>
      <c r="I717">
        <v>1</v>
      </c>
      <c r="J717">
        <v>1</v>
      </c>
      <c r="K717">
        <v>1</v>
      </c>
      <c r="L717">
        <v>1</v>
      </c>
      <c r="M717">
        <v>228</v>
      </c>
      <c r="N717">
        <v>200</v>
      </c>
      <c r="O717">
        <v>411</v>
      </c>
      <c r="P717">
        <v>326</v>
      </c>
      <c r="Q717">
        <v>14</v>
      </c>
      <c r="R717">
        <v>0</v>
      </c>
      <c r="S717">
        <v>2</v>
      </c>
      <c r="T717">
        <v>2</v>
      </c>
      <c r="U717">
        <v>0</v>
      </c>
      <c r="V717">
        <v>0</v>
      </c>
      <c r="W717">
        <v>0</v>
      </c>
      <c r="X717">
        <v>0</v>
      </c>
      <c r="Y717">
        <v>0</v>
      </c>
      <c r="Z717">
        <v>0</v>
      </c>
      <c r="AA717">
        <v>0</v>
      </c>
      <c r="AB717">
        <v>0</v>
      </c>
      <c r="AC717">
        <v>0</v>
      </c>
      <c r="AG717" s="35" t="s">
        <v>354</v>
      </c>
      <c r="AH717" s="29" t="s">
        <v>113</v>
      </c>
      <c r="AI717" s="36">
        <v>43895</v>
      </c>
      <c r="AJ717" s="12">
        <v>71</v>
      </c>
      <c r="AK717" s="12">
        <v>61</v>
      </c>
      <c r="AL717" s="12">
        <v>1</v>
      </c>
      <c r="AM717" s="12">
        <v>1</v>
      </c>
      <c r="AN717" s="12">
        <v>0</v>
      </c>
      <c r="AO717" s="12">
        <v>1</v>
      </c>
      <c r="AP717" s="12">
        <v>1</v>
      </c>
      <c r="AQ717" s="12">
        <v>1</v>
      </c>
      <c r="AR717" s="12">
        <v>1</v>
      </c>
      <c r="AS717" s="12">
        <v>0</v>
      </c>
      <c r="AT717" s="12">
        <v>13</v>
      </c>
      <c r="AU717" s="12">
        <v>0</v>
      </c>
      <c r="AV717" s="12">
        <v>2</v>
      </c>
      <c r="AW717" s="12">
        <v>0</v>
      </c>
      <c r="AX717" s="12">
        <v>0</v>
      </c>
      <c r="AY717" s="12">
        <v>0</v>
      </c>
      <c r="AZ717" s="12">
        <v>0</v>
      </c>
      <c r="BA717" s="12">
        <v>0</v>
      </c>
      <c r="BB717" s="12">
        <v>0</v>
      </c>
      <c r="BC717" s="12">
        <v>0</v>
      </c>
      <c r="BD717" s="12">
        <v>0</v>
      </c>
      <c r="BE717" s="12">
        <v>0</v>
      </c>
      <c r="BF717" s="12">
        <v>0</v>
      </c>
      <c r="BK717" t="s">
        <v>322</v>
      </c>
      <c r="BL717" t="s">
        <v>113</v>
      </c>
      <c r="BM717" s="2">
        <v>43895</v>
      </c>
      <c r="BN717">
        <v>7</v>
      </c>
      <c r="BO717">
        <v>7</v>
      </c>
      <c r="BP717">
        <v>0</v>
      </c>
      <c r="BQ717">
        <v>0</v>
      </c>
      <c r="BR717">
        <v>0</v>
      </c>
      <c r="BS717">
        <v>0</v>
      </c>
      <c r="BT717">
        <v>0</v>
      </c>
      <c r="BU717">
        <v>0</v>
      </c>
      <c r="BV717">
        <v>0</v>
      </c>
      <c r="BW717">
        <v>24</v>
      </c>
      <c r="BX717">
        <v>0</v>
      </c>
      <c r="BY717">
        <v>0</v>
      </c>
      <c r="BZ717">
        <v>0</v>
      </c>
      <c r="CA717">
        <v>30</v>
      </c>
      <c r="CB717">
        <v>0</v>
      </c>
      <c r="CC717">
        <v>6</v>
      </c>
      <c r="CD717" s="12">
        <v>0</v>
      </c>
      <c r="CE717">
        <v>0</v>
      </c>
      <c r="CF717">
        <v>0</v>
      </c>
      <c r="CG717">
        <v>0</v>
      </c>
      <c r="CH717">
        <v>6</v>
      </c>
      <c r="CI717">
        <v>0</v>
      </c>
      <c r="CJ717">
        <v>0</v>
      </c>
      <c r="CK717">
        <v>0</v>
      </c>
      <c r="CL717">
        <v>0</v>
      </c>
      <c r="CM717">
        <v>0</v>
      </c>
      <c r="CN717">
        <v>0</v>
      </c>
    </row>
    <row r="718" spans="1:92" hidden="1" x14ac:dyDescent="0.25">
      <c r="A718" s="7" t="s">
        <v>355</v>
      </c>
      <c r="B718" t="s">
        <v>110</v>
      </c>
      <c r="C718" s="2">
        <v>43895</v>
      </c>
      <c r="D718">
        <v>0</v>
      </c>
      <c r="E718">
        <v>0</v>
      </c>
      <c r="F718">
        <v>0</v>
      </c>
      <c r="G718">
        <v>0</v>
      </c>
      <c r="H718">
        <v>0</v>
      </c>
      <c r="I718">
        <v>0</v>
      </c>
      <c r="J718">
        <v>0</v>
      </c>
      <c r="K718">
        <v>0</v>
      </c>
      <c r="L718">
        <v>0</v>
      </c>
      <c r="M718">
        <v>0</v>
      </c>
      <c r="N718">
        <v>0</v>
      </c>
      <c r="O718">
        <v>1</v>
      </c>
      <c r="P718">
        <v>1</v>
      </c>
      <c r="Q718">
        <v>0</v>
      </c>
      <c r="R718">
        <v>0</v>
      </c>
      <c r="S718">
        <v>0</v>
      </c>
      <c r="T718">
        <v>0</v>
      </c>
      <c r="U718">
        <v>0</v>
      </c>
      <c r="V718">
        <v>0</v>
      </c>
      <c r="W718">
        <v>0</v>
      </c>
      <c r="X718">
        <v>0</v>
      </c>
      <c r="Y718">
        <v>0</v>
      </c>
      <c r="Z718">
        <v>0</v>
      </c>
      <c r="AA718">
        <v>0</v>
      </c>
      <c r="AB718">
        <v>0</v>
      </c>
      <c r="AC718">
        <v>0</v>
      </c>
      <c r="AG718" s="33" t="s">
        <v>355</v>
      </c>
      <c r="AH718" s="30" t="s">
        <v>110</v>
      </c>
      <c r="AI718" s="34">
        <v>43895</v>
      </c>
      <c r="AJ718" s="12">
        <v>0</v>
      </c>
      <c r="AK718" s="12">
        <v>0</v>
      </c>
      <c r="AL718" s="12">
        <v>0</v>
      </c>
      <c r="AM718" s="12">
        <v>0</v>
      </c>
      <c r="AN718" s="12">
        <v>0</v>
      </c>
      <c r="AO718" s="12">
        <v>0</v>
      </c>
      <c r="AP718" s="12">
        <v>0</v>
      </c>
      <c r="AQ718" s="12">
        <v>0</v>
      </c>
      <c r="AR718" s="12">
        <v>0</v>
      </c>
      <c r="AS718" s="12">
        <v>0</v>
      </c>
      <c r="AT718" s="12">
        <v>0</v>
      </c>
      <c r="AU718" s="12">
        <v>0</v>
      </c>
      <c r="AV718" s="12">
        <v>0</v>
      </c>
      <c r="AW718" s="12">
        <v>0</v>
      </c>
      <c r="AX718" s="12">
        <v>0</v>
      </c>
      <c r="AY718" s="12">
        <v>0</v>
      </c>
      <c r="AZ718" s="12">
        <v>0</v>
      </c>
      <c r="BA718" s="12">
        <v>0</v>
      </c>
      <c r="BB718" s="12">
        <v>0</v>
      </c>
      <c r="BC718" s="12">
        <v>0</v>
      </c>
      <c r="BD718" s="12">
        <v>0</v>
      </c>
      <c r="BE718" s="12">
        <v>0</v>
      </c>
      <c r="BF718" s="12">
        <v>0</v>
      </c>
      <c r="BK718" t="s">
        <v>323</v>
      </c>
      <c r="BL718" t="s">
        <v>110</v>
      </c>
      <c r="BM718" s="2">
        <v>43895</v>
      </c>
      <c r="BN718">
        <v>0</v>
      </c>
      <c r="BO718">
        <v>0</v>
      </c>
      <c r="BP718">
        <v>0</v>
      </c>
      <c r="BQ718">
        <v>0</v>
      </c>
      <c r="BR718">
        <v>0</v>
      </c>
      <c r="BS718">
        <v>0</v>
      </c>
      <c r="BT718">
        <v>0</v>
      </c>
      <c r="BU718">
        <v>0</v>
      </c>
      <c r="BV718">
        <v>0</v>
      </c>
      <c r="BW718">
        <v>0</v>
      </c>
      <c r="BX718">
        <v>0</v>
      </c>
      <c r="BY718">
        <v>0</v>
      </c>
      <c r="BZ718">
        <v>0</v>
      </c>
      <c r="CA718">
        <v>0</v>
      </c>
      <c r="CB718">
        <v>0</v>
      </c>
      <c r="CC718">
        <v>0</v>
      </c>
      <c r="CD718" s="12">
        <v>0</v>
      </c>
      <c r="CE718">
        <v>0</v>
      </c>
      <c r="CF718">
        <v>0</v>
      </c>
      <c r="CG718">
        <v>0</v>
      </c>
      <c r="CH718">
        <v>0</v>
      </c>
      <c r="CI718">
        <v>0</v>
      </c>
      <c r="CJ718">
        <v>0</v>
      </c>
      <c r="CK718">
        <v>0</v>
      </c>
      <c r="CL718">
        <v>0</v>
      </c>
      <c r="CM718">
        <v>0</v>
      </c>
      <c r="CN718">
        <v>0</v>
      </c>
    </row>
    <row r="719" spans="1:92" hidden="1" x14ac:dyDescent="0.25">
      <c r="A719" s="7" t="s">
        <v>355</v>
      </c>
      <c r="B719" t="s">
        <v>111</v>
      </c>
      <c r="C719" s="2">
        <v>43895</v>
      </c>
      <c r="D719">
        <v>86</v>
      </c>
      <c r="E719">
        <v>82</v>
      </c>
      <c r="F719">
        <v>3</v>
      </c>
      <c r="G719">
        <v>6</v>
      </c>
      <c r="H719">
        <v>1</v>
      </c>
      <c r="I719">
        <v>3</v>
      </c>
      <c r="J719">
        <v>3</v>
      </c>
      <c r="K719">
        <v>1</v>
      </c>
      <c r="L719">
        <v>3</v>
      </c>
      <c r="M719">
        <v>6</v>
      </c>
      <c r="N719">
        <v>5</v>
      </c>
      <c r="O719">
        <v>5</v>
      </c>
      <c r="P719">
        <v>4</v>
      </c>
      <c r="Q719">
        <v>16</v>
      </c>
      <c r="R719">
        <v>2</v>
      </c>
      <c r="S719">
        <v>2</v>
      </c>
      <c r="T719">
        <v>3</v>
      </c>
      <c r="U719">
        <v>0</v>
      </c>
      <c r="V719">
        <v>0</v>
      </c>
      <c r="W719">
        <v>1</v>
      </c>
      <c r="X719">
        <v>0</v>
      </c>
      <c r="Y719">
        <v>0</v>
      </c>
      <c r="Z719">
        <v>0</v>
      </c>
      <c r="AA719">
        <v>0</v>
      </c>
      <c r="AB719">
        <v>0</v>
      </c>
      <c r="AC719">
        <v>0</v>
      </c>
      <c r="AG719" s="35" t="s">
        <v>355</v>
      </c>
      <c r="AH719" s="29" t="s">
        <v>111</v>
      </c>
      <c r="AI719" s="36">
        <v>43895</v>
      </c>
      <c r="AJ719" s="12">
        <v>70</v>
      </c>
      <c r="AK719" s="12">
        <v>75</v>
      </c>
      <c r="AL719" s="12">
        <v>3</v>
      </c>
      <c r="AM719" s="12">
        <v>6</v>
      </c>
      <c r="AN719" s="12">
        <v>1</v>
      </c>
      <c r="AO719" s="12">
        <v>3</v>
      </c>
      <c r="AP719" s="12">
        <v>3</v>
      </c>
      <c r="AQ719" s="12">
        <v>1</v>
      </c>
      <c r="AR719" s="12">
        <v>3</v>
      </c>
      <c r="AS719" s="12">
        <v>3</v>
      </c>
      <c r="AT719" s="12">
        <v>10</v>
      </c>
      <c r="AU719" s="12">
        <v>0</v>
      </c>
      <c r="AV719" s="12">
        <v>0</v>
      </c>
      <c r="AW719" s="12">
        <v>0</v>
      </c>
      <c r="AX719" s="12">
        <v>0</v>
      </c>
      <c r="AY719" s="12">
        <v>0</v>
      </c>
      <c r="AZ719" s="12">
        <v>0</v>
      </c>
      <c r="BA719" s="12">
        <v>0</v>
      </c>
      <c r="BB719" s="12">
        <v>0</v>
      </c>
      <c r="BC719" s="12">
        <v>0</v>
      </c>
      <c r="BD719" s="12">
        <v>0</v>
      </c>
      <c r="BE719" s="12">
        <v>0</v>
      </c>
      <c r="BF719" s="12">
        <v>0</v>
      </c>
      <c r="BK719" t="s">
        <v>323</v>
      </c>
      <c r="BL719" t="s">
        <v>111</v>
      </c>
      <c r="BM719" s="2">
        <v>43895</v>
      </c>
      <c r="BN719">
        <v>0</v>
      </c>
      <c r="BO719">
        <v>1</v>
      </c>
      <c r="BP719">
        <v>0</v>
      </c>
      <c r="BQ719">
        <v>1</v>
      </c>
      <c r="BR719">
        <v>0</v>
      </c>
      <c r="BS719">
        <v>0</v>
      </c>
      <c r="BT719">
        <v>0</v>
      </c>
      <c r="BU719">
        <v>0</v>
      </c>
      <c r="BV719">
        <v>0</v>
      </c>
      <c r="BW719">
        <v>2</v>
      </c>
      <c r="BX719">
        <v>5</v>
      </c>
      <c r="BY719">
        <v>0</v>
      </c>
      <c r="BZ719">
        <v>0</v>
      </c>
      <c r="CA719">
        <v>18</v>
      </c>
      <c r="CB719">
        <v>10</v>
      </c>
      <c r="CC719">
        <v>3</v>
      </c>
      <c r="CD719" s="12">
        <v>3</v>
      </c>
      <c r="CE719">
        <v>0</v>
      </c>
      <c r="CF719">
        <v>0</v>
      </c>
      <c r="CG719">
        <v>0</v>
      </c>
      <c r="CH719">
        <v>2</v>
      </c>
      <c r="CI719">
        <v>0</v>
      </c>
      <c r="CJ719">
        <v>0</v>
      </c>
      <c r="CK719">
        <v>0</v>
      </c>
      <c r="CL719">
        <v>0</v>
      </c>
      <c r="CM719">
        <v>0</v>
      </c>
      <c r="CN719">
        <v>0</v>
      </c>
    </row>
    <row r="720" spans="1:92" hidden="1" x14ac:dyDescent="0.25">
      <c r="A720" s="7" t="s">
        <v>355</v>
      </c>
      <c r="B720" t="s">
        <v>112</v>
      </c>
      <c r="C720" s="2">
        <v>43895</v>
      </c>
      <c r="D720">
        <v>0</v>
      </c>
      <c r="E720">
        <v>0</v>
      </c>
      <c r="F720">
        <v>0</v>
      </c>
      <c r="G720">
        <v>0</v>
      </c>
      <c r="H720">
        <v>0</v>
      </c>
      <c r="I720">
        <v>0</v>
      </c>
      <c r="J720">
        <v>0</v>
      </c>
      <c r="K720">
        <v>0</v>
      </c>
      <c r="L720">
        <v>0</v>
      </c>
      <c r="M720">
        <v>0</v>
      </c>
      <c r="N720">
        <v>0</v>
      </c>
      <c r="O720">
        <v>0</v>
      </c>
      <c r="P720">
        <v>0</v>
      </c>
      <c r="Q720">
        <v>0</v>
      </c>
      <c r="R720">
        <v>0</v>
      </c>
      <c r="S720">
        <v>1</v>
      </c>
      <c r="T720">
        <v>0</v>
      </c>
      <c r="U720">
        <v>0</v>
      </c>
      <c r="V720">
        <v>0</v>
      </c>
      <c r="W720">
        <v>0</v>
      </c>
      <c r="X720">
        <v>0</v>
      </c>
      <c r="Y720">
        <v>0</v>
      </c>
      <c r="Z720">
        <v>0</v>
      </c>
      <c r="AA720">
        <v>0</v>
      </c>
      <c r="AB720">
        <v>0</v>
      </c>
      <c r="AC720">
        <v>0</v>
      </c>
      <c r="AG720" s="33" t="s">
        <v>355</v>
      </c>
      <c r="AH720" s="30" t="s">
        <v>112</v>
      </c>
      <c r="AI720" s="34">
        <v>43895</v>
      </c>
      <c r="AJ720" s="12">
        <v>0</v>
      </c>
      <c r="AK720" s="12">
        <v>0</v>
      </c>
      <c r="AL720" s="12">
        <v>0</v>
      </c>
      <c r="AM720" s="12">
        <v>0</v>
      </c>
      <c r="AN720" s="12">
        <v>0</v>
      </c>
      <c r="AO720" s="12">
        <v>0</v>
      </c>
      <c r="AP720" s="12">
        <v>0</v>
      </c>
      <c r="AQ720" s="12">
        <v>0</v>
      </c>
      <c r="AR720" s="12">
        <v>0</v>
      </c>
      <c r="AS720" s="12">
        <v>0</v>
      </c>
      <c r="AT720" s="12">
        <v>0</v>
      </c>
      <c r="AU720" s="12">
        <v>0</v>
      </c>
      <c r="AV720" s="12">
        <v>0</v>
      </c>
      <c r="AW720" s="12">
        <v>0</v>
      </c>
      <c r="AX720" s="12">
        <v>0</v>
      </c>
      <c r="AY720" s="12">
        <v>0</v>
      </c>
      <c r="AZ720" s="12">
        <v>0</v>
      </c>
      <c r="BA720" s="12">
        <v>0</v>
      </c>
      <c r="BB720" s="12">
        <v>0</v>
      </c>
      <c r="BC720" s="12">
        <v>0</v>
      </c>
      <c r="BD720" s="12">
        <v>0</v>
      </c>
      <c r="BE720" s="12">
        <v>0</v>
      </c>
      <c r="BF720" s="12">
        <v>0</v>
      </c>
      <c r="BK720" t="s">
        <v>323</v>
      </c>
      <c r="BL720" t="s">
        <v>112</v>
      </c>
      <c r="BM720" s="2">
        <v>43895</v>
      </c>
      <c r="BN720">
        <v>0</v>
      </c>
      <c r="BO720">
        <v>0</v>
      </c>
      <c r="BP720">
        <v>0</v>
      </c>
      <c r="BQ720">
        <v>0</v>
      </c>
      <c r="BR720">
        <v>0</v>
      </c>
      <c r="BS720">
        <v>0</v>
      </c>
      <c r="BT720">
        <v>0</v>
      </c>
      <c r="BU720">
        <v>0</v>
      </c>
      <c r="BV720">
        <v>0</v>
      </c>
      <c r="BW720">
        <v>0</v>
      </c>
      <c r="BX720">
        <v>1</v>
      </c>
      <c r="BY720">
        <v>0</v>
      </c>
      <c r="BZ720">
        <v>0</v>
      </c>
      <c r="CA720">
        <v>2</v>
      </c>
      <c r="CB720">
        <v>0</v>
      </c>
      <c r="CC720">
        <v>0</v>
      </c>
      <c r="CD720" s="12">
        <v>0</v>
      </c>
      <c r="CE720">
        <v>0</v>
      </c>
      <c r="CF720">
        <v>0</v>
      </c>
      <c r="CG720">
        <v>0</v>
      </c>
      <c r="CH720">
        <v>0</v>
      </c>
      <c r="CI720">
        <v>0</v>
      </c>
      <c r="CJ720">
        <v>0</v>
      </c>
      <c r="CK720">
        <v>0</v>
      </c>
      <c r="CL720">
        <v>0</v>
      </c>
      <c r="CM720">
        <v>0</v>
      </c>
      <c r="CN720">
        <v>0</v>
      </c>
    </row>
    <row r="721" spans="1:92" hidden="1" x14ac:dyDescent="0.25">
      <c r="A721" s="7" t="s">
        <v>355</v>
      </c>
      <c r="B721" t="s">
        <v>113</v>
      </c>
      <c r="C721" s="2">
        <v>43895</v>
      </c>
      <c r="D721">
        <v>94</v>
      </c>
      <c r="E721">
        <v>88</v>
      </c>
      <c r="F721">
        <v>4</v>
      </c>
      <c r="G721">
        <v>5</v>
      </c>
      <c r="H721">
        <v>1</v>
      </c>
      <c r="I721">
        <v>4</v>
      </c>
      <c r="J721">
        <v>6</v>
      </c>
      <c r="K721">
        <v>4</v>
      </c>
      <c r="L721">
        <v>4</v>
      </c>
      <c r="M721">
        <v>11</v>
      </c>
      <c r="N721">
        <v>14</v>
      </c>
      <c r="O721">
        <v>17</v>
      </c>
      <c r="P721">
        <v>11</v>
      </c>
      <c r="Q721">
        <v>35</v>
      </c>
      <c r="R721">
        <v>5</v>
      </c>
      <c r="S721">
        <v>4</v>
      </c>
      <c r="T721">
        <v>9</v>
      </c>
      <c r="U721">
        <v>0</v>
      </c>
      <c r="V721">
        <v>0</v>
      </c>
      <c r="W721">
        <v>1</v>
      </c>
      <c r="X721">
        <v>0</v>
      </c>
      <c r="Y721">
        <v>0</v>
      </c>
      <c r="Z721">
        <v>0</v>
      </c>
      <c r="AA721">
        <v>0</v>
      </c>
      <c r="AB721">
        <v>0</v>
      </c>
      <c r="AC721">
        <v>0</v>
      </c>
      <c r="AG721" s="35" t="s">
        <v>355</v>
      </c>
      <c r="AH721" s="29" t="s">
        <v>113</v>
      </c>
      <c r="AI721" s="36">
        <v>43895</v>
      </c>
      <c r="AJ721" s="12">
        <v>77</v>
      </c>
      <c r="AK721" s="12">
        <v>76</v>
      </c>
      <c r="AL721" s="12">
        <v>3</v>
      </c>
      <c r="AM721" s="12">
        <v>5</v>
      </c>
      <c r="AN721" s="12">
        <v>1</v>
      </c>
      <c r="AO721" s="12">
        <v>3</v>
      </c>
      <c r="AP721" s="12">
        <v>3</v>
      </c>
      <c r="AQ721" s="12">
        <v>1</v>
      </c>
      <c r="AR721" s="12">
        <v>3</v>
      </c>
      <c r="AS721" s="12">
        <v>0</v>
      </c>
      <c r="AT721" s="12">
        <v>17</v>
      </c>
      <c r="AU721" s="12">
        <v>0</v>
      </c>
      <c r="AV721" s="12">
        <v>0</v>
      </c>
      <c r="AW721" s="12">
        <v>1</v>
      </c>
      <c r="AX721" s="12">
        <v>0</v>
      </c>
      <c r="AY721" s="12">
        <v>0</v>
      </c>
      <c r="AZ721" s="12">
        <v>0</v>
      </c>
      <c r="BA721" s="12">
        <v>0</v>
      </c>
      <c r="BB721" s="12">
        <v>0</v>
      </c>
      <c r="BC721" s="12">
        <v>0</v>
      </c>
      <c r="BD721" s="12">
        <v>0</v>
      </c>
      <c r="BE721" s="12">
        <v>0</v>
      </c>
      <c r="BF721" s="12">
        <v>0</v>
      </c>
      <c r="BK721" t="s">
        <v>323</v>
      </c>
      <c r="BL721" t="s">
        <v>113</v>
      </c>
      <c r="BM721" s="2">
        <v>43895</v>
      </c>
      <c r="BN721">
        <v>6</v>
      </c>
      <c r="BO721">
        <v>6</v>
      </c>
      <c r="BP721">
        <v>0</v>
      </c>
      <c r="BQ721">
        <v>0</v>
      </c>
      <c r="BR721">
        <v>0</v>
      </c>
      <c r="BS721">
        <v>0</v>
      </c>
      <c r="BT721">
        <v>1</v>
      </c>
      <c r="BU721">
        <v>1</v>
      </c>
      <c r="BV721">
        <v>0</v>
      </c>
      <c r="BW721">
        <v>1</v>
      </c>
      <c r="BX721">
        <v>11</v>
      </c>
      <c r="BY721">
        <v>0</v>
      </c>
      <c r="BZ721">
        <v>0</v>
      </c>
      <c r="CA721">
        <v>40</v>
      </c>
      <c r="CB721">
        <v>22</v>
      </c>
      <c r="CC721">
        <v>8</v>
      </c>
      <c r="CD721" s="12">
        <v>6</v>
      </c>
      <c r="CE721">
        <v>0</v>
      </c>
      <c r="CF721">
        <v>0</v>
      </c>
      <c r="CG721">
        <v>0</v>
      </c>
      <c r="CH721">
        <v>5</v>
      </c>
      <c r="CI721">
        <v>0</v>
      </c>
      <c r="CJ721">
        <v>0</v>
      </c>
      <c r="CK721">
        <v>0</v>
      </c>
      <c r="CL721">
        <v>0</v>
      </c>
      <c r="CM721">
        <v>0</v>
      </c>
      <c r="CN721">
        <v>0</v>
      </c>
    </row>
    <row r="722" spans="1:92" hidden="1" x14ac:dyDescent="0.25">
      <c r="A722" s="7" t="s">
        <v>356</v>
      </c>
      <c r="B722" t="s">
        <v>110</v>
      </c>
      <c r="C722" s="2">
        <v>43895</v>
      </c>
      <c r="D722">
        <v>4</v>
      </c>
      <c r="E722">
        <v>0</v>
      </c>
      <c r="F722">
        <v>0</v>
      </c>
      <c r="G722">
        <v>0</v>
      </c>
      <c r="H722">
        <v>0</v>
      </c>
      <c r="I722">
        <v>0</v>
      </c>
      <c r="J722">
        <v>0</v>
      </c>
      <c r="K722">
        <v>0</v>
      </c>
      <c r="L722">
        <v>0</v>
      </c>
      <c r="M722">
        <v>24</v>
      </c>
      <c r="N722">
        <v>0</v>
      </c>
      <c r="O722">
        <v>90</v>
      </c>
      <c r="P722">
        <v>63</v>
      </c>
      <c r="Q722">
        <v>1</v>
      </c>
      <c r="R722">
        <v>0</v>
      </c>
      <c r="S722">
        <v>0</v>
      </c>
      <c r="T722">
        <v>0</v>
      </c>
      <c r="U722">
        <v>0</v>
      </c>
      <c r="V722">
        <v>0</v>
      </c>
      <c r="W722">
        <v>0</v>
      </c>
      <c r="X722">
        <v>0</v>
      </c>
      <c r="Y722">
        <v>0</v>
      </c>
      <c r="Z722">
        <v>0</v>
      </c>
      <c r="AA722">
        <v>0</v>
      </c>
      <c r="AB722">
        <v>0</v>
      </c>
      <c r="AC722">
        <v>0</v>
      </c>
      <c r="AG722" s="33" t="s">
        <v>356</v>
      </c>
      <c r="AH722" s="30" t="s">
        <v>110</v>
      </c>
      <c r="AI722" s="34">
        <v>43895</v>
      </c>
      <c r="AJ722" s="12">
        <v>4</v>
      </c>
      <c r="AK722" s="12">
        <v>0</v>
      </c>
      <c r="AL722" s="12">
        <v>0</v>
      </c>
      <c r="AM722" s="12">
        <v>0</v>
      </c>
      <c r="AN722" s="12">
        <v>0</v>
      </c>
      <c r="AO722" s="12">
        <v>0</v>
      </c>
      <c r="AP722" s="12">
        <v>0</v>
      </c>
      <c r="AQ722" s="12">
        <v>0</v>
      </c>
      <c r="AR722" s="12">
        <v>0</v>
      </c>
      <c r="AS722" s="12">
        <v>0</v>
      </c>
      <c r="AT722" s="12">
        <v>0</v>
      </c>
      <c r="AU722" s="12">
        <v>0</v>
      </c>
      <c r="AV722" s="12">
        <v>0</v>
      </c>
      <c r="AW722" s="12">
        <v>0</v>
      </c>
      <c r="AX722" s="12">
        <v>0</v>
      </c>
      <c r="AY722" s="12">
        <v>0</v>
      </c>
      <c r="AZ722" s="12">
        <v>0</v>
      </c>
      <c r="BA722" s="12">
        <v>0</v>
      </c>
      <c r="BB722" s="12">
        <v>0</v>
      </c>
      <c r="BC722" s="12">
        <v>0</v>
      </c>
      <c r="BD722" s="12">
        <v>0</v>
      </c>
      <c r="BE722" s="12">
        <v>0</v>
      </c>
      <c r="BF722" s="12">
        <v>0</v>
      </c>
      <c r="BK722" t="s">
        <v>324</v>
      </c>
      <c r="BL722" t="s">
        <v>110</v>
      </c>
      <c r="BM722" s="2">
        <v>43895</v>
      </c>
      <c r="BN722">
        <v>2</v>
      </c>
      <c r="BO722">
        <v>2</v>
      </c>
      <c r="BP722">
        <v>0</v>
      </c>
      <c r="BQ722">
        <v>0</v>
      </c>
      <c r="BR722">
        <v>0</v>
      </c>
      <c r="BS722">
        <v>0</v>
      </c>
      <c r="BT722">
        <v>0</v>
      </c>
      <c r="BU722">
        <v>0</v>
      </c>
      <c r="BV722">
        <v>0</v>
      </c>
      <c r="BW722">
        <v>0</v>
      </c>
      <c r="BX722">
        <v>10</v>
      </c>
      <c r="BY722">
        <v>5</v>
      </c>
      <c r="BZ722">
        <v>3</v>
      </c>
      <c r="CA722">
        <v>0</v>
      </c>
      <c r="CB722">
        <v>0</v>
      </c>
      <c r="CC722">
        <v>0</v>
      </c>
      <c r="CD722" s="12">
        <v>0</v>
      </c>
      <c r="CE722">
        <v>0</v>
      </c>
      <c r="CF722">
        <v>0</v>
      </c>
      <c r="CG722">
        <v>0</v>
      </c>
      <c r="CH722">
        <v>0</v>
      </c>
      <c r="CI722">
        <v>0</v>
      </c>
      <c r="CJ722">
        <v>0</v>
      </c>
      <c r="CK722">
        <v>0</v>
      </c>
      <c r="CL722">
        <v>0</v>
      </c>
      <c r="CM722">
        <v>0</v>
      </c>
      <c r="CN722">
        <v>0</v>
      </c>
    </row>
    <row r="723" spans="1:92" hidden="1" x14ac:dyDescent="0.25">
      <c r="A723" s="7" t="s">
        <v>356</v>
      </c>
      <c r="B723" t="s">
        <v>111</v>
      </c>
      <c r="C723" s="2">
        <v>43895</v>
      </c>
      <c r="D723">
        <v>223</v>
      </c>
      <c r="E723">
        <v>175</v>
      </c>
      <c r="F723">
        <v>9</v>
      </c>
      <c r="G723">
        <v>10</v>
      </c>
      <c r="H723">
        <v>3</v>
      </c>
      <c r="I723">
        <v>8</v>
      </c>
      <c r="J723">
        <v>5</v>
      </c>
      <c r="K723">
        <v>5</v>
      </c>
      <c r="L723">
        <v>8</v>
      </c>
      <c r="M723">
        <v>464</v>
      </c>
      <c r="N723">
        <v>14</v>
      </c>
      <c r="O723">
        <v>672</v>
      </c>
      <c r="P723">
        <v>547</v>
      </c>
      <c r="Q723">
        <v>13</v>
      </c>
      <c r="R723">
        <v>0</v>
      </c>
      <c r="S723">
        <v>0</v>
      </c>
      <c r="T723">
        <v>0</v>
      </c>
      <c r="U723">
        <v>0</v>
      </c>
      <c r="V723">
        <v>0</v>
      </c>
      <c r="W723">
        <v>0</v>
      </c>
      <c r="X723">
        <v>0</v>
      </c>
      <c r="Y723">
        <v>0</v>
      </c>
      <c r="Z723">
        <v>0</v>
      </c>
      <c r="AA723">
        <v>0</v>
      </c>
      <c r="AB723">
        <v>0</v>
      </c>
      <c r="AC723">
        <v>0</v>
      </c>
      <c r="AG723" s="35" t="s">
        <v>356</v>
      </c>
      <c r="AH723" s="29" t="s">
        <v>111</v>
      </c>
      <c r="AI723" s="36">
        <v>43895</v>
      </c>
      <c r="AJ723" s="12">
        <v>219</v>
      </c>
      <c r="AK723" s="12">
        <v>167</v>
      </c>
      <c r="AL723" s="12">
        <v>9</v>
      </c>
      <c r="AM723" s="12">
        <v>6</v>
      </c>
      <c r="AN723" s="12">
        <v>3</v>
      </c>
      <c r="AO723" s="12">
        <v>8</v>
      </c>
      <c r="AP723" s="12">
        <v>5</v>
      </c>
      <c r="AQ723" s="12">
        <v>5</v>
      </c>
      <c r="AR723" s="12">
        <v>8</v>
      </c>
      <c r="AS723" s="12">
        <v>0</v>
      </c>
      <c r="AT723" s="12">
        <v>7</v>
      </c>
      <c r="AU723" s="12">
        <v>0</v>
      </c>
      <c r="AV723" s="12">
        <v>0</v>
      </c>
      <c r="AW723" s="12">
        <v>0</v>
      </c>
      <c r="AX723" s="12">
        <v>0</v>
      </c>
      <c r="AY723" s="12">
        <v>0</v>
      </c>
      <c r="AZ723" s="12">
        <v>0</v>
      </c>
      <c r="BA723" s="12">
        <v>0</v>
      </c>
      <c r="BB723" s="12">
        <v>0</v>
      </c>
      <c r="BC723" s="12">
        <v>0</v>
      </c>
      <c r="BD723" s="12">
        <v>0</v>
      </c>
      <c r="BE723" s="12">
        <v>0</v>
      </c>
      <c r="BF723" s="12">
        <v>0</v>
      </c>
      <c r="BK723" t="s">
        <v>324</v>
      </c>
      <c r="BL723" t="s">
        <v>111</v>
      </c>
      <c r="BM723" s="2">
        <v>43895</v>
      </c>
      <c r="BN723">
        <v>1</v>
      </c>
      <c r="BO723">
        <v>1</v>
      </c>
      <c r="BP723">
        <v>0</v>
      </c>
      <c r="BQ723">
        <v>0</v>
      </c>
      <c r="BR723">
        <v>0</v>
      </c>
      <c r="BS723">
        <v>0</v>
      </c>
      <c r="BT723">
        <v>0</v>
      </c>
      <c r="BU723">
        <v>0</v>
      </c>
      <c r="BV723">
        <v>0</v>
      </c>
      <c r="BW723">
        <v>69</v>
      </c>
      <c r="BX723">
        <v>0</v>
      </c>
      <c r="BY723">
        <v>148</v>
      </c>
      <c r="BZ723">
        <v>103</v>
      </c>
      <c r="CA723">
        <v>0</v>
      </c>
      <c r="CB723">
        <v>0</v>
      </c>
      <c r="CC723">
        <v>1</v>
      </c>
      <c r="CD723" s="12">
        <v>0</v>
      </c>
      <c r="CE723">
        <v>0</v>
      </c>
      <c r="CF723">
        <v>0</v>
      </c>
      <c r="CG723">
        <v>0</v>
      </c>
      <c r="CH723">
        <v>1</v>
      </c>
      <c r="CI723">
        <v>0</v>
      </c>
      <c r="CJ723">
        <v>0</v>
      </c>
      <c r="CK723">
        <v>0</v>
      </c>
      <c r="CL723">
        <v>0</v>
      </c>
      <c r="CM723">
        <v>0</v>
      </c>
      <c r="CN723">
        <v>0</v>
      </c>
    </row>
    <row r="724" spans="1:92" hidden="1" x14ac:dyDescent="0.25">
      <c r="A724" s="7" t="s">
        <v>356</v>
      </c>
      <c r="B724" t="s">
        <v>112</v>
      </c>
      <c r="C724" s="2">
        <v>43895</v>
      </c>
      <c r="D724">
        <v>1</v>
      </c>
      <c r="E724">
        <v>1</v>
      </c>
      <c r="F724">
        <v>0</v>
      </c>
      <c r="G724">
        <v>0</v>
      </c>
      <c r="H724">
        <v>0</v>
      </c>
      <c r="I724">
        <v>0</v>
      </c>
      <c r="J724">
        <v>0</v>
      </c>
      <c r="K724">
        <v>0</v>
      </c>
      <c r="L724">
        <v>0</v>
      </c>
      <c r="M724">
        <v>38</v>
      </c>
      <c r="N724">
        <v>1</v>
      </c>
      <c r="O724">
        <v>90</v>
      </c>
      <c r="P724">
        <v>64</v>
      </c>
      <c r="Q724">
        <v>1</v>
      </c>
      <c r="R724">
        <v>0</v>
      </c>
      <c r="S724">
        <v>0</v>
      </c>
      <c r="T724">
        <v>0</v>
      </c>
      <c r="U724">
        <v>0</v>
      </c>
      <c r="V724">
        <v>0</v>
      </c>
      <c r="W724">
        <v>0</v>
      </c>
      <c r="X724">
        <v>0</v>
      </c>
      <c r="Y724">
        <v>0</v>
      </c>
      <c r="Z724">
        <v>0</v>
      </c>
      <c r="AA724">
        <v>0</v>
      </c>
      <c r="AB724">
        <v>0</v>
      </c>
      <c r="AC724">
        <v>0</v>
      </c>
      <c r="AG724" s="33" t="s">
        <v>356</v>
      </c>
      <c r="AH724" s="30" t="s">
        <v>112</v>
      </c>
      <c r="AI724" s="34">
        <v>43895</v>
      </c>
      <c r="AJ724" s="12">
        <v>0</v>
      </c>
      <c r="AK724" s="12">
        <v>0</v>
      </c>
      <c r="AL724" s="12">
        <v>0</v>
      </c>
      <c r="AM724" s="12">
        <v>0</v>
      </c>
      <c r="AN724" s="12">
        <v>0</v>
      </c>
      <c r="AO724" s="12">
        <v>0</v>
      </c>
      <c r="AP724" s="12">
        <v>0</v>
      </c>
      <c r="AQ724" s="12">
        <v>0</v>
      </c>
      <c r="AR724" s="12">
        <v>0</v>
      </c>
      <c r="AS724" s="12">
        <v>0</v>
      </c>
      <c r="AT724" s="12">
        <v>0</v>
      </c>
      <c r="AU724" s="12">
        <v>0</v>
      </c>
      <c r="AV724" s="12">
        <v>0</v>
      </c>
      <c r="AW724" s="12">
        <v>0</v>
      </c>
      <c r="AX724" s="12">
        <v>0</v>
      </c>
      <c r="AY724" s="12">
        <v>0</v>
      </c>
      <c r="AZ724" s="12">
        <v>0</v>
      </c>
      <c r="BA724" s="12">
        <v>0</v>
      </c>
      <c r="BB724" s="12">
        <v>0</v>
      </c>
      <c r="BC724" s="12">
        <v>0</v>
      </c>
      <c r="BD724" s="12">
        <v>0</v>
      </c>
      <c r="BE724" s="12">
        <v>0</v>
      </c>
      <c r="BF724" s="12">
        <v>0</v>
      </c>
      <c r="BK724" t="s">
        <v>324</v>
      </c>
      <c r="BL724" t="s">
        <v>112</v>
      </c>
      <c r="BM724" s="2">
        <v>43895</v>
      </c>
      <c r="BN724">
        <v>3</v>
      </c>
      <c r="BO724">
        <v>3</v>
      </c>
      <c r="BP724">
        <v>0</v>
      </c>
      <c r="BQ724">
        <v>0</v>
      </c>
      <c r="BR724">
        <v>0</v>
      </c>
      <c r="BS724">
        <v>0</v>
      </c>
      <c r="BT724">
        <v>0</v>
      </c>
      <c r="BU724">
        <v>0</v>
      </c>
      <c r="BV724">
        <v>0</v>
      </c>
      <c r="BW724">
        <v>1</v>
      </c>
      <c r="BX724">
        <v>2</v>
      </c>
      <c r="BY724">
        <v>5</v>
      </c>
      <c r="BZ724">
        <v>3</v>
      </c>
      <c r="CA724">
        <v>0</v>
      </c>
      <c r="CB724">
        <v>0</v>
      </c>
      <c r="CC724">
        <v>0</v>
      </c>
      <c r="CD724" s="12">
        <v>0</v>
      </c>
      <c r="CE724">
        <v>0</v>
      </c>
      <c r="CF724">
        <v>0</v>
      </c>
      <c r="CG724">
        <v>0</v>
      </c>
      <c r="CH724">
        <v>0</v>
      </c>
      <c r="CI724">
        <v>0</v>
      </c>
      <c r="CJ724">
        <v>0</v>
      </c>
      <c r="CK724">
        <v>0</v>
      </c>
      <c r="CL724">
        <v>0</v>
      </c>
      <c r="CM724">
        <v>0</v>
      </c>
      <c r="CN724">
        <v>0</v>
      </c>
    </row>
    <row r="725" spans="1:92" hidden="1" x14ac:dyDescent="0.25">
      <c r="A725" s="7" t="s">
        <v>356</v>
      </c>
      <c r="B725" t="s">
        <v>113</v>
      </c>
      <c r="C725" s="2">
        <v>43895</v>
      </c>
      <c r="D725">
        <v>260</v>
      </c>
      <c r="E725">
        <v>216</v>
      </c>
      <c r="F725">
        <v>7</v>
      </c>
      <c r="G725">
        <v>7</v>
      </c>
      <c r="H725">
        <v>1</v>
      </c>
      <c r="I725">
        <v>7</v>
      </c>
      <c r="J725">
        <v>2</v>
      </c>
      <c r="K725">
        <v>2</v>
      </c>
      <c r="L725">
        <v>7</v>
      </c>
      <c r="M725">
        <v>1033</v>
      </c>
      <c r="N725">
        <v>32</v>
      </c>
      <c r="O725">
        <v>1441</v>
      </c>
      <c r="P725">
        <v>1197</v>
      </c>
      <c r="Q725">
        <v>42</v>
      </c>
      <c r="R725">
        <v>6</v>
      </c>
      <c r="S725">
        <v>0</v>
      </c>
      <c r="T725">
        <v>0</v>
      </c>
      <c r="U725">
        <v>0</v>
      </c>
      <c r="V725">
        <v>0</v>
      </c>
      <c r="W725">
        <v>0</v>
      </c>
      <c r="X725">
        <v>0</v>
      </c>
      <c r="Y725">
        <v>0</v>
      </c>
      <c r="Z725">
        <v>0</v>
      </c>
      <c r="AA725">
        <v>0</v>
      </c>
      <c r="AB725">
        <v>0</v>
      </c>
      <c r="AC725">
        <v>0</v>
      </c>
      <c r="AG725" s="35" t="s">
        <v>356</v>
      </c>
      <c r="AH725" s="29" t="s">
        <v>113</v>
      </c>
      <c r="AI725" s="36">
        <v>43895</v>
      </c>
      <c r="AJ725" s="12">
        <v>248</v>
      </c>
      <c r="AK725" s="12">
        <v>201</v>
      </c>
      <c r="AL725" s="12">
        <v>7</v>
      </c>
      <c r="AM725" s="12">
        <v>5</v>
      </c>
      <c r="AN725" s="12">
        <v>1</v>
      </c>
      <c r="AO725" s="12">
        <v>7</v>
      </c>
      <c r="AP725" s="12">
        <v>2</v>
      </c>
      <c r="AQ725" s="12">
        <v>2</v>
      </c>
      <c r="AR725" s="12">
        <v>7</v>
      </c>
      <c r="AS725" s="12">
        <v>0</v>
      </c>
      <c r="AT725" s="12">
        <v>20</v>
      </c>
      <c r="AU725" s="12">
        <v>0</v>
      </c>
      <c r="AV725" s="12">
        <v>0</v>
      </c>
      <c r="AW725" s="12">
        <v>0</v>
      </c>
      <c r="AX725" s="12">
        <v>0</v>
      </c>
      <c r="AY725" s="12">
        <v>0</v>
      </c>
      <c r="AZ725" s="12">
        <v>0</v>
      </c>
      <c r="BA725" s="12">
        <v>0</v>
      </c>
      <c r="BB725" s="12">
        <v>0</v>
      </c>
      <c r="BC725" s="12">
        <v>0</v>
      </c>
      <c r="BD725" s="12">
        <v>0</v>
      </c>
      <c r="BE725" s="12">
        <v>0</v>
      </c>
      <c r="BF725" s="12">
        <v>0</v>
      </c>
      <c r="BK725" t="s">
        <v>324</v>
      </c>
      <c r="BL725" t="s">
        <v>113</v>
      </c>
      <c r="BM725" s="2">
        <v>43895</v>
      </c>
      <c r="BN725">
        <v>7</v>
      </c>
      <c r="BO725">
        <v>8</v>
      </c>
      <c r="BP725">
        <v>1</v>
      </c>
      <c r="BQ725">
        <v>0</v>
      </c>
      <c r="BR725">
        <v>0</v>
      </c>
      <c r="BS725">
        <v>1</v>
      </c>
      <c r="BT725">
        <v>1</v>
      </c>
      <c r="BU725">
        <v>1</v>
      </c>
      <c r="BV725">
        <v>1</v>
      </c>
      <c r="BW725">
        <v>170</v>
      </c>
      <c r="BX725">
        <v>0</v>
      </c>
      <c r="BY725">
        <v>434</v>
      </c>
      <c r="BZ725">
        <v>332</v>
      </c>
      <c r="CA725">
        <v>2</v>
      </c>
      <c r="CB725">
        <v>0</v>
      </c>
      <c r="CC725">
        <v>1</v>
      </c>
      <c r="CD725" s="12">
        <v>1</v>
      </c>
      <c r="CE725">
        <v>0</v>
      </c>
      <c r="CF725">
        <v>0</v>
      </c>
      <c r="CG725">
        <v>0</v>
      </c>
      <c r="CH725">
        <v>1</v>
      </c>
      <c r="CI725">
        <v>0</v>
      </c>
      <c r="CJ725">
        <v>0</v>
      </c>
      <c r="CK725">
        <v>0</v>
      </c>
      <c r="CL725">
        <v>0</v>
      </c>
      <c r="CM725">
        <v>0</v>
      </c>
      <c r="CN725">
        <v>0</v>
      </c>
    </row>
    <row r="726" spans="1:92" hidden="1" x14ac:dyDescent="0.25">
      <c r="A726" s="7" t="s">
        <v>357</v>
      </c>
      <c r="B726" t="s">
        <v>110</v>
      </c>
      <c r="C726" s="2">
        <v>43895</v>
      </c>
      <c r="D726">
        <v>1</v>
      </c>
      <c r="E726">
        <v>2</v>
      </c>
      <c r="F726">
        <v>1</v>
      </c>
      <c r="G726">
        <v>0</v>
      </c>
      <c r="H726">
        <v>0</v>
      </c>
      <c r="I726">
        <v>1</v>
      </c>
      <c r="J726">
        <v>0</v>
      </c>
      <c r="K726">
        <v>0</v>
      </c>
      <c r="L726">
        <v>0</v>
      </c>
      <c r="M726">
        <v>2</v>
      </c>
      <c r="N726">
        <v>1</v>
      </c>
      <c r="O726">
        <v>1</v>
      </c>
      <c r="P726">
        <v>1</v>
      </c>
      <c r="Q726">
        <v>2</v>
      </c>
      <c r="R726">
        <v>0</v>
      </c>
      <c r="S726">
        <v>0</v>
      </c>
      <c r="T726">
        <v>0</v>
      </c>
      <c r="U726">
        <v>0</v>
      </c>
      <c r="V726">
        <v>0</v>
      </c>
      <c r="W726">
        <v>0</v>
      </c>
      <c r="X726">
        <v>0</v>
      </c>
      <c r="Y726">
        <v>0</v>
      </c>
      <c r="Z726">
        <v>0</v>
      </c>
      <c r="AA726">
        <v>0</v>
      </c>
      <c r="AB726">
        <v>0</v>
      </c>
      <c r="AC726">
        <v>0</v>
      </c>
      <c r="AG726" s="33" t="s">
        <v>357</v>
      </c>
      <c r="AH726" s="30" t="s">
        <v>110</v>
      </c>
      <c r="AI726" s="34">
        <v>43895</v>
      </c>
      <c r="AJ726" s="12">
        <v>1</v>
      </c>
      <c r="AK726" s="12">
        <v>2</v>
      </c>
      <c r="AL726" s="12">
        <v>1</v>
      </c>
      <c r="AM726" s="12">
        <v>0</v>
      </c>
      <c r="AN726" s="12">
        <v>0</v>
      </c>
      <c r="AO726" s="12">
        <v>1</v>
      </c>
      <c r="AP726" s="12">
        <v>0</v>
      </c>
      <c r="AQ726" s="12">
        <v>0</v>
      </c>
      <c r="AR726" s="12">
        <v>0</v>
      </c>
      <c r="AS726" s="12">
        <v>0</v>
      </c>
      <c r="AT726" s="12">
        <v>0</v>
      </c>
      <c r="AU726" s="12">
        <v>0</v>
      </c>
      <c r="AV726" s="12">
        <v>0</v>
      </c>
      <c r="AW726" s="12">
        <v>0</v>
      </c>
      <c r="AX726" s="12">
        <v>0</v>
      </c>
      <c r="AY726" s="12">
        <v>0</v>
      </c>
      <c r="AZ726" s="12">
        <v>0</v>
      </c>
      <c r="BA726" s="12">
        <v>0</v>
      </c>
      <c r="BB726" s="12">
        <v>0</v>
      </c>
      <c r="BC726" s="12">
        <v>0</v>
      </c>
      <c r="BD726" s="12">
        <v>0</v>
      </c>
      <c r="BE726" s="12">
        <v>0</v>
      </c>
      <c r="BF726" s="12">
        <v>0</v>
      </c>
      <c r="BK726" t="s">
        <v>325</v>
      </c>
      <c r="BL726" t="s">
        <v>110</v>
      </c>
      <c r="BM726" s="2">
        <v>43895</v>
      </c>
      <c r="BN726">
        <v>0</v>
      </c>
      <c r="BO726">
        <v>0</v>
      </c>
      <c r="BP726">
        <v>0</v>
      </c>
      <c r="BQ726">
        <v>0</v>
      </c>
      <c r="BR726">
        <v>0</v>
      </c>
      <c r="BS726">
        <v>0</v>
      </c>
      <c r="BT726">
        <v>0</v>
      </c>
      <c r="BU726">
        <v>0</v>
      </c>
      <c r="BV726">
        <v>0</v>
      </c>
      <c r="BW726">
        <v>0</v>
      </c>
      <c r="BX726">
        <v>0</v>
      </c>
      <c r="BY726">
        <v>0</v>
      </c>
      <c r="BZ726">
        <v>0</v>
      </c>
      <c r="CA726">
        <v>2</v>
      </c>
      <c r="CB726">
        <v>2</v>
      </c>
      <c r="CC726">
        <v>0</v>
      </c>
      <c r="CD726" s="12">
        <v>0</v>
      </c>
      <c r="CE726">
        <v>0</v>
      </c>
      <c r="CF726">
        <v>0</v>
      </c>
      <c r="CG726">
        <v>1</v>
      </c>
      <c r="CH726">
        <v>1</v>
      </c>
      <c r="CI726">
        <v>0</v>
      </c>
      <c r="CJ726">
        <v>0</v>
      </c>
      <c r="CK726">
        <v>0</v>
      </c>
      <c r="CL726">
        <v>0</v>
      </c>
      <c r="CM726">
        <v>0</v>
      </c>
      <c r="CN726">
        <v>0</v>
      </c>
    </row>
    <row r="727" spans="1:92" hidden="1" x14ac:dyDescent="0.25">
      <c r="A727" s="7" t="s">
        <v>357</v>
      </c>
      <c r="B727" t="s">
        <v>111</v>
      </c>
      <c r="C727" s="2">
        <v>43895</v>
      </c>
      <c r="D727">
        <v>244</v>
      </c>
      <c r="E727">
        <v>151</v>
      </c>
      <c r="F727">
        <v>3</v>
      </c>
      <c r="G727">
        <v>5</v>
      </c>
      <c r="H727">
        <v>2</v>
      </c>
      <c r="I727">
        <v>3</v>
      </c>
      <c r="J727">
        <v>3</v>
      </c>
      <c r="K727">
        <v>1</v>
      </c>
      <c r="L727">
        <v>3</v>
      </c>
      <c r="M727">
        <v>7</v>
      </c>
      <c r="N727">
        <v>5</v>
      </c>
      <c r="O727">
        <v>15</v>
      </c>
      <c r="P727">
        <v>13</v>
      </c>
      <c r="Q727">
        <v>19</v>
      </c>
      <c r="R727">
        <v>0</v>
      </c>
      <c r="S727">
        <v>2</v>
      </c>
      <c r="T727">
        <v>2</v>
      </c>
      <c r="U727">
        <v>0</v>
      </c>
      <c r="V727">
        <v>0</v>
      </c>
      <c r="W727">
        <v>0</v>
      </c>
      <c r="X727">
        <v>2</v>
      </c>
      <c r="Y727">
        <v>0</v>
      </c>
      <c r="Z727">
        <v>0</v>
      </c>
      <c r="AA727">
        <v>0</v>
      </c>
      <c r="AB727">
        <v>0</v>
      </c>
      <c r="AC727">
        <v>0</v>
      </c>
      <c r="AG727" s="35" t="s">
        <v>357</v>
      </c>
      <c r="AH727" s="29" t="s">
        <v>111</v>
      </c>
      <c r="AI727" s="36">
        <v>43895</v>
      </c>
      <c r="AJ727" s="12">
        <v>242</v>
      </c>
      <c r="AK727" s="12">
        <v>149</v>
      </c>
      <c r="AL727" s="12">
        <v>2</v>
      </c>
      <c r="AM727" s="12">
        <v>4</v>
      </c>
      <c r="AN727" s="12">
        <v>1</v>
      </c>
      <c r="AO727" s="12">
        <v>2</v>
      </c>
      <c r="AP727" s="12">
        <v>3</v>
      </c>
      <c r="AQ727" s="12">
        <v>1</v>
      </c>
      <c r="AR727" s="12">
        <v>2</v>
      </c>
      <c r="AS727" s="12">
        <v>0</v>
      </c>
      <c r="AT727" s="12">
        <v>12</v>
      </c>
      <c r="AU727" s="12">
        <v>0</v>
      </c>
      <c r="AV727" s="12">
        <v>0</v>
      </c>
      <c r="AW727" s="12">
        <v>0</v>
      </c>
      <c r="AX727" s="12">
        <v>0</v>
      </c>
      <c r="AY727" s="12">
        <v>0</v>
      </c>
      <c r="AZ727" s="12">
        <v>0</v>
      </c>
      <c r="BA727" s="12">
        <v>0</v>
      </c>
      <c r="BB727" s="12">
        <v>0</v>
      </c>
      <c r="BC727" s="12">
        <v>0</v>
      </c>
      <c r="BD727" s="12">
        <v>0</v>
      </c>
      <c r="BE727" s="12">
        <v>0</v>
      </c>
      <c r="BF727" s="12">
        <v>0</v>
      </c>
      <c r="BK727" t="s">
        <v>325</v>
      </c>
      <c r="BL727" t="s">
        <v>111</v>
      </c>
      <c r="BM727" s="2">
        <v>43895</v>
      </c>
      <c r="BN727">
        <v>2</v>
      </c>
      <c r="BO727">
        <v>4</v>
      </c>
      <c r="BP727">
        <v>1</v>
      </c>
      <c r="BQ727">
        <v>0</v>
      </c>
      <c r="BR727">
        <v>0</v>
      </c>
      <c r="BS727">
        <v>1</v>
      </c>
      <c r="BT727">
        <v>0</v>
      </c>
      <c r="BU727">
        <v>0</v>
      </c>
      <c r="BV727">
        <v>1</v>
      </c>
      <c r="BW727">
        <v>2</v>
      </c>
      <c r="BX727">
        <v>3</v>
      </c>
      <c r="BY727">
        <v>0</v>
      </c>
      <c r="BZ727">
        <v>0</v>
      </c>
      <c r="CA727">
        <v>10</v>
      </c>
      <c r="CB727">
        <v>8</v>
      </c>
      <c r="CC727">
        <v>0</v>
      </c>
      <c r="CD727" s="12">
        <v>0</v>
      </c>
      <c r="CE727">
        <v>0</v>
      </c>
      <c r="CF727">
        <v>1</v>
      </c>
      <c r="CG727">
        <v>2</v>
      </c>
      <c r="CH727">
        <v>6</v>
      </c>
      <c r="CI727">
        <v>0</v>
      </c>
      <c r="CJ727">
        <v>0</v>
      </c>
      <c r="CK727">
        <v>0</v>
      </c>
      <c r="CL727">
        <v>0</v>
      </c>
      <c r="CM727">
        <v>0</v>
      </c>
      <c r="CN727">
        <v>0</v>
      </c>
    </row>
    <row r="728" spans="1:92" hidden="1" x14ac:dyDescent="0.25">
      <c r="A728" s="7" t="s">
        <v>357</v>
      </c>
      <c r="B728" t="s">
        <v>112</v>
      </c>
      <c r="C728" s="2">
        <v>43895</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G728" s="33" t="s">
        <v>357</v>
      </c>
      <c r="AH728" s="30" t="s">
        <v>112</v>
      </c>
      <c r="AI728" s="34">
        <v>43895</v>
      </c>
      <c r="AJ728" s="12">
        <v>0</v>
      </c>
      <c r="AK728" s="12">
        <v>0</v>
      </c>
      <c r="AL728" s="12">
        <v>0</v>
      </c>
      <c r="AM728" s="12">
        <v>0</v>
      </c>
      <c r="AN728" s="12">
        <v>0</v>
      </c>
      <c r="AO728" s="12">
        <v>0</v>
      </c>
      <c r="AP728" s="12">
        <v>0</v>
      </c>
      <c r="AQ728" s="12">
        <v>0</v>
      </c>
      <c r="AR728" s="12">
        <v>0</v>
      </c>
      <c r="AS728" s="12">
        <v>0</v>
      </c>
      <c r="AT728" s="12">
        <v>0</v>
      </c>
      <c r="AU728" s="12">
        <v>0</v>
      </c>
      <c r="AV728" s="12">
        <v>0</v>
      </c>
      <c r="AW728" s="12">
        <v>0</v>
      </c>
      <c r="AX728" s="12">
        <v>0</v>
      </c>
      <c r="AY728" s="12">
        <v>0</v>
      </c>
      <c r="AZ728" s="12">
        <v>0</v>
      </c>
      <c r="BA728" s="12">
        <v>0</v>
      </c>
      <c r="BB728" s="12">
        <v>0</v>
      </c>
      <c r="BC728" s="12">
        <v>0</v>
      </c>
      <c r="BD728" s="12">
        <v>0</v>
      </c>
      <c r="BE728" s="12">
        <v>0</v>
      </c>
      <c r="BF728" s="12">
        <v>0</v>
      </c>
      <c r="BK728" t="s">
        <v>325</v>
      </c>
      <c r="BL728" t="s">
        <v>112</v>
      </c>
      <c r="BM728" s="2">
        <v>43895</v>
      </c>
      <c r="BN728">
        <v>0</v>
      </c>
      <c r="BO728">
        <v>0</v>
      </c>
      <c r="BP728">
        <v>0</v>
      </c>
      <c r="BQ728">
        <v>0</v>
      </c>
      <c r="BR728">
        <v>0</v>
      </c>
      <c r="BS728">
        <v>0</v>
      </c>
      <c r="BT728">
        <v>0</v>
      </c>
      <c r="BU728">
        <v>0</v>
      </c>
      <c r="BV728">
        <v>0</v>
      </c>
      <c r="BW728">
        <v>0</v>
      </c>
      <c r="BX728">
        <v>0</v>
      </c>
      <c r="BY728">
        <v>0</v>
      </c>
      <c r="BZ728">
        <v>0</v>
      </c>
      <c r="CA728">
        <v>3</v>
      </c>
      <c r="CB728">
        <v>3</v>
      </c>
      <c r="CC728">
        <v>0</v>
      </c>
      <c r="CD728" s="12">
        <v>0</v>
      </c>
      <c r="CE728">
        <v>0</v>
      </c>
      <c r="CF728">
        <v>0</v>
      </c>
      <c r="CG728">
        <v>0</v>
      </c>
      <c r="CH728">
        <v>3</v>
      </c>
      <c r="CI728">
        <v>0</v>
      </c>
      <c r="CJ728">
        <v>0</v>
      </c>
      <c r="CK728">
        <v>0</v>
      </c>
      <c r="CL728">
        <v>0</v>
      </c>
      <c r="CM728">
        <v>0</v>
      </c>
      <c r="CN728">
        <v>0</v>
      </c>
    </row>
    <row r="729" spans="1:92" hidden="1" x14ac:dyDescent="0.25">
      <c r="A729" s="7" t="s">
        <v>357</v>
      </c>
      <c r="B729" t="s">
        <v>113</v>
      </c>
      <c r="C729" s="2">
        <v>43895</v>
      </c>
      <c r="D729">
        <v>233</v>
      </c>
      <c r="E729">
        <v>172</v>
      </c>
      <c r="F729">
        <v>7</v>
      </c>
      <c r="G729">
        <v>1</v>
      </c>
      <c r="H729">
        <v>0</v>
      </c>
      <c r="I729">
        <v>7</v>
      </c>
      <c r="J729">
        <v>9</v>
      </c>
      <c r="K729">
        <v>2</v>
      </c>
      <c r="L729">
        <v>7</v>
      </c>
      <c r="M729">
        <v>12</v>
      </c>
      <c r="N729">
        <v>10</v>
      </c>
      <c r="O729">
        <v>15</v>
      </c>
      <c r="P729">
        <v>12</v>
      </c>
      <c r="Q729">
        <v>30</v>
      </c>
      <c r="R729">
        <v>0</v>
      </c>
      <c r="S729">
        <v>4</v>
      </c>
      <c r="T729">
        <v>4</v>
      </c>
      <c r="U729">
        <v>0</v>
      </c>
      <c r="V729">
        <v>0</v>
      </c>
      <c r="W729">
        <v>0</v>
      </c>
      <c r="X729">
        <v>4</v>
      </c>
      <c r="Y729">
        <v>0</v>
      </c>
      <c r="Z729">
        <v>0</v>
      </c>
      <c r="AA729">
        <v>0</v>
      </c>
      <c r="AB729">
        <v>0</v>
      </c>
      <c r="AC729">
        <v>0</v>
      </c>
      <c r="AG729" s="35" t="s">
        <v>357</v>
      </c>
      <c r="AH729" s="29" t="s">
        <v>113</v>
      </c>
      <c r="AI729" s="36">
        <v>43895</v>
      </c>
      <c r="AJ729" s="12">
        <v>233</v>
      </c>
      <c r="AK729" s="12">
        <v>172</v>
      </c>
      <c r="AL729" s="12">
        <v>7</v>
      </c>
      <c r="AM729" s="12">
        <v>1</v>
      </c>
      <c r="AN729" s="12">
        <v>0</v>
      </c>
      <c r="AO729" s="12">
        <v>7</v>
      </c>
      <c r="AP729" s="12">
        <v>9</v>
      </c>
      <c r="AQ729" s="12">
        <v>2</v>
      </c>
      <c r="AR729" s="12">
        <v>7</v>
      </c>
      <c r="AS729" s="12">
        <v>0</v>
      </c>
      <c r="AT729" s="12">
        <v>18</v>
      </c>
      <c r="AU729" s="12">
        <v>0</v>
      </c>
      <c r="AV729" s="12">
        <v>0</v>
      </c>
      <c r="AW729" s="12">
        <v>0</v>
      </c>
      <c r="AX729" s="12">
        <v>0</v>
      </c>
      <c r="AY729" s="12">
        <v>0</v>
      </c>
      <c r="AZ729" s="12">
        <v>0</v>
      </c>
      <c r="BA729" s="12">
        <v>0</v>
      </c>
      <c r="BB729" s="12">
        <v>0</v>
      </c>
      <c r="BC729" s="12">
        <v>0</v>
      </c>
      <c r="BD729" s="12">
        <v>0</v>
      </c>
      <c r="BE729" s="12">
        <v>0</v>
      </c>
      <c r="BF729" s="12">
        <v>0</v>
      </c>
      <c r="BK729" t="s">
        <v>325</v>
      </c>
      <c r="BL729" t="s">
        <v>113</v>
      </c>
      <c r="BM729" s="2">
        <v>43895</v>
      </c>
      <c r="BN729">
        <v>3</v>
      </c>
      <c r="BO729">
        <v>5</v>
      </c>
      <c r="BP729">
        <v>1</v>
      </c>
      <c r="BQ729">
        <v>0</v>
      </c>
      <c r="BR729">
        <v>0</v>
      </c>
      <c r="BS729">
        <v>1</v>
      </c>
      <c r="BT729">
        <v>0</v>
      </c>
      <c r="BU729">
        <v>0</v>
      </c>
      <c r="BV729">
        <v>1</v>
      </c>
      <c r="BW729">
        <v>1</v>
      </c>
      <c r="BX729">
        <v>8</v>
      </c>
      <c r="BY729">
        <v>0</v>
      </c>
      <c r="BZ729">
        <v>0</v>
      </c>
      <c r="CA729">
        <v>7</v>
      </c>
      <c r="CB729">
        <v>5</v>
      </c>
      <c r="CC729">
        <v>0</v>
      </c>
      <c r="CD729" s="12">
        <v>0</v>
      </c>
      <c r="CE729">
        <v>0</v>
      </c>
      <c r="CF729">
        <v>0</v>
      </c>
      <c r="CG729">
        <v>1</v>
      </c>
      <c r="CH729">
        <v>4</v>
      </c>
      <c r="CI729">
        <v>0</v>
      </c>
      <c r="CJ729">
        <v>0</v>
      </c>
      <c r="CK729">
        <v>0</v>
      </c>
      <c r="CL729">
        <v>0</v>
      </c>
      <c r="CM729">
        <v>0</v>
      </c>
      <c r="CN729">
        <v>0</v>
      </c>
    </row>
    <row r="730" spans="1:92" hidden="1" x14ac:dyDescent="0.25">
      <c r="A730" s="7" t="s">
        <v>358</v>
      </c>
      <c r="B730" t="s">
        <v>110</v>
      </c>
      <c r="C730" s="2">
        <v>43895</v>
      </c>
      <c r="D730">
        <v>18</v>
      </c>
      <c r="E730">
        <v>1</v>
      </c>
      <c r="F730">
        <v>0</v>
      </c>
      <c r="G730">
        <v>0</v>
      </c>
      <c r="H730">
        <v>0</v>
      </c>
      <c r="I730">
        <v>0</v>
      </c>
      <c r="J730">
        <v>0</v>
      </c>
      <c r="K730">
        <v>0</v>
      </c>
      <c r="L730">
        <v>0</v>
      </c>
      <c r="M730">
        <v>5</v>
      </c>
      <c r="N730">
        <v>45</v>
      </c>
      <c r="O730">
        <v>17</v>
      </c>
      <c r="P730">
        <v>17</v>
      </c>
      <c r="Q730">
        <v>5</v>
      </c>
      <c r="R730">
        <v>2</v>
      </c>
      <c r="S730">
        <v>0</v>
      </c>
      <c r="T730">
        <v>0</v>
      </c>
      <c r="U730">
        <v>0</v>
      </c>
      <c r="V730">
        <v>0</v>
      </c>
      <c r="W730">
        <v>0</v>
      </c>
      <c r="X730">
        <v>0</v>
      </c>
      <c r="Y730">
        <v>0</v>
      </c>
      <c r="Z730">
        <v>0</v>
      </c>
      <c r="AA730">
        <v>0</v>
      </c>
      <c r="AB730">
        <v>0</v>
      </c>
      <c r="AC730">
        <v>0</v>
      </c>
      <c r="AG730" s="33" t="s">
        <v>358</v>
      </c>
      <c r="AH730" s="30" t="s">
        <v>110</v>
      </c>
      <c r="AI730" s="34">
        <v>43895</v>
      </c>
      <c r="AJ730" s="12">
        <v>0</v>
      </c>
      <c r="AK730" s="12">
        <v>0</v>
      </c>
      <c r="AL730" s="12">
        <v>0</v>
      </c>
      <c r="AM730" s="12">
        <v>0</v>
      </c>
      <c r="AN730" s="12">
        <v>0</v>
      </c>
      <c r="AO730" s="12">
        <v>0</v>
      </c>
      <c r="AP730" s="12">
        <v>0</v>
      </c>
      <c r="AQ730" s="12">
        <v>0</v>
      </c>
      <c r="AR730" s="12">
        <v>0</v>
      </c>
      <c r="AS730" s="12">
        <v>0</v>
      </c>
      <c r="AT730" s="12">
        <v>0</v>
      </c>
      <c r="AU730" s="12">
        <v>0</v>
      </c>
      <c r="AV730" s="12">
        <v>0</v>
      </c>
      <c r="AW730" s="12">
        <v>0</v>
      </c>
      <c r="AX730" s="12">
        <v>0</v>
      </c>
      <c r="AY730" s="12">
        <v>0</v>
      </c>
      <c r="AZ730" s="12">
        <v>0</v>
      </c>
      <c r="BA730" s="12">
        <v>0</v>
      </c>
      <c r="BB730" s="12">
        <v>0</v>
      </c>
      <c r="BC730" s="12">
        <v>0</v>
      </c>
      <c r="BD730" s="12">
        <v>0</v>
      </c>
      <c r="BE730" s="12">
        <v>0</v>
      </c>
      <c r="BF730" s="12">
        <v>0</v>
      </c>
      <c r="BK730" t="s">
        <v>326</v>
      </c>
      <c r="BL730" t="s">
        <v>110</v>
      </c>
      <c r="BM730" s="2">
        <v>43895</v>
      </c>
      <c r="BN730">
        <v>0</v>
      </c>
      <c r="BO730">
        <v>0</v>
      </c>
      <c r="BP730">
        <v>0</v>
      </c>
      <c r="BQ730">
        <v>0</v>
      </c>
      <c r="BR730">
        <v>0</v>
      </c>
      <c r="BS730">
        <v>0</v>
      </c>
      <c r="BT730">
        <v>0</v>
      </c>
      <c r="BU730">
        <v>0</v>
      </c>
      <c r="BV730">
        <v>0</v>
      </c>
      <c r="BW730">
        <v>0</v>
      </c>
      <c r="BX730">
        <v>0</v>
      </c>
      <c r="BY730">
        <v>0</v>
      </c>
      <c r="BZ730">
        <v>0</v>
      </c>
      <c r="CA730">
        <v>0</v>
      </c>
      <c r="CB730">
        <v>0</v>
      </c>
      <c r="CC730">
        <v>0</v>
      </c>
      <c r="CD730" s="12">
        <v>0</v>
      </c>
      <c r="CE730">
        <v>0</v>
      </c>
      <c r="CF730">
        <v>0</v>
      </c>
      <c r="CG730">
        <v>0</v>
      </c>
      <c r="CH730">
        <v>0</v>
      </c>
      <c r="CI730">
        <v>0</v>
      </c>
      <c r="CJ730">
        <v>0</v>
      </c>
      <c r="CK730">
        <v>0</v>
      </c>
      <c r="CL730">
        <v>0</v>
      </c>
      <c r="CM730">
        <v>0</v>
      </c>
      <c r="CN730">
        <v>0</v>
      </c>
    </row>
    <row r="731" spans="1:92" hidden="1" x14ac:dyDescent="0.25">
      <c r="A731" s="7" t="s">
        <v>358</v>
      </c>
      <c r="B731" t="s">
        <v>111</v>
      </c>
      <c r="C731" s="2">
        <v>43895</v>
      </c>
      <c r="D731">
        <v>168</v>
      </c>
      <c r="E731">
        <v>103</v>
      </c>
      <c r="F731">
        <v>2</v>
      </c>
      <c r="G731">
        <v>7</v>
      </c>
      <c r="H731">
        <v>1</v>
      </c>
      <c r="I731">
        <v>2</v>
      </c>
      <c r="J731">
        <v>1</v>
      </c>
      <c r="K731">
        <v>0</v>
      </c>
      <c r="L731">
        <v>2</v>
      </c>
      <c r="M731">
        <v>251</v>
      </c>
      <c r="N731">
        <v>343</v>
      </c>
      <c r="O731">
        <v>288</v>
      </c>
      <c r="P731">
        <v>224</v>
      </c>
      <c r="Q731">
        <v>28</v>
      </c>
      <c r="R731">
        <v>3</v>
      </c>
      <c r="S731">
        <v>7</v>
      </c>
      <c r="T731">
        <v>2</v>
      </c>
      <c r="U731">
        <v>0</v>
      </c>
      <c r="V731">
        <v>0</v>
      </c>
      <c r="W731">
        <v>2</v>
      </c>
      <c r="X731">
        <v>3</v>
      </c>
      <c r="Y731">
        <v>0</v>
      </c>
      <c r="Z731">
        <v>0</v>
      </c>
      <c r="AA731">
        <v>0</v>
      </c>
      <c r="AB731">
        <v>0</v>
      </c>
      <c r="AC731">
        <v>0</v>
      </c>
      <c r="AG731" s="35" t="s">
        <v>358</v>
      </c>
      <c r="AH731" s="29" t="s">
        <v>111</v>
      </c>
      <c r="AI731" s="36">
        <v>43895</v>
      </c>
      <c r="AJ731" s="12">
        <v>149</v>
      </c>
      <c r="AK731" s="12">
        <v>93</v>
      </c>
      <c r="AL731" s="12">
        <v>1</v>
      </c>
      <c r="AM731" s="12">
        <v>3</v>
      </c>
      <c r="AN731" s="12">
        <v>0</v>
      </c>
      <c r="AO731" s="12">
        <v>1</v>
      </c>
      <c r="AP731" s="12">
        <v>1</v>
      </c>
      <c r="AQ731" s="12">
        <v>0</v>
      </c>
      <c r="AR731" s="12">
        <v>1</v>
      </c>
      <c r="AS731" s="12">
        <v>0</v>
      </c>
      <c r="AT731" s="12">
        <v>5</v>
      </c>
      <c r="AU731" s="12">
        <v>0</v>
      </c>
      <c r="AV731" s="12">
        <v>0</v>
      </c>
      <c r="AW731" s="12">
        <v>0</v>
      </c>
      <c r="AX731" s="12">
        <v>0</v>
      </c>
      <c r="AY731" s="12">
        <v>0</v>
      </c>
      <c r="AZ731" s="12">
        <v>0</v>
      </c>
      <c r="BA731" s="12">
        <v>0</v>
      </c>
      <c r="BB731" s="12">
        <v>0</v>
      </c>
      <c r="BC731" s="12">
        <v>0</v>
      </c>
      <c r="BD731" s="12">
        <v>0</v>
      </c>
      <c r="BE731" s="12">
        <v>0</v>
      </c>
      <c r="BF731" s="12">
        <v>0</v>
      </c>
      <c r="BK731" t="s">
        <v>326</v>
      </c>
      <c r="BL731" t="s">
        <v>111</v>
      </c>
      <c r="BM731" s="2">
        <v>43895</v>
      </c>
      <c r="BN731">
        <v>3</v>
      </c>
      <c r="BO731">
        <v>3</v>
      </c>
      <c r="BP731">
        <v>0</v>
      </c>
      <c r="BQ731">
        <v>1</v>
      </c>
      <c r="BR731">
        <v>0</v>
      </c>
      <c r="BS731">
        <v>0</v>
      </c>
      <c r="BT731">
        <v>1</v>
      </c>
      <c r="BU731">
        <v>1</v>
      </c>
      <c r="BV731">
        <v>0</v>
      </c>
      <c r="BW731">
        <v>3</v>
      </c>
      <c r="BX731">
        <v>4</v>
      </c>
      <c r="BY731">
        <v>11</v>
      </c>
      <c r="BZ731">
        <v>11</v>
      </c>
      <c r="CA731">
        <v>7</v>
      </c>
      <c r="CB731">
        <v>2</v>
      </c>
      <c r="CC731">
        <v>4</v>
      </c>
      <c r="CD731" s="12">
        <v>2</v>
      </c>
      <c r="CE731">
        <v>0</v>
      </c>
      <c r="CF731">
        <v>0</v>
      </c>
      <c r="CG731">
        <v>0</v>
      </c>
      <c r="CH731">
        <v>2</v>
      </c>
      <c r="CI731">
        <v>0</v>
      </c>
      <c r="CJ731">
        <v>0</v>
      </c>
      <c r="CK731">
        <v>0</v>
      </c>
      <c r="CL731">
        <v>0</v>
      </c>
      <c r="CM731">
        <v>0</v>
      </c>
      <c r="CN731">
        <v>0</v>
      </c>
    </row>
    <row r="732" spans="1:92" hidden="1" x14ac:dyDescent="0.25">
      <c r="A732" s="7" t="s">
        <v>358</v>
      </c>
      <c r="B732" t="s">
        <v>112</v>
      </c>
      <c r="C732" s="2">
        <v>43895</v>
      </c>
      <c r="D732">
        <v>11</v>
      </c>
      <c r="E732">
        <v>0</v>
      </c>
      <c r="F732">
        <v>0</v>
      </c>
      <c r="G732">
        <v>0</v>
      </c>
      <c r="H732">
        <v>0</v>
      </c>
      <c r="I732">
        <v>0</v>
      </c>
      <c r="J732">
        <v>0</v>
      </c>
      <c r="K732">
        <v>0</v>
      </c>
      <c r="L732">
        <v>0</v>
      </c>
      <c r="M732">
        <v>3</v>
      </c>
      <c r="N732">
        <v>33</v>
      </c>
      <c r="O732">
        <v>26</v>
      </c>
      <c r="P732">
        <v>13</v>
      </c>
      <c r="Q732">
        <v>5</v>
      </c>
      <c r="R732">
        <v>0</v>
      </c>
      <c r="S732">
        <v>0</v>
      </c>
      <c r="T732">
        <v>0</v>
      </c>
      <c r="U732">
        <v>0</v>
      </c>
      <c r="V732">
        <v>0</v>
      </c>
      <c r="W732">
        <v>0</v>
      </c>
      <c r="X732">
        <v>0</v>
      </c>
      <c r="Y732">
        <v>0</v>
      </c>
      <c r="Z732">
        <v>0</v>
      </c>
      <c r="AA732">
        <v>0</v>
      </c>
      <c r="AB732">
        <v>0</v>
      </c>
      <c r="AC732">
        <v>0</v>
      </c>
      <c r="AG732" s="33" t="s">
        <v>358</v>
      </c>
      <c r="AH732" s="30" t="s">
        <v>112</v>
      </c>
      <c r="AI732" s="34">
        <v>43895</v>
      </c>
      <c r="AJ732" s="12">
        <v>0</v>
      </c>
      <c r="AK732" s="12">
        <v>0</v>
      </c>
      <c r="AL732" s="12">
        <v>0</v>
      </c>
      <c r="AM732" s="12">
        <v>0</v>
      </c>
      <c r="AN732" s="12">
        <v>0</v>
      </c>
      <c r="AO732" s="12">
        <v>0</v>
      </c>
      <c r="AP732" s="12">
        <v>0</v>
      </c>
      <c r="AQ732" s="12">
        <v>0</v>
      </c>
      <c r="AR732" s="12">
        <v>0</v>
      </c>
      <c r="AS732" s="12">
        <v>0</v>
      </c>
      <c r="AT732" s="12">
        <v>0</v>
      </c>
      <c r="AU732" s="12">
        <v>0</v>
      </c>
      <c r="AV732" s="12">
        <v>0</v>
      </c>
      <c r="AW732" s="12">
        <v>0</v>
      </c>
      <c r="AX732" s="12">
        <v>0</v>
      </c>
      <c r="AY732" s="12">
        <v>0</v>
      </c>
      <c r="AZ732" s="12">
        <v>0</v>
      </c>
      <c r="BA732" s="12">
        <v>0</v>
      </c>
      <c r="BB732" s="12">
        <v>0</v>
      </c>
      <c r="BC732" s="12">
        <v>0</v>
      </c>
      <c r="BD732" s="12">
        <v>0</v>
      </c>
      <c r="BE732" s="12">
        <v>0</v>
      </c>
      <c r="BF732" s="12">
        <v>0</v>
      </c>
      <c r="BK732" t="s">
        <v>326</v>
      </c>
      <c r="BL732" t="s">
        <v>112</v>
      </c>
      <c r="BM732" s="2">
        <v>43895</v>
      </c>
      <c r="BN732">
        <v>0</v>
      </c>
      <c r="BO732">
        <v>0</v>
      </c>
      <c r="BP732">
        <v>0</v>
      </c>
      <c r="BQ732">
        <v>0</v>
      </c>
      <c r="BR732">
        <v>0</v>
      </c>
      <c r="BS732">
        <v>0</v>
      </c>
      <c r="BT732">
        <v>0</v>
      </c>
      <c r="BU732">
        <v>0</v>
      </c>
      <c r="BV732">
        <v>0</v>
      </c>
      <c r="BW732">
        <v>0</v>
      </c>
      <c r="BX732">
        <v>0</v>
      </c>
      <c r="BY732">
        <v>0</v>
      </c>
      <c r="BZ732">
        <v>0</v>
      </c>
      <c r="CA732">
        <v>0</v>
      </c>
      <c r="CB732">
        <v>0</v>
      </c>
      <c r="CC732">
        <v>0</v>
      </c>
      <c r="CD732" s="12">
        <v>0</v>
      </c>
      <c r="CE732">
        <v>0</v>
      </c>
      <c r="CF732">
        <v>0</v>
      </c>
      <c r="CG732">
        <v>0</v>
      </c>
      <c r="CH732">
        <v>0</v>
      </c>
      <c r="CI732">
        <v>0</v>
      </c>
      <c r="CJ732">
        <v>0</v>
      </c>
      <c r="CK732">
        <v>0</v>
      </c>
      <c r="CL732">
        <v>0</v>
      </c>
      <c r="CM732">
        <v>0</v>
      </c>
      <c r="CN732">
        <v>0</v>
      </c>
    </row>
    <row r="733" spans="1:92" hidden="1" x14ac:dyDescent="0.25">
      <c r="A733" s="7" t="s">
        <v>358</v>
      </c>
      <c r="B733" t="s">
        <v>113</v>
      </c>
      <c r="C733" s="2">
        <v>43895</v>
      </c>
      <c r="D733">
        <v>190</v>
      </c>
      <c r="E733">
        <v>136</v>
      </c>
      <c r="F733">
        <v>3</v>
      </c>
      <c r="G733">
        <v>7</v>
      </c>
      <c r="H733">
        <v>0</v>
      </c>
      <c r="I733">
        <v>4</v>
      </c>
      <c r="J733">
        <v>7</v>
      </c>
      <c r="K733">
        <v>4</v>
      </c>
      <c r="L733">
        <v>4</v>
      </c>
      <c r="M733">
        <v>627</v>
      </c>
      <c r="N733">
        <v>787</v>
      </c>
      <c r="O733">
        <v>691</v>
      </c>
      <c r="P733">
        <v>574</v>
      </c>
      <c r="Q733">
        <v>80</v>
      </c>
      <c r="R733">
        <v>15</v>
      </c>
      <c r="S733">
        <v>15</v>
      </c>
      <c r="T733">
        <v>2</v>
      </c>
      <c r="U733">
        <v>0</v>
      </c>
      <c r="V733">
        <v>0</v>
      </c>
      <c r="W733">
        <v>4</v>
      </c>
      <c r="X733">
        <v>6</v>
      </c>
      <c r="Y733">
        <v>0</v>
      </c>
      <c r="Z733">
        <v>0</v>
      </c>
      <c r="AA733">
        <v>0</v>
      </c>
      <c r="AB733">
        <v>0</v>
      </c>
      <c r="AC733">
        <v>0</v>
      </c>
      <c r="AG733" s="35" t="s">
        <v>358</v>
      </c>
      <c r="AH733" s="29" t="s">
        <v>113</v>
      </c>
      <c r="AI733" s="36">
        <v>43895</v>
      </c>
      <c r="AJ733" s="12">
        <v>163</v>
      </c>
      <c r="AK733" s="12">
        <v>115</v>
      </c>
      <c r="AL733" s="12">
        <v>2</v>
      </c>
      <c r="AM733" s="12">
        <v>2</v>
      </c>
      <c r="AN733" s="12">
        <v>0</v>
      </c>
      <c r="AO733" s="12">
        <v>3</v>
      </c>
      <c r="AP733" s="12">
        <v>3</v>
      </c>
      <c r="AQ733" s="12">
        <v>0</v>
      </c>
      <c r="AR733" s="12">
        <v>3</v>
      </c>
      <c r="AS733" s="12">
        <v>0</v>
      </c>
      <c r="AT733" s="12">
        <v>4</v>
      </c>
      <c r="AU733" s="12">
        <v>0</v>
      </c>
      <c r="AV733" s="12">
        <v>0</v>
      </c>
      <c r="AW733" s="12">
        <v>0</v>
      </c>
      <c r="AX733" s="12">
        <v>0</v>
      </c>
      <c r="AY733" s="12">
        <v>0</v>
      </c>
      <c r="AZ733" s="12">
        <v>0</v>
      </c>
      <c r="BA733" s="12">
        <v>0</v>
      </c>
      <c r="BB733" s="12">
        <v>0</v>
      </c>
      <c r="BC733" s="12">
        <v>0</v>
      </c>
      <c r="BD733" s="12">
        <v>0</v>
      </c>
      <c r="BE733" s="12">
        <v>0</v>
      </c>
      <c r="BF733" s="12">
        <v>0</v>
      </c>
      <c r="BK733" t="s">
        <v>326</v>
      </c>
      <c r="BL733" t="s">
        <v>113</v>
      </c>
      <c r="BM733" s="2">
        <v>43895</v>
      </c>
      <c r="BN733">
        <v>3</v>
      </c>
      <c r="BO733">
        <v>3</v>
      </c>
      <c r="BP733">
        <v>0</v>
      </c>
      <c r="BQ733">
        <v>1</v>
      </c>
      <c r="BR733">
        <v>0</v>
      </c>
      <c r="BS733">
        <v>0</v>
      </c>
      <c r="BT733">
        <v>0</v>
      </c>
      <c r="BU733">
        <v>0</v>
      </c>
      <c r="BV733">
        <v>0</v>
      </c>
      <c r="BW733">
        <v>12</v>
      </c>
      <c r="BX733">
        <v>7</v>
      </c>
      <c r="BY733">
        <v>16</v>
      </c>
      <c r="BZ733">
        <v>16</v>
      </c>
      <c r="CA733">
        <v>16</v>
      </c>
      <c r="CB733">
        <v>2</v>
      </c>
      <c r="CC733">
        <v>6</v>
      </c>
      <c r="CD733" s="12">
        <v>4</v>
      </c>
      <c r="CE733">
        <v>0</v>
      </c>
      <c r="CF733">
        <v>0</v>
      </c>
      <c r="CG733">
        <v>0</v>
      </c>
      <c r="CH733">
        <v>2</v>
      </c>
      <c r="CI733">
        <v>0</v>
      </c>
      <c r="CJ733">
        <v>0</v>
      </c>
      <c r="CK733">
        <v>0</v>
      </c>
      <c r="CL733">
        <v>0</v>
      </c>
      <c r="CM733">
        <v>0</v>
      </c>
      <c r="CN733">
        <v>0</v>
      </c>
    </row>
    <row r="734" spans="1:92" hidden="1" x14ac:dyDescent="0.25">
      <c r="A734" s="7" t="s">
        <v>359</v>
      </c>
      <c r="B734" t="s">
        <v>110</v>
      </c>
      <c r="C734" s="2">
        <v>43895</v>
      </c>
      <c r="D734">
        <v>1</v>
      </c>
      <c r="E734">
        <v>1</v>
      </c>
      <c r="F734">
        <v>0</v>
      </c>
      <c r="G734">
        <v>0</v>
      </c>
      <c r="H734">
        <v>0</v>
      </c>
      <c r="I734">
        <v>0</v>
      </c>
      <c r="J734">
        <v>0</v>
      </c>
      <c r="K734">
        <v>0</v>
      </c>
      <c r="L734">
        <v>0</v>
      </c>
      <c r="M734">
        <v>0</v>
      </c>
      <c r="N734">
        <v>0</v>
      </c>
      <c r="O734">
        <v>0</v>
      </c>
      <c r="P734">
        <v>0</v>
      </c>
      <c r="Q734">
        <v>1</v>
      </c>
      <c r="R734">
        <v>0</v>
      </c>
      <c r="S734">
        <v>0</v>
      </c>
      <c r="T734">
        <v>0</v>
      </c>
      <c r="U734">
        <v>0</v>
      </c>
      <c r="V734">
        <v>0</v>
      </c>
      <c r="W734">
        <v>0</v>
      </c>
      <c r="X734">
        <v>0</v>
      </c>
      <c r="Y734">
        <v>0</v>
      </c>
      <c r="Z734">
        <v>0</v>
      </c>
      <c r="AA734">
        <v>0</v>
      </c>
      <c r="AB734">
        <v>0</v>
      </c>
      <c r="AC734">
        <v>0</v>
      </c>
      <c r="AG734" s="33" t="s">
        <v>359</v>
      </c>
      <c r="AH734" s="30" t="s">
        <v>110</v>
      </c>
      <c r="AI734" s="34">
        <v>43895</v>
      </c>
      <c r="AJ734" s="12">
        <v>1</v>
      </c>
      <c r="AK734" s="12">
        <v>1</v>
      </c>
      <c r="AL734" s="12">
        <v>0</v>
      </c>
      <c r="AM734" s="12">
        <v>0</v>
      </c>
      <c r="AN734" s="12">
        <v>0</v>
      </c>
      <c r="AO734" s="12">
        <v>0</v>
      </c>
      <c r="AP734" s="12">
        <v>0</v>
      </c>
      <c r="AQ734" s="12">
        <v>0</v>
      </c>
      <c r="AR734" s="12">
        <v>0</v>
      </c>
      <c r="AS734" s="12">
        <v>0</v>
      </c>
      <c r="AT734" s="12">
        <v>0</v>
      </c>
      <c r="AU734" s="12">
        <v>0</v>
      </c>
      <c r="AV734" s="12">
        <v>0</v>
      </c>
      <c r="AW734" s="12">
        <v>0</v>
      </c>
      <c r="AX734" s="12">
        <v>0</v>
      </c>
      <c r="AY734" s="12">
        <v>0</v>
      </c>
      <c r="AZ734" s="12">
        <v>0</v>
      </c>
      <c r="BA734" s="12">
        <v>0</v>
      </c>
      <c r="BB734" s="12">
        <v>0</v>
      </c>
      <c r="BC734" s="12">
        <v>0</v>
      </c>
      <c r="BD734" s="12">
        <v>0</v>
      </c>
      <c r="BE734" s="12">
        <v>0</v>
      </c>
      <c r="BF734" s="12">
        <v>0</v>
      </c>
      <c r="BK734" t="s">
        <v>327</v>
      </c>
      <c r="BL734" t="s">
        <v>110</v>
      </c>
      <c r="BM734" s="2">
        <v>43895</v>
      </c>
      <c r="BN734">
        <v>4</v>
      </c>
      <c r="BO734">
        <v>2</v>
      </c>
      <c r="BP734">
        <v>0</v>
      </c>
      <c r="BQ734">
        <v>0</v>
      </c>
      <c r="BR734">
        <v>0</v>
      </c>
      <c r="BS734">
        <v>0</v>
      </c>
      <c r="BT734">
        <v>0</v>
      </c>
      <c r="BU734">
        <v>0</v>
      </c>
      <c r="BV734">
        <v>0</v>
      </c>
      <c r="BW734">
        <v>0</v>
      </c>
      <c r="BX734">
        <v>0</v>
      </c>
      <c r="BY734">
        <v>0</v>
      </c>
      <c r="BZ734">
        <v>0</v>
      </c>
      <c r="CA734">
        <v>0</v>
      </c>
      <c r="CB734">
        <v>0</v>
      </c>
      <c r="CC734">
        <v>0</v>
      </c>
      <c r="CD734" s="12">
        <v>0</v>
      </c>
      <c r="CE734">
        <v>0</v>
      </c>
      <c r="CF734">
        <v>0</v>
      </c>
      <c r="CG734">
        <v>0</v>
      </c>
      <c r="CH734">
        <v>0</v>
      </c>
      <c r="CI734">
        <v>0</v>
      </c>
      <c r="CJ734">
        <v>0</v>
      </c>
      <c r="CK734">
        <v>0</v>
      </c>
      <c r="CL734">
        <v>0</v>
      </c>
      <c r="CM734">
        <v>0</v>
      </c>
      <c r="CN734">
        <v>0</v>
      </c>
    </row>
    <row r="735" spans="1:92" hidden="1" x14ac:dyDescent="0.25">
      <c r="A735" s="7" t="s">
        <v>359</v>
      </c>
      <c r="B735" t="s">
        <v>111</v>
      </c>
      <c r="C735" s="2">
        <v>43895</v>
      </c>
      <c r="D735">
        <v>306</v>
      </c>
      <c r="E735">
        <v>221</v>
      </c>
      <c r="F735">
        <v>6</v>
      </c>
      <c r="G735">
        <v>4</v>
      </c>
      <c r="H735">
        <v>0</v>
      </c>
      <c r="I735">
        <v>6</v>
      </c>
      <c r="J735">
        <v>4</v>
      </c>
      <c r="K735">
        <v>2</v>
      </c>
      <c r="L735">
        <v>6</v>
      </c>
      <c r="M735">
        <v>5</v>
      </c>
      <c r="N735">
        <v>6</v>
      </c>
      <c r="O735">
        <v>0</v>
      </c>
      <c r="P735">
        <v>0</v>
      </c>
      <c r="Q735">
        <v>31</v>
      </c>
      <c r="R735">
        <v>3</v>
      </c>
      <c r="S735">
        <v>3</v>
      </c>
      <c r="T735">
        <v>0</v>
      </c>
      <c r="U735">
        <v>0</v>
      </c>
      <c r="V735">
        <v>0</v>
      </c>
      <c r="W735">
        <v>3</v>
      </c>
      <c r="X735">
        <v>0</v>
      </c>
      <c r="Y735">
        <v>0</v>
      </c>
      <c r="Z735">
        <v>0</v>
      </c>
      <c r="AA735">
        <v>0</v>
      </c>
      <c r="AB735">
        <v>0</v>
      </c>
      <c r="AC735">
        <v>0</v>
      </c>
      <c r="AG735" s="35" t="s">
        <v>359</v>
      </c>
      <c r="AH735" s="29" t="s">
        <v>111</v>
      </c>
      <c r="AI735" s="36">
        <v>43895</v>
      </c>
      <c r="AJ735" s="12">
        <v>298</v>
      </c>
      <c r="AK735" s="12">
        <v>215</v>
      </c>
      <c r="AL735" s="12">
        <v>6</v>
      </c>
      <c r="AM735" s="12">
        <v>4</v>
      </c>
      <c r="AN735" s="12">
        <v>0</v>
      </c>
      <c r="AO735" s="12">
        <v>6</v>
      </c>
      <c r="AP735" s="12">
        <v>4</v>
      </c>
      <c r="AQ735" s="12">
        <v>2</v>
      </c>
      <c r="AR735" s="12">
        <v>6</v>
      </c>
      <c r="AS735" s="12">
        <v>0</v>
      </c>
      <c r="AT735" s="12">
        <v>24</v>
      </c>
      <c r="AU735" s="12">
        <v>3</v>
      </c>
      <c r="AV735" s="12">
        <v>0</v>
      </c>
      <c r="AW735" s="12">
        <v>0</v>
      </c>
      <c r="AX735" s="12">
        <v>0</v>
      </c>
      <c r="AY735" s="12">
        <v>0</v>
      </c>
      <c r="AZ735" s="12">
        <v>0</v>
      </c>
      <c r="BA735" s="12">
        <v>0</v>
      </c>
      <c r="BB735" s="12">
        <v>0</v>
      </c>
      <c r="BC735" s="12">
        <v>0</v>
      </c>
      <c r="BD735" s="12">
        <v>0</v>
      </c>
      <c r="BE735" s="12">
        <v>0</v>
      </c>
      <c r="BF735" s="12">
        <v>0</v>
      </c>
      <c r="BK735" t="s">
        <v>327</v>
      </c>
      <c r="BL735" t="s">
        <v>111</v>
      </c>
      <c r="BM735" s="2">
        <v>43895</v>
      </c>
      <c r="BN735">
        <v>0</v>
      </c>
      <c r="BO735">
        <v>0</v>
      </c>
      <c r="BP735">
        <v>0</v>
      </c>
      <c r="BQ735">
        <v>0</v>
      </c>
      <c r="BR735">
        <v>0</v>
      </c>
      <c r="BS735">
        <v>0</v>
      </c>
      <c r="BT735">
        <v>0</v>
      </c>
      <c r="BU735">
        <v>0</v>
      </c>
      <c r="BV735">
        <v>0</v>
      </c>
      <c r="BW735">
        <v>0</v>
      </c>
      <c r="BX735">
        <v>1</v>
      </c>
      <c r="BY735">
        <v>0</v>
      </c>
      <c r="BZ735">
        <v>0</v>
      </c>
      <c r="CA735">
        <v>0</v>
      </c>
      <c r="CB735">
        <v>0</v>
      </c>
      <c r="CC735">
        <v>0</v>
      </c>
      <c r="CD735" s="12">
        <v>0</v>
      </c>
      <c r="CE735">
        <v>0</v>
      </c>
      <c r="CF735">
        <v>0</v>
      </c>
      <c r="CG735">
        <v>0</v>
      </c>
      <c r="CH735">
        <v>0</v>
      </c>
      <c r="CI735">
        <v>0</v>
      </c>
      <c r="CJ735">
        <v>0</v>
      </c>
      <c r="CK735">
        <v>0</v>
      </c>
      <c r="CL735">
        <v>0</v>
      </c>
      <c r="CM735">
        <v>0</v>
      </c>
      <c r="CN735">
        <v>0</v>
      </c>
    </row>
    <row r="736" spans="1:92" hidden="1" x14ac:dyDescent="0.25">
      <c r="A736" s="7" t="s">
        <v>359</v>
      </c>
      <c r="B736" t="s">
        <v>112</v>
      </c>
      <c r="C736" s="2">
        <v>43895</v>
      </c>
      <c r="D736">
        <v>1</v>
      </c>
      <c r="E736">
        <v>1</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G736" s="33" t="s">
        <v>359</v>
      </c>
      <c r="AH736" s="30" t="s">
        <v>112</v>
      </c>
      <c r="AI736" s="34">
        <v>43895</v>
      </c>
      <c r="AJ736" s="12">
        <v>0</v>
      </c>
      <c r="AK736" s="12">
        <v>0</v>
      </c>
      <c r="AL736" s="12">
        <v>0</v>
      </c>
      <c r="AM736" s="12">
        <v>0</v>
      </c>
      <c r="AN736" s="12">
        <v>0</v>
      </c>
      <c r="AO736" s="12">
        <v>0</v>
      </c>
      <c r="AP736" s="12">
        <v>0</v>
      </c>
      <c r="AQ736" s="12">
        <v>0</v>
      </c>
      <c r="AR736" s="12">
        <v>0</v>
      </c>
      <c r="AS736" s="12">
        <v>0</v>
      </c>
      <c r="AT736" s="12">
        <v>0</v>
      </c>
      <c r="AU736" s="12">
        <v>0</v>
      </c>
      <c r="AV736" s="12">
        <v>0</v>
      </c>
      <c r="AW736" s="12">
        <v>0</v>
      </c>
      <c r="AX736" s="12">
        <v>0</v>
      </c>
      <c r="AY736" s="12">
        <v>0</v>
      </c>
      <c r="AZ736" s="12">
        <v>0</v>
      </c>
      <c r="BA736" s="12">
        <v>0</v>
      </c>
      <c r="BB736" s="12">
        <v>0</v>
      </c>
      <c r="BC736" s="12">
        <v>0</v>
      </c>
      <c r="BD736" s="12">
        <v>0</v>
      </c>
      <c r="BE736" s="12">
        <v>0</v>
      </c>
      <c r="BF736" s="12">
        <v>0</v>
      </c>
      <c r="BK736" t="s">
        <v>327</v>
      </c>
      <c r="BL736" t="s">
        <v>112</v>
      </c>
      <c r="BM736" s="2">
        <v>43895</v>
      </c>
      <c r="BN736">
        <v>0</v>
      </c>
      <c r="BO736">
        <v>0</v>
      </c>
      <c r="BP736">
        <v>0</v>
      </c>
      <c r="BQ736">
        <v>0</v>
      </c>
      <c r="BR736">
        <v>0</v>
      </c>
      <c r="BS736">
        <v>0</v>
      </c>
      <c r="BT736">
        <v>0</v>
      </c>
      <c r="BU736">
        <v>0</v>
      </c>
      <c r="BV736">
        <v>0</v>
      </c>
      <c r="BW736">
        <v>0</v>
      </c>
      <c r="BX736">
        <v>0</v>
      </c>
      <c r="BY736">
        <v>0</v>
      </c>
      <c r="BZ736">
        <v>0</v>
      </c>
      <c r="CA736">
        <v>0</v>
      </c>
      <c r="CB736">
        <v>0</v>
      </c>
      <c r="CC736">
        <v>0</v>
      </c>
      <c r="CD736" s="12">
        <v>0</v>
      </c>
      <c r="CE736">
        <v>0</v>
      </c>
      <c r="CF736">
        <v>0</v>
      </c>
      <c r="CG736">
        <v>0</v>
      </c>
      <c r="CH736">
        <v>0</v>
      </c>
      <c r="CI736">
        <v>0</v>
      </c>
      <c r="CJ736">
        <v>0</v>
      </c>
      <c r="CK736">
        <v>0</v>
      </c>
      <c r="CL736">
        <v>0</v>
      </c>
      <c r="CM736">
        <v>0</v>
      </c>
      <c r="CN736">
        <v>0</v>
      </c>
    </row>
    <row r="737" spans="1:92" hidden="1" x14ac:dyDescent="0.25">
      <c r="A737" s="7" t="s">
        <v>359</v>
      </c>
      <c r="B737" t="s">
        <v>113</v>
      </c>
      <c r="C737" s="2">
        <v>43895</v>
      </c>
      <c r="D737">
        <v>400</v>
      </c>
      <c r="E737">
        <v>292</v>
      </c>
      <c r="F737">
        <v>13</v>
      </c>
      <c r="G737">
        <v>9</v>
      </c>
      <c r="H737">
        <v>7</v>
      </c>
      <c r="I737">
        <v>13</v>
      </c>
      <c r="J737">
        <v>12</v>
      </c>
      <c r="K737">
        <v>6</v>
      </c>
      <c r="L737">
        <v>13</v>
      </c>
      <c r="M737">
        <v>10</v>
      </c>
      <c r="N737">
        <v>11</v>
      </c>
      <c r="O737">
        <v>0</v>
      </c>
      <c r="P737">
        <v>0</v>
      </c>
      <c r="Q737">
        <v>72</v>
      </c>
      <c r="R737">
        <v>5</v>
      </c>
      <c r="S737">
        <v>8</v>
      </c>
      <c r="T737">
        <v>0</v>
      </c>
      <c r="U737">
        <v>0</v>
      </c>
      <c r="V737">
        <v>0</v>
      </c>
      <c r="W737">
        <v>6</v>
      </c>
      <c r="X737">
        <v>2</v>
      </c>
      <c r="Y737">
        <v>0</v>
      </c>
      <c r="Z737">
        <v>0</v>
      </c>
      <c r="AA737">
        <v>0</v>
      </c>
      <c r="AB737">
        <v>0</v>
      </c>
      <c r="AC737">
        <v>0</v>
      </c>
      <c r="AG737" s="35" t="s">
        <v>359</v>
      </c>
      <c r="AH737" s="29" t="s">
        <v>113</v>
      </c>
      <c r="AI737" s="36">
        <v>43895</v>
      </c>
      <c r="AJ737" s="12">
        <v>389</v>
      </c>
      <c r="AK737" s="12">
        <v>286</v>
      </c>
      <c r="AL737" s="12">
        <v>12</v>
      </c>
      <c r="AM737" s="12">
        <v>9</v>
      </c>
      <c r="AN737" s="12">
        <v>7</v>
      </c>
      <c r="AO737" s="12">
        <v>12</v>
      </c>
      <c r="AP737" s="12">
        <v>11</v>
      </c>
      <c r="AQ737" s="12">
        <v>5</v>
      </c>
      <c r="AR737" s="12">
        <v>12</v>
      </c>
      <c r="AS737" s="12">
        <v>0</v>
      </c>
      <c r="AT737" s="12">
        <v>56</v>
      </c>
      <c r="AU737" s="12">
        <v>2</v>
      </c>
      <c r="AV737" s="12">
        <v>0</v>
      </c>
      <c r="AW737" s="12">
        <v>0</v>
      </c>
      <c r="AX737" s="12">
        <v>0</v>
      </c>
      <c r="AY737" s="12">
        <v>0</v>
      </c>
      <c r="AZ737" s="12">
        <v>0</v>
      </c>
      <c r="BA737" s="12">
        <v>0</v>
      </c>
      <c r="BB737" s="12">
        <v>0</v>
      </c>
      <c r="BC737" s="12">
        <v>0</v>
      </c>
      <c r="BD737" s="12">
        <v>0</v>
      </c>
      <c r="BE737" s="12">
        <v>0</v>
      </c>
      <c r="BF737" s="12">
        <v>0</v>
      </c>
      <c r="BK737" t="s">
        <v>327</v>
      </c>
      <c r="BL737" t="s">
        <v>113</v>
      </c>
      <c r="BM737" s="2">
        <v>43895</v>
      </c>
      <c r="BN737">
        <v>3</v>
      </c>
      <c r="BO737">
        <v>6</v>
      </c>
      <c r="BP737">
        <v>1</v>
      </c>
      <c r="BQ737">
        <v>0</v>
      </c>
      <c r="BR737">
        <v>0</v>
      </c>
      <c r="BS737">
        <v>1</v>
      </c>
      <c r="BT737">
        <v>1</v>
      </c>
      <c r="BU737">
        <v>1</v>
      </c>
      <c r="BV737">
        <v>1</v>
      </c>
      <c r="BW737">
        <v>0</v>
      </c>
      <c r="BX737">
        <v>2</v>
      </c>
      <c r="BY737">
        <v>0</v>
      </c>
      <c r="BZ737">
        <v>0</v>
      </c>
      <c r="CA737">
        <v>2</v>
      </c>
      <c r="CB737">
        <v>2</v>
      </c>
      <c r="CC737">
        <v>0</v>
      </c>
      <c r="CD737" s="12">
        <v>4</v>
      </c>
      <c r="CE737">
        <v>0</v>
      </c>
      <c r="CF737">
        <v>0</v>
      </c>
      <c r="CG737">
        <v>0</v>
      </c>
      <c r="CH737">
        <v>0</v>
      </c>
      <c r="CI737">
        <v>0</v>
      </c>
      <c r="CJ737">
        <v>0</v>
      </c>
      <c r="CK737">
        <v>0</v>
      </c>
      <c r="CL737">
        <v>0</v>
      </c>
      <c r="CM737">
        <v>0</v>
      </c>
      <c r="CN737">
        <v>0</v>
      </c>
    </row>
    <row r="738" spans="1:92" hidden="1" x14ac:dyDescent="0.25">
      <c r="A738" s="7" t="s">
        <v>360</v>
      </c>
      <c r="B738" t="s">
        <v>110</v>
      </c>
      <c r="C738" s="2">
        <v>43895</v>
      </c>
      <c r="D738">
        <v>2</v>
      </c>
      <c r="E738">
        <v>3</v>
      </c>
      <c r="F738">
        <v>0</v>
      </c>
      <c r="G738">
        <v>1</v>
      </c>
      <c r="H738">
        <v>0</v>
      </c>
      <c r="I738">
        <v>0</v>
      </c>
      <c r="J738">
        <v>0</v>
      </c>
      <c r="K738">
        <v>0</v>
      </c>
      <c r="L738">
        <v>0</v>
      </c>
      <c r="M738">
        <v>0</v>
      </c>
      <c r="N738">
        <v>10</v>
      </c>
      <c r="O738">
        <v>5</v>
      </c>
      <c r="P738">
        <v>3</v>
      </c>
      <c r="Q738">
        <v>0</v>
      </c>
      <c r="R738">
        <v>0</v>
      </c>
      <c r="S738">
        <v>0</v>
      </c>
      <c r="T738">
        <v>0</v>
      </c>
      <c r="U738">
        <v>0</v>
      </c>
      <c r="V738">
        <v>0</v>
      </c>
      <c r="W738">
        <v>0</v>
      </c>
      <c r="X738">
        <v>0</v>
      </c>
      <c r="Y738">
        <v>0</v>
      </c>
      <c r="Z738">
        <v>0</v>
      </c>
      <c r="AA738">
        <v>0</v>
      </c>
      <c r="AB738">
        <v>0</v>
      </c>
      <c r="AC738">
        <v>0</v>
      </c>
      <c r="AG738" s="33" t="s">
        <v>360</v>
      </c>
      <c r="AH738" s="30" t="s">
        <v>110</v>
      </c>
      <c r="AI738" s="34">
        <v>43895</v>
      </c>
      <c r="AJ738" s="12">
        <v>0</v>
      </c>
      <c r="AK738" s="12">
        <v>1</v>
      </c>
      <c r="AL738" s="12">
        <v>0</v>
      </c>
      <c r="AM738" s="12">
        <v>1</v>
      </c>
      <c r="AN738" s="12">
        <v>0</v>
      </c>
      <c r="AO738" s="12">
        <v>0</v>
      </c>
      <c r="AP738" s="12">
        <v>0</v>
      </c>
      <c r="AQ738" s="12">
        <v>0</v>
      </c>
      <c r="AR738" s="12">
        <v>0</v>
      </c>
      <c r="AS738" s="12">
        <v>0</v>
      </c>
      <c r="AT738" s="12">
        <v>0</v>
      </c>
      <c r="AU738" s="12">
        <v>0</v>
      </c>
      <c r="AV738" s="12">
        <v>0</v>
      </c>
      <c r="AW738" s="12">
        <v>0</v>
      </c>
      <c r="AX738" s="12">
        <v>0</v>
      </c>
      <c r="AY738" s="12">
        <v>0</v>
      </c>
      <c r="AZ738" s="12">
        <v>0</v>
      </c>
      <c r="BA738" s="12">
        <v>0</v>
      </c>
      <c r="BB738" s="12">
        <v>0</v>
      </c>
      <c r="BC738" s="12">
        <v>0</v>
      </c>
      <c r="BD738" s="12">
        <v>0</v>
      </c>
      <c r="BE738" s="12">
        <v>0</v>
      </c>
      <c r="BF738" s="12">
        <v>0</v>
      </c>
      <c r="BK738" t="s">
        <v>328</v>
      </c>
      <c r="BL738" t="s">
        <v>110</v>
      </c>
      <c r="BM738" s="2">
        <v>43895</v>
      </c>
      <c r="BN738">
        <v>0</v>
      </c>
      <c r="BO738">
        <v>0</v>
      </c>
      <c r="BP738">
        <v>0</v>
      </c>
      <c r="BQ738">
        <v>0</v>
      </c>
      <c r="BR738">
        <v>0</v>
      </c>
      <c r="BS738">
        <v>0</v>
      </c>
      <c r="BT738">
        <v>0</v>
      </c>
      <c r="BU738">
        <v>0</v>
      </c>
      <c r="BV738">
        <v>0</v>
      </c>
      <c r="BW738">
        <v>0</v>
      </c>
      <c r="BX738">
        <v>0</v>
      </c>
      <c r="BY738">
        <v>0</v>
      </c>
      <c r="BZ738">
        <v>0</v>
      </c>
      <c r="CA738">
        <v>1</v>
      </c>
      <c r="CB738">
        <v>0</v>
      </c>
      <c r="CC738">
        <v>0</v>
      </c>
      <c r="CD738" s="12">
        <v>0</v>
      </c>
      <c r="CE738">
        <v>0</v>
      </c>
      <c r="CF738">
        <v>0</v>
      </c>
      <c r="CG738">
        <v>0</v>
      </c>
      <c r="CH738">
        <v>0</v>
      </c>
      <c r="CI738">
        <v>0</v>
      </c>
      <c r="CJ738">
        <v>0</v>
      </c>
      <c r="CK738">
        <v>0</v>
      </c>
      <c r="CL738">
        <v>0</v>
      </c>
      <c r="CM738">
        <v>0</v>
      </c>
      <c r="CN738">
        <v>0</v>
      </c>
    </row>
    <row r="739" spans="1:92" hidden="1" x14ac:dyDescent="0.25">
      <c r="A739" s="7" t="s">
        <v>360</v>
      </c>
      <c r="B739" t="s">
        <v>111</v>
      </c>
      <c r="C739" s="2">
        <v>43895</v>
      </c>
      <c r="D739">
        <v>258</v>
      </c>
      <c r="E739">
        <v>195</v>
      </c>
      <c r="F739">
        <v>1</v>
      </c>
      <c r="G739">
        <v>7</v>
      </c>
      <c r="H739">
        <v>1</v>
      </c>
      <c r="I739">
        <v>1</v>
      </c>
      <c r="J739">
        <v>0</v>
      </c>
      <c r="K739">
        <v>0</v>
      </c>
      <c r="L739">
        <v>1</v>
      </c>
      <c r="M739">
        <v>69</v>
      </c>
      <c r="N739">
        <v>6</v>
      </c>
      <c r="O739">
        <v>148</v>
      </c>
      <c r="P739">
        <v>103</v>
      </c>
      <c r="Q739">
        <v>10</v>
      </c>
      <c r="R739">
        <v>0</v>
      </c>
      <c r="S739">
        <v>1</v>
      </c>
      <c r="T739">
        <v>0</v>
      </c>
      <c r="U739">
        <v>0</v>
      </c>
      <c r="V739">
        <v>0</v>
      </c>
      <c r="W739">
        <v>0</v>
      </c>
      <c r="X739">
        <v>1</v>
      </c>
      <c r="Y739">
        <v>0</v>
      </c>
      <c r="Z739">
        <v>0</v>
      </c>
      <c r="AA739">
        <v>0</v>
      </c>
      <c r="AB739">
        <v>0</v>
      </c>
      <c r="AC739">
        <v>0</v>
      </c>
      <c r="AG739" s="35" t="s">
        <v>360</v>
      </c>
      <c r="AH739" s="29" t="s">
        <v>111</v>
      </c>
      <c r="AI739" s="36">
        <v>43895</v>
      </c>
      <c r="AJ739" s="12">
        <v>257</v>
      </c>
      <c r="AK739" s="12">
        <v>194</v>
      </c>
      <c r="AL739" s="12">
        <v>1</v>
      </c>
      <c r="AM739" s="12">
        <v>7</v>
      </c>
      <c r="AN739" s="12">
        <v>1</v>
      </c>
      <c r="AO739" s="12">
        <v>1</v>
      </c>
      <c r="AP739" s="12">
        <v>0</v>
      </c>
      <c r="AQ739" s="12">
        <v>0</v>
      </c>
      <c r="AR739" s="12">
        <v>1</v>
      </c>
      <c r="AS739" s="12">
        <v>0</v>
      </c>
      <c r="AT739" s="12">
        <v>10</v>
      </c>
      <c r="AU739" s="12">
        <v>0</v>
      </c>
      <c r="AV739" s="12">
        <v>0</v>
      </c>
      <c r="AW739" s="12">
        <v>0</v>
      </c>
      <c r="AX739" s="12">
        <v>0</v>
      </c>
      <c r="AY739" s="12">
        <v>0</v>
      </c>
      <c r="AZ739" s="12">
        <v>0</v>
      </c>
      <c r="BA739" s="12">
        <v>0</v>
      </c>
      <c r="BB739" s="12">
        <v>0</v>
      </c>
      <c r="BC739" s="12">
        <v>0</v>
      </c>
      <c r="BD739" s="12">
        <v>0</v>
      </c>
      <c r="BE739" s="12">
        <v>0</v>
      </c>
      <c r="BF739" s="12">
        <v>0</v>
      </c>
      <c r="BK739" t="s">
        <v>328</v>
      </c>
      <c r="BL739" t="s">
        <v>111</v>
      </c>
      <c r="BM739" s="2">
        <v>43895</v>
      </c>
      <c r="BN739">
        <v>8</v>
      </c>
      <c r="BO739">
        <v>6</v>
      </c>
      <c r="BP739">
        <v>0</v>
      </c>
      <c r="BQ739">
        <v>0</v>
      </c>
      <c r="BR739">
        <v>0</v>
      </c>
      <c r="BS739">
        <v>0</v>
      </c>
      <c r="BT739">
        <v>0</v>
      </c>
      <c r="BU739">
        <v>0</v>
      </c>
      <c r="BV739">
        <v>0</v>
      </c>
      <c r="BW739">
        <v>5</v>
      </c>
      <c r="BX739">
        <v>2</v>
      </c>
      <c r="BY739">
        <v>0</v>
      </c>
      <c r="BZ739">
        <v>0</v>
      </c>
      <c r="CA739">
        <v>7</v>
      </c>
      <c r="CB739">
        <v>0</v>
      </c>
      <c r="CC739">
        <v>3</v>
      </c>
      <c r="CD739" s="12">
        <v>0</v>
      </c>
      <c r="CE739">
        <v>0</v>
      </c>
      <c r="CF739">
        <v>0</v>
      </c>
      <c r="CG739">
        <v>3</v>
      </c>
      <c r="CH739">
        <v>0</v>
      </c>
      <c r="CI739">
        <v>0</v>
      </c>
      <c r="CJ739">
        <v>0</v>
      </c>
      <c r="CK739">
        <v>0</v>
      </c>
      <c r="CL739">
        <v>0</v>
      </c>
      <c r="CM739">
        <v>0</v>
      </c>
      <c r="CN739">
        <v>0</v>
      </c>
    </row>
    <row r="740" spans="1:92" hidden="1" x14ac:dyDescent="0.25">
      <c r="A740" s="7" t="s">
        <v>360</v>
      </c>
      <c r="B740" t="s">
        <v>112</v>
      </c>
      <c r="C740" s="2">
        <v>43895</v>
      </c>
      <c r="D740">
        <v>3</v>
      </c>
      <c r="E740">
        <v>5</v>
      </c>
      <c r="F740">
        <v>0</v>
      </c>
      <c r="G740">
        <v>2</v>
      </c>
      <c r="H740">
        <v>0</v>
      </c>
      <c r="I740">
        <v>0</v>
      </c>
      <c r="J740">
        <v>0</v>
      </c>
      <c r="K740">
        <v>0</v>
      </c>
      <c r="L740">
        <v>0</v>
      </c>
      <c r="M740">
        <v>1</v>
      </c>
      <c r="N740">
        <v>2</v>
      </c>
      <c r="O740">
        <v>5</v>
      </c>
      <c r="P740">
        <v>3</v>
      </c>
      <c r="Q740">
        <v>0</v>
      </c>
      <c r="R740">
        <v>0</v>
      </c>
      <c r="S740">
        <v>0</v>
      </c>
      <c r="T740">
        <v>0</v>
      </c>
      <c r="U740">
        <v>0</v>
      </c>
      <c r="V740">
        <v>0</v>
      </c>
      <c r="W740">
        <v>0</v>
      </c>
      <c r="X740">
        <v>0</v>
      </c>
      <c r="Y740">
        <v>0</v>
      </c>
      <c r="Z740">
        <v>0</v>
      </c>
      <c r="AA740">
        <v>0</v>
      </c>
      <c r="AB740">
        <v>0</v>
      </c>
      <c r="AC740">
        <v>0</v>
      </c>
      <c r="AG740" s="33" t="s">
        <v>360</v>
      </c>
      <c r="AH740" s="30" t="s">
        <v>112</v>
      </c>
      <c r="AI740" s="34">
        <v>43895</v>
      </c>
      <c r="AJ740" s="12">
        <v>0</v>
      </c>
      <c r="AK740" s="12">
        <v>2</v>
      </c>
      <c r="AL740" s="12">
        <v>0</v>
      </c>
      <c r="AM740" s="12">
        <v>2</v>
      </c>
      <c r="AN740" s="12">
        <v>0</v>
      </c>
      <c r="AO740" s="12">
        <v>0</v>
      </c>
      <c r="AP740" s="12">
        <v>0</v>
      </c>
      <c r="AQ740" s="12">
        <v>0</v>
      </c>
      <c r="AR740" s="12">
        <v>0</v>
      </c>
      <c r="AS740" s="12">
        <v>0</v>
      </c>
      <c r="AT740" s="12">
        <v>0</v>
      </c>
      <c r="AU740" s="12">
        <v>0</v>
      </c>
      <c r="AV740" s="12">
        <v>0</v>
      </c>
      <c r="AW740" s="12">
        <v>0</v>
      </c>
      <c r="AX740" s="12">
        <v>0</v>
      </c>
      <c r="AY740" s="12">
        <v>0</v>
      </c>
      <c r="AZ740" s="12">
        <v>0</v>
      </c>
      <c r="BA740" s="12">
        <v>0</v>
      </c>
      <c r="BB740" s="12">
        <v>0</v>
      </c>
      <c r="BC740" s="12">
        <v>0</v>
      </c>
      <c r="BD740" s="12">
        <v>0</v>
      </c>
      <c r="BE740" s="12">
        <v>0</v>
      </c>
      <c r="BF740" s="12">
        <v>0</v>
      </c>
      <c r="BK740" t="s">
        <v>328</v>
      </c>
      <c r="BL740" t="s">
        <v>112</v>
      </c>
      <c r="BM740" s="2">
        <v>43895</v>
      </c>
      <c r="BN740">
        <v>1</v>
      </c>
      <c r="BO740">
        <v>1</v>
      </c>
      <c r="BP740">
        <v>0</v>
      </c>
      <c r="BQ740">
        <v>0</v>
      </c>
      <c r="BR740">
        <v>0</v>
      </c>
      <c r="BS740">
        <v>0</v>
      </c>
      <c r="BT740">
        <v>0</v>
      </c>
      <c r="BU740">
        <v>0</v>
      </c>
      <c r="BV740">
        <v>0</v>
      </c>
      <c r="BW740">
        <v>0</v>
      </c>
      <c r="BX740">
        <v>0</v>
      </c>
      <c r="BY740">
        <v>0</v>
      </c>
      <c r="BZ740">
        <v>0</v>
      </c>
      <c r="CA740">
        <v>0</v>
      </c>
      <c r="CB740">
        <v>0</v>
      </c>
      <c r="CC740">
        <v>0</v>
      </c>
      <c r="CD740" s="12">
        <v>0</v>
      </c>
      <c r="CE740">
        <v>0</v>
      </c>
      <c r="CF740">
        <v>0</v>
      </c>
      <c r="CG740">
        <v>0</v>
      </c>
      <c r="CH740">
        <v>0</v>
      </c>
      <c r="CI740">
        <v>0</v>
      </c>
      <c r="CJ740">
        <v>0</v>
      </c>
      <c r="CK740">
        <v>0</v>
      </c>
      <c r="CL740">
        <v>0</v>
      </c>
      <c r="CM740">
        <v>0</v>
      </c>
      <c r="CN740">
        <v>0</v>
      </c>
    </row>
    <row r="741" spans="1:92" hidden="1" x14ac:dyDescent="0.25">
      <c r="A741" s="7" t="s">
        <v>360</v>
      </c>
      <c r="B741" t="s">
        <v>113</v>
      </c>
      <c r="C741" s="2">
        <v>43895</v>
      </c>
      <c r="D741">
        <v>271</v>
      </c>
      <c r="E741">
        <v>203</v>
      </c>
      <c r="F741">
        <v>8</v>
      </c>
      <c r="G741">
        <v>8</v>
      </c>
      <c r="H741">
        <v>3</v>
      </c>
      <c r="I741">
        <v>8</v>
      </c>
      <c r="J741">
        <v>1</v>
      </c>
      <c r="K741">
        <v>1</v>
      </c>
      <c r="L741">
        <v>8</v>
      </c>
      <c r="M741">
        <v>171</v>
      </c>
      <c r="N741">
        <v>9</v>
      </c>
      <c r="O741">
        <v>434</v>
      </c>
      <c r="P741">
        <v>332</v>
      </c>
      <c r="Q741">
        <v>38</v>
      </c>
      <c r="R741">
        <v>7</v>
      </c>
      <c r="S741">
        <v>1</v>
      </c>
      <c r="T741">
        <v>3</v>
      </c>
      <c r="U741">
        <v>0</v>
      </c>
      <c r="V741">
        <v>0</v>
      </c>
      <c r="W741">
        <v>0</v>
      </c>
      <c r="X741">
        <v>1</v>
      </c>
      <c r="Y741">
        <v>0</v>
      </c>
      <c r="Z741">
        <v>0</v>
      </c>
      <c r="AA741">
        <v>0</v>
      </c>
      <c r="AB741">
        <v>0</v>
      </c>
      <c r="AC741">
        <v>0</v>
      </c>
      <c r="AG741" s="35" t="s">
        <v>360</v>
      </c>
      <c r="AH741" s="29" t="s">
        <v>113</v>
      </c>
      <c r="AI741" s="36">
        <v>43895</v>
      </c>
      <c r="AJ741" s="12">
        <v>264</v>
      </c>
      <c r="AK741" s="12">
        <v>195</v>
      </c>
      <c r="AL741" s="12">
        <v>7</v>
      </c>
      <c r="AM741" s="12">
        <v>8</v>
      </c>
      <c r="AN741" s="12">
        <v>3</v>
      </c>
      <c r="AO741" s="12">
        <v>7</v>
      </c>
      <c r="AP741" s="12">
        <v>0</v>
      </c>
      <c r="AQ741" s="12">
        <v>0</v>
      </c>
      <c r="AR741" s="12">
        <v>7</v>
      </c>
      <c r="AS741" s="12">
        <v>0</v>
      </c>
      <c r="AT741" s="12">
        <v>36</v>
      </c>
      <c r="AU741" s="12">
        <v>7</v>
      </c>
      <c r="AV741" s="12">
        <v>0</v>
      </c>
      <c r="AW741" s="12">
        <v>2</v>
      </c>
      <c r="AX741" s="12">
        <v>0</v>
      </c>
      <c r="AY741" s="12">
        <v>0</v>
      </c>
      <c r="AZ741" s="12">
        <v>0</v>
      </c>
      <c r="BA741" s="12">
        <v>0</v>
      </c>
      <c r="BB741" s="12">
        <v>0</v>
      </c>
      <c r="BC741" s="12">
        <v>0</v>
      </c>
      <c r="BD741" s="12">
        <v>0</v>
      </c>
      <c r="BE741" s="12">
        <v>0</v>
      </c>
      <c r="BF741" s="12">
        <v>0</v>
      </c>
      <c r="BK741" t="s">
        <v>328</v>
      </c>
      <c r="BL741" t="s">
        <v>113</v>
      </c>
      <c r="BM741" s="2">
        <v>43895</v>
      </c>
      <c r="BN741">
        <v>11</v>
      </c>
      <c r="BO741">
        <v>6</v>
      </c>
      <c r="BP741">
        <v>1</v>
      </c>
      <c r="BQ741">
        <v>0</v>
      </c>
      <c r="BR741">
        <v>0</v>
      </c>
      <c r="BS741">
        <v>1</v>
      </c>
      <c r="BT741">
        <v>1</v>
      </c>
      <c r="BU741">
        <v>1</v>
      </c>
      <c r="BV741">
        <v>1</v>
      </c>
      <c r="BW741">
        <v>10</v>
      </c>
      <c r="BX741">
        <v>3</v>
      </c>
      <c r="BY741">
        <v>0</v>
      </c>
      <c r="BZ741">
        <v>0</v>
      </c>
      <c r="CA741">
        <v>16</v>
      </c>
      <c r="CB741">
        <v>3</v>
      </c>
      <c r="CC741">
        <v>8</v>
      </c>
      <c r="CD741" s="12">
        <v>0</v>
      </c>
      <c r="CE741">
        <v>0</v>
      </c>
      <c r="CF741">
        <v>0</v>
      </c>
      <c r="CG741">
        <v>6</v>
      </c>
      <c r="CH741">
        <v>2</v>
      </c>
      <c r="CI741">
        <v>0</v>
      </c>
      <c r="CJ741">
        <v>0</v>
      </c>
      <c r="CK741">
        <v>0</v>
      </c>
      <c r="CL741">
        <v>0</v>
      </c>
      <c r="CM741">
        <v>0</v>
      </c>
      <c r="CN741">
        <v>0</v>
      </c>
    </row>
    <row r="742" spans="1:92" hidden="1" x14ac:dyDescent="0.25">
      <c r="A742" s="7" t="s">
        <v>361</v>
      </c>
      <c r="B742" t="s">
        <v>110</v>
      </c>
      <c r="C742" s="2">
        <v>43895</v>
      </c>
      <c r="D742">
        <v>0</v>
      </c>
      <c r="E742">
        <v>0</v>
      </c>
      <c r="F742">
        <v>0</v>
      </c>
      <c r="G742">
        <v>0</v>
      </c>
      <c r="H742">
        <v>0</v>
      </c>
      <c r="I742">
        <v>0</v>
      </c>
      <c r="J742">
        <v>0</v>
      </c>
      <c r="K742">
        <v>0</v>
      </c>
      <c r="L742">
        <v>0</v>
      </c>
      <c r="M742">
        <v>0</v>
      </c>
      <c r="N742">
        <v>0</v>
      </c>
      <c r="O742">
        <v>0</v>
      </c>
      <c r="P742">
        <v>0</v>
      </c>
      <c r="Q742">
        <v>1</v>
      </c>
      <c r="R742">
        <v>0</v>
      </c>
      <c r="S742">
        <v>0</v>
      </c>
      <c r="T742">
        <v>0</v>
      </c>
      <c r="U742">
        <v>0</v>
      </c>
      <c r="V742">
        <v>0</v>
      </c>
      <c r="W742">
        <v>0</v>
      </c>
      <c r="X742">
        <v>0</v>
      </c>
      <c r="Y742">
        <v>0</v>
      </c>
      <c r="Z742">
        <v>0</v>
      </c>
      <c r="AA742">
        <v>0</v>
      </c>
      <c r="AB742">
        <v>0</v>
      </c>
      <c r="AC742">
        <v>0</v>
      </c>
      <c r="AG742" s="33" t="s">
        <v>361</v>
      </c>
      <c r="AH742" s="30" t="s">
        <v>110</v>
      </c>
      <c r="AI742" s="34">
        <v>43895</v>
      </c>
      <c r="AJ742" s="12">
        <v>0</v>
      </c>
      <c r="AK742" s="12">
        <v>0</v>
      </c>
      <c r="AL742" s="12">
        <v>0</v>
      </c>
      <c r="AM742" s="12">
        <v>0</v>
      </c>
      <c r="AN742" s="12">
        <v>0</v>
      </c>
      <c r="AO742" s="12">
        <v>0</v>
      </c>
      <c r="AP742" s="12">
        <v>0</v>
      </c>
      <c r="AQ742" s="12">
        <v>0</v>
      </c>
      <c r="AR742" s="12">
        <v>0</v>
      </c>
      <c r="AS742" s="12">
        <v>0</v>
      </c>
      <c r="AT742" s="12">
        <v>1</v>
      </c>
      <c r="AU742" s="12">
        <v>0</v>
      </c>
      <c r="AV742" s="12">
        <v>0</v>
      </c>
      <c r="AW742" s="12">
        <v>0</v>
      </c>
      <c r="AX742" s="12">
        <v>0</v>
      </c>
      <c r="AY742" s="12">
        <v>0</v>
      </c>
      <c r="AZ742" s="12">
        <v>0</v>
      </c>
      <c r="BA742" s="12">
        <v>0</v>
      </c>
      <c r="BB742" s="12">
        <v>0</v>
      </c>
      <c r="BC742" s="12">
        <v>0</v>
      </c>
      <c r="BD742" s="12">
        <v>0</v>
      </c>
      <c r="BE742" s="12">
        <v>0</v>
      </c>
      <c r="BF742" s="12">
        <v>0</v>
      </c>
      <c r="BK742" t="s">
        <v>329</v>
      </c>
      <c r="BL742" t="s">
        <v>110</v>
      </c>
      <c r="BM742" s="2">
        <v>43895</v>
      </c>
      <c r="BN742">
        <v>3</v>
      </c>
      <c r="BO742">
        <v>2</v>
      </c>
      <c r="BP742">
        <v>0</v>
      </c>
      <c r="BQ742">
        <v>0</v>
      </c>
      <c r="BR742">
        <v>0</v>
      </c>
      <c r="BS742">
        <v>0</v>
      </c>
      <c r="BT742">
        <v>0</v>
      </c>
      <c r="BU742">
        <v>0</v>
      </c>
      <c r="BV742">
        <v>0</v>
      </c>
      <c r="BW742">
        <v>16</v>
      </c>
      <c r="BX742">
        <v>1</v>
      </c>
      <c r="BY742">
        <v>50</v>
      </c>
      <c r="BZ742">
        <v>23</v>
      </c>
      <c r="CA742">
        <v>1</v>
      </c>
      <c r="CB742">
        <v>0</v>
      </c>
      <c r="CC742">
        <v>1</v>
      </c>
      <c r="CD742" s="12">
        <v>2</v>
      </c>
      <c r="CE742">
        <v>0</v>
      </c>
      <c r="CF742">
        <v>0</v>
      </c>
      <c r="CG742">
        <v>0</v>
      </c>
      <c r="CH742">
        <v>0</v>
      </c>
      <c r="CI742">
        <v>0</v>
      </c>
      <c r="CJ742">
        <v>0</v>
      </c>
      <c r="CK742">
        <v>0</v>
      </c>
      <c r="CL742">
        <v>0</v>
      </c>
      <c r="CM742">
        <v>0</v>
      </c>
      <c r="CN742">
        <v>0</v>
      </c>
    </row>
    <row r="743" spans="1:92" hidden="1" x14ac:dyDescent="0.25">
      <c r="A743" s="7" t="s">
        <v>361</v>
      </c>
      <c r="B743" t="s">
        <v>111</v>
      </c>
      <c r="C743" s="2">
        <v>43895</v>
      </c>
      <c r="D743">
        <v>35</v>
      </c>
      <c r="E743">
        <v>27</v>
      </c>
      <c r="F743">
        <v>1</v>
      </c>
      <c r="G743">
        <v>1</v>
      </c>
      <c r="H743">
        <v>0</v>
      </c>
      <c r="I743">
        <v>1</v>
      </c>
      <c r="J743">
        <v>1</v>
      </c>
      <c r="K743">
        <v>0</v>
      </c>
      <c r="L743">
        <v>1</v>
      </c>
      <c r="M743">
        <v>0</v>
      </c>
      <c r="N743">
        <v>1</v>
      </c>
      <c r="O743">
        <v>0</v>
      </c>
      <c r="P743">
        <v>0</v>
      </c>
      <c r="Q743">
        <v>6</v>
      </c>
      <c r="R743">
        <v>0</v>
      </c>
      <c r="S743">
        <v>0</v>
      </c>
      <c r="T743">
        <v>0</v>
      </c>
      <c r="U743">
        <v>0</v>
      </c>
      <c r="V743">
        <v>0</v>
      </c>
      <c r="W743">
        <v>0</v>
      </c>
      <c r="X743">
        <v>0</v>
      </c>
      <c r="Y743">
        <v>0</v>
      </c>
      <c r="Z743">
        <v>0</v>
      </c>
      <c r="AA743">
        <v>0</v>
      </c>
      <c r="AB743">
        <v>0</v>
      </c>
      <c r="AC743">
        <v>0</v>
      </c>
      <c r="AG743" s="35" t="s">
        <v>361</v>
      </c>
      <c r="AH743" s="29" t="s">
        <v>111</v>
      </c>
      <c r="AI743" s="36">
        <v>43895</v>
      </c>
      <c r="AJ743" s="12">
        <v>35</v>
      </c>
      <c r="AK743" s="12">
        <v>27</v>
      </c>
      <c r="AL743" s="12">
        <v>1</v>
      </c>
      <c r="AM743" s="12">
        <v>1</v>
      </c>
      <c r="AN743" s="12">
        <v>0</v>
      </c>
      <c r="AO743" s="12">
        <v>1</v>
      </c>
      <c r="AP743" s="12">
        <v>1</v>
      </c>
      <c r="AQ743" s="12">
        <v>0</v>
      </c>
      <c r="AR743" s="12">
        <v>1</v>
      </c>
      <c r="AS743" s="12">
        <v>0</v>
      </c>
      <c r="AT743" s="12">
        <v>5</v>
      </c>
      <c r="AU743" s="12">
        <v>0</v>
      </c>
      <c r="AV743" s="12">
        <v>0</v>
      </c>
      <c r="AW743" s="12">
        <v>0</v>
      </c>
      <c r="AX743" s="12">
        <v>0</v>
      </c>
      <c r="AY743" s="12">
        <v>0</v>
      </c>
      <c r="AZ743" s="12">
        <v>0</v>
      </c>
      <c r="BA743" s="12">
        <v>0</v>
      </c>
      <c r="BB743" s="12">
        <v>0</v>
      </c>
      <c r="BC743" s="12">
        <v>0</v>
      </c>
      <c r="BD743" s="12">
        <v>0</v>
      </c>
      <c r="BE743" s="12">
        <v>0</v>
      </c>
      <c r="BF743" s="12">
        <v>0</v>
      </c>
      <c r="BK743" t="s">
        <v>329</v>
      </c>
      <c r="BL743" t="s">
        <v>111</v>
      </c>
      <c r="BM743" s="2">
        <v>43895</v>
      </c>
      <c r="BN743">
        <v>10</v>
      </c>
      <c r="BO743">
        <v>12</v>
      </c>
      <c r="BP743">
        <v>0</v>
      </c>
      <c r="BQ743">
        <v>2</v>
      </c>
      <c r="BR743">
        <v>0</v>
      </c>
      <c r="BS743">
        <v>0</v>
      </c>
      <c r="BT743">
        <v>6</v>
      </c>
      <c r="BU743">
        <v>5</v>
      </c>
      <c r="BV743">
        <v>0</v>
      </c>
      <c r="BW743">
        <v>418</v>
      </c>
      <c r="BX743">
        <v>6</v>
      </c>
      <c r="BY743">
        <v>582</v>
      </c>
      <c r="BZ743">
        <v>490</v>
      </c>
      <c r="CA743">
        <v>33</v>
      </c>
      <c r="CB743">
        <v>23</v>
      </c>
      <c r="CC743">
        <v>27</v>
      </c>
      <c r="CD743" s="12">
        <v>2</v>
      </c>
      <c r="CE743">
        <v>0</v>
      </c>
      <c r="CF743">
        <v>0</v>
      </c>
      <c r="CG743">
        <v>10</v>
      </c>
      <c r="CH743">
        <v>13</v>
      </c>
      <c r="CI743">
        <v>0</v>
      </c>
      <c r="CJ743">
        <v>0</v>
      </c>
      <c r="CK743">
        <v>0</v>
      </c>
      <c r="CL743">
        <v>0</v>
      </c>
      <c r="CM743">
        <v>0</v>
      </c>
      <c r="CN743">
        <v>0</v>
      </c>
    </row>
    <row r="744" spans="1:92" hidden="1" x14ac:dyDescent="0.25">
      <c r="A744" s="7" t="s">
        <v>361</v>
      </c>
      <c r="B744" t="s">
        <v>112</v>
      </c>
      <c r="C744" s="2">
        <v>43895</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G744" s="33" t="s">
        <v>361</v>
      </c>
      <c r="AH744" s="30" t="s">
        <v>112</v>
      </c>
      <c r="AI744" s="34">
        <v>43895</v>
      </c>
      <c r="AJ744" s="12">
        <v>0</v>
      </c>
      <c r="AK744" s="12">
        <v>0</v>
      </c>
      <c r="AL744" s="12">
        <v>0</v>
      </c>
      <c r="AM744" s="12">
        <v>0</v>
      </c>
      <c r="AN744" s="12">
        <v>0</v>
      </c>
      <c r="AO744" s="12">
        <v>0</v>
      </c>
      <c r="AP744" s="12">
        <v>0</v>
      </c>
      <c r="AQ744" s="12">
        <v>0</v>
      </c>
      <c r="AR744" s="12">
        <v>0</v>
      </c>
      <c r="AS744" s="12">
        <v>0</v>
      </c>
      <c r="AT744" s="12">
        <v>0</v>
      </c>
      <c r="AU744" s="12">
        <v>0</v>
      </c>
      <c r="AV744" s="12">
        <v>0</v>
      </c>
      <c r="AW744" s="12">
        <v>0</v>
      </c>
      <c r="AX744" s="12">
        <v>0</v>
      </c>
      <c r="AY744" s="12">
        <v>0</v>
      </c>
      <c r="AZ744" s="12">
        <v>0</v>
      </c>
      <c r="BA744" s="12">
        <v>0</v>
      </c>
      <c r="BB744" s="12">
        <v>0</v>
      </c>
      <c r="BC744" s="12">
        <v>0</v>
      </c>
      <c r="BD744" s="12">
        <v>0</v>
      </c>
      <c r="BE744" s="12">
        <v>0</v>
      </c>
      <c r="BF744" s="12">
        <v>0</v>
      </c>
      <c r="BK744" t="s">
        <v>329</v>
      </c>
      <c r="BL744" t="s">
        <v>112</v>
      </c>
      <c r="BM744" s="2">
        <v>43895</v>
      </c>
      <c r="BN744">
        <v>4</v>
      </c>
      <c r="BO744">
        <v>1</v>
      </c>
      <c r="BP744">
        <v>0</v>
      </c>
      <c r="BQ744">
        <v>0</v>
      </c>
      <c r="BR744">
        <v>0</v>
      </c>
      <c r="BS744">
        <v>0</v>
      </c>
      <c r="BT744">
        <v>1</v>
      </c>
      <c r="BU744">
        <v>0</v>
      </c>
      <c r="BV744">
        <v>0</v>
      </c>
      <c r="BW744">
        <v>11</v>
      </c>
      <c r="BX744">
        <v>0</v>
      </c>
      <c r="BY744">
        <v>40</v>
      </c>
      <c r="BZ744">
        <v>23</v>
      </c>
      <c r="CA744">
        <v>1</v>
      </c>
      <c r="CB744">
        <v>0</v>
      </c>
      <c r="CC744">
        <v>3</v>
      </c>
      <c r="CD744" s="12">
        <v>0</v>
      </c>
      <c r="CE744">
        <v>0</v>
      </c>
      <c r="CF744">
        <v>0</v>
      </c>
      <c r="CG744">
        <v>0</v>
      </c>
      <c r="CH744">
        <v>0</v>
      </c>
      <c r="CI744">
        <v>0</v>
      </c>
      <c r="CJ744">
        <v>0</v>
      </c>
      <c r="CK744">
        <v>0</v>
      </c>
      <c r="CL744">
        <v>0</v>
      </c>
      <c r="CM744">
        <v>0</v>
      </c>
      <c r="CN744">
        <v>0</v>
      </c>
    </row>
    <row r="745" spans="1:92" hidden="1" x14ac:dyDescent="0.25">
      <c r="A745" s="7" t="s">
        <v>361</v>
      </c>
      <c r="B745" t="s">
        <v>113</v>
      </c>
      <c r="C745" s="2">
        <v>43895</v>
      </c>
      <c r="D745">
        <v>66</v>
      </c>
      <c r="E745">
        <v>53</v>
      </c>
      <c r="F745">
        <v>2</v>
      </c>
      <c r="G745">
        <v>0</v>
      </c>
      <c r="H745">
        <v>0</v>
      </c>
      <c r="I745">
        <v>2</v>
      </c>
      <c r="J745">
        <v>2</v>
      </c>
      <c r="K745">
        <v>1</v>
      </c>
      <c r="L745">
        <v>2</v>
      </c>
      <c r="M745">
        <v>1</v>
      </c>
      <c r="N745">
        <v>3</v>
      </c>
      <c r="O745">
        <v>0</v>
      </c>
      <c r="P745">
        <v>0</v>
      </c>
      <c r="Q745">
        <v>18</v>
      </c>
      <c r="R745">
        <v>0</v>
      </c>
      <c r="S745">
        <v>0</v>
      </c>
      <c r="T745">
        <v>0</v>
      </c>
      <c r="U745">
        <v>0</v>
      </c>
      <c r="V745">
        <v>0</v>
      </c>
      <c r="W745">
        <v>0</v>
      </c>
      <c r="X745">
        <v>0</v>
      </c>
      <c r="Y745">
        <v>0</v>
      </c>
      <c r="Z745">
        <v>0</v>
      </c>
      <c r="AA745">
        <v>0</v>
      </c>
      <c r="AB745">
        <v>0</v>
      </c>
      <c r="AC745">
        <v>0</v>
      </c>
      <c r="AG745" s="35" t="s">
        <v>361</v>
      </c>
      <c r="AH745" s="29" t="s">
        <v>113</v>
      </c>
      <c r="AI745" s="36">
        <v>43895</v>
      </c>
      <c r="AJ745" s="12">
        <v>60</v>
      </c>
      <c r="AK745" s="12">
        <v>47</v>
      </c>
      <c r="AL745" s="12">
        <v>2</v>
      </c>
      <c r="AM745" s="12">
        <v>0</v>
      </c>
      <c r="AN745" s="12">
        <v>0</v>
      </c>
      <c r="AO745" s="12">
        <v>2</v>
      </c>
      <c r="AP745" s="12">
        <v>2</v>
      </c>
      <c r="AQ745" s="12">
        <v>1</v>
      </c>
      <c r="AR745" s="12">
        <v>2</v>
      </c>
      <c r="AS745" s="12">
        <v>0</v>
      </c>
      <c r="AT745" s="12">
        <v>16</v>
      </c>
      <c r="AU745" s="12">
        <v>0</v>
      </c>
      <c r="AV745" s="12">
        <v>0</v>
      </c>
      <c r="AW745" s="12">
        <v>0</v>
      </c>
      <c r="AX745" s="12">
        <v>0</v>
      </c>
      <c r="AY745" s="12">
        <v>0</v>
      </c>
      <c r="AZ745" s="12">
        <v>0</v>
      </c>
      <c r="BA745" s="12">
        <v>0</v>
      </c>
      <c r="BB745" s="12">
        <v>0</v>
      </c>
      <c r="BC745" s="12">
        <v>0</v>
      </c>
      <c r="BD745" s="12">
        <v>0</v>
      </c>
      <c r="BE745" s="12">
        <v>0</v>
      </c>
      <c r="BF745" s="12">
        <v>0</v>
      </c>
      <c r="BK745" t="s">
        <v>329</v>
      </c>
      <c r="BL745" t="s">
        <v>113</v>
      </c>
      <c r="BM745" s="2">
        <v>43895</v>
      </c>
      <c r="BN745">
        <v>32</v>
      </c>
      <c r="BO745">
        <v>18</v>
      </c>
      <c r="BP745">
        <v>0</v>
      </c>
      <c r="BQ745">
        <v>0</v>
      </c>
      <c r="BR745">
        <v>0</v>
      </c>
      <c r="BS745">
        <v>0</v>
      </c>
      <c r="BT745">
        <v>28</v>
      </c>
      <c r="BU745">
        <v>24</v>
      </c>
      <c r="BV745">
        <v>0</v>
      </c>
      <c r="BW745">
        <v>1035</v>
      </c>
      <c r="BX745">
        <v>14</v>
      </c>
      <c r="BY745">
        <v>1407</v>
      </c>
      <c r="BZ745">
        <v>1273</v>
      </c>
      <c r="CA745">
        <v>79</v>
      </c>
      <c r="CB745">
        <v>37</v>
      </c>
      <c r="CC745">
        <v>49</v>
      </c>
      <c r="CD745" s="12">
        <v>22</v>
      </c>
      <c r="CE745">
        <v>0</v>
      </c>
      <c r="CF745">
        <v>0</v>
      </c>
      <c r="CG745">
        <v>20</v>
      </c>
      <c r="CH745">
        <v>17</v>
      </c>
      <c r="CI745">
        <v>0</v>
      </c>
      <c r="CJ745">
        <v>0</v>
      </c>
      <c r="CK745">
        <v>0</v>
      </c>
      <c r="CL745">
        <v>0</v>
      </c>
      <c r="CM745">
        <v>0</v>
      </c>
      <c r="CN745">
        <v>0</v>
      </c>
    </row>
    <row r="746" spans="1:92" hidden="1" x14ac:dyDescent="0.25">
      <c r="A746" s="7" t="s">
        <v>362</v>
      </c>
      <c r="B746" t="s">
        <v>110</v>
      </c>
      <c r="C746" s="2">
        <v>43895</v>
      </c>
      <c r="D746">
        <v>2</v>
      </c>
      <c r="E746">
        <v>2</v>
      </c>
      <c r="F746">
        <v>1</v>
      </c>
      <c r="G746">
        <v>1</v>
      </c>
      <c r="H746">
        <v>1</v>
      </c>
      <c r="I746">
        <v>1</v>
      </c>
      <c r="J746">
        <v>1</v>
      </c>
      <c r="K746">
        <v>1</v>
      </c>
      <c r="L746">
        <v>0</v>
      </c>
      <c r="M746">
        <v>2</v>
      </c>
      <c r="N746">
        <v>0</v>
      </c>
      <c r="O746">
        <v>0</v>
      </c>
      <c r="P746">
        <v>0</v>
      </c>
      <c r="Q746">
        <v>2</v>
      </c>
      <c r="R746">
        <v>2</v>
      </c>
      <c r="S746">
        <v>0</v>
      </c>
      <c r="T746">
        <v>0</v>
      </c>
      <c r="U746">
        <v>0</v>
      </c>
      <c r="V746">
        <v>0</v>
      </c>
      <c r="W746">
        <v>0</v>
      </c>
      <c r="X746">
        <v>0</v>
      </c>
      <c r="Y746">
        <v>0</v>
      </c>
      <c r="Z746">
        <v>0</v>
      </c>
      <c r="AA746">
        <v>0</v>
      </c>
      <c r="AB746">
        <v>0</v>
      </c>
      <c r="AC746">
        <v>0</v>
      </c>
      <c r="AG746" s="33" t="s">
        <v>362</v>
      </c>
      <c r="AH746" s="30" t="s">
        <v>110</v>
      </c>
      <c r="AI746" s="34">
        <v>43895</v>
      </c>
      <c r="AJ746" s="12">
        <v>0</v>
      </c>
      <c r="AK746" s="12">
        <v>1</v>
      </c>
      <c r="AL746" s="12">
        <v>1</v>
      </c>
      <c r="AM746" s="12">
        <v>1</v>
      </c>
      <c r="AN746" s="12">
        <v>1</v>
      </c>
      <c r="AO746" s="12">
        <v>1</v>
      </c>
      <c r="AP746" s="12">
        <v>1</v>
      </c>
      <c r="AQ746" s="12">
        <v>1</v>
      </c>
      <c r="AR746" s="12">
        <v>0</v>
      </c>
      <c r="AS746" s="12">
        <v>0</v>
      </c>
      <c r="AT746" s="12">
        <v>0</v>
      </c>
      <c r="AU746" s="12">
        <v>0</v>
      </c>
      <c r="AV746" s="12">
        <v>0</v>
      </c>
      <c r="AW746" s="12">
        <v>0</v>
      </c>
      <c r="AX746" s="12">
        <v>0</v>
      </c>
      <c r="AY746" s="12">
        <v>0</v>
      </c>
      <c r="AZ746" s="12">
        <v>0</v>
      </c>
      <c r="BA746" s="12">
        <v>0</v>
      </c>
      <c r="BB746" s="12">
        <v>0</v>
      </c>
      <c r="BC746" s="12">
        <v>0</v>
      </c>
      <c r="BD746" s="12">
        <v>0</v>
      </c>
      <c r="BE746" s="12">
        <v>0</v>
      </c>
      <c r="BF746" s="12">
        <v>0</v>
      </c>
      <c r="BK746" t="s">
        <v>330</v>
      </c>
      <c r="BL746" t="s">
        <v>110</v>
      </c>
      <c r="BM746" s="2">
        <v>43895</v>
      </c>
      <c r="BN746">
        <v>0</v>
      </c>
      <c r="BO746">
        <v>0</v>
      </c>
      <c r="BP746">
        <v>0</v>
      </c>
      <c r="BQ746">
        <v>0</v>
      </c>
      <c r="BR746">
        <v>0</v>
      </c>
      <c r="BS746">
        <v>0</v>
      </c>
      <c r="BT746">
        <v>0</v>
      </c>
      <c r="BU746">
        <v>0</v>
      </c>
      <c r="BV746">
        <v>0</v>
      </c>
      <c r="BW746">
        <v>0</v>
      </c>
      <c r="BX746">
        <v>0</v>
      </c>
      <c r="BY746">
        <v>0</v>
      </c>
      <c r="BZ746">
        <v>0</v>
      </c>
      <c r="CA746">
        <v>2</v>
      </c>
      <c r="CB746">
        <v>2</v>
      </c>
      <c r="CC746">
        <v>0</v>
      </c>
      <c r="CD746" s="12">
        <v>0</v>
      </c>
      <c r="CE746">
        <v>0</v>
      </c>
      <c r="CF746">
        <v>0</v>
      </c>
      <c r="CG746">
        <v>0</v>
      </c>
      <c r="CH746">
        <v>0</v>
      </c>
      <c r="CI746">
        <v>0</v>
      </c>
      <c r="CJ746">
        <v>0</v>
      </c>
      <c r="CK746">
        <v>0</v>
      </c>
      <c r="CL746">
        <v>0</v>
      </c>
      <c r="CM746">
        <v>0</v>
      </c>
      <c r="CN746">
        <v>0</v>
      </c>
    </row>
    <row r="747" spans="1:92" hidden="1" x14ac:dyDescent="0.25">
      <c r="A747" s="7" t="s">
        <v>362</v>
      </c>
      <c r="B747" t="s">
        <v>111</v>
      </c>
      <c r="C747" s="2">
        <v>43895</v>
      </c>
      <c r="D747">
        <v>64</v>
      </c>
      <c r="E747">
        <v>52</v>
      </c>
      <c r="F747">
        <v>2</v>
      </c>
      <c r="G747">
        <v>2</v>
      </c>
      <c r="H747">
        <v>1</v>
      </c>
      <c r="I747">
        <v>1</v>
      </c>
      <c r="J747">
        <v>3</v>
      </c>
      <c r="K747">
        <v>1</v>
      </c>
      <c r="L747">
        <v>1</v>
      </c>
      <c r="M747">
        <v>29</v>
      </c>
      <c r="N747">
        <v>10</v>
      </c>
      <c r="O747">
        <v>10</v>
      </c>
      <c r="P747">
        <v>8</v>
      </c>
      <c r="Q747">
        <v>32</v>
      </c>
      <c r="R747">
        <v>15</v>
      </c>
      <c r="S747">
        <v>11</v>
      </c>
      <c r="T747">
        <v>4</v>
      </c>
      <c r="U747">
        <v>0</v>
      </c>
      <c r="V747">
        <v>0</v>
      </c>
      <c r="W747">
        <v>5</v>
      </c>
      <c r="X747">
        <v>4</v>
      </c>
      <c r="Y747">
        <v>0</v>
      </c>
      <c r="Z747">
        <v>0</v>
      </c>
      <c r="AA747">
        <v>0</v>
      </c>
      <c r="AB747">
        <v>0</v>
      </c>
      <c r="AC747">
        <v>0</v>
      </c>
      <c r="AG747" s="35" t="s">
        <v>362</v>
      </c>
      <c r="AH747" s="29" t="s">
        <v>111</v>
      </c>
      <c r="AI747" s="36">
        <v>43895</v>
      </c>
      <c r="AJ747" s="12">
        <v>54</v>
      </c>
      <c r="AK747" s="12">
        <v>41</v>
      </c>
      <c r="AL747" s="12">
        <v>2</v>
      </c>
      <c r="AM747" s="12">
        <v>1</v>
      </c>
      <c r="AN747" s="12">
        <v>1</v>
      </c>
      <c r="AO747" s="12">
        <v>1</v>
      </c>
      <c r="AP747" s="12">
        <v>2</v>
      </c>
      <c r="AQ747" s="12">
        <v>1</v>
      </c>
      <c r="AR747" s="12">
        <v>1</v>
      </c>
      <c r="AS747" s="12">
        <v>0</v>
      </c>
      <c r="AT747" s="12">
        <v>8</v>
      </c>
      <c r="AU747" s="12">
        <v>3</v>
      </c>
      <c r="AV747" s="12">
        <v>3</v>
      </c>
      <c r="AW747" s="12">
        <v>0</v>
      </c>
      <c r="AX747" s="12">
        <v>0</v>
      </c>
      <c r="AY747" s="12">
        <v>0</v>
      </c>
      <c r="AZ747" s="12">
        <v>3</v>
      </c>
      <c r="BA747" s="12">
        <v>0</v>
      </c>
      <c r="BB747" s="12">
        <v>0</v>
      </c>
      <c r="BC747" s="12">
        <v>0</v>
      </c>
      <c r="BD747" s="12">
        <v>0</v>
      </c>
      <c r="BE747" s="12">
        <v>0</v>
      </c>
      <c r="BF747" s="12">
        <v>0</v>
      </c>
      <c r="BK747" t="s">
        <v>330</v>
      </c>
      <c r="BL747" t="s">
        <v>111</v>
      </c>
      <c r="BM747" s="2">
        <v>43895</v>
      </c>
      <c r="BN747">
        <v>8</v>
      </c>
      <c r="BO747">
        <v>8</v>
      </c>
      <c r="BP747">
        <v>0</v>
      </c>
      <c r="BQ747">
        <v>0</v>
      </c>
      <c r="BR747">
        <v>0</v>
      </c>
      <c r="BS747">
        <v>0</v>
      </c>
      <c r="BT747">
        <v>0</v>
      </c>
      <c r="BU747">
        <v>0</v>
      </c>
      <c r="BV747">
        <v>0</v>
      </c>
      <c r="BW747">
        <v>9</v>
      </c>
      <c r="BX747">
        <v>0</v>
      </c>
      <c r="BY747">
        <v>0</v>
      </c>
      <c r="BZ747">
        <v>0</v>
      </c>
      <c r="CA747">
        <v>22</v>
      </c>
      <c r="CB747">
        <v>10</v>
      </c>
      <c r="CC747">
        <v>8</v>
      </c>
      <c r="CD747" s="12">
        <v>2</v>
      </c>
      <c r="CE747">
        <v>0</v>
      </c>
      <c r="CF747">
        <v>0</v>
      </c>
      <c r="CG747">
        <v>2</v>
      </c>
      <c r="CH747">
        <v>4</v>
      </c>
      <c r="CI747">
        <v>0</v>
      </c>
      <c r="CJ747">
        <v>0</v>
      </c>
      <c r="CK747">
        <v>0</v>
      </c>
      <c r="CL747">
        <v>0</v>
      </c>
      <c r="CM747">
        <v>0</v>
      </c>
      <c r="CN747">
        <v>0</v>
      </c>
    </row>
    <row r="748" spans="1:92" hidden="1" x14ac:dyDescent="0.25">
      <c r="A748" s="7" t="s">
        <v>362</v>
      </c>
      <c r="B748" t="s">
        <v>112</v>
      </c>
      <c r="C748" s="2">
        <v>43895</v>
      </c>
      <c r="D748">
        <v>0</v>
      </c>
      <c r="E748">
        <v>1</v>
      </c>
      <c r="F748">
        <v>1</v>
      </c>
      <c r="G748">
        <v>1</v>
      </c>
      <c r="H748">
        <v>1</v>
      </c>
      <c r="I748">
        <v>1</v>
      </c>
      <c r="J748">
        <v>0</v>
      </c>
      <c r="K748">
        <v>0</v>
      </c>
      <c r="L748">
        <v>0</v>
      </c>
      <c r="M748">
        <v>2</v>
      </c>
      <c r="N748">
        <v>0</v>
      </c>
      <c r="O748">
        <v>0</v>
      </c>
      <c r="P748">
        <v>0</v>
      </c>
      <c r="Q748">
        <v>1</v>
      </c>
      <c r="R748">
        <v>0</v>
      </c>
      <c r="S748">
        <v>0</v>
      </c>
      <c r="T748">
        <v>0</v>
      </c>
      <c r="U748">
        <v>0</v>
      </c>
      <c r="V748">
        <v>0</v>
      </c>
      <c r="W748">
        <v>0</v>
      </c>
      <c r="X748">
        <v>0</v>
      </c>
      <c r="Y748">
        <v>0</v>
      </c>
      <c r="Z748">
        <v>0</v>
      </c>
      <c r="AA748">
        <v>0</v>
      </c>
      <c r="AB748">
        <v>0</v>
      </c>
      <c r="AC748">
        <v>0</v>
      </c>
      <c r="AG748" s="33" t="s">
        <v>362</v>
      </c>
      <c r="AH748" s="30" t="s">
        <v>112</v>
      </c>
      <c r="AI748" s="34">
        <v>43895</v>
      </c>
      <c r="AJ748" s="12">
        <v>0</v>
      </c>
      <c r="AK748" s="12">
        <v>0</v>
      </c>
      <c r="AL748" s="12">
        <v>0</v>
      </c>
      <c r="AM748" s="12">
        <v>0</v>
      </c>
      <c r="AN748" s="12">
        <v>0</v>
      </c>
      <c r="AO748" s="12">
        <v>0</v>
      </c>
      <c r="AP748" s="12">
        <v>0</v>
      </c>
      <c r="AQ748" s="12">
        <v>0</v>
      </c>
      <c r="AR748" s="12">
        <v>0</v>
      </c>
      <c r="AS748" s="12">
        <v>0</v>
      </c>
      <c r="AT748" s="12">
        <v>1</v>
      </c>
      <c r="AU748" s="12">
        <v>0</v>
      </c>
      <c r="AV748" s="12">
        <v>0</v>
      </c>
      <c r="AW748" s="12">
        <v>0</v>
      </c>
      <c r="AX748" s="12">
        <v>0</v>
      </c>
      <c r="AY748" s="12">
        <v>0</v>
      </c>
      <c r="AZ748" s="12">
        <v>0</v>
      </c>
      <c r="BA748" s="12">
        <v>0</v>
      </c>
      <c r="BB748" s="12">
        <v>0</v>
      </c>
      <c r="BC748" s="12">
        <v>0</v>
      </c>
      <c r="BD748" s="12">
        <v>0</v>
      </c>
      <c r="BE748" s="12">
        <v>0</v>
      </c>
      <c r="BF748" s="12">
        <v>0</v>
      </c>
      <c r="BK748" t="s">
        <v>330</v>
      </c>
      <c r="BL748" t="s">
        <v>112</v>
      </c>
      <c r="BM748" s="2">
        <v>43895</v>
      </c>
      <c r="BN748">
        <v>0</v>
      </c>
      <c r="BO748">
        <v>1</v>
      </c>
      <c r="BP748">
        <v>1</v>
      </c>
      <c r="BQ748">
        <v>1</v>
      </c>
      <c r="BR748">
        <v>1</v>
      </c>
      <c r="BS748">
        <v>1</v>
      </c>
      <c r="BT748">
        <v>0</v>
      </c>
      <c r="BU748">
        <v>0</v>
      </c>
      <c r="BV748">
        <v>0</v>
      </c>
      <c r="BW748">
        <v>0</v>
      </c>
      <c r="BX748">
        <v>0</v>
      </c>
      <c r="BY748">
        <v>0</v>
      </c>
      <c r="BZ748">
        <v>0</v>
      </c>
      <c r="CA748">
        <v>0</v>
      </c>
      <c r="CB748">
        <v>0</v>
      </c>
      <c r="CC748">
        <v>0</v>
      </c>
      <c r="CD748" s="12">
        <v>0</v>
      </c>
      <c r="CE748">
        <v>0</v>
      </c>
      <c r="CF748">
        <v>0</v>
      </c>
      <c r="CG748">
        <v>0</v>
      </c>
      <c r="CH748">
        <v>0</v>
      </c>
      <c r="CI748">
        <v>0</v>
      </c>
      <c r="CJ748">
        <v>0</v>
      </c>
      <c r="CK748">
        <v>0</v>
      </c>
      <c r="CL748">
        <v>0</v>
      </c>
      <c r="CM748">
        <v>0</v>
      </c>
      <c r="CN748">
        <v>0</v>
      </c>
    </row>
    <row r="749" spans="1:92" hidden="1" x14ac:dyDescent="0.25">
      <c r="A749" s="7" t="s">
        <v>362</v>
      </c>
      <c r="B749" t="s">
        <v>113</v>
      </c>
      <c r="C749" s="2">
        <v>43895</v>
      </c>
      <c r="D749">
        <v>127</v>
      </c>
      <c r="E749">
        <v>113</v>
      </c>
      <c r="F749">
        <v>8</v>
      </c>
      <c r="G749">
        <v>5</v>
      </c>
      <c r="H749">
        <v>1</v>
      </c>
      <c r="I749">
        <v>6</v>
      </c>
      <c r="J749">
        <v>10</v>
      </c>
      <c r="K749">
        <v>5</v>
      </c>
      <c r="L749">
        <v>6</v>
      </c>
      <c r="M749">
        <v>141</v>
      </c>
      <c r="N749">
        <v>41</v>
      </c>
      <c r="O749">
        <v>39</v>
      </c>
      <c r="P749">
        <v>30</v>
      </c>
      <c r="Q749">
        <v>97</v>
      </c>
      <c r="R749">
        <v>44</v>
      </c>
      <c r="S749">
        <v>29</v>
      </c>
      <c r="T749">
        <v>10</v>
      </c>
      <c r="U749">
        <v>0</v>
      </c>
      <c r="V749">
        <v>2</v>
      </c>
      <c r="W749">
        <v>16</v>
      </c>
      <c r="X749">
        <v>8</v>
      </c>
      <c r="Y749">
        <v>0</v>
      </c>
      <c r="Z749">
        <v>0</v>
      </c>
      <c r="AA749">
        <v>0</v>
      </c>
      <c r="AB749">
        <v>0</v>
      </c>
      <c r="AC749">
        <v>0</v>
      </c>
      <c r="AG749" s="35" t="s">
        <v>362</v>
      </c>
      <c r="AH749" s="29" t="s">
        <v>113</v>
      </c>
      <c r="AI749" s="36">
        <v>43895</v>
      </c>
      <c r="AJ749" s="12">
        <v>116</v>
      </c>
      <c r="AK749" s="12">
        <v>92</v>
      </c>
      <c r="AL749" s="12">
        <v>5</v>
      </c>
      <c r="AM749" s="12">
        <v>4</v>
      </c>
      <c r="AN749" s="12">
        <v>0</v>
      </c>
      <c r="AO749" s="12">
        <v>4</v>
      </c>
      <c r="AP749" s="12">
        <v>4</v>
      </c>
      <c r="AQ749" s="12">
        <v>3</v>
      </c>
      <c r="AR749" s="12">
        <v>4</v>
      </c>
      <c r="AS749" s="12">
        <v>0</v>
      </c>
      <c r="AT749" s="12">
        <v>33</v>
      </c>
      <c r="AU749" s="12">
        <v>12</v>
      </c>
      <c r="AV749" s="12">
        <v>12</v>
      </c>
      <c r="AW749" s="12">
        <v>0</v>
      </c>
      <c r="AX749" s="12">
        <v>0</v>
      </c>
      <c r="AY749" s="12">
        <v>0</v>
      </c>
      <c r="AZ749" s="12">
        <v>12</v>
      </c>
      <c r="BA749" s="12">
        <v>0</v>
      </c>
      <c r="BB749" s="12">
        <v>0</v>
      </c>
      <c r="BC749" s="12">
        <v>0</v>
      </c>
      <c r="BD749" s="12">
        <v>0</v>
      </c>
      <c r="BE749" s="12">
        <v>0</v>
      </c>
      <c r="BF749" s="12">
        <v>0</v>
      </c>
      <c r="BK749" t="s">
        <v>330</v>
      </c>
      <c r="BL749" t="s">
        <v>113</v>
      </c>
      <c r="BM749" s="2">
        <v>43895</v>
      </c>
      <c r="BN749">
        <v>4</v>
      </c>
      <c r="BO749">
        <v>4</v>
      </c>
      <c r="BP749">
        <v>0</v>
      </c>
      <c r="BQ749">
        <v>0</v>
      </c>
      <c r="BR749">
        <v>0</v>
      </c>
      <c r="BS749">
        <v>0</v>
      </c>
      <c r="BT749">
        <v>1</v>
      </c>
      <c r="BU749">
        <v>1</v>
      </c>
      <c r="BV749">
        <v>0</v>
      </c>
      <c r="BW749">
        <v>41</v>
      </c>
      <c r="BX749">
        <v>0</v>
      </c>
      <c r="BY749">
        <v>0</v>
      </c>
      <c r="BZ749">
        <v>0</v>
      </c>
      <c r="CA749">
        <v>61</v>
      </c>
      <c r="CB749">
        <v>30</v>
      </c>
      <c r="CC749">
        <v>16</v>
      </c>
      <c r="CD749" s="12">
        <v>7</v>
      </c>
      <c r="CE749">
        <v>0</v>
      </c>
      <c r="CF749">
        <v>2</v>
      </c>
      <c r="CG749">
        <v>4</v>
      </c>
      <c r="CH749">
        <v>7</v>
      </c>
      <c r="CI749">
        <v>0</v>
      </c>
      <c r="CJ749">
        <v>0</v>
      </c>
      <c r="CK749">
        <v>0</v>
      </c>
      <c r="CL749">
        <v>0</v>
      </c>
      <c r="CM749">
        <v>0</v>
      </c>
      <c r="CN749">
        <v>0</v>
      </c>
    </row>
    <row r="750" spans="1:92" hidden="1" x14ac:dyDescent="0.25">
      <c r="A750" s="7" t="s">
        <v>363</v>
      </c>
      <c r="B750" t="s">
        <v>110</v>
      </c>
      <c r="C750" s="2">
        <v>43895</v>
      </c>
      <c r="D750">
        <v>1</v>
      </c>
      <c r="E750">
        <v>1</v>
      </c>
      <c r="F750">
        <v>0</v>
      </c>
      <c r="G750">
        <v>0</v>
      </c>
      <c r="H750">
        <v>0</v>
      </c>
      <c r="I750">
        <v>0</v>
      </c>
      <c r="J750">
        <v>0</v>
      </c>
      <c r="K750">
        <v>0</v>
      </c>
      <c r="L750">
        <v>0</v>
      </c>
      <c r="M750">
        <v>0</v>
      </c>
      <c r="N750">
        <v>1</v>
      </c>
      <c r="O750">
        <v>6</v>
      </c>
      <c r="P750">
        <v>2</v>
      </c>
      <c r="Q750">
        <v>0</v>
      </c>
      <c r="R750">
        <v>0</v>
      </c>
      <c r="S750">
        <v>0</v>
      </c>
      <c r="T750">
        <v>0</v>
      </c>
      <c r="U750">
        <v>0</v>
      </c>
      <c r="V750">
        <v>0</v>
      </c>
      <c r="W750">
        <v>0</v>
      </c>
      <c r="X750">
        <v>0</v>
      </c>
      <c r="Y750">
        <v>0</v>
      </c>
      <c r="Z750">
        <v>0</v>
      </c>
      <c r="AA750">
        <v>0</v>
      </c>
      <c r="AB750">
        <v>0</v>
      </c>
      <c r="AC750">
        <v>0</v>
      </c>
      <c r="AG750" s="33" t="s">
        <v>363</v>
      </c>
      <c r="AH750" s="30" t="s">
        <v>110</v>
      </c>
      <c r="AI750" s="34">
        <v>43895</v>
      </c>
      <c r="AJ750" s="12">
        <v>0</v>
      </c>
      <c r="AK750" s="12">
        <v>0</v>
      </c>
      <c r="AL750" s="12">
        <v>0</v>
      </c>
      <c r="AM750" s="12">
        <v>0</v>
      </c>
      <c r="AN750" s="12">
        <v>0</v>
      </c>
      <c r="AO750" s="12">
        <v>0</v>
      </c>
      <c r="AP750" s="12">
        <v>0</v>
      </c>
      <c r="AQ750" s="12">
        <v>0</v>
      </c>
      <c r="AR750" s="12">
        <v>0</v>
      </c>
      <c r="AS750" s="12">
        <v>0</v>
      </c>
      <c r="AT750" s="12">
        <v>0</v>
      </c>
      <c r="AU750" s="12">
        <v>0</v>
      </c>
      <c r="AV750" s="12">
        <v>0</v>
      </c>
      <c r="AW750" s="12">
        <v>0</v>
      </c>
      <c r="AX750" s="12">
        <v>0</v>
      </c>
      <c r="AY750" s="12">
        <v>0</v>
      </c>
      <c r="AZ750" s="12">
        <v>0</v>
      </c>
      <c r="BA750" s="12">
        <v>0</v>
      </c>
      <c r="BB750" s="12">
        <v>0</v>
      </c>
      <c r="BC750" s="12">
        <v>0</v>
      </c>
      <c r="BD750" s="12">
        <v>0</v>
      </c>
      <c r="BE750" s="12">
        <v>0</v>
      </c>
      <c r="BF750" s="12">
        <v>0</v>
      </c>
      <c r="BK750" t="s">
        <v>331</v>
      </c>
      <c r="BL750" t="s">
        <v>110</v>
      </c>
      <c r="BM750" s="2">
        <v>43895</v>
      </c>
      <c r="BN750">
        <v>0</v>
      </c>
      <c r="BO750">
        <v>0</v>
      </c>
      <c r="BP750">
        <v>0</v>
      </c>
      <c r="BQ750">
        <v>0</v>
      </c>
      <c r="BR750">
        <v>0</v>
      </c>
      <c r="BS750">
        <v>0</v>
      </c>
      <c r="BT750">
        <v>0</v>
      </c>
      <c r="BU750">
        <v>0</v>
      </c>
      <c r="BV750">
        <v>0</v>
      </c>
      <c r="BW750">
        <v>0</v>
      </c>
      <c r="BX750">
        <v>0</v>
      </c>
      <c r="BY750">
        <v>1</v>
      </c>
      <c r="BZ750">
        <v>1</v>
      </c>
      <c r="CA750">
        <v>2</v>
      </c>
      <c r="CB750">
        <v>0</v>
      </c>
      <c r="CC750">
        <v>0</v>
      </c>
      <c r="CD750" s="12">
        <v>0</v>
      </c>
      <c r="CE750">
        <v>0</v>
      </c>
      <c r="CF750">
        <v>0</v>
      </c>
      <c r="CG750">
        <v>0</v>
      </c>
      <c r="CH750">
        <v>0</v>
      </c>
      <c r="CI750">
        <v>0</v>
      </c>
      <c r="CJ750">
        <v>0</v>
      </c>
      <c r="CK750">
        <v>0</v>
      </c>
      <c r="CL750">
        <v>0</v>
      </c>
      <c r="CM750">
        <v>0</v>
      </c>
      <c r="CN750">
        <v>0</v>
      </c>
    </row>
    <row r="751" spans="1:92" hidden="1" x14ac:dyDescent="0.25">
      <c r="A751" s="7" t="s">
        <v>363</v>
      </c>
      <c r="B751" t="s">
        <v>111</v>
      </c>
      <c r="C751" s="2">
        <v>43895</v>
      </c>
      <c r="D751">
        <v>324</v>
      </c>
      <c r="E751">
        <v>275</v>
      </c>
      <c r="F751">
        <v>1</v>
      </c>
      <c r="G751">
        <v>3</v>
      </c>
      <c r="H751">
        <v>0</v>
      </c>
      <c r="I751">
        <v>1</v>
      </c>
      <c r="J751">
        <v>3</v>
      </c>
      <c r="K751">
        <v>2</v>
      </c>
      <c r="L751">
        <v>1</v>
      </c>
      <c r="M751">
        <v>102</v>
      </c>
      <c r="N751">
        <v>15</v>
      </c>
      <c r="O751">
        <v>184</v>
      </c>
      <c r="P751">
        <v>135</v>
      </c>
      <c r="Q751">
        <v>13</v>
      </c>
      <c r="R751">
        <v>1</v>
      </c>
      <c r="S751">
        <v>4</v>
      </c>
      <c r="T751">
        <v>2</v>
      </c>
      <c r="U751">
        <v>0</v>
      </c>
      <c r="V751">
        <v>0</v>
      </c>
      <c r="W751">
        <v>2</v>
      </c>
      <c r="X751">
        <v>0</v>
      </c>
      <c r="Y751">
        <v>0</v>
      </c>
      <c r="Z751">
        <v>0</v>
      </c>
      <c r="AA751">
        <v>0</v>
      </c>
      <c r="AB751">
        <v>0</v>
      </c>
      <c r="AC751">
        <v>0</v>
      </c>
      <c r="AG751" s="35" t="s">
        <v>363</v>
      </c>
      <c r="AH751" s="29" t="s">
        <v>111</v>
      </c>
      <c r="AI751" s="36">
        <v>43895</v>
      </c>
      <c r="AJ751" s="12">
        <v>316</v>
      </c>
      <c r="AK751" s="12">
        <v>269</v>
      </c>
      <c r="AL751" s="12">
        <v>1</v>
      </c>
      <c r="AM751" s="12">
        <v>3</v>
      </c>
      <c r="AN751" s="12">
        <v>0</v>
      </c>
      <c r="AO751" s="12">
        <v>1</v>
      </c>
      <c r="AP751" s="12">
        <v>3</v>
      </c>
      <c r="AQ751" s="12">
        <v>2</v>
      </c>
      <c r="AR751" s="12">
        <v>1</v>
      </c>
      <c r="AS751" s="12">
        <v>0</v>
      </c>
      <c r="AT751" s="12">
        <v>13</v>
      </c>
      <c r="AU751" s="12">
        <v>1</v>
      </c>
      <c r="AV751" s="12">
        <v>4</v>
      </c>
      <c r="AW751" s="12">
        <v>2</v>
      </c>
      <c r="AX751" s="12">
        <v>0</v>
      </c>
      <c r="AY751" s="12">
        <v>0</v>
      </c>
      <c r="AZ751" s="12">
        <v>2</v>
      </c>
      <c r="BA751" s="12">
        <v>0</v>
      </c>
      <c r="BB751" s="12">
        <v>0</v>
      </c>
      <c r="BC751" s="12">
        <v>0</v>
      </c>
      <c r="BD751" s="12">
        <v>0</v>
      </c>
      <c r="BE751" s="12">
        <v>0</v>
      </c>
      <c r="BF751" s="12">
        <v>0</v>
      </c>
      <c r="BK751" t="s">
        <v>331</v>
      </c>
      <c r="BL751" t="s">
        <v>111</v>
      </c>
      <c r="BM751" s="2">
        <v>43895</v>
      </c>
      <c r="BN751">
        <v>0</v>
      </c>
      <c r="BO751">
        <v>0</v>
      </c>
      <c r="BP751">
        <v>0</v>
      </c>
      <c r="BQ751">
        <v>0</v>
      </c>
      <c r="BR751">
        <v>0</v>
      </c>
      <c r="BS751">
        <v>0</v>
      </c>
      <c r="BT751">
        <v>0</v>
      </c>
      <c r="BU751">
        <v>0</v>
      </c>
      <c r="BV751">
        <v>0</v>
      </c>
      <c r="BW751">
        <v>2</v>
      </c>
      <c r="BX751">
        <v>2</v>
      </c>
      <c r="BY751">
        <v>20</v>
      </c>
      <c r="BZ751">
        <v>14</v>
      </c>
      <c r="CA751">
        <v>7</v>
      </c>
      <c r="CB751">
        <v>3</v>
      </c>
      <c r="CC751">
        <v>0</v>
      </c>
      <c r="CD751" s="12">
        <v>0</v>
      </c>
      <c r="CE751">
        <v>0</v>
      </c>
      <c r="CF751">
        <v>0</v>
      </c>
      <c r="CG751">
        <v>0</v>
      </c>
      <c r="CH751">
        <v>0</v>
      </c>
      <c r="CI751">
        <v>0</v>
      </c>
      <c r="CJ751">
        <v>0</v>
      </c>
      <c r="CK751">
        <v>0</v>
      </c>
      <c r="CL751">
        <v>0</v>
      </c>
      <c r="CM751">
        <v>0</v>
      </c>
      <c r="CN751">
        <v>0</v>
      </c>
    </row>
    <row r="752" spans="1:92" hidden="1" x14ac:dyDescent="0.25">
      <c r="A752" s="7" t="s">
        <v>363</v>
      </c>
      <c r="B752" t="s">
        <v>112</v>
      </c>
      <c r="C752" s="2">
        <v>43895</v>
      </c>
      <c r="D752">
        <v>2</v>
      </c>
      <c r="E752">
        <v>2</v>
      </c>
      <c r="F752">
        <v>0</v>
      </c>
      <c r="G752">
        <v>0</v>
      </c>
      <c r="H752">
        <v>0</v>
      </c>
      <c r="I752">
        <v>0</v>
      </c>
      <c r="J752">
        <v>0</v>
      </c>
      <c r="K752">
        <v>0</v>
      </c>
      <c r="L752">
        <v>0</v>
      </c>
      <c r="M752">
        <v>4</v>
      </c>
      <c r="N752">
        <v>0</v>
      </c>
      <c r="O752">
        <v>4</v>
      </c>
      <c r="P752">
        <v>3</v>
      </c>
      <c r="Q752">
        <v>0</v>
      </c>
      <c r="R752">
        <v>0</v>
      </c>
      <c r="S752">
        <v>0</v>
      </c>
      <c r="T752">
        <v>0</v>
      </c>
      <c r="U752">
        <v>0</v>
      </c>
      <c r="V752">
        <v>0</v>
      </c>
      <c r="W752">
        <v>0</v>
      </c>
      <c r="X752">
        <v>0</v>
      </c>
      <c r="Y752">
        <v>0</v>
      </c>
      <c r="Z752">
        <v>0</v>
      </c>
      <c r="AA752">
        <v>0</v>
      </c>
      <c r="AB752">
        <v>0</v>
      </c>
      <c r="AC752">
        <v>0</v>
      </c>
      <c r="AG752" s="33" t="s">
        <v>363</v>
      </c>
      <c r="AH752" s="30" t="s">
        <v>112</v>
      </c>
      <c r="AI752" s="34">
        <v>43895</v>
      </c>
      <c r="AJ752" s="12">
        <v>0</v>
      </c>
      <c r="AK752" s="12">
        <v>0</v>
      </c>
      <c r="AL752" s="12">
        <v>0</v>
      </c>
      <c r="AM752" s="12">
        <v>0</v>
      </c>
      <c r="AN752" s="12">
        <v>0</v>
      </c>
      <c r="AO752" s="12">
        <v>0</v>
      </c>
      <c r="AP752" s="12">
        <v>0</v>
      </c>
      <c r="AQ752" s="12">
        <v>0</v>
      </c>
      <c r="AR752" s="12">
        <v>0</v>
      </c>
      <c r="AS752" s="12">
        <v>0</v>
      </c>
      <c r="AT752" s="12">
        <v>0</v>
      </c>
      <c r="AU752" s="12">
        <v>0</v>
      </c>
      <c r="AV752" s="12">
        <v>0</v>
      </c>
      <c r="AW752" s="12">
        <v>0</v>
      </c>
      <c r="AX752" s="12">
        <v>0</v>
      </c>
      <c r="AY752" s="12">
        <v>0</v>
      </c>
      <c r="AZ752" s="12">
        <v>0</v>
      </c>
      <c r="BA752" s="12">
        <v>0</v>
      </c>
      <c r="BB752" s="12">
        <v>0</v>
      </c>
      <c r="BC752" s="12">
        <v>0</v>
      </c>
      <c r="BD752" s="12">
        <v>0</v>
      </c>
      <c r="BE752" s="12">
        <v>0</v>
      </c>
      <c r="BF752" s="12">
        <v>0</v>
      </c>
      <c r="BK752" t="s">
        <v>331</v>
      </c>
      <c r="BL752" t="s">
        <v>112</v>
      </c>
      <c r="BM752" s="2">
        <v>43895</v>
      </c>
      <c r="BN752">
        <v>0</v>
      </c>
      <c r="BO752">
        <v>1</v>
      </c>
      <c r="BP752">
        <v>0</v>
      </c>
      <c r="BQ752">
        <v>1</v>
      </c>
      <c r="BR752">
        <v>0</v>
      </c>
      <c r="BS752">
        <v>0</v>
      </c>
      <c r="BT752">
        <v>0</v>
      </c>
      <c r="BU752">
        <v>0</v>
      </c>
      <c r="BV752">
        <v>0</v>
      </c>
      <c r="BW752">
        <v>0</v>
      </c>
      <c r="BX752">
        <v>0</v>
      </c>
      <c r="BY752">
        <v>3</v>
      </c>
      <c r="BZ752">
        <v>1</v>
      </c>
      <c r="CA752">
        <v>1</v>
      </c>
      <c r="CB752">
        <v>0</v>
      </c>
      <c r="CC752">
        <v>0</v>
      </c>
      <c r="CD752" s="12">
        <v>0</v>
      </c>
      <c r="CE752">
        <v>0</v>
      </c>
      <c r="CF752">
        <v>0</v>
      </c>
      <c r="CG752">
        <v>0</v>
      </c>
      <c r="CH752">
        <v>0</v>
      </c>
      <c r="CI752">
        <v>0</v>
      </c>
      <c r="CJ752">
        <v>0</v>
      </c>
      <c r="CK752">
        <v>0</v>
      </c>
      <c r="CL752">
        <v>0</v>
      </c>
      <c r="CM752">
        <v>0</v>
      </c>
      <c r="CN752">
        <v>0</v>
      </c>
    </row>
    <row r="753" spans="1:92" hidden="1" x14ac:dyDescent="0.25">
      <c r="A753" s="7" t="s">
        <v>363</v>
      </c>
      <c r="B753" t="s">
        <v>113</v>
      </c>
      <c r="C753" s="2">
        <v>43895</v>
      </c>
      <c r="D753">
        <v>340</v>
      </c>
      <c r="E753">
        <v>267</v>
      </c>
      <c r="F753">
        <v>9</v>
      </c>
      <c r="G753">
        <v>7</v>
      </c>
      <c r="H753">
        <v>4</v>
      </c>
      <c r="I753">
        <v>12</v>
      </c>
      <c r="J753">
        <v>9</v>
      </c>
      <c r="K753">
        <v>3</v>
      </c>
      <c r="L753">
        <v>9</v>
      </c>
      <c r="M753">
        <v>294</v>
      </c>
      <c r="N753">
        <v>42</v>
      </c>
      <c r="O753">
        <v>476</v>
      </c>
      <c r="P753">
        <v>371</v>
      </c>
      <c r="Q753">
        <v>33</v>
      </c>
      <c r="R753">
        <v>4</v>
      </c>
      <c r="S753">
        <v>13</v>
      </c>
      <c r="T753">
        <v>12</v>
      </c>
      <c r="U753">
        <v>0</v>
      </c>
      <c r="V753">
        <v>0</v>
      </c>
      <c r="W753">
        <v>0</v>
      </c>
      <c r="X753">
        <v>3</v>
      </c>
      <c r="Y753">
        <v>0</v>
      </c>
      <c r="Z753">
        <v>0</v>
      </c>
      <c r="AA753">
        <v>0</v>
      </c>
      <c r="AB753">
        <v>0</v>
      </c>
      <c r="AC753">
        <v>0</v>
      </c>
      <c r="AG753" s="35" t="s">
        <v>363</v>
      </c>
      <c r="AH753" s="29" t="s">
        <v>113</v>
      </c>
      <c r="AI753" s="36">
        <v>43895</v>
      </c>
      <c r="AJ753" s="12">
        <v>323</v>
      </c>
      <c r="AK753" s="12">
        <v>248</v>
      </c>
      <c r="AL753" s="12">
        <v>9</v>
      </c>
      <c r="AM753" s="12">
        <v>6</v>
      </c>
      <c r="AN753" s="12">
        <v>4</v>
      </c>
      <c r="AO753" s="12">
        <v>9</v>
      </c>
      <c r="AP753" s="12">
        <v>9</v>
      </c>
      <c r="AQ753" s="12">
        <v>3</v>
      </c>
      <c r="AR753" s="12">
        <v>9</v>
      </c>
      <c r="AS753" s="12">
        <v>0</v>
      </c>
      <c r="AT753" s="12">
        <v>22</v>
      </c>
      <c r="AU753" s="12">
        <v>1</v>
      </c>
      <c r="AV753" s="12">
        <v>11</v>
      </c>
      <c r="AW753" s="12">
        <v>11</v>
      </c>
      <c r="AX753" s="12">
        <v>0</v>
      </c>
      <c r="AY753" s="12">
        <v>0</v>
      </c>
      <c r="AZ753" s="12">
        <v>0</v>
      </c>
      <c r="BA753" s="12">
        <v>0</v>
      </c>
      <c r="BB753" s="12">
        <v>0</v>
      </c>
      <c r="BC753" s="12">
        <v>0</v>
      </c>
      <c r="BD753" s="12">
        <v>0</v>
      </c>
      <c r="BE753" s="12">
        <v>0</v>
      </c>
      <c r="BF753" s="12">
        <v>0</v>
      </c>
      <c r="BK753" t="s">
        <v>331</v>
      </c>
      <c r="BL753" t="s">
        <v>113</v>
      </c>
      <c r="BM753" s="2">
        <v>43895</v>
      </c>
      <c r="BN753">
        <v>0</v>
      </c>
      <c r="BO753">
        <v>0</v>
      </c>
      <c r="BP753">
        <v>0</v>
      </c>
      <c r="BQ753">
        <v>0</v>
      </c>
      <c r="BR753">
        <v>0</v>
      </c>
      <c r="BS753">
        <v>0</v>
      </c>
      <c r="BT753">
        <v>0</v>
      </c>
      <c r="BU753">
        <v>0</v>
      </c>
      <c r="BV753">
        <v>0</v>
      </c>
      <c r="BW753">
        <v>9</v>
      </c>
      <c r="BX753">
        <v>7</v>
      </c>
      <c r="BY753">
        <v>32</v>
      </c>
      <c r="BZ753">
        <v>25</v>
      </c>
      <c r="CA753">
        <v>18</v>
      </c>
      <c r="CB753">
        <v>6</v>
      </c>
      <c r="CC753">
        <v>0</v>
      </c>
      <c r="CD753" s="12">
        <v>0</v>
      </c>
      <c r="CE753">
        <v>0</v>
      </c>
      <c r="CF753">
        <v>0</v>
      </c>
      <c r="CG753">
        <v>0</v>
      </c>
      <c r="CH753">
        <v>0</v>
      </c>
      <c r="CI753">
        <v>0</v>
      </c>
      <c r="CJ753">
        <v>0</v>
      </c>
      <c r="CK753">
        <v>0</v>
      </c>
      <c r="CL753">
        <v>0</v>
      </c>
      <c r="CM753">
        <v>0</v>
      </c>
      <c r="CN753">
        <v>0</v>
      </c>
    </row>
    <row r="754" spans="1:92" hidden="1" x14ac:dyDescent="0.25">
      <c r="A754" s="7" t="s">
        <v>364</v>
      </c>
      <c r="B754" t="s">
        <v>110</v>
      </c>
      <c r="C754" s="2">
        <v>43895</v>
      </c>
      <c r="D754">
        <v>27</v>
      </c>
      <c r="E754">
        <v>18</v>
      </c>
      <c r="F754">
        <v>0</v>
      </c>
      <c r="G754">
        <v>1</v>
      </c>
      <c r="H754">
        <v>0</v>
      </c>
      <c r="I754">
        <v>0</v>
      </c>
      <c r="J754">
        <v>0</v>
      </c>
      <c r="K754">
        <v>0</v>
      </c>
      <c r="L754">
        <v>0</v>
      </c>
      <c r="M754">
        <v>72</v>
      </c>
      <c r="N754">
        <v>26</v>
      </c>
      <c r="O754">
        <v>150</v>
      </c>
      <c r="P754">
        <v>116</v>
      </c>
      <c r="Q754">
        <v>7</v>
      </c>
      <c r="R754">
        <v>4</v>
      </c>
      <c r="S754">
        <v>5</v>
      </c>
      <c r="T754">
        <v>3</v>
      </c>
      <c r="U754">
        <v>0</v>
      </c>
      <c r="V754">
        <v>0</v>
      </c>
      <c r="W754">
        <v>7</v>
      </c>
      <c r="X754">
        <v>1</v>
      </c>
      <c r="Y754">
        <v>0</v>
      </c>
      <c r="Z754">
        <v>0</v>
      </c>
      <c r="AA754">
        <v>0</v>
      </c>
      <c r="AB754">
        <v>0</v>
      </c>
      <c r="AC754">
        <v>0</v>
      </c>
      <c r="AG754" s="33" t="s">
        <v>364</v>
      </c>
      <c r="AH754" s="30" t="s">
        <v>110</v>
      </c>
      <c r="AI754" s="34">
        <v>43895</v>
      </c>
      <c r="AJ754" s="12">
        <v>0</v>
      </c>
      <c r="AK754" s="12">
        <v>0</v>
      </c>
      <c r="AL754" s="12">
        <v>0</v>
      </c>
      <c r="AM754" s="12">
        <v>0</v>
      </c>
      <c r="AN754" s="12">
        <v>0</v>
      </c>
      <c r="AO754" s="12">
        <v>0</v>
      </c>
      <c r="AP754" s="12">
        <v>0</v>
      </c>
      <c r="AQ754" s="12">
        <v>0</v>
      </c>
      <c r="AR754" s="12">
        <v>0</v>
      </c>
      <c r="AS754" s="12">
        <v>0</v>
      </c>
      <c r="AT754" s="12">
        <v>0</v>
      </c>
      <c r="AU754" s="12">
        <v>0</v>
      </c>
      <c r="AV754" s="12">
        <v>0</v>
      </c>
      <c r="AW754" s="12">
        <v>0</v>
      </c>
      <c r="AX754" s="12">
        <v>0</v>
      </c>
      <c r="AY754" s="12">
        <v>0</v>
      </c>
      <c r="AZ754" s="12">
        <v>0</v>
      </c>
      <c r="BA754" s="12">
        <v>0</v>
      </c>
      <c r="BB754" s="12">
        <v>0</v>
      </c>
      <c r="BC754" s="12">
        <v>0</v>
      </c>
      <c r="BD754" s="12">
        <v>0</v>
      </c>
      <c r="BE754" s="12">
        <v>0</v>
      </c>
      <c r="BF754" s="12">
        <v>0</v>
      </c>
      <c r="BK754" t="s">
        <v>332</v>
      </c>
      <c r="BL754" t="s">
        <v>110</v>
      </c>
      <c r="BM754" s="2">
        <v>43895</v>
      </c>
      <c r="BN754">
        <v>3</v>
      </c>
      <c r="BO754">
        <v>0</v>
      </c>
      <c r="BP754">
        <v>0</v>
      </c>
      <c r="BQ754">
        <v>0</v>
      </c>
      <c r="BR754">
        <v>0</v>
      </c>
      <c r="BS754">
        <v>0</v>
      </c>
      <c r="BT754">
        <v>0</v>
      </c>
      <c r="BU754">
        <v>0</v>
      </c>
      <c r="BV754">
        <v>0</v>
      </c>
      <c r="BW754">
        <v>0</v>
      </c>
      <c r="BX754">
        <v>0</v>
      </c>
      <c r="BY754">
        <v>0</v>
      </c>
      <c r="BZ754">
        <v>0</v>
      </c>
      <c r="CA754">
        <v>0</v>
      </c>
      <c r="CB754">
        <v>0</v>
      </c>
      <c r="CC754">
        <v>0</v>
      </c>
      <c r="CD754" s="12">
        <v>0</v>
      </c>
      <c r="CE754">
        <v>0</v>
      </c>
      <c r="CF754">
        <v>0</v>
      </c>
      <c r="CG754">
        <v>0</v>
      </c>
      <c r="CH754">
        <v>0</v>
      </c>
      <c r="CI754">
        <v>0</v>
      </c>
      <c r="CJ754">
        <v>0</v>
      </c>
      <c r="CK754">
        <v>0</v>
      </c>
      <c r="CL754">
        <v>0</v>
      </c>
      <c r="CM754">
        <v>0</v>
      </c>
      <c r="CN754">
        <v>0</v>
      </c>
    </row>
    <row r="755" spans="1:92" hidden="1" x14ac:dyDescent="0.25">
      <c r="A755" s="7" t="s">
        <v>364</v>
      </c>
      <c r="B755" t="s">
        <v>111</v>
      </c>
      <c r="C755" s="2">
        <v>43895</v>
      </c>
      <c r="D755">
        <v>93</v>
      </c>
      <c r="E755">
        <v>81</v>
      </c>
      <c r="F755">
        <v>3</v>
      </c>
      <c r="G755">
        <v>13</v>
      </c>
      <c r="H755">
        <v>3</v>
      </c>
      <c r="I755">
        <v>1</v>
      </c>
      <c r="J755">
        <v>20</v>
      </c>
      <c r="K755">
        <v>13</v>
      </c>
      <c r="L755">
        <v>3</v>
      </c>
      <c r="M755">
        <v>1699</v>
      </c>
      <c r="N755">
        <v>529</v>
      </c>
      <c r="O755">
        <v>2241</v>
      </c>
      <c r="P755">
        <v>2103</v>
      </c>
      <c r="Q755">
        <v>72</v>
      </c>
      <c r="R755">
        <v>18</v>
      </c>
      <c r="S755">
        <v>29</v>
      </c>
      <c r="T755">
        <v>15</v>
      </c>
      <c r="U755">
        <v>2</v>
      </c>
      <c r="V755">
        <v>0</v>
      </c>
      <c r="W755">
        <v>11</v>
      </c>
      <c r="X755">
        <v>7</v>
      </c>
      <c r="Y755">
        <v>0</v>
      </c>
      <c r="Z755">
        <v>0</v>
      </c>
      <c r="AA755">
        <v>0</v>
      </c>
      <c r="AB755">
        <v>0</v>
      </c>
      <c r="AC755">
        <v>0</v>
      </c>
      <c r="AG755" s="35" t="s">
        <v>364</v>
      </c>
      <c r="AH755" s="29" t="s">
        <v>111</v>
      </c>
      <c r="AI755" s="36">
        <v>43895</v>
      </c>
      <c r="AJ755" s="12">
        <v>52</v>
      </c>
      <c r="AK755" s="12">
        <v>40</v>
      </c>
      <c r="AL755" s="12">
        <v>2</v>
      </c>
      <c r="AM755" s="12">
        <v>7</v>
      </c>
      <c r="AN755" s="12">
        <v>2</v>
      </c>
      <c r="AO755" s="12">
        <v>0</v>
      </c>
      <c r="AP755" s="12">
        <v>2</v>
      </c>
      <c r="AQ755" s="12">
        <v>2</v>
      </c>
      <c r="AR755" s="12">
        <v>2</v>
      </c>
      <c r="AS755" s="12">
        <v>0</v>
      </c>
      <c r="AT755" s="12">
        <v>4</v>
      </c>
      <c r="AU755" s="12">
        <v>0</v>
      </c>
      <c r="AV755" s="12">
        <v>0</v>
      </c>
      <c r="AW755" s="12">
        <v>0</v>
      </c>
      <c r="AX755" s="12">
        <v>2</v>
      </c>
      <c r="AY755" s="12">
        <v>0</v>
      </c>
      <c r="AZ755" s="12">
        <v>0</v>
      </c>
      <c r="BA755" s="12">
        <v>0</v>
      </c>
      <c r="BB755" s="12">
        <v>0</v>
      </c>
      <c r="BC755" s="12">
        <v>0</v>
      </c>
      <c r="BD755" s="12">
        <v>0</v>
      </c>
      <c r="BE755" s="12">
        <v>0</v>
      </c>
      <c r="BF755" s="12">
        <v>0</v>
      </c>
      <c r="BK755" t="s">
        <v>332</v>
      </c>
      <c r="BL755" t="s">
        <v>111</v>
      </c>
      <c r="BM755" s="2">
        <v>43895</v>
      </c>
      <c r="BN755">
        <v>4</v>
      </c>
      <c r="BO755">
        <v>1</v>
      </c>
      <c r="BP755">
        <v>0</v>
      </c>
      <c r="BQ755">
        <v>0</v>
      </c>
      <c r="BR755">
        <v>0</v>
      </c>
      <c r="BS755">
        <v>0</v>
      </c>
      <c r="BT755">
        <v>0</v>
      </c>
      <c r="BU755">
        <v>0</v>
      </c>
      <c r="BV755">
        <v>0</v>
      </c>
      <c r="BW755">
        <v>1</v>
      </c>
      <c r="BX755">
        <v>0</v>
      </c>
      <c r="BY755">
        <v>0</v>
      </c>
      <c r="BZ755">
        <v>0</v>
      </c>
      <c r="CA755">
        <v>0</v>
      </c>
      <c r="CB755">
        <v>0</v>
      </c>
      <c r="CC755">
        <v>0</v>
      </c>
      <c r="CD755" s="12">
        <v>1</v>
      </c>
      <c r="CE755">
        <v>0</v>
      </c>
      <c r="CF755">
        <v>0</v>
      </c>
      <c r="CG755">
        <v>0</v>
      </c>
      <c r="CH755">
        <v>0</v>
      </c>
      <c r="CI755">
        <v>0</v>
      </c>
      <c r="CJ755">
        <v>0</v>
      </c>
      <c r="CK755">
        <v>0</v>
      </c>
      <c r="CL755">
        <v>0</v>
      </c>
      <c r="CM755">
        <v>0</v>
      </c>
      <c r="CN755">
        <v>0</v>
      </c>
    </row>
    <row r="756" spans="1:92" hidden="1" x14ac:dyDescent="0.25">
      <c r="A756" s="7" t="s">
        <v>364</v>
      </c>
      <c r="B756" t="s">
        <v>112</v>
      </c>
      <c r="C756" s="2">
        <v>43895</v>
      </c>
      <c r="D756">
        <v>29</v>
      </c>
      <c r="E756">
        <v>26</v>
      </c>
      <c r="F756">
        <v>0</v>
      </c>
      <c r="G756">
        <v>0</v>
      </c>
      <c r="H756">
        <v>0</v>
      </c>
      <c r="I756">
        <v>0</v>
      </c>
      <c r="J756">
        <v>4</v>
      </c>
      <c r="K756">
        <v>4</v>
      </c>
      <c r="L756">
        <v>0</v>
      </c>
      <c r="M756">
        <v>65</v>
      </c>
      <c r="N756">
        <v>32</v>
      </c>
      <c r="O756">
        <v>123</v>
      </c>
      <c r="P756">
        <v>93</v>
      </c>
      <c r="Q756">
        <v>5</v>
      </c>
      <c r="R756">
        <v>3</v>
      </c>
      <c r="S756">
        <v>0</v>
      </c>
      <c r="T756">
        <v>1</v>
      </c>
      <c r="U756">
        <v>0</v>
      </c>
      <c r="V756">
        <v>0</v>
      </c>
      <c r="W756">
        <v>0</v>
      </c>
      <c r="X756">
        <v>0</v>
      </c>
      <c r="Y756">
        <v>0</v>
      </c>
      <c r="Z756">
        <v>0</v>
      </c>
      <c r="AA756">
        <v>0</v>
      </c>
      <c r="AB756">
        <v>0</v>
      </c>
      <c r="AC756">
        <v>0</v>
      </c>
      <c r="AG756" s="33" t="s">
        <v>364</v>
      </c>
      <c r="AH756" s="30" t="s">
        <v>112</v>
      </c>
      <c r="AI756" s="34">
        <v>43895</v>
      </c>
      <c r="AJ756" s="12">
        <v>0</v>
      </c>
      <c r="AK756" s="12">
        <v>0</v>
      </c>
      <c r="AL756" s="12">
        <v>0</v>
      </c>
      <c r="AM756" s="12">
        <v>0</v>
      </c>
      <c r="AN756" s="12">
        <v>0</v>
      </c>
      <c r="AO756" s="12">
        <v>0</v>
      </c>
      <c r="AP756" s="12">
        <v>0</v>
      </c>
      <c r="AQ756" s="12">
        <v>0</v>
      </c>
      <c r="AR756" s="12">
        <v>0</v>
      </c>
      <c r="AS756" s="12">
        <v>0</v>
      </c>
      <c r="AT756" s="12">
        <v>0</v>
      </c>
      <c r="AU756" s="12">
        <v>0</v>
      </c>
      <c r="AV756" s="12">
        <v>0</v>
      </c>
      <c r="AW756" s="12">
        <v>0</v>
      </c>
      <c r="AX756" s="12">
        <v>0</v>
      </c>
      <c r="AY756" s="12">
        <v>0</v>
      </c>
      <c r="AZ756" s="12">
        <v>0</v>
      </c>
      <c r="BA756" s="12">
        <v>0</v>
      </c>
      <c r="BB756" s="12">
        <v>0</v>
      </c>
      <c r="BC756" s="12">
        <v>0</v>
      </c>
      <c r="BD756" s="12">
        <v>0</v>
      </c>
      <c r="BE756" s="12">
        <v>0</v>
      </c>
      <c r="BF756" s="12">
        <v>0</v>
      </c>
      <c r="BK756" t="s">
        <v>332</v>
      </c>
      <c r="BL756" t="s">
        <v>112</v>
      </c>
      <c r="BM756" s="2">
        <v>43895</v>
      </c>
      <c r="BN756">
        <v>1</v>
      </c>
      <c r="BO756">
        <v>0</v>
      </c>
      <c r="BP756">
        <v>0</v>
      </c>
      <c r="BQ756">
        <v>0</v>
      </c>
      <c r="BR756">
        <v>0</v>
      </c>
      <c r="BS756">
        <v>0</v>
      </c>
      <c r="BT756">
        <v>0</v>
      </c>
      <c r="BU756">
        <v>0</v>
      </c>
      <c r="BV756">
        <v>0</v>
      </c>
      <c r="BW756">
        <v>0</v>
      </c>
      <c r="BX756">
        <v>0</v>
      </c>
      <c r="BY756">
        <v>0</v>
      </c>
      <c r="BZ756">
        <v>0</v>
      </c>
      <c r="CA756">
        <v>0</v>
      </c>
      <c r="CB756">
        <v>0</v>
      </c>
      <c r="CC756">
        <v>0</v>
      </c>
      <c r="CD756" s="12">
        <v>0</v>
      </c>
      <c r="CE756">
        <v>0</v>
      </c>
      <c r="CF756">
        <v>0</v>
      </c>
      <c r="CG756">
        <v>0</v>
      </c>
      <c r="CH756">
        <v>0</v>
      </c>
      <c r="CI756">
        <v>0</v>
      </c>
      <c r="CJ756">
        <v>0</v>
      </c>
      <c r="CK756">
        <v>0</v>
      </c>
      <c r="CL756">
        <v>0</v>
      </c>
      <c r="CM756">
        <v>0</v>
      </c>
      <c r="CN756">
        <v>0</v>
      </c>
    </row>
    <row r="757" spans="1:92" hidden="1" x14ac:dyDescent="0.25">
      <c r="A757" s="7" t="s">
        <v>364</v>
      </c>
      <c r="B757" t="s">
        <v>113</v>
      </c>
      <c r="C757" s="2">
        <v>43895</v>
      </c>
      <c r="D757">
        <v>107</v>
      </c>
      <c r="E757">
        <v>166</v>
      </c>
      <c r="F757">
        <v>6</v>
      </c>
      <c r="G757">
        <v>12</v>
      </c>
      <c r="H757">
        <v>2</v>
      </c>
      <c r="I757">
        <v>4</v>
      </c>
      <c r="J757">
        <v>29</v>
      </c>
      <c r="K757">
        <v>26</v>
      </c>
      <c r="L757">
        <v>6</v>
      </c>
      <c r="M757">
        <v>3705</v>
      </c>
      <c r="N757">
        <v>1248</v>
      </c>
      <c r="O757">
        <v>4831</v>
      </c>
      <c r="P757">
        <v>4527</v>
      </c>
      <c r="Q757">
        <v>165</v>
      </c>
      <c r="R757">
        <v>42</v>
      </c>
      <c r="S757">
        <v>51</v>
      </c>
      <c r="T757">
        <v>30</v>
      </c>
      <c r="U757">
        <v>4</v>
      </c>
      <c r="V757">
        <v>4</v>
      </c>
      <c r="W757">
        <v>11</v>
      </c>
      <c r="X757">
        <v>12</v>
      </c>
      <c r="Y757">
        <v>0</v>
      </c>
      <c r="Z757">
        <v>0</v>
      </c>
      <c r="AA757">
        <v>0</v>
      </c>
      <c r="AB757">
        <v>0</v>
      </c>
      <c r="AC757">
        <v>0</v>
      </c>
      <c r="AG757" s="35" t="s">
        <v>364</v>
      </c>
      <c r="AH757" s="29" t="s">
        <v>113</v>
      </c>
      <c r="AI757" s="36">
        <v>43895</v>
      </c>
      <c r="AJ757" s="12">
        <v>45</v>
      </c>
      <c r="AK757" s="12">
        <v>35</v>
      </c>
      <c r="AL757" s="12">
        <v>2</v>
      </c>
      <c r="AM757" s="12">
        <v>7</v>
      </c>
      <c r="AN757" s="12">
        <v>1</v>
      </c>
      <c r="AO757" s="12">
        <v>0</v>
      </c>
      <c r="AP757" s="12">
        <v>2</v>
      </c>
      <c r="AQ757" s="12">
        <v>2</v>
      </c>
      <c r="AR757" s="12">
        <v>2</v>
      </c>
      <c r="AS757" s="12">
        <v>0</v>
      </c>
      <c r="AT757" s="12">
        <v>13</v>
      </c>
      <c r="AU757" s="12">
        <v>0</v>
      </c>
      <c r="AV757" s="12">
        <v>0</v>
      </c>
      <c r="AW757" s="12">
        <v>0</v>
      </c>
      <c r="AX757" s="12">
        <v>2</v>
      </c>
      <c r="AY757" s="12">
        <v>0</v>
      </c>
      <c r="AZ757" s="12">
        <v>0</v>
      </c>
      <c r="BA757" s="12">
        <v>0</v>
      </c>
      <c r="BB757" s="12">
        <v>0</v>
      </c>
      <c r="BC757" s="12">
        <v>0</v>
      </c>
      <c r="BD757" s="12">
        <v>0</v>
      </c>
      <c r="BE757" s="12">
        <v>0</v>
      </c>
      <c r="BF757" s="12">
        <v>0</v>
      </c>
      <c r="BK757" t="s">
        <v>332</v>
      </c>
      <c r="BL757" t="s">
        <v>113</v>
      </c>
      <c r="BM757" s="2">
        <v>43895</v>
      </c>
      <c r="BN757">
        <v>13</v>
      </c>
      <c r="BO757">
        <v>8</v>
      </c>
      <c r="BP757">
        <v>0</v>
      </c>
      <c r="BQ757">
        <v>0</v>
      </c>
      <c r="BR757">
        <v>0</v>
      </c>
      <c r="BS757">
        <v>0</v>
      </c>
      <c r="BT757">
        <v>0</v>
      </c>
      <c r="BU757">
        <v>0</v>
      </c>
      <c r="BV757">
        <v>0</v>
      </c>
      <c r="BW757">
        <v>0</v>
      </c>
      <c r="BX757">
        <v>2</v>
      </c>
      <c r="BY757">
        <v>0</v>
      </c>
      <c r="BZ757">
        <v>0</v>
      </c>
      <c r="CA757">
        <v>3</v>
      </c>
      <c r="CB757">
        <v>2</v>
      </c>
      <c r="CC757">
        <v>0</v>
      </c>
      <c r="CD757" s="12">
        <v>3</v>
      </c>
      <c r="CE757">
        <v>0</v>
      </c>
      <c r="CF757">
        <v>0</v>
      </c>
      <c r="CG757">
        <v>0</v>
      </c>
      <c r="CH757">
        <v>0</v>
      </c>
      <c r="CI757">
        <v>0</v>
      </c>
      <c r="CJ757">
        <v>0</v>
      </c>
      <c r="CK757">
        <v>0</v>
      </c>
      <c r="CL757">
        <v>0</v>
      </c>
      <c r="CM757">
        <v>0</v>
      </c>
      <c r="CN757">
        <v>0</v>
      </c>
    </row>
    <row r="758" spans="1:92" hidden="1" x14ac:dyDescent="0.25">
      <c r="A758" s="7" t="s">
        <v>344</v>
      </c>
      <c r="B758" t="s">
        <v>110</v>
      </c>
      <c r="C758" s="2">
        <v>43896</v>
      </c>
      <c r="D758" s="60">
        <v>0</v>
      </c>
      <c r="E758" s="60">
        <v>0</v>
      </c>
      <c r="F758" s="60">
        <v>0</v>
      </c>
      <c r="G758" s="60">
        <v>0</v>
      </c>
      <c r="H758" s="60">
        <v>0</v>
      </c>
      <c r="I758" s="60">
        <v>0</v>
      </c>
      <c r="J758" s="60">
        <v>0</v>
      </c>
      <c r="K758" s="60">
        <v>0</v>
      </c>
      <c r="L758" s="60">
        <v>0</v>
      </c>
      <c r="M758" s="60">
        <v>0</v>
      </c>
      <c r="N758" s="60">
        <v>0</v>
      </c>
      <c r="O758" s="60">
        <v>0</v>
      </c>
      <c r="P758" s="60">
        <v>0</v>
      </c>
      <c r="Q758" s="60">
        <v>0</v>
      </c>
      <c r="R758" s="60">
        <v>0</v>
      </c>
      <c r="S758" s="60">
        <v>0</v>
      </c>
      <c r="T758" s="60">
        <v>0</v>
      </c>
      <c r="U758" s="60">
        <v>0</v>
      </c>
      <c r="V758" s="61">
        <v>0</v>
      </c>
      <c r="W758" s="62">
        <v>0</v>
      </c>
      <c r="X758" s="62">
        <v>0</v>
      </c>
      <c r="Y758">
        <v>0</v>
      </c>
      <c r="Z758">
        <v>0</v>
      </c>
      <c r="AA758">
        <v>0</v>
      </c>
      <c r="AB758">
        <v>0</v>
      </c>
      <c r="AC758">
        <v>0</v>
      </c>
      <c r="AG758" s="33" t="s">
        <v>344</v>
      </c>
      <c r="AH758" s="30" t="s">
        <v>110</v>
      </c>
      <c r="AI758" s="34">
        <v>43896</v>
      </c>
      <c r="AJ758" s="63">
        <v>0</v>
      </c>
      <c r="AK758" s="63">
        <v>0</v>
      </c>
      <c r="AL758" s="63">
        <v>0</v>
      </c>
      <c r="AM758" s="63">
        <v>0</v>
      </c>
      <c r="AN758" s="63">
        <v>0</v>
      </c>
      <c r="AO758" s="63">
        <v>0</v>
      </c>
      <c r="AP758" s="63">
        <v>0</v>
      </c>
      <c r="AQ758" s="63">
        <v>0</v>
      </c>
      <c r="AR758" s="63">
        <v>0</v>
      </c>
      <c r="AS758" s="63">
        <v>0</v>
      </c>
      <c r="AT758" s="64">
        <v>0</v>
      </c>
      <c r="AU758" s="64">
        <v>0</v>
      </c>
      <c r="AV758" s="64">
        <v>0</v>
      </c>
      <c r="AW758" s="64">
        <v>0</v>
      </c>
      <c r="AX758" s="64">
        <v>0</v>
      </c>
      <c r="AY758" s="65">
        <v>0</v>
      </c>
      <c r="AZ758" s="66">
        <v>0</v>
      </c>
      <c r="BA758" s="66">
        <v>0</v>
      </c>
      <c r="BB758" s="12">
        <v>0</v>
      </c>
      <c r="BC758" s="12">
        <v>0</v>
      </c>
      <c r="BD758" s="12">
        <v>0</v>
      </c>
      <c r="BE758" s="12">
        <v>0</v>
      </c>
      <c r="BF758" s="12">
        <v>0</v>
      </c>
      <c r="BK758" t="s">
        <v>333</v>
      </c>
      <c r="BL758" t="s">
        <v>110</v>
      </c>
      <c r="BM758" s="2">
        <v>43895</v>
      </c>
      <c r="BN758">
        <v>0</v>
      </c>
      <c r="BO758">
        <v>0</v>
      </c>
      <c r="BP758">
        <v>0</v>
      </c>
      <c r="BQ758">
        <v>0</v>
      </c>
      <c r="BR758">
        <v>0</v>
      </c>
      <c r="BS758">
        <v>0</v>
      </c>
      <c r="BT758">
        <v>0</v>
      </c>
      <c r="BU758">
        <v>0</v>
      </c>
      <c r="BV758">
        <v>0</v>
      </c>
      <c r="BW758">
        <v>3</v>
      </c>
      <c r="BX758">
        <v>0</v>
      </c>
      <c r="BY758">
        <v>18</v>
      </c>
      <c r="BZ758">
        <v>9</v>
      </c>
      <c r="CA758">
        <v>1</v>
      </c>
      <c r="CB758">
        <v>0</v>
      </c>
      <c r="CC758">
        <v>0</v>
      </c>
      <c r="CD758" s="12">
        <v>0</v>
      </c>
      <c r="CE758">
        <v>0</v>
      </c>
      <c r="CF758">
        <v>0</v>
      </c>
      <c r="CG758">
        <v>0</v>
      </c>
      <c r="CH758">
        <v>0</v>
      </c>
      <c r="CI758">
        <v>0</v>
      </c>
      <c r="CJ758">
        <v>0</v>
      </c>
      <c r="CK758">
        <v>0</v>
      </c>
      <c r="CL758">
        <v>0</v>
      </c>
      <c r="CM758">
        <v>0</v>
      </c>
      <c r="CN758">
        <v>0</v>
      </c>
    </row>
    <row r="759" spans="1:92" hidden="1" x14ac:dyDescent="0.25">
      <c r="A759" s="7" t="s">
        <v>344</v>
      </c>
      <c r="B759" t="s">
        <v>111</v>
      </c>
      <c r="C759" s="2">
        <v>43896</v>
      </c>
      <c r="D759" s="60">
        <v>344</v>
      </c>
      <c r="E759" s="60">
        <v>227</v>
      </c>
      <c r="F759" s="60">
        <v>7</v>
      </c>
      <c r="G759" s="60">
        <v>3</v>
      </c>
      <c r="H759" s="60">
        <v>0</v>
      </c>
      <c r="I759" s="60">
        <v>7</v>
      </c>
      <c r="J759" s="60">
        <v>5</v>
      </c>
      <c r="K759" s="60">
        <v>1</v>
      </c>
      <c r="L759" s="60">
        <v>7</v>
      </c>
      <c r="M759" s="60">
        <v>0</v>
      </c>
      <c r="N759" s="60">
        <v>0</v>
      </c>
      <c r="O759" s="60">
        <v>0</v>
      </c>
      <c r="P759" s="60">
        <v>0</v>
      </c>
      <c r="Q759" s="60">
        <v>7</v>
      </c>
      <c r="R759" s="60">
        <v>0</v>
      </c>
      <c r="S759" s="60">
        <v>0</v>
      </c>
      <c r="T759" s="60">
        <v>0</v>
      </c>
      <c r="U759" s="60">
        <v>0</v>
      </c>
      <c r="V759" s="61">
        <v>0</v>
      </c>
      <c r="W759" s="62">
        <v>0</v>
      </c>
      <c r="X759" s="62">
        <v>0</v>
      </c>
      <c r="Y759">
        <v>0</v>
      </c>
      <c r="Z759">
        <v>0</v>
      </c>
      <c r="AA759">
        <v>0</v>
      </c>
      <c r="AB759">
        <v>0</v>
      </c>
      <c r="AC759">
        <v>0</v>
      </c>
      <c r="AG759" s="35" t="s">
        <v>344</v>
      </c>
      <c r="AH759" s="29" t="s">
        <v>111</v>
      </c>
      <c r="AI759" s="36">
        <v>43896</v>
      </c>
      <c r="AJ759" s="63">
        <v>344</v>
      </c>
      <c r="AK759" s="63">
        <v>227</v>
      </c>
      <c r="AL759" s="63">
        <v>7</v>
      </c>
      <c r="AM759" s="63">
        <v>3</v>
      </c>
      <c r="AN759" s="63">
        <v>0</v>
      </c>
      <c r="AO759" s="63">
        <v>7</v>
      </c>
      <c r="AP759" s="63">
        <v>5</v>
      </c>
      <c r="AQ759" s="63">
        <v>1</v>
      </c>
      <c r="AR759" s="63">
        <v>7</v>
      </c>
      <c r="AS759" s="63">
        <v>0</v>
      </c>
      <c r="AT759" s="64">
        <v>7</v>
      </c>
      <c r="AU759" s="64">
        <v>0</v>
      </c>
      <c r="AV759" s="64">
        <v>0</v>
      </c>
      <c r="AW759" s="64">
        <v>0</v>
      </c>
      <c r="AX759" s="64">
        <v>0</v>
      </c>
      <c r="AY759" s="65">
        <v>0</v>
      </c>
      <c r="AZ759" s="66">
        <v>0</v>
      </c>
      <c r="BA759" s="66">
        <v>0</v>
      </c>
      <c r="BB759" s="12">
        <v>0</v>
      </c>
      <c r="BC759" s="12">
        <v>0</v>
      </c>
      <c r="BD759" s="12">
        <v>0</v>
      </c>
      <c r="BE759" s="12">
        <v>0</v>
      </c>
      <c r="BF759" s="12">
        <v>0</v>
      </c>
      <c r="BK759" t="s">
        <v>333</v>
      </c>
      <c r="BL759" t="s">
        <v>111</v>
      </c>
      <c r="BM759" s="2">
        <v>43895</v>
      </c>
      <c r="BN759">
        <v>1</v>
      </c>
      <c r="BO759">
        <v>1</v>
      </c>
      <c r="BP759">
        <v>0</v>
      </c>
      <c r="BQ759">
        <v>0</v>
      </c>
      <c r="BR759">
        <v>0</v>
      </c>
      <c r="BS759">
        <v>0</v>
      </c>
      <c r="BT759">
        <v>0</v>
      </c>
      <c r="BU759">
        <v>0</v>
      </c>
      <c r="BV759">
        <v>0</v>
      </c>
      <c r="BW759">
        <v>185</v>
      </c>
      <c r="BX759">
        <v>2</v>
      </c>
      <c r="BY759">
        <v>224</v>
      </c>
      <c r="BZ759">
        <v>195</v>
      </c>
      <c r="CA759">
        <v>6</v>
      </c>
      <c r="CB759">
        <v>0</v>
      </c>
      <c r="CC759">
        <v>0</v>
      </c>
      <c r="CD759" s="12">
        <v>0</v>
      </c>
      <c r="CE759">
        <v>0</v>
      </c>
      <c r="CF759">
        <v>0</v>
      </c>
      <c r="CG759">
        <v>0</v>
      </c>
      <c r="CH759">
        <v>0</v>
      </c>
      <c r="CI759">
        <v>0</v>
      </c>
      <c r="CJ759">
        <v>0</v>
      </c>
      <c r="CK759">
        <v>0</v>
      </c>
      <c r="CL759">
        <v>0</v>
      </c>
      <c r="CM759">
        <v>0</v>
      </c>
      <c r="CN759">
        <v>0</v>
      </c>
    </row>
    <row r="760" spans="1:92" hidden="1" x14ac:dyDescent="0.25">
      <c r="A760" s="7" t="s">
        <v>344</v>
      </c>
      <c r="B760" t="s">
        <v>112</v>
      </c>
      <c r="C760" s="2">
        <v>43896</v>
      </c>
      <c r="D760" s="60">
        <v>0</v>
      </c>
      <c r="E760" s="60">
        <v>0</v>
      </c>
      <c r="F760" s="60">
        <v>0</v>
      </c>
      <c r="G760" s="60">
        <v>0</v>
      </c>
      <c r="H760" s="60">
        <v>0</v>
      </c>
      <c r="I760" s="60">
        <v>0</v>
      </c>
      <c r="J760" s="60">
        <v>0</v>
      </c>
      <c r="K760" s="60">
        <v>0</v>
      </c>
      <c r="L760" s="60">
        <v>0</v>
      </c>
      <c r="M760" s="60">
        <v>0</v>
      </c>
      <c r="N760" s="60">
        <v>0</v>
      </c>
      <c r="O760" s="60">
        <v>0</v>
      </c>
      <c r="P760" s="60">
        <v>0</v>
      </c>
      <c r="Q760" s="60">
        <v>0</v>
      </c>
      <c r="R760" s="60">
        <v>0</v>
      </c>
      <c r="S760" s="60">
        <v>0</v>
      </c>
      <c r="T760" s="60">
        <v>0</v>
      </c>
      <c r="U760" s="60">
        <v>0</v>
      </c>
      <c r="V760" s="61">
        <v>0</v>
      </c>
      <c r="W760" s="62">
        <v>0</v>
      </c>
      <c r="X760" s="62">
        <v>0</v>
      </c>
      <c r="Y760">
        <v>0</v>
      </c>
      <c r="Z760">
        <v>0</v>
      </c>
      <c r="AA760">
        <v>0</v>
      </c>
      <c r="AB760">
        <v>0</v>
      </c>
      <c r="AC760">
        <v>0</v>
      </c>
      <c r="AG760" s="33" t="s">
        <v>344</v>
      </c>
      <c r="AH760" s="30" t="s">
        <v>112</v>
      </c>
      <c r="AI760" s="34">
        <v>43896</v>
      </c>
      <c r="AJ760" s="63">
        <v>0</v>
      </c>
      <c r="AK760" s="63">
        <v>0</v>
      </c>
      <c r="AL760" s="63">
        <v>0</v>
      </c>
      <c r="AM760" s="63">
        <v>0</v>
      </c>
      <c r="AN760" s="63">
        <v>0</v>
      </c>
      <c r="AO760" s="63">
        <v>0</v>
      </c>
      <c r="AP760" s="63">
        <v>0</v>
      </c>
      <c r="AQ760" s="63">
        <v>0</v>
      </c>
      <c r="AR760" s="63">
        <v>0</v>
      </c>
      <c r="AS760" s="63">
        <v>0</v>
      </c>
      <c r="AT760" s="64">
        <v>0</v>
      </c>
      <c r="AU760" s="64">
        <v>0</v>
      </c>
      <c r="AV760" s="64">
        <v>0</v>
      </c>
      <c r="AW760" s="64">
        <v>0</v>
      </c>
      <c r="AX760" s="64">
        <v>0</v>
      </c>
      <c r="AY760" s="65">
        <v>0</v>
      </c>
      <c r="AZ760" s="66">
        <v>0</v>
      </c>
      <c r="BA760" s="66">
        <v>0</v>
      </c>
      <c r="BB760" s="12">
        <v>0</v>
      </c>
      <c r="BC760" s="12">
        <v>0</v>
      </c>
      <c r="BD760" s="12">
        <v>0</v>
      </c>
      <c r="BE760" s="12">
        <v>0</v>
      </c>
      <c r="BF760" s="12">
        <v>0</v>
      </c>
      <c r="BK760" t="s">
        <v>333</v>
      </c>
      <c r="BL760" t="s">
        <v>112</v>
      </c>
      <c r="BM760" s="2">
        <v>43895</v>
      </c>
      <c r="BN760">
        <v>1</v>
      </c>
      <c r="BO760">
        <v>1</v>
      </c>
      <c r="BP760">
        <v>0</v>
      </c>
      <c r="BQ760">
        <v>0</v>
      </c>
      <c r="BR760">
        <v>0</v>
      </c>
      <c r="BS760">
        <v>0</v>
      </c>
      <c r="BT760">
        <v>0</v>
      </c>
      <c r="BU760">
        <v>0</v>
      </c>
      <c r="BV760">
        <v>0</v>
      </c>
      <c r="BW760">
        <v>5</v>
      </c>
      <c r="BX760">
        <v>0</v>
      </c>
      <c r="BY760">
        <v>21</v>
      </c>
      <c r="BZ760">
        <v>8</v>
      </c>
      <c r="CA760">
        <v>0</v>
      </c>
      <c r="CB760">
        <v>0</v>
      </c>
      <c r="CC760">
        <v>0</v>
      </c>
      <c r="CD760" s="12">
        <v>0</v>
      </c>
      <c r="CE760">
        <v>0</v>
      </c>
      <c r="CF760">
        <v>0</v>
      </c>
      <c r="CG760">
        <v>0</v>
      </c>
      <c r="CH760">
        <v>0</v>
      </c>
      <c r="CI760">
        <v>0</v>
      </c>
      <c r="CJ760">
        <v>0</v>
      </c>
      <c r="CK760">
        <v>0</v>
      </c>
      <c r="CL760">
        <v>0</v>
      </c>
      <c r="CM760">
        <v>0</v>
      </c>
      <c r="CN760">
        <v>0</v>
      </c>
    </row>
    <row r="761" spans="1:92" hidden="1" x14ac:dyDescent="0.25">
      <c r="A761" s="7" t="s">
        <v>344</v>
      </c>
      <c r="B761" t="s">
        <v>113</v>
      </c>
      <c r="C761" s="2">
        <v>43896</v>
      </c>
      <c r="D761" s="60">
        <v>267</v>
      </c>
      <c r="E761" s="60">
        <v>172</v>
      </c>
      <c r="F761" s="60">
        <v>8</v>
      </c>
      <c r="G761" s="60">
        <v>6</v>
      </c>
      <c r="H761" s="60">
        <v>1</v>
      </c>
      <c r="I761" s="60">
        <v>8</v>
      </c>
      <c r="J761" s="60">
        <v>13</v>
      </c>
      <c r="K761" s="60">
        <v>2</v>
      </c>
      <c r="L761" s="60">
        <v>8</v>
      </c>
      <c r="M761" s="60">
        <v>0</v>
      </c>
      <c r="N761" s="60">
        <v>0</v>
      </c>
      <c r="O761" s="60">
        <v>0</v>
      </c>
      <c r="P761" s="60">
        <v>0</v>
      </c>
      <c r="Q761" s="60">
        <v>17</v>
      </c>
      <c r="R761" s="60">
        <v>0</v>
      </c>
      <c r="S761" s="60">
        <v>0</v>
      </c>
      <c r="T761" s="60">
        <v>0</v>
      </c>
      <c r="U761" s="60">
        <v>0</v>
      </c>
      <c r="V761" s="61">
        <v>0</v>
      </c>
      <c r="W761" s="62">
        <v>0</v>
      </c>
      <c r="X761" s="62">
        <v>0</v>
      </c>
      <c r="Y761">
        <v>0</v>
      </c>
      <c r="Z761">
        <v>0</v>
      </c>
      <c r="AA761">
        <v>0</v>
      </c>
      <c r="AB761">
        <v>0</v>
      </c>
      <c r="AC761">
        <v>0</v>
      </c>
      <c r="AG761" s="35" t="s">
        <v>344</v>
      </c>
      <c r="AH761" s="29" t="s">
        <v>113</v>
      </c>
      <c r="AI761" s="36">
        <v>43896</v>
      </c>
      <c r="AJ761" s="63">
        <v>265</v>
      </c>
      <c r="AK761" s="63">
        <v>170</v>
      </c>
      <c r="AL761" s="63">
        <v>8</v>
      </c>
      <c r="AM761" s="63">
        <v>6</v>
      </c>
      <c r="AN761" s="63">
        <v>1</v>
      </c>
      <c r="AO761" s="63">
        <v>8</v>
      </c>
      <c r="AP761" s="63">
        <v>13</v>
      </c>
      <c r="AQ761" s="63">
        <v>2</v>
      </c>
      <c r="AR761" s="63">
        <v>8</v>
      </c>
      <c r="AS761" s="63">
        <v>0</v>
      </c>
      <c r="AT761" s="64">
        <v>16</v>
      </c>
      <c r="AU761" s="64">
        <v>0</v>
      </c>
      <c r="AV761" s="64">
        <v>0</v>
      </c>
      <c r="AW761" s="64">
        <v>0</v>
      </c>
      <c r="AX761" s="64">
        <v>0</v>
      </c>
      <c r="AY761" s="65">
        <v>0</v>
      </c>
      <c r="AZ761" s="66">
        <v>0</v>
      </c>
      <c r="BA761" s="66">
        <v>0</v>
      </c>
      <c r="BB761" s="12">
        <v>0</v>
      </c>
      <c r="BC761" s="12">
        <v>0</v>
      </c>
      <c r="BD761" s="12">
        <v>0</v>
      </c>
      <c r="BE761" s="12">
        <v>0</v>
      </c>
      <c r="BF761" s="12">
        <v>0</v>
      </c>
      <c r="BK761" t="s">
        <v>333</v>
      </c>
      <c r="BL761" t="s">
        <v>113</v>
      </c>
      <c r="BM761" s="2">
        <v>43895</v>
      </c>
      <c r="BN761">
        <v>3</v>
      </c>
      <c r="BO761">
        <v>4</v>
      </c>
      <c r="BP761">
        <v>0</v>
      </c>
      <c r="BQ761">
        <v>2</v>
      </c>
      <c r="BR761">
        <v>0</v>
      </c>
      <c r="BS761">
        <v>0</v>
      </c>
      <c r="BT761">
        <v>0</v>
      </c>
      <c r="BU761">
        <v>0</v>
      </c>
      <c r="BV761">
        <v>0</v>
      </c>
      <c r="BW761">
        <v>445</v>
      </c>
      <c r="BX761">
        <v>2</v>
      </c>
      <c r="BY761">
        <v>545</v>
      </c>
      <c r="BZ761">
        <v>468</v>
      </c>
      <c r="CA761">
        <v>16</v>
      </c>
      <c r="CB761">
        <v>6</v>
      </c>
      <c r="CC761">
        <v>0</v>
      </c>
      <c r="CD761" s="12">
        <v>0</v>
      </c>
      <c r="CE761">
        <v>0</v>
      </c>
      <c r="CF761">
        <v>0</v>
      </c>
      <c r="CG761">
        <v>0</v>
      </c>
      <c r="CH761">
        <v>0</v>
      </c>
      <c r="CI761">
        <v>0</v>
      </c>
      <c r="CJ761">
        <v>0</v>
      </c>
      <c r="CK761">
        <v>0</v>
      </c>
      <c r="CL761">
        <v>0</v>
      </c>
      <c r="CM761">
        <v>0</v>
      </c>
      <c r="CN761">
        <v>0</v>
      </c>
    </row>
    <row r="762" spans="1:92" hidden="1" x14ac:dyDescent="0.25">
      <c r="A762" s="7" t="s">
        <v>345</v>
      </c>
      <c r="B762" t="s">
        <v>110</v>
      </c>
      <c r="C762" s="2">
        <v>43896</v>
      </c>
      <c r="D762" s="60">
        <v>9</v>
      </c>
      <c r="E762" s="60">
        <v>1</v>
      </c>
      <c r="F762" s="60">
        <v>1</v>
      </c>
      <c r="G762" s="60">
        <v>1</v>
      </c>
      <c r="H762" s="60">
        <v>1</v>
      </c>
      <c r="I762" s="60">
        <v>1</v>
      </c>
      <c r="J762" s="60">
        <v>0</v>
      </c>
      <c r="K762" s="60">
        <v>0</v>
      </c>
      <c r="L762" s="60">
        <v>0</v>
      </c>
      <c r="M762" s="60">
        <v>16</v>
      </c>
      <c r="N762" s="60">
        <v>0</v>
      </c>
      <c r="O762" s="60">
        <v>50</v>
      </c>
      <c r="P762" s="60">
        <v>0</v>
      </c>
      <c r="Q762" s="60">
        <v>0</v>
      </c>
      <c r="R762" s="60">
        <v>0</v>
      </c>
      <c r="S762" s="60">
        <v>2</v>
      </c>
      <c r="T762" s="60">
        <v>0</v>
      </c>
      <c r="U762" s="60">
        <v>0</v>
      </c>
      <c r="V762" s="61">
        <v>0</v>
      </c>
      <c r="W762" s="62">
        <v>1</v>
      </c>
      <c r="X762" s="62">
        <v>1</v>
      </c>
      <c r="Y762">
        <v>0</v>
      </c>
      <c r="Z762">
        <v>0</v>
      </c>
      <c r="AA762">
        <v>0</v>
      </c>
      <c r="AB762">
        <v>0</v>
      </c>
      <c r="AC762">
        <v>0</v>
      </c>
      <c r="AG762" s="33" t="s">
        <v>345</v>
      </c>
      <c r="AH762" s="30" t="s">
        <v>110</v>
      </c>
      <c r="AI762" s="34">
        <v>43896</v>
      </c>
      <c r="AJ762" s="63">
        <v>0</v>
      </c>
      <c r="AK762" s="63">
        <v>1</v>
      </c>
      <c r="AL762" s="63">
        <v>1</v>
      </c>
      <c r="AM762" s="63">
        <v>1</v>
      </c>
      <c r="AN762" s="63">
        <v>1</v>
      </c>
      <c r="AO762" s="63">
        <v>1</v>
      </c>
      <c r="AP762" s="63">
        <v>0</v>
      </c>
      <c r="AQ762" s="63">
        <v>0</v>
      </c>
      <c r="AR762" s="63">
        <v>0</v>
      </c>
      <c r="AS762" s="63">
        <v>0</v>
      </c>
      <c r="AT762" s="64">
        <v>0</v>
      </c>
      <c r="AU762" s="64">
        <v>0</v>
      </c>
      <c r="AV762" s="64">
        <v>0</v>
      </c>
      <c r="AW762" s="64">
        <v>0</v>
      </c>
      <c r="AX762" s="64">
        <v>0</v>
      </c>
      <c r="AY762" s="65">
        <v>0</v>
      </c>
      <c r="AZ762" s="66">
        <v>0</v>
      </c>
      <c r="BA762" s="66">
        <v>0</v>
      </c>
      <c r="BB762" s="12">
        <v>0</v>
      </c>
      <c r="BC762" s="12">
        <v>0</v>
      </c>
      <c r="BD762" s="12">
        <v>0</v>
      </c>
      <c r="BE762" s="12">
        <v>0</v>
      </c>
      <c r="BF762" s="12">
        <v>0</v>
      </c>
      <c r="BK762" t="s">
        <v>334</v>
      </c>
      <c r="BL762" t="s">
        <v>110</v>
      </c>
      <c r="BM762" s="2">
        <v>43895</v>
      </c>
      <c r="BN762">
        <v>0</v>
      </c>
      <c r="BO762">
        <v>0</v>
      </c>
      <c r="BP762">
        <v>0</v>
      </c>
      <c r="BQ762">
        <v>0</v>
      </c>
      <c r="BR762">
        <v>0</v>
      </c>
      <c r="BS762">
        <v>0</v>
      </c>
      <c r="BT762">
        <v>0</v>
      </c>
      <c r="BU762">
        <v>0</v>
      </c>
      <c r="BV762">
        <v>0</v>
      </c>
      <c r="BW762">
        <v>21</v>
      </c>
      <c r="BX762">
        <v>0</v>
      </c>
      <c r="BY762">
        <v>68</v>
      </c>
      <c r="BZ762">
        <v>53</v>
      </c>
      <c r="CA762">
        <v>0</v>
      </c>
      <c r="CB762">
        <v>0</v>
      </c>
      <c r="CC762">
        <v>0</v>
      </c>
      <c r="CD762" s="12">
        <v>0</v>
      </c>
      <c r="CE762">
        <v>0</v>
      </c>
      <c r="CF762">
        <v>0</v>
      </c>
      <c r="CG762">
        <v>0</v>
      </c>
      <c r="CH762">
        <v>0</v>
      </c>
      <c r="CI762">
        <v>0</v>
      </c>
      <c r="CJ762">
        <v>0</v>
      </c>
      <c r="CK762">
        <v>0</v>
      </c>
      <c r="CL762">
        <v>0</v>
      </c>
      <c r="CM762">
        <v>0</v>
      </c>
      <c r="CN762">
        <v>0</v>
      </c>
    </row>
    <row r="763" spans="1:92" hidden="1" x14ac:dyDescent="0.25">
      <c r="A763" s="7" t="s">
        <v>345</v>
      </c>
      <c r="B763" t="s">
        <v>111</v>
      </c>
      <c r="C763" s="2">
        <v>43896</v>
      </c>
      <c r="D763" s="60">
        <v>363</v>
      </c>
      <c r="E763" s="60">
        <v>225</v>
      </c>
      <c r="F763" s="60">
        <v>6</v>
      </c>
      <c r="G763" s="60">
        <v>5</v>
      </c>
      <c r="H763" s="60">
        <v>2</v>
      </c>
      <c r="I763" s="60">
        <v>6</v>
      </c>
      <c r="J763" s="60">
        <v>7</v>
      </c>
      <c r="K763" s="60">
        <v>7</v>
      </c>
      <c r="L763" s="60">
        <v>6</v>
      </c>
      <c r="M763" s="60">
        <v>417</v>
      </c>
      <c r="N763" s="60">
        <v>3</v>
      </c>
      <c r="O763" s="60">
        <v>583</v>
      </c>
      <c r="P763" s="60">
        <v>0</v>
      </c>
      <c r="Q763" s="60">
        <v>6</v>
      </c>
      <c r="R763" s="60">
        <v>0</v>
      </c>
      <c r="S763" s="60">
        <v>26</v>
      </c>
      <c r="T763" s="60">
        <v>8</v>
      </c>
      <c r="U763" s="60">
        <v>0</v>
      </c>
      <c r="V763" s="61">
        <v>0</v>
      </c>
      <c r="W763" s="62">
        <v>10</v>
      </c>
      <c r="X763" s="62">
        <v>16</v>
      </c>
      <c r="Y763">
        <v>0</v>
      </c>
      <c r="Z763">
        <v>0</v>
      </c>
      <c r="AA763">
        <v>0</v>
      </c>
      <c r="AB763">
        <v>0</v>
      </c>
      <c r="AC763">
        <v>0</v>
      </c>
      <c r="AG763" s="35" t="s">
        <v>345</v>
      </c>
      <c r="AH763" s="29" t="s">
        <v>111</v>
      </c>
      <c r="AI763" s="36">
        <v>43896</v>
      </c>
      <c r="AJ763" s="63">
        <v>349</v>
      </c>
      <c r="AK763" s="63">
        <v>213</v>
      </c>
      <c r="AL763" s="63">
        <v>5</v>
      </c>
      <c r="AM763" s="63">
        <v>3</v>
      </c>
      <c r="AN763" s="63">
        <v>1</v>
      </c>
      <c r="AO763" s="63">
        <v>5</v>
      </c>
      <c r="AP763" s="63">
        <v>3</v>
      </c>
      <c r="AQ763" s="63">
        <v>3</v>
      </c>
      <c r="AR763" s="63">
        <v>5</v>
      </c>
      <c r="AS763" s="63">
        <v>0</v>
      </c>
      <c r="AT763" s="64">
        <v>4</v>
      </c>
      <c r="AU763" s="64">
        <v>0</v>
      </c>
      <c r="AV763" s="64">
        <v>0</v>
      </c>
      <c r="AW763" s="64">
        <v>0</v>
      </c>
      <c r="AX763" s="64">
        <v>0</v>
      </c>
      <c r="AY763" s="65">
        <v>0</v>
      </c>
      <c r="AZ763" s="66">
        <v>0</v>
      </c>
      <c r="BA763" s="66">
        <v>0</v>
      </c>
      <c r="BB763" s="12">
        <v>0</v>
      </c>
      <c r="BC763" s="12">
        <v>0</v>
      </c>
      <c r="BD763" s="12">
        <v>0</v>
      </c>
      <c r="BE763" s="12">
        <v>0</v>
      </c>
      <c r="BF763" s="12">
        <v>0</v>
      </c>
      <c r="BK763" t="s">
        <v>334</v>
      </c>
      <c r="BL763" t="s">
        <v>111</v>
      </c>
      <c r="BM763" s="2">
        <v>43895</v>
      </c>
      <c r="BN763">
        <v>0</v>
      </c>
      <c r="BO763">
        <v>4</v>
      </c>
      <c r="BP763">
        <v>0</v>
      </c>
      <c r="BQ763">
        <v>4</v>
      </c>
      <c r="BR763">
        <v>0</v>
      </c>
      <c r="BS763">
        <v>0</v>
      </c>
      <c r="BT763">
        <v>0</v>
      </c>
      <c r="BU763">
        <v>0</v>
      </c>
      <c r="BV763">
        <v>0</v>
      </c>
      <c r="BW763">
        <v>266</v>
      </c>
      <c r="BX763">
        <v>0</v>
      </c>
      <c r="BY763">
        <v>430</v>
      </c>
      <c r="BZ763">
        <v>342</v>
      </c>
      <c r="CA763">
        <v>0</v>
      </c>
      <c r="CB763">
        <v>0</v>
      </c>
      <c r="CC763">
        <v>0</v>
      </c>
      <c r="CD763" s="12">
        <v>0</v>
      </c>
      <c r="CE763">
        <v>0</v>
      </c>
      <c r="CF763">
        <v>0</v>
      </c>
      <c r="CG763">
        <v>0</v>
      </c>
      <c r="CH763">
        <v>0</v>
      </c>
      <c r="CI763">
        <v>0</v>
      </c>
      <c r="CJ763">
        <v>0</v>
      </c>
      <c r="CK763">
        <v>0</v>
      </c>
      <c r="CL763">
        <v>0</v>
      </c>
      <c r="CM763">
        <v>0</v>
      </c>
      <c r="CN763">
        <v>0</v>
      </c>
    </row>
    <row r="764" spans="1:92" hidden="1" x14ac:dyDescent="0.25">
      <c r="A764" s="7" t="s">
        <v>345</v>
      </c>
      <c r="B764" t="s">
        <v>112</v>
      </c>
      <c r="C764" s="2">
        <v>43896</v>
      </c>
      <c r="D764" s="60">
        <v>7</v>
      </c>
      <c r="E764" s="60">
        <v>1</v>
      </c>
      <c r="F764" s="60">
        <v>0</v>
      </c>
      <c r="G764" s="60">
        <v>0</v>
      </c>
      <c r="H764" s="60">
        <v>0</v>
      </c>
      <c r="I764" s="60">
        <v>0</v>
      </c>
      <c r="J764" s="60">
        <v>0</v>
      </c>
      <c r="K764" s="60">
        <v>0</v>
      </c>
      <c r="L764" s="60">
        <v>0</v>
      </c>
      <c r="M764" s="60">
        <v>11</v>
      </c>
      <c r="N764" s="60">
        <v>1</v>
      </c>
      <c r="O764" s="60">
        <v>40</v>
      </c>
      <c r="P764" s="60">
        <v>0</v>
      </c>
      <c r="Q764" s="60">
        <v>1</v>
      </c>
      <c r="R764" s="60">
        <v>0</v>
      </c>
      <c r="S764" s="60">
        <v>1</v>
      </c>
      <c r="T764" s="60">
        <v>1</v>
      </c>
      <c r="U764" s="60">
        <v>0</v>
      </c>
      <c r="V764" s="61">
        <v>0</v>
      </c>
      <c r="W764" s="62">
        <v>0</v>
      </c>
      <c r="X764" s="62">
        <v>1</v>
      </c>
      <c r="Y764">
        <v>0</v>
      </c>
      <c r="Z764">
        <v>0</v>
      </c>
      <c r="AA764">
        <v>0</v>
      </c>
      <c r="AB764">
        <v>0</v>
      </c>
      <c r="AC764">
        <v>0</v>
      </c>
      <c r="AG764" s="33" t="s">
        <v>345</v>
      </c>
      <c r="AH764" s="30" t="s">
        <v>112</v>
      </c>
      <c r="AI764" s="34">
        <v>43896</v>
      </c>
      <c r="AJ764" s="63">
        <v>0</v>
      </c>
      <c r="AK764" s="63">
        <v>0</v>
      </c>
      <c r="AL764" s="63">
        <v>0</v>
      </c>
      <c r="AM764" s="63">
        <v>0</v>
      </c>
      <c r="AN764" s="63">
        <v>0</v>
      </c>
      <c r="AO764" s="63">
        <v>0</v>
      </c>
      <c r="AP764" s="63">
        <v>0</v>
      </c>
      <c r="AQ764" s="63">
        <v>0</v>
      </c>
      <c r="AR764" s="63">
        <v>0</v>
      </c>
      <c r="AS764" s="63">
        <v>0</v>
      </c>
      <c r="AT764" s="64">
        <v>0</v>
      </c>
      <c r="AU764" s="64">
        <v>0</v>
      </c>
      <c r="AV764" s="64">
        <v>0</v>
      </c>
      <c r="AW764" s="64">
        <v>0</v>
      </c>
      <c r="AX764" s="64">
        <v>0</v>
      </c>
      <c r="AY764" s="65">
        <v>0</v>
      </c>
      <c r="AZ764" s="66">
        <v>0</v>
      </c>
      <c r="BA764" s="66">
        <v>0</v>
      </c>
      <c r="BB764" s="12">
        <v>0</v>
      </c>
      <c r="BC764" s="12">
        <v>0</v>
      </c>
      <c r="BD764" s="12">
        <v>0</v>
      </c>
      <c r="BE764" s="12">
        <v>0</v>
      </c>
      <c r="BF764" s="12">
        <v>0</v>
      </c>
      <c r="BK764" t="s">
        <v>334</v>
      </c>
      <c r="BL764" t="s">
        <v>112</v>
      </c>
      <c r="BM764" s="2">
        <v>43895</v>
      </c>
      <c r="BN764">
        <v>0</v>
      </c>
      <c r="BO764">
        <v>0</v>
      </c>
      <c r="BP764">
        <v>0</v>
      </c>
      <c r="BQ764">
        <v>0</v>
      </c>
      <c r="BR764">
        <v>0</v>
      </c>
      <c r="BS764">
        <v>0</v>
      </c>
      <c r="BT764">
        <v>0</v>
      </c>
      <c r="BU764">
        <v>0</v>
      </c>
      <c r="BV764">
        <v>0</v>
      </c>
      <c r="BW764">
        <v>33</v>
      </c>
      <c r="BX764">
        <v>0</v>
      </c>
      <c r="BY764">
        <v>67</v>
      </c>
      <c r="BZ764">
        <v>55</v>
      </c>
      <c r="CA764">
        <v>1</v>
      </c>
      <c r="CB764">
        <v>0</v>
      </c>
      <c r="CC764">
        <v>0</v>
      </c>
      <c r="CD764" s="12">
        <v>0</v>
      </c>
      <c r="CE764">
        <v>0</v>
      </c>
      <c r="CF764">
        <v>0</v>
      </c>
      <c r="CG764">
        <v>0</v>
      </c>
      <c r="CH764">
        <v>0</v>
      </c>
      <c r="CI764">
        <v>0</v>
      </c>
      <c r="CJ764">
        <v>0</v>
      </c>
      <c r="CK764">
        <v>0</v>
      </c>
      <c r="CL764">
        <v>0</v>
      </c>
      <c r="CM764">
        <v>0</v>
      </c>
      <c r="CN764">
        <v>0</v>
      </c>
    </row>
    <row r="765" spans="1:92" hidden="1" x14ac:dyDescent="0.25">
      <c r="A765" s="7" t="s">
        <v>345</v>
      </c>
      <c r="B765" t="s">
        <v>113</v>
      </c>
      <c r="C765" s="2">
        <v>43896</v>
      </c>
      <c r="D765" s="60">
        <v>388</v>
      </c>
      <c r="E765" s="60">
        <v>232</v>
      </c>
      <c r="F765" s="60">
        <v>9</v>
      </c>
      <c r="G765" s="60">
        <v>5</v>
      </c>
      <c r="H765" s="60">
        <v>1</v>
      </c>
      <c r="I765" s="60">
        <v>9</v>
      </c>
      <c r="J765" s="60">
        <v>11</v>
      </c>
      <c r="K765" s="60">
        <v>9</v>
      </c>
      <c r="L765" s="60">
        <v>9</v>
      </c>
      <c r="M765" s="60">
        <v>1037</v>
      </c>
      <c r="N765" s="60">
        <v>7</v>
      </c>
      <c r="O765" s="60">
        <v>1412</v>
      </c>
      <c r="P765" s="60">
        <v>0</v>
      </c>
      <c r="Q765" s="60">
        <v>14</v>
      </c>
      <c r="R765" s="60">
        <v>2</v>
      </c>
      <c r="S765" s="60">
        <v>28</v>
      </c>
      <c r="T765" s="60">
        <v>10</v>
      </c>
      <c r="U765" s="60">
        <v>0</v>
      </c>
      <c r="V765" s="61">
        <v>0</v>
      </c>
      <c r="W765" s="62">
        <v>10</v>
      </c>
      <c r="X765" s="62">
        <v>18</v>
      </c>
      <c r="Y765">
        <v>0</v>
      </c>
      <c r="Z765">
        <v>0</v>
      </c>
      <c r="AA765">
        <v>0</v>
      </c>
      <c r="AB765">
        <v>0</v>
      </c>
      <c r="AC765">
        <v>0</v>
      </c>
      <c r="AG765" s="35" t="s">
        <v>345</v>
      </c>
      <c r="AH765" s="29" t="s">
        <v>113</v>
      </c>
      <c r="AI765" s="36">
        <v>43896</v>
      </c>
      <c r="AJ765" s="63">
        <v>376</v>
      </c>
      <c r="AK765" s="63">
        <v>218</v>
      </c>
      <c r="AL765" s="63">
        <v>9</v>
      </c>
      <c r="AM765" s="63">
        <v>2</v>
      </c>
      <c r="AN765" s="63">
        <v>1</v>
      </c>
      <c r="AO765" s="63">
        <v>9</v>
      </c>
      <c r="AP765" s="63">
        <v>9</v>
      </c>
      <c r="AQ765" s="63">
        <v>7</v>
      </c>
      <c r="AR765" s="63">
        <v>9</v>
      </c>
      <c r="AS765" s="63">
        <v>0</v>
      </c>
      <c r="AT765" s="64">
        <v>8</v>
      </c>
      <c r="AU765" s="64">
        <v>0</v>
      </c>
      <c r="AV765" s="64">
        <v>0</v>
      </c>
      <c r="AW765" s="64">
        <v>0</v>
      </c>
      <c r="AX765" s="64">
        <v>0</v>
      </c>
      <c r="AY765" s="65">
        <v>0</v>
      </c>
      <c r="AZ765" s="66">
        <v>0</v>
      </c>
      <c r="BA765" s="66">
        <v>0</v>
      </c>
      <c r="BB765" s="12">
        <v>0</v>
      </c>
      <c r="BC765" s="12">
        <v>0</v>
      </c>
      <c r="BD765" s="12">
        <v>0</v>
      </c>
      <c r="BE765" s="12">
        <v>0</v>
      </c>
      <c r="BF765" s="12">
        <v>0</v>
      </c>
      <c r="BK765" t="s">
        <v>334</v>
      </c>
      <c r="BL765" t="s">
        <v>113</v>
      </c>
      <c r="BM765" s="2">
        <v>43895</v>
      </c>
      <c r="BN765">
        <v>0</v>
      </c>
      <c r="BO765">
        <v>0</v>
      </c>
      <c r="BP765">
        <v>0</v>
      </c>
      <c r="BQ765">
        <v>0</v>
      </c>
      <c r="BR765">
        <v>0</v>
      </c>
      <c r="BS765">
        <v>0</v>
      </c>
      <c r="BT765">
        <v>0</v>
      </c>
      <c r="BU765">
        <v>0</v>
      </c>
      <c r="BV765">
        <v>0</v>
      </c>
      <c r="BW765">
        <v>474</v>
      </c>
      <c r="BX765">
        <v>0</v>
      </c>
      <c r="BY765">
        <v>775</v>
      </c>
      <c r="BZ765">
        <v>640</v>
      </c>
      <c r="CA765">
        <v>4</v>
      </c>
      <c r="CB765">
        <v>0</v>
      </c>
      <c r="CC765">
        <v>0</v>
      </c>
      <c r="CD765" s="12">
        <v>0</v>
      </c>
      <c r="CE765">
        <v>0</v>
      </c>
      <c r="CF765">
        <v>0</v>
      </c>
      <c r="CG765">
        <v>0</v>
      </c>
      <c r="CH765">
        <v>0</v>
      </c>
      <c r="CI765">
        <v>0</v>
      </c>
      <c r="CJ765">
        <v>0</v>
      </c>
      <c r="CK765">
        <v>0</v>
      </c>
      <c r="CL765">
        <v>0</v>
      </c>
      <c r="CM765">
        <v>0</v>
      </c>
      <c r="CN765">
        <v>0</v>
      </c>
    </row>
    <row r="766" spans="1:92" hidden="1" x14ac:dyDescent="0.25">
      <c r="A766" s="7" t="s">
        <v>346</v>
      </c>
      <c r="B766" t="s">
        <v>110</v>
      </c>
      <c r="C766" s="2">
        <v>43896</v>
      </c>
      <c r="D766" s="60">
        <v>3</v>
      </c>
      <c r="E766" s="60">
        <v>3</v>
      </c>
      <c r="F766" s="60">
        <v>0</v>
      </c>
      <c r="G766" s="60">
        <v>3</v>
      </c>
      <c r="H766" s="60">
        <v>0</v>
      </c>
      <c r="I766" s="60">
        <v>0</v>
      </c>
      <c r="J766" s="60">
        <v>0</v>
      </c>
      <c r="K766" s="60">
        <v>0</v>
      </c>
      <c r="L766" s="60">
        <v>0</v>
      </c>
      <c r="M766" s="60">
        <v>0</v>
      </c>
      <c r="N766" s="60">
        <v>0</v>
      </c>
      <c r="O766" s="60">
        <v>0</v>
      </c>
      <c r="P766" s="60">
        <v>0</v>
      </c>
      <c r="Q766" s="60">
        <v>0</v>
      </c>
      <c r="R766" s="60">
        <v>0</v>
      </c>
      <c r="S766" s="60">
        <v>0</v>
      </c>
      <c r="T766" s="60">
        <v>0</v>
      </c>
      <c r="U766" s="60">
        <v>0</v>
      </c>
      <c r="V766" s="61">
        <v>0</v>
      </c>
      <c r="W766" s="62">
        <v>0</v>
      </c>
      <c r="X766" s="62">
        <v>0</v>
      </c>
      <c r="Y766">
        <v>0</v>
      </c>
      <c r="Z766">
        <v>0</v>
      </c>
      <c r="AA766">
        <v>0</v>
      </c>
      <c r="AB766">
        <v>0</v>
      </c>
      <c r="AC766">
        <v>0</v>
      </c>
      <c r="AG766" s="33" t="s">
        <v>346</v>
      </c>
      <c r="AH766" s="30" t="s">
        <v>110</v>
      </c>
      <c r="AI766" s="34">
        <v>43896</v>
      </c>
      <c r="AJ766" s="63">
        <v>0</v>
      </c>
      <c r="AK766" s="63">
        <v>0</v>
      </c>
      <c r="AL766" s="63">
        <v>0</v>
      </c>
      <c r="AM766" s="63">
        <v>0</v>
      </c>
      <c r="AN766" s="63">
        <v>0</v>
      </c>
      <c r="AO766" s="63">
        <v>0</v>
      </c>
      <c r="AP766" s="63">
        <v>0</v>
      </c>
      <c r="AQ766" s="63">
        <v>0</v>
      </c>
      <c r="AR766" s="63">
        <v>0</v>
      </c>
      <c r="AS766" s="63">
        <v>0</v>
      </c>
      <c r="AT766" s="64">
        <v>0</v>
      </c>
      <c r="AU766" s="64">
        <v>0</v>
      </c>
      <c r="AV766" s="64">
        <v>0</v>
      </c>
      <c r="AW766" s="64">
        <v>0</v>
      </c>
      <c r="AX766" s="64">
        <v>0</v>
      </c>
      <c r="AY766" s="65">
        <v>0</v>
      </c>
      <c r="AZ766" s="66">
        <v>0</v>
      </c>
      <c r="BA766" s="66">
        <v>0</v>
      </c>
      <c r="BB766" s="12">
        <v>0</v>
      </c>
      <c r="BC766" s="12">
        <v>0</v>
      </c>
      <c r="BD766" s="12">
        <v>0</v>
      </c>
      <c r="BE766" s="12">
        <v>0</v>
      </c>
      <c r="BF766" s="12">
        <v>0</v>
      </c>
      <c r="BK766" t="s">
        <v>335</v>
      </c>
      <c r="BL766" t="s">
        <v>110</v>
      </c>
      <c r="BM766" s="2">
        <v>43895</v>
      </c>
      <c r="BN766">
        <v>0</v>
      </c>
      <c r="BO766">
        <v>0</v>
      </c>
      <c r="BP766">
        <v>0</v>
      </c>
      <c r="BQ766">
        <v>0</v>
      </c>
      <c r="BR766">
        <v>0</v>
      </c>
      <c r="BS766">
        <v>0</v>
      </c>
      <c r="BT766">
        <v>0</v>
      </c>
      <c r="BU766">
        <v>0</v>
      </c>
      <c r="BV766">
        <v>0</v>
      </c>
      <c r="BW766">
        <v>2</v>
      </c>
      <c r="BX766">
        <v>0</v>
      </c>
      <c r="BY766">
        <v>1</v>
      </c>
      <c r="BZ766">
        <v>1</v>
      </c>
      <c r="CA766">
        <v>2</v>
      </c>
      <c r="CB766">
        <v>0</v>
      </c>
      <c r="CC766">
        <v>0</v>
      </c>
      <c r="CD766" s="12">
        <v>0</v>
      </c>
      <c r="CE766">
        <v>0</v>
      </c>
      <c r="CF766">
        <v>0</v>
      </c>
      <c r="CG766">
        <v>0</v>
      </c>
      <c r="CH766">
        <v>0</v>
      </c>
      <c r="CI766">
        <v>0</v>
      </c>
      <c r="CJ766">
        <v>0</v>
      </c>
      <c r="CK766">
        <v>0</v>
      </c>
      <c r="CL766">
        <v>0</v>
      </c>
      <c r="CM766">
        <v>0</v>
      </c>
      <c r="CN766">
        <v>0</v>
      </c>
    </row>
    <row r="767" spans="1:92" hidden="1" x14ac:dyDescent="0.25">
      <c r="A767" s="7" t="s">
        <v>346</v>
      </c>
      <c r="B767" t="s">
        <v>111</v>
      </c>
      <c r="C767" s="2">
        <v>43896</v>
      </c>
      <c r="D767" s="60">
        <v>122</v>
      </c>
      <c r="E767" s="60">
        <v>97</v>
      </c>
      <c r="F767" s="60">
        <v>0</v>
      </c>
      <c r="G767" s="60">
        <v>9</v>
      </c>
      <c r="H767" s="60">
        <v>0</v>
      </c>
      <c r="I767" s="60">
        <v>0</v>
      </c>
      <c r="J767" s="60">
        <v>5</v>
      </c>
      <c r="K767" s="60">
        <v>5</v>
      </c>
      <c r="L767" s="60">
        <v>0</v>
      </c>
      <c r="M767" s="60">
        <v>2</v>
      </c>
      <c r="N767" s="60">
        <v>2</v>
      </c>
      <c r="O767" s="60">
        <v>0</v>
      </c>
      <c r="P767" s="60">
        <v>0</v>
      </c>
      <c r="Q767" s="60">
        <v>11</v>
      </c>
      <c r="R767" s="60">
        <v>1</v>
      </c>
      <c r="S767" s="60">
        <v>8</v>
      </c>
      <c r="T767" s="60">
        <v>3</v>
      </c>
      <c r="U767" s="60">
        <v>0</v>
      </c>
      <c r="V767" s="61">
        <v>0</v>
      </c>
      <c r="W767" s="62">
        <v>1</v>
      </c>
      <c r="X767" s="62">
        <v>2</v>
      </c>
      <c r="Y767">
        <v>0</v>
      </c>
      <c r="Z767">
        <v>0</v>
      </c>
      <c r="AA767">
        <v>0</v>
      </c>
      <c r="AB767">
        <v>0</v>
      </c>
      <c r="AC767">
        <v>0</v>
      </c>
      <c r="AG767" s="35" t="s">
        <v>346</v>
      </c>
      <c r="AH767" s="29" t="s">
        <v>111</v>
      </c>
      <c r="AI767" s="36">
        <v>43896</v>
      </c>
      <c r="AJ767" s="63">
        <v>114</v>
      </c>
      <c r="AK767" s="63">
        <v>87</v>
      </c>
      <c r="AL767" s="63">
        <v>0</v>
      </c>
      <c r="AM767" s="63">
        <v>2</v>
      </c>
      <c r="AN767" s="63">
        <v>0</v>
      </c>
      <c r="AO767" s="63">
        <v>0</v>
      </c>
      <c r="AP767" s="63">
        <v>4</v>
      </c>
      <c r="AQ767" s="63">
        <v>4</v>
      </c>
      <c r="AR767" s="63">
        <v>0</v>
      </c>
      <c r="AS767" s="63">
        <v>0</v>
      </c>
      <c r="AT767" s="64">
        <v>8</v>
      </c>
      <c r="AU767" s="64">
        <v>1</v>
      </c>
      <c r="AV767" s="64">
        <v>0</v>
      </c>
      <c r="AW767" s="64">
        <v>1</v>
      </c>
      <c r="AX767" s="64">
        <v>0</v>
      </c>
      <c r="AY767" s="65">
        <v>0</v>
      </c>
      <c r="AZ767" s="66">
        <v>0</v>
      </c>
      <c r="BA767" s="66">
        <v>0</v>
      </c>
      <c r="BB767" s="12">
        <v>0</v>
      </c>
      <c r="BC767" s="12">
        <v>0</v>
      </c>
      <c r="BD767" s="12">
        <v>0</v>
      </c>
      <c r="BE767" s="12">
        <v>0</v>
      </c>
      <c r="BF767" s="12">
        <v>0</v>
      </c>
      <c r="BK767" t="s">
        <v>335</v>
      </c>
      <c r="BL767" t="s">
        <v>111</v>
      </c>
      <c r="BM767" s="2">
        <v>43895</v>
      </c>
      <c r="BN767">
        <v>2</v>
      </c>
      <c r="BO767">
        <v>2</v>
      </c>
      <c r="BP767">
        <v>1</v>
      </c>
      <c r="BQ767">
        <v>1</v>
      </c>
      <c r="BR767">
        <v>1</v>
      </c>
      <c r="BS767">
        <v>1</v>
      </c>
      <c r="BT767">
        <v>0</v>
      </c>
      <c r="BU767">
        <v>0</v>
      </c>
      <c r="BV767">
        <v>1</v>
      </c>
      <c r="BW767">
        <v>6</v>
      </c>
      <c r="BX767">
        <v>2</v>
      </c>
      <c r="BY767">
        <v>15</v>
      </c>
      <c r="BZ767">
        <v>13</v>
      </c>
      <c r="CA767">
        <v>6</v>
      </c>
      <c r="CB767">
        <v>0</v>
      </c>
      <c r="CC767">
        <v>2</v>
      </c>
      <c r="CD767" s="12">
        <v>2</v>
      </c>
      <c r="CE767">
        <v>0</v>
      </c>
      <c r="CF767">
        <v>0</v>
      </c>
      <c r="CG767">
        <v>0</v>
      </c>
      <c r="CH767">
        <v>2</v>
      </c>
      <c r="CI767">
        <v>0</v>
      </c>
      <c r="CJ767">
        <v>0</v>
      </c>
      <c r="CK767">
        <v>0</v>
      </c>
      <c r="CL767">
        <v>0</v>
      </c>
      <c r="CM767">
        <v>0</v>
      </c>
      <c r="CN767">
        <v>0</v>
      </c>
    </row>
    <row r="768" spans="1:92" hidden="1" x14ac:dyDescent="0.25">
      <c r="A768" s="7" t="s">
        <v>346</v>
      </c>
      <c r="B768" t="s">
        <v>112</v>
      </c>
      <c r="C768" s="2">
        <v>43896</v>
      </c>
      <c r="D768" s="60">
        <v>2</v>
      </c>
      <c r="E768" s="60">
        <v>0</v>
      </c>
      <c r="F768" s="60">
        <v>0</v>
      </c>
      <c r="G768" s="60">
        <v>0</v>
      </c>
      <c r="H768" s="60">
        <v>0</v>
      </c>
      <c r="I768" s="60">
        <v>0</v>
      </c>
      <c r="J768" s="60">
        <v>0</v>
      </c>
      <c r="K768" s="60">
        <v>0</v>
      </c>
      <c r="L768" s="60">
        <v>0</v>
      </c>
      <c r="M768" s="60">
        <v>0</v>
      </c>
      <c r="N768" s="60">
        <v>0</v>
      </c>
      <c r="O768" s="60">
        <v>0</v>
      </c>
      <c r="P768" s="60">
        <v>0</v>
      </c>
      <c r="Q768" s="60">
        <v>0</v>
      </c>
      <c r="R768" s="60">
        <v>0</v>
      </c>
      <c r="S768" s="60">
        <v>0</v>
      </c>
      <c r="T768" s="60">
        <v>0</v>
      </c>
      <c r="U768" s="60">
        <v>0</v>
      </c>
      <c r="V768" s="61">
        <v>0</v>
      </c>
      <c r="W768" s="62">
        <v>0</v>
      </c>
      <c r="X768" s="62">
        <v>0</v>
      </c>
      <c r="Y768">
        <v>0</v>
      </c>
      <c r="Z768">
        <v>0</v>
      </c>
      <c r="AA768">
        <v>0</v>
      </c>
      <c r="AB768">
        <v>0</v>
      </c>
      <c r="AC768">
        <v>0</v>
      </c>
      <c r="AG768" s="33" t="s">
        <v>346</v>
      </c>
      <c r="AH768" s="30" t="s">
        <v>112</v>
      </c>
      <c r="AI768" s="34">
        <v>43896</v>
      </c>
      <c r="AJ768" s="63">
        <v>0</v>
      </c>
      <c r="AK768" s="63">
        <v>0</v>
      </c>
      <c r="AL768" s="63">
        <v>0</v>
      </c>
      <c r="AM768" s="63">
        <v>0</v>
      </c>
      <c r="AN768" s="63">
        <v>0</v>
      </c>
      <c r="AO768" s="63">
        <v>0</v>
      </c>
      <c r="AP768" s="63">
        <v>0</v>
      </c>
      <c r="AQ768" s="63">
        <v>0</v>
      </c>
      <c r="AR768" s="63">
        <v>0</v>
      </c>
      <c r="AS768" s="63">
        <v>0</v>
      </c>
      <c r="AT768" s="64">
        <v>0</v>
      </c>
      <c r="AU768" s="64">
        <v>0</v>
      </c>
      <c r="AV768" s="64">
        <v>0</v>
      </c>
      <c r="AW768" s="64">
        <v>0</v>
      </c>
      <c r="AX768" s="64">
        <v>0</v>
      </c>
      <c r="AY768" s="65">
        <v>0</v>
      </c>
      <c r="AZ768" s="66">
        <v>0</v>
      </c>
      <c r="BA768" s="66">
        <v>0</v>
      </c>
      <c r="BB768" s="12">
        <v>0</v>
      </c>
      <c r="BC768" s="12">
        <v>0</v>
      </c>
      <c r="BD768" s="12">
        <v>0</v>
      </c>
      <c r="BE768" s="12">
        <v>0</v>
      </c>
      <c r="BF768" s="12">
        <v>0</v>
      </c>
      <c r="BK768" t="s">
        <v>335</v>
      </c>
      <c r="BL768" t="s">
        <v>112</v>
      </c>
      <c r="BM768" s="2">
        <v>43895</v>
      </c>
      <c r="BN768">
        <v>0</v>
      </c>
      <c r="BO768">
        <v>0</v>
      </c>
      <c r="BP768">
        <v>0</v>
      </c>
      <c r="BQ768">
        <v>0</v>
      </c>
      <c r="BR768">
        <v>0</v>
      </c>
      <c r="BS768">
        <v>0</v>
      </c>
      <c r="BT768">
        <v>0</v>
      </c>
      <c r="BU768">
        <v>0</v>
      </c>
      <c r="BV768">
        <v>0</v>
      </c>
      <c r="BW768">
        <v>0</v>
      </c>
      <c r="BX768">
        <v>0</v>
      </c>
      <c r="BY768">
        <v>0</v>
      </c>
      <c r="BZ768">
        <v>0</v>
      </c>
      <c r="CA768">
        <v>0</v>
      </c>
      <c r="CB768">
        <v>0</v>
      </c>
      <c r="CC768">
        <v>0</v>
      </c>
      <c r="CD768" s="12">
        <v>0</v>
      </c>
      <c r="CE768">
        <v>0</v>
      </c>
      <c r="CF768">
        <v>0</v>
      </c>
      <c r="CG768">
        <v>0</v>
      </c>
      <c r="CH768">
        <v>0</v>
      </c>
      <c r="CI768">
        <v>0</v>
      </c>
      <c r="CJ768">
        <v>0</v>
      </c>
      <c r="CK768">
        <v>0</v>
      </c>
      <c r="CL768">
        <v>0</v>
      </c>
      <c r="CM768">
        <v>0</v>
      </c>
      <c r="CN768">
        <v>0</v>
      </c>
    </row>
    <row r="769" spans="1:92" hidden="1" x14ac:dyDescent="0.25">
      <c r="A769" s="7" t="s">
        <v>346</v>
      </c>
      <c r="B769" t="s">
        <v>113</v>
      </c>
      <c r="C769" s="2">
        <v>43896</v>
      </c>
      <c r="D769" s="60">
        <v>170</v>
      </c>
      <c r="E769" s="60">
        <v>148</v>
      </c>
      <c r="F769" s="60">
        <v>10</v>
      </c>
      <c r="G769" s="60">
        <v>8</v>
      </c>
      <c r="H769" s="60">
        <v>6</v>
      </c>
      <c r="I769" s="60">
        <v>10</v>
      </c>
      <c r="J769" s="60">
        <v>12</v>
      </c>
      <c r="K769" s="60">
        <v>12</v>
      </c>
      <c r="L769" s="60">
        <v>10</v>
      </c>
      <c r="M769" s="60">
        <v>3</v>
      </c>
      <c r="N769" s="60">
        <v>10</v>
      </c>
      <c r="O769" s="60">
        <v>0</v>
      </c>
      <c r="P769" s="60">
        <v>0</v>
      </c>
      <c r="Q769" s="60">
        <v>33</v>
      </c>
      <c r="R769" s="60">
        <v>4</v>
      </c>
      <c r="S769" s="60">
        <v>8</v>
      </c>
      <c r="T769" s="60">
        <v>5</v>
      </c>
      <c r="U769" s="60">
        <v>0</v>
      </c>
      <c r="V769" s="61">
        <v>0</v>
      </c>
      <c r="W769" s="62">
        <v>2</v>
      </c>
      <c r="X769" s="62">
        <v>3</v>
      </c>
      <c r="Y769">
        <v>0</v>
      </c>
      <c r="Z769">
        <v>0</v>
      </c>
      <c r="AA769">
        <v>0</v>
      </c>
      <c r="AB769">
        <v>0</v>
      </c>
      <c r="AC769">
        <v>0</v>
      </c>
      <c r="AG769" s="35" t="s">
        <v>346</v>
      </c>
      <c r="AH769" s="29" t="s">
        <v>113</v>
      </c>
      <c r="AI769" s="36">
        <v>43896</v>
      </c>
      <c r="AJ769" s="63">
        <v>158</v>
      </c>
      <c r="AK769" s="63">
        <v>143</v>
      </c>
      <c r="AL769" s="63">
        <v>10</v>
      </c>
      <c r="AM769" s="63">
        <v>7</v>
      </c>
      <c r="AN769" s="63">
        <v>6</v>
      </c>
      <c r="AO769" s="63">
        <v>10</v>
      </c>
      <c r="AP769" s="63">
        <v>9</v>
      </c>
      <c r="AQ769" s="63">
        <v>9</v>
      </c>
      <c r="AR769" s="63">
        <v>10</v>
      </c>
      <c r="AS769" s="63">
        <v>0</v>
      </c>
      <c r="AT769" s="64">
        <v>26</v>
      </c>
      <c r="AU769" s="64">
        <v>3</v>
      </c>
      <c r="AV769" s="64">
        <v>0</v>
      </c>
      <c r="AW769" s="64">
        <v>3</v>
      </c>
      <c r="AX769" s="64">
        <v>0</v>
      </c>
      <c r="AY769" s="65">
        <v>0</v>
      </c>
      <c r="AZ769" s="66">
        <v>0</v>
      </c>
      <c r="BA769" s="66">
        <v>0</v>
      </c>
      <c r="BB769" s="12">
        <v>0</v>
      </c>
      <c r="BC769" s="12">
        <v>0</v>
      </c>
      <c r="BD769" s="12">
        <v>0</v>
      </c>
      <c r="BE769" s="12">
        <v>0</v>
      </c>
      <c r="BF769" s="12">
        <v>0</v>
      </c>
      <c r="BK769" t="s">
        <v>335</v>
      </c>
      <c r="BL769" t="s">
        <v>113</v>
      </c>
      <c r="BM769" s="2">
        <v>43895</v>
      </c>
      <c r="BN769">
        <v>0</v>
      </c>
      <c r="BO769">
        <v>0</v>
      </c>
      <c r="BP769">
        <v>0</v>
      </c>
      <c r="BQ769">
        <v>0</v>
      </c>
      <c r="BR769">
        <v>0</v>
      </c>
      <c r="BS769">
        <v>0</v>
      </c>
      <c r="BT769">
        <v>0</v>
      </c>
      <c r="BU769">
        <v>0</v>
      </c>
      <c r="BV769">
        <v>0</v>
      </c>
      <c r="BW769">
        <v>11</v>
      </c>
      <c r="BX769">
        <v>4</v>
      </c>
      <c r="BY769">
        <v>15</v>
      </c>
      <c r="BZ769">
        <v>12</v>
      </c>
      <c r="CA769">
        <v>11</v>
      </c>
      <c r="CB769">
        <v>0</v>
      </c>
      <c r="CC769">
        <v>4</v>
      </c>
      <c r="CD769" s="12">
        <v>4</v>
      </c>
      <c r="CE769">
        <v>0</v>
      </c>
      <c r="CF769">
        <v>0</v>
      </c>
      <c r="CG769">
        <v>0</v>
      </c>
      <c r="CH769">
        <v>4</v>
      </c>
      <c r="CI769">
        <v>0</v>
      </c>
      <c r="CJ769">
        <v>0</v>
      </c>
      <c r="CK769">
        <v>0</v>
      </c>
      <c r="CL769">
        <v>0</v>
      </c>
      <c r="CM769">
        <v>0</v>
      </c>
      <c r="CN769">
        <v>0</v>
      </c>
    </row>
    <row r="770" spans="1:92" hidden="1" x14ac:dyDescent="0.25">
      <c r="A770" s="7" t="s">
        <v>347</v>
      </c>
      <c r="B770" t="s">
        <v>110</v>
      </c>
      <c r="C770" s="2">
        <v>43896</v>
      </c>
      <c r="D770" s="60">
        <v>2</v>
      </c>
      <c r="E770" s="60">
        <v>1</v>
      </c>
      <c r="F770" s="60">
        <v>0</v>
      </c>
      <c r="G770" s="60">
        <v>0</v>
      </c>
      <c r="H770" s="60">
        <v>0</v>
      </c>
      <c r="I770" s="60">
        <v>0</v>
      </c>
      <c r="J770" s="60">
        <v>0</v>
      </c>
      <c r="K770" s="60">
        <v>0</v>
      </c>
      <c r="L770" s="60">
        <v>0</v>
      </c>
      <c r="M770" s="60">
        <v>0</v>
      </c>
      <c r="N770" s="60">
        <v>0</v>
      </c>
      <c r="O770" s="60">
        <v>1</v>
      </c>
      <c r="P770" s="60">
        <v>0</v>
      </c>
      <c r="Q770" s="60">
        <v>0</v>
      </c>
      <c r="R770" s="60">
        <v>0</v>
      </c>
      <c r="S770" s="60">
        <v>0</v>
      </c>
      <c r="T770" s="60">
        <v>0</v>
      </c>
      <c r="U770" s="60">
        <v>0</v>
      </c>
      <c r="V770" s="61">
        <v>0</v>
      </c>
      <c r="W770" s="62">
        <v>0</v>
      </c>
      <c r="X770" s="62">
        <v>0</v>
      </c>
      <c r="Y770">
        <v>0</v>
      </c>
      <c r="Z770">
        <v>0</v>
      </c>
      <c r="AA770">
        <v>0</v>
      </c>
      <c r="AB770">
        <v>0</v>
      </c>
      <c r="AC770">
        <v>0</v>
      </c>
      <c r="AG770" s="33" t="s">
        <v>347</v>
      </c>
      <c r="AH770" s="30" t="s">
        <v>110</v>
      </c>
      <c r="AI770" s="34">
        <v>43896</v>
      </c>
      <c r="AJ770" s="63">
        <v>0</v>
      </c>
      <c r="AK770" s="63">
        <v>0</v>
      </c>
      <c r="AL770" s="63">
        <v>0</v>
      </c>
      <c r="AM770" s="63">
        <v>0</v>
      </c>
      <c r="AN770" s="63">
        <v>0</v>
      </c>
      <c r="AO770" s="63">
        <v>0</v>
      </c>
      <c r="AP770" s="63">
        <v>0</v>
      </c>
      <c r="AQ770" s="63">
        <v>0</v>
      </c>
      <c r="AR770" s="63">
        <v>0</v>
      </c>
      <c r="AS770" s="63">
        <v>0</v>
      </c>
      <c r="AT770" s="64">
        <v>0</v>
      </c>
      <c r="AU770" s="64">
        <v>0</v>
      </c>
      <c r="AV770" s="64">
        <v>0</v>
      </c>
      <c r="AW770" s="64">
        <v>0</v>
      </c>
      <c r="AX770" s="64">
        <v>0</v>
      </c>
      <c r="AY770" s="65">
        <v>0</v>
      </c>
      <c r="AZ770" s="66">
        <v>0</v>
      </c>
      <c r="BA770" s="66">
        <v>0</v>
      </c>
      <c r="BB770" s="12">
        <v>0</v>
      </c>
      <c r="BC770" s="12">
        <v>0</v>
      </c>
      <c r="BD770" s="12">
        <v>0</v>
      </c>
      <c r="BE770" s="12">
        <v>0</v>
      </c>
      <c r="BF770" s="12">
        <v>0</v>
      </c>
      <c r="BK770" t="s">
        <v>336</v>
      </c>
      <c r="BL770" t="s">
        <v>110</v>
      </c>
      <c r="BM770" s="2">
        <v>43895</v>
      </c>
      <c r="BN770">
        <v>0</v>
      </c>
      <c r="BO770">
        <v>0</v>
      </c>
      <c r="BP770">
        <v>0</v>
      </c>
      <c r="BQ770">
        <v>0</v>
      </c>
      <c r="BR770">
        <v>0</v>
      </c>
      <c r="BS770">
        <v>0</v>
      </c>
      <c r="BT770">
        <v>0</v>
      </c>
      <c r="BU770">
        <v>0</v>
      </c>
      <c r="BV770">
        <v>0</v>
      </c>
      <c r="BW770">
        <v>0</v>
      </c>
      <c r="BX770">
        <v>1</v>
      </c>
      <c r="BY770">
        <v>0</v>
      </c>
      <c r="BZ770">
        <v>0</v>
      </c>
      <c r="CA770">
        <v>3</v>
      </c>
      <c r="CB770">
        <v>2</v>
      </c>
      <c r="CC770">
        <v>0</v>
      </c>
      <c r="CD770" s="12">
        <v>0</v>
      </c>
      <c r="CE770">
        <v>0</v>
      </c>
      <c r="CF770">
        <v>0</v>
      </c>
      <c r="CG770">
        <v>0</v>
      </c>
      <c r="CH770">
        <v>0</v>
      </c>
      <c r="CI770">
        <v>0</v>
      </c>
      <c r="CJ770">
        <v>0</v>
      </c>
      <c r="CK770">
        <v>0</v>
      </c>
      <c r="CL770">
        <v>0</v>
      </c>
      <c r="CM770">
        <v>0</v>
      </c>
      <c r="CN770">
        <v>0</v>
      </c>
    </row>
    <row r="771" spans="1:92" hidden="1" x14ac:dyDescent="0.25">
      <c r="A771" s="7" t="s">
        <v>347</v>
      </c>
      <c r="B771" t="s">
        <v>111</v>
      </c>
      <c r="C771" s="2">
        <v>43896</v>
      </c>
      <c r="D771" s="60">
        <v>85</v>
      </c>
      <c r="E771" s="60">
        <v>61</v>
      </c>
      <c r="F771" s="60">
        <v>1</v>
      </c>
      <c r="G771" s="60">
        <v>3</v>
      </c>
      <c r="H771" s="60">
        <v>0</v>
      </c>
      <c r="I771" s="60">
        <v>1</v>
      </c>
      <c r="J771" s="60">
        <v>1</v>
      </c>
      <c r="K771" s="60">
        <v>1</v>
      </c>
      <c r="L771" s="60">
        <v>1</v>
      </c>
      <c r="M771" s="60">
        <v>6</v>
      </c>
      <c r="N771" s="60">
        <v>3</v>
      </c>
      <c r="O771" s="60">
        <v>14</v>
      </c>
      <c r="P771" s="60">
        <v>0</v>
      </c>
      <c r="Q771" s="60">
        <v>10</v>
      </c>
      <c r="R771" s="60">
        <v>0</v>
      </c>
      <c r="S771" s="60">
        <v>15</v>
      </c>
      <c r="T771" s="60">
        <v>8</v>
      </c>
      <c r="U771" s="60">
        <v>1</v>
      </c>
      <c r="V771" s="61">
        <v>0</v>
      </c>
      <c r="W771" s="62">
        <v>6</v>
      </c>
      <c r="X771" s="62">
        <v>10</v>
      </c>
      <c r="Y771">
        <v>0</v>
      </c>
      <c r="Z771">
        <v>0</v>
      </c>
      <c r="AA771">
        <v>0</v>
      </c>
      <c r="AB771">
        <v>0</v>
      </c>
      <c r="AC771">
        <v>0</v>
      </c>
      <c r="AG771" s="35" t="s">
        <v>347</v>
      </c>
      <c r="AH771" s="29" t="s">
        <v>111</v>
      </c>
      <c r="AI771" s="36">
        <v>43896</v>
      </c>
      <c r="AJ771" s="63">
        <v>80</v>
      </c>
      <c r="AK771" s="63">
        <v>59</v>
      </c>
      <c r="AL771" s="63">
        <v>1</v>
      </c>
      <c r="AM771" s="63">
        <v>3</v>
      </c>
      <c r="AN771" s="63">
        <v>0</v>
      </c>
      <c r="AO771" s="63">
        <v>1</v>
      </c>
      <c r="AP771" s="63">
        <v>1</v>
      </c>
      <c r="AQ771" s="63">
        <v>1</v>
      </c>
      <c r="AR771" s="63">
        <v>1</v>
      </c>
      <c r="AS771" s="63">
        <v>0</v>
      </c>
      <c r="AT771" s="64">
        <v>1</v>
      </c>
      <c r="AU771" s="64">
        <v>0</v>
      </c>
      <c r="AV771" s="64">
        <v>0</v>
      </c>
      <c r="AW771" s="64">
        <v>0</v>
      </c>
      <c r="AX771" s="64">
        <v>0</v>
      </c>
      <c r="AY771" s="65">
        <v>0</v>
      </c>
      <c r="AZ771" s="66">
        <v>0</v>
      </c>
      <c r="BA771" s="66">
        <v>1</v>
      </c>
      <c r="BB771" s="12">
        <v>0</v>
      </c>
      <c r="BC771" s="12">
        <v>0</v>
      </c>
      <c r="BD771" s="12">
        <v>0</v>
      </c>
      <c r="BE771" s="12">
        <v>0</v>
      </c>
      <c r="BF771" s="12">
        <v>0</v>
      </c>
      <c r="BK771" t="s">
        <v>336</v>
      </c>
      <c r="BL771" t="s">
        <v>111</v>
      </c>
      <c r="BM771" s="2">
        <v>43895</v>
      </c>
      <c r="BN771">
        <v>17</v>
      </c>
      <c r="BO771">
        <v>9</v>
      </c>
      <c r="BP771">
        <v>1</v>
      </c>
      <c r="BQ771">
        <v>4</v>
      </c>
      <c r="BR771">
        <v>1</v>
      </c>
      <c r="BS771">
        <v>1</v>
      </c>
      <c r="BT771">
        <v>0</v>
      </c>
      <c r="BU771">
        <v>0</v>
      </c>
      <c r="BV771">
        <v>1</v>
      </c>
      <c r="BW771">
        <v>3</v>
      </c>
      <c r="BX771">
        <v>5</v>
      </c>
      <c r="BY771">
        <v>0</v>
      </c>
      <c r="BZ771">
        <v>0</v>
      </c>
      <c r="CA771">
        <v>13</v>
      </c>
      <c r="CB771">
        <v>3</v>
      </c>
      <c r="CC771">
        <v>7</v>
      </c>
      <c r="CD771" s="12">
        <v>2</v>
      </c>
      <c r="CE771">
        <v>0</v>
      </c>
      <c r="CF771">
        <v>0</v>
      </c>
      <c r="CG771">
        <v>2</v>
      </c>
      <c r="CH771">
        <v>3</v>
      </c>
      <c r="CI771">
        <v>0</v>
      </c>
      <c r="CJ771">
        <v>0</v>
      </c>
      <c r="CK771">
        <v>0</v>
      </c>
      <c r="CL771">
        <v>0</v>
      </c>
      <c r="CM771">
        <v>0</v>
      </c>
      <c r="CN771">
        <v>0</v>
      </c>
    </row>
    <row r="772" spans="1:92" hidden="1" x14ac:dyDescent="0.25">
      <c r="A772" s="7" t="s">
        <v>347</v>
      </c>
      <c r="B772" t="s">
        <v>112</v>
      </c>
      <c r="C772" s="2">
        <v>43896</v>
      </c>
      <c r="D772" s="60">
        <v>0</v>
      </c>
      <c r="E772" s="60">
        <v>0</v>
      </c>
      <c r="F772" s="60">
        <v>0</v>
      </c>
      <c r="G772" s="60">
        <v>0</v>
      </c>
      <c r="H772" s="60">
        <v>0</v>
      </c>
      <c r="I772" s="60">
        <v>0</v>
      </c>
      <c r="J772" s="60">
        <v>1</v>
      </c>
      <c r="K772" s="60">
        <v>0</v>
      </c>
      <c r="L772" s="60">
        <v>0</v>
      </c>
      <c r="M772" s="60">
        <v>0</v>
      </c>
      <c r="N772" s="60">
        <v>1</v>
      </c>
      <c r="O772" s="60">
        <v>0</v>
      </c>
      <c r="P772" s="60">
        <v>0</v>
      </c>
      <c r="Q772" s="60">
        <v>1</v>
      </c>
      <c r="R772" s="60">
        <v>0</v>
      </c>
      <c r="S772" s="60">
        <v>0</v>
      </c>
      <c r="T772" s="60">
        <v>1</v>
      </c>
      <c r="U772" s="60">
        <v>0</v>
      </c>
      <c r="V772" s="61">
        <v>0</v>
      </c>
      <c r="W772" s="62">
        <v>0</v>
      </c>
      <c r="X772" s="62">
        <v>0</v>
      </c>
      <c r="Y772">
        <v>0</v>
      </c>
      <c r="Z772">
        <v>0</v>
      </c>
      <c r="AA772">
        <v>0</v>
      </c>
      <c r="AB772">
        <v>0</v>
      </c>
      <c r="AC772">
        <v>0</v>
      </c>
      <c r="AG772" s="33" t="s">
        <v>347</v>
      </c>
      <c r="AH772" s="30" t="s">
        <v>112</v>
      </c>
      <c r="AI772" s="34">
        <v>43896</v>
      </c>
      <c r="AJ772" s="63">
        <v>0</v>
      </c>
      <c r="AK772" s="63">
        <v>0</v>
      </c>
      <c r="AL772" s="63">
        <v>0</v>
      </c>
      <c r="AM772" s="63">
        <v>0</v>
      </c>
      <c r="AN772" s="63">
        <v>0</v>
      </c>
      <c r="AO772" s="63">
        <v>0</v>
      </c>
      <c r="AP772" s="63">
        <v>0</v>
      </c>
      <c r="AQ772" s="63">
        <v>0</v>
      </c>
      <c r="AR772" s="63">
        <v>0</v>
      </c>
      <c r="AS772" s="63">
        <v>0</v>
      </c>
      <c r="AT772" s="64">
        <v>0</v>
      </c>
      <c r="AU772" s="64">
        <v>0</v>
      </c>
      <c r="AV772" s="64">
        <v>0</v>
      </c>
      <c r="AW772" s="64">
        <v>0</v>
      </c>
      <c r="AX772" s="64">
        <v>0</v>
      </c>
      <c r="AY772" s="65">
        <v>0</v>
      </c>
      <c r="AZ772" s="66">
        <v>0</v>
      </c>
      <c r="BA772" s="66">
        <v>0</v>
      </c>
      <c r="BB772" s="12">
        <v>0</v>
      </c>
      <c r="BC772" s="12">
        <v>0</v>
      </c>
      <c r="BD772" s="12">
        <v>0</v>
      </c>
      <c r="BE772" s="12">
        <v>0</v>
      </c>
      <c r="BF772" s="12">
        <v>0</v>
      </c>
      <c r="BK772" t="s">
        <v>336</v>
      </c>
      <c r="BL772" t="s">
        <v>112</v>
      </c>
      <c r="BM772" s="2">
        <v>43895</v>
      </c>
      <c r="BN772">
        <v>0</v>
      </c>
      <c r="BO772">
        <v>0</v>
      </c>
      <c r="BP772">
        <v>0</v>
      </c>
      <c r="BQ772">
        <v>0</v>
      </c>
      <c r="BR772">
        <v>0</v>
      </c>
      <c r="BS772">
        <v>0</v>
      </c>
      <c r="BT772">
        <v>0</v>
      </c>
      <c r="BU772">
        <v>0</v>
      </c>
      <c r="BV772">
        <v>0</v>
      </c>
      <c r="BW772">
        <v>0</v>
      </c>
      <c r="BX772">
        <v>0</v>
      </c>
      <c r="BY772">
        <v>0</v>
      </c>
      <c r="BZ772">
        <v>0</v>
      </c>
      <c r="CA772">
        <v>1</v>
      </c>
      <c r="CB772">
        <v>0</v>
      </c>
      <c r="CC772">
        <v>0</v>
      </c>
      <c r="CD772" s="12">
        <v>0</v>
      </c>
      <c r="CE772">
        <v>0</v>
      </c>
      <c r="CF772">
        <v>0</v>
      </c>
      <c r="CG772">
        <v>0</v>
      </c>
      <c r="CH772">
        <v>0</v>
      </c>
      <c r="CI772">
        <v>0</v>
      </c>
      <c r="CJ772">
        <v>0</v>
      </c>
      <c r="CK772">
        <v>0</v>
      </c>
      <c r="CL772">
        <v>0</v>
      </c>
      <c r="CM772">
        <v>0</v>
      </c>
      <c r="CN772">
        <v>0</v>
      </c>
    </row>
    <row r="773" spans="1:92" hidden="1" x14ac:dyDescent="0.25">
      <c r="A773" s="7" t="s">
        <v>347</v>
      </c>
      <c r="B773" t="s">
        <v>113</v>
      </c>
      <c r="C773" s="2">
        <v>43896</v>
      </c>
      <c r="D773" s="60">
        <v>109</v>
      </c>
      <c r="E773" s="60">
        <v>98</v>
      </c>
      <c r="F773" s="60">
        <v>4</v>
      </c>
      <c r="G773" s="60">
        <v>5</v>
      </c>
      <c r="H773" s="60">
        <v>0</v>
      </c>
      <c r="I773" s="60">
        <v>4</v>
      </c>
      <c r="J773" s="60">
        <v>5</v>
      </c>
      <c r="K773" s="60">
        <v>5</v>
      </c>
      <c r="L773" s="60">
        <v>4</v>
      </c>
      <c r="M773" s="60">
        <v>7</v>
      </c>
      <c r="N773" s="60">
        <v>3</v>
      </c>
      <c r="O773" s="60">
        <v>21</v>
      </c>
      <c r="P773" s="60">
        <v>0</v>
      </c>
      <c r="Q773" s="60">
        <v>17</v>
      </c>
      <c r="R773" s="60">
        <v>0</v>
      </c>
      <c r="S773" s="60">
        <v>16</v>
      </c>
      <c r="T773" s="60">
        <v>8</v>
      </c>
      <c r="U773" s="60">
        <v>1</v>
      </c>
      <c r="V773" s="61">
        <v>0</v>
      </c>
      <c r="W773" s="62">
        <v>5</v>
      </c>
      <c r="X773" s="62">
        <v>11</v>
      </c>
      <c r="Y773">
        <v>0</v>
      </c>
      <c r="Z773">
        <v>0</v>
      </c>
      <c r="AA773">
        <v>0</v>
      </c>
      <c r="AB773">
        <v>0</v>
      </c>
      <c r="AC773">
        <v>0</v>
      </c>
      <c r="AG773" s="35" t="s">
        <v>347</v>
      </c>
      <c r="AH773" s="29" t="s">
        <v>113</v>
      </c>
      <c r="AI773" s="36">
        <v>43896</v>
      </c>
      <c r="AJ773" s="63">
        <v>103</v>
      </c>
      <c r="AK773" s="63">
        <v>92</v>
      </c>
      <c r="AL773" s="63">
        <v>4</v>
      </c>
      <c r="AM773" s="63">
        <v>5</v>
      </c>
      <c r="AN773" s="63">
        <v>0</v>
      </c>
      <c r="AO773" s="63">
        <v>4</v>
      </c>
      <c r="AP773" s="63">
        <v>4</v>
      </c>
      <c r="AQ773" s="63">
        <v>4</v>
      </c>
      <c r="AR773" s="63">
        <v>4</v>
      </c>
      <c r="AS773" s="63">
        <v>0</v>
      </c>
      <c r="AT773" s="64">
        <v>7</v>
      </c>
      <c r="AU773" s="64">
        <v>0</v>
      </c>
      <c r="AV773" s="64">
        <v>0</v>
      </c>
      <c r="AW773" s="64">
        <v>0</v>
      </c>
      <c r="AX773" s="64">
        <v>0</v>
      </c>
      <c r="AY773" s="65">
        <v>0</v>
      </c>
      <c r="AZ773" s="66">
        <v>0</v>
      </c>
      <c r="BA773" s="66">
        <v>0</v>
      </c>
      <c r="BB773" s="12">
        <v>0</v>
      </c>
      <c r="BC773" s="12">
        <v>0</v>
      </c>
      <c r="BD773" s="12">
        <v>0</v>
      </c>
      <c r="BE773" s="12">
        <v>0</v>
      </c>
      <c r="BF773" s="12">
        <v>0</v>
      </c>
      <c r="BK773" t="s">
        <v>336</v>
      </c>
      <c r="BL773" t="s">
        <v>113</v>
      </c>
      <c r="BM773" s="2">
        <v>43895</v>
      </c>
      <c r="BN773">
        <v>14</v>
      </c>
      <c r="BO773">
        <v>13</v>
      </c>
      <c r="BP773">
        <v>1</v>
      </c>
      <c r="BQ773">
        <v>4</v>
      </c>
      <c r="BR773">
        <v>0</v>
      </c>
      <c r="BS773">
        <v>1</v>
      </c>
      <c r="BT773">
        <v>1</v>
      </c>
      <c r="BU773">
        <v>1</v>
      </c>
      <c r="BV773">
        <v>1</v>
      </c>
      <c r="BW773">
        <v>6</v>
      </c>
      <c r="BX773">
        <v>5</v>
      </c>
      <c r="BY773">
        <v>0</v>
      </c>
      <c r="BZ773">
        <v>0</v>
      </c>
      <c r="CA773">
        <v>46</v>
      </c>
      <c r="CB773">
        <v>15</v>
      </c>
      <c r="CC773">
        <v>12</v>
      </c>
      <c r="CD773" s="12">
        <v>2</v>
      </c>
      <c r="CE773">
        <v>0</v>
      </c>
      <c r="CF773">
        <v>0</v>
      </c>
      <c r="CG773">
        <v>4</v>
      </c>
      <c r="CH773">
        <v>6</v>
      </c>
      <c r="CI773">
        <v>0</v>
      </c>
      <c r="CJ773">
        <v>0</v>
      </c>
      <c r="CK773">
        <v>0</v>
      </c>
      <c r="CL773">
        <v>0</v>
      </c>
      <c r="CM773">
        <v>0</v>
      </c>
      <c r="CN773">
        <v>0</v>
      </c>
    </row>
    <row r="774" spans="1:92" hidden="1" x14ac:dyDescent="0.25">
      <c r="A774" s="7" t="s">
        <v>348</v>
      </c>
      <c r="B774" t="s">
        <v>110</v>
      </c>
      <c r="C774" s="2">
        <v>43896</v>
      </c>
      <c r="D774" s="60">
        <v>0</v>
      </c>
      <c r="E774" s="60">
        <v>0</v>
      </c>
      <c r="F774" s="60">
        <v>0</v>
      </c>
      <c r="G774" s="60">
        <v>0</v>
      </c>
      <c r="H774" s="60">
        <v>0</v>
      </c>
      <c r="I774" s="60">
        <v>0</v>
      </c>
      <c r="J774" s="60">
        <v>0</v>
      </c>
      <c r="K774" s="60">
        <v>0</v>
      </c>
      <c r="L774" s="60">
        <v>0</v>
      </c>
      <c r="M774" s="60">
        <v>0</v>
      </c>
      <c r="N774" s="60">
        <v>0</v>
      </c>
      <c r="O774" s="60">
        <v>0</v>
      </c>
      <c r="P774" s="60">
        <v>0</v>
      </c>
      <c r="Q774" s="60">
        <v>0</v>
      </c>
      <c r="R774" s="60">
        <v>0</v>
      </c>
      <c r="S774" s="60">
        <v>0</v>
      </c>
      <c r="T774" s="60">
        <v>0</v>
      </c>
      <c r="U774" s="60">
        <v>0</v>
      </c>
      <c r="V774" s="61">
        <v>0</v>
      </c>
      <c r="W774" s="62">
        <v>0</v>
      </c>
      <c r="X774" s="62">
        <v>0</v>
      </c>
      <c r="Y774">
        <v>0</v>
      </c>
      <c r="Z774">
        <v>0</v>
      </c>
      <c r="AA774">
        <v>0</v>
      </c>
      <c r="AB774">
        <v>0</v>
      </c>
      <c r="AC774">
        <v>0</v>
      </c>
      <c r="AG774" s="33" t="s">
        <v>348</v>
      </c>
      <c r="AH774" s="30" t="s">
        <v>110</v>
      </c>
      <c r="AI774" s="34">
        <v>43896</v>
      </c>
      <c r="AJ774" s="63">
        <v>0</v>
      </c>
      <c r="AK774" s="63">
        <v>0</v>
      </c>
      <c r="AL774" s="63">
        <v>0</v>
      </c>
      <c r="AM774" s="63">
        <v>0</v>
      </c>
      <c r="AN774" s="63">
        <v>0</v>
      </c>
      <c r="AO774" s="63">
        <v>0</v>
      </c>
      <c r="AP774" s="63">
        <v>0</v>
      </c>
      <c r="AQ774" s="63">
        <v>0</v>
      </c>
      <c r="AR774" s="63">
        <v>0</v>
      </c>
      <c r="AS774" s="63">
        <v>0</v>
      </c>
      <c r="AT774" s="64">
        <v>0</v>
      </c>
      <c r="AU774" s="64">
        <v>0</v>
      </c>
      <c r="AV774" s="64">
        <v>0</v>
      </c>
      <c r="AW774" s="64">
        <v>0</v>
      </c>
      <c r="AX774" s="64">
        <v>0</v>
      </c>
      <c r="AY774" s="65">
        <v>0</v>
      </c>
      <c r="AZ774" s="66">
        <v>0</v>
      </c>
      <c r="BA774" s="66">
        <v>0</v>
      </c>
      <c r="BB774" s="12">
        <v>0</v>
      </c>
      <c r="BC774" s="12">
        <v>0</v>
      </c>
      <c r="BD774" s="12">
        <v>0</v>
      </c>
      <c r="BE774" s="12">
        <v>0</v>
      </c>
      <c r="BF774" s="12">
        <v>0</v>
      </c>
      <c r="BK774" t="s">
        <v>337</v>
      </c>
      <c r="BL774" t="s">
        <v>110</v>
      </c>
      <c r="BM774" s="2">
        <v>43895</v>
      </c>
      <c r="BN774">
        <v>13</v>
      </c>
      <c r="BO774">
        <v>1</v>
      </c>
      <c r="BP774">
        <v>0</v>
      </c>
      <c r="BQ774">
        <v>0</v>
      </c>
      <c r="BR774">
        <v>0</v>
      </c>
      <c r="BS774">
        <v>0</v>
      </c>
      <c r="BT774">
        <v>0</v>
      </c>
      <c r="BU774">
        <v>0</v>
      </c>
      <c r="BV774">
        <v>0</v>
      </c>
      <c r="BW774">
        <v>5</v>
      </c>
      <c r="BX774">
        <v>44</v>
      </c>
      <c r="BY774">
        <v>17</v>
      </c>
      <c r="BZ774">
        <v>17</v>
      </c>
      <c r="CA774">
        <v>2</v>
      </c>
      <c r="CB774">
        <v>0</v>
      </c>
      <c r="CC774">
        <v>0</v>
      </c>
      <c r="CD774" s="12">
        <v>0</v>
      </c>
      <c r="CE774">
        <v>0</v>
      </c>
      <c r="CF774">
        <v>0</v>
      </c>
      <c r="CG774">
        <v>0</v>
      </c>
      <c r="CH774">
        <v>0</v>
      </c>
      <c r="CI774">
        <v>0</v>
      </c>
      <c r="CJ774">
        <v>0</v>
      </c>
      <c r="CK774">
        <v>0</v>
      </c>
      <c r="CL774">
        <v>0</v>
      </c>
      <c r="CM774">
        <v>0</v>
      </c>
      <c r="CN774">
        <v>0</v>
      </c>
    </row>
    <row r="775" spans="1:92" hidden="1" x14ac:dyDescent="0.25">
      <c r="A775" s="7" t="s">
        <v>348</v>
      </c>
      <c r="B775" t="s">
        <v>111</v>
      </c>
      <c r="C775" s="2">
        <v>43896</v>
      </c>
      <c r="D775" s="60">
        <v>157</v>
      </c>
      <c r="E775" s="60">
        <v>106</v>
      </c>
      <c r="F775" s="60">
        <v>7</v>
      </c>
      <c r="G775" s="60">
        <v>4</v>
      </c>
      <c r="H775" s="60">
        <v>0</v>
      </c>
      <c r="I775" s="60">
        <v>7</v>
      </c>
      <c r="J775" s="60">
        <v>11</v>
      </c>
      <c r="K775" s="60">
        <v>3</v>
      </c>
      <c r="L775" s="60">
        <v>7</v>
      </c>
      <c r="M775" s="60">
        <v>0</v>
      </c>
      <c r="N775" s="60">
        <v>0</v>
      </c>
      <c r="O775" s="60">
        <v>0</v>
      </c>
      <c r="P775" s="60">
        <v>0</v>
      </c>
      <c r="Q775" s="60">
        <v>14</v>
      </c>
      <c r="R775" s="60">
        <v>0</v>
      </c>
      <c r="S775" s="60">
        <v>0</v>
      </c>
      <c r="T775" s="60">
        <v>0</v>
      </c>
      <c r="U775" s="60">
        <v>0</v>
      </c>
      <c r="V775" s="61">
        <v>0</v>
      </c>
      <c r="W775" s="62">
        <v>0</v>
      </c>
      <c r="X775" s="62">
        <v>0</v>
      </c>
      <c r="Y775">
        <v>0</v>
      </c>
      <c r="Z775">
        <v>0</v>
      </c>
      <c r="AA775">
        <v>0</v>
      </c>
      <c r="AB775">
        <v>0</v>
      </c>
      <c r="AC775">
        <v>0</v>
      </c>
      <c r="AG775" s="35" t="s">
        <v>348</v>
      </c>
      <c r="AH775" s="29" t="s">
        <v>111</v>
      </c>
      <c r="AI775" s="36">
        <v>43896</v>
      </c>
      <c r="AJ775" s="63">
        <v>152</v>
      </c>
      <c r="AK775" s="63">
        <v>99</v>
      </c>
      <c r="AL775" s="63">
        <v>7</v>
      </c>
      <c r="AM775" s="63">
        <v>2</v>
      </c>
      <c r="AN775" s="63">
        <v>0</v>
      </c>
      <c r="AO775" s="63">
        <v>7</v>
      </c>
      <c r="AP775" s="63">
        <v>11</v>
      </c>
      <c r="AQ775" s="63">
        <v>3</v>
      </c>
      <c r="AR775" s="63">
        <v>7</v>
      </c>
      <c r="AS775" s="63">
        <v>0</v>
      </c>
      <c r="AT775" s="64">
        <v>10</v>
      </c>
      <c r="AU775" s="64">
        <v>0</v>
      </c>
      <c r="AV775" s="64">
        <v>0</v>
      </c>
      <c r="AW775" s="64">
        <v>0</v>
      </c>
      <c r="AX775" s="64">
        <v>0</v>
      </c>
      <c r="AY775" s="65">
        <v>0</v>
      </c>
      <c r="AZ775" s="66">
        <v>0</v>
      </c>
      <c r="BA775" s="66">
        <v>0</v>
      </c>
      <c r="BB775" s="12">
        <v>0</v>
      </c>
      <c r="BC775" s="12">
        <v>0</v>
      </c>
      <c r="BD775" s="12">
        <v>0</v>
      </c>
      <c r="BE775" s="12">
        <v>0</v>
      </c>
      <c r="BF775" s="12">
        <v>0</v>
      </c>
      <c r="BK775" t="s">
        <v>337</v>
      </c>
      <c r="BL775" t="s">
        <v>111</v>
      </c>
      <c r="BM775" s="2">
        <v>43895</v>
      </c>
      <c r="BN775">
        <v>0</v>
      </c>
      <c r="BO775">
        <v>0</v>
      </c>
      <c r="BP775">
        <v>0</v>
      </c>
      <c r="BQ775">
        <v>0</v>
      </c>
      <c r="BR775">
        <v>0</v>
      </c>
      <c r="BS775">
        <v>0</v>
      </c>
      <c r="BT775">
        <v>0</v>
      </c>
      <c r="BU775">
        <v>0</v>
      </c>
      <c r="BV775">
        <v>0</v>
      </c>
      <c r="BW775">
        <v>237</v>
      </c>
      <c r="BX775">
        <v>323</v>
      </c>
      <c r="BY775">
        <v>277</v>
      </c>
      <c r="BZ775">
        <v>214</v>
      </c>
      <c r="CA775">
        <v>8</v>
      </c>
      <c r="CB775">
        <v>0</v>
      </c>
      <c r="CC775">
        <v>0</v>
      </c>
      <c r="CD775" s="12">
        <v>0</v>
      </c>
      <c r="CE775">
        <v>0</v>
      </c>
      <c r="CF775">
        <v>0</v>
      </c>
      <c r="CG775">
        <v>0</v>
      </c>
      <c r="CH775">
        <v>0</v>
      </c>
      <c r="CI775">
        <v>0</v>
      </c>
      <c r="CJ775">
        <v>0</v>
      </c>
      <c r="CK775">
        <v>0</v>
      </c>
      <c r="CL775">
        <v>0</v>
      </c>
      <c r="CM775">
        <v>0</v>
      </c>
      <c r="CN775">
        <v>0</v>
      </c>
    </row>
    <row r="776" spans="1:92" hidden="1" x14ac:dyDescent="0.25">
      <c r="A776" s="7" t="s">
        <v>348</v>
      </c>
      <c r="B776" t="s">
        <v>112</v>
      </c>
      <c r="C776" s="2">
        <v>43896</v>
      </c>
      <c r="D776" s="60">
        <v>0</v>
      </c>
      <c r="E776" s="60">
        <v>0</v>
      </c>
      <c r="F776" s="60">
        <v>0</v>
      </c>
      <c r="G776" s="60">
        <v>0</v>
      </c>
      <c r="H776" s="60">
        <v>0</v>
      </c>
      <c r="I776" s="60">
        <v>0</v>
      </c>
      <c r="J776" s="60">
        <v>0</v>
      </c>
      <c r="K776" s="60">
        <v>0</v>
      </c>
      <c r="L776" s="60">
        <v>0</v>
      </c>
      <c r="M776" s="60">
        <v>0</v>
      </c>
      <c r="N776" s="60">
        <v>0</v>
      </c>
      <c r="O776" s="60">
        <v>0</v>
      </c>
      <c r="P776" s="60">
        <v>0</v>
      </c>
      <c r="Q776" s="60">
        <v>1</v>
      </c>
      <c r="R776" s="60">
        <v>0</v>
      </c>
      <c r="S776" s="60">
        <v>0</v>
      </c>
      <c r="T776" s="60">
        <v>1</v>
      </c>
      <c r="U776" s="60">
        <v>0</v>
      </c>
      <c r="V776" s="61">
        <v>0</v>
      </c>
      <c r="W776" s="62">
        <v>0</v>
      </c>
      <c r="X776" s="62">
        <v>0</v>
      </c>
      <c r="Y776">
        <v>0</v>
      </c>
      <c r="Z776">
        <v>0</v>
      </c>
      <c r="AA776">
        <v>0</v>
      </c>
      <c r="AB776">
        <v>0</v>
      </c>
      <c r="AC776">
        <v>0</v>
      </c>
      <c r="AG776" s="33" t="s">
        <v>348</v>
      </c>
      <c r="AH776" s="30" t="s">
        <v>112</v>
      </c>
      <c r="AI776" s="34">
        <v>43896</v>
      </c>
      <c r="AJ776" s="63">
        <v>0</v>
      </c>
      <c r="AK776" s="63">
        <v>0</v>
      </c>
      <c r="AL776" s="63">
        <v>0</v>
      </c>
      <c r="AM776" s="63">
        <v>0</v>
      </c>
      <c r="AN776" s="63">
        <v>0</v>
      </c>
      <c r="AO776" s="63">
        <v>0</v>
      </c>
      <c r="AP776" s="63">
        <v>0</v>
      </c>
      <c r="AQ776" s="63">
        <v>0</v>
      </c>
      <c r="AR776" s="63">
        <v>0</v>
      </c>
      <c r="AS776" s="63">
        <v>0</v>
      </c>
      <c r="AT776" s="64">
        <v>0</v>
      </c>
      <c r="AU776" s="64">
        <v>0</v>
      </c>
      <c r="AV776" s="64">
        <v>0</v>
      </c>
      <c r="AW776" s="64">
        <v>0</v>
      </c>
      <c r="AX776" s="64">
        <v>0</v>
      </c>
      <c r="AY776" s="65">
        <v>0</v>
      </c>
      <c r="AZ776" s="66">
        <v>0</v>
      </c>
      <c r="BA776" s="66">
        <v>0</v>
      </c>
      <c r="BB776" s="12">
        <v>0</v>
      </c>
      <c r="BC776" s="12">
        <v>0</v>
      </c>
      <c r="BD776" s="12">
        <v>0</v>
      </c>
      <c r="BE776" s="12">
        <v>0</v>
      </c>
      <c r="BF776" s="12">
        <v>0</v>
      </c>
      <c r="BK776" t="s">
        <v>337</v>
      </c>
      <c r="BL776" t="s">
        <v>112</v>
      </c>
      <c r="BM776" s="2">
        <v>43895</v>
      </c>
      <c r="BN776">
        <v>8</v>
      </c>
      <c r="BO776">
        <v>0</v>
      </c>
      <c r="BP776">
        <v>0</v>
      </c>
      <c r="BQ776">
        <v>0</v>
      </c>
      <c r="BR776">
        <v>0</v>
      </c>
      <c r="BS776">
        <v>0</v>
      </c>
      <c r="BT776">
        <v>0</v>
      </c>
      <c r="BU776">
        <v>0</v>
      </c>
      <c r="BV776">
        <v>0</v>
      </c>
      <c r="BW776">
        <v>2</v>
      </c>
      <c r="BX776">
        <v>32</v>
      </c>
      <c r="BY776">
        <v>26</v>
      </c>
      <c r="BZ776">
        <v>13</v>
      </c>
      <c r="CA776">
        <v>4</v>
      </c>
      <c r="CB776">
        <v>0</v>
      </c>
      <c r="CC776">
        <v>0</v>
      </c>
      <c r="CD776" s="12">
        <v>0</v>
      </c>
      <c r="CE776">
        <v>0</v>
      </c>
      <c r="CF776">
        <v>0</v>
      </c>
      <c r="CG776">
        <v>0</v>
      </c>
      <c r="CH776">
        <v>0</v>
      </c>
      <c r="CI776">
        <v>0</v>
      </c>
      <c r="CJ776">
        <v>0</v>
      </c>
      <c r="CK776">
        <v>0</v>
      </c>
      <c r="CL776">
        <v>0</v>
      </c>
      <c r="CM776">
        <v>0</v>
      </c>
      <c r="CN776">
        <v>0</v>
      </c>
    </row>
    <row r="777" spans="1:92" hidden="1" x14ac:dyDescent="0.25">
      <c r="A777" s="7" t="s">
        <v>348</v>
      </c>
      <c r="B777" t="s">
        <v>113</v>
      </c>
      <c r="C777" s="2">
        <v>43896</v>
      </c>
      <c r="D777" s="60">
        <v>163</v>
      </c>
      <c r="E777" s="60">
        <v>133</v>
      </c>
      <c r="F777" s="60">
        <v>5</v>
      </c>
      <c r="G777" s="60">
        <v>8</v>
      </c>
      <c r="H777" s="60">
        <v>2</v>
      </c>
      <c r="I777" s="60">
        <v>5</v>
      </c>
      <c r="J777" s="60">
        <v>10</v>
      </c>
      <c r="K777" s="60">
        <v>2</v>
      </c>
      <c r="L777" s="60">
        <v>5</v>
      </c>
      <c r="M777" s="60">
        <v>1</v>
      </c>
      <c r="N777" s="60">
        <v>0</v>
      </c>
      <c r="O777" s="60">
        <v>0</v>
      </c>
      <c r="P777" s="60">
        <v>0</v>
      </c>
      <c r="Q777" s="60">
        <v>42</v>
      </c>
      <c r="R777" s="60">
        <v>0</v>
      </c>
      <c r="S777" s="60">
        <v>0</v>
      </c>
      <c r="T777" s="60">
        <v>4</v>
      </c>
      <c r="U777" s="60">
        <v>0</v>
      </c>
      <c r="V777" s="61">
        <v>0</v>
      </c>
      <c r="W777" s="62">
        <v>0</v>
      </c>
      <c r="X777" s="62">
        <v>0</v>
      </c>
      <c r="Y777">
        <v>0</v>
      </c>
      <c r="Z777">
        <v>0</v>
      </c>
      <c r="AA777">
        <v>0</v>
      </c>
      <c r="AB777">
        <v>0</v>
      </c>
      <c r="AC777">
        <v>0</v>
      </c>
      <c r="AG777" s="35" t="s">
        <v>348</v>
      </c>
      <c r="AH777" s="29" t="s">
        <v>113</v>
      </c>
      <c r="AI777" s="36">
        <v>43896</v>
      </c>
      <c r="AJ777" s="63">
        <v>158</v>
      </c>
      <c r="AK777" s="63">
        <v>125</v>
      </c>
      <c r="AL777" s="63">
        <v>5</v>
      </c>
      <c r="AM777" s="63">
        <v>5</v>
      </c>
      <c r="AN777" s="63">
        <v>2</v>
      </c>
      <c r="AO777" s="63">
        <v>5</v>
      </c>
      <c r="AP777" s="63">
        <v>10</v>
      </c>
      <c r="AQ777" s="63">
        <v>2</v>
      </c>
      <c r="AR777" s="63">
        <v>5</v>
      </c>
      <c r="AS777" s="63">
        <v>0</v>
      </c>
      <c r="AT777" s="64">
        <v>26</v>
      </c>
      <c r="AU777" s="64">
        <v>0</v>
      </c>
      <c r="AV777" s="64">
        <v>0</v>
      </c>
      <c r="AW777" s="64">
        <v>0</v>
      </c>
      <c r="AX777" s="64">
        <v>0</v>
      </c>
      <c r="AY777" s="65">
        <v>0</v>
      </c>
      <c r="AZ777" s="66">
        <v>0</v>
      </c>
      <c r="BA777" s="66">
        <v>0</v>
      </c>
      <c r="BB777" s="12">
        <v>0</v>
      </c>
      <c r="BC777" s="12">
        <v>0</v>
      </c>
      <c r="BD777" s="12">
        <v>0</v>
      </c>
      <c r="BE777" s="12">
        <v>0</v>
      </c>
      <c r="BF777" s="12">
        <v>0</v>
      </c>
      <c r="BK777" t="s">
        <v>337</v>
      </c>
      <c r="BL777" t="s">
        <v>113</v>
      </c>
      <c r="BM777" s="2">
        <v>43895</v>
      </c>
      <c r="BN777">
        <v>4</v>
      </c>
      <c r="BO777">
        <v>5</v>
      </c>
      <c r="BP777">
        <v>0</v>
      </c>
      <c r="BQ777">
        <v>1</v>
      </c>
      <c r="BR777">
        <v>0</v>
      </c>
      <c r="BS777">
        <v>0</v>
      </c>
      <c r="BT777">
        <v>2</v>
      </c>
      <c r="BU777">
        <v>2</v>
      </c>
      <c r="BV777">
        <v>0</v>
      </c>
      <c r="BW777">
        <v>602</v>
      </c>
      <c r="BX777">
        <v>759</v>
      </c>
      <c r="BY777">
        <v>671</v>
      </c>
      <c r="BZ777">
        <v>558</v>
      </c>
      <c r="CA777">
        <v>27</v>
      </c>
      <c r="CB777">
        <v>0</v>
      </c>
      <c r="CC777">
        <v>3</v>
      </c>
      <c r="CD777" s="12">
        <v>0</v>
      </c>
      <c r="CE777">
        <v>0</v>
      </c>
      <c r="CF777">
        <v>0</v>
      </c>
      <c r="CG777">
        <v>0</v>
      </c>
      <c r="CH777">
        <v>0</v>
      </c>
      <c r="CI777">
        <v>0</v>
      </c>
      <c r="CJ777">
        <v>0</v>
      </c>
      <c r="CK777">
        <v>0</v>
      </c>
      <c r="CL777">
        <v>0</v>
      </c>
      <c r="CM777">
        <v>0</v>
      </c>
      <c r="CN777">
        <v>0</v>
      </c>
    </row>
    <row r="778" spans="1:92" hidden="1" x14ac:dyDescent="0.25">
      <c r="A778" s="7" t="s">
        <v>349</v>
      </c>
      <c r="B778" t="s">
        <v>110</v>
      </c>
      <c r="C778" s="2">
        <v>43896</v>
      </c>
      <c r="D778" s="60">
        <v>4</v>
      </c>
      <c r="E778" s="60">
        <v>3</v>
      </c>
      <c r="F778" s="60">
        <v>0</v>
      </c>
      <c r="G778" s="60">
        <v>2</v>
      </c>
      <c r="H778" s="60">
        <v>0</v>
      </c>
      <c r="I778" s="60">
        <v>0</v>
      </c>
      <c r="J778" s="60">
        <v>0</v>
      </c>
      <c r="K778" s="60">
        <v>0</v>
      </c>
      <c r="L778" s="60">
        <v>0</v>
      </c>
      <c r="M778" s="60">
        <v>0</v>
      </c>
      <c r="N778" s="60">
        <v>0</v>
      </c>
      <c r="O778" s="60">
        <v>0</v>
      </c>
      <c r="P778" s="60">
        <v>0</v>
      </c>
      <c r="Q778" s="60">
        <v>2</v>
      </c>
      <c r="R778" s="60">
        <v>2</v>
      </c>
      <c r="S778" s="60">
        <v>0</v>
      </c>
      <c r="T778" s="60">
        <v>0</v>
      </c>
      <c r="U778" s="60">
        <v>0</v>
      </c>
      <c r="V778" s="61">
        <v>0</v>
      </c>
      <c r="W778" s="62">
        <v>0</v>
      </c>
      <c r="X778" s="62">
        <v>2</v>
      </c>
      <c r="Y778">
        <v>0</v>
      </c>
      <c r="Z778">
        <v>0</v>
      </c>
      <c r="AA778">
        <v>0</v>
      </c>
      <c r="AB778">
        <v>0</v>
      </c>
      <c r="AC778">
        <v>0</v>
      </c>
      <c r="AG778" s="33" t="s">
        <v>349</v>
      </c>
      <c r="AH778" s="30" t="s">
        <v>110</v>
      </c>
      <c r="AI778" s="34">
        <v>43896</v>
      </c>
      <c r="AJ778" s="63">
        <v>0</v>
      </c>
      <c r="AK778" s="63">
        <v>0</v>
      </c>
      <c r="AL778" s="63">
        <v>0</v>
      </c>
      <c r="AM778" s="63">
        <v>0</v>
      </c>
      <c r="AN778" s="63">
        <v>0</v>
      </c>
      <c r="AO778" s="63">
        <v>0</v>
      </c>
      <c r="AP778" s="63">
        <v>0</v>
      </c>
      <c r="AQ778" s="63">
        <v>0</v>
      </c>
      <c r="AR778" s="63">
        <v>0</v>
      </c>
      <c r="AS778" s="63">
        <v>0</v>
      </c>
      <c r="AT778" s="64">
        <v>0</v>
      </c>
      <c r="AU778" s="64">
        <v>0</v>
      </c>
      <c r="AV778" s="64">
        <v>0</v>
      </c>
      <c r="AW778" s="64">
        <v>0</v>
      </c>
      <c r="AX778" s="64">
        <v>0</v>
      </c>
      <c r="AY778" s="65">
        <v>0</v>
      </c>
      <c r="AZ778" s="66">
        <v>0</v>
      </c>
      <c r="BA778" s="66">
        <v>0</v>
      </c>
      <c r="BB778" s="12">
        <v>0</v>
      </c>
      <c r="BC778" s="12">
        <v>0</v>
      </c>
      <c r="BD778" s="12">
        <v>0</v>
      </c>
      <c r="BE778" s="12">
        <v>0</v>
      </c>
      <c r="BF778" s="12">
        <v>0</v>
      </c>
      <c r="BK778" t="s">
        <v>338</v>
      </c>
      <c r="BL778" t="s">
        <v>110</v>
      </c>
      <c r="BM778" s="2">
        <v>43895</v>
      </c>
      <c r="BN778">
        <v>0</v>
      </c>
      <c r="BO778">
        <v>0</v>
      </c>
      <c r="BP778">
        <v>0</v>
      </c>
      <c r="BQ778">
        <v>0</v>
      </c>
      <c r="BR778">
        <v>0</v>
      </c>
      <c r="BS778">
        <v>0</v>
      </c>
      <c r="BT778">
        <v>0</v>
      </c>
      <c r="BU778">
        <v>0</v>
      </c>
      <c r="BV778">
        <v>0</v>
      </c>
      <c r="BW778">
        <v>0</v>
      </c>
      <c r="BX778">
        <v>0</v>
      </c>
      <c r="BY778">
        <v>6</v>
      </c>
      <c r="BZ778">
        <v>2</v>
      </c>
      <c r="CA778">
        <v>0</v>
      </c>
      <c r="CB778">
        <v>0</v>
      </c>
      <c r="CC778">
        <v>0</v>
      </c>
      <c r="CD778" s="12">
        <v>0</v>
      </c>
      <c r="CE778">
        <v>0</v>
      </c>
      <c r="CF778">
        <v>0</v>
      </c>
      <c r="CG778">
        <v>0</v>
      </c>
      <c r="CH778">
        <v>0</v>
      </c>
      <c r="CI778">
        <v>0</v>
      </c>
      <c r="CJ778">
        <v>0</v>
      </c>
      <c r="CK778">
        <v>0</v>
      </c>
      <c r="CL778">
        <v>0</v>
      </c>
      <c r="CM778">
        <v>0</v>
      </c>
      <c r="CN778">
        <v>0</v>
      </c>
    </row>
    <row r="779" spans="1:92" hidden="1" x14ac:dyDescent="0.25">
      <c r="A779" s="7" t="s">
        <v>349</v>
      </c>
      <c r="B779" t="s">
        <v>111</v>
      </c>
      <c r="C779" s="2">
        <v>43896</v>
      </c>
      <c r="D779" s="60">
        <v>108</v>
      </c>
      <c r="E779" s="60">
        <v>96</v>
      </c>
      <c r="F779" s="60">
        <v>2</v>
      </c>
      <c r="G779" s="60">
        <v>2</v>
      </c>
      <c r="H779" s="60">
        <v>1</v>
      </c>
      <c r="I779" s="60">
        <v>2</v>
      </c>
      <c r="J779" s="60">
        <v>2</v>
      </c>
      <c r="K779" s="60">
        <v>2</v>
      </c>
      <c r="L779" s="60">
        <v>2</v>
      </c>
      <c r="M779" s="60">
        <v>2</v>
      </c>
      <c r="N779" s="60">
        <v>5</v>
      </c>
      <c r="O779" s="60">
        <v>2</v>
      </c>
      <c r="P779" s="60">
        <v>1</v>
      </c>
      <c r="Q779" s="60">
        <v>18</v>
      </c>
      <c r="R779" s="60">
        <v>7</v>
      </c>
      <c r="S779" s="60">
        <v>0</v>
      </c>
      <c r="T779" s="60">
        <v>0</v>
      </c>
      <c r="U779" s="60">
        <v>0</v>
      </c>
      <c r="V779" s="61">
        <v>0</v>
      </c>
      <c r="W779" s="62">
        <v>0</v>
      </c>
      <c r="X779" s="62">
        <v>7</v>
      </c>
      <c r="Y779">
        <v>0</v>
      </c>
      <c r="Z779">
        <v>0</v>
      </c>
      <c r="AA779">
        <v>0</v>
      </c>
      <c r="AB779">
        <v>0</v>
      </c>
      <c r="AC779">
        <v>0</v>
      </c>
      <c r="AG779" s="35" t="s">
        <v>349</v>
      </c>
      <c r="AH779" s="29" t="s">
        <v>111</v>
      </c>
      <c r="AI779" s="36">
        <v>43896</v>
      </c>
      <c r="AJ779" s="63">
        <v>103</v>
      </c>
      <c r="AK779" s="63">
        <v>91</v>
      </c>
      <c r="AL779" s="63">
        <v>2</v>
      </c>
      <c r="AM779" s="63">
        <v>2</v>
      </c>
      <c r="AN779" s="63">
        <v>1</v>
      </c>
      <c r="AO779" s="63">
        <v>2</v>
      </c>
      <c r="AP779" s="63">
        <v>2</v>
      </c>
      <c r="AQ779" s="63">
        <v>2</v>
      </c>
      <c r="AR779" s="63">
        <v>2</v>
      </c>
      <c r="AS779" s="63">
        <v>0</v>
      </c>
      <c r="AT779" s="64">
        <v>11</v>
      </c>
      <c r="AU779" s="64">
        <v>0</v>
      </c>
      <c r="AV779" s="64">
        <v>0</v>
      </c>
      <c r="AW779" s="64">
        <v>0</v>
      </c>
      <c r="AX779" s="64">
        <v>0</v>
      </c>
      <c r="AY779" s="65">
        <v>0</v>
      </c>
      <c r="AZ779" s="66">
        <v>0</v>
      </c>
      <c r="BA779" s="66">
        <v>0</v>
      </c>
      <c r="BB779" s="12">
        <v>0</v>
      </c>
      <c r="BC779" s="12">
        <v>0</v>
      </c>
      <c r="BD779" s="12">
        <v>0</v>
      </c>
      <c r="BE779" s="12">
        <v>0</v>
      </c>
      <c r="BF779" s="12">
        <v>0</v>
      </c>
      <c r="BK779" t="s">
        <v>338</v>
      </c>
      <c r="BL779" t="s">
        <v>111</v>
      </c>
      <c r="BM779" s="2">
        <v>43895</v>
      </c>
      <c r="BN779">
        <v>2</v>
      </c>
      <c r="BO779">
        <v>0</v>
      </c>
      <c r="BP779">
        <v>0</v>
      </c>
      <c r="BQ779">
        <v>0</v>
      </c>
      <c r="BR779">
        <v>0</v>
      </c>
      <c r="BS779">
        <v>0</v>
      </c>
      <c r="BT779">
        <v>0</v>
      </c>
      <c r="BU779">
        <v>0</v>
      </c>
      <c r="BV779">
        <v>0</v>
      </c>
      <c r="BW779">
        <v>79</v>
      </c>
      <c r="BX779">
        <v>0</v>
      </c>
      <c r="BY779">
        <v>161</v>
      </c>
      <c r="BZ779">
        <v>120</v>
      </c>
      <c r="CA779">
        <v>0</v>
      </c>
      <c r="CB779">
        <v>0</v>
      </c>
      <c r="CC779">
        <v>0</v>
      </c>
      <c r="CD779" s="12">
        <v>0</v>
      </c>
      <c r="CE779">
        <v>0</v>
      </c>
      <c r="CF779">
        <v>0</v>
      </c>
      <c r="CG779">
        <v>0</v>
      </c>
      <c r="CH779">
        <v>0</v>
      </c>
      <c r="CI779">
        <v>0</v>
      </c>
      <c r="CJ779">
        <v>0</v>
      </c>
      <c r="CK779">
        <v>0</v>
      </c>
      <c r="CL779">
        <v>0</v>
      </c>
      <c r="CM779">
        <v>0</v>
      </c>
      <c r="CN779">
        <v>0</v>
      </c>
    </row>
    <row r="780" spans="1:92" hidden="1" x14ac:dyDescent="0.25">
      <c r="A780" s="7" t="s">
        <v>349</v>
      </c>
      <c r="B780" t="s">
        <v>112</v>
      </c>
      <c r="C780" s="2">
        <v>43896</v>
      </c>
      <c r="D780" s="60">
        <v>0</v>
      </c>
      <c r="E780" s="60">
        <v>1</v>
      </c>
      <c r="F780" s="60">
        <v>0</v>
      </c>
      <c r="G780" s="60">
        <v>1</v>
      </c>
      <c r="H780" s="60">
        <v>0</v>
      </c>
      <c r="I780" s="60">
        <v>0</v>
      </c>
      <c r="J780" s="60">
        <v>0</v>
      </c>
      <c r="K780" s="60">
        <v>0</v>
      </c>
      <c r="L780" s="60">
        <v>0</v>
      </c>
      <c r="M780" s="60">
        <v>0</v>
      </c>
      <c r="N780" s="60">
        <v>0</v>
      </c>
      <c r="O780" s="60">
        <v>0</v>
      </c>
      <c r="P780" s="60">
        <v>0</v>
      </c>
      <c r="Q780" s="60">
        <v>0</v>
      </c>
      <c r="R780" s="60">
        <v>0</v>
      </c>
      <c r="S780" s="60">
        <v>0</v>
      </c>
      <c r="T780" s="60">
        <v>0</v>
      </c>
      <c r="U780" s="60">
        <v>0</v>
      </c>
      <c r="V780" s="61">
        <v>0</v>
      </c>
      <c r="W780" s="62">
        <v>0</v>
      </c>
      <c r="X780" s="62">
        <v>0</v>
      </c>
      <c r="Y780">
        <v>0</v>
      </c>
      <c r="Z780">
        <v>0</v>
      </c>
      <c r="AA780">
        <v>0</v>
      </c>
      <c r="AB780">
        <v>0</v>
      </c>
      <c r="AC780">
        <v>0</v>
      </c>
      <c r="AG780" s="33" t="s">
        <v>349</v>
      </c>
      <c r="AH780" s="30" t="s">
        <v>112</v>
      </c>
      <c r="AI780" s="34">
        <v>43896</v>
      </c>
      <c r="AJ780" s="63">
        <v>0</v>
      </c>
      <c r="AK780" s="63">
        <v>0</v>
      </c>
      <c r="AL780" s="63">
        <v>0</v>
      </c>
      <c r="AM780" s="63">
        <v>0</v>
      </c>
      <c r="AN780" s="63">
        <v>0</v>
      </c>
      <c r="AO780" s="63">
        <v>0</v>
      </c>
      <c r="AP780" s="63">
        <v>0</v>
      </c>
      <c r="AQ780" s="63">
        <v>0</v>
      </c>
      <c r="AR780" s="63">
        <v>0</v>
      </c>
      <c r="AS780" s="63">
        <v>0</v>
      </c>
      <c r="AT780" s="64">
        <v>0</v>
      </c>
      <c r="AU780" s="64">
        <v>0</v>
      </c>
      <c r="AV780" s="64">
        <v>0</v>
      </c>
      <c r="AW780" s="64">
        <v>0</v>
      </c>
      <c r="AX780" s="64">
        <v>0</v>
      </c>
      <c r="AY780" s="65">
        <v>0</v>
      </c>
      <c r="AZ780" s="66">
        <v>0</v>
      </c>
      <c r="BA780" s="66">
        <v>0</v>
      </c>
      <c r="BB780" s="12">
        <v>0</v>
      </c>
      <c r="BC780" s="12">
        <v>0</v>
      </c>
      <c r="BD780" s="12">
        <v>0</v>
      </c>
      <c r="BE780" s="12">
        <v>0</v>
      </c>
      <c r="BF780" s="12">
        <v>0</v>
      </c>
      <c r="BK780" t="s">
        <v>338</v>
      </c>
      <c r="BL780" t="s">
        <v>112</v>
      </c>
      <c r="BM780" s="2">
        <v>43895</v>
      </c>
      <c r="BN780">
        <v>0</v>
      </c>
      <c r="BO780">
        <v>0</v>
      </c>
      <c r="BP780">
        <v>0</v>
      </c>
      <c r="BQ780">
        <v>0</v>
      </c>
      <c r="BR780">
        <v>0</v>
      </c>
      <c r="BS780">
        <v>0</v>
      </c>
      <c r="BT780">
        <v>0</v>
      </c>
      <c r="BU780">
        <v>0</v>
      </c>
      <c r="BV780">
        <v>0</v>
      </c>
      <c r="BW780">
        <v>3</v>
      </c>
      <c r="BX780">
        <v>0</v>
      </c>
      <c r="BY780">
        <v>3</v>
      </c>
      <c r="BZ780">
        <v>2</v>
      </c>
      <c r="CA780">
        <v>0</v>
      </c>
      <c r="CB780">
        <v>0</v>
      </c>
      <c r="CC780">
        <v>0</v>
      </c>
      <c r="CD780" s="12">
        <v>0</v>
      </c>
      <c r="CE780">
        <v>0</v>
      </c>
      <c r="CF780">
        <v>0</v>
      </c>
      <c r="CG780">
        <v>0</v>
      </c>
      <c r="CH780">
        <v>0</v>
      </c>
      <c r="CI780">
        <v>0</v>
      </c>
      <c r="CJ780">
        <v>0</v>
      </c>
      <c r="CK780">
        <v>0</v>
      </c>
      <c r="CL780">
        <v>0</v>
      </c>
      <c r="CM780">
        <v>0</v>
      </c>
      <c r="CN780">
        <v>0</v>
      </c>
    </row>
    <row r="781" spans="1:92" hidden="1" x14ac:dyDescent="0.25">
      <c r="A781" s="7" t="s">
        <v>349</v>
      </c>
      <c r="B781" t="s">
        <v>113</v>
      </c>
      <c r="C781" s="2">
        <v>43896</v>
      </c>
      <c r="D781" s="60">
        <v>110</v>
      </c>
      <c r="E781" s="60">
        <v>105</v>
      </c>
      <c r="F781" s="60">
        <v>1</v>
      </c>
      <c r="G781" s="60">
        <v>3</v>
      </c>
      <c r="H781" s="60">
        <v>1</v>
      </c>
      <c r="I781" s="60">
        <v>1</v>
      </c>
      <c r="J781" s="60">
        <v>1</v>
      </c>
      <c r="K781" s="60">
        <v>1</v>
      </c>
      <c r="L781" s="60">
        <v>1</v>
      </c>
      <c r="M781" s="60">
        <v>19</v>
      </c>
      <c r="N781" s="60">
        <v>31</v>
      </c>
      <c r="O781" s="60">
        <v>18</v>
      </c>
      <c r="P781" s="60">
        <v>16</v>
      </c>
      <c r="Q781" s="60">
        <v>35</v>
      </c>
      <c r="R781" s="60">
        <v>12</v>
      </c>
      <c r="S781" s="60">
        <v>0</v>
      </c>
      <c r="T781" s="60">
        <v>1</v>
      </c>
      <c r="U781" s="60">
        <v>0</v>
      </c>
      <c r="V781" s="61">
        <v>0</v>
      </c>
      <c r="W781" s="62">
        <v>0</v>
      </c>
      <c r="X781" s="62">
        <v>20</v>
      </c>
      <c r="Y781">
        <v>0</v>
      </c>
      <c r="Z781">
        <v>0</v>
      </c>
      <c r="AA781">
        <v>0</v>
      </c>
      <c r="AB781">
        <v>0</v>
      </c>
      <c r="AC781">
        <v>0</v>
      </c>
      <c r="AG781" s="35" t="s">
        <v>349</v>
      </c>
      <c r="AH781" s="29" t="s">
        <v>113</v>
      </c>
      <c r="AI781" s="36">
        <v>43896</v>
      </c>
      <c r="AJ781" s="63">
        <v>99</v>
      </c>
      <c r="AK781" s="63">
        <v>94</v>
      </c>
      <c r="AL781" s="63">
        <v>1</v>
      </c>
      <c r="AM781" s="63">
        <v>3</v>
      </c>
      <c r="AN781" s="63">
        <v>1</v>
      </c>
      <c r="AO781" s="63">
        <v>1</v>
      </c>
      <c r="AP781" s="63">
        <v>1</v>
      </c>
      <c r="AQ781" s="63">
        <v>1</v>
      </c>
      <c r="AR781" s="63">
        <v>1</v>
      </c>
      <c r="AS781" s="63">
        <v>0</v>
      </c>
      <c r="AT781" s="64">
        <v>23</v>
      </c>
      <c r="AU781" s="64">
        <v>1</v>
      </c>
      <c r="AV781" s="64">
        <v>0</v>
      </c>
      <c r="AW781" s="64">
        <v>0</v>
      </c>
      <c r="AX781" s="64">
        <v>0</v>
      </c>
      <c r="AY781" s="65">
        <v>0</v>
      </c>
      <c r="AZ781" s="66">
        <v>0</v>
      </c>
      <c r="BA781" s="66">
        <v>0</v>
      </c>
      <c r="BB781" s="12">
        <v>0</v>
      </c>
      <c r="BC781" s="12">
        <v>0</v>
      </c>
      <c r="BD781" s="12">
        <v>0</v>
      </c>
      <c r="BE781" s="12">
        <v>0</v>
      </c>
      <c r="BF781" s="12">
        <v>0</v>
      </c>
      <c r="BK781" t="s">
        <v>338</v>
      </c>
      <c r="BL781" t="s">
        <v>113</v>
      </c>
      <c r="BM781" s="2">
        <v>43895</v>
      </c>
      <c r="BN781">
        <v>3</v>
      </c>
      <c r="BO781">
        <v>4</v>
      </c>
      <c r="BP781">
        <v>0</v>
      </c>
      <c r="BQ781">
        <v>1</v>
      </c>
      <c r="BR781">
        <v>0</v>
      </c>
      <c r="BS781">
        <v>0</v>
      </c>
      <c r="BT781">
        <v>0</v>
      </c>
      <c r="BU781">
        <v>0</v>
      </c>
      <c r="BV781">
        <v>0</v>
      </c>
      <c r="BW781">
        <v>178</v>
      </c>
      <c r="BX781">
        <v>0</v>
      </c>
      <c r="BY781">
        <v>347</v>
      </c>
      <c r="BZ781">
        <v>285</v>
      </c>
      <c r="CA781">
        <v>0</v>
      </c>
      <c r="CB781">
        <v>0</v>
      </c>
      <c r="CC781">
        <v>0</v>
      </c>
      <c r="CD781" s="12">
        <v>0</v>
      </c>
      <c r="CE781">
        <v>0</v>
      </c>
      <c r="CF781">
        <v>0</v>
      </c>
      <c r="CG781">
        <v>0</v>
      </c>
      <c r="CH781">
        <v>0</v>
      </c>
      <c r="CI781">
        <v>0</v>
      </c>
      <c r="CJ781">
        <v>0</v>
      </c>
      <c r="CK781">
        <v>0</v>
      </c>
      <c r="CL781">
        <v>0</v>
      </c>
      <c r="CM781">
        <v>0</v>
      </c>
      <c r="CN781">
        <v>0</v>
      </c>
    </row>
    <row r="782" spans="1:92" hidden="1" x14ac:dyDescent="0.25">
      <c r="A782" s="7" t="s">
        <v>350</v>
      </c>
      <c r="B782" t="s">
        <v>110</v>
      </c>
      <c r="C782" s="2">
        <v>43896</v>
      </c>
      <c r="D782" s="60">
        <v>4</v>
      </c>
      <c r="E782" s="60">
        <v>1</v>
      </c>
      <c r="F782" s="60">
        <v>0</v>
      </c>
      <c r="G782" s="60">
        <v>0</v>
      </c>
      <c r="H782" s="60">
        <v>0</v>
      </c>
      <c r="I782" s="60">
        <v>0</v>
      </c>
      <c r="J782" s="60">
        <v>0</v>
      </c>
      <c r="K782" s="60">
        <v>0</v>
      </c>
      <c r="L782" s="60">
        <v>0</v>
      </c>
      <c r="M782" s="60">
        <v>0</v>
      </c>
      <c r="N782" s="60">
        <v>0</v>
      </c>
      <c r="O782" s="60">
        <v>0</v>
      </c>
      <c r="P782" s="60">
        <v>0</v>
      </c>
      <c r="Q782" s="60">
        <v>1</v>
      </c>
      <c r="R782" s="60">
        <v>0</v>
      </c>
      <c r="S782" s="60">
        <v>0</v>
      </c>
      <c r="T782" s="60">
        <v>1</v>
      </c>
      <c r="U782" s="60">
        <v>0</v>
      </c>
      <c r="V782" s="61">
        <v>0</v>
      </c>
      <c r="W782" s="62">
        <v>0</v>
      </c>
      <c r="X782" s="62">
        <v>0</v>
      </c>
      <c r="Y782">
        <v>0</v>
      </c>
      <c r="Z782">
        <v>0</v>
      </c>
      <c r="AA782">
        <v>0</v>
      </c>
      <c r="AB782">
        <v>0</v>
      </c>
      <c r="AC782">
        <v>0</v>
      </c>
      <c r="AG782" s="33" t="s">
        <v>350</v>
      </c>
      <c r="AH782" s="30" t="s">
        <v>110</v>
      </c>
      <c r="AI782" s="34">
        <v>43896</v>
      </c>
      <c r="AJ782" s="63">
        <v>3</v>
      </c>
      <c r="AK782" s="63">
        <v>1</v>
      </c>
      <c r="AL782" s="63">
        <v>0</v>
      </c>
      <c r="AM782" s="63">
        <v>0</v>
      </c>
      <c r="AN782" s="63">
        <v>0</v>
      </c>
      <c r="AO782" s="63">
        <v>0</v>
      </c>
      <c r="AP782" s="63">
        <v>0</v>
      </c>
      <c r="AQ782" s="63">
        <v>0</v>
      </c>
      <c r="AR782" s="63">
        <v>0</v>
      </c>
      <c r="AS782" s="63">
        <v>0</v>
      </c>
      <c r="AT782" s="64">
        <v>0</v>
      </c>
      <c r="AU782" s="64">
        <v>0</v>
      </c>
      <c r="AV782" s="64">
        <v>0</v>
      </c>
      <c r="AW782" s="64">
        <v>0</v>
      </c>
      <c r="AX782" s="64">
        <v>0</v>
      </c>
      <c r="AY782" s="65">
        <v>0</v>
      </c>
      <c r="AZ782" s="66">
        <v>0</v>
      </c>
      <c r="BA782" s="66">
        <v>0</v>
      </c>
      <c r="BB782" s="12">
        <v>0</v>
      </c>
      <c r="BC782" s="12">
        <v>0</v>
      </c>
      <c r="BD782" s="12">
        <v>0</v>
      </c>
      <c r="BE782" s="12">
        <v>0</v>
      </c>
      <c r="BF782" s="12">
        <v>0</v>
      </c>
      <c r="BK782" t="s">
        <v>339</v>
      </c>
      <c r="BL782" t="s">
        <v>110</v>
      </c>
      <c r="BM782" s="2">
        <v>43895</v>
      </c>
      <c r="BN782">
        <v>0</v>
      </c>
      <c r="BO782">
        <v>1</v>
      </c>
      <c r="BP782">
        <v>0</v>
      </c>
      <c r="BQ782">
        <v>1</v>
      </c>
      <c r="BR782">
        <v>0</v>
      </c>
      <c r="BS782">
        <v>0</v>
      </c>
      <c r="BT782">
        <v>0</v>
      </c>
      <c r="BU782">
        <v>0</v>
      </c>
      <c r="BV782">
        <v>0</v>
      </c>
      <c r="BW782">
        <v>28</v>
      </c>
      <c r="BX782">
        <v>26</v>
      </c>
      <c r="BY782">
        <v>54</v>
      </c>
      <c r="BZ782">
        <v>35</v>
      </c>
      <c r="CA782">
        <v>6</v>
      </c>
      <c r="CB782">
        <v>3</v>
      </c>
      <c r="CC782">
        <v>3</v>
      </c>
      <c r="CD782" s="12">
        <v>1</v>
      </c>
      <c r="CE782">
        <v>0</v>
      </c>
      <c r="CF782">
        <v>0</v>
      </c>
      <c r="CG782">
        <v>3</v>
      </c>
      <c r="CH782">
        <v>0</v>
      </c>
      <c r="CI782">
        <v>0</v>
      </c>
      <c r="CJ782">
        <v>0</v>
      </c>
      <c r="CK782">
        <v>0</v>
      </c>
      <c r="CL782">
        <v>0</v>
      </c>
      <c r="CM782">
        <v>0</v>
      </c>
      <c r="CN782">
        <v>0</v>
      </c>
    </row>
    <row r="783" spans="1:92" hidden="1" x14ac:dyDescent="0.25">
      <c r="A783" s="7" t="s">
        <v>350</v>
      </c>
      <c r="B783" t="s">
        <v>111</v>
      </c>
      <c r="C783" s="2">
        <v>43896</v>
      </c>
      <c r="D783" s="60">
        <v>102</v>
      </c>
      <c r="E783" s="60">
        <v>66</v>
      </c>
      <c r="F783" s="60">
        <v>3</v>
      </c>
      <c r="G783" s="60">
        <v>5</v>
      </c>
      <c r="H783" s="60">
        <v>2</v>
      </c>
      <c r="I783" s="60">
        <v>3</v>
      </c>
      <c r="J783" s="60">
        <v>5</v>
      </c>
      <c r="K783" s="60">
        <v>1</v>
      </c>
      <c r="L783" s="60">
        <v>3</v>
      </c>
      <c r="M783" s="60">
        <v>3</v>
      </c>
      <c r="N783" s="60">
        <v>0</v>
      </c>
      <c r="O783" s="60">
        <v>0</v>
      </c>
      <c r="P783" s="60">
        <v>0</v>
      </c>
      <c r="Q783" s="60">
        <v>15</v>
      </c>
      <c r="R783" s="60">
        <v>1</v>
      </c>
      <c r="S783" s="60">
        <v>1</v>
      </c>
      <c r="T783" s="60">
        <v>0</v>
      </c>
      <c r="U783" s="60">
        <v>0</v>
      </c>
      <c r="V783" s="61">
        <v>0</v>
      </c>
      <c r="W783" s="62">
        <v>0</v>
      </c>
      <c r="X783" s="62">
        <v>1</v>
      </c>
      <c r="Y783">
        <v>0</v>
      </c>
      <c r="Z783">
        <v>0</v>
      </c>
      <c r="AA783">
        <v>0</v>
      </c>
      <c r="AB783">
        <v>0</v>
      </c>
      <c r="AC783">
        <v>0</v>
      </c>
      <c r="AG783" s="35" t="s">
        <v>350</v>
      </c>
      <c r="AH783" s="29" t="s">
        <v>111</v>
      </c>
      <c r="AI783" s="36">
        <v>43896</v>
      </c>
      <c r="AJ783" s="63">
        <v>100</v>
      </c>
      <c r="AK783" s="63">
        <v>63</v>
      </c>
      <c r="AL783" s="63">
        <v>3</v>
      </c>
      <c r="AM783" s="63">
        <v>4</v>
      </c>
      <c r="AN783" s="63">
        <v>2</v>
      </c>
      <c r="AO783" s="63">
        <v>3</v>
      </c>
      <c r="AP783" s="63">
        <v>5</v>
      </c>
      <c r="AQ783" s="63">
        <v>1</v>
      </c>
      <c r="AR783" s="63">
        <v>3</v>
      </c>
      <c r="AS783" s="63">
        <v>0</v>
      </c>
      <c r="AT783" s="64">
        <v>8</v>
      </c>
      <c r="AU783" s="64">
        <v>0</v>
      </c>
      <c r="AV783" s="64">
        <v>0</v>
      </c>
      <c r="AW783" s="64">
        <v>0</v>
      </c>
      <c r="AX783" s="64">
        <v>0</v>
      </c>
      <c r="AY783" s="65">
        <v>0</v>
      </c>
      <c r="AZ783" s="66">
        <v>0</v>
      </c>
      <c r="BA783" s="66">
        <v>0</v>
      </c>
      <c r="BB783" s="12">
        <v>0</v>
      </c>
      <c r="BC783" s="12">
        <v>0</v>
      </c>
      <c r="BD783" s="12">
        <v>0</v>
      </c>
      <c r="BE783" s="12">
        <v>0</v>
      </c>
      <c r="BF783" s="12">
        <v>0</v>
      </c>
      <c r="BK783" t="s">
        <v>339</v>
      </c>
      <c r="BL783" t="s">
        <v>111</v>
      </c>
      <c r="BM783" s="2">
        <v>43895</v>
      </c>
      <c r="BN783">
        <v>7</v>
      </c>
      <c r="BO783">
        <v>13</v>
      </c>
      <c r="BP783">
        <v>0</v>
      </c>
      <c r="BQ783">
        <v>1</v>
      </c>
      <c r="BR783">
        <v>0</v>
      </c>
      <c r="BS783">
        <v>0</v>
      </c>
      <c r="BT783">
        <v>12</v>
      </c>
      <c r="BU783">
        <v>5</v>
      </c>
      <c r="BV783">
        <v>0</v>
      </c>
      <c r="BW783">
        <v>685</v>
      </c>
      <c r="BX783">
        <v>521</v>
      </c>
      <c r="BY783">
        <v>723</v>
      </c>
      <c r="BZ783">
        <v>661</v>
      </c>
      <c r="CA783">
        <v>32</v>
      </c>
      <c r="CB783">
        <v>11</v>
      </c>
      <c r="CC783">
        <v>11</v>
      </c>
      <c r="CD783" s="12">
        <v>6</v>
      </c>
      <c r="CE783">
        <v>0</v>
      </c>
      <c r="CF783">
        <v>0</v>
      </c>
      <c r="CG783">
        <v>9</v>
      </c>
      <c r="CH783">
        <v>2</v>
      </c>
      <c r="CI783">
        <v>0</v>
      </c>
      <c r="CJ783">
        <v>0</v>
      </c>
      <c r="CK783">
        <v>0</v>
      </c>
      <c r="CL783">
        <v>0</v>
      </c>
      <c r="CM783">
        <v>0</v>
      </c>
      <c r="CN783">
        <v>0</v>
      </c>
    </row>
    <row r="784" spans="1:92" hidden="1" x14ac:dyDescent="0.25">
      <c r="A784" s="7" t="s">
        <v>350</v>
      </c>
      <c r="B784" t="s">
        <v>112</v>
      </c>
      <c r="C784" s="2">
        <v>43896</v>
      </c>
      <c r="D784" s="60">
        <v>7</v>
      </c>
      <c r="E784" s="60">
        <v>1</v>
      </c>
      <c r="F784" s="60">
        <v>0</v>
      </c>
      <c r="G784" s="60">
        <v>0</v>
      </c>
      <c r="H784" s="60">
        <v>0</v>
      </c>
      <c r="I784" s="60">
        <v>0</v>
      </c>
      <c r="J784" s="60">
        <v>0</v>
      </c>
      <c r="K784" s="60">
        <v>0</v>
      </c>
      <c r="L784" s="60">
        <v>0</v>
      </c>
      <c r="M784" s="60">
        <v>0</v>
      </c>
      <c r="N784" s="60">
        <v>0</v>
      </c>
      <c r="O784" s="60">
        <v>0</v>
      </c>
      <c r="P784" s="60">
        <v>0</v>
      </c>
      <c r="Q784" s="60">
        <v>0</v>
      </c>
      <c r="R784" s="60">
        <v>0</v>
      </c>
      <c r="S784" s="60">
        <v>0</v>
      </c>
      <c r="T784" s="60">
        <v>0</v>
      </c>
      <c r="U784" s="60">
        <v>0</v>
      </c>
      <c r="V784" s="61">
        <v>0</v>
      </c>
      <c r="W784" s="62">
        <v>0</v>
      </c>
      <c r="X784" s="62">
        <v>0</v>
      </c>
      <c r="Y784">
        <v>0</v>
      </c>
      <c r="Z784">
        <v>0</v>
      </c>
      <c r="AA784">
        <v>0</v>
      </c>
      <c r="AB784">
        <v>0</v>
      </c>
      <c r="AC784">
        <v>0</v>
      </c>
      <c r="AG784" s="33" t="s">
        <v>350</v>
      </c>
      <c r="AH784" s="30" t="s">
        <v>112</v>
      </c>
      <c r="AI784" s="34">
        <v>43896</v>
      </c>
      <c r="AJ784" s="63">
        <v>3</v>
      </c>
      <c r="AK784" s="63">
        <v>0</v>
      </c>
      <c r="AL784" s="63">
        <v>0</v>
      </c>
      <c r="AM784" s="63">
        <v>0</v>
      </c>
      <c r="AN784" s="63">
        <v>0</v>
      </c>
      <c r="AO784" s="63">
        <v>0</v>
      </c>
      <c r="AP784" s="63">
        <v>0</v>
      </c>
      <c r="AQ784" s="63">
        <v>0</v>
      </c>
      <c r="AR784" s="63">
        <v>0</v>
      </c>
      <c r="AS784" s="63">
        <v>0</v>
      </c>
      <c r="AT784" s="64">
        <v>0</v>
      </c>
      <c r="AU784" s="64">
        <v>0</v>
      </c>
      <c r="AV784" s="64">
        <v>0</v>
      </c>
      <c r="AW784" s="64">
        <v>0</v>
      </c>
      <c r="AX784" s="64">
        <v>0</v>
      </c>
      <c r="AY784" s="65">
        <v>0</v>
      </c>
      <c r="AZ784" s="66">
        <v>0</v>
      </c>
      <c r="BA784" s="66">
        <v>0</v>
      </c>
      <c r="BB784" s="12">
        <v>0</v>
      </c>
      <c r="BC784" s="12">
        <v>0</v>
      </c>
      <c r="BD784" s="12">
        <v>0</v>
      </c>
      <c r="BE784" s="12">
        <v>0</v>
      </c>
      <c r="BF784" s="12">
        <v>0</v>
      </c>
      <c r="BK784" t="s">
        <v>339</v>
      </c>
      <c r="BL784" t="s">
        <v>112</v>
      </c>
      <c r="BM784" s="2">
        <v>43895</v>
      </c>
      <c r="BN784">
        <v>0</v>
      </c>
      <c r="BO784">
        <v>0</v>
      </c>
      <c r="BP784">
        <v>0</v>
      </c>
      <c r="BQ784">
        <v>0</v>
      </c>
      <c r="BR784">
        <v>0</v>
      </c>
      <c r="BS784">
        <v>0</v>
      </c>
      <c r="BT784">
        <v>1</v>
      </c>
      <c r="BU784">
        <v>1</v>
      </c>
      <c r="BV784">
        <v>0</v>
      </c>
      <c r="BW784">
        <v>30</v>
      </c>
      <c r="BX784">
        <v>32</v>
      </c>
      <c r="BY784">
        <v>53</v>
      </c>
      <c r="BZ784">
        <v>32</v>
      </c>
      <c r="CA784">
        <v>5</v>
      </c>
      <c r="CB784">
        <v>3</v>
      </c>
      <c r="CC784">
        <v>0</v>
      </c>
      <c r="CD784" s="12">
        <v>1</v>
      </c>
      <c r="CE784">
        <v>0</v>
      </c>
      <c r="CF784">
        <v>0</v>
      </c>
      <c r="CG784">
        <v>0</v>
      </c>
      <c r="CH784">
        <v>0</v>
      </c>
      <c r="CI784">
        <v>0</v>
      </c>
      <c r="CJ784">
        <v>0</v>
      </c>
      <c r="CK784">
        <v>0</v>
      </c>
      <c r="CL784">
        <v>0</v>
      </c>
      <c r="CM784">
        <v>0</v>
      </c>
      <c r="CN784">
        <v>0</v>
      </c>
    </row>
    <row r="785" spans="1:92" hidden="1" x14ac:dyDescent="0.25">
      <c r="A785" s="7" t="s">
        <v>350</v>
      </c>
      <c r="B785" t="s">
        <v>113</v>
      </c>
      <c r="C785" s="2">
        <v>43896</v>
      </c>
      <c r="D785" s="60">
        <v>98</v>
      </c>
      <c r="E785" s="60">
        <v>72</v>
      </c>
      <c r="F785" s="60">
        <v>3</v>
      </c>
      <c r="G785" s="60">
        <v>4</v>
      </c>
      <c r="H785" s="60">
        <v>1</v>
      </c>
      <c r="I785" s="60">
        <v>3</v>
      </c>
      <c r="J785" s="60">
        <v>6</v>
      </c>
      <c r="K785" s="60">
        <v>4</v>
      </c>
      <c r="L785" s="60">
        <v>3</v>
      </c>
      <c r="M785" s="60">
        <v>9</v>
      </c>
      <c r="N785" s="60">
        <v>0</v>
      </c>
      <c r="O785" s="60">
        <v>0</v>
      </c>
      <c r="P785" s="60">
        <v>0</v>
      </c>
      <c r="Q785" s="60">
        <v>39</v>
      </c>
      <c r="R785" s="60">
        <v>3</v>
      </c>
      <c r="S785" s="60">
        <v>1</v>
      </c>
      <c r="T785" s="60">
        <v>0</v>
      </c>
      <c r="U785" s="60">
        <v>0</v>
      </c>
      <c r="V785" s="61">
        <v>0</v>
      </c>
      <c r="W785" s="62">
        <v>0</v>
      </c>
      <c r="X785" s="62">
        <v>1</v>
      </c>
      <c r="Y785">
        <v>0</v>
      </c>
      <c r="Z785">
        <v>0</v>
      </c>
      <c r="AA785">
        <v>0</v>
      </c>
      <c r="AB785">
        <v>0</v>
      </c>
      <c r="AC785">
        <v>0</v>
      </c>
      <c r="AG785" s="35" t="s">
        <v>350</v>
      </c>
      <c r="AH785" s="29" t="s">
        <v>113</v>
      </c>
      <c r="AI785" s="36">
        <v>43896</v>
      </c>
      <c r="AJ785" s="63">
        <v>95</v>
      </c>
      <c r="AK785" s="63">
        <v>69</v>
      </c>
      <c r="AL785" s="63">
        <v>3</v>
      </c>
      <c r="AM785" s="63">
        <v>3</v>
      </c>
      <c r="AN785" s="63">
        <v>1</v>
      </c>
      <c r="AO785" s="63">
        <v>3</v>
      </c>
      <c r="AP785" s="63">
        <v>6</v>
      </c>
      <c r="AQ785" s="63">
        <v>4</v>
      </c>
      <c r="AR785" s="63">
        <v>3</v>
      </c>
      <c r="AS785" s="63">
        <v>0</v>
      </c>
      <c r="AT785" s="64">
        <v>16</v>
      </c>
      <c r="AU785" s="64">
        <v>0</v>
      </c>
      <c r="AV785" s="64">
        <v>0</v>
      </c>
      <c r="AW785" s="64">
        <v>0</v>
      </c>
      <c r="AX785" s="64">
        <v>0</v>
      </c>
      <c r="AY785" s="65">
        <v>0</v>
      </c>
      <c r="AZ785" s="66">
        <v>0</v>
      </c>
      <c r="BA785" s="66">
        <v>0</v>
      </c>
      <c r="BB785" s="12">
        <v>0</v>
      </c>
      <c r="BC785" s="12">
        <v>0</v>
      </c>
      <c r="BD785" s="12">
        <v>0</v>
      </c>
      <c r="BE785" s="12">
        <v>0</v>
      </c>
      <c r="BF785" s="12">
        <v>0</v>
      </c>
      <c r="BK785" t="s">
        <v>339</v>
      </c>
      <c r="BL785" t="s">
        <v>113</v>
      </c>
      <c r="BM785" s="2">
        <v>43895</v>
      </c>
      <c r="BN785">
        <v>16</v>
      </c>
      <c r="BO785">
        <v>61</v>
      </c>
      <c r="BP785">
        <v>4</v>
      </c>
      <c r="BQ785">
        <v>1</v>
      </c>
      <c r="BR785">
        <v>1</v>
      </c>
      <c r="BS785">
        <v>4</v>
      </c>
      <c r="BT785">
        <v>25</v>
      </c>
      <c r="BU785">
        <v>22</v>
      </c>
      <c r="BV785">
        <v>4</v>
      </c>
      <c r="BW785">
        <v>1784</v>
      </c>
      <c r="BX785">
        <v>1221</v>
      </c>
      <c r="BY785">
        <v>1918</v>
      </c>
      <c r="BZ785">
        <v>1749</v>
      </c>
      <c r="CA785">
        <v>87</v>
      </c>
      <c r="CB785">
        <v>36</v>
      </c>
      <c r="CC785">
        <v>14</v>
      </c>
      <c r="CD785" s="12">
        <v>10</v>
      </c>
      <c r="CE785">
        <v>1</v>
      </c>
      <c r="CF785">
        <v>4</v>
      </c>
      <c r="CG785">
        <v>3</v>
      </c>
      <c r="CH785">
        <v>6</v>
      </c>
      <c r="CI785">
        <v>0</v>
      </c>
      <c r="CJ785">
        <v>0</v>
      </c>
      <c r="CK785">
        <v>0</v>
      </c>
      <c r="CL785">
        <v>0</v>
      </c>
      <c r="CM785">
        <v>0</v>
      </c>
      <c r="CN785">
        <v>0</v>
      </c>
    </row>
    <row r="786" spans="1:92" hidden="1" x14ac:dyDescent="0.25">
      <c r="A786" s="7" t="s">
        <v>351</v>
      </c>
      <c r="B786" t="s">
        <v>110</v>
      </c>
      <c r="C786" s="2">
        <v>43896</v>
      </c>
      <c r="D786" s="60">
        <v>2</v>
      </c>
      <c r="E786" s="60">
        <v>3</v>
      </c>
      <c r="F786" s="60">
        <v>1</v>
      </c>
      <c r="G786" s="60">
        <v>0</v>
      </c>
      <c r="H786" s="60">
        <v>0</v>
      </c>
      <c r="I786" s="60">
        <v>1</v>
      </c>
      <c r="J786" s="60">
        <v>1</v>
      </c>
      <c r="K786" s="60">
        <v>0</v>
      </c>
      <c r="L786" s="60">
        <v>0</v>
      </c>
      <c r="M786" s="60">
        <v>0</v>
      </c>
      <c r="N786" s="60">
        <v>0</v>
      </c>
      <c r="O786" s="60">
        <v>0</v>
      </c>
      <c r="P786" s="60">
        <v>0</v>
      </c>
      <c r="Q786" s="60">
        <v>0</v>
      </c>
      <c r="R786" s="60">
        <v>0</v>
      </c>
      <c r="S786" s="60">
        <v>0</v>
      </c>
      <c r="T786" s="60">
        <v>0</v>
      </c>
      <c r="U786" s="60">
        <v>0</v>
      </c>
      <c r="V786" s="61">
        <v>0</v>
      </c>
      <c r="W786" s="62">
        <v>0</v>
      </c>
      <c r="X786" s="62">
        <v>0</v>
      </c>
      <c r="Y786">
        <v>0</v>
      </c>
      <c r="Z786">
        <v>0</v>
      </c>
      <c r="AA786">
        <v>0</v>
      </c>
      <c r="AB786">
        <v>0</v>
      </c>
      <c r="AC786">
        <v>0</v>
      </c>
      <c r="AG786" s="33" t="s">
        <v>351</v>
      </c>
      <c r="AH786" s="30" t="s">
        <v>110</v>
      </c>
      <c r="AI786" s="34">
        <v>43896</v>
      </c>
      <c r="AJ786" s="63">
        <v>2</v>
      </c>
      <c r="AK786" s="63">
        <v>3</v>
      </c>
      <c r="AL786" s="63">
        <v>1</v>
      </c>
      <c r="AM786" s="63">
        <v>0</v>
      </c>
      <c r="AN786" s="63">
        <v>0</v>
      </c>
      <c r="AO786" s="63">
        <v>1</v>
      </c>
      <c r="AP786" s="63">
        <v>1</v>
      </c>
      <c r="AQ786" s="63">
        <v>0</v>
      </c>
      <c r="AR786" s="63">
        <v>0</v>
      </c>
      <c r="AS786" s="63">
        <v>0</v>
      </c>
      <c r="AT786" s="64">
        <v>0</v>
      </c>
      <c r="AU786" s="64">
        <v>0</v>
      </c>
      <c r="AV786" s="64">
        <v>0</v>
      </c>
      <c r="AW786" s="64">
        <v>0</v>
      </c>
      <c r="AX786" s="64">
        <v>0</v>
      </c>
      <c r="AY786" s="65">
        <v>0</v>
      </c>
      <c r="AZ786" s="66">
        <v>0</v>
      </c>
      <c r="BA786" s="66">
        <v>0</v>
      </c>
      <c r="BB786" s="12">
        <v>0</v>
      </c>
      <c r="BC786" s="12">
        <v>0</v>
      </c>
      <c r="BD786" s="12">
        <v>0</v>
      </c>
      <c r="BE786" s="12">
        <v>0</v>
      </c>
      <c r="BF786" s="12">
        <v>0</v>
      </c>
      <c r="BK786" t="s">
        <v>340</v>
      </c>
      <c r="BL786" t="s">
        <v>110</v>
      </c>
      <c r="BM786" s="2">
        <v>43895</v>
      </c>
      <c r="BN786">
        <v>4</v>
      </c>
      <c r="BO786">
        <v>4</v>
      </c>
      <c r="BP786">
        <v>0</v>
      </c>
      <c r="BQ786">
        <v>0</v>
      </c>
      <c r="BR786">
        <v>0</v>
      </c>
      <c r="BS786">
        <v>0</v>
      </c>
      <c r="BT786">
        <v>0</v>
      </c>
      <c r="BU786">
        <v>0</v>
      </c>
      <c r="BV786">
        <v>0</v>
      </c>
      <c r="BW786">
        <v>41</v>
      </c>
      <c r="BX786">
        <v>0</v>
      </c>
      <c r="BY786">
        <v>80</v>
      </c>
      <c r="BZ786">
        <v>71</v>
      </c>
      <c r="CA786">
        <v>0</v>
      </c>
      <c r="CB786">
        <v>0</v>
      </c>
      <c r="CC786">
        <v>0</v>
      </c>
      <c r="CD786" s="12">
        <v>0</v>
      </c>
      <c r="CE786">
        <v>0</v>
      </c>
      <c r="CF786">
        <v>0</v>
      </c>
      <c r="CG786">
        <v>0</v>
      </c>
      <c r="CH786">
        <v>0</v>
      </c>
      <c r="CI786">
        <v>0</v>
      </c>
      <c r="CJ786">
        <v>0</v>
      </c>
      <c r="CK786">
        <v>0</v>
      </c>
      <c r="CL786">
        <v>0</v>
      </c>
      <c r="CM786">
        <v>0</v>
      </c>
      <c r="CN786">
        <v>0</v>
      </c>
    </row>
    <row r="787" spans="1:92" hidden="1" x14ac:dyDescent="0.25">
      <c r="A787" s="7" t="s">
        <v>351</v>
      </c>
      <c r="B787" t="s">
        <v>111</v>
      </c>
      <c r="C787" s="2">
        <v>43896</v>
      </c>
      <c r="D787" s="60">
        <v>374</v>
      </c>
      <c r="E787" s="60">
        <v>296</v>
      </c>
      <c r="F787" s="60">
        <v>11</v>
      </c>
      <c r="G787" s="60">
        <v>10</v>
      </c>
      <c r="H787" s="60">
        <v>3</v>
      </c>
      <c r="I787" s="60">
        <v>11</v>
      </c>
      <c r="J787" s="60">
        <v>11</v>
      </c>
      <c r="K787" s="60">
        <v>2</v>
      </c>
      <c r="L787" s="60">
        <v>11</v>
      </c>
      <c r="M787" s="60">
        <v>3</v>
      </c>
      <c r="N787" s="60">
        <v>0</v>
      </c>
      <c r="O787" s="60">
        <v>0</v>
      </c>
      <c r="P787" s="60">
        <v>0</v>
      </c>
      <c r="Q787" s="60">
        <v>32</v>
      </c>
      <c r="R787" s="60">
        <v>0</v>
      </c>
      <c r="S787" s="60">
        <v>5</v>
      </c>
      <c r="T787" s="60">
        <v>1</v>
      </c>
      <c r="U787" s="60">
        <v>0</v>
      </c>
      <c r="V787" s="61">
        <v>0</v>
      </c>
      <c r="W787" s="62">
        <v>3</v>
      </c>
      <c r="X787" s="62">
        <v>0</v>
      </c>
      <c r="Y787">
        <v>0</v>
      </c>
      <c r="Z787">
        <v>0</v>
      </c>
      <c r="AA787">
        <v>0</v>
      </c>
      <c r="AB787">
        <v>0</v>
      </c>
      <c r="AC787">
        <v>0</v>
      </c>
      <c r="AG787" s="35" t="s">
        <v>351</v>
      </c>
      <c r="AH787" s="29" t="s">
        <v>111</v>
      </c>
      <c r="AI787" s="36">
        <v>43896</v>
      </c>
      <c r="AJ787" s="63">
        <v>370</v>
      </c>
      <c r="AK787" s="63">
        <v>292</v>
      </c>
      <c r="AL787" s="63">
        <v>11</v>
      </c>
      <c r="AM787" s="63">
        <v>10</v>
      </c>
      <c r="AN787" s="63">
        <v>3</v>
      </c>
      <c r="AO787" s="63">
        <v>11</v>
      </c>
      <c r="AP787" s="63">
        <v>11</v>
      </c>
      <c r="AQ787" s="63">
        <v>2</v>
      </c>
      <c r="AR787" s="63">
        <v>11</v>
      </c>
      <c r="AS787" s="63">
        <v>0</v>
      </c>
      <c r="AT787" s="64">
        <v>29</v>
      </c>
      <c r="AU787" s="64">
        <v>0</v>
      </c>
      <c r="AV787" s="64">
        <v>4</v>
      </c>
      <c r="AW787" s="64">
        <v>1</v>
      </c>
      <c r="AX787" s="64">
        <v>0</v>
      </c>
      <c r="AY787" s="65">
        <v>0</v>
      </c>
      <c r="AZ787" s="66">
        <v>3</v>
      </c>
      <c r="BA787" s="66">
        <v>0</v>
      </c>
      <c r="BB787" s="12">
        <v>0</v>
      </c>
      <c r="BC787" s="12">
        <v>0</v>
      </c>
      <c r="BD787" s="12">
        <v>0</v>
      </c>
      <c r="BE787" s="12">
        <v>0</v>
      </c>
      <c r="BF787" s="12">
        <v>0</v>
      </c>
      <c r="BK787" t="s">
        <v>340</v>
      </c>
      <c r="BL787" t="s">
        <v>111</v>
      </c>
      <c r="BM787" s="2">
        <v>43895</v>
      </c>
      <c r="BN787">
        <v>12</v>
      </c>
      <c r="BO787">
        <v>10</v>
      </c>
      <c r="BP787">
        <v>1</v>
      </c>
      <c r="BQ787">
        <v>2</v>
      </c>
      <c r="BR787">
        <v>1</v>
      </c>
      <c r="BS787">
        <v>1</v>
      </c>
      <c r="BT787">
        <v>5</v>
      </c>
      <c r="BU787">
        <v>5</v>
      </c>
      <c r="BV787">
        <v>1</v>
      </c>
      <c r="BW787">
        <v>755</v>
      </c>
      <c r="BX787">
        <v>4</v>
      </c>
      <c r="BY787">
        <v>1241</v>
      </c>
      <c r="BZ787">
        <v>1180</v>
      </c>
      <c r="CA787">
        <v>22</v>
      </c>
      <c r="CB787">
        <v>5</v>
      </c>
      <c r="CC787">
        <v>10</v>
      </c>
      <c r="CD787" s="12">
        <v>4</v>
      </c>
      <c r="CE787">
        <v>0</v>
      </c>
      <c r="CF787">
        <v>0</v>
      </c>
      <c r="CG787">
        <v>0</v>
      </c>
      <c r="CH787">
        <v>4</v>
      </c>
      <c r="CI787">
        <v>0</v>
      </c>
      <c r="CJ787">
        <v>0</v>
      </c>
      <c r="CK787">
        <v>0</v>
      </c>
      <c r="CL787">
        <v>0</v>
      </c>
      <c r="CM787">
        <v>0</v>
      </c>
      <c r="CN787">
        <v>0</v>
      </c>
    </row>
    <row r="788" spans="1:92" hidden="1" x14ac:dyDescent="0.25">
      <c r="A788" s="7" t="s">
        <v>351</v>
      </c>
      <c r="B788" t="s">
        <v>112</v>
      </c>
      <c r="C788" s="2">
        <v>43896</v>
      </c>
      <c r="D788" s="60">
        <v>0</v>
      </c>
      <c r="E788" s="60">
        <v>0</v>
      </c>
      <c r="F788" s="60">
        <v>0</v>
      </c>
      <c r="G788" s="60">
        <v>0</v>
      </c>
      <c r="H788" s="60">
        <v>0</v>
      </c>
      <c r="I788" s="60">
        <v>0</v>
      </c>
      <c r="J788" s="60">
        <v>0</v>
      </c>
      <c r="K788" s="60">
        <v>0</v>
      </c>
      <c r="L788" s="60">
        <v>0</v>
      </c>
      <c r="M788" s="60">
        <v>0</v>
      </c>
      <c r="N788" s="60">
        <v>0</v>
      </c>
      <c r="O788" s="60">
        <v>0</v>
      </c>
      <c r="P788" s="60">
        <v>0</v>
      </c>
      <c r="Q788" s="60">
        <v>0</v>
      </c>
      <c r="R788" s="60">
        <v>0</v>
      </c>
      <c r="S788" s="60">
        <v>0</v>
      </c>
      <c r="T788" s="60">
        <v>0</v>
      </c>
      <c r="U788" s="60">
        <v>0</v>
      </c>
      <c r="V788" s="61">
        <v>0</v>
      </c>
      <c r="W788" s="62">
        <v>0</v>
      </c>
      <c r="X788" s="62">
        <v>0</v>
      </c>
      <c r="Y788">
        <v>0</v>
      </c>
      <c r="Z788">
        <v>0</v>
      </c>
      <c r="AA788">
        <v>0</v>
      </c>
      <c r="AB788">
        <v>0</v>
      </c>
      <c r="AC788">
        <v>0</v>
      </c>
      <c r="AG788" s="33" t="s">
        <v>351</v>
      </c>
      <c r="AH788" s="30" t="s">
        <v>112</v>
      </c>
      <c r="AI788" s="34">
        <v>43896</v>
      </c>
      <c r="AJ788" s="63">
        <v>0</v>
      </c>
      <c r="AK788" s="63">
        <v>0</v>
      </c>
      <c r="AL788" s="63">
        <v>0</v>
      </c>
      <c r="AM788" s="63">
        <v>0</v>
      </c>
      <c r="AN788" s="63">
        <v>0</v>
      </c>
      <c r="AO788" s="63">
        <v>0</v>
      </c>
      <c r="AP788" s="63">
        <v>0</v>
      </c>
      <c r="AQ788" s="63">
        <v>0</v>
      </c>
      <c r="AR788" s="63">
        <v>0</v>
      </c>
      <c r="AS788" s="63">
        <v>0</v>
      </c>
      <c r="AT788" s="64">
        <v>0</v>
      </c>
      <c r="AU788" s="64">
        <v>0</v>
      </c>
      <c r="AV788" s="64">
        <v>0</v>
      </c>
      <c r="AW788" s="64">
        <v>0</v>
      </c>
      <c r="AX788" s="64">
        <v>0</v>
      </c>
      <c r="AY788" s="65">
        <v>0</v>
      </c>
      <c r="AZ788" s="66">
        <v>0</v>
      </c>
      <c r="BA788" s="66">
        <v>0</v>
      </c>
      <c r="BB788" s="12">
        <v>0</v>
      </c>
      <c r="BC788" s="12">
        <v>0</v>
      </c>
      <c r="BD788" s="12">
        <v>0</v>
      </c>
      <c r="BE788" s="12">
        <v>0</v>
      </c>
      <c r="BF788" s="12">
        <v>0</v>
      </c>
      <c r="BK788" t="s">
        <v>340</v>
      </c>
      <c r="BL788" t="s">
        <v>112</v>
      </c>
      <c r="BM788" s="2">
        <v>43895</v>
      </c>
      <c r="BN788">
        <v>2</v>
      </c>
      <c r="BO788">
        <v>2</v>
      </c>
      <c r="BP788">
        <v>0</v>
      </c>
      <c r="BQ788">
        <v>0</v>
      </c>
      <c r="BR788">
        <v>0</v>
      </c>
      <c r="BS788">
        <v>0</v>
      </c>
      <c r="BT788">
        <v>0</v>
      </c>
      <c r="BU788">
        <v>0</v>
      </c>
      <c r="BV788">
        <v>0</v>
      </c>
      <c r="BW788">
        <v>32</v>
      </c>
      <c r="BX788">
        <v>0</v>
      </c>
      <c r="BY788">
        <v>57</v>
      </c>
      <c r="BZ788">
        <v>50</v>
      </c>
      <c r="CA788">
        <v>0</v>
      </c>
      <c r="CB788">
        <v>0</v>
      </c>
      <c r="CC788">
        <v>0</v>
      </c>
      <c r="CD788" s="12">
        <v>0</v>
      </c>
      <c r="CE788">
        <v>0</v>
      </c>
      <c r="CF788">
        <v>0</v>
      </c>
      <c r="CG788">
        <v>0</v>
      </c>
      <c r="CH788">
        <v>0</v>
      </c>
      <c r="CI788">
        <v>0</v>
      </c>
      <c r="CJ788">
        <v>0</v>
      </c>
      <c r="CK788">
        <v>0</v>
      </c>
      <c r="CL788">
        <v>0</v>
      </c>
      <c r="CM788">
        <v>0</v>
      </c>
      <c r="CN788">
        <v>0</v>
      </c>
    </row>
    <row r="789" spans="1:92" hidden="1" x14ac:dyDescent="0.25">
      <c r="A789" s="7" t="s">
        <v>351</v>
      </c>
      <c r="B789" t="s">
        <v>113</v>
      </c>
      <c r="C789" s="2">
        <v>43896</v>
      </c>
      <c r="D789" s="60">
        <v>428</v>
      </c>
      <c r="E789" s="60">
        <v>372</v>
      </c>
      <c r="F789" s="60">
        <v>19</v>
      </c>
      <c r="G789" s="60">
        <v>15</v>
      </c>
      <c r="H789" s="60">
        <v>3</v>
      </c>
      <c r="I789" s="60">
        <v>19</v>
      </c>
      <c r="J789" s="60">
        <v>23</v>
      </c>
      <c r="K789" s="60">
        <v>6</v>
      </c>
      <c r="L789" s="60">
        <v>19</v>
      </c>
      <c r="M789" s="60">
        <v>8</v>
      </c>
      <c r="N789" s="60">
        <v>7</v>
      </c>
      <c r="O789" s="60">
        <v>0</v>
      </c>
      <c r="P789" s="60">
        <v>0</v>
      </c>
      <c r="Q789" s="60">
        <v>61</v>
      </c>
      <c r="R789" s="60">
        <v>0</v>
      </c>
      <c r="S789" s="60">
        <v>8</v>
      </c>
      <c r="T789" s="60">
        <v>3</v>
      </c>
      <c r="U789" s="60">
        <v>0</v>
      </c>
      <c r="V789" s="61">
        <v>0</v>
      </c>
      <c r="W789" s="62">
        <v>3</v>
      </c>
      <c r="X789" s="62">
        <v>0</v>
      </c>
      <c r="Y789">
        <v>0</v>
      </c>
      <c r="Z789">
        <v>0</v>
      </c>
      <c r="AA789">
        <v>0</v>
      </c>
      <c r="AB789">
        <v>0</v>
      </c>
      <c r="AC789">
        <v>0</v>
      </c>
      <c r="AG789" s="35" t="s">
        <v>351</v>
      </c>
      <c r="AH789" s="29" t="s">
        <v>113</v>
      </c>
      <c r="AI789" s="36">
        <v>43896</v>
      </c>
      <c r="AJ789" s="63">
        <v>417</v>
      </c>
      <c r="AK789" s="63">
        <v>361</v>
      </c>
      <c r="AL789" s="63">
        <v>19</v>
      </c>
      <c r="AM789" s="63">
        <v>15</v>
      </c>
      <c r="AN789" s="63">
        <v>3</v>
      </c>
      <c r="AO789" s="63">
        <v>19</v>
      </c>
      <c r="AP789" s="63">
        <v>23</v>
      </c>
      <c r="AQ789" s="63">
        <v>6</v>
      </c>
      <c r="AR789" s="63">
        <v>19</v>
      </c>
      <c r="AS789" s="63">
        <v>0</v>
      </c>
      <c r="AT789" s="64">
        <v>50</v>
      </c>
      <c r="AU789" s="64">
        <v>0</v>
      </c>
      <c r="AV789" s="64">
        <v>6</v>
      </c>
      <c r="AW789" s="64">
        <v>3</v>
      </c>
      <c r="AX789" s="64">
        <v>0</v>
      </c>
      <c r="AY789" s="65">
        <v>0</v>
      </c>
      <c r="AZ789" s="66">
        <v>3</v>
      </c>
      <c r="BA789" s="66">
        <v>0</v>
      </c>
      <c r="BB789" s="12">
        <v>0</v>
      </c>
      <c r="BC789" s="12">
        <v>0</v>
      </c>
      <c r="BD789" s="12">
        <v>0</v>
      </c>
      <c r="BE789" s="12">
        <v>0</v>
      </c>
      <c r="BF789" s="12">
        <v>0</v>
      </c>
      <c r="BK789" t="s">
        <v>340</v>
      </c>
      <c r="BL789" t="s">
        <v>113</v>
      </c>
      <c r="BM789" s="2">
        <v>43895</v>
      </c>
      <c r="BN789">
        <v>10</v>
      </c>
      <c r="BO789">
        <v>12</v>
      </c>
      <c r="BP789">
        <v>0</v>
      </c>
      <c r="BQ789">
        <v>2</v>
      </c>
      <c r="BR789">
        <v>0</v>
      </c>
      <c r="BS789">
        <v>0</v>
      </c>
      <c r="BT789">
        <v>2</v>
      </c>
      <c r="BU789">
        <v>2</v>
      </c>
      <c r="BV789">
        <v>0</v>
      </c>
      <c r="BW789">
        <v>1455</v>
      </c>
      <c r="BX789">
        <v>15</v>
      </c>
      <c r="BY789">
        <v>2403</v>
      </c>
      <c r="BZ789">
        <v>2309</v>
      </c>
      <c r="CA789">
        <v>41</v>
      </c>
      <c r="CB789">
        <v>4</v>
      </c>
      <c r="CC789">
        <v>17</v>
      </c>
      <c r="CD789" s="12">
        <v>12</v>
      </c>
      <c r="CE789">
        <v>1</v>
      </c>
      <c r="CF789">
        <v>0</v>
      </c>
      <c r="CG789">
        <v>0</v>
      </c>
      <c r="CH789">
        <v>4</v>
      </c>
      <c r="CI789">
        <v>0</v>
      </c>
      <c r="CJ789">
        <v>0</v>
      </c>
      <c r="CK789">
        <v>0</v>
      </c>
      <c r="CL789">
        <v>0</v>
      </c>
      <c r="CM789">
        <v>0</v>
      </c>
      <c r="CN789">
        <v>0</v>
      </c>
    </row>
    <row r="790" spans="1:92" hidden="1" x14ac:dyDescent="0.25">
      <c r="A790" s="7" t="s">
        <v>352</v>
      </c>
      <c r="B790" t="s">
        <v>110</v>
      </c>
      <c r="C790" s="2">
        <v>43896</v>
      </c>
      <c r="D790" s="60">
        <v>0</v>
      </c>
      <c r="E790" s="60">
        <v>0</v>
      </c>
      <c r="F790" s="60">
        <v>0</v>
      </c>
      <c r="G790" s="60">
        <v>0</v>
      </c>
      <c r="H790" s="60">
        <v>0</v>
      </c>
      <c r="I790" s="60">
        <v>0</v>
      </c>
      <c r="J790" s="60">
        <v>0</v>
      </c>
      <c r="K790" s="60">
        <v>0</v>
      </c>
      <c r="L790" s="60">
        <v>0</v>
      </c>
      <c r="M790" s="60">
        <v>0</v>
      </c>
      <c r="N790" s="60">
        <v>0</v>
      </c>
      <c r="O790" s="60">
        <v>0</v>
      </c>
      <c r="P790" s="60">
        <v>0</v>
      </c>
      <c r="Q790" s="60">
        <v>0</v>
      </c>
      <c r="R790" s="60">
        <v>0</v>
      </c>
      <c r="S790" s="60">
        <v>0</v>
      </c>
      <c r="T790" s="60">
        <v>0</v>
      </c>
      <c r="U790" s="60">
        <v>0</v>
      </c>
      <c r="V790" s="61">
        <v>0</v>
      </c>
      <c r="W790" s="62">
        <v>0</v>
      </c>
      <c r="X790" s="62">
        <v>0</v>
      </c>
      <c r="Y790">
        <v>0</v>
      </c>
      <c r="Z790">
        <v>0</v>
      </c>
      <c r="AA790">
        <v>0</v>
      </c>
      <c r="AB790">
        <v>0</v>
      </c>
      <c r="AC790">
        <v>0</v>
      </c>
      <c r="AG790" s="33" t="s">
        <v>352</v>
      </c>
      <c r="AH790" s="30" t="s">
        <v>110</v>
      </c>
      <c r="AI790" s="34">
        <v>43896</v>
      </c>
      <c r="AJ790" s="63">
        <v>0</v>
      </c>
      <c r="AK790" s="63">
        <v>0</v>
      </c>
      <c r="AL790" s="63">
        <v>0</v>
      </c>
      <c r="AM790" s="63">
        <v>0</v>
      </c>
      <c r="AN790" s="63">
        <v>0</v>
      </c>
      <c r="AO790" s="63">
        <v>0</v>
      </c>
      <c r="AP790" s="63">
        <v>0</v>
      </c>
      <c r="AQ790" s="63">
        <v>0</v>
      </c>
      <c r="AR790" s="63">
        <v>0</v>
      </c>
      <c r="AS790" s="63">
        <v>0</v>
      </c>
      <c r="AT790" s="64">
        <v>0</v>
      </c>
      <c r="AU790" s="64">
        <v>0</v>
      </c>
      <c r="AV790" s="64">
        <v>0</v>
      </c>
      <c r="AW790" s="64">
        <v>0</v>
      </c>
      <c r="AX790" s="64">
        <v>0</v>
      </c>
      <c r="AY790" s="65">
        <v>0</v>
      </c>
      <c r="AZ790" s="66">
        <v>0</v>
      </c>
      <c r="BA790" s="66">
        <v>0</v>
      </c>
      <c r="BB790" s="12">
        <v>0</v>
      </c>
      <c r="BC790" s="12">
        <v>0</v>
      </c>
      <c r="BD790" s="12">
        <v>0</v>
      </c>
      <c r="BE790" s="12">
        <v>0</v>
      </c>
      <c r="BF790" s="12">
        <v>0</v>
      </c>
      <c r="BK790" t="s">
        <v>341</v>
      </c>
      <c r="BL790" t="s">
        <v>110</v>
      </c>
      <c r="BM790" s="2">
        <v>43895</v>
      </c>
      <c r="BN790">
        <v>20</v>
      </c>
      <c r="BO790">
        <v>10</v>
      </c>
      <c r="BP790">
        <v>0</v>
      </c>
      <c r="BQ790">
        <v>0</v>
      </c>
      <c r="BR790">
        <v>0</v>
      </c>
      <c r="BS790">
        <v>0</v>
      </c>
      <c r="BT790">
        <v>0</v>
      </c>
      <c r="BU790">
        <v>0</v>
      </c>
      <c r="BV790">
        <v>0</v>
      </c>
      <c r="BW790">
        <v>0</v>
      </c>
      <c r="BX790">
        <v>0</v>
      </c>
      <c r="BY790">
        <v>0</v>
      </c>
      <c r="BZ790">
        <v>0</v>
      </c>
      <c r="CA790">
        <v>1</v>
      </c>
      <c r="CB790">
        <v>1</v>
      </c>
      <c r="CC790">
        <v>2</v>
      </c>
      <c r="CD790" s="12">
        <v>1</v>
      </c>
      <c r="CE790">
        <v>0</v>
      </c>
      <c r="CF790">
        <v>0</v>
      </c>
      <c r="CG790">
        <v>4</v>
      </c>
      <c r="CH790">
        <v>1</v>
      </c>
      <c r="CI790">
        <v>0</v>
      </c>
      <c r="CJ790">
        <v>0</v>
      </c>
      <c r="CK790">
        <v>0</v>
      </c>
      <c r="CL790">
        <v>0</v>
      </c>
      <c r="CM790">
        <v>0</v>
      </c>
      <c r="CN790">
        <v>0</v>
      </c>
    </row>
    <row r="791" spans="1:92" hidden="1" x14ac:dyDescent="0.25">
      <c r="A791" s="7" t="s">
        <v>352</v>
      </c>
      <c r="B791" t="s">
        <v>111</v>
      </c>
      <c r="C791" s="2">
        <v>43896</v>
      </c>
      <c r="D791" s="60">
        <v>124</v>
      </c>
      <c r="E791" s="60">
        <v>103</v>
      </c>
      <c r="F791" s="60">
        <v>5</v>
      </c>
      <c r="G791" s="60">
        <v>2</v>
      </c>
      <c r="H791" s="60">
        <v>1</v>
      </c>
      <c r="I791" s="60">
        <v>5</v>
      </c>
      <c r="J791" s="60">
        <v>5</v>
      </c>
      <c r="K791" s="60">
        <v>0</v>
      </c>
      <c r="L791" s="60">
        <v>5</v>
      </c>
      <c r="M791" s="60">
        <v>0</v>
      </c>
      <c r="N791" s="60">
        <v>1</v>
      </c>
      <c r="O791" s="60">
        <v>0</v>
      </c>
      <c r="P791" s="60">
        <v>0</v>
      </c>
      <c r="Q791" s="60">
        <v>3</v>
      </c>
      <c r="R791" s="60">
        <v>0</v>
      </c>
      <c r="S791" s="60">
        <v>0</v>
      </c>
      <c r="T791" s="60">
        <v>0</v>
      </c>
      <c r="U791" s="60">
        <v>0</v>
      </c>
      <c r="V791" s="61">
        <v>0</v>
      </c>
      <c r="W791" s="62">
        <v>0</v>
      </c>
      <c r="X791" s="62">
        <v>0</v>
      </c>
      <c r="Y791">
        <v>0</v>
      </c>
      <c r="Z791">
        <v>0</v>
      </c>
      <c r="AA791">
        <v>0</v>
      </c>
      <c r="AB791">
        <v>0</v>
      </c>
      <c r="AC791">
        <v>0</v>
      </c>
      <c r="AG791" s="35" t="s">
        <v>352</v>
      </c>
      <c r="AH791" s="29" t="s">
        <v>111</v>
      </c>
      <c r="AI791" s="36">
        <v>43896</v>
      </c>
      <c r="AJ791" s="63">
        <v>122</v>
      </c>
      <c r="AK791" s="63">
        <v>101</v>
      </c>
      <c r="AL791" s="63">
        <v>5</v>
      </c>
      <c r="AM791" s="63">
        <v>2</v>
      </c>
      <c r="AN791" s="63">
        <v>1</v>
      </c>
      <c r="AO791" s="63">
        <v>5</v>
      </c>
      <c r="AP791" s="63">
        <v>5</v>
      </c>
      <c r="AQ791" s="63">
        <v>0</v>
      </c>
      <c r="AR791" s="63">
        <v>5</v>
      </c>
      <c r="AS791" s="63">
        <v>0</v>
      </c>
      <c r="AT791" s="64">
        <v>3</v>
      </c>
      <c r="AU791" s="64">
        <v>0</v>
      </c>
      <c r="AV791" s="64">
        <v>0</v>
      </c>
      <c r="AW791" s="64">
        <v>0</v>
      </c>
      <c r="AX791" s="64">
        <v>0</v>
      </c>
      <c r="AY791" s="65">
        <v>0</v>
      </c>
      <c r="AZ791" s="66">
        <v>0</v>
      </c>
      <c r="BA791" s="66">
        <v>0</v>
      </c>
      <c r="BB791" s="12">
        <v>0</v>
      </c>
      <c r="BC791" s="12">
        <v>0</v>
      </c>
      <c r="BD791" s="12">
        <v>0</v>
      </c>
      <c r="BE791" s="12">
        <v>0</v>
      </c>
      <c r="BF791" s="12">
        <v>0</v>
      </c>
      <c r="BK791" t="s">
        <v>341</v>
      </c>
      <c r="BL791" t="s">
        <v>111</v>
      </c>
      <c r="BM791" s="2">
        <v>43895</v>
      </c>
      <c r="BN791">
        <v>1</v>
      </c>
      <c r="BO791">
        <v>3</v>
      </c>
      <c r="BP791">
        <v>0</v>
      </c>
      <c r="BQ791">
        <v>2</v>
      </c>
      <c r="BR791">
        <v>0</v>
      </c>
      <c r="BS791">
        <v>0</v>
      </c>
      <c r="BT791">
        <v>0</v>
      </c>
      <c r="BU791">
        <v>0</v>
      </c>
      <c r="BV791">
        <v>0</v>
      </c>
      <c r="BW791">
        <v>4</v>
      </c>
      <c r="BX791">
        <v>2</v>
      </c>
      <c r="BY791">
        <v>0</v>
      </c>
      <c r="BZ791">
        <v>0</v>
      </c>
      <c r="CA791">
        <v>3</v>
      </c>
      <c r="CB791">
        <v>1</v>
      </c>
      <c r="CC791">
        <v>8</v>
      </c>
      <c r="CD791" s="12">
        <v>1</v>
      </c>
      <c r="CE791">
        <v>0</v>
      </c>
      <c r="CF791">
        <v>0</v>
      </c>
      <c r="CG791">
        <v>2</v>
      </c>
      <c r="CH791">
        <v>1</v>
      </c>
      <c r="CI791">
        <v>0</v>
      </c>
      <c r="CJ791">
        <v>0</v>
      </c>
      <c r="CK791">
        <v>0</v>
      </c>
      <c r="CL791">
        <v>0</v>
      </c>
      <c r="CM791">
        <v>0</v>
      </c>
      <c r="CN791">
        <v>0</v>
      </c>
    </row>
    <row r="792" spans="1:92" hidden="1" x14ac:dyDescent="0.25">
      <c r="A792" s="7" t="s">
        <v>352</v>
      </c>
      <c r="B792" t="s">
        <v>112</v>
      </c>
      <c r="C792" s="2">
        <v>43896</v>
      </c>
      <c r="D792" s="60">
        <v>0</v>
      </c>
      <c r="E792" s="60">
        <v>0</v>
      </c>
      <c r="F792" s="60">
        <v>0</v>
      </c>
      <c r="G792" s="60">
        <v>0</v>
      </c>
      <c r="H792" s="60">
        <v>0</v>
      </c>
      <c r="I792" s="60">
        <v>0</v>
      </c>
      <c r="J792" s="60">
        <v>0</v>
      </c>
      <c r="K792" s="60">
        <v>0</v>
      </c>
      <c r="L792" s="60">
        <v>0</v>
      </c>
      <c r="M792" s="60">
        <v>0</v>
      </c>
      <c r="N792" s="60">
        <v>0</v>
      </c>
      <c r="O792" s="60">
        <v>0</v>
      </c>
      <c r="P792" s="60">
        <v>0</v>
      </c>
      <c r="Q792" s="60">
        <v>0</v>
      </c>
      <c r="R792" s="60">
        <v>0</v>
      </c>
      <c r="S792" s="60">
        <v>0</v>
      </c>
      <c r="T792" s="60">
        <v>0</v>
      </c>
      <c r="U792" s="60">
        <v>0</v>
      </c>
      <c r="V792" s="61">
        <v>0</v>
      </c>
      <c r="W792" s="62">
        <v>0</v>
      </c>
      <c r="X792" s="62">
        <v>0</v>
      </c>
      <c r="Y792">
        <v>0</v>
      </c>
      <c r="Z792">
        <v>0</v>
      </c>
      <c r="AA792">
        <v>0</v>
      </c>
      <c r="AB792">
        <v>0</v>
      </c>
      <c r="AC792">
        <v>0</v>
      </c>
      <c r="AG792" s="33" t="s">
        <v>352</v>
      </c>
      <c r="AH792" s="30" t="s">
        <v>112</v>
      </c>
      <c r="AI792" s="34">
        <v>43896</v>
      </c>
      <c r="AJ792" s="63">
        <v>0</v>
      </c>
      <c r="AK792" s="63">
        <v>0</v>
      </c>
      <c r="AL792" s="63">
        <v>0</v>
      </c>
      <c r="AM792" s="63">
        <v>0</v>
      </c>
      <c r="AN792" s="63">
        <v>0</v>
      </c>
      <c r="AO792" s="63">
        <v>0</v>
      </c>
      <c r="AP792" s="63">
        <v>0</v>
      </c>
      <c r="AQ792" s="63">
        <v>0</v>
      </c>
      <c r="AR792" s="63">
        <v>0</v>
      </c>
      <c r="AS792" s="63">
        <v>0</v>
      </c>
      <c r="AT792" s="64">
        <v>0</v>
      </c>
      <c r="AU792" s="64">
        <v>0</v>
      </c>
      <c r="AV792" s="64">
        <v>0</v>
      </c>
      <c r="AW792" s="64">
        <v>0</v>
      </c>
      <c r="AX792" s="64">
        <v>0</v>
      </c>
      <c r="AY792" s="65">
        <v>0</v>
      </c>
      <c r="AZ792" s="66">
        <v>0</v>
      </c>
      <c r="BA792" s="66">
        <v>0</v>
      </c>
      <c r="BB792" s="12">
        <v>0</v>
      </c>
      <c r="BC792" s="12">
        <v>0</v>
      </c>
      <c r="BD792" s="12">
        <v>0</v>
      </c>
      <c r="BE792" s="12">
        <v>0</v>
      </c>
      <c r="BF792" s="12">
        <v>0</v>
      </c>
      <c r="BK792" t="s">
        <v>341</v>
      </c>
      <c r="BL792" t="s">
        <v>112</v>
      </c>
      <c r="BM792" s="2">
        <v>43895</v>
      </c>
      <c r="BN792">
        <v>21</v>
      </c>
      <c r="BO792">
        <v>19</v>
      </c>
      <c r="BP792">
        <v>0</v>
      </c>
      <c r="BQ792">
        <v>0</v>
      </c>
      <c r="BR792">
        <v>0</v>
      </c>
      <c r="BS792">
        <v>0</v>
      </c>
      <c r="BT792">
        <v>3</v>
      </c>
      <c r="BU792">
        <v>3</v>
      </c>
      <c r="BV792">
        <v>0</v>
      </c>
      <c r="BW792">
        <v>0</v>
      </c>
      <c r="BX792">
        <v>0</v>
      </c>
      <c r="BY792">
        <v>0</v>
      </c>
      <c r="BZ792">
        <v>0</v>
      </c>
      <c r="CA792">
        <v>0</v>
      </c>
      <c r="CB792">
        <v>0</v>
      </c>
      <c r="CC792">
        <v>0</v>
      </c>
      <c r="CD792" s="12">
        <v>0</v>
      </c>
      <c r="CE792">
        <v>0</v>
      </c>
      <c r="CF792">
        <v>0</v>
      </c>
      <c r="CG792">
        <v>0</v>
      </c>
      <c r="CH792">
        <v>0</v>
      </c>
      <c r="CI792">
        <v>0</v>
      </c>
      <c r="CJ792">
        <v>0</v>
      </c>
      <c r="CK792">
        <v>0</v>
      </c>
      <c r="CL792">
        <v>0</v>
      </c>
      <c r="CM792">
        <v>0</v>
      </c>
      <c r="CN792">
        <v>0</v>
      </c>
    </row>
    <row r="793" spans="1:92" hidden="1" x14ac:dyDescent="0.25">
      <c r="A793" s="7" t="s">
        <v>352</v>
      </c>
      <c r="B793" t="s">
        <v>113</v>
      </c>
      <c r="C793" s="2">
        <v>43896</v>
      </c>
      <c r="D793" s="60">
        <v>130</v>
      </c>
      <c r="E793" s="60">
        <v>105</v>
      </c>
      <c r="F793" s="60">
        <v>1</v>
      </c>
      <c r="G793" s="60">
        <v>0</v>
      </c>
      <c r="H793" s="60">
        <v>0</v>
      </c>
      <c r="I793" s="60">
        <v>1</v>
      </c>
      <c r="J793" s="60">
        <v>2</v>
      </c>
      <c r="K793" s="60">
        <v>0</v>
      </c>
      <c r="L793" s="60">
        <v>1</v>
      </c>
      <c r="M793" s="60">
        <v>0</v>
      </c>
      <c r="N793" s="60">
        <v>1</v>
      </c>
      <c r="O793" s="60">
        <v>0</v>
      </c>
      <c r="P793" s="60">
        <v>0</v>
      </c>
      <c r="Q793" s="60">
        <v>7</v>
      </c>
      <c r="R793" s="60">
        <v>0</v>
      </c>
      <c r="S793" s="60">
        <v>0</v>
      </c>
      <c r="T793" s="60">
        <v>0</v>
      </c>
      <c r="U793" s="60">
        <v>0</v>
      </c>
      <c r="V793" s="61">
        <v>0</v>
      </c>
      <c r="W793" s="62">
        <v>0</v>
      </c>
      <c r="X793" s="62">
        <v>0</v>
      </c>
      <c r="Y793">
        <v>0</v>
      </c>
      <c r="Z793">
        <v>0</v>
      </c>
      <c r="AA793">
        <v>0</v>
      </c>
      <c r="AB793">
        <v>0</v>
      </c>
      <c r="AC793">
        <v>0</v>
      </c>
      <c r="AG793" s="35" t="s">
        <v>352</v>
      </c>
      <c r="AH793" s="29" t="s">
        <v>113</v>
      </c>
      <c r="AI793" s="36">
        <v>43896</v>
      </c>
      <c r="AJ793" s="63">
        <v>125</v>
      </c>
      <c r="AK793" s="63">
        <v>100</v>
      </c>
      <c r="AL793" s="63">
        <v>1</v>
      </c>
      <c r="AM793" s="63">
        <v>0</v>
      </c>
      <c r="AN793" s="63">
        <v>0</v>
      </c>
      <c r="AO793" s="63">
        <v>1</v>
      </c>
      <c r="AP793" s="63">
        <v>0</v>
      </c>
      <c r="AQ793" s="63">
        <v>0</v>
      </c>
      <c r="AR793" s="63">
        <v>1</v>
      </c>
      <c r="AS793" s="63">
        <v>0</v>
      </c>
      <c r="AT793" s="64">
        <v>7</v>
      </c>
      <c r="AU793" s="64">
        <v>0</v>
      </c>
      <c r="AV793" s="64">
        <v>0</v>
      </c>
      <c r="AW793" s="64">
        <v>0</v>
      </c>
      <c r="AX793" s="64">
        <v>0</v>
      </c>
      <c r="AY793" s="65">
        <v>0</v>
      </c>
      <c r="AZ793" s="66">
        <v>0</v>
      </c>
      <c r="BA793" s="66">
        <v>0</v>
      </c>
      <c r="BB793" s="12">
        <v>0</v>
      </c>
      <c r="BC793" s="12">
        <v>0</v>
      </c>
      <c r="BD793" s="12">
        <v>0</v>
      </c>
      <c r="BE793" s="12">
        <v>0</v>
      </c>
      <c r="BF793" s="12">
        <v>0</v>
      </c>
      <c r="BK793" t="s">
        <v>341</v>
      </c>
      <c r="BL793" t="s">
        <v>113</v>
      </c>
      <c r="BM793" s="2">
        <v>43895</v>
      </c>
      <c r="BN793">
        <v>5</v>
      </c>
      <c r="BO793">
        <v>13</v>
      </c>
      <c r="BP793">
        <v>0</v>
      </c>
      <c r="BQ793">
        <v>2</v>
      </c>
      <c r="BR793">
        <v>0</v>
      </c>
      <c r="BS793">
        <v>0</v>
      </c>
      <c r="BT793">
        <v>0</v>
      </c>
      <c r="BU793">
        <v>0</v>
      </c>
      <c r="BV793">
        <v>0</v>
      </c>
      <c r="BW793">
        <v>17</v>
      </c>
      <c r="BX793">
        <v>6</v>
      </c>
      <c r="BY793">
        <v>0</v>
      </c>
      <c r="BZ793">
        <v>0</v>
      </c>
      <c r="CA793">
        <v>8</v>
      </c>
      <c r="CB793">
        <v>2</v>
      </c>
      <c r="CC793">
        <v>20</v>
      </c>
      <c r="CD793" s="12">
        <v>2</v>
      </c>
      <c r="CE793">
        <v>0</v>
      </c>
      <c r="CF793">
        <v>0</v>
      </c>
      <c r="CG793">
        <v>8</v>
      </c>
      <c r="CH793">
        <v>2</v>
      </c>
      <c r="CI793">
        <v>0</v>
      </c>
      <c r="CJ793">
        <v>0</v>
      </c>
      <c r="CK793">
        <v>0</v>
      </c>
      <c r="CL793">
        <v>0</v>
      </c>
      <c r="CM793">
        <v>0</v>
      </c>
      <c r="CN793">
        <v>0</v>
      </c>
    </row>
    <row r="794" spans="1:92" hidden="1" x14ac:dyDescent="0.25">
      <c r="A794" s="7" t="s">
        <v>353</v>
      </c>
      <c r="B794" t="s">
        <v>110</v>
      </c>
      <c r="C794" s="2">
        <v>43896</v>
      </c>
      <c r="D794" s="60">
        <v>4</v>
      </c>
      <c r="E794" s="60">
        <v>1</v>
      </c>
      <c r="F794" s="60">
        <v>0</v>
      </c>
      <c r="G794" s="60">
        <v>0</v>
      </c>
      <c r="H794" s="60">
        <v>0</v>
      </c>
      <c r="I794" s="60">
        <v>0</v>
      </c>
      <c r="J794" s="60">
        <v>0</v>
      </c>
      <c r="K794" s="60">
        <v>0</v>
      </c>
      <c r="L794" s="60">
        <v>0</v>
      </c>
      <c r="M794" s="60">
        <v>0</v>
      </c>
      <c r="N794" s="60">
        <v>2</v>
      </c>
      <c r="O794" s="60">
        <v>2</v>
      </c>
      <c r="P794" s="60">
        <v>0</v>
      </c>
      <c r="Q794" s="60">
        <v>0</v>
      </c>
      <c r="R794" s="60">
        <v>0</v>
      </c>
      <c r="S794" s="60">
        <v>2</v>
      </c>
      <c r="T794" s="60">
        <v>0</v>
      </c>
      <c r="U794" s="60">
        <v>0</v>
      </c>
      <c r="V794" s="61">
        <v>0</v>
      </c>
      <c r="W794" s="62">
        <v>0</v>
      </c>
      <c r="X794" s="62">
        <v>2</v>
      </c>
      <c r="Y794">
        <v>0</v>
      </c>
      <c r="Z794">
        <v>0</v>
      </c>
      <c r="AA794">
        <v>0</v>
      </c>
      <c r="AB794">
        <v>0</v>
      </c>
      <c r="AC794">
        <v>0</v>
      </c>
      <c r="AG794" s="33" t="s">
        <v>353</v>
      </c>
      <c r="AH794" s="30" t="s">
        <v>110</v>
      </c>
      <c r="AI794" s="34">
        <v>43896</v>
      </c>
      <c r="AJ794" s="63">
        <v>0</v>
      </c>
      <c r="AK794" s="63">
        <v>0</v>
      </c>
      <c r="AL794" s="63">
        <v>0</v>
      </c>
      <c r="AM794" s="63">
        <v>0</v>
      </c>
      <c r="AN794" s="63">
        <v>0</v>
      </c>
      <c r="AO794" s="63">
        <v>0</v>
      </c>
      <c r="AP794" s="63">
        <v>0</v>
      </c>
      <c r="AQ794" s="63">
        <v>0</v>
      </c>
      <c r="AR794" s="63">
        <v>0</v>
      </c>
      <c r="AS794" s="63">
        <v>0</v>
      </c>
      <c r="AT794" s="64">
        <v>0</v>
      </c>
      <c r="AU794" s="64">
        <v>0</v>
      </c>
      <c r="AV794" s="64">
        <v>0</v>
      </c>
      <c r="AW794" s="64">
        <v>0</v>
      </c>
      <c r="AX794" s="64">
        <v>0</v>
      </c>
      <c r="AY794" s="65">
        <v>0</v>
      </c>
      <c r="AZ794" s="66">
        <v>0</v>
      </c>
      <c r="BA794" s="66">
        <v>0</v>
      </c>
      <c r="BB794" s="12">
        <v>0</v>
      </c>
      <c r="BC794" s="12">
        <v>0</v>
      </c>
      <c r="BD794" s="12">
        <v>0</v>
      </c>
      <c r="BE794" s="12">
        <v>0</v>
      </c>
      <c r="BF794" s="12">
        <v>0</v>
      </c>
      <c r="BK794" t="s">
        <v>320</v>
      </c>
      <c r="BL794" t="s">
        <v>110</v>
      </c>
      <c r="BM794" s="2">
        <v>43896</v>
      </c>
      <c r="BN794" s="67">
        <v>0</v>
      </c>
      <c r="BO794" s="67">
        <v>0</v>
      </c>
      <c r="BP794" s="67">
        <v>0</v>
      </c>
      <c r="BQ794" s="67">
        <v>0</v>
      </c>
      <c r="BR794" s="67">
        <v>0</v>
      </c>
      <c r="BS794" s="67">
        <v>0</v>
      </c>
      <c r="BT794" s="67">
        <v>0</v>
      </c>
      <c r="BU794" s="67">
        <v>0</v>
      </c>
      <c r="BV794" s="67">
        <v>0</v>
      </c>
      <c r="BW794" s="67">
        <v>5</v>
      </c>
      <c r="BX794" s="67">
        <v>15</v>
      </c>
      <c r="BY794" s="67">
        <v>20</v>
      </c>
      <c r="BZ794" s="67">
        <v>8</v>
      </c>
      <c r="CA794" s="67">
        <v>0</v>
      </c>
      <c r="CB794" s="67">
        <v>0</v>
      </c>
      <c r="CC794" s="67">
        <v>0</v>
      </c>
      <c r="CD794" s="67">
        <v>0</v>
      </c>
      <c r="CE794" s="67">
        <v>0</v>
      </c>
      <c r="CF794" s="68">
        <v>0</v>
      </c>
      <c r="CG794" s="69">
        <v>0</v>
      </c>
      <c r="CH794" s="69">
        <v>0</v>
      </c>
      <c r="CI794">
        <v>0</v>
      </c>
      <c r="CJ794">
        <v>0</v>
      </c>
      <c r="CK794">
        <v>0</v>
      </c>
      <c r="CL794">
        <v>0</v>
      </c>
      <c r="CM794">
        <v>0</v>
      </c>
      <c r="CN794" s="71">
        <v>0</v>
      </c>
    </row>
    <row r="795" spans="1:92" hidden="1" x14ac:dyDescent="0.25">
      <c r="A795" s="7" t="s">
        <v>353</v>
      </c>
      <c r="B795" t="s">
        <v>111</v>
      </c>
      <c r="C795" s="2">
        <v>43896</v>
      </c>
      <c r="D795" s="60">
        <v>69</v>
      </c>
      <c r="E795" s="60">
        <v>57</v>
      </c>
      <c r="F795" s="60">
        <v>2</v>
      </c>
      <c r="G795" s="60">
        <v>4</v>
      </c>
      <c r="H795" s="60">
        <v>1</v>
      </c>
      <c r="I795" s="60">
        <v>2</v>
      </c>
      <c r="J795" s="60">
        <v>3</v>
      </c>
      <c r="K795" s="60">
        <v>1</v>
      </c>
      <c r="L795" s="60">
        <v>2</v>
      </c>
      <c r="M795" s="60">
        <v>22</v>
      </c>
      <c r="N795" s="60">
        <v>112</v>
      </c>
      <c r="O795" s="60">
        <v>111</v>
      </c>
      <c r="P795" s="60">
        <v>83</v>
      </c>
      <c r="Q795" s="60">
        <v>13</v>
      </c>
      <c r="R795" s="60">
        <v>0</v>
      </c>
      <c r="S795" s="60">
        <v>4</v>
      </c>
      <c r="T795" s="60">
        <v>2</v>
      </c>
      <c r="U795" s="60">
        <v>0</v>
      </c>
      <c r="V795" s="61">
        <v>0</v>
      </c>
      <c r="W795" s="62">
        <v>0</v>
      </c>
      <c r="X795" s="62">
        <v>2</v>
      </c>
      <c r="Y795">
        <v>0</v>
      </c>
      <c r="Z795">
        <v>0</v>
      </c>
      <c r="AA795">
        <v>0</v>
      </c>
      <c r="AB795">
        <v>0</v>
      </c>
      <c r="AC795">
        <v>0</v>
      </c>
      <c r="AG795" s="35" t="s">
        <v>353</v>
      </c>
      <c r="AH795" s="29" t="s">
        <v>111</v>
      </c>
      <c r="AI795" s="36">
        <v>43896</v>
      </c>
      <c r="AJ795" s="63">
        <v>66</v>
      </c>
      <c r="AK795" s="63">
        <v>56</v>
      </c>
      <c r="AL795" s="63">
        <v>2</v>
      </c>
      <c r="AM795" s="63">
        <v>4</v>
      </c>
      <c r="AN795" s="63">
        <v>1</v>
      </c>
      <c r="AO795" s="63">
        <v>2</v>
      </c>
      <c r="AP795" s="63">
        <v>3</v>
      </c>
      <c r="AQ795" s="63">
        <v>1</v>
      </c>
      <c r="AR795" s="63">
        <v>2</v>
      </c>
      <c r="AS795" s="63">
        <v>0</v>
      </c>
      <c r="AT795" s="64">
        <v>12</v>
      </c>
      <c r="AU795" s="64">
        <v>0</v>
      </c>
      <c r="AV795" s="64">
        <v>0</v>
      </c>
      <c r="AW795" s="64">
        <v>0</v>
      </c>
      <c r="AX795" s="64">
        <v>0</v>
      </c>
      <c r="AY795" s="65">
        <v>0</v>
      </c>
      <c r="AZ795" s="66">
        <v>0</v>
      </c>
      <c r="BA795" s="66">
        <v>0</v>
      </c>
      <c r="BB795" s="12">
        <v>0</v>
      </c>
      <c r="BC795" s="12">
        <v>0</v>
      </c>
      <c r="BD795" s="12">
        <v>0</v>
      </c>
      <c r="BE795" s="12">
        <v>0</v>
      </c>
      <c r="BF795" s="12">
        <v>0</v>
      </c>
      <c r="BK795" t="s">
        <v>320</v>
      </c>
      <c r="BL795" t="s">
        <v>111</v>
      </c>
      <c r="BM795" s="2">
        <v>43896</v>
      </c>
      <c r="BN795" s="67">
        <v>1</v>
      </c>
      <c r="BO795" s="67">
        <v>4</v>
      </c>
      <c r="BP795" s="67">
        <v>0</v>
      </c>
      <c r="BQ795" s="67">
        <v>3</v>
      </c>
      <c r="BR795" s="67">
        <v>0</v>
      </c>
      <c r="BS795" s="67">
        <v>0</v>
      </c>
      <c r="BT795" s="67">
        <v>0</v>
      </c>
      <c r="BU795" s="67">
        <v>0</v>
      </c>
      <c r="BV795" s="67">
        <v>0</v>
      </c>
      <c r="BW795" s="67">
        <v>100</v>
      </c>
      <c r="BX795" s="67">
        <v>84</v>
      </c>
      <c r="BY795" s="67">
        <v>184</v>
      </c>
      <c r="BZ795" s="67">
        <v>149</v>
      </c>
      <c r="CA795" s="67">
        <v>4</v>
      </c>
      <c r="CB795" s="67">
        <v>0</v>
      </c>
      <c r="CC795" s="67">
        <v>0</v>
      </c>
      <c r="CD795" s="67">
        <v>0</v>
      </c>
      <c r="CE795" s="67">
        <v>0</v>
      </c>
      <c r="CF795" s="68">
        <v>0</v>
      </c>
      <c r="CG795" s="69">
        <v>0</v>
      </c>
      <c r="CH795" s="69">
        <v>0</v>
      </c>
      <c r="CI795">
        <v>0</v>
      </c>
      <c r="CJ795">
        <v>0</v>
      </c>
      <c r="CK795">
        <v>0</v>
      </c>
      <c r="CL795">
        <v>0</v>
      </c>
      <c r="CM795">
        <v>0</v>
      </c>
      <c r="CN795" s="71">
        <v>1</v>
      </c>
    </row>
    <row r="796" spans="1:92" hidden="1" x14ac:dyDescent="0.25">
      <c r="A796" s="7" t="s">
        <v>353</v>
      </c>
      <c r="B796" t="s">
        <v>112</v>
      </c>
      <c r="C796" s="2">
        <v>43896</v>
      </c>
      <c r="D796" s="60">
        <v>4</v>
      </c>
      <c r="E796" s="60">
        <v>0</v>
      </c>
      <c r="F796" s="60">
        <v>0</v>
      </c>
      <c r="G796" s="60">
        <v>0</v>
      </c>
      <c r="H796" s="60">
        <v>0</v>
      </c>
      <c r="I796" s="60">
        <v>0</v>
      </c>
      <c r="J796" s="60">
        <v>0</v>
      </c>
      <c r="K796" s="60">
        <v>0</v>
      </c>
      <c r="L796" s="60">
        <v>0</v>
      </c>
      <c r="M796" s="60">
        <v>0</v>
      </c>
      <c r="N796" s="60">
        <v>10</v>
      </c>
      <c r="O796" s="60">
        <v>9</v>
      </c>
      <c r="P796" s="60">
        <v>3</v>
      </c>
      <c r="Q796" s="60">
        <v>0</v>
      </c>
      <c r="R796" s="60">
        <v>0</v>
      </c>
      <c r="S796" s="60">
        <v>4</v>
      </c>
      <c r="T796" s="60">
        <v>0</v>
      </c>
      <c r="U796" s="60">
        <v>0</v>
      </c>
      <c r="V796" s="61">
        <v>0</v>
      </c>
      <c r="W796" s="62">
        <v>1</v>
      </c>
      <c r="X796" s="62">
        <v>3</v>
      </c>
      <c r="Y796">
        <v>0</v>
      </c>
      <c r="Z796">
        <v>0</v>
      </c>
      <c r="AA796">
        <v>0</v>
      </c>
      <c r="AB796">
        <v>0</v>
      </c>
      <c r="AC796">
        <v>0</v>
      </c>
      <c r="AG796" s="33" t="s">
        <v>353</v>
      </c>
      <c r="AH796" s="30" t="s">
        <v>112</v>
      </c>
      <c r="AI796" s="34">
        <v>43896</v>
      </c>
      <c r="AJ796" s="63">
        <v>0</v>
      </c>
      <c r="AK796" s="63">
        <v>0</v>
      </c>
      <c r="AL796" s="63">
        <v>0</v>
      </c>
      <c r="AM796" s="63">
        <v>0</v>
      </c>
      <c r="AN796" s="63">
        <v>0</v>
      </c>
      <c r="AO796" s="63">
        <v>0</v>
      </c>
      <c r="AP796" s="63">
        <v>0</v>
      </c>
      <c r="AQ796" s="63">
        <v>0</v>
      </c>
      <c r="AR796" s="63">
        <v>0</v>
      </c>
      <c r="AS796" s="63">
        <v>0</v>
      </c>
      <c r="AT796" s="64">
        <v>0</v>
      </c>
      <c r="AU796" s="64">
        <v>0</v>
      </c>
      <c r="AV796" s="64">
        <v>0</v>
      </c>
      <c r="AW796" s="64">
        <v>0</v>
      </c>
      <c r="AX796" s="64">
        <v>0</v>
      </c>
      <c r="AY796" s="65">
        <v>0</v>
      </c>
      <c r="AZ796" s="66">
        <v>0</v>
      </c>
      <c r="BA796" s="66">
        <v>0</v>
      </c>
      <c r="BB796" s="12">
        <v>0</v>
      </c>
      <c r="BC796" s="12">
        <v>0</v>
      </c>
      <c r="BD796" s="12">
        <v>0</v>
      </c>
      <c r="BE796" s="12">
        <v>0</v>
      </c>
      <c r="BF796" s="12">
        <v>0</v>
      </c>
      <c r="BK796" t="s">
        <v>320</v>
      </c>
      <c r="BL796" t="s">
        <v>112</v>
      </c>
      <c r="BM796" s="2">
        <v>43896</v>
      </c>
      <c r="BN796" s="67">
        <v>0</v>
      </c>
      <c r="BO796" s="67">
        <v>0</v>
      </c>
      <c r="BP796" s="67">
        <v>0</v>
      </c>
      <c r="BQ796" s="67">
        <v>0</v>
      </c>
      <c r="BR796" s="67">
        <v>0</v>
      </c>
      <c r="BS796" s="67">
        <v>0</v>
      </c>
      <c r="BT796" s="67">
        <v>0</v>
      </c>
      <c r="BU796" s="67">
        <v>0</v>
      </c>
      <c r="BV796" s="67">
        <v>0</v>
      </c>
      <c r="BW796" s="67">
        <v>2</v>
      </c>
      <c r="BX796" s="67">
        <v>16</v>
      </c>
      <c r="BY796" s="67">
        <v>20</v>
      </c>
      <c r="BZ796" s="67">
        <v>11</v>
      </c>
      <c r="CA796" s="67">
        <v>0</v>
      </c>
      <c r="CB796" s="67">
        <v>0</v>
      </c>
      <c r="CC796" s="67">
        <v>0</v>
      </c>
      <c r="CD796" s="67">
        <v>0</v>
      </c>
      <c r="CE796" s="67">
        <v>0</v>
      </c>
      <c r="CF796" s="68">
        <v>0</v>
      </c>
      <c r="CG796" s="69">
        <v>0</v>
      </c>
      <c r="CH796" s="69">
        <v>0</v>
      </c>
      <c r="CI796">
        <v>0</v>
      </c>
      <c r="CJ796">
        <v>0</v>
      </c>
      <c r="CK796">
        <v>0</v>
      </c>
      <c r="CL796">
        <v>0</v>
      </c>
      <c r="CM796">
        <v>0</v>
      </c>
      <c r="CN796" s="71">
        <v>0</v>
      </c>
    </row>
    <row r="797" spans="1:92" hidden="1" x14ac:dyDescent="0.25">
      <c r="A797" s="7" t="s">
        <v>353</v>
      </c>
      <c r="B797" t="s">
        <v>113</v>
      </c>
      <c r="C797" s="2">
        <v>43896</v>
      </c>
      <c r="D797" s="60">
        <v>102</v>
      </c>
      <c r="E797" s="60">
        <v>73</v>
      </c>
      <c r="F797" s="60">
        <v>3</v>
      </c>
      <c r="G797" s="60">
        <v>8</v>
      </c>
      <c r="H797" s="60">
        <v>2</v>
      </c>
      <c r="I797" s="60">
        <v>3</v>
      </c>
      <c r="J797" s="60">
        <v>5</v>
      </c>
      <c r="K797" s="60">
        <v>0</v>
      </c>
      <c r="L797" s="60">
        <v>3</v>
      </c>
      <c r="M797" s="60">
        <v>73</v>
      </c>
      <c r="N797" s="60">
        <v>296</v>
      </c>
      <c r="O797" s="60">
        <v>284</v>
      </c>
      <c r="P797" s="60">
        <v>210</v>
      </c>
      <c r="Q797" s="60">
        <v>20</v>
      </c>
      <c r="R797" s="60">
        <v>3</v>
      </c>
      <c r="S797" s="60">
        <v>6</v>
      </c>
      <c r="T797" s="60">
        <v>5</v>
      </c>
      <c r="U797" s="60">
        <v>1</v>
      </c>
      <c r="V797" s="61">
        <v>0</v>
      </c>
      <c r="W797" s="62">
        <v>0</v>
      </c>
      <c r="X797" s="62">
        <v>1</v>
      </c>
      <c r="Y797">
        <v>0</v>
      </c>
      <c r="Z797">
        <v>0</v>
      </c>
      <c r="AA797">
        <v>0</v>
      </c>
      <c r="AB797">
        <v>0</v>
      </c>
      <c r="AC797">
        <v>0</v>
      </c>
      <c r="AG797" s="35" t="s">
        <v>353</v>
      </c>
      <c r="AH797" s="29" t="s">
        <v>113</v>
      </c>
      <c r="AI797" s="36">
        <v>43896</v>
      </c>
      <c r="AJ797" s="63">
        <v>96</v>
      </c>
      <c r="AK797" s="63">
        <v>67</v>
      </c>
      <c r="AL797" s="63">
        <v>3</v>
      </c>
      <c r="AM797" s="63">
        <v>8</v>
      </c>
      <c r="AN797" s="63">
        <v>2</v>
      </c>
      <c r="AO797" s="63">
        <v>3</v>
      </c>
      <c r="AP797" s="63">
        <v>5</v>
      </c>
      <c r="AQ797" s="63">
        <v>0</v>
      </c>
      <c r="AR797" s="63">
        <v>3</v>
      </c>
      <c r="AS797" s="63">
        <v>0</v>
      </c>
      <c r="AT797" s="64">
        <v>19</v>
      </c>
      <c r="AU797" s="64">
        <v>2</v>
      </c>
      <c r="AV797" s="64">
        <v>0</v>
      </c>
      <c r="AW797" s="64">
        <v>0</v>
      </c>
      <c r="AX797" s="64">
        <v>0</v>
      </c>
      <c r="AY797" s="65">
        <v>0</v>
      </c>
      <c r="AZ797" s="66">
        <v>0</v>
      </c>
      <c r="BA797" s="66">
        <v>1</v>
      </c>
      <c r="BB797" s="12">
        <v>0</v>
      </c>
      <c r="BC797" s="12">
        <v>0</v>
      </c>
      <c r="BD797" s="12">
        <v>0</v>
      </c>
      <c r="BE797" s="12">
        <v>0</v>
      </c>
      <c r="BF797" s="12">
        <v>0</v>
      </c>
      <c r="BK797" t="s">
        <v>320</v>
      </c>
      <c r="BL797" t="s">
        <v>113</v>
      </c>
      <c r="BM797" s="2">
        <v>43896</v>
      </c>
      <c r="BN797" s="67">
        <v>0</v>
      </c>
      <c r="BO797" s="67">
        <v>3</v>
      </c>
      <c r="BP797" s="67">
        <v>0</v>
      </c>
      <c r="BQ797" s="67">
        <v>3</v>
      </c>
      <c r="BR797" s="67">
        <v>0</v>
      </c>
      <c r="BS797" s="67">
        <v>0</v>
      </c>
      <c r="BT797" s="67">
        <v>0</v>
      </c>
      <c r="BU797" s="67">
        <v>0</v>
      </c>
      <c r="BV797" s="67">
        <v>0</v>
      </c>
      <c r="BW797" s="67">
        <v>227</v>
      </c>
      <c r="BX797" s="67">
        <v>195</v>
      </c>
      <c r="BY797" s="67">
        <v>410</v>
      </c>
      <c r="BZ797" s="67">
        <v>325</v>
      </c>
      <c r="CA797" s="67">
        <v>7</v>
      </c>
      <c r="CB797" s="67">
        <v>0</v>
      </c>
      <c r="CC797" s="67">
        <v>0</v>
      </c>
      <c r="CD797" s="67">
        <v>0</v>
      </c>
      <c r="CE797" s="67">
        <v>0</v>
      </c>
      <c r="CF797" s="68">
        <v>0</v>
      </c>
      <c r="CG797" s="69">
        <v>0</v>
      </c>
      <c r="CH797" s="69">
        <v>0</v>
      </c>
      <c r="CI797">
        <v>0</v>
      </c>
      <c r="CJ797">
        <v>0</v>
      </c>
      <c r="CK797">
        <v>0</v>
      </c>
      <c r="CL797">
        <v>0</v>
      </c>
      <c r="CM797">
        <v>0</v>
      </c>
      <c r="CN797" s="71">
        <v>0</v>
      </c>
    </row>
    <row r="798" spans="1:92" hidden="1" x14ac:dyDescent="0.25">
      <c r="A798" s="7" t="s">
        <v>354</v>
      </c>
      <c r="B798" t="s">
        <v>110</v>
      </c>
      <c r="C798" s="2">
        <v>43896</v>
      </c>
      <c r="D798" s="60">
        <v>0</v>
      </c>
      <c r="E798" s="60">
        <v>0</v>
      </c>
      <c r="F798" s="60">
        <v>0</v>
      </c>
      <c r="G798" s="60">
        <v>0</v>
      </c>
      <c r="H798" s="60">
        <v>0</v>
      </c>
      <c r="I798" s="60">
        <v>0</v>
      </c>
      <c r="J798" s="60">
        <v>0</v>
      </c>
      <c r="K798" s="60">
        <v>0</v>
      </c>
      <c r="L798" s="60">
        <v>0</v>
      </c>
      <c r="M798" s="60">
        <v>5</v>
      </c>
      <c r="N798" s="60">
        <v>15</v>
      </c>
      <c r="O798" s="60">
        <v>20</v>
      </c>
      <c r="P798" s="60">
        <v>8</v>
      </c>
      <c r="Q798" s="60">
        <v>1</v>
      </c>
      <c r="R798" s="60">
        <v>0</v>
      </c>
      <c r="S798" s="60">
        <v>0</v>
      </c>
      <c r="T798" s="60">
        <v>0</v>
      </c>
      <c r="U798" s="60">
        <v>0</v>
      </c>
      <c r="V798" s="61">
        <v>0</v>
      </c>
      <c r="W798" s="62">
        <v>0</v>
      </c>
      <c r="X798" s="62">
        <v>0</v>
      </c>
      <c r="Y798">
        <v>0</v>
      </c>
      <c r="Z798">
        <v>0</v>
      </c>
      <c r="AA798">
        <v>0</v>
      </c>
      <c r="AB798">
        <v>0</v>
      </c>
      <c r="AC798">
        <v>0</v>
      </c>
      <c r="AG798" s="33" t="s">
        <v>354</v>
      </c>
      <c r="AH798" s="30" t="s">
        <v>110</v>
      </c>
      <c r="AI798" s="34">
        <v>43896</v>
      </c>
      <c r="AJ798" s="63">
        <v>0</v>
      </c>
      <c r="AK798" s="63">
        <v>0</v>
      </c>
      <c r="AL798" s="63">
        <v>0</v>
      </c>
      <c r="AM798" s="63">
        <v>0</v>
      </c>
      <c r="AN798" s="63">
        <v>0</v>
      </c>
      <c r="AO798" s="63">
        <v>0</v>
      </c>
      <c r="AP798" s="63">
        <v>0</v>
      </c>
      <c r="AQ798" s="63">
        <v>0</v>
      </c>
      <c r="AR798" s="63">
        <v>0</v>
      </c>
      <c r="AS798" s="63">
        <v>0</v>
      </c>
      <c r="AT798" s="64">
        <v>1</v>
      </c>
      <c r="AU798" s="64">
        <v>0</v>
      </c>
      <c r="AV798" s="64">
        <v>0</v>
      </c>
      <c r="AW798" s="64">
        <v>0</v>
      </c>
      <c r="AX798" s="64">
        <v>0</v>
      </c>
      <c r="AY798" s="65">
        <v>0</v>
      </c>
      <c r="AZ798" s="66">
        <v>0</v>
      </c>
      <c r="BA798" s="66">
        <v>0</v>
      </c>
      <c r="BB798" s="12">
        <v>0</v>
      </c>
      <c r="BC798" s="12">
        <v>0</v>
      </c>
      <c r="BD798" s="12">
        <v>0</v>
      </c>
      <c r="BE798" s="12">
        <v>0</v>
      </c>
      <c r="BF798" s="12">
        <v>0</v>
      </c>
      <c r="BK798" t="s">
        <v>321</v>
      </c>
      <c r="BL798" t="s">
        <v>110</v>
      </c>
      <c r="BM798" s="2">
        <v>43896</v>
      </c>
      <c r="BN798" s="67">
        <v>1</v>
      </c>
      <c r="BO798" s="67">
        <v>0</v>
      </c>
      <c r="BP798" s="67">
        <v>0</v>
      </c>
      <c r="BQ798" s="67">
        <v>0</v>
      </c>
      <c r="BR798" s="67">
        <v>0</v>
      </c>
      <c r="BS798" s="67">
        <v>0</v>
      </c>
      <c r="BT798" s="67">
        <v>0</v>
      </c>
      <c r="BU798" s="67">
        <v>0</v>
      </c>
      <c r="BV798" s="67">
        <v>0</v>
      </c>
      <c r="BW798" s="67">
        <v>0</v>
      </c>
      <c r="BX798" s="67">
        <v>0</v>
      </c>
      <c r="BY798" s="67">
        <v>0</v>
      </c>
      <c r="BZ798" s="67">
        <v>0</v>
      </c>
      <c r="CA798" s="67">
        <v>1</v>
      </c>
      <c r="CB798" s="67">
        <v>0</v>
      </c>
      <c r="CC798" s="67">
        <v>0</v>
      </c>
      <c r="CD798" s="67">
        <v>1</v>
      </c>
      <c r="CE798" s="67">
        <v>0</v>
      </c>
      <c r="CF798" s="68">
        <v>0</v>
      </c>
      <c r="CG798" s="69">
        <v>0</v>
      </c>
      <c r="CH798" s="69">
        <v>0</v>
      </c>
      <c r="CI798">
        <v>0</v>
      </c>
      <c r="CJ798">
        <v>0</v>
      </c>
      <c r="CK798">
        <v>0</v>
      </c>
      <c r="CL798">
        <v>0</v>
      </c>
      <c r="CM798">
        <v>0</v>
      </c>
      <c r="CN798" s="71">
        <v>1</v>
      </c>
    </row>
    <row r="799" spans="1:92" hidden="1" x14ac:dyDescent="0.25">
      <c r="A799" s="7" t="s">
        <v>354</v>
      </c>
      <c r="B799" t="s">
        <v>111</v>
      </c>
      <c r="C799" s="2">
        <v>43896</v>
      </c>
      <c r="D799" s="60">
        <v>78</v>
      </c>
      <c r="E799" s="60">
        <v>67</v>
      </c>
      <c r="F799" s="60">
        <v>2</v>
      </c>
      <c r="G799" s="60">
        <v>3</v>
      </c>
      <c r="H799" s="60">
        <v>0</v>
      </c>
      <c r="I799" s="60">
        <v>2</v>
      </c>
      <c r="J799" s="60">
        <v>2</v>
      </c>
      <c r="K799" s="60">
        <v>2</v>
      </c>
      <c r="L799" s="60">
        <v>2</v>
      </c>
      <c r="M799" s="60">
        <v>100</v>
      </c>
      <c r="N799" s="60">
        <v>84</v>
      </c>
      <c r="O799" s="60">
        <v>184</v>
      </c>
      <c r="P799" s="60">
        <v>149</v>
      </c>
      <c r="Q799" s="60">
        <v>11</v>
      </c>
      <c r="R799" s="60">
        <v>1</v>
      </c>
      <c r="S799" s="60">
        <v>0</v>
      </c>
      <c r="T799" s="60">
        <v>0</v>
      </c>
      <c r="U799" s="60">
        <v>0</v>
      </c>
      <c r="V799" s="61">
        <v>0</v>
      </c>
      <c r="W799" s="62">
        <v>0</v>
      </c>
      <c r="X799" s="62">
        <v>1</v>
      </c>
      <c r="Y799">
        <v>0</v>
      </c>
      <c r="Z799">
        <v>0</v>
      </c>
      <c r="AA799">
        <v>0</v>
      </c>
      <c r="AB799">
        <v>0</v>
      </c>
      <c r="AC799">
        <v>0</v>
      </c>
      <c r="AG799" s="35" t="s">
        <v>354</v>
      </c>
      <c r="AH799" s="29" t="s">
        <v>111</v>
      </c>
      <c r="AI799" s="36">
        <v>43896</v>
      </c>
      <c r="AJ799" s="63">
        <v>76</v>
      </c>
      <c r="AK799" s="63">
        <v>62</v>
      </c>
      <c r="AL799" s="63">
        <v>2</v>
      </c>
      <c r="AM799" s="63">
        <v>0</v>
      </c>
      <c r="AN799" s="63">
        <v>0</v>
      </c>
      <c r="AO799" s="63">
        <v>2</v>
      </c>
      <c r="AP799" s="63">
        <v>2</v>
      </c>
      <c r="AQ799" s="63">
        <v>2</v>
      </c>
      <c r="AR799" s="63">
        <v>2</v>
      </c>
      <c r="AS799" s="63">
        <v>0</v>
      </c>
      <c r="AT799" s="64">
        <v>7</v>
      </c>
      <c r="AU799" s="64">
        <v>1</v>
      </c>
      <c r="AV799" s="64">
        <v>0</v>
      </c>
      <c r="AW799" s="64">
        <v>0</v>
      </c>
      <c r="AX799" s="64">
        <v>0</v>
      </c>
      <c r="AY799" s="65">
        <v>0</v>
      </c>
      <c r="AZ799" s="66">
        <v>0</v>
      </c>
      <c r="BA799" s="66">
        <v>1</v>
      </c>
      <c r="BB799" s="12">
        <v>0</v>
      </c>
      <c r="BC799" s="12">
        <v>0</v>
      </c>
      <c r="BD799" s="12">
        <v>0</v>
      </c>
      <c r="BE799" s="12">
        <v>0</v>
      </c>
      <c r="BF799" s="12">
        <v>0</v>
      </c>
      <c r="BK799" t="s">
        <v>321</v>
      </c>
      <c r="BL799" t="s">
        <v>111</v>
      </c>
      <c r="BM799" s="2">
        <v>43896</v>
      </c>
      <c r="BN799" s="67">
        <v>1</v>
      </c>
      <c r="BO799" s="67">
        <v>2</v>
      </c>
      <c r="BP799" s="67">
        <v>0</v>
      </c>
      <c r="BQ799" s="67">
        <v>1</v>
      </c>
      <c r="BR799" s="67">
        <v>0</v>
      </c>
      <c r="BS799" s="67">
        <v>0</v>
      </c>
      <c r="BT799" s="67">
        <v>0</v>
      </c>
      <c r="BU799" s="67">
        <v>0</v>
      </c>
      <c r="BV799" s="67">
        <v>0</v>
      </c>
      <c r="BW799" s="67">
        <v>0</v>
      </c>
      <c r="BX799" s="67">
        <v>0</v>
      </c>
      <c r="BY799" s="67">
        <v>0</v>
      </c>
      <c r="BZ799" s="67">
        <v>0</v>
      </c>
      <c r="CA799" s="67">
        <v>0</v>
      </c>
      <c r="CB799" s="67">
        <v>0</v>
      </c>
      <c r="CC799" s="67">
        <v>0</v>
      </c>
      <c r="CD799" s="67">
        <v>0</v>
      </c>
      <c r="CE799" s="67">
        <v>0</v>
      </c>
      <c r="CF799" s="68">
        <v>0</v>
      </c>
      <c r="CG799" s="69">
        <v>0</v>
      </c>
      <c r="CH799" s="69">
        <v>0</v>
      </c>
      <c r="CI799">
        <v>0</v>
      </c>
      <c r="CJ799">
        <v>0</v>
      </c>
      <c r="CK799">
        <v>0</v>
      </c>
      <c r="CL799">
        <v>0</v>
      </c>
      <c r="CM799">
        <v>0</v>
      </c>
      <c r="CN799" s="71">
        <v>1</v>
      </c>
    </row>
    <row r="800" spans="1:92" hidden="1" x14ac:dyDescent="0.25">
      <c r="A800" s="7" t="s">
        <v>354</v>
      </c>
      <c r="B800" t="s">
        <v>112</v>
      </c>
      <c r="C800" s="2">
        <v>43896</v>
      </c>
      <c r="D800" s="60">
        <v>0</v>
      </c>
      <c r="E800" s="60">
        <v>0</v>
      </c>
      <c r="F800" s="60">
        <v>0</v>
      </c>
      <c r="G800" s="60">
        <v>0</v>
      </c>
      <c r="H800" s="60">
        <v>0</v>
      </c>
      <c r="I800" s="60">
        <v>0</v>
      </c>
      <c r="J800" s="60">
        <v>0</v>
      </c>
      <c r="K800" s="60">
        <v>0</v>
      </c>
      <c r="L800" s="60">
        <v>0</v>
      </c>
      <c r="M800" s="60">
        <v>2</v>
      </c>
      <c r="N800" s="60">
        <v>16</v>
      </c>
      <c r="O800" s="60">
        <v>20</v>
      </c>
      <c r="P800" s="60">
        <v>11</v>
      </c>
      <c r="Q800" s="60">
        <v>1</v>
      </c>
      <c r="R800" s="60">
        <v>0</v>
      </c>
      <c r="S800" s="60">
        <v>0</v>
      </c>
      <c r="T800" s="60">
        <v>0</v>
      </c>
      <c r="U800" s="60">
        <v>0</v>
      </c>
      <c r="V800" s="61">
        <v>0</v>
      </c>
      <c r="W800" s="62">
        <v>0</v>
      </c>
      <c r="X800" s="62">
        <v>0</v>
      </c>
      <c r="Y800">
        <v>0</v>
      </c>
      <c r="Z800">
        <v>0</v>
      </c>
      <c r="AA800">
        <v>0</v>
      </c>
      <c r="AB800">
        <v>0</v>
      </c>
      <c r="AC800">
        <v>0</v>
      </c>
      <c r="AG800" s="33" t="s">
        <v>354</v>
      </c>
      <c r="AH800" s="30" t="s">
        <v>112</v>
      </c>
      <c r="AI800" s="34">
        <v>43896</v>
      </c>
      <c r="AJ800" s="63">
        <v>0</v>
      </c>
      <c r="AK800" s="63">
        <v>0</v>
      </c>
      <c r="AL800" s="63">
        <v>0</v>
      </c>
      <c r="AM800" s="63">
        <v>0</v>
      </c>
      <c r="AN800" s="63">
        <v>0</v>
      </c>
      <c r="AO800" s="63">
        <v>0</v>
      </c>
      <c r="AP800" s="63">
        <v>0</v>
      </c>
      <c r="AQ800" s="63">
        <v>0</v>
      </c>
      <c r="AR800" s="63">
        <v>0</v>
      </c>
      <c r="AS800" s="63">
        <v>0</v>
      </c>
      <c r="AT800" s="64">
        <v>1</v>
      </c>
      <c r="AU800" s="64">
        <v>0</v>
      </c>
      <c r="AV800" s="64">
        <v>0</v>
      </c>
      <c r="AW800" s="64">
        <v>0</v>
      </c>
      <c r="AX800" s="64">
        <v>0</v>
      </c>
      <c r="AY800" s="65">
        <v>0</v>
      </c>
      <c r="AZ800" s="66">
        <v>0</v>
      </c>
      <c r="BA800" s="66">
        <v>0</v>
      </c>
      <c r="BB800" s="12">
        <v>0</v>
      </c>
      <c r="BC800" s="12">
        <v>0</v>
      </c>
      <c r="BD800" s="12">
        <v>0</v>
      </c>
      <c r="BE800" s="12">
        <v>0</v>
      </c>
      <c r="BF800" s="12">
        <v>0</v>
      </c>
      <c r="BK800" t="s">
        <v>321</v>
      </c>
      <c r="BL800" t="s">
        <v>112</v>
      </c>
      <c r="BM800" s="2">
        <v>43896</v>
      </c>
      <c r="BN800" s="67">
        <v>3</v>
      </c>
      <c r="BO800" s="67">
        <v>0</v>
      </c>
      <c r="BP800" s="67">
        <v>0</v>
      </c>
      <c r="BQ800" s="67">
        <v>0</v>
      </c>
      <c r="BR800" s="67">
        <v>0</v>
      </c>
      <c r="BS800" s="67">
        <v>0</v>
      </c>
      <c r="BT800" s="67">
        <v>0</v>
      </c>
      <c r="BU800" s="67">
        <v>0</v>
      </c>
      <c r="BV800" s="67">
        <v>0</v>
      </c>
      <c r="BW800" s="67">
        <v>0</v>
      </c>
      <c r="BX800" s="67">
        <v>0</v>
      </c>
      <c r="BY800" s="67">
        <v>0</v>
      </c>
      <c r="BZ800" s="67">
        <v>0</v>
      </c>
      <c r="CA800" s="67">
        <v>0</v>
      </c>
      <c r="CB800" s="67">
        <v>0</v>
      </c>
      <c r="CC800" s="67">
        <v>0</v>
      </c>
      <c r="CD800" s="67">
        <v>0</v>
      </c>
      <c r="CE800" s="67">
        <v>0</v>
      </c>
      <c r="CF800" s="68">
        <v>0</v>
      </c>
      <c r="CG800" s="69">
        <v>0</v>
      </c>
      <c r="CH800" s="69">
        <v>0</v>
      </c>
      <c r="CI800">
        <v>0</v>
      </c>
      <c r="CJ800">
        <v>0</v>
      </c>
      <c r="CK800">
        <v>0</v>
      </c>
      <c r="CL800">
        <v>0</v>
      </c>
      <c r="CM800">
        <v>0</v>
      </c>
      <c r="CN800" s="71">
        <v>3</v>
      </c>
    </row>
    <row r="801" spans="1:92" hidden="1" x14ac:dyDescent="0.25">
      <c r="A801" s="7" t="s">
        <v>354</v>
      </c>
      <c r="B801" t="s">
        <v>113</v>
      </c>
      <c r="C801" s="2">
        <v>43896</v>
      </c>
      <c r="D801" s="60">
        <v>70</v>
      </c>
      <c r="E801" s="60">
        <v>65</v>
      </c>
      <c r="F801" s="60">
        <v>1</v>
      </c>
      <c r="G801" s="60">
        <v>3</v>
      </c>
      <c r="H801" s="60">
        <v>0</v>
      </c>
      <c r="I801" s="60">
        <v>1</v>
      </c>
      <c r="J801" s="60">
        <v>1</v>
      </c>
      <c r="K801" s="60">
        <v>1</v>
      </c>
      <c r="L801" s="60">
        <v>1</v>
      </c>
      <c r="M801" s="60">
        <v>227</v>
      </c>
      <c r="N801" s="60">
        <v>196</v>
      </c>
      <c r="O801" s="60">
        <v>410</v>
      </c>
      <c r="P801" s="60">
        <v>325</v>
      </c>
      <c r="Q801" s="60">
        <v>22</v>
      </c>
      <c r="R801" s="60">
        <v>1</v>
      </c>
      <c r="S801" s="60">
        <v>0</v>
      </c>
      <c r="T801" s="60">
        <v>1</v>
      </c>
      <c r="U801" s="60">
        <v>0</v>
      </c>
      <c r="V801" s="61">
        <v>0</v>
      </c>
      <c r="W801" s="62">
        <v>0</v>
      </c>
      <c r="X801" s="62">
        <v>1</v>
      </c>
      <c r="Y801">
        <v>0</v>
      </c>
      <c r="Z801">
        <v>0</v>
      </c>
      <c r="AA801">
        <v>0</v>
      </c>
      <c r="AB801">
        <v>0</v>
      </c>
      <c r="AC801">
        <v>0</v>
      </c>
      <c r="AG801" s="35" t="s">
        <v>354</v>
      </c>
      <c r="AH801" s="29" t="s">
        <v>113</v>
      </c>
      <c r="AI801" s="36">
        <v>43896</v>
      </c>
      <c r="AJ801" s="63">
        <v>69</v>
      </c>
      <c r="AK801" s="63">
        <v>61</v>
      </c>
      <c r="AL801" s="63">
        <v>1</v>
      </c>
      <c r="AM801" s="63">
        <v>0</v>
      </c>
      <c r="AN801" s="63">
        <v>0</v>
      </c>
      <c r="AO801" s="63">
        <v>1</v>
      </c>
      <c r="AP801" s="63">
        <v>1</v>
      </c>
      <c r="AQ801" s="63">
        <v>1</v>
      </c>
      <c r="AR801" s="63">
        <v>1</v>
      </c>
      <c r="AS801" s="63">
        <v>0</v>
      </c>
      <c r="AT801" s="64">
        <v>15</v>
      </c>
      <c r="AU801" s="64">
        <v>1</v>
      </c>
      <c r="AV801" s="64">
        <v>0</v>
      </c>
      <c r="AW801" s="64">
        <v>1</v>
      </c>
      <c r="AX801" s="64">
        <v>0</v>
      </c>
      <c r="AY801" s="65">
        <v>0</v>
      </c>
      <c r="AZ801" s="66">
        <v>0</v>
      </c>
      <c r="BA801" s="66">
        <v>1</v>
      </c>
      <c r="BB801" s="12">
        <v>0</v>
      </c>
      <c r="BC801" s="12">
        <v>0</v>
      </c>
      <c r="BD801" s="12">
        <v>0</v>
      </c>
      <c r="BE801" s="12">
        <v>0</v>
      </c>
      <c r="BF801" s="12">
        <v>0</v>
      </c>
      <c r="BK801" t="s">
        <v>321</v>
      </c>
      <c r="BL801" t="s">
        <v>113</v>
      </c>
      <c r="BM801" s="2">
        <v>43896</v>
      </c>
      <c r="BN801" s="67">
        <v>2</v>
      </c>
      <c r="BO801" s="67">
        <v>2</v>
      </c>
      <c r="BP801" s="67">
        <v>0</v>
      </c>
      <c r="BQ801" s="67">
        <v>1</v>
      </c>
      <c r="BR801" s="67">
        <v>0</v>
      </c>
      <c r="BS801" s="67">
        <v>0</v>
      </c>
      <c r="BT801" s="67">
        <v>0</v>
      </c>
      <c r="BU801" s="67">
        <v>0</v>
      </c>
      <c r="BV801" s="67">
        <v>0</v>
      </c>
      <c r="BW801" s="67">
        <v>0</v>
      </c>
      <c r="BX801" s="67">
        <v>0</v>
      </c>
      <c r="BY801" s="67">
        <v>0</v>
      </c>
      <c r="BZ801" s="67">
        <v>0</v>
      </c>
      <c r="CA801" s="67">
        <v>5</v>
      </c>
      <c r="CB801" s="67">
        <v>2</v>
      </c>
      <c r="CC801" s="67">
        <v>0</v>
      </c>
      <c r="CD801" s="67">
        <v>0</v>
      </c>
      <c r="CE801" s="67">
        <v>0</v>
      </c>
      <c r="CF801" s="68">
        <v>0</v>
      </c>
      <c r="CG801" s="69">
        <v>0</v>
      </c>
      <c r="CH801" s="69">
        <v>0</v>
      </c>
      <c r="CI801">
        <v>0</v>
      </c>
      <c r="CJ801">
        <v>0</v>
      </c>
      <c r="CK801">
        <v>0</v>
      </c>
      <c r="CL801">
        <v>0</v>
      </c>
      <c r="CM801">
        <v>0</v>
      </c>
      <c r="CN801" s="71">
        <v>2</v>
      </c>
    </row>
    <row r="802" spans="1:92" hidden="1" x14ac:dyDescent="0.25">
      <c r="A802" s="7" t="s">
        <v>355</v>
      </c>
      <c r="B802" t="s">
        <v>110</v>
      </c>
      <c r="C802" s="2">
        <v>43896</v>
      </c>
      <c r="D802" s="60">
        <v>0</v>
      </c>
      <c r="E802" s="60">
        <v>0</v>
      </c>
      <c r="F802" s="60">
        <v>0</v>
      </c>
      <c r="G802" s="60">
        <v>0</v>
      </c>
      <c r="H802" s="60">
        <v>0</v>
      </c>
      <c r="I802" s="60">
        <v>0</v>
      </c>
      <c r="J802" s="60">
        <v>0</v>
      </c>
      <c r="K802" s="60">
        <v>0</v>
      </c>
      <c r="L802" s="60">
        <v>0</v>
      </c>
      <c r="M802" s="60">
        <v>0</v>
      </c>
      <c r="N802" s="60">
        <v>0</v>
      </c>
      <c r="O802" s="60">
        <v>0</v>
      </c>
      <c r="P802" s="60">
        <v>0</v>
      </c>
      <c r="Q802" s="60">
        <v>0</v>
      </c>
      <c r="R802" s="60">
        <v>0</v>
      </c>
      <c r="S802" s="60">
        <v>0</v>
      </c>
      <c r="T802" s="60">
        <v>0</v>
      </c>
      <c r="U802" s="60">
        <v>0</v>
      </c>
      <c r="V802" s="61">
        <v>0</v>
      </c>
      <c r="W802" s="62">
        <v>0</v>
      </c>
      <c r="X802" s="62">
        <v>0</v>
      </c>
      <c r="Y802">
        <v>0</v>
      </c>
      <c r="Z802">
        <v>0</v>
      </c>
      <c r="AA802">
        <v>0</v>
      </c>
      <c r="AB802">
        <v>0</v>
      </c>
      <c r="AC802">
        <v>0</v>
      </c>
      <c r="AG802" s="33" t="s">
        <v>355</v>
      </c>
      <c r="AH802" s="30" t="s">
        <v>110</v>
      </c>
      <c r="AI802" s="34">
        <v>43896</v>
      </c>
      <c r="AJ802" s="63">
        <v>0</v>
      </c>
      <c r="AK802" s="63">
        <v>0</v>
      </c>
      <c r="AL802" s="63">
        <v>0</v>
      </c>
      <c r="AM802" s="63">
        <v>0</v>
      </c>
      <c r="AN802" s="63">
        <v>0</v>
      </c>
      <c r="AO802" s="63">
        <v>0</v>
      </c>
      <c r="AP802" s="63">
        <v>0</v>
      </c>
      <c r="AQ802" s="63">
        <v>0</v>
      </c>
      <c r="AR802" s="63">
        <v>0</v>
      </c>
      <c r="AS802" s="63">
        <v>0</v>
      </c>
      <c r="AT802" s="64">
        <v>0</v>
      </c>
      <c r="AU802" s="64">
        <v>0</v>
      </c>
      <c r="AV802" s="64">
        <v>0</v>
      </c>
      <c r="AW802" s="64">
        <v>0</v>
      </c>
      <c r="AX802" s="64">
        <v>0</v>
      </c>
      <c r="AY802" s="65">
        <v>0</v>
      </c>
      <c r="AZ802" s="66">
        <v>0</v>
      </c>
      <c r="BA802" s="66">
        <v>0</v>
      </c>
      <c r="BB802" s="12">
        <v>0</v>
      </c>
      <c r="BC802" s="12">
        <v>0</v>
      </c>
      <c r="BD802" s="12">
        <v>0</v>
      </c>
      <c r="BE802" s="12">
        <v>0</v>
      </c>
      <c r="BF802" s="12">
        <v>0</v>
      </c>
      <c r="BK802" t="s">
        <v>322</v>
      </c>
      <c r="BL802" t="s">
        <v>110</v>
      </c>
      <c r="BM802" s="2">
        <v>43896</v>
      </c>
      <c r="BN802" s="67">
        <v>0</v>
      </c>
      <c r="BO802" s="67">
        <v>0</v>
      </c>
      <c r="BP802" s="67">
        <v>0</v>
      </c>
      <c r="BQ802" s="67">
        <v>0</v>
      </c>
      <c r="BR802" s="67">
        <v>0</v>
      </c>
      <c r="BS802" s="67">
        <v>0</v>
      </c>
      <c r="BT802" s="67">
        <v>0</v>
      </c>
      <c r="BU802" s="67">
        <v>0</v>
      </c>
      <c r="BV802" s="67">
        <v>0</v>
      </c>
      <c r="BW802" s="67">
        <v>0</v>
      </c>
      <c r="BX802" s="67">
        <v>0</v>
      </c>
      <c r="BY802" s="67">
        <v>0</v>
      </c>
      <c r="BZ802" s="67">
        <v>0</v>
      </c>
      <c r="CA802" s="67">
        <v>0</v>
      </c>
      <c r="CB802" s="67">
        <v>0</v>
      </c>
      <c r="CC802" s="67">
        <v>0</v>
      </c>
      <c r="CD802" s="67">
        <v>0</v>
      </c>
      <c r="CE802" s="67">
        <v>0</v>
      </c>
      <c r="CF802" s="68">
        <v>0</v>
      </c>
      <c r="CG802" s="69">
        <v>0</v>
      </c>
      <c r="CH802" s="69">
        <v>0</v>
      </c>
      <c r="CI802">
        <v>0</v>
      </c>
      <c r="CJ802">
        <v>0</v>
      </c>
      <c r="CK802">
        <v>0</v>
      </c>
      <c r="CL802">
        <v>0</v>
      </c>
      <c r="CM802">
        <v>0</v>
      </c>
      <c r="CN802" s="71">
        <v>0</v>
      </c>
    </row>
    <row r="803" spans="1:92" hidden="1" x14ac:dyDescent="0.25">
      <c r="A803" s="7" t="s">
        <v>355</v>
      </c>
      <c r="B803" t="s">
        <v>111</v>
      </c>
      <c r="C803" s="2">
        <v>43896</v>
      </c>
      <c r="D803" s="60">
        <v>78</v>
      </c>
      <c r="E803" s="60">
        <v>78</v>
      </c>
      <c r="F803" s="60">
        <v>3</v>
      </c>
      <c r="G803" s="60">
        <v>6</v>
      </c>
      <c r="H803" s="60">
        <v>2</v>
      </c>
      <c r="I803" s="60">
        <v>3</v>
      </c>
      <c r="J803" s="60">
        <v>2</v>
      </c>
      <c r="K803" s="60">
        <v>0</v>
      </c>
      <c r="L803" s="60">
        <v>3</v>
      </c>
      <c r="M803" s="60">
        <v>0</v>
      </c>
      <c r="N803" s="60">
        <v>1</v>
      </c>
      <c r="O803" s="60">
        <v>0</v>
      </c>
      <c r="P803" s="60">
        <v>0</v>
      </c>
      <c r="Q803" s="60">
        <v>18</v>
      </c>
      <c r="R803" s="60">
        <v>1</v>
      </c>
      <c r="S803" s="60">
        <v>1</v>
      </c>
      <c r="T803" s="60">
        <v>0</v>
      </c>
      <c r="U803" s="60">
        <v>0</v>
      </c>
      <c r="V803" s="61">
        <v>0</v>
      </c>
      <c r="W803" s="62">
        <v>0</v>
      </c>
      <c r="X803" s="62">
        <v>0</v>
      </c>
      <c r="Y803">
        <v>0</v>
      </c>
      <c r="Z803">
        <v>0</v>
      </c>
      <c r="AA803">
        <v>0</v>
      </c>
      <c r="AB803">
        <v>0</v>
      </c>
      <c r="AC803">
        <v>0</v>
      </c>
      <c r="AG803" s="35" t="s">
        <v>355</v>
      </c>
      <c r="AH803" s="29" t="s">
        <v>111</v>
      </c>
      <c r="AI803" s="36">
        <v>43896</v>
      </c>
      <c r="AJ803" s="63">
        <v>68</v>
      </c>
      <c r="AK803" s="63">
        <v>69</v>
      </c>
      <c r="AL803" s="63">
        <v>2</v>
      </c>
      <c r="AM803" s="63">
        <v>5</v>
      </c>
      <c r="AN803" s="63">
        <v>2</v>
      </c>
      <c r="AO803" s="63">
        <v>2</v>
      </c>
      <c r="AP803" s="63">
        <v>2</v>
      </c>
      <c r="AQ803" s="63">
        <v>0</v>
      </c>
      <c r="AR803" s="63">
        <v>2</v>
      </c>
      <c r="AS803" s="63">
        <v>0</v>
      </c>
      <c r="AT803" s="64">
        <v>17</v>
      </c>
      <c r="AU803" s="64">
        <v>0</v>
      </c>
      <c r="AV803" s="64">
        <v>0</v>
      </c>
      <c r="AW803" s="64">
        <v>0</v>
      </c>
      <c r="AX803" s="64">
        <v>0</v>
      </c>
      <c r="AY803" s="65">
        <v>0</v>
      </c>
      <c r="AZ803" s="66">
        <v>0</v>
      </c>
      <c r="BA803" s="66">
        <v>0</v>
      </c>
      <c r="BB803" s="12">
        <v>0</v>
      </c>
      <c r="BC803" s="12">
        <v>0</v>
      </c>
      <c r="BD803" s="12">
        <v>0</v>
      </c>
      <c r="BE803" s="12">
        <v>0</v>
      </c>
      <c r="BF803" s="12">
        <v>0</v>
      </c>
      <c r="BK803" t="s">
        <v>322</v>
      </c>
      <c r="BL803" t="s">
        <v>111</v>
      </c>
      <c r="BM803" s="2">
        <v>43896</v>
      </c>
      <c r="BN803" s="67">
        <v>2</v>
      </c>
      <c r="BO803" s="67">
        <v>2</v>
      </c>
      <c r="BP803" s="67">
        <v>0</v>
      </c>
      <c r="BQ803" s="67">
        <v>0</v>
      </c>
      <c r="BR803" s="67">
        <v>0</v>
      </c>
      <c r="BS803" s="67">
        <v>0</v>
      </c>
      <c r="BT803" s="67">
        <v>0</v>
      </c>
      <c r="BU803" s="67">
        <v>0</v>
      </c>
      <c r="BV803" s="67">
        <v>0</v>
      </c>
      <c r="BW803" s="67">
        <v>3</v>
      </c>
      <c r="BX803" s="67">
        <v>0</v>
      </c>
      <c r="BY803" s="67">
        <v>0</v>
      </c>
      <c r="BZ803" s="67">
        <v>0</v>
      </c>
      <c r="CA803" s="67">
        <v>3</v>
      </c>
      <c r="CB803" s="67">
        <v>0</v>
      </c>
      <c r="CC803" s="67">
        <v>1</v>
      </c>
      <c r="CD803" s="67">
        <v>0</v>
      </c>
      <c r="CE803" s="67">
        <v>0</v>
      </c>
      <c r="CF803" s="68">
        <v>0</v>
      </c>
      <c r="CG803" s="69">
        <v>0</v>
      </c>
      <c r="CH803" s="69">
        <v>0</v>
      </c>
      <c r="CI803">
        <v>0</v>
      </c>
      <c r="CJ803">
        <v>0</v>
      </c>
      <c r="CK803">
        <v>0</v>
      </c>
      <c r="CL803">
        <v>0</v>
      </c>
      <c r="CM803">
        <v>0</v>
      </c>
      <c r="CN803" s="71">
        <v>2</v>
      </c>
    </row>
    <row r="804" spans="1:92" hidden="1" x14ac:dyDescent="0.25">
      <c r="A804" s="7" t="s">
        <v>355</v>
      </c>
      <c r="B804" t="s">
        <v>112</v>
      </c>
      <c r="C804" s="2">
        <v>43896</v>
      </c>
      <c r="D804" s="60">
        <v>0</v>
      </c>
      <c r="E804" s="60">
        <v>0</v>
      </c>
      <c r="F804" s="60">
        <v>0</v>
      </c>
      <c r="G804" s="60">
        <v>0</v>
      </c>
      <c r="H804" s="60">
        <v>0</v>
      </c>
      <c r="I804" s="60">
        <v>0</v>
      </c>
      <c r="J804" s="60">
        <v>0</v>
      </c>
      <c r="K804" s="60">
        <v>0</v>
      </c>
      <c r="L804" s="60">
        <v>0</v>
      </c>
      <c r="M804" s="60">
        <v>0</v>
      </c>
      <c r="N804" s="60">
        <v>0</v>
      </c>
      <c r="O804" s="60">
        <v>0</v>
      </c>
      <c r="P804" s="60">
        <v>0</v>
      </c>
      <c r="Q804" s="60">
        <v>0</v>
      </c>
      <c r="R804" s="60">
        <v>0</v>
      </c>
      <c r="S804" s="60">
        <v>0</v>
      </c>
      <c r="T804" s="60">
        <v>0</v>
      </c>
      <c r="U804" s="60">
        <v>0</v>
      </c>
      <c r="V804" s="61">
        <v>0</v>
      </c>
      <c r="W804" s="62">
        <v>0</v>
      </c>
      <c r="X804" s="62">
        <v>0</v>
      </c>
      <c r="Y804">
        <v>0</v>
      </c>
      <c r="Z804">
        <v>0</v>
      </c>
      <c r="AA804">
        <v>0</v>
      </c>
      <c r="AB804">
        <v>0</v>
      </c>
      <c r="AC804">
        <v>0</v>
      </c>
      <c r="AG804" s="33" t="s">
        <v>355</v>
      </c>
      <c r="AH804" s="30" t="s">
        <v>112</v>
      </c>
      <c r="AI804" s="34">
        <v>43896</v>
      </c>
      <c r="AJ804" s="63">
        <v>0</v>
      </c>
      <c r="AK804" s="63">
        <v>0</v>
      </c>
      <c r="AL804" s="63">
        <v>0</v>
      </c>
      <c r="AM804" s="63">
        <v>0</v>
      </c>
      <c r="AN804" s="63">
        <v>0</v>
      </c>
      <c r="AO804" s="63">
        <v>0</v>
      </c>
      <c r="AP804" s="63">
        <v>0</v>
      </c>
      <c r="AQ804" s="63">
        <v>0</v>
      </c>
      <c r="AR804" s="63">
        <v>0</v>
      </c>
      <c r="AS804" s="63">
        <v>0</v>
      </c>
      <c r="AT804" s="64">
        <v>0</v>
      </c>
      <c r="AU804" s="64">
        <v>0</v>
      </c>
      <c r="AV804" s="64">
        <v>0</v>
      </c>
      <c r="AW804" s="64">
        <v>0</v>
      </c>
      <c r="AX804" s="64">
        <v>0</v>
      </c>
      <c r="AY804" s="65">
        <v>0</v>
      </c>
      <c r="AZ804" s="66">
        <v>0</v>
      </c>
      <c r="BA804" s="66">
        <v>0</v>
      </c>
      <c r="BB804" s="12">
        <v>0</v>
      </c>
      <c r="BC804" s="12">
        <v>0</v>
      </c>
      <c r="BD804" s="12">
        <v>0</v>
      </c>
      <c r="BE804" s="12">
        <v>0</v>
      </c>
      <c r="BF804" s="12">
        <v>0</v>
      </c>
      <c r="BK804" t="s">
        <v>322</v>
      </c>
      <c r="BL804" t="s">
        <v>112</v>
      </c>
      <c r="BM804" s="2">
        <v>43896</v>
      </c>
      <c r="BN804" s="67">
        <v>0</v>
      </c>
      <c r="BO804" s="67">
        <v>0</v>
      </c>
      <c r="BP804" s="67">
        <v>0</v>
      </c>
      <c r="BQ804" s="67">
        <v>0</v>
      </c>
      <c r="BR804" s="67">
        <v>0</v>
      </c>
      <c r="BS804" s="67">
        <v>0</v>
      </c>
      <c r="BT804" s="67">
        <v>0</v>
      </c>
      <c r="BU804" s="67">
        <v>0</v>
      </c>
      <c r="BV804" s="67">
        <v>0</v>
      </c>
      <c r="BW804" s="67">
        <v>0</v>
      </c>
      <c r="BX804" s="67">
        <v>0</v>
      </c>
      <c r="BY804" s="67">
        <v>0</v>
      </c>
      <c r="BZ804" s="67">
        <v>0</v>
      </c>
      <c r="CA804" s="67">
        <v>0</v>
      </c>
      <c r="CB804" s="67">
        <v>0</v>
      </c>
      <c r="CC804" s="67">
        <v>0</v>
      </c>
      <c r="CD804" s="67">
        <v>0</v>
      </c>
      <c r="CE804" s="67">
        <v>0</v>
      </c>
      <c r="CF804" s="68">
        <v>0</v>
      </c>
      <c r="CG804" s="69">
        <v>0</v>
      </c>
      <c r="CH804" s="69">
        <v>0</v>
      </c>
      <c r="CI804">
        <v>0</v>
      </c>
      <c r="CJ804">
        <v>0</v>
      </c>
      <c r="CK804">
        <v>0</v>
      </c>
      <c r="CL804">
        <v>0</v>
      </c>
      <c r="CM804">
        <v>0</v>
      </c>
      <c r="CN804" s="71">
        <v>0</v>
      </c>
    </row>
    <row r="805" spans="1:92" hidden="1" x14ac:dyDescent="0.25">
      <c r="A805" s="7" t="s">
        <v>355</v>
      </c>
      <c r="B805" t="s">
        <v>113</v>
      </c>
      <c r="C805" s="2">
        <v>43896</v>
      </c>
      <c r="D805" s="60">
        <v>87</v>
      </c>
      <c r="E805" s="60">
        <v>82</v>
      </c>
      <c r="F805" s="60">
        <v>4</v>
      </c>
      <c r="G805" s="60">
        <v>5</v>
      </c>
      <c r="H805" s="60">
        <v>0</v>
      </c>
      <c r="I805" s="60">
        <v>4</v>
      </c>
      <c r="J805" s="60">
        <v>4</v>
      </c>
      <c r="K805" s="60">
        <v>2</v>
      </c>
      <c r="L805" s="60">
        <v>4</v>
      </c>
      <c r="M805" s="60">
        <v>0</v>
      </c>
      <c r="N805" s="60">
        <v>4</v>
      </c>
      <c r="O805" s="60">
        <v>2</v>
      </c>
      <c r="P805" s="60">
        <v>2</v>
      </c>
      <c r="Q805" s="60">
        <v>35</v>
      </c>
      <c r="R805" s="60">
        <v>5</v>
      </c>
      <c r="S805" s="60">
        <v>0</v>
      </c>
      <c r="T805" s="60">
        <v>0</v>
      </c>
      <c r="U805" s="60">
        <v>0</v>
      </c>
      <c r="V805" s="61">
        <v>0</v>
      </c>
      <c r="W805" s="62">
        <v>0</v>
      </c>
      <c r="X805" s="62">
        <v>0</v>
      </c>
      <c r="Y805">
        <v>0</v>
      </c>
      <c r="Z805">
        <v>0</v>
      </c>
      <c r="AA805">
        <v>0</v>
      </c>
      <c r="AB805">
        <v>0</v>
      </c>
      <c r="AC805">
        <v>0</v>
      </c>
      <c r="AG805" s="35" t="s">
        <v>355</v>
      </c>
      <c r="AH805" s="29" t="s">
        <v>113</v>
      </c>
      <c r="AI805" s="36">
        <v>43896</v>
      </c>
      <c r="AJ805" s="63">
        <v>77</v>
      </c>
      <c r="AK805" s="63">
        <v>73</v>
      </c>
      <c r="AL805" s="63">
        <v>4</v>
      </c>
      <c r="AM805" s="63">
        <v>5</v>
      </c>
      <c r="AN805" s="63">
        <v>0</v>
      </c>
      <c r="AO805" s="63">
        <v>4</v>
      </c>
      <c r="AP805" s="63">
        <v>4</v>
      </c>
      <c r="AQ805" s="63">
        <v>2</v>
      </c>
      <c r="AR805" s="63">
        <v>4</v>
      </c>
      <c r="AS805" s="63">
        <v>0</v>
      </c>
      <c r="AT805" s="64">
        <v>33</v>
      </c>
      <c r="AU805" s="64">
        <v>3</v>
      </c>
      <c r="AV805" s="64">
        <v>0</v>
      </c>
      <c r="AW805" s="64">
        <v>0</v>
      </c>
      <c r="AX805" s="64">
        <v>0</v>
      </c>
      <c r="AY805" s="65">
        <v>0</v>
      </c>
      <c r="AZ805" s="66">
        <v>0</v>
      </c>
      <c r="BA805" s="66">
        <v>0</v>
      </c>
      <c r="BB805" s="12">
        <v>0</v>
      </c>
      <c r="BC805" s="12">
        <v>0</v>
      </c>
      <c r="BD805" s="12">
        <v>0</v>
      </c>
      <c r="BE805" s="12">
        <v>0</v>
      </c>
      <c r="BF805" s="12">
        <v>0</v>
      </c>
      <c r="BK805" t="s">
        <v>322</v>
      </c>
      <c r="BL805" t="s">
        <v>113</v>
      </c>
      <c r="BM805" s="2">
        <v>43896</v>
      </c>
      <c r="BN805" s="67">
        <v>5</v>
      </c>
      <c r="BO805" s="67">
        <v>5</v>
      </c>
      <c r="BP805" s="67">
        <v>0</v>
      </c>
      <c r="BQ805" s="67">
        <v>0</v>
      </c>
      <c r="BR805" s="67">
        <v>0</v>
      </c>
      <c r="BS805" s="67">
        <v>0</v>
      </c>
      <c r="BT805" s="67">
        <v>0</v>
      </c>
      <c r="BU805" s="67">
        <v>0</v>
      </c>
      <c r="BV805" s="67">
        <v>0</v>
      </c>
      <c r="BW805" s="67">
        <v>4</v>
      </c>
      <c r="BX805" s="67">
        <v>0</v>
      </c>
      <c r="BY805" s="67">
        <v>0</v>
      </c>
      <c r="BZ805" s="67">
        <v>0</v>
      </c>
      <c r="CA805" s="67">
        <v>4</v>
      </c>
      <c r="CB805" s="67">
        <v>0</v>
      </c>
      <c r="CC805" s="67">
        <v>2</v>
      </c>
      <c r="CD805" s="67">
        <v>0</v>
      </c>
      <c r="CE805" s="67">
        <v>0</v>
      </c>
      <c r="CF805" s="68">
        <v>0</v>
      </c>
      <c r="CG805" s="69">
        <v>0</v>
      </c>
      <c r="CH805" s="69">
        <v>0</v>
      </c>
      <c r="CI805">
        <v>0</v>
      </c>
      <c r="CJ805">
        <v>0</v>
      </c>
      <c r="CK805">
        <v>0</v>
      </c>
      <c r="CL805">
        <v>0</v>
      </c>
      <c r="CM805">
        <v>0</v>
      </c>
      <c r="CN805" s="71">
        <v>5</v>
      </c>
    </row>
    <row r="806" spans="1:92" hidden="1" x14ac:dyDescent="0.25">
      <c r="A806" s="7" t="s">
        <v>356</v>
      </c>
      <c r="B806" t="s">
        <v>110</v>
      </c>
      <c r="C806" s="2">
        <v>43896</v>
      </c>
      <c r="D806" s="60">
        <v>2</v>
      </c>
      <c r="E806" s="60">
        <v>2</v>
      </c>
      <c r="F806" s="60">
        <v>0</v>
      </c>
      <c r="G806" s="60">
        <v>0</v>
      </c>
      <c r="H806" s="60">
        <v>0</v>
      </c>
      <c r="I806" s="60">
        <v>0</v>
      </c>
      <c r="J806" s="60">
        <v>0</v>
      </c>
      <c r="K806" s="60">
        <v>0</v>
      </c>
      <c r="L806" s="60">
        <v>0</v>
      </c>
      <c r="M806" s="60">
        <v>24</v>
      </c>
      <c r="N806" s="60">
        <v>1</v>
      </c>
      <c r="O806" s="60">
        <v>91</v>
      </c>
      <c r="P806" s="60">
        <v>63</v>
      </c>
      <c r="Q806" s="60">
        <v>1</v>
      </c>
      <c r="R806" s="60">
        <v>0</v>
      </c>
      <c r="S806" s="60">
        <v>0</v>
      </c>
      <c r="T806" s="60">
        <v>0</v>
      </c>
      <c r="U806" s="60">
        <v>0</v>
      </c>
      <c r="V806" s="61">
        <v>0</v>
      </c>
      <c r="W806" s="62">
        <v>0</v>
      </c>
      <c r="X806" s="62">
        <v>0</v>
      </c>
      <c r="Y806">
        <v>0</v>
      </c>
      <c r="Z806">
        <v>0</v>
      </c>
      <c r="AA806">
        <v>0</v>
      </c>
      <c r="AB806">
        <v>0</v>
      </c>
      <c r="AC806">
        <v>0</v>
      </c>
      <c r="AG806" s="33" t="s">
        <v>356</v>
      </c>
      <c r="AH806" s="30" t="s">
        <v>110</v>
      </c>
      <c r="AI806" s="34">
        <v>43896</v>
      </c>
      <c r="AJ806" s="63">
        <v>0</v>
      </c>
      <c r="AK806" s="63">
        <v>0</v>
      </c>
      <c r="AL806" s="63">
        <v>0</v>
      </c>
      <c r="AM806" s="63">
        <v>0</v>
      </c>
      <c r="AN806" s="63">
        <v>0</v>
      </c>
      <c r="AO806" s="63">
        <v>0</v>
      </c>
      <c r="AP806" s="63">
        <v>0</v>
      </c>
      <c r="AQ806" s="63">
        <v>0</v>
      </c>
      <c r="AR806" s="63">
        <v>0</v>
      </c>
      <c r="AS806" s="63">
        <v>0</v>
      </c>
      <c r="AT806" s="64">
        <v>1</v>
      </c>
      <c r="AU806" s="64">
        <v>0</v>
      </c>
      <c r="AV806" s="64">
        <v>0</v>
      </c>
      <c r="AW806" s="64">
        <v>0</v>
      </c>
      <c r="AX806" s="64">
        <v>0</v>
      </c>
      <c r="AY806" s="65">
        <v>0</v>
      </c>
      <c r="AZ806" s="66">
        <v>0</v>
      </c>
      <c r="BA806" s="66">
        <v>0</v>
      </c>
      <c r="BB806" s="12">
        <v>0</v>
      </c>
      <c r="BC806" s="12">
        <v>0</v>
      </c>
      <c r="BD806" s="12">
        <v>0</v>
      </c>
      <c r="BE806" s="12">
        <v>0</v>
      </c>
      <c r="BF806" s="12">
        <v>0</v>
      </c>
      <c r="BK806" t="s">
        <v>323</v>
      </c>
      <c r="BL806" t="s">
        <v>110</v>
      </c>
      <c r="BM806" s="2">
        <v>43896</v>
      </c>
      <c r="BN806" s="67">
        <v>1</v>
      </c>
      <c r="BO806" s="67">
        <v>1</v>
      </c>
      <c r="BP806" s="67">
        <v>0</v>
      </c>
      <c r="BQ806" s="67">
        <v>0</v>
      </c>
      <c r="BR806" s="67">
        <v>0</v>
      </c>
      <c r="BS806" s="67">
        <v>0</v>
      </c>
      <c r="BT806" s="67">
        <v>0</v>
      </c>
      <c r="BU806" s="67">
        <v>0</v>
      </c>
      <c r="BV806" s="67">
        <v>0</v>
      </c>
      <c r="BW806" s="67">
        <v>0</v>
      </c>
      <c r="BX806" s="67">
        <v>0</v>
      </c>
      <c r="BY806" s="67">
        <v>1</v>
      </c>
      <c r="BZ806" s="67">
        <v>0</v>
      </c>
      <c r="CA806" s="67">
        <v>0</v>
      </c>
      <c r="CB806" s="67">
        <v>0</v>
      </c>
      <c r="CC806" s="67">
        <v>0</v>
      </c>
      <c r="CD806" s="67">
        <v>0</v>
      </c>
      <c r="CE806" s="67">
        <v>0</v>
      </c>
      <c r="CF806" s="68">
        <v>0</v>
      </c>
      <c r="CG806" s="69">
        <v>0</v>
      </c>
      <c r="CH806" s="69">
        <v>0</v>
      </c>
      <c r="CI806">
        <v>0</v>
      </c>
      <c r="CJ806">
        <v>0</v>
      </c>
      <c r="CK806">
        <v>0</v>
      </c>
      <c r="CL806">
        <v>0</v>
      </c>
      <c r="CM806">
        <v>0</v>
      </c>
      <c r="CN806" s="71">
        <v>1</v>
      </c>
    </row>
    <row r="807" spans="1:92" hidden="1" x14ac:dyDescent="0.25">
      <c r="A807" s="7" t="s">
        <v>356</v>
      </c>
      <c r="B807" t="s">
        <v>111</v>
      </c>
      <c r="C807" s="2">
        <v>43896</v>
      </c>
      <c r="D807" s="60">
        <v>248</v>
      </c>
      <c r="E807" s="60">
        <v>190</v>
      </c>
      <c r="F807" s="60">
        <v>11</v>
      </c>
      <c r="G807" s="60">
        <v>8</v>
      </c>
      <c r="H807" s="60">
        <v>4</v>
      </c>
      <c r="I807" s="60">
        <v>11</v>
      </c>
      <c r="J807" s="60">
        <v>5</v>
      </c>
      <c r="K807" s="60">
        <v>5</v>
      </c>
      <c r="L807" s="60">
        <v>11</v>
      </c>
      <c r="M807" s="60">
        <v>488</v>
      </c>
      <c r="N807" s="60">
        <v>4</v>
      </c>
      <c r="O807" s="60">
        <v>679</v>
      </c>
      <c r="P807" s="60">
        <v>545</v>
      </c>
      <c r="Q807" s="60">
        <v>31</v>
      </c>
      <c r="R807" s="60">
        <v>0</v>
      </c>
      <c r="S807" s="60">
        <v>0</v>
      </c>
      <c r="T807" s="60">
        <v>4</v>
      </c>
      <c r="U807" s="60">
        <v>0</v>
      </c>
      <c r="V807" s="61">
        <v>0</v>
      </c>
      <c r="W807" s="62">
        <v>0</v>
      </c>
      <c r="X807" s="62">
        <v>0</v>
      </c>
      <c r="Y807">
        <v>0</v>
      </c>
      <c r="Z807">
        <v>0</v>
      </c>
      <c r="AA807">
        <v>0</v>
      </c>
      <c r="AB807">
        <v>0</v>
      </c>
      <c r="AC807">
        <v>0</v>
      </c>
      <c r="AG807" s="35" t="s">
        <v>356</v>
      </c>
      <c r="AH807" s="29" t="s">
        <v>111</v>
      </c>
      <c r="AI807" s="36">
        <v>43896</v>
      </c>
      <c r="AJ807" s="63">
        <v>242</v>
      </c>
      <c r="AK807" s="63">
        <v>181</v>
      </c>
      <c r="AL807" s="63">
        <v>9</v>
      </c>
      <c r="AM807" s="63">
        <v>6</v>
      </c>
      <c r="AN807" s="63">
        <v>3</v>
      </c>
      <c r="AO807" s="63">
        <v>9</v>
      </c>
      <c r="AP807" s="63">
        <v>4</v>
      </c>
      <c r="AQ807" s="63">
        <v>4</v>
      </c>
      <c r="AR807" s="63">
        <v>9</v>
      </c>
      <c r="AS807" s="63">
        <v>0</v>
      </c>
      <c r="AT807" s="64">
        <v>25</v>
      </c>
      <c r="AU807" s="64">
        <v>0</v>
      </c>
      <c r="AV807" s="64">
        <v>0</v>
      </c>
      <c r="AW807" s="64">
        <v>2</v>
      </c>
      <c r="AX807" s="64">
        <v>0</v>
      </c>
      <c r="AY807" s="65">
        <v>0</v>
      </c>
      <c r="AZ807" s="66">
        <v>0</v>
      </c>
      <c r="BA807" s="66">
        <v>0</v>
      </c>
      <c r="BB807" s="12">
        <v>0</v>
      </c>
      <c r="BC807" s="12">
        <v>0</v>
      </c>
      <c r="BD807" s="12">
        <v>0</v>
      </c>
      <c r="BE807" s="12">
        <v>0</v>
      </c>
      <c r="BF807" s="12">
        <v>0</v>
      </c>
      <c r="BK807" t="s">
        <v>323</v>
      </c>
      <c r="BL807" t="s">
        <v>111</v>
      </c>
      <c r="BM807" s="2">
        <v>43896</v>
      </c>
      <c r="BN807" s="67">
        <v>2</v>
      </c>
      <c r="BO807" s="67">
        <v>2</v>
      </c>
      <c r="BP807" s="67">
        <v>0</v>
      </c>
      <c r="BQ807" s="67">
        <v>0</v>
      </c>
      <c r="BR807" s="67">
        <v>0</v>
      </c>
      <c r="BS807" s="67">
        <v>0</v>
      </c>
      <c r="BT807" s="67">
        <v>0</v>
      </c>
      <c r="BU807" s="67">
        <v>0</v>
      </c>
      <c r="BV807" s="67">
        <v>0</v>
      </c>
      <c r="BW807" s="67">
        <v>0</v>
      </c>
      <c r="BX807" s="67">
        <v>0</v>
      </c>
      <c r="BY807" s="67">
        <v>14</v>
      </c>
      <c r="BZ807" s="67">
        <v>0</v>
      </c>
      <c r="CA807" s="67">
        <v>0</v>
      </c>
      <c r="CB807" s="67">
        <v>0</v>
      </c>
      <c r="CC807" s="67">
        <v>15</v>
      </c>
      <c r="CD807" s="67">
        <v>0</v>
      </c>
      <c r="CE807" s="67">
        <v>0</v>
      </c>
      <c r="CF807" s="68">
        <v>0</v>
      </c>
      <c r="CG807" s="69">
        <v>6</v>
      </c>
      <c r="CH807" s="69">
        <v>9</v>
      </c>
      <c r="CI807">
        <v>0</v>
      </c>
      <c r="CJ807">
        <v>0</v>
      </c>
      <c r="CK807">
        <v>0</v>
      </c>
      <c r="CL807">
        <v>0</v>
      </c>
      <c r="CM807">
        <v>0</v>
      </c>
      <c r="CN807" s="71">
        <v>2</v>
      </c>
    </row>
    <row r="808" spans="1:92" hidden="1" x14ac:dyDescent="0.25">
      <c r="A808" s="7" t="s">
        <v>356</v>
      </c>
      <c r="B808" t="s">
        <v>112</v>
      </c>
      <c r="C808" s="2">
        <v>43896</v>
      </c>
      <c r="D808" s="60">
        <v>1</v>
      </c>
      <c r="E808" s="60">
        <v>0</v>
      </c>
      <c r="F808" s="60">
        <v>0</v>
      </c>
      <c r="G808" s="60">
        <v>0</v>
      </c>
      <c r="H808" s="60">
        <v>0</v>
      </c>
      <c r="I808" s="60">
        <v>0</v>
      </c>
      <c r="J808" s="60">
        <v>1</v>
      </c>
      <c r="K808" s="60">
        <v>1</v>
      </c>
      <c r="L808" s="60">
        <v>0</v>
      </c>
      <c r="M808" s="60">
        <v>40</v>
      </c>
      <c r="N808" s="60">
        <v>1</v>
      </c>
      <c r="O808" s="60">
        <v>90</v>
      </c>
      <c r="P808" s="60">
        <v>64</v>
      </c>
      <c r="Q808" s="60">
        <v>3</v>
      </c>
      <c r="R808" s="60">
        <v>0</v>
      </c>
      <c r="S808" s="60">
        <v>0</v>
      </c>
      <c r="T808" s="60">
        <v>2</v>
      </c>
      <c r="U808" s="60">
        <v>0</v>
      </c>
      <c r="V808" s="61">
        <v>0</v>
      </c>
      <c r="W808" s="62">
        <v>0</v>
      </c>
      <c r="X808" s="62">
        <v>0</v>
      </c>
      <c r="Y808">
        <v>0</v>
      </c>
      <c r="Z808">
        <v>0</v>
      </c>
      <c r="AA808">
        <v>0</v>
      </c>
      <c r="AB808">
        <v>0</v>
      </c>
      <c r="AC808">
        <v>0</v>
      </c>
      <c r="AG808" s="33" t="s">
        <v>356</v>
      </c>
      <c r="AH808" s="30" t="s">
        <v>112</v>
      </c>
      <c r="AI808" s="34">
        <v>43896</v>
      </c>
      <c r="AJ808" s="63">
        <v>0</v>
      </c>
      <c r="AK808" s="63">
        <v>0</v>
      </c>
      <c r="AL808" s="63">
        <v>0</v>
      </c>
      <c r="AM808" s="63">
        <v>0</v>
      </c>
      <c r="AN808" s="63">
        <v>0</v>
      </c>
      <c r="AO808" s="63">
        <v>0</v>
      </c>
      <c r="AP808" s="63">
        <v>1</v>
      </c>
      <c r="AQ808" s="63">
        <v>1</v>
      </c>
      <c r="AR808" s="63">
        <v>0</v>
      </c>
      <c r="AS808" s="63">
        <v>0</v>
      </c>
      <c r="AT808" s="64">
        <v>1</v>
      </c>
      <c r="AU808" s="64">
        <v>0</v>
      </c>
      <c r="AV808" s="64">
        <v>0</v>
      </c>
      <c r="AW808" s="64">
        <v>0</v>
      </c>
      <c r="AX808" s="64">
        <v>0</v>
      </c>
      <c r="AY808" s="65">
        <v>0</v>
      </c>
      <c r="AZ808" s="66">
        <v>0</v>
      </c>
      <c r="BA808" s="66">
        <v>0</v>
      </c>
      <c r="BB808" s="12">
        <v>0</v>
      </c>
      <c r="BC808" s="12">
        <v>0</v>
      </c>
      <c r="BD808" s="12">
        <v>0</v>
      </c>
      <c r="BE808" s="12">
        <v>0</v>
      </c>
      <c r="BF808" s="12">
        <v>0</v>
      </c>
      <c r="BK808" t="s">
        <v>323</v>
      </c>
      <c r="BL808" t="s">
        <v>112</v>
      </c>
      <c r="BM808" s="2">
        <v>43896</v>
      </c>
      <c r="BN808" s="67">
        <v>0</v>
      </c>
      <c r="BO808" s="67">
        <v>0</v>
      </c>
      <c r="BP808" s="67">
        <v>0</v>
      </c>
      <c r="BQ808" s="67">
        <v>0</v>
      </c>
      <c r="BR808" s="67">
        <v>0</v>
      </c>
      <c r="BS808" s="67">
        <v>0</v>
      </c>
      <c r="BT808" s="67">
        <v>0</v>
      </c>
      <c r="BU808" s="67">
        <v>0</v>
      </c>
      <c r="BV808" s="67">
        <v>0</v>
      </c>
      <c r="BW808" s="67">
        <v>0</v>
      </c>
      <c r="BX808" s="67">
        <v>0</v>
      </c>
      <c r="BY808" s="67">
        <v>0</v>
      </c>
      <c r="BZ808" s="67">
        <v>0</v>
      </c>
      <c r="CA808" s="67">
        <v>0</v>
      </c>
      <c r="CB808" s="67">
        <v>0</v>
      </c>
      <c r="CC808" s="67">
        <v>0</v>
      </c>
      <c r="CD808" s="67">
        <v>0</v>
      </c>
      <c r="CE808" s="67">
        <v>0</v>
      </c>
      <c r="CF808" s="68">
        <v>0</v>
      </c>
      <c r="CG808" s="69">
        <v>0</v>
      </c>
      <c r="CH808" s="69">
        <v>0</v>
      </c>
      <c r="CI808">
        <v>0</v>
      </c>
      <c r="CJ808">
        <v>0</v>
      </c>
      <c r="CK808">
        <v>0</v>
      </c>
      <c r="CL808">
        <v>0</v>
      </c>
      <c r="CM808">
        <v>0</v>
      </c>
      <c r="CN808" s="71">
        <v>0</v>
      </c>
    </row>
    <row r="809" spans="1:92" hidden="1" x14ac:dyDescent="0.25">
      <c r="A809" s="7" t="s">
        <v>356</v>
      </c>
      <c r="B809" t="s">
        <v>113</v>
      </c>
      <c r="C809" s="2">
        <v>43896</v>
      </c>
      <c r="D809" s="60">
        <v>264</v>
      </c>
      <c r="E809" s="60">
        <v>215</v>
      </c>
      <c r="F809" s="60">
        <v>10</v>
      </c>
      <c r="G809" s="60">
        <v>10</v>
      </c>
      <c r="H809" s="60">
        <v>2</v>
      </c>
      <c r="I809" s="60">
        <v>11</v>
      </c>
      <c r="J809" s="60">
        <v>5</v>
      </c>
      <c r="K809" s="60">
        <v>5</v>
      </c>
      <c r="L809" s="60">
        <v>11</v>
      </c>
      <c r="M809" s="60">
        <v>1071</v>
      </c>
      <c r="N809" s="60">
        <v>5</v>
      </c>
      <c r="O809" s="60">
        <v>1447</v>
      </c>
      <c r="P809" s="60">
        <v>1205</v>
      </c>
      <c r="Q809" s="60">
        <v>65</v>
      </c>
      <c r="R809" s="60">
        <v>8</v>
      </c>
      <c r="S809" s="60">
        <v>0</v>
      </c>
      <c r="T809" s="60">
        <v>5</v>
      </c>
      <c r="U809" s="60">
        <v>0</v>
      </c>
      <c r="V809" s="61">
        <v>0</v>
      </c>
      <c r="W809" s="62">
        <v>0</v>
      </c>
      <c r="X809" s="62">
        <v>0</v>
      </c>
      <c r="Y809">
        <v>0</v>
      </c>
      <c r="Z809">
        <v>0</v>
      </c>
      <c r="AA809">
        <v>0</v>
      </c>
      <c r="AB809">
        <v>0</v>
      </c>
      <c r="AC809">
        <v>0</v>
      </c>
      <c r="AG809" s="35" t="s">
        <v>356</v>
      </c>
      <c r="AH809" s="29" t="s">
        <v>113</v>
      </c>
      <c r="AI809" s="36">
        <v>43896</v>
      </c>
      <c r="AJ809" s="63">
        <v>254</v>
      </c>
      <c r="AK809" s="63">
        <v>201</v>
      </c>
      <c r="AL809" s="63">
        <v>9</v>
      </c>
      <c r="AM809" s="63">
        <v>4</v>
      </c>
      <c r="AN809" s="63">
        <v>1</v>
      </c>
      <c r="AO809" s="63">
        <v>10</v>
      </c>
      <c r="AP809" s="63">
        <v>4</v>
      </c>
      <c r="AQ809" s="63">
        <v>4</v>
      </c>
      <c r="AR809" s="63">
        <v>10</v>
      </c>
      <c r="AS809" s="63">
        <v>0</v>
      </c>
      <c r="AT809" s="64">
        <v>54</v>
      </c>
      <c r="AU809" s="64">
        <v>8</v>
      </c>
      <c r="AV809" s="64">
        <v>0</v>
      </c>
      <c r="AW809" s="64">
        <v>3</v>
      </c>
      <c r="AX809" s="64">
        <v>0</v>
      </c>
      <c r="AY809" s="65">
        <v>0</v>
      </c>
      <c r="AZ809" s="66">
        <v>0</v>
      </c>
      <c r="BA809" s="66">
        <v>0</v>
      </c>
      <c r="BB809" s="12">
        <v>0</v>
      </c>
      <c r="BC809" s="12">
        <v>0</v>
      </c>
      <c r="BD809" s="12">
        <v>0</v>
      </c>
      <c r="BE809" s="12">
        <v>0</v>
      </c>
      <c r="BF809" s="12">
        <v>0</v>
      </c>
      <c r="BK809" t="s">
        <v>323</v>
      </c>
      <c r="BL809" t="s">
        <v>113</v>
      </c>
      <c r="BM809" s="2">
        <v>43896</v>
      </c>
      <c r="BN809" s="67">
        <v>6</v>
      </c>
      <c r="BO809" s="67">
        <v>6</v>
      </c>
      <c r="BP809" s="67">
        <v>0</v>
      </c>
      <c r="BQ809" s="67">
        <v>0</v>
      </c>
      <c r="BR809" s="67">
        <v>0</v>
      </c>
      <c r="BS809" s="67">
        <v>0</v>
      </c>
      <c r="BT809" s="67">
        <v>0</v>
      </c>
      <c r="BU809" s="67">
        <v>0</v>
      </c>
      <c r="BV809" s="67">
        <v>0</v>
      </c>
      <c r="BW809" s="67">
        <v>0</v>
      </c>
      <c r="BX809" s="67">
        <v>0</v>
      </c>
      <c r="BY809" s="67">
        <v>21</v>
      </c>
      <c r="BZ809" s="67">
        <v>0</v>
      </c>
      <c r="CA809" s="67">
        <v>0</v>
      </c>
      <c r="CB809" s="67">
        <v>0</v>
      </c>
      <c r="CC809" s="67">
        <v>16</v>
      </c>
      <c r="CD809" s="67">
        <v>1</v>
      </c>
      <c r="CE809" s="67">
        <v>1</v>
      </c>
      <c r="CF809" s="68">
        <v>0</v>
      </c>
      <c r="CG809" s="69">
        <v>5</v>
      </c>
      <c r="CH809" s="69">
        <v>11</v>
      </c>
      <c r="CI809">
        <v>0</v>
      </c>
      <c r="CJ809">
        <v>0</v>
      </c>
      <c r="CK809">
        <v>0</v>
      </c>
      <c r="CL809">
        <v>0</v>
      </c>
      <c r="CM809">
        <v>0</v>
      </c>
      <c r="CN809" s="71">
        <v>6</v>
      </c>
    </row>
    <row r="810" spans="1:92" hidden="1" x14ac:dyDescent="0.25">
      <c r="A810" s="7" t="s">
        <v>357</v>
      </c>
      <c r="B810" t="s">
        <v>110</v>
      </c>
      <c r="C810" s="2">
        <v>43896</v>
      </c>
      <c r="D810" s="60">
        <v>0</v>
      </c>
      <c r="E810" s="60">
        <v>0</v>
      </c>
      <c r="F810" s="60">
        <v>0</v>
      </c>
      <c r="G810" s="60">
        <v>0</v>
      </c>
      <c r="H810" s="60">
        <v>0</v>
      </c>
      <c r="I810" s="60">
        <v>0</v>
      </c>
      <c r="J810" s="60">
        <v>0</v>
      </c>
      <c r="K810" s="60">
        <v>0</v>
      </c>
      <c r="L810" s="60">
        <v>0</v>
      </c>
      <c r="M810" s="60">
        <v>0</v>
      </c>
      <c r="N810" s="60">
        <v>0</v>
      </c>
      <c r="O810" s="60">
        <v>0</v>
      </c>
      <c r="P810" s="60">
        <v>0</v>
      </c>
      <c r="Q810" s="60">
        <v>0</v>
      </c>
      <c r="R810" s="60">
        <v>0</v>
      </c>
      <c r="S810" s="60">
        <v>0</v>
      </c>
      <c r="T810" s="60">
        <v>0</v>
      </c>
      <c r="U810" s="60">
        <v>0</v>
      </c>
      <c r="V810" s="61">
        <v>0</v>
      </c>
      <c r="W810" s="62">
        <v>0</v>
      </c>
      <c r="X810" s="62">
        <v>0</v>
      </c>
      <c r="Y810">
        <v>0</v>
      </c>
      <c r="Z810">
        <v>0</v>
      </c>
      <c r="AA810">
        <v>0</v>
      </c>
      <c r="AB810">
        <v>0</v>
      </c>
      <c r="AC810">
        <v>0</v>
      </c>
      <c r="AG810" s="33" t="s">
        <v>357</v>
      </c>
      <c r="AH810" s="30" t="s">
        <v>110</v>
      </c>
      <c r="AI810" s="34">
        <v>43896</v>
      </c>
      <c r="AJ810" s="63">
        <v>0</v>
      </c>
      <c r="AK810" s="63">
        <v>0</v>
      </c>
      <c r="AL810" s="63">
        <v>0</v>
      </c>
      <c r="AM810" s="63">
        <v>0</v>
      </c>
      <c r="AN810" s="63">
        <v>0</v>
      </c>
      <c r="AO810" s="63">
        <v>0</v>
      </c>
      <c r="AP810" s="63">
        <v>0</v>
      </c>
      <c r="AQ810" s="63">
        <v>0</v>
      </c>
      <c r="AR810" s="63">
        <v>0</v>
      </c>
      <c r="AS810" s="63">
        <v>0</v>
      </c>
      <c r="AT810" s="64">
        <v>0</v>
      </c>
      <c r="AU810" s="64">
        <v>0</v>
      </c>
      <c r="AV810" s="64">
        <v>0</v>
      </c>
      <c r="AW810" s="64">
        <v>0</v>
      </c>
      <c r="AX810" s="64">
        <v>0</v>
      </c>
      <c r="AY810" s="65">
        <v>0</v>
      </c>
      <c r="AZ810" s="66">
        <v>0</v>
      </c>
      <c r="BA810" s="66">
        <v>0</v>
      </c>
      <c r="BB810" s="12">
        <v>0</v>
      </c>
      <c r="BC810" s="12">
        <v>0</v>
      </c>
      <c r="BD810" s="12">
        <v>0</v>
      </c>
      <c r="BE810" s="12">
        <v>0</v>
      </c>
      <c r="BF810" s="12">
        <v>0</v>
      </c>
      <c r="BK810" t="s">
        <v>324</v>
      </c>
      <c r="BL810" t="s">
        <v>110</v>
      </c>
      <c r="BM810" s="2">
        <v>43896</v>
      </c>
      <c r="BN810" s="67">
        <v>0</v>
      </c>
      <c r="BO810" s="67">
        <v>0</v>
      </c>
      <c r="BP810" s="67">
        <v>0</v>
      </c>
      <c r="BQ810" s="67">
        <v>0</v>
      </c>
      <c r="BR810" s="67">
        <v>0</v>
      </c>
      <c r="BS810" s="67">
        <v>0</v>
      </c>
      <c r="BT810" s="67">
        <v>0</v>
      </c>
      <c r="BU810" s="67">
        <v>0</v>
      </c>
      <c r="BV810" s="67">
        <v>0</v>
      </c>
      <c r="BW810" s="67">
        <v>0</v>
      </c>
      <c r="BX810" s="67">
        <v>0</v>
      </c>
      <c r="BY810" s="67">
        <v>5</v>
      </c>
      <c r="BZ810" s="67">
        <v>3</v>
      </c>
      <c r="CA810" s="67">
        <v>0</v>
      </c>
      <c r="CB810" s="67">
        <v>0</v>
      </c>
      <c r="CC810" s="67">
        <v>0</v>
      </c>
      <c r="CD810" s="67">
        <v>0</v>
      </c>
      <c r="CE810" s="67">
        <v>0</v>
      </c>
      <c r="CF810" s="68">
        <v>0</v>
      </c>
      <c r="CG810" s="69">
        <v>0</v>
      </c>
      <c r="CH810" s="69">
        <v>0</v>
      </c>
      <c r="CI810">
        <v>0</v>
      </c>
      <c r="CJ810">
        <v>0</v>
      </c>
      <c r="CK810">
        <v>0</v>
      </c>
      <c r="CL810">
        <v>0</v>
      </c>
      <c r="CM810">
        <v>0</v>
      </c>
      <c r="CN810" s="71">
        <v>0</v>
      </c>
    </row>
    <row r="811" spans="1:92" hidden="1" x14ac:dyDescent="0.25">
      <c r="A811" s="7" t="s">
        <v>357</v>
      </c>
      <c r="B811" t="s">
        <v>111</v>
      </c>
      <c r="C811" s="2">
        <v>43896</v>
      </c>
      <c r="D811" s="60">
        <v>218</v>
      </c>
      <c r="E811" s="60">
        <v>154</v>
      </c>
      <c r="F811" s="60">
        <v>3</v>
      </c>
      <c r="G811" s="60">
        <v>2</v>
      </c>
      <c r="H811" s="60">
        <v>0</v>
      </c>
      <c r="I811" s="60">
        <v>3</v>
      </c>
      <c r="J811" s="60">
        <v>1</v>
      </c>
      <c r="K811" s="60">
        <v>0</v>
      </c>
      <c r="L811" s="60">
        <v>3</v>
      </c>
      <c r="M811" s="60">
        <v>1</v>
      </c>
      <c r="N811" s="60">
        <v>0</v>
      </c>
      <c r="O811" s="60">
        <v>0</v>
      </c>
      <c r="P811" s="60">
        <v>0</v>
      </c>
      <c r="Q811" s="60">
        <v>12</v>
      </c>
      <c r="R811" s="60">
        <v>0</v>
      </c>
      <c r="S811" s="60">
        <v>1</v>
      </c>
      <c r="T811" s="60">
        <v>1</v>
      </c>
      <c r="U811" s="60">
        <v>0</v>
      </c>
      <c r="V811" s="61">
        <v>0</v>
      </c>
      <c r="W811" s="62">
        <v>0</v>
      </c>
      <c r="X811" s="62">
        <v>1</v>
      </c>
      <c r="Y811">
        <v>0</v>
      </c>
      <c r="Z811">
        <v>0</v>
      </c>
      <c r="AA811">
        <v>0</v>
      </c>
      <c r="AB811">
        <v>0</v>
      </c>
      <c r="AC811">
        <v>0</v>
      </c>
      <c r="AG811" s="35" t="s">
        <v>357</v>
      </c>
      <c r="AH811" s="29" t="s">
        <v>111</v>
      </c>
      <c r="AI811" s="36">
        <v>43896</v>
      </c>
      <c r="AJ811" s="63">
        <v>215</v>
      </c>
      <c r="AK811" s="63">
        <v>153</v>
      </c>
      <c r="AL811" s="63">
        <v>3</v>
      </c>
      <c r="AM811" s="63">
        <v>2</v>
      </c>
      <c r="AN811" s="63">
        <v>0</v>
      </c>
      <c r="AO811" s="63">
        <v>3</v>
      </c>
      <c r="AP811" s="63">
        <v>1</v>
      </c>
      <c r="AQ811" s="63">
        <v>0</v>
      </c>
      <c r="AR811" s="63">
        <v>3</v>
      </c>
      <c r="AS811" s="63">
        <v>0</v>
      </c>
      <c r="AT811" s="64">
        <v>10</v>
      </c>
      <c r="AU811" s="64">
        <v>0</v>
      </c>
      <c r="AV811" s="64">
        <v>0</v>
      </c>
      <c r="AW811" s="64">
        <v>0</v>
      </c>
      <c r="AX811" s="64">
        <v>0</v>
      </c>
      <c r="AY811" s="65">
        <v>0</v>
      </c>
      <c r="AZ811" s="66">
        <v>0</v>
      </c>
      <c r="BA811" s="66">
        <v>0</v>
      </c>
      <c r="BB811" s="12">
        <v>0</v>
      </c>
      <c r="BC811" s="12">
        <v>0</v>
      </c>
      <c r="BD811" s="12">
        <v>0</v>
      </c>
      <c r="BE811" s="12">
        <v>0</v>
      </c>
      <c r="BF811" s="12">
        <v>0</v>
      </c>
      <c r="BK811" t="s">
        <v>324</v>
      </c>
      <c r="BL811" t="s">
        <v>111</v>
      </c>
      <c r="BM811" s="2">
        <v>43896</v>
      </c>
      <c r="BN811" s="67">
        <v>1</v>
      </c>
      <c r="BO811" s="67">
        <v>1</v>
      </c>
      <c r="BP811" s="67">
        <v>0</v>
      </c>
      <c r="BQ811" s="67">
        <v>0</v>
      </c>
      <c r="BR811" s="67">
        <v>0</v>
      </c>
      <c r="BS811" s="67">
        <v>0</v>
      </c>
      <c r="BT811" s="67">
        <v>0</v>
      </c>
      <c r="BU811" s="67">
        <v>0</v>
      </c>
      <c r="BV811" s="67">
        <v>0</v>
      </c>
      <c r="BW811" s="67">
        <v>71</v>
      </c>
      <c r="BX811" s="67">
        <v>0</v>
      </c>
      <c r="BY811" s="67">
        <v>148</v>
      </c>
      <c r="BZ811" s="67">
        <v>103</v>
      </c>
      <c r="CA811" s="67">
        <v>0</v>
      </c>
      <c r="CB811" s="67">
        <v>0</v>
      </c>
      <c r="CC811" s="67">
        <v>0</v>
      </c>
      <c r="CD811" s="67">
        <v>0</v>
      </c>
      <c r="CE811" s="67">
        <v>0</v>
      </c>
      <c r="CF811" s="68">
        <v>0</v>
      </c>
      <c r="CG811" s="69">
        <v>0</v>
      </c>
      <c r="CH811" s="69">
        <v>0</v>
      </c>
      <c r="CI811">
        <v>0</v>
      </c>
      <c r="CJ811">
        <v>0</v>
      </c>
      <c r="CK811">
        <v>0</v>
      </c>
      <c r="CL811">
        <v>0</v>
      </c>
      <c r="CM811">
        <v>0</v>
      </c>
      <c r="CN811" s="71">
        <v>1</v>
      </c>
    </row>
    <row r="812" spans="1:92" hidden="1" x14ac:dyDescent="0.25">
      <c r="A812" s="7" t="s">
        <v>357</v>
      </c>
      <c r="B812" t="s">
        <v>112</v>
      </c>
      <c r="C812" s="2">
        <v>43896</v>
      </c>
      <c r="D812" s="60">
        <v>3</v>
      </c>
      <c r="E812" s="60">
        <v>5</v>
      </c>
      <c r="F812" s="60">
        <v>1</v>
      </c>
      <c r="G812" s="60">
        <v>0</v>
      </c>
      <c r="H812" s="60">
        <v>0</v>
      </c>
      <c r="I812" s="60">
        <v>1</v>
      </c>
      <c r="J812" s="60">
        <v>0</v>
      </c>
      <c r="K812" s="60">
        <v>0</v>
      </c>
      <c r="L812" s="60">
        <v>0</v>
      </c>
      <c r="M812" s="60">
        <v>0</v>
      </c>
      <c r="N812" s="60">
        <v>0</v>
      </c>
      <c r="O812" s="60">
        <v>0</v>
      </c>
      <c r="P812" s="60">
        <v>0</v>
      </c>
      <c r="Q812" s="60">
        <v>0</v>
      </c>
      <c r="R812" s="60">
        <v>0</v>
      </c>
      <c r="S812" s="60">
        <v>0</v>
      </c>
      <c r="T812" s="60">
        <v>0</v>
      </c>
      <c r="U812" s="60">
        <v>0</v>
      </c>
      <c r="V812" s="61">
        <v>0</v>
      </c>
      <c r="W812" s="62">
        <v>0</v>
      </c>
      <c r="X812" s="62">
        <v>0</v>
      </c>
      <c r="Y812">
        <v>0</v>
      </c>
      <c r="Z812">
        <v>0</v>
      </c>
      <c r="AA812">
        <v>0</v>
      </c>
      <c r="AB812">
        <v>0</v>
      </c>
      <c r="AC812">
        <v>0</v>
      </c>
      <c r="AG812" s="33" t="s">
        <v>357</v>
      </c>
      <c r="AH812" s="30" t="s">
        <v>112</v>
      </c>
      <c r="AI812" s="34">
        <v>43896</v>
      </c>
      <c r="AJ812" s="63">
        <v>3</v>
      </c>
      <c r="AK812" s="63">
        <v>5</v>
      </c>
      <c r="AL812" s="63">
        <v>1</v>
      </c>
      <c r="AM812" s="63">
        <v>0</v>
      </c>
      <c r="AN812" s="63">
        <v>0</v>
      </c>
      <c r="AO812" s="63">
        <v>1</v>
      </c>
      <c r="AP812" s="63">
        <v>0</v>
      </c>
      <c r="AQ812" s="63">
        <v>0</v>
      </c>
      <c r="AR812" s="63">
        <v>0</v>
      </c>
      <c r="AS812" s="63">
        <v>0</v>
      </c>
      <c r="AT812" s="64">
        <v>0</v>
      </c>
      <c r="AU812" s="64">
        <v>0</v>
      </c>
      <c r="AV812" s="64">
        <v>0</v>
      </c>
      <c r="AW812" s="64">
        <v>0</v>
      </c>
      <c r="AX812" s="64">
        <v>0</v>
      </c>
      <c r="AY812" s="65">
        <v>0</v>
      </c>
      <c r="AZ812" s="66">
        <v>0</v>
      </c>
      <c r="BA812" s="66">
        <v>0</v>
      </c>
      <c r="BB812" s="12">
        <v>0</v>
      </c>
      <c r="BC812" s="12">
        <v>0</v>
      </c>
      <c r="BD812" s="12">
        <v>0</v>
      </c>
      <c r="BE812" s="12">
        <v>0</v>
      </c>
      <c r="BF812" s="12">
        <v>0</v>
      </c>
      <c r="BK812" t="s">
        <v>324</v>
      </c>
      <c r="BL812" t="s">
        <v>112</v>
      </c>
      <c r="BM812" s="2">
        <v>43896</v>
      </c>
      <c r="BN812" s="67">
        <v>0</v>
      </c>
      <c r="BO812" s="67">
        <v>0</v>
      </c>
      <c r="BP812" s="67">
        <v>0</v>
      </c>
      <c r="BQ812" s="67">
        <v>0</v>
      </c>
      <c r="BR812" s="67">
        <v>0</v>
      </c>
      <c r="BS812" s="67">
        <v>0</v>
      </c>
      <c r="BT812" s="67">
        <v>0</v>
      </c>
      <c r="BU812" s="67">
        <v>0</v>
      </c>
      <c r="BV812" s="67">
        <v>0</v>
      </c>
      <c r="BW812" s="67">
        <v>1</v>
      </c>
      <c r="BX812" s="67">
        <v>0</v>
      </c>
      <c r="BY812" s="67">
        <v>5</v>
      </c>
      <c r="BZ812" s="67">
        <v>3</v>
      </c>
      <c r="CA812" s="67">
        <v>0</v>
      </c>
      <c r="CB812" s="67">
        <v>0</v>
      </c>
      <c r="CC812" s="67">
        <v>0</v>
      </c>
      <c r="CD812" s="67">
        <v>0</v>
      </c>
      <c r="CE812" s="67">
        <v>0</v>
      </c>
      <c r="CF812" s="68">
        <v>0</v>
      </c>
      <c r="CG812" s="69">
        <v>0</v>
      </c>
      <c r="CH812" s="69">
        <v>0</v>
      </c>
      <c r="CI812">
        <v>0</v>
      </c>
      <c r="CJ812">
        <v>0</v>
      </c>
      <c r="CK812">
        <v>0</v>
      </c>
      <c r="CL812">
        <v>0</v>
      </c>
      <c r="CM812">
        <v>0</v>
      </c>
      <c r="CN812" s="71">
        <v>0</v>
      </c>
    </row>
    <row r="813" spans="1:92" hidden="1" x14ac:dyDescent="0.25">
      <c r="A813" s="7" t="s">
        <v>357</v>
      </c>
      <c r="B813" t="s">
        <v>113</v>
      </c>
      <c r="C813" s="2">
        <v>43896</v>
      </c>
      <c r="D813" s="60">
        <v>246</v>
      </c>
      <c r="E813" s="60">
        <v>158</v>
      </c>
      <c r="F813" s="60">
        <v>5</v>
      </c>
      <c r="G813" s="60">
        <v>2</v>
      </c>
      <c r="H813" s="60">
        <v>1</v>
      </c>
      <c r="I813" s="60">
        <v>5</v>
      </c>
      <c r="J813" s="60">
        <v>6</v>
      </c>
      <c r="K813" s="60">
        <v>1</v>
      </c>
      <c r="L813" s="60">
        <v>5</v>
      </c>
      <c r="M813" s="60">
        <v>2</v>
      </c>
      <c r="N813" s="60">
        <v>1</v>
      </c>
      <c r="O813" s="60">
        <v>0</v>
      </c>
      <c r="P813" s="60">
        <v>0</v>
      </c>
      <c r="Q813" s="60">
        <v>25</v>
      </c>
      <c r="R813" s="60">
        <v>0</v>
      </c>
      <c r="S813" s="60">
        <v>2</v>
      </c>
      <c r="T813" s="60">
        <v>2</v>
      </c>
      <c r="U813" s="60">
        <v>0</v>
      </c>
      <c r="V813" s="61">
        <v>0</v>
      </c>
      <c r="W813" s="62">
        <v>0</v>
      </c>
      <c r="X813" s="62">
        <v>2</v>
      </c>
      <c r="Y813">
        <v>0</v>
      </c>
      <c r="Z813">
        <v>0</v>
      </c>
      <c r="AA813">
        <v>0</v>
      </c>
      <c r="AB813">
        <v>0</v>
      </c>
      <c r="AC813">
        <v>0</v>
      </c>
      <c r="AG813" s="35" t="s">
        <v>357</v>
      </c>
      <c r="AH813" s="29" t="s">
        <v>113</v>
      </c>
      <c r="AI813" s="36">
        <v>43896</v>
      </c>
      <c r="AJ813" s="63">
        <v>242</v>
      </c>
      <c r="AK813" s="63">
        <v>156</v>
      </c>
      <c r="AL813" s="63">
        <v>5</v>
      </c>
      <c r="AM813" s="63">
        <v>2</v>
      </c>
      <c r="AN813" s="63">
        <v>1</v>
      </c>
      <c r="AO813" s="63">
        <v>5</v>
      </c>
      <c r="AP813" s="63">
        <v>6</v>
      </c>
      <c r="AQ813" s="63">
        <v>1</v>
      </c>
      <c r="AR813" s="63">
        <v>5</v>
      </c>
      <c r="AS813" s="63">
        <v>0</v>
      </c>
      <c r="AT813" s="64">
        <v>21</v>
      </c>
      <c r="AU813" s="64">
        <v>0</v>
      </c>
      <c r="AV813" s="64">
        <v>0</v>
      </c>
      <c r="AW813" s="64">
        <v>0</v>
      </c>
      <c r="AX813" s="64">
        <v>0</v>
      </c>
      <c r="AY813" s="65">
        <v>0</v>
      </c>
      <c r="AZ813" s="66">
        <v>0</v>
      </c>
      <c r="BA813" s="66">
        <v>0</v>
      </c>
      <c r="BB813" s="12">
        <v>0</v>
      </c>
      <c r="BC813" s="12">
        <v>0</v>
      </c>
      <c r="BD813" s="12">
        <v>0</v>
      </c>
      <c r="BE813" s="12">
        <v>0</v>
      </c>
      <c r="BF813" s="12">
        <v>0</v>
      </c>
      <c r="BK813" t="s">
        <v>324</v>
      </c>
      <c r="BL813" t="s">
        <v>113</v>
      </c>
      <c r="BM813" s="2">
        <v>43896</v>
      </c>
      <c r="BN813" s="67">
        <v>4</v>
      </c>
      <c r="BO813" s="67">
        <v>4</v>
      </c>
      <c r="BP813" s="67">
        <v>0</v>
      </c>
      <c r="BQ813" s="67">
        <v>0</v>
      </c>
      <c r="BR813" s="67">
        <v>0</v>
      </c>
      <c r="BS813" s="67">
        <v>0</v>
      </c>
      <c r="BT813" s="67">
        <v>0</v>
      </c>
      <c r="BU813" s="67">
        <v>0</v>
      </c>
      <c r="BV813" s="67">
        <v>0</v>
      </c>
      <c r="BW813" s="67">
        <v>179</v>
      </c>
      <c r="BX813" s="67">
        <v>0</v>
      </c>
      <c r="BY813" s="67">
        <v>436</v>
      </c>
      <c r="BZ813" s="67">
        <v>334</v>
      </c>
      <c r="CA813" s="67">
        <v>0</v>
      </c>
      <c r="CB813" s="67">
        <v>0</v>
      </c>
      <c r="CC813" s="67">
        <v>0</v>
      </c>
      <c r="CD813" s="67">
        <v>1</v>
      </c>
      <c r="CE813" s="67">
        <v>0</v>
      </c>
      <c r="CF813" s="68">
        <v>0</v>
      </c>
      <c r="CG813" s="69">
        <v>0</v>
      </c>
      <c r="CH813" s="69">
        <v>0</v>
      </c>
      <c r="CI813">
        <v>0</v>
      </c>
      <c r="CJ813">
        <v>0</v>
      </c>
      <c r="CK813">
        <v>0</v>
      </c>
      <c r="CL813">
        <v>0</v>
      </c>
      <c r="CM813">
        <v>0</v>
      </c>
      <c r="CN813" s="71">
        <v>4</v>
      </c>
    </row>
    <row r="814" spans="1:92" hidden="1" x14ac:dyDescent="0.25">
      <c r="A814" s="7" t="s">
        <v>358</v>
      </c>
      <c r="B814" t="s">
        <v>110</v>
      </c>
      <c r="C814" s="2">
        <v>43896</v>
      </c>
      <c r="D814" s="60">
        <v>12</v>
      </c>
      <c r="E814" s="60">
        <v>2</v>
      </c>
      <c r="F814" s="60">
        <v>0</v>
      </c>
      <c r="G814" s="60">
        <v>1</v>
      </c>
      <c r="H814" s="60">
        <v>0</v>
      </c>
      <c r="I814" s="60">
        <v>0</v>
      </c>
      <c r="J814" s="60">
        <v>0</v>
      </c>
      <c r="K814" s="60">
        <v>0</v>
      </c>
      <c r="L814" s="60">
        <v>0</v>
      </c>
      <c r="M814" s="60">
        <v>5</v>
      </c>
      <c r="N814" s="60">
        <v>46</v>
      </c>
      <c r="O814" s="60">
        <v>17</v>
      </c>
      <c r="P814" s="60">
        <v>17</v>
      </c>
      <c r="Q814" s="60">
        <v>8</v>
      </c>
      <c r="R814" s="60">
        <v>2</v>
      </c>
      <c r="S814" s="60">
        <v>2</v>
      </c>
      <c r="T814" s="60">
        <v>1</v>
      </c>
      <c r="U814" s="60">
        <v>0</v>
      </c>
      <c r="V814" s="61">
        <v>0</v>
      </c>
      <c r="W814" s="62">
        <v>0</v>
      </c>
      <c r="X814" s="62">
        <v>1</v>
      </c>
      <c r="Y814">
        <v>0</v>
      </c>
      <c r="Z814">
        <v>0</v>
      </c>
      <c r="AA814">
        <v>0</v>
      </c>
      <c r="AB814">
        <v>0</v>
      </c>
      <c r="AC814">
        <v>0</v>
      </c>
      <c r="AG814" s="33" t="s">
        <v>358</v>
      </c>
      <c r="AH814" s="30" t="s">
        <v>110</v>
      </c>
      <c r="AI814" s="34">
        <v>43896</v>
      </c>
      <c r="AJ814" s="63">
        <v>0</v>
      </c>
      <c r="AK814" s="63">
        <v>0</v>
      </c>
      <c r="AL814" s="63">
        <v>0</v>
      </c>
      <c r="AM814" s="63">
        <v>0</v>
      </c>
      <c r="AN814" s="63">
        <v>0</v>
      </c>
      <c r="AO814" s="63">
        <v>0</v>
      </c>
      <c r="AP814" s="63">
        <v>0</v>
      </c>
      <c r="AQ814" s="63">
        <v>0</v>
      </c>
      <c r="AR814" s="63">
        <v>0</v>
      </c>
      <c r="AS814" s="63">
        <v>0</v>
      </c>
      <c r="AT814" s="64">
        <v>0</v>
      </c>
      <c r="AU814" s="64">
        <v>0</v>
      </c>
      <c r="AV814" s="64">
        <v>0</v>
      </c>
      <c r="AW814" s="64">
        <v>0</v>
      </c>
      <c r="AX814" s="64">
        <v>0</v>
      </c>
      <c r="AY814" s="65">
        <v>0</v>
      </c>
      <c r="AZ814" s="66">
        <v>0</v>
      </c>
      <c r="BA814" s="66">
        <v>0</v>
      </c>
      <c r="BB814" s="12">
        <v>0</v>
      </c>
      <c r="BC814" s="12">
        <v>0</v>
      </c>
      <c r="BD814" s="12">
        <v>0</v>
      </c>
      <c r="BE814" s="12">
        <v>0</v>
      </c>
      <c r="BF814" s="12">
        <v>0</v>
      </c>
      <c r="BK814" t="s">
        <v>325</v>
      </c>
      <c r="BL814" t="s">
        <v>110</v>
      </c>
      <c r="BM814" s="2">
        <v>43896</v>
      </c>
      <c r="BN814" s="67">
        <v>0</v>
      </c>
      <c r="BO814" s="67">
        <v>0</v>
      </c>
      <c r="BP814" s="67">
        <v>0</v>
      </c>
      <c r="BQ814" s="67">
        <v>0</v>
      </c>
      <c r="BR814" s="67">
        <v>0</v>
      </c>
      <c r="BS814" s="67">
        <v>0</v>
      </c>
      <c r="BT814" s="67">
        <v>0</v>
      </c>
      <c r="BU814" s="67">
        <v>0</v>
      </c>
      <c r="BV814" s="67">
        <v>0</v>
      </c>
      <c r="BW814" s="67">
        <v>0</v>
      </c>
      <c r="BX814" s="67">
        <v>0</v>
      </c>
      <c r="BY814" s="67">
        <v>0</v>
      </c>
      <c r="BZ814" s="67">
        <v>0</v>
      </c>
      <c r="CA814" s="67">
        <v>0</v>
      </c>
      <c r="CB814" s="67">
        <v>0</v>
      </c>
      <c r="CC814" s="67">
        <v>0</v>
      </c>
      <c r="CD814" s="67">
        <v>0</v>
      </c>
      <c r="CE814" s="67">
        <v>0</v>
      </c>
      <c r="CF814" s="68">
        <v>0</v>
      </c>
      <c r="CG814" s="69">
        <v>0</v>
      </c>
      <c r="CH814" s="69">
        <v>0</v>
      </c>
      <c r="CI814">
        <v>0</v>
      </c>
      <c r="CJ814">
        <v>0</v>
      </c>
      <c r="CK814">
        <v>0</v>
      </c>
      <c r="CL814">
        <v>0</v>
      </c>
      <c r="CM814">
        <v>0</v>
      </c>
      <c r="CN814" s="71">
        <v>0</v>
      </c>
    </row>
    <row r="815" spans="1:92" hidden="1" x14ac:dyDescent="0.25">
      <c r="A815" s="7" t="s">
        <v>358</v>
      </c>
      <c r="B815" t="s">
        <v>111</v>
      </c>
      <c r="C815" s="2">
        <v>43896</v>
      </c>
      <c r="D815" s="60">
        <v>151</v>
      </c>
      <c r="E815" s="60">
        <v>110</v>
      </c>
      <c r="F815" s="60">
        <v>2</v>
      </c>
      <c r="G815" s="60">
        <v>7</v>
      </c>
      <c r="H815" s="60">
        <v>0</v>
      </c>
      <c r="I815" s="60">
        <v>1</v>
      </c>
      <c r="J815" s="60">
        <v>4</v>
      </c>
      <c r="K815" s="60">
        <v>3</v>
      </c>
      <c r="L815" s="60">
        <v>1</v>
      </c>
      <c r="M815" s="60">
        <v>250</v>
      </c>
      <c r="N815" s="60">
        <v>342</v>
      </c>
      <c r="O815" s="60">
        <v>293</v>
      </c>
      <c r="P815" s="60">
        <v>229</v>
      </c>
      <c r="Q815" s="60">
        <v>10</v>
      </c>
      <c r="R815" s="60">
        <v>2</v>
      </c>
      <c r="S815" s="60">
        <v>5</v>
      </c>
      <c r="T815" s="60">
        <v>2</v>
      </c>
      <c r="U815" s="60">
        <v>0</v>
      </c>
      <c r="V815" s="61">
        <v>0</v>
      </c>
      <c r="W815" s="62">
        <v>1</v>
      </c>
      <c r="X815" s="62">
        <v>2</v>
      </c>
      <c r="Y815">
        <v>0</v>
      </c>
      <c r="Z815">
        <v>0</v>
      </c>
      <c r="AA815">
        <v>0</v>
      </c>
      <c r="AB815">
        <v>0</v>
      </c>
      <c r="AC815">
        <v>0</v>
      </c>
      <c r="AG815" s="35" t="s">
        <v>358</v>
      </c>
      <c r="AH815" s="29" t="s">
        <v>111</v>
      </c>
      <c r="AI815" s="36">
        <v>43896</v>
      </c>
      <c r="AJ815" s="63">
        <v>138</v>
      </c>
      <c r="AK815" s="63">
        <v>96</v>
      </c>
      <c r="AL815" s="63">
        <v>2</v>
      </c>
      <c r="AM815" s="63">
        <v>1</v>
      </c>
      <c r="AN815" s="63">
        <v>0</v>
      </c>
      <c r="AO815" s="63">
        <v>1</v>
      </c>
      <c r="AP815" s="63">
        <v>1</v>
      </c>
      <c r="AQ815" s="63">
        <v>0</v>
      </c>
      <c r="AR815" s="63">
        <v>1</v>
      </c>
      <c r="AS815" s="63">
        <v>0</v>
      </c>
      <c r="AT815" s="64">
        <v>1</v>
      </c>
      <c r="AU815" s="64">
        <v>0</v>
      </c>
      <c r="AV815" s="64">
        <v>0</v>
      </c>
      <c r="AW815" s="64">
        <v>0</v>
      </c>
      <c r="AX815" s="64">
        <v>0</v>
      </c>
      <c r="AY815" s="65">
        <v>0</v>
      </c>
      <c r="AZ815" s="66">
        <v>0</v>
      </c>
      <c r="BA815" s="66">
        <v>0</v>
      </c>
      <c r="BB815" s="12">
        <v>0</v>
      </c>
      <c r="BC815" s="12">
        <v>0</v>
      </c>
      <c r="BD815" s="12">
        <v>0</v>
      </c>
      <c r="BE815" s="12">
        <v>0</v>
      </c>
      <c r="BF815" s="12">
        <v>0</v>
      </c>
      <c r="BK815" t="s">
        <v>325</v>
      </c>
      <c r="BL815" t="s">
        <v>111</v>
      </c>
      <c r="BM815" s="2">
        <v>43896</v>
      </c>
      <c r="BN815" s="67">
        <v>0</v>
      </c>
      <c r="BO815" s="67">
        <v>2</v>
      </c>
      <c r="BP815" s="67">
        <v>0</v>
      </c>
      <c r="BQ815" s="67">
        <v>2</v>
      </c>
      <c r="BR815" s="67">
        <v>0</v>
      </c>
      <c r="BS815" s="67">
        <v>0</v>
      </c>
      <c r="BT815" s="67">
        <v>0</v>
      </c>
      <c r="BU815" s="67">
        <v>0</v>
      </c>
      <c r="BV815" s="67">
        <v>0</v>
      </c>
      <c r="BW815" s="67">
        <v>0</v>
      </c>
      <c r="BX815" s="67">
        <v>0</v>
      </c>
      <c r="BY815" s="67">
        <v>0</v>
      </c>
      <c r="BZ815" s="67">
        <v>0</v>
      </c>
      <c r="CA815" s="67">
        <v>0</v>
      </c>
      <c r="CB815" s="67">
        <v>0</v>
      </c>
      <c r="CC815" s="67">
        <v>0</v>
      </c>
      <c r="CD815" s="67">
        <v>0</v>
      </c>
      <c r="CE815" s="67">
        <v>0</v>
      </c>
      <c r="CF815" s="68">
        <v>0</v>
      </c>
      <c r="CG815" s="69">
        <v>0</v>
      </c>
      <c r="CH815" s="69">
        <v>0</v>
      </c>
      <c r="CI815">
        <v>0</v>
      </c>
      <c r="CJ815">
        <v>0</v>
      </c>
      <c r="CK815">
        <v>0</v>
      </c>
      <c r="CL815">
        <v>0</v>
      </c>
      <c r="CM815">
        <v>0</v>
      </c>
      <c r="CN815" s="71">
        <v>0</v>
      </c>
    </row>
    <row r="816" spans="1:92" hidden="1" x14ac:dyDescent="0.25">
      <c r="A816" s="7" t="s">
        <v>358</v>
      </c>
      <c r="B816" t="s">
        <v>112</v>
      </c>
      <c r="C816" s="2">
        <v>43896</v>
      </c>
      <c r="D816" s="60">
        <v>21</v>
      </c>
      <c r="E816" s="60">
        <v>4</v>
      </c>
      <c r="F816" s="60">
        <v>2</v>
      </c>
      <c r="G816" s="60">
        <v>2</v>
      </c>
      <c r="H816" s="60">
        <v>2</v>
      </c>
      <c r="I816" s="60">
        <v>2</v>
      </c>
      <c r="J816" s="60">
        <v>0</v>
      </c>
      <c r="K816" s="60">
        <v>0</v>
      </c>
      <c r="L816" s="60">
        <v>0</v>
      </c>
      <c r="M816" s="60">
        <v>3</v>
      </c>
      <c r="N816" s="60">
        <v>36</v>
      </c>
      <c r="O816" s="60">
        <v>26</v>
      </c>
      <c r="P816" s="60">
        <v>13</v>
      </c>
      <c r="Q816" s="60">
        <v>2</v>
      </c>
      <c r="R816" s="60">
        <v>0</v>
      </c>
      <c r="S816" s="60">
        <v>2</v>
      </c>
      <c r="T816" s="60">
        <v>1</v>
      </c>
      <c r="U816" s="60">
        <v>0</v>
      </c>
      <c r="V816" s="61">
        <v>0</v>
      </c>
      <c r="W816" s="62">
        <v>0</v>
      </c>
      <c r="X816" s="62">
        <v>1</v>
      </c>
      <c r="Y816">
        <v>0</v>
      </c>
      <c r="Z816">
        <v>0</v>
      </c>
      <c r="AA816">
        <v>0</v>
      </c>
      <c r="AB816">
        <v>0</v>
      </c>
      <c r="AC816">
        <v>0</v>
      </c>
      <c r="AG816" s="33" t="s">
        <v>358</v>
      </c>
      <c r="AH816" s="30" t="s">
        <v>112</v>
      </c>
      <c r="AI816" s="34">
        <v>43896</v>
      </c>
      <c r="AJ816" s="63">
        <v>0</v>
      </c>
      <c r="AK816" s="63">
        <v>0</v>
      </c>
      <c r="AL816" s="63">
        <v>0</v>
      </c>
      <c r="AM816" s="63">
        <v>0</v>
      </c>
      <c r="AN816" s="63">
        <v>0</v>
      </c>
      <c r="AO816" s="63">
        <v>0</v>
      </c>
      <c r="AP816" s="63">
        <v>0</v>
      </c>
      <c r="AQ816" s="63">
        <v>0</v>
      </c>
      <c r="AR816" s="63">
        <v>0</v>
      </c>
      <c r="AS816" s="63">
        <v>0</v>
      </c>
      <c r="AT816" s="64">
        <v>0</v>
      </c>
      <c r="AU816" s="64">
        <v>0</v>
      </c>
      <c r="AV816" s="64">
        <v>0</v>
      </c>
      <c r="AW816" s="64">
        <v>0</v>
      </c>
      <c r="AX816" s="64">
        <v>0</v>
      </c>
      <c r="AY816" s="65">
        <v>0</v>
      </c>
      <c r="AZ816" s="66">
        <v>0</v>
      </c>
      <c r="BA816" s="66">
        <v>0</v>
      </c>
      <c r="BB816" s="12">
        <v>0</v>
      </c>
      <c r="BC816" s="12">
        <v>0</v>
      </c>
      <c r="BD816" s="12">
        <v>0</v>
      </c>
      <c r="BE816" s="12">
        <v>0</v>
      </c>
      <c r="BF816" s="12">
        <v>0</v>
      </c>
      <c r="BK816" t="s">
        <v>325</v>
      </c>
      <c r="BL816" t="s">
        <v>112</v>
      </c>
      <c r="BM816" s="2">
        <v>43896</v>
      </c>
      <c r="BN816" s="67">
        <v>0</v>
      </c>
      <c r="BO816" s="67">
        <v>0</v>
      </c>
      <c r="BP816" s="67">
        <v>0</v>
      </c>
      <c r="BQ816" s="67">
        <v>0</v>
      </c>
      <c r="BR816" s="67">
        <v>0</v>
      </c>
      <c r="BS816" s="67">
        <v>0</v>
      </c>
      <c r="BT816" s="67">
        <v>0</v>
      </c>
      <c r="BU816" s="67">
        <v>0</v>
      </c>
      <c r="BV816" s="67">
        <v>0</v>
      </c>
      <c r="BW816" s="67">
        <v>0</v>
      </c>
      <c r="BX816" s="67">
        <v>0</v>
      </c>
      <c r="BY816" s="67">
        <v>0</v>
      </c>
      <c r="BZ816" s="67">
        <v>0</v>
      </c>
      <c r="CA816" s="67">
        <v>1</v>
      </c>
      <c r="CB816" s="67">
        <v>0</v>
      </c>
      <c r="CC816" s="67">
        <v>0</v>
      </c>
      <c r="CD816" s="67">
        <v>1</v>
      </c>
      <c r="CE816" s="67">
        <v>0</v>
      </c>
      <c r="CF816" s="68">
        <v>0</v>
      </c>
      <c r="CG816" s="69">
        <v>0</v>
      </c>
      <c r="CH816" s="69">
        <v>0</v>
      </c>
      <c r="CI816">
        <v>0</v>
      </c>
      <c r="CJ816">
        <v>0</v>
      </c>
      <c r="CK816">
        <v>0</v>
      </c>
      <c r="CL816">
        <v>0</v>
      </c>
      <c r="CM816">
        <v>0</v>
      </c>
      <c r="CN816" s="71">
        <v>0</v>
      </c>
    </row>
    <row r="817" spans="1:92" hidden="1" x14ac:dyDescent="0.25">
      <c r="A817" s="7" t="s">
        <v>358</v>
      </c>
      <c r="B817" t="s">
        <v>113</v>
      </c>
      <c r="C817" s="2">
        <v>43896</v>
      </c>
      <c r="D817" s="60">
        <v>172</v>
      </c>
      <c r="E817" s="60">
        <v>131</v>
      </c>
      <c r="F817" s="60">
        <v>4</v>
      </c>
      <c r="G817" s="60">
        <v>7</v>
      </c>
      <c r="H817" s="60">
        <v>1</v>
      </c>
      <c r="I817" s="60">
        <v>4</v>
      </c>
      <c r="J817" s="60">
        <v>6</v>
      </c>
      <c r="K817" s="60">
        <v>5</v>
      </c>
      <c r="L817" s="60">
        <v>4</v>
      </c>
      <c r="M817" s="60">
        <v>627</v>
      </c>
      <c r="N817" s="60">
        <v>787</v>
      </c>
      <c r="O817" s="60">
        <v>706</v>
      </c>
      <c r="P817" s="60">
        <v>586</v>
      </c>
      <c r="Q817" s="60">
        <v>60</v>
      </c>
      <c r="R817" s="60">
        <v>27</v>
      </c>
      <c r="S817" s="60">
        <v>9</v>
      </c>
      <c r="T817" s="60">
        <v>2</v>
      </c>
      <c r="U817" s="60">
        <v>0</v>
      </c>
      <c r="V817" s="61">
        <v>0</v>
      </c>
      <c r="W817" s="62">
        <v>5</v>
      </c>
      <c r="X817" s="62">
        <v>2</v>
      </c>
      <c r="Y817">
        <v>0</v>
      </c>
      <c r="Z817">
        <v>0</v>
      </c>
      <c r="AA817">
        <v>0</v>
      </c>
      <c r="AB817">
        <v>0</v>
      </c>
      <c r="AC817">
        <v>0</v>
      </c>
      <c r="AG817" s="35" t="s">
        <v>358</v>
      </c>
      <c r="AH817" s="29" t="s">
        <v>113</v>
      </c>
      <c r="AI817" s="36">
        <v>43896</v>
      </c>
      <c r="AJ817" s="63">
        <v>154</v>
      </c>
      <c r="AK817" s="63">
        <v>99</v>
      </c>
      <c r="AL817" s="63">
        <v>2</v>
      </c>
      <c r="AM817" s="63">
        <v>2</v>
      </c>
      <c r="AN817" s="63">
        <v>1</v>
      </c>
      <c r="AO817" s="63">
        <v>2</v>
      </c>
      <c r="AP817" s="63">
        <v>2</v>
      </c>
      <c r="AQ817" s="63">
        <v>1</v>
      </c>
      <c r="AR817" s="63">
        <v>2</v>
      </c>
      <c r="AS817" s="63">
        <v>0</v>
      </c>
      <c r="AT817" s="64">
        <v>1</v>
      </c>
      <c r="AU817" s="64">
        <v>0</v>
      </c>
      <c r="AV817" s="64">
        <v>0</v>
      </c>
      <c r="AW817" s="64">
        <v>0</v>
      </c>
      <c r="AX817" s="64">
        <v>0</v>
      </c>
      <c r="AY817" s="65">
        <v>0</v>
      </c>
      <c r="AZ817" s="66">
        <v>0</v>
      </c>
      <c r="BA817" s="66">
        <v>0</v>
      </c>
      <c r="BB817" s="12">
        <v>0</v>
      </c>
      <c r="BC817" s="12">
        <v>0</v>
      </c>
      <c r="BD817" s="12">
        <v>0</v>
      </c>
      <c r="BE817" s="12">
        <v>0</v>
      </c>
      <c r="BF817" s="12">
        <v>0</v>
      </c>
      <c r="BK817" t="s">
        <v>325</v>
      </c>
      <c r="BL817" t="s">
        <v>113</v>
      </c>
      <c r="BM817" s="2">
        <v>43896</v>
      </c>
      <c r="BN817" s="67">
        <v>2</v>
      </c>
      <c r="BO817" s="67">
        <v>5</v>
      </c>
      <c r="BP817" s="67">
        <v>0</v>
      </c>
      <c r="BQ817" s="67">
        <v>3</v>
      </c>
      <c r="BR817" s="67">
        <v>0</v>
      </c>
      <c r="BS817" s="67">
        <v>0</v>
      </c>
      <c r="BT817" s="67">
        <v>0</v>
      </c>
      <c r="BU817" s="67">
        <v>0</v>
      </c>
      <c r="BV817" s="67">
        <v>0</v>
      </c>
      <c r="BW817" s="67">
        <v>1</v>
      </c>
      <c r="BX817" s="67">
        <v>0</v>
      </c>
      <c r="BY817" s="67">
        <v>0</v>
      </c>
      <c r="BZ817" s="67">
        <v>0</v>
      </c>
      <c r="CA817" s="67">
        <v>4</v>
      </c>
      <c r="CB817" s="67">
        <v>0</v>
      </c>
      <c r="CC817" s="67">
        <v>0</v>
      </c>
      <c r="CD817" s="67">
        <v>4</v>
      </c>
      <c r="CE817" s="67">
        <v>0</v>
      </c>
      <c r="CF817" s="68">
        <v>0</v>
      </c>
      <c r="CG817" s="69">
        <v>0</v>
      </c>
      <c r="CH817" s="69">
        <v>0</v>
      </c>
      <c r="CI817">
        <v>0</v>
      </c>
      <c r="CJ817">
        <v>0</v>
      </c>
      <c r="CK817">
        <v>0</v>
      </c>
      <c r="CL817">
        <v>0</v>
      </c>
      <c r="CM817">
        <v>0</v>
      </c>
      <c r="CN817" s="71">
        <v>2</v>
      </c>
    </row>
    <row r="818" spans="1:92" hidden="1" x14ac:dyDescent="0.25">
      <c r="A818" s="7" t="s">
        <v>359</v>
      </c>
      <c r="B818" t="s">
        <v>110</v>
      </c>
      <c r="C818" s="2">
        <v>43896</v>
      </c>
      <c r="D818" s="60">
        <v>0</v>
      </c>
      <c r="E818" s="60">
        <v>0</v>
      </c>
      <c r="F818" s="60">
        <v>0</v>
      </c>
      <c r="G818" s="60">
        <v>0</v>
      </c>
      <c r="H818" s="60">
        <v>0</v>
      </c>
      <c r="I818" s="60">
        <v>0</v>
      </c>
      <c r="J818" s="60">
        <v>0</v>
      </c>
      <c r="K818" s="60">
        <v>0</v>
      </c>
      <c r="L818" s="60">
        <v>0</v>
      </c>
      <c r="M818" s="60">
        <v>0</v>
      </c>
      <c r="N818" s="60">
        <v>0</v>
      </c>
      <c r="O818" s="60">
        <v>0</v>
      </c>
      <c r="P818" s="60">
        <v>0</v>
      </c>
      <c r="Q818" s="60">
        <v>0</v>
      </c>
      <c r="R818" s="60">
        <v>0</v>
      </c>
      <c r="S818" s="60">
        <v>0</v>
      </c>
      <c r="T818" s="60">
        <v>0</v>
      </c>
      <c r="U818" s="60">
        <v>0</v>
      </c>
      <c r="V818" s="61">
        <v>0</v>
      </c>
      <c r="W818" s="62">
        <v>0</v>
      </c>
      <c r="X818" s="62">
        <v>0</v>
      </c>
      <c r="Y818">
        <v>0</v>
      </c>
      <c r="Z818">
        <v>0</v>
      </c>
      <c r="AA818">
        <v>0</v>
      </c>
      <c r="AB818">
        <v>0</v>
      </c>
      <c r="AC818">
        <v>0</v>
      </c>
      <c r="AG818" s="33" t="s">
        <v>359</v>
      </c>
      <c r="AH818" s="30" t="s">
        <v>110</v>
      </c>
      <c r="AI818" s="34">
        <v>43896</v>
      </c>
      <c r="AJ818" s="63">
        <v>0</v>
      </c>
      <c r="AK818" s="63">
        <v>0</v>
      </c>
      <c r="AL818" s="63">
        <v>0</v>
      </c>
      <c r="AM818" s="63">
        <v>0</v>
      </c>
      <c r="AN818" s="63">
        <v>0</v>
      </c>
      <c r="AO818" s="63">
        <v>0</v>
      </c>
      <c r="AP818" s="63">
        <v>0</v>
      </c>
      <c r="AQ818" s="63">
        <v>0</v>
      </c>
      <c r="AR818" s="63">
        <v>0</v>
      </c>
      <c r="AS818" s="63">
        <v>0</v>
      </c>
      <c r="AT818" s="64">
        <v>0</v>
      </c>
      <c r="AU818" s="64">
        <v>0</v>
      </c>
      <c r="AV818" s="64">
        <v>0</v>
      </c>
      <c r="AW818" s="64">
        <v>0</v>
      </c>
      <c r="AX818" s="64">
        <v>0</v>
      </c>
      <c r="AY818" s="65">
        <v>0</v>
      </c>
      <c r="AZ818" s="66">
        <v>0</v>
      </c>
      <c r="BA818" s="66">
        <v>0</v>
      </c>
      <c r="BB818" s="12">
        <v>0</v>
      </c>
      <c r="BC818" s="12">
        <v>0</v>
      </c>
      <c r="BD818" s="12">
        <v>0</v>
      </c>
      <c r="BE818" s="12">
        <v>0</v>
      </c>
      <c r="BF818" s="12">
        <v>0</v>
      </c>
      <c r="BK818" t="s">
        <v>326</v>
      </c>
      <c r="BL818" t="s">
        <v>110</v>
      </c>
      <c r="BM818" s="2">
        <v>43896</v>
      </c>
      <c r="BN818" s="67">
        <v>0</v>
      </c>
      <c r="BO818" s="67">
        <v>0</v>
      </c>
      <c r="BP818" s="67">
        <v>0</v>
      </c>
      <c r="BQ818" s="67">
        <v>0</v>
      </c>
      <c r="BR818" s="67">
        <v>0</v>
      </c>
      <c r="BS818" s="67">
        <v>0</v>
      </c>
      <c r="BT818" s="67">
        <v>0</v>
      </c>
      <c r="BU818" s="67">
        <v>0</v>
      </c>
      <c r="BV818" s="67">
        <v>0</v>
      </c>
      <c r="BW818" s="67">
        <v>0</v>
      </c>
      <c r="BX818" s="67">
        <v>0</v>
      </c>
      <c r="BY818" s="67">
        <v>0</v>
      </c>
      <c r="BZ818" s="67">
        <v>0</v>
      </c>
      <c r="CA818" s="67">
        <v>0</v>
      </c>
      <c r="CB818" s="67">
        <v>0</v>
      </c>
      <c r="CC818" s="67">
        <v>0</v>
      </c>
      <c r="CD818" s="67">
        <v>0</v>
      </c>
      <c r="CE818" s="67">
        <v>0</v>
      </c>
      <c r="CF818" s="68">
        <v>0</v>
      </c>
      <c r="CG818" s="69">
        <v>0</v>
      </c>
      <c r="CH818" s="69">
        <v>0</v>
      </c>
      <c r="CI818">
        <v>0</v>
      </c>
      <c r="CJ818">
        <v>0</v>
      </c>
      <c r="CK818">
        <v>0</v>
      </c>
      <c r="CL818">
        <v>0</v>
      </c>
      <c r="CM818">
        <v>0</v>
      </c>
      <c r="CN818" s="71">
        <v>0</v>
      </c>
    </row>
    <row r="819" spans="1:92" hidden="1" x14ac:dyDescent="0.25">
      <c r="A819" s="7" t="s">
        <v>359</v>
      </c>
      <c r="B819" t="s">
        <v>111</v>
      </c>
      <c r="C819" s="2">
        <v>43896</v>
      </c>
      <c r="D819" s="60">
        <v>272</v>
      </c>
      <c r="E819" s="60">
        <v>214</v>
      </c>
      <c r="F819" s="60">
        <v>5</v>
      </c>
      <c r="G819" s="60">
        <v>5</v>
      </c>
      <c r="H819" s="60">
        <v>1</v>
      </c>
      <c r="I819" s="60">
        <v>5</v>
      </c>
      <c r="J819" s="60">
        <v>4</v>
      </c>
      <c r="K819" s="60">
        <v>1</v>
      </c>
      <c r="L819" s="60">
        <v>5</v>
      </c>
      <c r="M819" s="60">
        <v>0</v>
      </c>
      <c r="N819" s="60">
        <v>0</v>
      </c>
      <c r="O819" s="60">
        <v>0</v>
      </c>
      <c r="P819" s="60">
        <v>0</v>
      </c>
      <c r="Q819" s="60">
        <v>27</v>
      </c>
      <c r="R819" s="60">
        <v>3</v>
      </c>
      <c r="S819" s="60">
        <v>5</v>
      </c>
      <c r="T819" s="60">
        <v>0</v>
      </c>
      <c r="U819" s="60">
        <v>0</v>
      </c>
      <c r="V819" s="61">
        <v>0</v>
      </c>
      <c r="W819" s="62">
        <v>5</v>
      </c>
      <c r="X819" s="62">
        <v>0</v>
      </c>
      <c r="Y819">
        <v>0</v>
      </c>
      <c r="Z819">
        <v>0</v>
      </c>
      <c r="AA819">
        <v>0</v>
      </c>
      <c r="AB819">
        <v>0</v>
      </c>
      <c r="AC819">
        <v>0</v>
      </c>
      <c r="AG819" s="35" t="s">
        <v>359</v>
      </c>
      <c r="AH819" s="29" t="s">
        <v>111</v>
      </c>
      <c r="AI819" s="36">
        <v>43896</v>
      </c>
      <c r="AJ819" s="63">
        <v>265</v>
      </c>
      <c r="AK819" s="63">
        <v>208</v>
      </c>
      <c r="AL819" s="63">
        <v>4</v>
      </c>
      <c r="AM819" s="63">
        <v>5</v>
      </c>
      <c r="AN819" s="63">
        <v>1</v>
      </c>
      <c r="AO819" s="63">
        <v>4</v>
      </c>
      <c r="AP819" s="63">
        <v>3</v>
      </c>
      <c r="AQ819" s="63">
        <v>1</v>
      </c>
      <c r="AR819" s="63">
        <v>4</v>
      </c>
      <c r="AS819" s="63">
        <v>0</v>
      </c>
      <c r="AT819" s="64">
        <v>27</v>
      </c>
      <c r="AU819" s="64">
        <v>3</v>
      </c>
      <c r="AV819" s="64">
        <v>0</v>
      </c>
      <c r="AW819" s="64">
        <v>0</v>
      </c>
      <c r="AX819" s="64">
        <v>0</v>
      </c>
      <c r="AY819" s="65">
        <v>0</v>
      </c>
      <c r="AZ819" s="66">
        <v>0</v>
      </c>
      <c r="BA819" s="66">
        <v>0</v>
      </c>
      <c r="BB819" s="12">
        <v>0</v>
      </c>
      <c r="BC819" s="12">
        <v>0</v>
      </c>
      <c r="BD819" s="12">
        <v>0</v>
      </c>
      <c r="BE819" s="12">
        <v>0</v>
      </c>
      <c r="BF819" s="12">
        <v>0</v>
      </c>
      <c r="BK819" t="s">
        <v>326</v>
      </c>
      <c r="BL819" t="s">
        <v>111</v>
      </c>
      <c r="BM819" s="2">
        <v>43896</v>
      </c>
      <c r="BN819" s="67">
        <v>1</v>
      </c>
      <c r="BO819" s="67">
        <v>1</v>
      </c>
      <c r="BP819" s="67">
        <v>0</v>
      </c>
      <c r="BQ819" s="67">
        <v>0</v>
      </c>
      <c r="BR819" s="67">
        <v>0</v>
      </c>
      <c r="BS819" s="67">
        <v>0</v>
      </c>
      <c r="BT819" s="67">
        <v>0</v>
      </c>
      <c r="BU819" s="67">
        <v>0</v>
      </c>
      <c r="BV819" s="67">
        <v>0</v>
      </c>
      <c r="BW819" s="67">
        <v>3</v>
      </c>
      <c r="BX819" s="67">
        <v>0</v>
      </c>
      <c r="BY819" s="67">
        <v>0</v>
      </c>
      <c r="BZ819" s="67">
        <v>0</v>
      </c>
      <c r="CA819" s="67">
        <v>7</v>
      </c>
      <c r="CB819" s="67">
        <v>1</v>
      </c>
      <c r="CC819" s="67">
        <v>1</v>
      </c>
      <c r="CD819" s="67">
        <v>0</v>
      </c>
      <c r="CE819" s="67">
        <v>0</v>
      </c>
      <c r="CF819" s="68">
        <v>0</v>
      </c>
      <c r="CG819" s="69">
        <v>0</v>
      </c>
      <c r="CH819" s="69">
        <v>1</v>
      </c>
      <c r="CI819">
        <v>0</v>
      </c>
      <c r="CJ819">
        <v>0</v>
      </c>
      <c r="CK819">
        <v>0</v>
      </c>
      <c r="CL819">
        <v>0</v>
      </c>
      <c r="CM819">
        <v>0</v>
      </c>
      <c r="CN819" s="71">
        <v>1</v>
      </c>
    </row>
    <row r="820" spans="1:92" hidden="1" x14ac:dyDescent="0.25">
      <c r="A820" s="7" t="s">
        <v>359</v>
      </c>
      <c r="B820" t="s">
        <v>112</v>
      </c>
      <c r="C820" s="2">
        <v>43896</v>
      </c>
      <c r="D820" s="60">
        <v>0</v>
      </c>
      <c r="E820" s="60">
        <v>0</v>
      </c>
      <c r="F820" s="60">
        <v>0</v>
      </c>
      <c r="G820" s="60">
        <v>0</v>
      </c>
      <c r="H820" s="60">
        <v>0</v>
      </c>
      <c r="I820" s="60">
        <v>0</v>
      </c>
      <c r="J820" s="60">
        <v>0</v>
      </c>
      <c r="K820" s="60">
        <v>0</v>
      </c>
      <c r="L820" s="60">
        <v>0</v>
      </c>
      <c r="M820" s="60">
        <v>0</v>
      </c>
      <c r="N820" s="60">
        <v>0</v>
      </c>
      <c r="O820" s="60">
        <v>0</v>
      </c>
      <c r="P820" s="60">
        <v>0</v>
      </c>
      <c r="Q820" s="60">
        <v>0</v>
      </c>
      <c r="R820" s="60">
        <v>0</v>
      </c>
      <c r="S820" s="60">
        <v>0</v>
      </c>
      <c r="T820" s="60">
        <v>0</v>
      </c>
      <c r="U820" s="60">
        <v>0</v>
      </c>
      <c r="V820" s="61">
        <v>0</v>
      </c>
      <c r="W820" s="62">
        <v>0</v>
      </c>
      <c r="X820" s="62">
        <v>0</v>
      </c>
      <c r="Y820">
        <v>0</v>
      </c>
      <c r="Z820">
        <v>0</v>
      </c>
      <c r="AA820">
        <v>0</v>
      </c>
      <c r="AB820">
        <v>0</v>
      </c>
      <c r="AC820">
        <v>0</v>
      </c>
      <c r="AG820" s="33" t="s">
        <v>359</v>
      </c>
      <c r="AH820" s="30" t="s">
        <v>112</v>
      </c>
      <c r="AI820" s="34">
        <v>43896</v>
      </c>
      <c r="AJ820" s="63">
        <v>0</v>
      </c>
      <c r="AK820" s="63">
        <v>0</v>
      </c>
      <c r="AL820" s="63">
        <v>0</v>
      </c>
      <c r="AM820" s="63">
        <v>0</v>
      </c>
      <c r="AN820" s="63">
        <v>0</v>
      </c>
      <c r="AO820" s="63">
        <v>0</v>
      </c>
      <c r="AP820" s="63">
        <v>0</v>
      </c>
      <c r="AQ820" s="63">
        <v>0</v>
      </c>
      <c r="AR820" s="63">
        <v>0</v>
      </c>
      <c r="AS820" s="63">
        <v>0</v>
      </c>
      <c r="AT820" s="64">
        <v>0</v>
      </c>
      <c r="AU820" s="64">
        <v>0</v>
      </c>
      <c r="AV820" s="64">
        <v>0</v>
      </c>
      <c r="AW820" s="64">
        <v>0</v>
      </c>
      <c r="AX820" s="64">
        <v>0</v>
      </c>
      <c r="AY820" s="65">
        <v>0</v>
      </c>
      <c r="AZ820" s="66">
        <v>0</v>
      </c>
      <c r="BA820" s="66">
        <v>0</v>
      </c>
      <c r="BB820" s="12">
        <v>0</v>
      </c>
      <c r="BC820" s="12">
        <v>0</v>
      </c>
      <c r="BD820" s="12">
        <v>0</v>
      </c>
      <c r="BE820" s="12">
        <v>0</v>
      </c>
      <c r="BF820" s="12">
        <v>0</v>
      </c>
      <c r="BK820" t="s">
        <v>326</v>
      </c>
      <c r="BL820" t="s">
        <v>112</v>
      </c>
      <c r="BM820" s="2">
        <v>43896</v>
      </c>
      <c r="BN820" s="67">
        <v>1</v>
      </c>
      <c r="BO820" s="67">
        <v>1</v>
      </c>
      <c r="BP820" s="67">
        <v>0</v>
      </c>
      <c r="BQ820" s="67">
        <v>0</v>
      </c>
      <c r="BR820" s="67">
        <v>0</v>
      </c>
      <c r="BS820" s="67">
        <v>0</v>
      </c>
      <c r="BT820" s="67">
        <v>0</v>
      </c>
      <c r="BU820" s="67">
        <v>0</v>
      </c>
      <c r="BV820" s="67">
        <v>0</v>
      </c>
      <c r="BW820" s="67">
        <v>0</v>
      </c>
      <c r="BX820" s="67">
        <v>0</v>
      </c>
      <c r="BY820" s="67">
        <v>0</v>
      </c>
      <c r="BZ820" s="67">
        <v>0</v>
      </c>
      <c r="CA820" s="67">
        <v>0</v>
      </c>
      <c r="CB820" s="67">
        <v>0</v>
      </c>
      <c r="CC820" s="67">
        <v>0</v>
      </c>
      <c r="CD820" s="67">
        <v>0</v>
      </c>
      <c r="CE820" s="67">
        <v>0</v>
      </c>
      <c r="CF820" s="68">
        <v>0</v>
      </c>
      <c r="CG820" s="69">
        <v>0</v>
      </c>
      <c r="CH820" s="69">
        <v>0</v>
      </c>
      <c r="CI820">
        <v>0</v>
      </c>
      <c r="CJ820">
        <v>0</v>
      </c>
      <c r="CK820">
        <v>0</v>
      </c>
      <c r="CL820">
        <v>0</v>
      </c>
      <c r="CM820">
        <v>0</v>
      </c>
      <c r="CN820" s="71">
        <v>1</v>
      </c>
    </row>
    <row r="821" spans="1:92" hidden="1" x14ac:dyDescent="0.25">
      <c r="A821" s="7" t="s">
        <v>359</v>
      </c>
      <c r="B821" t="s">
        <v>113</v>
      </c>
      <c r="C821" s="2">
        <v>43896</v>
      </c>
      <c r="D821" s="60">
        <v>385</v>
      </c>
      <c r="E821" s="60">
        <v>307</v>
      </c>
      <c r="F821" s="60">
        <v>10</v>
      </c>
      <c r="G821" s="60">
        <v>6</v>
      </c>
      <c r="H821" s="60">
        <v>4</v>
      </c>
      <c r="I821" s="60">
        <v>10</v>
      </c>
      <c r="J821" s="60">
        <v>6</v>
      </c>
      <c r="K821" s="60">
        <v>6</v>
      </c>
      <c r="L821" s="60">
        <v>10</v>
      </c>
      <c r="M821" s="60">
        <v>0</v>
      </c>
      <c r="N821" s="60">
        <v>0</v>
      </c>
      <c r="O821" s="60">
        <v>0</v>
      </c>
      <c r="P821" s="60">
        <v>0</v>
      </c>
      <c r="Q821" s="60">
        <v>64</v>
      </c>
      <c r="R821" s="60">
        <v>4</v>
      </c>
      <c r="S821" s="60">
        <v>5</v>
      </c>
      <c r="T821" s="60">
        <v>0</v>
      </c>
      <c r="U821" s="60">
        <v>0</v>
      </c>
      <c r="V821" s="61">
        <v>0</v>
      </c>
      <c r="W821" s="62">
        <v>1</v>
      </c>
      <c r="X821" s="62">
        <v>4</v>
      </c>
      <c r="Y821">
        <v>0</v>
      </c>
      <c r="Z821">
        <v>0</v>
      </c>
      <c r="AA821">
        <v>0</v>
      </c>
      <c r="AB821">
        <v>0</v>
      </c>
      <c r="AC821">
        <v>0</v>
      </c>
      <c r="AG821" s="35" t="s">
        <v>359</v>
      </c>
      <c r="AH821" s="29" t="s">
        <v>113</v>
      </c>
      <c r="AI821" s="36">
        <v>43896</v>
      </c>
      <c r="AJ821" s="63">
        <v>376</v>
      </c>
      <c r="AK821" s="63">
        <v>299</v>
      </c>
      <c r="AL821" s="63">
        <v>10</v>
      </c>
      <c r="AM821" s="63">
        <v>6</v>
      </c>
      <c r="AN821" s="63">
        <v>4</v>
      </c>
      <c r="AO821" s="63">
        <v>10</v>
      </c>
      <c r="AP821" s="63">
        <v>6</v>
      </c>
      <c r="AQ821" s="63">
        <v>6</v>
      </c>
      <c r="AR821" s="63">
        <v>10</v>
      </c>
      <c r="AS821" s="63">
        <v>0</v>
      </c>
      <c r="AT821" s="64">
        <v>62</v>
      </c>
      <c r="AU821" s="64">
        <v>4</v>
      </c>
      <c r="AV821" s="64">
        <v>0</v>
      </c>
      <c r="AW821" s="64">
        <v>0</v>
      </c>
      <c r="AX821" s="64">
        <v>0</v>
      </c>
      <c r="AY821" s="65">
        <v>0</v>
      </c>
      <c r="AZ821" s="66">
        <v>0</v>
      </c>
      <c r="BA821" s="66">
        <v>0</v>
      </c>
      <c r="BB821" s="12">
        <v>0</v>
      </c>
      <c r="BC821" s="12">
        <v>0</v>
      </c>
      <c r="BD821" s="12">
        <v>0</v>
      </c>
      <c r="BE821" s="12">
        <v>0</v>
      </c>
      <c r="BF821" s="12">
        <v>0</v>
      </c>
      <c r="BK821" t="s">
        <v>326</v>
      </c>
      <c r="BL821" t="s">
        <v>113</v>
      </c>
      <c r="BM821" s="2">
        <v>43896</v>
      </c>
      <c r="BN821" s="67">
        <v>1</v>
      </c>
      <c r="BO821" s="67">
        <v>1</v>
      </c>
      <c r="BP821" s="67">
        <v>0</v>
      </c>
      <c r="BQ821" s="67">
        <v>0</v>
      </c>
      <c r="BR821" s="67">
        <v>0</v>
      </c>
      <c r="BS821" s="67">
        <v>0</v>
      </c>
      <c r="BT821" s="67">
        <v>0</v>
      </c>
      <c r="BU821" s="67">
        <v>0</v>
      </c>
      <c r="BV821" s="67">
        <v>0</v>
      </c>
      <c r="BW821" s="67">
        <v>9</v>
      </c>
      <c r="BX821" s="67">
        <v>0</v>
      </c>
      <c r="BY821" s="67">
        <v>0</v>
      </c>
      <c r="BZ821" s="67">
        <v>0</v>
      </c>
      <c r="CA821" s="67">
        <v>18</v>
      </c>
      <c r="CB821" s="67">
        <v>1</v>
      </c>
      <c r="CC821" s="67">
        <v>1</v>
      </c>
      <c r="CD821" s="67">
        <v>0</v>
      </c>
      <c r="CE821" s="67">
        <v>0</v>
      </c>
      <c r="CF821" s="68">
        <v>0</v>
      </c>
      <c r="CG821" s="69">
        <v>0</v>
      </c>
      <c r="CH821" s="69">
        <v>1</v>
      </c>
      <c r="CI821">
        <v>0</v>
      </c>
      <c r="CJ821">
        <v>0</v>
      </c>
      <c r="CK821">
        <v>0</v>
      </c>
      <c r="CL821">
        <v>0</v>
      </c>
      <c r="CM821">
        <v>0</v>
      </c>
      <c r="CN821" s="71">
        <v>1</v>
      </c>
    </row>
    <row r="822" spans="1:92" hidden="1" x14ac:dyDescent="0.25">
      <c r="A822" s="7" t="s">
        <v>360</v>
      </c>
      <c r="B822" t="s">
        <v>110</v>
      </c>
      <c r="C822" s="2">
        <v>43896</v>
      </c>
      <c r="D822" s="60">
        <v>1</v>
      </c>
      <c r="E822" s="60">
        <v>2</v>
      </c>
      <c r="F822" s="60">
        <v>0</v>
      </c>
      <c r="G822" s="60">
        <v>1</v>
      </c>
      <c r="H822" s="60">
        <v>0</v>
      </c>
      <c r="I822" s="60">
        <v>0</v>
      </c>
      <c r="J822" s="60">
        <v>0</v>
      </c>
      <c r="K822" s="60">
        <v>0</v>
      </c>
      <c r="L822" s="60">
        <v>0</v>
      </c>
      <c r="M822" s="60">
        <v>0</v>
      </c>
      <c r="N822" s="60">
        <v>0</v>
      </c>
      <c r="O822" s="60">
        <v>5</v>
      </c>
      <c r="P822" s="60">
        <v>3</v>
      </c>
      <c r="Q822" s="60">
        <v>0</v>
      </c>
      <c r="R822" s="60">
        <v>0</v>
      </c>
      <c r="S822" s="60">
        <v>0</v>
      </c>
      <c r="T822" s="60">
        <v>0</v>
      </c>
      <c r="U822" s="60">
        <v>0</v>
      </c>
      <c r="V822" s="61">
        <v>0</v>
      </c>
      <c r="W822" s="62">
        <v>0</v>
      </c>
      <c r="X822" s="62">
        <v>0</v>
      </c>
      <c r="Y822">
        <v>0</v>
      </c>
      <c r="Z822">
        <v>0</v>
      </c>
      <c r="AA822">
        <v>0</v>
      </c>
      <c r="AB822">
        <v>0</v>
      </c>
      <c r="AC822">
        <v>0</v>
      </c>
      <c r="AG822" s="33" t="s">
        <v>360</v>
      </c>
      <c r="AH822" s="30" t="s">
        <v>110</v>
      </c>
      <c r="AI822" s="34">
        <v>43896</v>
      </c>
      <c r="AJ822" s="63">
        <v>0</v>
      </c>
      <c r="AK822" s="63">
        <v>1</v>
      </c>
      <c r="AL822" s="63">
        <v>0</v>
      </c>
      <c r="AM822" s="63">
        <v>1</v>
      </c>
      <c r="AN822" s="63">
        <v>0</v>
      </c>
      <c r="AO822" s="63">
        <v>0</v>
      </c>
      <c r="AP822" s="63">
        <v>0</v>
      </c>
      <c r="AQ822" s="63">
        <v>0</v>
      </c>
      <c r="AR822" s="63">
        <v>0</v>
      </c>
      <c r="AS822" s="63">
        <v>0</v>
      </c>
      <c r="AT822" s="64">
        <v>0</v>
      </c>
      <c r="AU822" s="64">
        <v>0</v>
      </c>
      <c r="AV822" s="64">
        <v>0</v>
      </c>
      <c r="AW822" s="64">
        <v>0</v>
      </c>
      <c r="AX822" s="64">
        <v>0</v>
      </c>
      <c r="AY822" s="65">
        <v>0</v>
      </c>
      <c r="AZ822" s="66">
        <v>0</v>
      </c>
      <c r="BA822" s="66">
        <v>0</v>
      </c>
      <c r="BB822" s="12">
        <v>0</v>
      </c>
      <c r="BC822" s="12">
        <v>0</v>
      </c>
      <c r="BD822" s="12">
        <v>0</v>
      </c>
      <c r="BE822" s="12">
        <v>0</v>
      </c>
      <c r="BF822" s="12">
        <v>0</v>
      </c>
      <c r="BK822" t="s">
        <v>327</v>
      </c>
      <c r="BL822" t="s">
        <v>110</v>
      </c>
      <c r="BM822" s="2">
        <v>43896</v>
      </c>
      <c r="BN822" s="67">
        <v>5</v>
      </c>
      <c r="BO822" s="67">
        <v>0</v>
      </c>
      <c r="BP822" s="67">
        <v>0</v>
      </c>
      <c r="BQ822" s="67">
        <v>0</v>
      </c>
      <c r="BR822" s="67">
        <v>0</v>
      </c>
      <c r="BS822" s="67">
        <v>0</v>
      </c>
      <c r="BT822" s="67">
        <v>0</v>
      </c>
      <c r="BU822" s="67">
        <v>0</v>
      </c>
      <c r="BV822" s="67">
        <v>0</v>
      </c>
      <c r="BW822" s="67">
        <v>0</v>
      </c>
      <c r="BX822" s="67">
        <v>0</v>
      </c>
      <c r="BY822" s="67">
        <v>0</v>
      </c>
      <c r="BZ822" s="67">
        <v>0</v>
      </c>
      <c r="CA822" s="67">
        <v>0</v>
      </c>
      <c r="CB822" s="67">
        <v>0</v>
      </c>
      <c r="CC822" s="67">
        <v>0</v>
      </c>
      <c r="CD822" s="67">
        <v>0</v>
      </c>
      <c r="CE822" s="67">
        <v>0</v>
      </c>
      <c r="CF822" s="68">
        <v>0</v>
      </c>
      <c r="CG822" s="69">
        <v>0</v>
      </c>
      <c r="CH822" s="69">
        <v>0</v>
      </c>
      <c r="CI822">
        <v>0</v>
      </c>
      <c r="CJ822">
        <v>0</v>
      </c>
      <c r="CK822">
        <v>0</v>
      </c>
      <c r="CL822">
        <v>0</v>
      </c>
      <c r="CM822">
        <v>0</v>
      </c>
      <c r="CN822" s="71">
        <v>5</v>
      </c>
    </row>
    <row r="823" spans="1:92" hidden="1" x14ac:dyDescent="0.25">
      <c r="A823" s="7" t="s">
        <v>360</v>
      </c>
      <c r="B823" t="s">
        <v>111</v>
      </c>
      <c r="C823" s="2">
        <v>43896</v>
      </c>
      <c r="D823" s="60">
        <v>262</v>
      </c>
      <c r="E823" s="60">
        <v>168</v>
      </c>
      <c r="F823" s="60">
        <v>1</v>
      </c>
      <c r="G823" s="60">
        <v>9</v>
      </c>
      <c r="H823" s="60">
        <v>1</v>
      </c>
      <c r="I823" s="60">
        <v>1</v>
      </c>
      <c r="J823" s="60">
        <v>0</v>
      </c>
      <c r="K823" s="60">
        <v>0</v>
      </c>
      <c r="L823" s="60">
        <v>1</v>
      </c>
      <c r="M823" s="60">
        <v>71</v>
      </c>
      <c r="N823" s="60">
        <v>4</v>
      </c>
      <c r="O823" s="60">
        <v>148</v>
      </c>
      <c r="P823" s="60">
        <v>103</v>
      </c>
      <c r="Q823" s="60">
        <v>5</v>
      </c>
      <c r="R823" s="60">
        <v>0</v>
      </c>
      <c r="S823" s="60">
        <v>2</v>
      </c>
      <c r="T823" s="60">
        <v>5</v>
      </c>
      <c r="U823" s="60">
        <v>0</v>
      </c>
      <c r="V823" s="61">
        <v>0</v>
      </c>
      <c r="W823" s="62">
        <v>0</v>
      </c>
      <c r="X823" s="62">
        <v>0</v>
      </c>
      <c r="Y823">
        <v>0</v>
      </c>
      <c r="Z823">
        <v>0</v>
      </c>
      <c r="AA823">
        <v>0</v>
      </c>
      <c r="AB823">
        <v>0</v>
      </c>
      <c r="AC823">
        <v>0</v>
      </c>
      <c r="AG823" s="35" t="s">
        <v>360</v>
      </c>
      <c r="AH823" s="29" t="s">
        <v>111</v>
      </c>
      <c r="AI823" s="36">
        <v>43896</v>
      </c>
      <c r="AJ823" s="63">
        <v>261</v>
      </c>
      <c r="AK823" s="63">
        <v>167</v>
      </c>
      <c r="AL823" s="63">
        <v>1</v>
      </c>
      <c r="AM823" s="63">
        <v>9</v>
      </c>
      <c r="AN823" s="63">
        <v>1</v>
      </c>
      <c r="AO823" s="63">
        <v>1</v>
      </c>
      <c r="AP823" s="63">
        <v>0</v>
      </c>
      <c r="AQ823" s="63">
        <v>0</v>
      </c>
      <c r="AR823" s="63">
        <v>1</v>
      </c>
      <c r="AS823" s="63">
        <v>0</v>
      </c>
      <c r="AT823" s="64">
        <v>5</v>
      </c>
      <c r="AU823" s="64">
        <v>0</v>
      </c>
      <c r="AV823" s="64">
        <v>2</v>
      </c>
      <c r="AW823" s="64">
        <v>5</v>
      </c>
      <c r="AX823" s="64">
        <v>0</v>
      </c>
      <c r="AY823" s="65">
        <v>0</v>
      </c>
      <c r="AZ823" s="66">
        <v>0</v>
      </c>
      <c r="BA823" s="66">
        <v>0</v>
      </c>
      <c r="BB823" s="12">
        <v>0</v>
      </c>
      <c r="BC823" s="12">
        <v>0</v>
      </c>
      <c r="BD823" s="12">
        <v>0</v>
      </c>
      <c r="BE823" s="12">
        <v>0</v>
      </c>
      <c r="BF823" s="12">
        <v>0</v>
      </c>
      <c r="BK823" t="s">
        <v>327</v>
      </c>
      <c r="BL823" t="s">
        <v>111</v>
      </c>
      <c r="BM823" s="2">
        <v>43896</v>
      </c>
      <c r="BN823" s="67">
        <v>1</v>
      </c>
      <c r="BO823" s="67">
        <v>2</v>
      </c>
      <c r="BP823" s="67">
        <v>1</v>
      </c>
      <c r="BQ823" s="67">
        <v>1</v>
      </c>
      <c r="BR823" s="67">
        <v>1</v>
      </c>
      <c r="BS823" s="67">
        <v>1</v>
      </c>
      <c r="BT823" s="67">
        <v>1</v>
      </c>
      <c r="BU823" s="67">
        <v>1</v>
      </c>
      <c r="BV823" s="67">
        <v>1</v>
      </c>
      <c r="BW823" s="67">
        <v>0</v>
      </c>
      <c r="BX823" s="67">
        <v>2</v>
      </c>
      <c r="BY823" s="67">
        <v>0</v>
      </c>
      <c r="BZ823" s="67">
        <v>0</v>
      </c>
      <c r="CA823" s="67">
        <v>0</v>
      </c>
      <c r="CB823" s="67">
        <v>0</v>
      </c>
      <c r="CC823" s="67">
        <v>0</v>
      </c>
      <c r="CD823" s="67">
        <v>1</v>
      </c>
      <c r="CE823" s="67">
        <v>0</v>
      </c>
      <c r="CF823" s="68">
        <v>0</v>
      </c>
      <c r="CG823" s="69">
        <v>0</v>
      </c>
      <c r="CH823" s="69">
        <v>0</v>
      </c>
      <c r="CI823">
        <v>0</v>
      </c>
      <c r="CJ823">
        <v>0</v>
      </c>
      <c r="CK823">
        <v>0</v>
      </c>
      <c r="CL823">
        <v>0</v>
      </c>
      <c r="CM823">
        <v>0</v>
      </c>
      <c r="CN823" s="71">
        <v>1</v>
      </c>
    </row>
    <row r="824" spans="1:92" hidden="1" x14ac:dyDescent="0.25">
      <c r="A824" s="7" t="s">
        <v>360</v>
      </c>
      <c r="B824" t="s">
        <v>112</v>
      </c>
      <c r="C824" s="2">
        <v>43896</v>
      </c>
      <c r="D824" s="60">
        <v>2</v>
      </c>
      <c r="E824" s="60">
        <v>4</v>
      </c>
      <c r="F824" s="60">
        <v>0</v>
      </c>
      <c r="G824" s="60">
        <v>2</v>
      </c>
      <c r="H824" s="60">
        <v>0</v>
      </c>
      <c r="I824" s="60">
        <v>0</v>
      </c>
      <c r="J824" s="60">
        <v>0</v>
      </c>
      <c r="K824" s="60">
        <v>0</v>
      </c>
      <c r="L824" s="60">
        <v>0</v>
      </c>
      <c r="M824" s="60">
        <v>1</v>
      </c>
      <c r="N824" s="60">
        <v>0</v>
      </c>
      <c r="O824" s="60">
        <v>5</v>
      </c>
      <c r="P824" s="60">
        <v>3</v>
      </c>
      <c r="Q824" s="60">
        <v>0</v>
      </c>
      <c r="R824" s="60">
        <v>0</v>
      </c>
      <c r="S824" s="60">
        <v>0</v>
      </c>
      <c r="T824" s="60">
        <v>0</v>
      </c>
      <c r="U824" s="60">
        <v>0</v>
      </c>
      <c r="V824" s="61">
        <v>0</v>
      </c>
      <c r="W824" s="62">
        <v>0</v>
      </c>
      <c r="X824" s="62">
        <v>0</v>
      </c>
      <c r="Y824">
        <v>0</v>
      </c>
      <c r="Z824">
        <v>0</v>
      </c>
      <c r="AA824">
        <v>0</v>
      </c>
      <c r="AB824">
        <v>0</v>
      </c>
      <c r="AC824">
        <v>0</v>
      </c>
      <c r="AG824" s="33" t="s">
        <v>360</v>
      </c>
      <c r="AH824" s="30" t="s">
        <v>112</v>
      </c>
      <c r="AI824" s="34">
        <v>43896</v>
      </c>
      <c r="AJ824" s="63">
        <v>0</v>
      </c>
      <c r="AK824" s="63">
        <v>2</v>
      </c>
      <c r="AL824" s="63">
        <v>0</v>
      </c>
      <c r="AM824" s="63">
        <v>2</v>
      </c>
      <c r="AN824" s="63">
        <v>0</v>
      </c>
      <c r="AO824" s="63">
        <v>0</v>
      </c>
      <c r="AP824" s="63">
        <v>0</v>
      </c>
      <c r="AQ824" s="63">
        <v>0</v>
      </c>
      <c r="AR824" s="63">
        <v>0</v>
      </c>
      <c r="AS824" s="63">
        <v>0</v>
      </c>
      <c r="AT824" s="64">
        <v>0</v>
      </c>
      <c r="AU824" s="64">
        <v>0</v>
      </c>
      <c r="AV824" s="64">
        <v>0</v>
      </c>
      <c r="AW824" s="64">
        <v>0</v>
      </c>
      <c r="AX824" s="64">
        <v>0</v>
      </c>
      <c r="AY824" s="65">
        <v>0</v>
      </c>
      <c r="AZ824" s="66">
        <v>0</v>
      </c>
      <c r="BA824" s="66">
        <v>0</v>
      </c>
      <c r="BB824" s="12">
        <v>0</v>
      </c>
      <c r="BC824" s="12">
        <v>0</v>
      </c>
      <c r="BD824" s="12">
        <v>0</v>
      </c>
      <c r="BE824" s="12">
        <v>0</v>
      </c>
      <c r="BF824" s="12">
        <v>0</v>
      </c>
      <c r="BK824" t="s">
        <v>327</v>
      </c>
      <c r="BL824" t="s">
        <v>112</v>
      </c>
      <c r="BM824" s="2">
        <v>43896</v>
      </c>
      <c r="BN824" s="67">
        <v>3</v>
      </c>
      <c r="BO824" s="67">
        <v>0</v>
      </c>
      <c r="BP824" s="67">
        <v>0</v>
      </c>
      <c r="BQ824" s="67">
        <v>0</v>
      </c>
      <c r="BR824" s="67">
        <v>0</v>
      </c>
      <c r="BS824" s="67">
        <v>0</v>
      </c>
      <c r="BT824" s="67">
        <v>0</v>
      </c>
      <c r="BU824" s="67">
        <v>0</v>
      </c>
      <c r="BV824" s="67">
        <v>0</v>
      </c>
      <c r="BW824" s="67">
        <v>0</v>
      </c>
      <c r="BX824" s="67">
        <v>0</v>
      </c>
      <c r="BY824" s="67">
        <v>0</v>
      </c>
      <c r="BZ824" s="67">
        <v>0</v>
      </c>
      <c r="CA824" s="67">
        <v>0</v>
      </c>
      <c r="CB824" s="67">
        <v>0</v>
      </c>
      <c r="CC824" s="67">
        <v>0</v>
      </c>
      <c r="CD824" s="67">
        <v>0</v>
      </c>
      <c r="CE824" s="67">
        <v>0</v>
      </c>
      <c r="CF824" s="68">
        <v>0</v>
      </c>
      <c r="CG824" s="69">
        <v>0</v>
      </c>
      <c r="CH824" s="69">
        <v>0</v>
      </c>
      <c r="CI824">
        <v>0</v>
      </c>
      <c r="CJ824">
        <v>0</v>
      </c>
      <c r="CK824">
        <v>0</v>
      </c>
      <c r="CL824">
        <v>0</v>
      </c>
      <c r="CM824">
        <v>0</v>
      </c>
      <c r="CN824" s="71">
        <v>3</v>
      </c>
    </row>
    <row r="825" spans="1:92" hidden="1" x14ac:dyDescent="0.25">
      <c r="A825" s="7" t="s">
        <v>360</v>
      </c>
      <c r="B825" t="s">
        <v>113</v>
      </c>
      <c r="C825" s="2">
        <v>43896</v>
      </c>
      <c r="D825" s="60">
        <v>307</v>
      </c>
      <c r="E825" s="60">
        <v>211</v>
      </c>
      <c r="F825" s="60">
        <v>12</v>
      </c>
      <c r="G825" s="60">
        <v>7</v>
      </c>
      <c r="H825" s="60">
        <v>4</v>
      </c>
      <c r="I825" s="60">
        <v>11</v>
      </c>
      <c r="J825" s="60">
        <v>0</v>
      </c>
      <c r="K825" s="60">
        <v>0</v>
      </c>
      <c r="L825" s="60">
        <v>11</v>
      </c>
      <c r="M825" s="60">
        <v>179</v>
      </c>
      <c r="N825" s="60">
        <v>9</v>
      </c>
      <c r="O825" s="60">
        <v>436</v>
      </c>
      <c r="P825" s="60">
        <v>334</v>
      </c>
      <c r="Q825" s="60">
        <v>20</v>
      </c>
      <c r="R825" s="60">
        <v>1</v>
      </c>
      <c r="S825" s="60">
        <v>5</v>
      </c>
      <c r="T825" s="60">
        <v>5</v>
      </c>
      <c r="U825" s="60">
        <v>0</v>
      </c>
      <c r="V825" s="61">
        <v>0</v>
      </c>
      <c r="W825" s="62">
        <v>0</v>
      </c>
      <c r="X825" s="62">
        <v>0</v>
      </c>
      <c r="Y825">
        <v>0</v>
      </c>
      <c r="Z825">
        <v>0</v>
      </c>
      <c r="AA825">
        <v>0</v>
      </c>
      <c r="AB825">
        <v>0</v>
      </c>
      <c r="AC825">
        <v>0</v>
      </c>
      <c r="AG825" s="35" t="s">
        <v>360</v>
      </c>
      <c r="AH825" s="29" t="s">
        <v>113</v>
      </c>
      <c r="AI825" s="36">
        <v>43896</v>
      </c>
      <c r="AJ825" s="63">
        <v>303</v>
      </c>
      <c r="AK825" s="63">
        <v>207</v>
      </c>
      <c r="AL825" s="63">
        <v>12</v>
      </c>
      <c r="AM825" s="63">
        <v>7</v>
      </c>
      <c r="AN825" s="63">
        <v>4</v>
      </c>
      <c r="AO825" s="63">
        <v>11</v>
      </c>
      <c r="AP825" s="63">
        <v>0</v>
      </c>
      <c r="AQ825" s="63">
        <v>0</v>
      </c>
      <c r="AR825" s="63">
        <v>11</v>
      </c>
      <c r="AS825" s="63">
        <v>0</v>
      </c>
      <c r="AT825" s="64">
        <v>20</v>
      </c>
      <c r="AU825" s="64">
        <v>1</v>
      </c>
      <c r="AV825" s="64">
        <v>5</v>
      </c>
      <c r="AW825" s="64">
        <v>4</v>
      </c>
      <c r="AX825" s="64">
        <v>0</v>
      </c>
      <c r="AY825" s="65">
        <v>0</v>
      </c>
      <c r="AZ825" s="66">
        <v>0</v>
      </c>
      <c r="BA825" s="66">
        <v>0</v>
      </c>
      <c r="BB825" s="12">
        <v>0</v>
      </c>
      <c r="BC825" s="12">
        <v>0</v>
      </c>
      <c r="BD825" s="12">
        <v>0</v>
      </c>
      <c r="BE825" s="12">
        <v>0</v>
      </c>
      <c r="BF825" s="12">
        <v>0</v>
      </c>
      <c r="BK825" t="s">
        <v>327</v>
      </c>
      <c r="BL825" t="s">
        <v>113</v>
      </c>
      <c r="BM825" s="2">
        <v>43896</v>
      </c>
      <c r="BN825" s="67">
        <v>1</v>
      </c>
      <c r="BO825" s="67">
        <v>3</v>
      </c>
      <c r="BP825" s="67">
        <v>0</v>
      </c>
      <c r="BQ825" s="67">
        <v>2</v>
      </c>
      <c r="BR825" s="67">
        <v>0</v>
      </c>
      <c r="BS825" s="67">
        <v>0</v>
      </c>
      <c r="BT825" s="67">
        <v>1</v>
      </c>
      <c r="BU825" s="67">
        <v>1</v>
      </c>
      <c r="BV825" s="67">
        <v>0</v>
      </c>
      <c r="BW825" s="67">
        <v>0</v>
      </c>
      <c r="BX825" s="67">
        <v>5</v>
      </c>
      <c r="BY825" s="67">
        <v>0</v>
      </c>
      <c r="BZ825" s="67">
        <v>0</v>
      </c>
      <c r="CA825" s="67">
        <v>0</v>
      </c>
      <c r="CB825" s="67">
        <v>0</v>
      </c>
      <c r="CC825" s="67">
        <v>0</v>
      </c>
      <c r="CD825" s="67">
        <v>2</v>
      </c>
      <c r="CE825" s="67">
        <v>0</v>
      </c>
      <c r="CF825" s="68">
        <v>0</v>
      </c>
      <c r="CG825" s="69">
        <v>0</v>
      </c>
      <c r="CH825" s="69">
        <v>0</v>
      </c>
      <c r="CI825">
        <v>0</v>
      </c>
      <c r="CJ825">
        <v>0</v>
      </c>
      <c r="CK825">
        <v>0</v>
      </c>
      <c r="CL825">
        <v>0</v>
      </c>
      <c r="CM825">
        <v>0</v>
      </c>
      <c r="CN825" s="71">
        <v>1</v>
      </c>
    </row>
    <row r="826" spans="1:92" hidden="1" x14ac:dyDescent="0.25">
      <c r="A826" s="7" t="s">
        <v>361</v>
      </c>
      <c r="B826" t="s">
        <v>110</v>
      </c>
      <c r="C826" s="2">
        <v>43896</v>
      </c>
      <c r="D826" s="60">
        <v>0</v>
      </c>
      <c r="E826" s="60">
        <v>0</v>
      </c>
      <c r="F826" s="60">
        <v>0</v>
      </c>
      <c r="G826" s="60">
        <v>0</v>
      </c>
      <c r="H826" s="60">
        <v>0</v>
      </c>
      <c r="I826" s="60">
        <v>0</v>
      </c>
      <c r="J826" s="60">
        <v>0</v>
      </c>
      <c r="K826" s="60">
        <v>0</v>
      </c>
      <c r="L826" s="60">
        <v>0</v>
      </c>
      <c r="M826" s="60">
        <v>0</v>
      </c>
      <c r="N826" s="60">
        <v>0</v>
      </c>
      <c r="O826" s="60">
        <v>0</v>
      </c>
      <c r="P826" s="60">
        <v>0</v>
      </c>
      <c r="Q826" s="60">
        <v>2</v>
      </c>
      <c r="R826" s="60">
        <v>0</v>
      </c>
      <c r="S826" s="60">
        <v>0</v>
      </c>
      <c r="T826" s="60">
        <v>0</v>
      </c>
      <c r="U826" s="60">
        <v>0</v>
      </c>
      <c r="V826" s="61">
        <v>0</v>
      </c>
      <c r="W826" s="62">
        <v>0</v>
      </c>
      <c r="X826" s="62">
        <v>0</v>
      </c>
      <c r="Y826">
        <v>0</v>
      </c>
      <c r="Z826">
        <v>0</v>
      </c>
      <c r="AA826">
        <v>0</v>
      </c>
      <c r="AB826">
        <v>0</v>
      </c>
      <c r="AC826">
        <v>0</v>
      </c>
      <c r="AG826" s="33" t="s">
        <v>361</v>
      </c>
      <c r="AH826" s="30" t="s">
        <v>110</v>
      </c>
      <c r="AI826" s="34">
        <v>43896</v>
      </c>
      <c r="AJ826" s="63">
        <v>0</v>
      </c>
      <c r="AK826" s="63">
        <v>0</v>
      </c>
      <c r="AL826" s="63">
        <v>0</v>
      </c>
      <c r="AM826" s="63">
        <v>0</v>
      </c>
      <c r="AN826" s="63">
        <v>0</v>
      </c>
      <c r="AO826" s="63">
        <v>0</v>
      </c>
      <c r="AP826" s="63">
        <v>0</v>
      </c>
      <c r="AQ826" s="63">
        <v>0</v>
      </c>
      <c r="AR826" s="63">
        <v>0</v>
      </c>
      <c r="AS826" s="63">
        <v>0</v>
      </c>
      <c r="AT826" s="64">
        <v>2</v>
      </c>
      <c r="AU826" s="64">
        <v>0</v>
      </c>
      <c r="AV826" s="64">
        <v>0</v>
      </c>
      <c r="AW826" s="64">
        <v>0</v>
      </c>
      <c r="AX826" s="64">
        <v>0</v>
      </c>
      <c r="AY826" s="65">
        <v>0</v>
      </c>
      <c r="AZ826" s="66">
        <v>0</v>
      </c>
      <c r="BA826" s="66">
        <v>0</v>
      </c>
      <c r="BB826" s="12">
        <v>0</v>
      </c>
      <c r="BC826" s="12">
        <v>0</v>
      </c>
      <c r="BD826" s="12">
        <v>0</v>
      </c>
      <c r="BE826" s="12">
        <v>0</v>
      </c>
      <c r="BF826" s="12">
        <v>0</v>
      </c>
      <c r="BK826" t="s">
        <v>328</v>
      </c>
      <c r="BL826" t="s">
        <v>110</v>
      </c>
      <c r="BM826" s="2">
        <v>43896</v>
      </c>
      <c r="BN826" s="67">
        <v>0</v>
      </c>
      <c r="BO826" s="67">
        <v>0</v>
      </c>
      <c r="BP826" s="67">
        <v>0</v>
      </c>
      <c r="BQ826" s="67">
        <v>0</v>
      </c>
      <c r="BR826" s="67">
        <v>0</v>
      </c>
      <c r="BS826" s="67">
        <v>0</v>
      </c>
      <c r="BT826" s="67">
        <v>0</v>
      </c>
      <c r="BU826" s="67">
        <v>0</v>
      </c>
      <c r="BV826" s="67">
        <v>0</v>
      </c>
      <c r="BW826" s="67">
        <v>0</v>
      </c>
      <c r="BX826" s="67">
        <v>0</v>
      </c>
      <c r="BY826" s="67">
        <v>0</v>
      </c>
      <c r="BZ826" s="67">
        <v>0</v>
      </c>
      <c r="CA826" s="67">
        <v>0</v>
      </c>
      <c r="CB826" s="67">
        <v>0</v>
      </c>
      <c r="CC826" s="67">
        <v>0</v>
      </c>
      <c r="CD826" s="67">
        <v>0</v>
      </c>
      <c r="CE826" s="67">
        <v>0</v>
      </c>
      <c r="CF826" s="68">
        <v>0</v>
      </c>
      <c r="CG826" s="69">
        <v>0</v>
      </c>
      <c r="CH826" s="69">
        <v>0</v>
      </c>
      <c r="CI826">
        <v>0</v>
      </c>
      <c r="CJ826">
        <v>0</v>
      </c>
      <c r="CK826">
        <v>0</v>
      </c>
      <c r="CL826">
        <v>0</v>
      </c>
      <c r="CM826">
        <v>0</v>
      </c>
      <c r="CN826" s="71">
        <v>0</v>
      </c>
    </row>
    <row r="827" spans="1:92" hidden="1" x14ac:dyDescent="0.25">
      <c r="A827" s="7" t="s">
        <v>361</v>
      </c>
      <c r="B827" t="s">
        <v>111</v>
      </c>
      <c r="C827" s="2">
        <v>43896</v>
      </c>
      <c r="D827" s="60">
        <v>38</v>
      </c>
      <c r="E827" s="60">
        <v>27</v>
      </c>
      <c r="F827" s="60">
        <v>1</v>
      </c>
      <c r="G827" s="60">
        <v>0</v>
      </c>
      <c r="H827" s="60">
        <v>0</v>
      </c>
      <c r="I827" s="60">
        <v>1</v>
      </c>
      <c r="J827" s="60">
        <v>1</v>
      </c>
      <c r="K827" s="60">
        <v>0</v>
      </c>
      <c r="L827" s="60">
        <v>1</v>
      </c>
      <c r="M827" s="60">
        <v>0</v>
      </c>
      <c r="N827" s="60">
        <v>1</v>
      </c>
      <c r="O827" s="60">
        <v>0</v>
      </c>
      <c r="P827" s="60">
        <v>0</v>
      </c>
      <c r="Q827" s="60">
        <v>4</v>
      </c>
      <c r="R827" s="60">
        <v>1</v>
      </c>
      <c r="S827" s="60">
        <v>1</v>
      </c>
      <c r="T827" s="60">
        <v>0</v>
      </c>
      <c r="U827" s="60">
        <v>0</v>
      </c>
      <c r="V827" s="61">
        <v>0</v>
      </c>
      <c r="W827" s="62">
        <v>0</v>
      </c>
      <c r="X827" s="62">
        <v>0</v>
      </c>
      <c r="Y827">
        <v>0</v>
      </c>
      <c r="Z827">
        <v>0</v>
      </c>
      <c r="AA827">
        <v>0</v>
      </c>
      <c r="AB827">
        <v>0</v>
      </c>
      <c r="AC827">
        <v>0</v>
      </c>
      <c r="AG827" s="35" t="s">
        <v>361</v>
      </c>
      <c r="AH827" s="29" t="s">
        <v>111</v>
      </c>
      <c r="AI827" s="36">
        <v>43896</v>
      </c>
      <c r="AJ827" s="63">
        <v>38</v>
      </c>
      <c r="AK827" s="63">
        <v>27</v>
      </c>
      <c r="AL827" s="63">
        <v>1</v>
      </c>
      <c r="AM827" s="63">
        <v>0</v>
      </c>
      <c r="AN827" s="63">
        <v>0</v>
      </c>
      <c r="AO827" s="63">
        <v>1</v>
      </c>
      <c r="AP827" s="63">
        <v>1</v>
      </c>
      <c r="AQ827" s="63">
        <v>0</v>
      </c>
      <c r="AR827" s="63">
        <v>1</v>
      </c>
      <c r="AS827" s="63">
        <v>0</v>
      </c>
      <c r="AT827" s="64">
        <v>3</v>
      </c>
      <c r="AU827" s="64">
        <v>0</v>
      </c>
      <c r="AV827" s="64">
        <v>0</v>
      </c>
      <c r="AW827" s="64">
        <v>0</v>
      </c>
      <c r="AX827" s="64">
        <v>0</v>
      </c>
      <c r="AY827" s="65">
        <v>0</v>
      </c>
      <c r="AZ827" s="66">
        <v>0</v>
      </c>
      <c r="BA827" s="66">
        <v>0</v>
      </c>
      <c r="BB827" s="12">
        <v>0</v>
      </c>
      <c r="BC827" s="12">
        <v>0</v>
      </c>
      <c r="BD827" s="12">
        <v>0</v>
      </c>
      <c r="BE827" s="12">
        <v>0</v>
      </c>
      <c r="BF827" s="12">
        <v>0</v>
      </c>
      <c r="BK827" t="s">
        <v>328</v>
      </c>
      <c r="BL827" t="s">
        <v>111</v>
      </c>
      <c r="BM827" s="2">
        <v>43896</v>
      </c>
      <c r="BN827" s="67">
        <v>4</v>
      </c>
      <c r="BO827" s="67">
        <v>2</v>
      </c>
      <c r="BP827" s="67">
        <v>0</v>
      </c>
      <c r="BQ827" s="67">
        <v>0</v>
      </c>
      <c r="BR827" s="67">
        <v>0</v>
      </c>
      <c r="BS827" s="67">
        <v>0</v>
      </c>
      <c r="BT827" s="67">
        <v>0</v>
      </c>
      <c r="BU827" s="67">
        <v>0</v>
      </c>
      <c r="BV827" s="67">
        <v>0</v>
      </c>
      <c r="BW827" s="67">
        <v>0</v>
      </c>
      <c r="BX827" s="67">
        <v>0</v>
      </c>
      <c r="BY827" s="67">
        <v>0</v>
      </c>
      <c r="BZ827" s="67">
        <v>0</v>
      </c>
      <c r="CA827" s="67">
        <v>0</v>
      </c>
      <c r="CB827" s="67">
        <v>0</v>
      </c>
      <c r="CC827" s="67">
        <v>5</v>
      </c>
      <c r="CD827" s="67">
        <v>0</v>
      </c>
      <c r="CE827" s="67">
        <v>0</v>
      </c>
      <c r="CF827" s="68">
        <v>0</v>
      </c>
      <c r="CG827" s="69">
        <v>5</v>
      </c>
      <c r="CH827" s="69">
        <v>0</v>
      </c>
      <c r="CI827">
        <v>0</v>
      </c>
      <c r="CJ827">
        <v>0</v>
      </c>
      <c r="CK827">
        <v>0</v>
      </c>
      <c r="CL827">
        <v>0</v>
      </c>
      <c r="CM827">
        <v>0</v>
      </c>
      <c r="CN827" s="71">
        <v>4</v>
      </c>
    </row>
    <row r="828" spans="1:92" hidden="1" x14ac:dyDescent="0.25">
      <c r="A828" s="7" t="s">
        <v>361</v>
      </c>
      <c r="B828" t="s">
        <v>112</v>
      </c>
      <c r="C828" s="2">
        <v>43896</v>
      </c>
      <c r="D828" s="60">
        <v>0</v>
      </c>
      <c r="E828" s="60">
        <v>0</v>
      </c>
      <c r="F828" s="60">
        <v>0</v>
      </c>
      <c r="G828" s="60">
        <v>0</v>
      </c>
      <c r="H828" s="60">
        <v>0</v>
      </c>
      <c r="I828" s="60">
        <v>0</v>
      </c>
      <c r="J828" s="60">
        <v>0</v>
      </c>
      <c r="K828" s="60">
        <v>0</v>
      </c>
      <c r="L828" s="60">
        <v>0</v>
      </c>
      <c r="M828" s="60">
        <v>0</v>
      </c>
      <c r="N828" s="60">
        <v>0</v>
      </c>
      <c r="O828" s="60">
        <v>0</v>
      </c>
      <c r="P828" s="60">
        <v>0</v>
      </c>
      <c r="Q828" s="60">
        <v>1</v>
      </c>
      <c r="R828" s="60">
        <v>0</v>
      </c>
      <c r="S828" s="60">
        <v>0</v>
      </c>
      <c r="T828" s="60">
        <v>0</v>
      </c>
      <c r="U828" s="60">
        <v>0</v>
      </c>
      <c r="V828" s="61">
        <v>0</v>
      </c>
      <c r="W828" s="62">
        <v>0</v>
      </c>
      <c r="X828" s="62">
        <v>0</v>
      </c>
      <c r="Y828">
        <v>0</v>
      </c>
      <c r="Z828">
        <v>0</v>
      </c>
      <c r="AA828">
        <v>0</v>
      </c>
      <c r="AB828">
        <v>0</v>
      </c>
      <c r="AC828">
        <v>0</v>
      </c>
      <c r="AG828" s="33" t="s">
        <v>361</v>
      </c>
      <c r="AH828" s="30" t="s">
        <v>112</v>
      </c>
      <c r="AI828" s="34">
        <v>43896</v>
      </c>
      <c r="AJ828" s="63">
        <v>0</v>
      </c>
      <c r="AK828" s="63">
        <v>0</v>
      </c>
      <c r="AL828" s="63">
        <v>0</v>
      </c>
      <c r="AM828" s="63">
        <v>0</v>
      </c>
      <c r="AN828" s="63">
        <v>0</v>
      </c>
      <c r="AO828" s="63">
        <v>0</v>
      </c>
      <c r="AP828" s="63">
        <v>0</v>
      </c>
      <c r="AQ828" s="63">
        <v>0</v>
      </c>
      <c r="AR828" s="63">
        <v>0</v>
      </c>
      <c r="AS828" s="63">
        <v>0</v>
      </c>
      <c r="AT828" s="64">
        <v>1</v>
      </c>
      <c r="AU828" s="64">
        <v>0</v>
      </c>
      <c r="AV828" s="64">
        <v>0</v>
      </c>
      <c r="AW828" s="64">
        <v>0</v>
      </c>
      <c r="AX828" s="64">
        <v>0</v>
      </c>
      <c r="AY828" s="65">
        <v>0</v>
      </c>
      <c r="AZ828" s="66">
        <v>0</v>
      </c>
      <c r="BA828" s="66">
        <v>0</v>
      </c>
      <c r="BB828" s="12">
        <v>0</v>
      </c>
      <c r="BC828" s="12">
        <v>0</v>
      </c>
      <c r="BD828" s="12">
        <v>0</v>
      </c>
      <c r="BE828" s="12">
        <v>0</v>
      </c>
      <c r="BF828" s="12">
        <v>0</v>
      </c>
      <c r="BK828" t="s">
        <v>328</v>
      </c>
      <c r="BL828" t="s">
        <v>112</v>
      </c>
      <c r="BM828" s="2">
        <v>43896</v>
      </c>
      <c r="BN828" s="67">
        <v>0</v>
      </c>
      <c r="BO828" s="67">
        <v>0</v>
      </c>
      <c r="BP828" s="67">
        <v>0</v>
      </c>
      <c r="BQ828" s="67">
        <v>0</v>
      </c>
      <c r="BR828" s="67">
        <v>0</v>
      </c>
      <c r="BS828" s="67">
        <v>0</v>
      </c>
      <c r="BT828" s="67">
        <v>0</v>
      </c>
      <c r="BU828" s="67">
        <v>0</v>
      </c>
      <c r="BV828" s="67">
        <v>0</v>
      </c>
      <c r="BW828" s="67">
        <v>0</v>
      </c>
      <c r="BX828" s="67">
        <v>0</v>
      </c>
      <c r="BY828" s="67">
        <v>0</v>
      </c>
      <c r="BZ828" s="67">
        <v>0</v>
      </c>
      <c r="CA828" s="67">
        <v>0</v>
      </c>
      <c r="CB828" s="67">
        <v>0</v>
      </c>
      <c r="CC828" s="67">
        <v>0</v>
      </c>
      <c r="CD828" s="67">
        <v>0</v>
      </c>
      <c r="CE828" s="67">
        <v>0</v>
      </c>
      <c r="CF828" s="68">
        <v>0</v>
      </c>
      <c r="CG828" s="69">
        <v>0</v>
      </c>
      <c r="CH828" s="69">
        <v>0</v>
      </c>
      <c r="CI828">
        <v>0</v>
      </c>
      <c r="CJ828">
        <v>0</v>
      </c>
      <c r="CK828">
        <v>0</v>
      </c>
      <c r="CL828">
        <v>0</v>
      </c>
      <c r="CM828">
        <v>0</v>
      </c>
      <c r="CN828" s="71">
        <v>0</v>
      </c>
    </row>
    <row r="829" spans="1:92" hidden="1" x14ac:dyDescent="0.25">
      <c r="A829" s="7" t="s">
        <v>361</v>
      </c>
      <c r="B829" t="s">
        <v>113</v>
      </c>
      <c r="C829" s="2">
        <v>43896</v>
      </c>
      <c r="D829" s="60">
        <v>59</v>
      </c>
      <c r="E829" s="60">
        <v>54</v>
      </c>
      <c r="F829" s="60">
        <v>2</v>
      </c>
      <c r="G829" s="60">
        <v>2</v>
      </c>
      <c r="H829" s="60">
        <v>0</v>
      </c>
      <c r="I829" s="60">
        <v>2</v>
      </c>
      <c r="J829" s="60">
        <v>2</v>
      </c>
      <c r="K829" s="60">
        <v>0</v>
      </c>
      <c r="L829" s="60">
        <v>2</v>
      </c>
      <c r="M829" s="60">
        <v>2</v>
      </c>
      <c r="N829" s="60">
        <v>5</v>
      </c>
      <c r="O829" s="60">
        <v>0</v>
      </c>
      <c r="P829" s="60">
        <v>0</v>
      </c>
      <c r="Q829" s="60">
        <v>25</v>
      </c>
      <c r="R829" s="60">
        <v>2</v>
      </c>
      <c r="S829" s="60">
        <v>2</v>
      </c>
      <c r="T829" s="60">
        <v>0</v>
      </c>
      <c r="U829" s="60">
        <v>0</v>
      </c>
      <c r="V829" s="61">
        <v>0</v>
      </c>
      <c r="W829" s="62">
        <v>1</v>
      </c>
      <c r="X829" s="62">
        <v>0</v>
      </c>
      <c r="Y829">
        <v>0</v>
      </c>
      <c r="Z829">
        <v>0</v>
      </c>
      <c r="AA829">
        <v>0</v>
      </c>
      <c r="AB829">
        <v>0</v>
      </c>
      <c r="AC829">
        <v>0</v>
      </c>
      <c r="AG829" s="35" t="s">
        <v>361</v>
      </c>
      <c r="AH829" s="29" t="s">
        <v>113</v>
      </c>
      <c r="AI829" s="36">
        <v>43896</v>
      </c>
      <c r="AJ829" s="63">
        <v>58</v>
      </c>
      <c r="AK829" s="63">
        <v>52</v>
      </c>
      <c r="AL829" s="63">
        <v>2</v>
      </c>
      <c r="AM829" s="63">
        <v>2</v>
      </c>
      <c r="AN829" s="63">
        <v>0</v>
      </c>
      <c r="AO829" s="63">
        <v>2</v>
      </c>
      <c r="AP829" s="63">
        <v>2</v>
      </c>
      <c r="AQ829" s="63">
        <v>0</v>
      </c>
      <c r="AR829" s="63">
        <v>2</v>
      </c>
      <c r="AS829" s="63">
        <v>0</v>
      </c>
      <c r="AT829" s="64">
        <v>15</v>
      </c>
      <c r="AU829" s="64">
        <v>0</v>
      </c>
      <c r="AV829" s="64">
        <v>0</v>
      </c>
      <c r="AW829" s="64">
        <v>0</v>
      </c>
      <c r="AX829" s="64">
        <v>0</v>
      </c>
      <c r="AY829" s="65">
        <v>0</v>
      </c>
      <c r="AZ829" s="66">
        <v>0</v>
      </c>
      <c r="BA829" s="66">
        <v>0</v>
      </c>
      <c r="BB829" s="12">
        <v>0</v>
      </c>
      <c r="BC829" s="12">
        <v>0</v>
      </c>
      <c r="BD829" s="12">
        <v>0</v>
      </c>
      <c r="BE829" s="12">
        <v>0</v>
      </c>
      <c r="BF829" s="12">
        <v>0</v>
      </c>
      <c r="BK829" t="s">
        <v>328</v>
      </c>
      <c r="BL829" t="s">
        <v>113</v>
      </c>
      <c r="BM829" s="2">
        <v>43896</v>
      </c>
      <c r="BN829" s="67">
        <v>6</v>
      </c>
      <c r="BO829" s="67">
        <v>4</v>
      </c>
      <c r="BP829" s="67">
        <v>0</v>
      </c>
      <c r="BQ829" s="67">
        <v>0</v>
      </c>
      <c r="BR829" s="67">
        <v>0</v>
      </c>
      <c r="BS829" s="67">
        <v>0</v>
      </c>
      <c r="BT829" s="67">
        <v>0</v>
      </c>
      <c r="BU829" s="67">
        <v>0</v>
      </c>
      <c r="BV829" s="67">
        <v>0</v>
      </c>
      <c r="BW829" s="67">
        <v>0</v>
      </c>
      <c r="BX829" s="67">
        <v>0</v>
      </c>
      <c r="BY829" s="67">
        <v>0</v>
      </c>
      <c r="BZ829" s="67">
        <v>0</v>
      </c>
      <c r="CA829" s="67">
        <v>0</v>
      </c>
      <c r="CB829" s="67">
        <v>0</v>
      </c>
      <c r="CC829" s="67">
        <v>5</v>
      </c>
      <c r="CD829" s="67">
        <v>0</v>
      </c>
      <c r="CE829" s="67">
        <v>0</v>
      </c>
      <c r="CF829" s="68">
        <v>0</v>
      </c>
      <c r="CG829" s="69">
        <v>1</v>
      </c>
      <c r="CH829" s="69">
        <v>4</v>
      </c>
      <c r="CI829">
        <v>0</v>
      </c>
      <c r="CJ829">
        <v>0</v>
      </c>
      <c r="CK829">
        <v>0</v>
      </c>
      <c r="CL829">
        <v>0</v>
      </c>
      <c r="CM829">
        <v>0</v>
      </c>
      <c r="CN829" s="71">
        <v>6</v>
      </c>
    </row>
    <row r="830" spans="1:92" hidden="1" x14ac:dyDescent="0.25">
      <c r="A830" s="7" t="s">
        <v>362</v>
      </c>
      <c r="B830" t="s">
        <v>110</v>
      </c>
      <c r="C830" s="2">
        <v>43896</v>
      </c>
      <c r="D830" s="60">
        <v>3</v>
      </c>
      <c r="E830" s="60">
        <v>3</v>
      </c>
      <c r="F830" s="60">
        <v>0</v>
      </c>
      <c r="G830" s="60">
        <v>1</v>
      </c>
      <c r="H830" s="60">
        <v>0</v>
      </c>
      <c r="I830" s="60">
        <v>0</v>
      </c>
      <c r="J830" s="60">
        <v>0</v>
      </c>
      <c r="K830" s="60">
        <v>0</v>
      </c>
      <c r="L830" s="60">
        <v>0</v>
      </c>
      <c r="M830" s="60">
        <v>0</v>
      </c>
      <c r="N830" s="60">
        <v>0</v>
      </c>
      <c r="O830" s="60">
        <v>0</v>
      </c>
      <c r="P830" s="60">
        <v>0</v>
      </c>
      <c r="Q830" s="60">
        <v>0</v>
      </c>
      <c r="R830" s="60">
        <v>0</v>
      </c>
      <c r="S830" s="60">
        <v>0</v>
      </c>
      <c r="T830" s="60">
        <v>0</v>
      </c>
      <c r="U830" s="60">
        <v>0</v>
      </c>
      <c r="V830" s="61">
        <v>0</v>
      </c>
      <c r="W830" s="62">
        <v>0</v>
      </c>
      <c r="X830" s="62">
        <v>0</v>
      </c>
      <c r="Y830">
        <v>0</v>
      </c>
      <c r="Z830">
        <v>0</v>
      </c>
      <c r="AA830">
        <v>0</v>
      </c>
      <c r="AB830">
        <v>0</v>
      </c>
      <c r="AC830">
        <v>0</v>
      </c>
      <c r="AG830" s="33" t="s">
        <v>362</v>
      </c>
      <c r="AH830" s="30" t="s">
        <v>110</v>
      </c>
      <c r="AI830" s="34">
        <v>43896</v>
      </c>
      <c r="AJ830" s="63">
        <v>0</v>
      </c>
      <c r="AK830" s="63">
        <v>1</v>
      </c>
      <c r="AL830" s="63">
        <v>0</v>
      </c>
      <c r="AM830" s="63">
        <v>1</v>
      </c>
      <c r="AN830" s="63">
        <v>0</v>
      </c>
      <c r="AO830" s="63">
        <v>0</v>
      </c>
      <c r="AP830" s="63">
        <v>0</v>
      </c>
      <c r="AQ830" s="63">
        <v>0</v>
      </c>
      <c r="AR830" s="63">
        <v>0</v>
      </c>
      <c r="AS830" s="63">
        <v>0</v>
      </c>
      <c r="AT830" s="64">
        <v>0</v>
      </c>
      <c r="AU830" s="64">
        <v>0</v>
      </c>
      <c r="AV830" s="64">
        <v>0</v>
      </c>
      <c r="AW830" s="64">
        <v>0</v>
      </c>
      <c r="AX830" s="64">
        <v>0</v>
      </c>
      <c r="AY830" s="65">
        <v>0</v>
      </c>
      <c r="AZ830" s="66">
        <v>0</v>
      </c>
      <c r="BA830" s="66">
        <v>0</v>
      </c>
      <c r="BB830" s="12">
        <v>0</v>
      </c>
      <c r="BC830" s="12">
        <v>0</v>
      </c>
      <c r="BD830" s="12">
        <v>0</v>
      </c>
      <c r="BE830" s="12">
        <v>0</v>
      </c>
      <c r="BF830" s="12">
        <v>0</v>
      </c>
      <c r="BK830" t="s">
        <v>329</v>
      </c>
      <c r="BL830" t="s">
        <v>110</v>
      </c>
      <c r="BM830" s="2">
        <v>43896</v>
      </c>
      <c r="BN830" s="67">
        <v>4</v>
      </c>
      <c r="BO830" s="67">
        <v>0</v>
      </c>
      <c r="BP830" s="67">
        <v>0</v>
      </c>
      <c r="BQ830" s="67">
        <v>0</v>
      </c>
      <c r="BR830" s="67">
        <v>0</v>
      </c>
      <c r="BS830" s="67">
        <v>0</v>
      </c>
      <c r="BT830" s="67">
        <v>0</v>
      </c>
      <c r="BU830" s="67">
        <v>0</v>
      </c>
      <c r="BV830" s="67">
        <v>0</v>
      </c>
      <c r="BW830" s="67">
        <v>16</v>
      </c>
      <c r="BX830" s="67">
        <v>0</v>
      </c>
      <c r="BY830" s="67">
        <v>50</v>
      </c>
      <c r="BZ830" s="67">
        <v>0</v>
      </c>
      <c r="CA830" s="67">
        <v>0</v>
      </c>
      <c r="CB830" s="67">
        <v>0</v>
      </c>
      <c r="CC830" s="67">
        <v>2</v>
      </c>
      <c r="CD830" s="67">
        <v>0</v>
      </c>
      <c r="CE830" s="67">
        <v>0</v>
      </c>
      <c r="CF830" s="68">
        <v>0</v>
      </c>
      <c r="CG830" s="69">
        <v>1</v>
      </c>
      <c r="CH830" s="69">
        <v>1</v>
      </c>
      <c r="CI830">
        <v>0</v>
      </c>
      <c r="CJ830">
        <v>0</v>
      </c>
      <c r="CK830">
        <v>0</v>
      </c>
      <c r="CL830">
        <v>0</v>
      </c>
      <c r="CM830">
        <v>0</v>
      </c>
      <c r="CN830" s="71">
        <v>8</v>
      </c>
    </row>
    <row r="831" spans="1:92" hidden="1" x14ac:dyDescent="0.25">
      <c r="A831" s="7" t="s">
        <v>362</v>
      </c>
      <c r="B831" t="s">
        <v>111</v>
      </c>
      <c r="C831" s="2">
        <v>43896</v>
      </c>
      <c r="D831" s="60">
        <v>60</v>
      </c>
      <c r="E831" s="60">
        <v>47</v>
      </c>
      <c r="F831" s="60">
        <v>2</v>
      </c>
      <c r="G831" s="60">
        <v>1</v>
      </c>
      <c r="H831" s="60">
        <v>0</v>
      </c>
      <c r="I831" s="60">
        <v>2</v>
      </c>
      <c r="J831" s="60">
        <v>2</v>
      </c>
      <c r="K831" s="60">
        <v>1</v>
      </c>
      <c r="L831" s="60">
        <v>2</v>
      </c>
      <c r="M831" s="60">
        <v>4</v>
      </c>
      <c r="N831" s="60">
        <v>10</v>
      </c>
      <c r="O831" s="60">
        <v>10</v>
      </c>
      <c r="P831" s="60">
        <v>8</v>
      </c>
      <c r="Q831" s="60">
        <v>15</v>
      </c>
      <c r="R831" s="60">
        <v>7</v>
      </c>
      <c r="S831" s="60">
        <v>11</v>
      </c>
      <c r="T831" s="60">
        <v>6</v>
      </c>
      <c r="U831" s="60">
        <v>0</v>
      </c>
      <c r="V831" s="61">
        <v>0</v>
      </c>
      <c r="W831" s="62">
        <v>5</v>
      </c>
      <c r="X831" s="62">
        <v>7</v>
      </c>
      <c r="Y831">
        <v>0</v>
      </c>
      <c r="Z831">
        <v>0</v>
      </c>
      <c r="AA831">
        <v>0</v>
      </c>
      <c r="AB831">
        <v>0</v>
      </c>
      <c r="AC831">
        <v>0</v>
      </c>
      <c r="AG831" s="35" t="s">
        <v>362</v>
      </c>
      <c r="AH831" s="29" t="s">
        <v>111</v>
      </c>
      <c r="AI831" s="36">
        <v>43896</v>
      </c>
      <c r="AJ831" s="63">
        <v>57</v>
      </c>
      <c r="AK831" s="63">
        <v>43</v>
      </c>
      <c r="AL831" s="63">
        <v>2</v>
      </c>
      <c r="AM831" s="63">
        <v>0</v>
      </c>
      <c r="AN831" s="63">
        <v>0</v>
      </c>
      <c r="AO831" s="63">
        <v>2</v>
      </c>
      <c r="AP831" s="63">
        <v>1</v>
      </c>
      <c r="AQ831" s="63">
        <v>1</v>
      </c>
      <c r="AR831" s="63">
        <v>2</v>
      </c>
      <c r="AS831" s="63">
        <v>0</v>
      </c>
      <c r="AT831" s="64">
        <v>8</v>
      </c>
      <c r="AU831" s="64">
        <v>1</v>
      </c>
      <c r="AV831" s="64">
        <v>1</v>
      </c>
      <c r="AW831" s="64">
        <v>5</v>
      </c>
      <c r="AX831" s="64">
        <v>0</v>
      </c>
      <c r="AY831" s="65">
        <v>0</v>
      </c>
      <c r="AZ831" s="66">
        <v>1</v>
      </c>
      <c r="BA831" s="66">
        <v>0</v>
      </c>
      <c r="BB831" s="12">
        <v>0</v>
      </c>
      <c r="BC831" s="12">
        <v>0</v>
      </c>
      <c r="BD831" s="12">
        <v>0</v>
      </c>
      <c r="BE831" s="12">
        <v>0</v>
      </c>
      <c r="BF831" s="12">
        <v>0</v>
      </c>
      <c r="BK831" t="s">
        <v>329</v>
      </c>
      <c r="BL831" t="s">
        <v>111</v>
      </c>
      <c r="BM831" s="2">
        <v>43896</v>
      </c>
      <c r="BN831" s="67">
        <v>12</v>
      </c>
      <c r="BO831" s="67">
        <v>9</v>
      </c>
      <c r="BP831" s="67">
        <v>0</v>
      </c>
      <c r="BQ831" s="67">
        <v>1</v>
      </c>
      <c r="BR831" s="67">
        <v>0</v>
      </c>
      <c r="BS831" s="67">
        <v>0</v>
      </c>
      <c r="BT831" s="67">
        <v>3</v>
      </c>
      <c r="BU831" s="67">
        <v>3</v>
      </c>
      <c r="BV831" s="67">
        <v>0</v>
      </c>
      <c r="BW831" s="67">
        <v>417</v>
      </c>
      <c r="BX831" s="67">
        <v>1</v>
      </c>
      <c r="BY831" s="67">
        <v>583</v>
      </c>
      <c r="BZ831" s="67">
        <v>0</v>
      </c>
      <c r="CA831" s="67">
        <v>2</v>
      </c>
      <c r="CB831" s="67">
        <v>0</v>
      </c>
      <c r="CC831" s="67">
        <v>26</v>
      </c>
      <c r="CD831" s="67">
        <v>7</v>
      </c>
      <c r="CE831" s="67">
        <v>0</v>
      </c>
      <c r="CF831" s="68">
        <v>0</v>
      </c>
      <c r="CG831" s="69">
        <v>10</v>
      </c>
      <c r="CH831" s="69">
        <v>16</v>
      </c>
      <c r="CI831">
        <v>0</v>
      </c>
      <c r="CJ831">
        <v>0</v>
      </c>
      <c r="CK831">
        <v>0</v>
      </c>
      <c r="CL831">
        <v>0</v>
      </c>
      <c r="CM831">
        <v>0</v>
      </c>
      <c r="CN831" s="71">
        <v>12</v>
      </c>
    </row>
    <row r="832" spans="1:92" hidden="1" x14ac:dyDescent="0.25">
      <c r="A832" s="7" t="s">
        <v>362</v>
      </c>
      <c r="B832" t="s">
        <v>112</v>
      </c>
      <c r="C832" s="2">
        <v>43896</v>
      </c>
      <c r="D832" s="60">
        <v>1</v>
      </c>
      <c r="E832" s="60">
        <v>2</v>
      </c>
      <c r="F832" s="60">
        <v>0</v>
      </c>
      <c r="G832" s="60">
        <v>2</v>
      </c>
      <c r="H832" s="60">
        <v>0</v>
      </c>
      <c r="I832" s="60">
        <v>0</v>
      </c>
      <c r="J832" s="60">
        <v>0</v>
      </c>
      <c r="K832" s="60">
        <v>0</v>
      </c>
      <c r="L832" s="60">
        <v>0</v>
      </c>
      <c r="M832" s="60">
        <v>0</v>
      </c>
      <c r="N832" s="60">
        <v>0</v>
      </c>
      <c r="O832" s="60">
        <v>0</v>
      </c>
      <c r="P832" s="60">
        <v>0</v>
      </c>
      <c r="Q832" s="60">
        <v>1</v>
      </c>
      <c r="R832" s="60">
        <v>1</v>
      </c>
      <c r="S832" s="60">
        <v>0</v>
      </c>
      <c r="T832" s="60">
        <v>0</v>
      </c>
      <c r="U832" s="60">
        <v>0</v>
      </c>
      <c r="V832" s="61">
        <v>0</v>
      </c>
      <c r="W832" s="62">
        <v>0</v>
      </c>
      <c r="X832" s="62">
        <v>0</v>
      </c>
      <c r="Y832">
        <v>0</v>
      </c>
      <c r="Z832">
        <v>0</v>
      </c>
      <c r="AA832">
        <v>0</v>
      </c>
      <c r="AB832">
        <v>0</v>
      </c>
      <c r="AC832">
        <v>0</v>
      </c>
      <c r="AG832" s="33" t="s">
        <v>362</v>
      </c>
      <c r="AH832" s="30" t="s">
        <v>112</v>
      </c>
      <c r="AI832" s="34">
        <v>43896</v>
      </c>
      <c r="AJ832" s="63">
        <v>0</v>
      </c>
      <c r="AK832" s="63">
        <v>2</v>
      </c>
      <c r="AL832" s="63">
        <v>0</v>
      </c>
      <c r="AM832" s="63">
        <v>2</v>
      </c>
      <c r="AN832" s="63">
        <v>0</v>
      </c>
      <c r="AO832" s="63">
        <v>0</v>
      </c>
      <c r="AP832" s="63">
        <v>0</v>
      </c>
      <c r="AQ832" s="63">
        <v>0</v>
      </c>
      <c r="AR832" s="63">
        <v>0</v>
      </c>
      <c r="AS832" s="63">
        <v>0</v>
      </c>
      <c r="AT832" s="64">
        <v>0</v>
      </c>
      <c r="AU832" s="64">
        <v>0</v>
      </c>
      <c r="AV832" s="64">
        <v>0</v>
      </c>
      <c r="AW832" s="64">
        <v>0</v>
      </c>
      <c r="AX832" s="64">
        <v>0</v>
      </c>
      <c r="AY832" s="65">
        <v>0</v>
      </c>
      <c r="AZ832" s="66">
        <v>0</v>
      </c>
      <c r="BA832" s="66">
        <v>0</v>
      </c>
      <c r="BB832" s="12">
        <v>0</v>
      </c>
      <c r="BC832" s="12">
        <v>0</v>
      </c>
      <c r="BD832" s="12">
        <v>0</v>
      </c>
      <c r="BE832" s="12">
        <v>0</v>
      </c>
      <c r="BF832" s="12">
        <v>0</v>
      </c>
      <c r="BK832" t="s">
        <v>329</v>
      </c>
      <c r="BL832" t="s">
        <v>112</v>
      </c>
      <c r="BM832" s="2">
        <v>43896</v>
      </c>
      <c r="BN832" s="67">
        <v>4</v>
      </c>
      <c r="BO832" s="67">
        <v>1</v>
      </c>
      <c r="BP832" s="67">
        <v>0</v>
      </c>
      <c r="BQ832" s="67">
        <v>0</v>
      </c>
      <c r="BR832" s="67">
        <v>0</v>
      </c>
      <c r="BS832" s="67">
        <v>0</v>
      </c>
      <c r="BT832" s="67">
        <v>0</v>
      </c>
      <c r="BU832" s="67">
        <v>0</v>
      </c>
      <c r="BV832" s="67">
        <v>0</v>
      </c>
      <c r="BW832" s="67">
        <v>11</v>
      </c>
      <c r="BX832" s="67">
        <v>1</v>
      </c>
      <c r="BY832" s="67">
        <v>40</v>
      </c>
      <c r="BZ832" s="67">
        <v>0</v>
      </c>
      <c r="CA832" s="67">
        <v>1</v>
      </c>
      <c r="CB832" s="67">
        <v>0</v>
      </c>
      <c r="CC832" s="67">
        <v>1</v>
      </c>
      <c r="CD832" s="67">
        <v>1</v>
      </c>
      <c r="CE832" s="67">
        <v>0</v>
      </c>
      <c r="CF832" s="68">
        <v>0</v>
      </c>
      <c r="CG832" s="69">
        <v>0</v>
      </c>
      <c r="CH832" s="69">
        <v>1</v>
      </c>
      <c r="CI832">
        <v>0</v>
      </c>
      <c r="CJ832">
        <v>0</v>
      </c>
      <c r="CK832">
        <v>0</v>
      </c>
      <c r="CL832">
        <v>0</v>
      </c>
      <c r="CM832">
        <v>0</v>
      </c>
      <c r="CN832" s="71">
        <v>9</v>
      </c>
    </row>
    <row r="833" spans="1:92" hidden="1" x14ac:dyDescent="0.25">
      <c r="A833" s="7" t="s">
        <v>362</v>
      </c>
      <c r="B833" t="s">
        <v>113</v>
      </c>
      <c r="C833" s="2">
        <v>43896</v>
      </c>
      <c r="D833" s="60">
        <v>89</v>
      </c>
      <c r="E833" s="60">
        <v>70</v>
      </c>
      <c r="F833" s="60">
        <v>4</v>
      </c>
      <c r="G833" s="60">
        <v>2</v>
      </c>
      <c r="H833" s="60">
        <v>2</v>
      </c>
      <c r="I833" s="60">
        <v>4</v>
      </c>
      <c r="J833" s="60">
        <v>7</v>
      </c>
      <c r="K833" s="60">
        <v>3</v>
      </c>
      <c r="L833" s="60">
        <v>4</v>
      </c>
      <c r="M833" s="60">
        <v>31</v>
      </c>
      <c r="N833" s="60">
        <v>39</v>
      </c>
      <c r="O833" s="60">
        <v>45</v>
      </c>
      <c r="P833" s="60">
        <v>36</v>
      </c>
      <c r="Q833" s="60">
        <v>25</v>
      </c>
      <c r="R833" s="60">
        <v>14</v>
      </c>
      <c r="S833" s="60">
        <v>21</v>
      </c>
      <c r="T833" s="60">
        <v>6</v>
      </c>
      <c r="U833" s="60">
        <v>0</v>
      </c>
      <c r="V833" s="61">
        <v>0</v>
      </c>
      <c r="W833" s="62">
        <v>7</v>
      </c>
      <c r="X833" s="62">
        <v>21</v>
      </c>
      <c r="Y833">
        <v>0</v>
      </c>
      <c r="Z833">
        <v>0</v>
      </c>
      <c r="AA833">
        <v>0</v>
      </c>
      <c r="AB833">
        <v>0</v>
      </c>
      <c r="AC833">
        <v>0</v>
      </c>
      <c r="AG833" s="35" t="s">
        <v>362</v>
      </c>
      <c r="AH833" s="29" t="s">
        <v>113</v>
      </c>
      <c r="AI833" s="36">
        <v>43896</v>
      </c>
      <c r="AJ833" s="63">
        <v>82</v>
      </c>
      <c r="AK833" s="63">
        <v>59</v>
      </c>
      <c r="AL833" s="63">
        <v>3</v>
      </c>
      <c r="AM833" s="63">
        <v>1</v>
      </c>
      <c r="AN833" s="63">
        <v>1</v>
      </c>
      <c r="AO833" s="63">
        <v>3</v>
      </c>
      <c r="AP833" s="63">
        <v>3</v>
      </c>
      <c r="AQ833" s="63">
        <v>3</v>
      </c>
      <c r="AR833" s="63">
        <v>3</v>
      </c>
      <c r="AS833" s="63">
        <v>0</v>
      </c>
      <c r="AT833" s="64">
        <v>10</v>
      </c>
      <c r="AU833" s="64">
        <v>1</v>
      </c>
      <c r="AV833" s="64">
        <v>1</v>
      </c>
      <c r="AW833" s="64">
        <v>4</v>
      </c>
      <c r="AX833" s="64">
        <v>0</v>
      </c>
      <c r="AY833" s="65">
        <v>0</v>
      </c>
      <c r="AZ833" s="66">
        <v>1</v>
      </c>
      <c r="BA833" s="66">
        <v>0</v>
      </c>
      <c r="BB833" s="12">
        <v>0</v>
      </c>
      <c r="BC833" s="12">
        <v>0</v>
      </c>
      <c r="BD833" s="12">
        <v>0</v>
      </c>
      <c r="BE833" s="12">
        <v>0</v>
      </c>
      <c r="BF833" s="12">
        <v>0</v>
      </c>
      <c r="BK833" t="s">
        <v>329</v>
      </c>
      <c r="BL833" t="s">
        <v>113</v>
      </c>
      <c r="BM833" s="2">
        <v>43896</v>
      </c>
      <c r="BN833" s="67">
        <v>9</v>
      </c>
      <c r="BO833" s="67">
        <v>8</v>
      </c>
      <c r="BP833" s="67">
        <v>0</v>
      </c>
      <c r="BQ833" s="67">
        <v>1</v>
      </c>
      <c r="BR833" s="67">
        <v>0</v>
      </c>
      <c r="BS833" s="67">
        <v>0</v>
      </c>
      <c r="BT833" s="67">
        <v>1</v>
      </c>
      <c r="BU833" s="67">
        <v>1</v>
      </c>
      <c r="BV833" s="67">
        <v>0</v>
      </c>
      <c r="BW833" s="67">
        <v>1037</v>
      </c>
      <c r="BX833" s="67">
        <v>2</v>
      </c>
      <c r="BY833" s="67">
        <v>1412</v>
      </c>
      <c r="BZ833" s="67">
        <v>0</v>
      </c>
      <c r="CA833" s="67">
        <v>4</v>
      </c>
      <c r="CB833" s="67">
        <v>0</v>
      </c>
      <c r="CC833" s="67">
        <v>28</v>
      </c>
      <c r="CD833" s="67">
        <v>8</v>
      </c>
      <c r="CE833" s="67">
        <v>0</v>
      </c>
      <c r="CF833" s="68">
        <v>0</v>
      </c>
      <c r="CG833" s="69">
        <v>10</v>
      </c>
      <c r="CH833" s="69">
        <v>18</v>
      </c>
      <c r="CI833">
        <v>0</v>
      </c>
      <c r="CJ833">
        <v>0</v>
      </c>
      <c r="CK833">
        <v>0</v>
      </c>
      <c r="CL833">
        <v>0</v>
      </c>
      <c r="CM833">
        <v>0</v>
      </c>
      <c r="CN833" s="71">
        <v>9</v>
      </c>
    </row>
    <row r="834" spans="1:92" hidden="1" x14ac:dyDescent="0.25">
      <c r="A834" s="7" t="s">
        <v>363</v>
      </c>
      <c r="B834" t="s">
        <v>110</v>
      </c>
      <c r="C834" s="2">
        <v>43896</v>
      </c>
      <c r="D834" s="60">
        <v>2</v>
      </c>
      <c r="E834" s="60">
        <v>3</v>
      </c>
      <c r="F834" s="60">
        <v>1</v>
      </c>
      <c r="G834" s="60">
        <v>0</v>
      </c>
      <c r="H834" s="60">
        <v>0</v>
      </c>
      <c r="I834" s="60">
        <v>1</v>
      </c>
      <c r="J834" s="60">
        <v>1</v>
      </c>
      <c r="K834" s="60">
        <v>0</v>
      </c>
      <c r="L834" s="60">
        <v>0</v>
      </c>
      <c r="M834" s="60">
        <v>0</v>
      </c>
      <c r="N834" s="60">
        <v>1</v>
      </c>
      <c r="O834" s="60">
        <v>6</v>
      </c>
      <c r="P834" s="60">
        <v>1</v>
      </c>
      <c r="Q834" s="60">
        <v>0</v>
      </c>
      <c r="R834" s="60">
        <v>0</v>
      </c>
      <c r="S834" s="60">
        <v>0</v>
      </c>
      <c r="T834" s="60">
        <v>0</v>
      </c>
      <c r="U834" s="60">
        <v>0</v>
      </c>
      <c r="V834" s="61">
        <v>0</v>
      </c>
      <c r="W834" s="62">
        <v>0</v>
      </c>
      <c r="X834" s="62">
        <v>0</v>
      </c>
      <c r="Y834">
        <v>0</v>
      </c>
      <c r="Z834">
        <v>0</v>
      </c>
      <c r="AA834">
        <v>0</v>
      </c>
      <c r="AB834">
        <v>0</v>
      </c>
      <c r="AC834">
        <v>0</v>
      </c>
      <c r="AG834" s="33" t="s">
        <v>363</v>
      </c>
      <c r="AH834" s="30" t="s">
        <v>110</v>
      </c>
      <c r="AI834" s="34">
        <v>43896</v>
      </c>
      <c r="AJ834" s="63">
        <v>2</v>
      </c>
      <c r="AK834" s="63">
        <v>3</v>
      </c>
      <c r="AL834" s="63">
        <v>1</v>
      </c>
      <c r="AM834" s="63">
        <v>0</v>
      </c>
      <c r="AN834" s="63">
        <v>0</v>
      </c>
      <c r="AO834" s="63">
        <v>1</v>
      </c>
      <c r="AP834" s="63">
        <v>1</v>
      </c>
      <c r="AQ834" s="63">
        <v>0</v>
      </c>
      <c r="AR834" s="63">
        <v>0</v>
      </c>
      <c r="AS834" s="63">
        <v>0</v>
      </c>
      <c r="AT834" s="64">
        <v>0</v>
      </c>
      <c r="AU834" s="64">
        <v>0</v>
      </c>
      <c r="AV834" s="64">
        <v>0</v>
      </c>
      <c r="AW834" s="64">
        <v>0</v>
      </c>
      <c r="AX834" s="64">
        <v>0</v>
      </c>
      <c r="AY834" s="65">
        <v>0</v>
      </c>
      <c r="AZ834" s="66">
        <v>0</v>
      </c>
      <c r="BA834" s="66">
        <v>0</v>
      </c>
      <c r="BB834" s="12">
        <v>0</v>
      </c>
      <c r="BC834" s="12">
        <v>0</v>
      </c>
      <c r="BD834" s="12">
        <v>0</v>
      </c>
      <c r="BE834" s="12">
        <v>0</v>
      </c>
      <c r="BF834" s="12">
        <v>0</v>
      </c>
      <c r="BK834" t="s">
        <v>330</v>
      </c>
      <c r="BL834" t="s">
        <v>110</v>
      </c>
      <c r="BM834" s="2">
        <v>43896</v>
      </c>
      <c r="BN834" s="67">
        <v>0</v>
      </c>
      <c r="BO834" s="67">
        <v>0</v>
      </c>
      <c r="BP834" s="67">
        <v>0</v>
      </c>
      <c r="BQ834" s="67">
        <v>0</v>
      </c>
      <c r="BR834" s="67">
        <v>0</v>
      </c>
      <c r="BS834" s="67">
        <v>0</v>
      </c>
      <c r="BT834" s="67">
        <v>0</v>
      </c>
      <c r="BU834" s="67">
        <v>0</v>
      </c>
      <c r="BV834" s="67">
        <v>0</v>
      </c>
      <c r="BW834" s="67">
        <v>0</v>
      </c>
      <c r="BX834" s="67">
        <v>0</v>
      </c>
      <c r="BY834" s="67">
        <v>0</v>
      </c>
      <c r="BZ834" s="67">
        <v>0</v>
      </c>
      <c r="CA834" s="67">
        <v>0</v>
      </c>
      <c r="CB834" s="67">
        <v>0</v>
      </c>
      <c r="CC834" s="67">
        <v>0</v>
      </c>
      <c r="CD834" s="67">
        <v>0</v>
      </c>
      <c r="CE834" s="67">
        <v>0</v>
      </c>
      <c r="CF834" s="68">
        <v>0</v>
      </c>
      <c r="CG834" s="69">
        <v>0</v>
      </c>
      <c r="CH834" s="69">
        <v>0</v>
      </c>
      <c r="CI834">
        <v>0</v>
      </c>
      <c r="CJ834">
        <v>0</v>
      </c>
      <c r="CK834">
        <v>0</v>
      </c>
      <c r="CL834">
        <v>0</v>
      </c>
      <c r="CM834">
        <v>0</v>
      </c>
      <c r="CN834" s="71">
        <v>0</v>
      </c>
    </row>
    <row r="835" spans="1:92" hidden="1" x14ac:dyDescent="0.25">
      <c r="A835" s="7" t="s">
        <v>363</v>
      </c>
      <c r="B835" t="s">
        <v>111</v>
      </c>
      <c r="C835" s="2">
        <v>43896</v>
      </c>
      <c r="D835" s="60">
        <v>241</v>
      </c>
      <c r="E835" s="60">
        <v>205</v>
      </c>
      <c r="F835" s="60">
        <v>2</v>
      </c>
      <c r="G835" s="60">
        <v>6</v>
      </c>
      <c r="H835" s="60">
        <v>1</v>
      </c>
      <c r="I835" s="60">
        <v>2</v>
      </c>
      <c r="J835" s="60">
        <v>3</v>
      </c>
      <c r="K835" s="60">
        <v>1</v>
      </c>
      <c r="L835" s="60">
        <v>2</v>
      </c>
      <c r="M835" s="60">
        <v>105</v>
      </c>
      <c r="N835" s="60">
        <v>14</v>
      </c>
      <c r="O835" s="60">
        <v>185</v>
      </c>
      <c r="P835" s="60">
        <v>135</v>
      </c>
      <c r="Q835" s="60">
        <v>8</v>
      </c>
      <c r="R835" s="60">
        <v>1</v>
      </c>
      <c r="S835" s="60">
        <v>3</v>
      </c>
      <c r="T835" s="60">
        <v>3</v>
      </c>
      <c r="U835" s="60">
        <v>0</v>
      </c>
      <c r="V835" s="61">
        <v>0</v>
      </c>
      <c r="W835" s="62">
        <v>0</v>
      </c>
      <c r="X835" s="62">
        <v>0</v>
      </c>
      <c r="Y835">
        <v>0</v>
      </c>
      <c r="Z835">
        <v>0</v>
      </c>
      <c r="AA835">
        <v>0</v>
      </c>
      <c r="AB835">
        <v>0</v>
      </c>
      <c r="AC835">
        <v>0</v>
      </c>
      <c r="AG835" s="35" t="s">
        <v>363</v>
      </c>
      <c r="AH835" s="29" t="s">
        <v>111</v>
      </c>
      <c r="AI835" s="36">
        <v>43896</v>
      </c>
      <c r="AJ835" s="63">
        <v>241</v>
      </c>
      <c r="AK835" s="63">
        <v>205</v>
      </c>
      <c r="AL835" s="63">
        <v>2</v>
      </c>
      <c r="AM835" s="63">
        <v>6</v>
      </c>
      <c r="AN835" s="63">
        <v>1</v>
      </c>
      <c r="AO835" s="63">
        <v>2</v>
      </c>
      <c r="AP835" s="63">
        <v>3</v>
      </c>
      <c r="AQ835" s="63">
        <v>1</v>
      </c>
      <c r="AR835" s="63">
        <v>2</v>
      </c>
      <c r="AS835" s="63">
        <v>0</v>
      </c>
      <c r="AT835" s="64">
        <v>8</v>
      </c>
      <c r="AU835" s="64">
        <v>1</v>
      </c>
      <c r="AV835" s="64">
        <v>3</v>
      </c>
      <c r="AW835" s="64">
        <v>3</v>
      </c>
      <c r="AX835" s="64">
        <v>0</v>
      </c>
      <c r="AY835" s="65">
        <v>0</v>
      </c>
      <c r="AZ835" s="66">
        <v>0</v>
      </c>
      <c r="BA835" s="66">
        <v>0</v>
      </c>
      <c r="BB835" s="12">
        <v>0</v>
      </c>
      <c r="BC835" s="12">
        <v>0</v>
      </c>
      <c r="BD835" s="12">
        <v>0</v>
      </c>
      <c r="BE835" s="12">
        <v>0</v>
      </c>
      <c r="BF835" s="12">
        <v>0</v>
      </c>
      <c r="BK835" t="s">
        <v>330</v>
      </c>
      <c r="BL835" t="s">
        <v>111</v>
      </c>
      <c r="BM835" s="2">
        <v>43896</v>
      </c>
      <c r="BN835" s="67">
        <v>0</v>
      </c>
      <c r="BO835" s="67">
        <v>0</v>
      </c>
      <c r="BP835" s="67">
        <v>0</v>
      </c>
      <c r="BQ835" s="67">
        <v>0</v>
      </c>
      <c r="BR835" s="67">
        <v>0</v>
      </c>
      <c r="BS835" s="67">
        <v>0</v>
      </c>
      <c r="BT835" s="67">
        <v>0</v>
      </c>
      <c r="BU835" s="67">
        <v>0</v>
      </c>
      <c r="BV835" s="67">
        <v>0</v>
      </c>
      <c r="BW835" s="67">
        <v>0</v>
      </c>
      <c r="BX835" s="67">
        <v>0</v>
      </c>
      <c r="BY835" s="67">
        <v>0</v>
      </c>
      <c r="BZ835" s="67">
        <v>0</v>
      </c>
      <c r="CA835" s="67">
        <v>0</v>
      </c>
      <c r="CB835" s="67">
        <v>0</v>
      </c>
      <c r="CC835" s="67">
        <v>10</v>
      </c>
      <c r="CD835" s="67">
        <v>1</v>
      </c>
      <c r="CE835" s="67">
        <v>0</v>
      </c>
      <c r="CF835" s="68">
        <v>0</v>
      </c>
      <c r="CG835" s="69">
        <v>4</v>
      </c>
      <c r="CH835" s="69">
        <v>6</v>
      </c>
      <c r="CI835">
        <v>0</v>
      </c>
      <c r="CJ835">
        <v>0</v>
      </c>
      <c r="CK835">
        <v>0</v>
      </c>
      <c r="CL835">
        <v>0</v>
      </c>
      <c r="CM835">
        <v>0</v>
      </c>
      <c r="CN835" s="71">
        <v>0</v>
      </c>
    </row>
    <row r="836" spans="1:92" hidden="1" x14ac:dyDescent="0.25">
      <c r="A836" s="7" t="s">
        <v>363</v>
      </c>
      <c r="B836" t="s">
        <v>112</v>
      </c>
      <c r="C836" s="2">
        <v>43896</v>
      </c>
      <c r="D836" s="60">
        <v>5</v>
      </c>
      <c r="E836" s="60">
        <v>5</v>
      </c>
      <c r="F836" s="60">
        <v>0</v>
      </c>
      <c r="G836" s="60">
        <v>0</v>
      </c>
      <c r="H836" s="60">
        <v>0</v>
      </c>
      <c r="I836" s="60">
        <v>0</v>
      </c>
      <c r="J836" s="60">
        <v>0</v>
      </c>
      <c r="K836" s="60">
        <v>0</v>
      </c>
      <c r="L836" s="60">
        <v>0</v>
      </c>
      <c r="M836" s="60">
        <v>4</v>
      </c>
      <c r="N836" s="60">
        <v>0</v>
      </c>
      <c r="O836" s="60">
        <v>4</v>
      </c>
      <c r="P836" s="60">
        <v>3</v>
      </c>
      <c r="Q836" s="60">
        <v>0</v>
      </c>
      <c r="R836" s="60">
        <v>0</v>
      </c>
      <c r="S836" s="60">
        <v>0</v>
      </c>
      <c r="T836" s="60">
        <v>0</v>
      </c>
      <c r="U836" s="60">
        <v>0</v>
      </c>
      <c r="V836" s="61">
        <v>0</v>
      </c>
      <c r="W836" s="62">
        <v>0</v>
      </c>
      <c r="X836" s="62">
        <v>0</v>
      </c>
      <c r="Y836">
        <v>0</v>
      </c>
      <c r="Z836">
        <v>0</v>
      </c>
      <c r="AA836">
        <v>0</v>
      </c>
      <c r="AB836">
        <v>0</v>
      </c>
      <c r="AC836">
        <v>0</v>
      </c>
      <c r="AG836" s="33" t="s">
        <v>363</v>
      </c>
      <c r="AH836" s="30" t="s">
        <v>112</v>
      </c>
      <c r="AI836" s="34">
        <v>43896</v>
      </c>
      <c r="AJ836" s="63">
        <v>5</v>
      </c>
      <c r="AK836" s="63">
        <v>5</v>
      </c>
      <c r="AL836" s="63">
        <v>0</v>
      </c>
      <c r="AM836" s="63">
        <v>0</v>
      </c>
      <c r="AN836" s="63">
        <v>0</v>
      </c>
      <c r="AO836" s="63">
        <v>0</v>
      </c>
      <c r="AP836" s="63">
        <v>0</v>
      </c>
      <c r="AQ836" s="63">
        <v>0</v>
      </c>
      <c r="AR836" s="63">
        <v>0</v>
      </c>
      <c r="AS836" s="63">
        <v>0</v>
      </c>
      <c r="AT836" s="64">
        <v>0</v>
      </c>
      <c r="AU836" s="64">
        <v>0</v>
      </c>
      <c r="AV836" s="64">
        <v>0</v>
      </c>
      <c r="AW836" s="64">
        <v>0</v>
      </c>
      <c r="AX836" s="64">
        <v>0</v>
      </c>
      <c r="AY836" s="65">
        <v>0</v>
      </c>
      <c r="AZ836" s="66">
        <v>0</v>
      </c>
      <c r="BA836" s="66">
        <v>0</v>
      </c>
      <c r="BB836" s="12">
        <v>0</v>
      </c>
      <c r="BC836" s="12">
        <v>0</v>
      </c>
      <c r="BD836" s="12">
        <v>0</v>
      </c>
      <c r="BE836" s="12">
        <v>0</v>
      </c>
      <c r="BF836" s="12">
        <v>0</v>
      </c>
      <c r="BK836" t="s">
        <v>330</v>
      </c>
      <c r="BL836" t="s">
        <v>112</v>
      </c>
      <c r="BM836" s="2">
        <v>43896</v>
      </c>
      <c r="BN836" s="67">
        <v>0</v>
      </c>
      <c r="BO836" s="67">
        <v>0</v>
      </c>
      <c r="BP836" s="67">
        <v>0</v>
      </c>
      <c r="BQ836" s="67">
        <v>0</v>
      </c>
      <c r="BR836" s="67">
        <v>0</v>
      </c>
      <c r="BS836" s="67">
        <v>0</v>
      </c>
      <c r="BT836" s="67">
        <v>0</v>
      </c>
      <c r="BU836" s="67">
        <v>0</v>
      </c>
      <c r="BV836" s="67">
        <v>0</v>
      </c>
      <c r="BW836" s="67">
        <v>0</v>
      </c>
      <c r="BX836" s="67">
        <v>0</v>
      </c>
      <c r="BY836" s="67">
        <v>0</v>
      </c>
      <c r="BZ836" s="67">
        <v>0</v>
      </c>
      <c r="CA836" s="67">
        <v>0</v>
      </c>
      <c r="CB836" s="67">
        <v>0</v>
      </c>
      <c r="CC836" s="67">
        <v>0</v>
      </c>
      <c r="CD836" s="67">
        <v>0</v>
      </c>
      <c r="CE836" s="67">
        <v>0</v>
      </c>
      <c r="CF836" s="68">
        <v>0</v>
      </c>
      <c r="CG836" s="69">
        <v>0</v>
      </c>
      <c r="CH836" s="69">
        <v>0</v>
      </c>
      <c r="CI836">
        <v>0</v>
      </c>
      <c r="CJ836">
        <v>0</v>
      </c>
      <c r="CK836">
        <v>0</v>
      </c>
      <c r="CL836">
        <v>0</v>
      </c>
      <c r="CM836">
        <v>0</v>
      </c>
      <c r="CN836" s="71">
        <v>0</v>
      </c>
    </row>
    <row r="837" spans="1:92" hidden="1" x14ac:dyDescent="0.25">
      <c r="A837" s="7" t="s">
        <v>363</v>
      </c>
      <c r="B837" t="s">
        <v>113</v>
      </c>
      <c r="C837" s="2">
        <v>43896</v>
      </c>
      <c r="D837" s="60">
        <v>249</v>
      </c>
      <c r="E837" s="60">
        <v>203</v>
      </c>
      <c r="F837" s="60">
        <v>3</v>
      </c>
      <c r="G837" s="60">
        <v>5</v>
      </c>
      <c r="H837" s="60">
        <v>2</v>
      </c>
      <c r="I837" s="60">
        <v>3</v>
      </c>
      <c r="J837" s="60">
        <v>7</v>
      </c>
      <c r="K837" s="60">
        <v>6</v>
      </c>
      <c r="L837" s="60">
        <v>3</v>
      </c>
      <c r="M837" s="60">
        <v>303</v>
      </c>
      <c r="N837" s="60">
        <v>45</v>
      </c>
      <c r="O837" s="60">
        <v>473</v>
      </c>
      <c r="P837" s="60">
        <v>368</v>
      </c>
      <c r="Q837" s="60">
        <v>23</v>
      </c>
      <c r="R837" s="60">
        <v>5</v>
      </c>
      <c r="S837" s="60">
        <v>5</v>
      </c>
      <c r="T837" s="60">
        <v>5</v>
      </c>
      <c r="U837" s="60">
        <v>0</v>
      </c>
      <c r="V837" s="61">
        <v>0</v>
      </c>
      <c r="W837" s="62">
        <v>0</v>
      </c>
      <c r="X837" s="62">
        <v>0</v>
      </c>
      <c r="Y837">
        <v>0</v>
      </c>
      <c r="Z837">
        <v>0</v>
      </c>
      <c r="AA837">
        <v>0</v>
      </c>
      <c r="AB837">
        <v>0</v>
      </c>
      <c r="AC837">
        <v>0</v>
      </c>
      <c r="AG837" s="35" t="s">
        <v>363</v>
      </c>
      <c r="AH837" s="29" t="s">
        <v>113</v>
      </c>
      <c r="AI837" s="36">
        <v>43896</v>
      </c>
      <c r="AJ837" s="63">
        <v>249</v>
      </c>
      <c r="AK837" s="63">
        <v>203</v>
      </c>
      <c r="AL837" s="63">
        <v>3</v>
      </c>
      <c r="AM837" s="63">
        <v>5</v>
      </c>
      <c r="AN837" s="63">
        <v>2</v>
      </c>
      <c r="AO837" s="63">
        <v>3</v>
      </c>
      <c r="AP837" s="63">
        <v>7</v>
      </c>
      <c r="AQ837" s="63">
        <v>6</v>
      </c>
      <c r="AR837" s="63">
        <v>3</v>
      </c>
      <c r="AS837" s="63">
        <v>0</v>
      </c>
      <c r="AT837" s="64">
        <v>23</v>
      </c>
      <c r="AU837" s="64">
        <v>5</v>
      </c>
      <c r="AV837" s="64">
        <v>5</v>
      </c>
      <c r="AW837" s="64">
        <v>5</v>
      </c>
      <c r="AX837" s="64">
        <v>0</v>
      </c>
      <c r="AY837" s="65">
        <v>0</v>
      </c>
      <c r="AZ837" s="66">
        <v>0</v>
      </c>
      <c r="BA837" s="66">
        <v>0</v>
      </c>
      <c r="BB837" s="12">
        <v>0</v>
      </c>
      <c r="BC837" s="12">
        <v>0</v>
      </c>
      <c r="BD837" s="12">
        <v>0</v>
      </c>
      <c r="BE837" s="12">
        <v>0</v>
      </c>
      <c r="BF837" s="12">
        <v>0</v>
      </c>
      <c r="BK837" t="s">
        <v>330</v>
      </c>
      <c r="BL837" t="s">
        <v>113</v>
      </c>
      <c r="BM837" s="2">
        <v>43896</v>
      </c>
      <c r="BN837" s="67">
        <v>0</v>
      </c>
      <c r="BO837" s="67">
        <v>1</v>
      </c>
      <c r="BP837" s="67">
        <v>1</v>
      </c>
      <c r="BQ837" s="67">
        <v>1</v>
      </c>
      <c r="BR837" s="67">
        <v>1</v>
      </c>
      <c r="BS837" s="67">
        <v>1</v>
      </c>
      <c r="BT837" s="67">
        <v>0</v>
      </c>
      <c r="BU837" s="67">
        <v>0</v>
      </c>
      <c r="BV837" s="67">
        <v>1</v>
      </c>
      <c r="BW837" s="67">
        <v>0</v>
      </c>
      <c r="BX837" s="67">
        <v>0</v>
      </c>
      <c r="BY837" s="67">
        <v>0</v>
      </c>
      <c r="BZ837" s="67">
        <v>0</v>
      </c>
      <c r="CA837" s="67">
        <v>0</v>
      </c>
      <c r="CB837" s="67">
        <v>0</v>
      </c>
      <c r="CC837" s="67">
        <v>20</v>
      </c>
      <c r="CD837" s="67">
        <v>2</v>
      </c>
      <c r="CE837" s="67">
        <v>0</v>
      </c>
      <c r="CF837" s="68">
        <v>0</v>
      </c>
      <c r="CG837" s="69">
        <v>6</v>
      </c>
      <c r="CH837" s="69">
        <v>14</v>
      </c>
      <c r="CI837">
        <v>0</v>
      </c>
      <c r="CJ837">
        <v>0</v>
      </c>
      <c r="CK837">
        <v>0</v>
      </c>
      <c r="CL837">
        <v>0</v>
      </c>
      <c r="CM837">
        <v>0</v>
      </c>
      <c r="CN837" s="71">
        <v>0</v>
      </c>
    </row>
    <row r="838" spans="1:92" hidden="1" x14ac:dyDescent="0.25">
      <c r="A838" s="7" t="s">
        <v>364</v>
      </c>
      <c r="B838" t="s">
        <v>110</v>
      </c>
      <c r="C838" s="2">
        <v>43896</v>
      </c>
      <c r="D838" s="60">
        <v>12</v>
      </c>
      <c r="E838" s="60">
        <v>9</v>
      </c>
      <c r="F838" s="60">
        <v>0</v>
      </c>
      <c r="G838" s="60">
        <v>1</v>
      </c>
      <c r="H838" s="60">
        <v>0</v>
      </c>
      <c r="I838" s="60">
        <v>0</v>
      </c>
      <c r="J838" s="60">
        <v>0</v>
      </c>
      <c r="K838" s="60">
        <v>0</v>
      </c>
      <c r="L838" s="60">
        <v>0</v>
      </c>
      <c r="M838" s="60">
        <v>80</v>
      </c>
      <c r="N838" s="60">
        <v>26</v>
      </c>
      <c r="O838" s="60">
        <v>151</v>
      </c>
      <c r="P838" s="60">
        <v>117</v>
      </c>
      <c r="Q838" s="60">
        <v>1</v>
      </c>
      <c r="R838" s="60">
        <v>0</v>
      </c>
      <c r="S838" s="60">
        <v>3</v>
      </c>
      <c r="T838" s="60">
        <v>0</v>
      </c>
      <c r="U838" s="60">
        <v>0</v>
      </c>
      <c r="V838" s="61">
        <v>0</v>
      </c>
      <c r="W838" s="62">
        <v>0</v>
      </c>
      <c r="X838" s="62">
        <v>0</v>
      </c>
      <c r="Y838">
        <v>0</v>
      </c>
      <c r="Z838">
        <v>0</v>
      </c>
      <c r="AA838">
        <v>0</v>
      </c>
      <c r="AB838">
        <v>0</v>
      </c>
      <c r="AC838">
        <v>0</v>
      </c>
      <c r="AG838" s="33" t="s">
        <v>364</v>
      </c>
      <c r="AH838" s="30" t="s">
        <v>110</v>
      </c>
      <c r="AI838" s="34">
        <v>43896</v>
      </c>
      <c r="AJ838" s="63">
        <v>0</v>
      </c>
      <c r="AK838" s="63">
        <v>0</v>
      </c>
      <c r="AL838" s="63">
        <v>0</v>
      </c>
      <c r="AM838" s="63">
        <v>0</v>
      </c>
      <c r="AN838" s="63">
        <v>0</v>
      </c>
      <c r="AO838" s="63">
        <v>0</v>
      </c>
      <c r="AP838" s="63">
        <v>0</v>
      </c>
      <c r="AQ838" s="63">
        <v>0</v>
      </c>
      <c r="AR838" s="63">
        <v>0</v>
      </c>
      <c r="AS838" s="63">
        <v>0</v>
      </c>
      <c r="AT838" s="64">
        <v>0</v>
      </c>
      <c r="AU838" s="64">
        <v>0</v>
      </c>
      <c r="AV838" s="64">
        <v>0</v>
      </c>
      <c r="AW838" s="64">
        <v>0</v>
      </c>
      <c r="AX838" s="64">
        <v>0</v>
      </c>
      <c r="AY838" s="65">
        <v>0</v>
      </c>
      <c r="AZ838" s="66">
        <v>0</v>
      </c>
      <c r="BA838" s="66">
        <v>0</v>
      </c>
      <c r="BB838" s="12">
        <v>0</v>
      </c>
      <c r="BC838" s="12">
        <v>0</v>
      </c>
      <c r="BD838" s="12">
        <v>0</v>
      </c>
      <c r="BE838" s="12">
        <v>0</v>
      </c>
      <c r="BF838" s="12">
        <v>0</v>
      </c>
      <c r="BK838" t="s">
        <v>331</v>
      </c>
      <c r="BL838" t="s">
        <v>110</v>
      </c>
      <c r="BM838" s="2">
        <v>43896</v>
      </c>
      <c r="BN838" s="67">
        <v>0</v>
      </c>
      <c r="BO838" s="67">
        <v>0</v>
      </c>
      <c r="BP838" s="67">
        <v>0</v>
      </c>
      <c r="BQ838" s="67">
        <v>0</v>
      </c>
      <c r="BR838" s="67">
        <v>0</v>
      </c>
      <c r="BS838" s="67">
        <v>0</v>
      </c>
      <c r="BT838" s="67">
        <v>0</v>
      </c>
      <c r="BU838" s="67">
        <v>0</v>
      </c>
      <c r="BV838" s="67">
        <v>0</v>
      </c>
      <c r="BW838" s="67">
        <v>0</v>
      </c>
      <c r="BX838" s="67">
        <v>0</v>
      </c>
      <c r="BY838" s="67">
        <v>0</v>
      </c>
      <c r="BZ838" s="67">
        <v>0</v>
      </c>
      <c r="CA838" s="67">
        <v>0</v>
      </c>
      <c r="CB838" s="67">
        <v>0</v>
      </c>
      <c r="CC838" s="67">
        <v>0</v>
      </c>
      <c r="CD838" s="67">
        <v>0</v>
      </c>
      <c r="CE838" s="67">
        <v>0</v>
      </c>
      <c r="CF838" s="68">
        <v>0</v>
      </c>
      <c r="CG838" s="69">
        <v>0</v>
      </c>
      <c r="CH838" s="69">
        <v>0</v>
      </c>
      <c r="CI838">
        <v>0</v>
      </c>
      <c r="CJ838">
        <v>0</v>
      </c>
      <c r="CK838">
        <v>0</v>
      </c>
      <c r="CL838">
        <v>0</v>
      </c>
      <c r="CM838">
        <v>0</v>
      </c>
      <c r="CN838" s="71">
        <v>0</v>
      </c>
    </row>
    <row r="839" spans="1:92" hidden="1" x14ac:dyDescent="0.25">
      <c r="A839" s="7" t="s">
        <v>364</v>
      </c>
      <c r="B839" t="s">
        <v>111</v>
      </c>
      <c r="C839" s="2">
        <v>43896</v>
      </c>
      <c r="D839" s="60">
        <v>104</v>
      </c>
      <c r="E839" s="60">
        <v>83</v>
      </c>
      <c r="F839" s="60">
        <v>6</v>
      </c>
      <c r="G839" s="60">
        <v>10</v>
      </c>
      <c r="H839" s="60">
        <v>4</v>
      </c>
      <c r="I839" s="60">
        <v>6</v>
      </c>
      <c r="J839" s="60">
        <v>5</v>
      </c>
      <c r="K839" s="60">
        <v>5</v>
      </c>
      <c r="L839" s="60">
        <v>6</v>
      </c>
      <c r="M839" s="60">
        <v>1740</v>
      </c>
      <c r="N839" s="60">
        <v>532</v>
      </c>
      <c r="O839" s="60">
        <v>2187</v>
      </c>
      <c r="P839" s="60">
        <v>2060</v>
      </c>
      <c r="Q839" s="60">
        <v>44</v>
      </c>
      <c r="R839" s="60">
        <v>13</v>
      </c>
      <c r="S839" s="60">
        <v>21</v>
      </c>
      <c r="T839" s="60">
        <v>10</v>
      </c>
      <c r="U839" s="60">
        <v>1</v>
      </c>
      <c r="V839" s="61">
        <v>2</v>
      </c>
      <c r="W839" s="62">
        <v>6</v>
      </c>
      <c r="X839" s="62">
        <v>5</v>
      </c>
      <c r="Y839">
        <v>0</v>
      </c>
      <c r="Z839">
        <v>0</v>
      </c>
      <c r="AA839">
        <v>0</v>
      </c>
      <c r="AB839">
        <v>0</v>
      </c>
      <c r="AC839">
        <v>0</v>
      </c>
      <c r="AG839" s="35" t="s">
        <v>364</v>
      </c>
      <c r="AH839" s="29" t="s">
        <v>111</v>
      </c>
      <c r="AI839" s="36">
        <v>43896</v>
      </c>
      <c r="AJ839" s="63">
        <v>54</v>
      </c>
      <c r="AK839" s="63">
        <v>36</v>
      </c>
      <c r="AL839" s="63">
        <v>4</v>
      </c>
      <c r="AM839" s="63">
        <v>5</v>
      </c>
      <c r="AN839" s="63">
        <v>2</v>
      </c>
      <c r="AO839" s="63">
        <v>4</v>
      </c>
      <c r="AP839" s="63">
        <v>0</v>
      </c>
      <c r="AQ839" s="63">
        <v>4</v>
      </c>
      <c r="AR839" s="63">
        <v>4</v>
      </c>
      <c r="AS839" s="63">
        <v>0</v>
      </c>
      <c r="AT839" s="64">
        <v>13</v>
      </c>
      <c r="AU839" s="64">
        <v>0</v>
      </c>
      <c r="AV839" s="64">
        <v>1</v>
      </c>
      <c r="AW839" s="64">
        <v>0</v>
      </c>
      <c r="AX839" s="64">
        <v>0</v>
      </c>
      <c r="AY839" s="65">
        <v>0</v>
      </c>
      <c r="AZ839" s="66">
        <v>0</v>
      </c>
      <c r="BA839" s="66">
        <v>0</v>
      </c>
      <c r="BB839" s="12">
        <v>0</v>
      </c>
      <c r="BC839" s="12">
        <v>0</v>
      </c>
      <c r="BD839" s="12">
        <v>0</v>
      </c>
      <c r="BE839" s="12">
        <v>0</v>
      </c>
      <c r="BF839" s="12">
        <v>0</v>
      </c>
      <c r="BK839" t="s">
        <v>331</v>
      </c>
      <c r="BL839" t="s">
        <v>111</v>
      </c>
      <c r="BM839" s="2">
        <v>43896</v>
      </c>
      <c r="BN839" s="67">
        <v>2</v>
      </c>
      <c r="BO839" s="67">
        <v>2</v>
      </c>
      <c r="BP839" s="67">
        <v>0</v>
      </c>
      <c r="BQ839" s="67">
        <v>0</v>
      </c>
      <c r="BR839" s="67">
        <v>0</v>
      </c>
      <c r="BS839" s="67">
        <v>0</v>
      </c>
      <c r="BT839" s="67">
        <v>0</v>
      </c>
      <c r="BU839" s="67">
        <v>0</v>
      </c>
      <c r="BV839" s="67">
        <v>0</v>
      </c>
      <c r="BW839" s="67">
        <v>0</v>
      </c>
      <c r="BX839" s="67">
        <v>1</v>
      </c>
      <c r="BY839" s="67">
        <v>0</v>
      </c>
      <c r="BZ839" s="67">
        <v>0</v>
      </c>
      <c r="CA839" s="67">
        <v>0</v>
      </c>
      <c r="CB839" s="67">
        <v>0</v>
      </c>
      <c r="CC839" s="67">
        <v>0</v>
      </c>
      <c r="CD839" s="67">
        <v>0</v>
      </c>
      <c r="CE839" s="67">
        <v>0</v>
      </c>
      <c r="CF839" s="68">
        <v>0</v>
      </c>
      <c r="CG839" s="69">
        <v>0</v>
      </c>
      <c r="CH839" s="69">
        <v>0</v>
      </c>
      <c r="CI839">
        <v>0</v>
      </c>
      <c r="CJ839">
        <v>0</v>
      </c>
      <c r="CK839">
        <v>0</v>
      </c>
      <c r="CL839">
        <v>0</v>
      </c>
      <c r="CM839">
        <v>0</v>
      </c>
      <c r="CN839" s="71">
        <v>2</v>
      </c>
    </row>
    <row r="840" spans="1:92" hidden="1" x14ac:dyDescent="0.25">
      <c r="A840" s="7" t="s">
        <v>364</v>
      </c>
      <c r="B840" t="s">
        <v>112</v>
      </c>
      <c r="C840" s="2">
        <v>43896</v>
      </c>
      <c r="D840" s="60">
        <v>19</v>
      </c>
      <c r="E840" s="60">
        <v>13</v>
      </c>
      <c r="F840" s="60">
        <v>0</v>
      </c>
      <c r="G840" s="60">
        <v>0</v>
      </c>
      <c r="H840" s="60">
        <v>0</v>
      </c>
      <c r="I840" s="60">
        <v>0</v>
      </c>
      <c r="J840" s="60">
        <v>0</v>
      </c>
      <c r="K840" s="60">
        <v>0</v>
      </c>
      <c r="L840" s="60">
        <v>0</v>
      </c>
      <c r="M840" s="60">
        <v>68</v>
      </c>
      <c r="N840" s="60">
        <v>32</v>
      </c>
      <c r="O840" s="60">
        <v>121</v>
      </c>
      <c r="P840" s="60">
        <v>92</v>
      </c>
      <c r="Q840" s="60">
        <v>3</v>
      </c>
      <c r="R840" s="60">
        <v>0</v>
      </c>
      <c r="S840" s="60">
        <v>2</v>
      </c>
      <c r="T840" s="60">
        <v>0</v>
      </c>
      <c r="U840" s="60">
        <v>0</v>
      </c>
      <c r="V840" s="61">
        <v>0</v>
      </c>
      <c r="W840" s="62">
        <v>1</v>
      </c>
      <c r="X840" s="62">
        <v>0</v>
      </c>
      <c r="Y840">
        <v>0</v>
      </c>
      <c r="Z840">
        <v>0</v>
      </c>
      <c r="AA840">
        <v>0</v>
      </c>
      <c r="AB840">
        <v>0</v>
      </c>
      <c r="AC840">
        <v>0</v>
      </c>
      <c r="AG840" s="33" t="s">
        <v>364</v>
      </c>
      <c r="AH840" s="30" t="s">
        <v>112</v>
      </c>
      <c r="AI840" s="34">
        <v>43896</v>
      </c>
      <c r="AJ840" s="63">
        <v>0</v>
      </c>
      <c r="AK840" s="63">
        <v>0</v>
      </c>
      <c r="AL840" s="63">
        <v>0</v>
      </c>
      <c r="AM840" s="63">
        <v>0</v>
      </c>
      <c r="AN840" s="63">
        <v>0</v>
      </c>
      <c r="AO840" s="63">
        <v>0</v>
      </c>
      <c r="AP840" s="63">
        <v>0</v>
      </c>
      <c r="AQ840" s="63">
        <v>0</v>
      </c>
      <c r="AR840" s="63">
        <v>0</v>
      </c>
      <c r="AS840" s="63">
        <v>0</v>
      </c>
      <c r="AT840" s="64">
        <v>1</v>
      </c>
      <c r="AU840" s="64">
        <v>0</v>
      </c>
      <c r="AV840" s="64">
        <v>0</v>
      </c>
      <c r="AW840" s="64">
        <v>0</v>
      </c>
      <c r="AX840" s="64">
        <v>0</v>
      </c>
      <c r="AY840" s="65">
        <v>0</v>
      </c>
      <c r="AZ840" s="66">
        <v>0</v>
      </c>
      <c r="BA840" s="66">
        <v>0</v>
      </c>
      <c r="BB840" s="12">
        <v>0</v>
      </c>
      <c r="BC840" s="12">
        <v>0</v>
      </c>
      <c r="BD840" s="12">
        <v>0</v>
      </c>
      <c r="BE840" s="12">
        <v>0</v>
      </c>
      <c r="BF840" s="12">
        <v>0</v>
      </c>
      <c r="BK840" t="s">
        <v>331</v>
      </c>
      <c r="BL840" t="s">
        <v>112</v>
      </c>
      <c r="BM840" s="2">
        <v>43896</v>
      </c>
      <c r="BN840" s="67">
        <v>0</v>
      </c>
      <c r="BO840" s="67">
        <v>0</v>
      </c>
      <c r="BP840" s="67">
        <v>0</v>
      </c>
      <c r="BQ840" s="67">
        <v>0</v>
      </c>
      <c r="BR840" s="67">
        <v>0</v>
      </c>
      <c r="BS840" s="67">
        <v>0</v>
      </c>
      <c r="BT840" s="67">
        <v>0</v>
      </c>
      <c r="BU840" s="67">
        <v>0</v>
      </c>
      <c r="BV840" s="67">
        <v>0</v>
      </c>
      <c r="BW840" s="67">
        <v>0</v>
      </c>
      <c r="BX840" s="67">
        <v>0</v>
      </c>
      <c r="BY840" s="67">
        <v>0</v>
      </c>
      <c r="BZ840" s="67">
        <v>0</v>
      </c>
      <c r="CA840" s="67">
        <v>0</v>
      </c>
      <c r="CB840" s="67">
        <v>0</v>
      </c>
      <c r="CC840" s="67">
        <v>0</v>
      </c>
      <c r="CD840" s="67">
        <v>0</v>
      </c>
      <c r="CE840" s="67">
        <v>0</v>
      </c>
      <c r="CF840" s="68">
        <v>0</v>
      </c>
      <c r="CG840" s="69">
        <v>0</v>
      </c>
      <c r="CH840" s="69">
        <v>0</v>
      </c>
      <c r="CI840">
        <v>0</v>
      </c>
      <c r="CJ840">
        <v>0</v>
      </c>
      <c r="CK840">
        <v>0</v>
      </c>
      <c r="CL840">
        <v>0</v>
      </c>
      <c r="CM840">
        <v>0</v>
      </c>
      <c r="CN840" s="71">
        <v>0</v>
      </c>
    </row>
    <row r="841" spans="1:92" hidden="1" x14ac:dyDescent="0.25">
      <c r="A841" s="7" t="s">
        <v>364</v>
      </c>
      <c r="B841" t="s">
        <v>113</v>
      </c>
      <c r="C841" s="2">
        <v>43896</v>
      </c>
      <c r="D841" s="60">
        <v>107</v>
      </c>
      <c r="E841" s="60">
        <v>103</v>
      </c>
      <c r="F841" s="60">
        <v>6</v>
      </c>
      <c r="G841" s="60">
        <v>14</v>
      </c>
      <c r="H841" s="60">
        <v>3</v>
      </c>
      <c r="I841" s="60">
        <v>7</v>
      </c>
      <c r="J841" s="60">
        <v>4</v>
      </c>
      <c r="K841" s="60">
        <v>4</v>
      </c>
      <c r="L841" s="60">
        <v>6</v>
      </c>
      <c r="M841" s="60">
        <v>3763</v>
      </c>
      <c r="N841" s="60">
        <v>1239</v>
      </c>
      <c r="O841" s="60">
        <v>4884</v>
      </c>
      <c r="P841" s="60">
        <v>4454</v>
      </c>
      <c r="Q841" s="60">
        <v>92</v>
      </c>
      <c r="R841" s="60">
        <v>20</v>
      </c>
      <c r="S841" s="60">
        <v>39</v>
      </c>
      <c r="T841" s="60">
        <v>19</v>
      </c>
      <c r="U841" s="60">
        <v>1</v>
      </c>
      <c r="V841" s="61">
        <v>1</v>
      </c>
      <c r="W841" s="62">
        <v>9</v>
      </c>
      <c r="X841" s="62">
        <v>10</v>
      </c>
      <c r="Y841">
        <v>0</v>
      </c>
      <c r="Z841">
        <v>0</v>
      </c>
      <c r="AA841">
        <v>0</v>
      </c>
      <c r="AB841">
        <v>0</v>
      </c>
      <c r="AC841">
        <v>0</v>
      </c>
      <c r="AG841" s="35" t="s">
        <v>364</v>
      </c>
      <c r="AH841" s="29" t="s">
        <v>113</v>
      </c>
      <c r="AI841" s="36">
        <v>43896</v>
      </c>
      <c r="AJ841" s="63">
        <v>43</v>
      </c>
      <c r="AK841" s="63">
        <v>39</v>
      </c>
      <c r="AL841" s="63">
        <v>4</v>
      </c>
      <c r="AM841" s="63">
        <v>8</v>
      </c>
      <c r="AN841" s="63">
        <v>3</v>
      </c>
      <c r="AO841" s="63">
        <v>4</v>
      </c>
      <c r="AP841" s="63">
        <v>0</v>
      </c>
      <c r="AQ841" s="63">
        <v>4</v>
      </c>
      <c r="AR841" s="63">
        <v>4</v>
      </c>
      <c r="AS841" s="63">
        <v>0</v>
      </c>
      <c r="AT841" s="64">
        <v>16</v>
      </c>
      <c r="AU841" s="64">
        <v>0</v>
      </c>
      <c r="AV841" s="64">
        <v>1</v>
      </c>
      <c r="AW841" s="64">
        <v>0</v>
      </c>
      <c r="AX841" s="64">
        <v>0</v>
      </c>
      <c r="AY841" s="65">
        <v>0</v>
      </c>
      <c r="AZ841" s="66">
        <v>0</v>
      </c>
      <c r="BA841" s="66">
        <v>0</v>
      </c>
      <c r="BB841" s="12">
        <v>0</v>
      </c>
      <c r="BC841" s="12">
        <v>0</v>
      </c>
      <c r="BD841" s="12">
        <v>0</v>
      </c>
      <c r="BE841" s="12">
        <v>0</v>
      </c>
      <c r="BF841" s="12">
        <v>0</v>
      </c>
      <c r="BK841" t="s">
        <v>331</v>
      </c>
      <c r="BL841" t="s">
        <v>113</v>
      </c>
      <c r="BM841" s="2">
        <v>43896</v>
      </c>
      <c r="BN841" s="67">
        <v>5</v>
      </c>
      <c r="BO841" s="67">
        <v>5</v>
      </c>
      <c r="BP841" s="67">
        <v>0</v>
      </c>
      <c r="BQ841" s="67">
        <v>0</v>
      </c>
      <c r="BR841" s="67">
        <v>0</v>
      </c>
      <c r="BS841" s="67">
        <v>0</v>
      </c>
      <c r="BT841" s="67">
        <v>2</v>
      </c>
      <c r="BU841" s="67">
        <v>0</v>
      </c>
      <c r="BV841" s="67">
        <v>0</v>
      </c>
      <c r="BW841" s="67">
        <v>0</v>
      </c>
      <c r="BX841" s="67">
        <v>1</v>
      </c>
      <c r="BY841" s="67">
        <v>0</v>
      </c>
      <c r="BZ841" s="67">
        <v>0</v>
      </c>
      <c r="CA841" s="67">
        <v>0</v>
      </c>
      <c r="CB841" s="67">
        <v>0</v>
      </c>
      <c r="CC841" s="67">
        <v>0</v>
      </c>
      <c r="CD841" s="67">
        <v>0</v>
      </c>
      <c r="CE841" s="67">
        <v>0</v>
      </c>
      <c r="CF841" s="68">
        <v>0</v>
      </c>
      <c r="CG841" s="69">
        <v>0</v>
      </c>
      <c r="CH841" s="69">
        <v>0</v>
      </c>
      <c r="CI841">
        <v>0</v>
      </c>
      <c r="CJ841">
        <v>0</v>
      </c>
      <c r="CK841">
        <v>0</v>
      </c>
      <c r="CL841">
        <v>0</v>
      </c>
      <c r="CM841">
        <v>0</v>
      </c>
      <c r="CN841" s="71">
        <v>5</v>
      </c>
    </row>
    <row r="842" spans="1:92" hidden="1" x14ac:dyDescent="0.25">
      <c r="A842" s="7" t="s">
        <v>344</v>
      </c>
      <c r="B842" t="s">
        <v>110</v>
      </c>
      <c r="C842" s="2">
        <v>43899</v>
      </c>
      <c r="D842" s="12">
        <v>0</v>
      </c>
      <c r="E842" s="12">
        <v>0</v>
      </c>
      <c r="F842" s="12">
        <v>0</v>
      </c>
      <c r="G842" s="12">
        <v>0</v>
      </c>
      <c r="H842" s="12">
        <v>0</v>
      </c>
      <c r="I842" s="12">
        <v>0</v>
      </c>
      <c r="J842" s="12">
        <v>0</v>
      </c>
      <c r="K842" s="12">
        <v>0</v>
      </c>
      <c r="L842" s="12">
        <v>0</v>
      </c>
      <c r="M842" s="12">
        <v>0</v>
      </c>
      <c r="N842" s="12">
        <v>0</v>
      </c>
      <c r="O842" s="12">
        <v>0</v>
      </c>
      <c r="P842" s="12">
        <v>0</v>
      </c>
      <c r="Q842" s="12">
        <v>0</v>
      </c>
      <c r="R842" s="12">
        <v>0</v>
      </c>
      <c r="S842" s="12">
        <v>0</v>
      </c>
      <c r="T842" s="12">
        <v>0</v>
      </c>
      <c r="U842" s="12">
        <v>0</v>
      </c>
      <c r="V842" s="12">
        <v>0</v>
      </c>
      <c r="W842" s="12">
        <v>0</v>
      </c>
      <c r="X842" s="12">
        <v>0</v>
      </c>
      <c r="Y842">
        <v>0</v>
      </c>
      <c r="Z842">
        <v>0</v>
      </c>
      <c r="AA842">
        <v>0</v>
      </c>
      <c r="AB842">
        <v>0</v>
      </c>
      <c r="AC842">
        <v>0</v>
      </c>
      <c r="AG842" s="33" t="s">
        <v>344</v>
      </c>
      <c r="AH842" s="30" t="s">
        <v>110</v>
      </c>
      <c r="AI842" s="34">
        <v>43899</v>
      </c>
      <c r="AJ842" s="12">
        <v>0</v>
      </c>
      <c r="AK842" s="12">
        <v>0</v>
      </c>
      <c r="AL842" s="12">
        <v>0</v>
      </c>
      <c r="AM842" s="12">
        <v>0</v>
      </c>
      <c r="AN842" s="12">
        <v>0</v>
      </c>
      <c r="AO842" s="12">
        <v>0</v>
      </c>
      <c r="AP842" s="12">
        <v>0</v>
      </c>
      <c r="AQ842" s="12">
        <v>0</v>
      </c>
      <c r="AR842" s="12">
        <v>0</v>
      </c>
      <c r="AS842" s="12">
        <v>0</v>
      </c>
      <c r="AT842" s="12">
        <v>0</v>
      </c>
      <c r="AU842" s="12">
        <v>0</v>
      </c>
      <c r="AV842" s="12">
        <v>0</v>
      </c>
      <c r="AW842" s="12">
        <v>0</v>
      </c>
      <c r="AX842" s="12">
        <v>0</v>
      </c>
      <c r="AY842" s="12">
        <v>0</v>
      </c>
      <c r="AZ842" s="12">
        <v>0</v>
      </c>
      <c r="BA842" s="12">
        <v>0</v>
      </c>
      <c r="BB842" s="12">
        <v>0</v>
      </c>
      <c r="BC842" s="12">
        <v>0</v>
      </c>
      <c r="BD842" s="12">
        <v>0</v>
      </c>
      <c r="BE842" s="12">
        <v>0</v>
      </c>
      <c r="BF842" s="12">
        <v>0</v>
      </c>
      <c r="BK842" t="s">
        <v>332</v>
      </c>
      <c r="BL842" t="s">
        <v>110</v>
      </c>
      <c r="BM842" s="2">
        <v>43896</v>
      </c>
      <c r="BN842" s="67">
        <v>3</v>
      </c>
      <c r="BO842" s="67">
        <v>2</v>
      </c>
      <c r="BP842" s="67">
        <v>0</v>
      </c>
      <c r="BQ842" s="67">
        <v>2</v>
      </c>
      <c r="BR842" s="67">
        <v>0</v>
      </c>
      <c r="BS842" s="67">
        <v>0</v>
      </c>
      <c r="BT842" s="67">
        <v>0</v>
      </c>
      <c r="BU842" s="67">
        <v>0</v>
      </c>
      <c r="BV842" s="67">
        <v>0</v>
      </c>
      <c r="BW842" s="67">
        <v>0</v>
      </c>
      <c r="BX842" s="67">
        <v>0</v>
      </c>
      <c r="BY842" s="67">
        <v>0</v>
      </c>
      <c r="BZ842" s="67">
        <v>0</v>
      </c>
      <c r="CA842" s="67">
        <v>2</v>
      </c>
      <c r="CB842" s="67">
        <v>2</v>
      </c>
      <c r="CC842" s="67">
        <v>0</v>
      </c>
      <c r="CD842" s="67">
        <v>0</v>
      </c>
      <c r="CE842" s="67">
        <v>0</v>
      </c>
      <c r="CF842" s="68">
        <v>0</v>
      </c>
      <c r="CG842" s="69">
        <v>0</v>
      </c>
      <c r="CH842" s="69">
        <v>2</v>
      </c>
      <c r="CI842">
        <v>0</v>
      </c>
      <c r="CJ842">
        <v>0</v>
      </c>
      <c r="CK842">
        <v>0</v>
      </c>
      <c r="CL842">
        <v>0</v>
      </c>
      <c r="CM842">
        <v>0</v>
      </c>
      <c r="CN842" s="71">
        <v>3</v>
      </c>
    </row>
    <row r="843" spans="1:92" hidden="1" x14ac:dyDescent="0.25">
      <c r="A843" s="7" t="s">
        <v>344</v>
      </c>
      <c r="B843" t="s">
        <v>111</v>
      </c>
      <c r="C843" s="2">
        <v>43899</v>
      </c>
      <c r="D843" s="12">
        <v>276</v>
      </c>
      <c r="E843" s="12">
        <v>198</v>
      </c>
      <c r="F843" s="12">
        <v>7</v>
      </c>
      <c r="G843" s="12">
        <v>2</v>
      </c>
      <c r="H843" s="12">
        <v>1</v>
      </c>
      <c r="I843" s="12">
        <v>7</v>
      </c>
      <c r="J843" s="12">
        <v>34</v>
      </c>
      <c r="K843" s="12">
        <v>2</v>
      </c>
      <c r="L843" s="12">
        <v>7</v>
      </c>
      <c r="M843" s="12">
        <v>0</v>
      </c>
      <c r="N843" s="12">
        <v>3</v>
      </c>
      <c r="O843" s="12">
        <v>0</v>
      </c>
      <c r="P843" s="12">
        <v>0</v>
      </c>
      <c r="Q843" s="12">
        <v>36</v>
      </c>
      <c r="R843" s="12">
        <v>0</v>
      </c>
      <c r="S843" s="12">
        <v>0</v>
      </c>
      <c r="T843" s="12">
        <v>0</v>
      </c>
      <c r="U843" s="12">
        <v>0</v>
      </c>
      <c r="V843" s="12">
        <v>0</v>
      </c>
      <c r="W843" s="12">
        <v>0</v>
      </c>
      <c r="X843" s="12">
        <v>0</v>
      </c>
      <c r="Y843">
        <v>0</v>
      </c>
      <c r="Z843">
        <v>0</v>
      </c>
      <c r="AA843">
        <v>0</v>
      </c>
      <c r="AB843">
        <v>0</v>
      </c>
      <c r="AC843">
        <v>0</v>
      </c>
      <c r="AG843" s="35" t="s">
        <v>344</v>
      </c>
      <c r="AH843" s="29" t="s">
        <v>111</v>
      </c>
      <c r="AI843" s="36">
        <v>43899</v>
      </c>
      <c r="AJ843" s="12">
        <v>276</v>
      </c>
      <c r="AK843" s="12">
        <v>198</v>
      </c>
      <c r="AL843" s="12">
        <v>7</v>
      </c>
      <c r="AM843" s="12">
        <v>2</v>
      </c>
      <c r="AN843" s="12">
        <v>1</v>
      </c>
      <c r="AO843" s="12">
        <v>7</v>
      </c>
      <c r="AP843" s="12">
        <v>34</v>
      </c>
      <c r="AQ843" s="12">
        <v>2</v>
      </c>
      <c r="AR843" s="12">
        <v>7</v>
      </c>
      <c r="AS843" s="12">
        <v>0</v>
      </c>
      <c r="AT843" s="12">
        <v>36</v>
      </c>
      <c r="AU843" s="12">
        <v>0</v>
      </c>
      <c r="AV843" s="12">
        <v>0</v>
      </c>
      <c r="AW843" s="12">
        <v>0</v>
      </c>
      <c r="AX843" s="12">
        <v>0</v>
      </c>
      <c r="AY843" s="12">
        <v>0</v>
      </c>
      <c r="AZ843" s="12">
        <v>0</v>
      </c>
      <c r="BA843" s="12">
        <v>0</v>
      </c>
      <c r="BB843" s="12">
        <v>0</v>
      </c>
      <c r="BC843" s="12">
        <v>0</v>
      </c>
      <c r="BD843" s="12">
        <v>0</v>
      </c>
      <c r="BE843" s="12">
        <v>0</v>
      </c>
      <c r="BF843" s="12">
        <v>0</v>
      </c>
      <c r="BK843" t="s">
        <v>332</v>
      </c>
      <c r="BL843" t="s">
        <v>111</v>
      </c>
      <c r="BM843" s="2">
        <v>43896</v>
      </c>
      <c r="BN843" s="67">
        <v>2</v>
      </c>
      <c r="BO843" s="67">
        <v>2</v>
      </c>
      <c r="BP843" s="67">
        <v>0</v>
      </c>
      <c r="BQ843" s="67">
        <v>0</v>
      </c>
      <c r="BR843" s="67">
        <v>0</v>
      </c>
      <c r="BS843" s="67">
        <v>0</v>
      </c>
      <c r="BT843" s="67">
        <v>0</v>
      </c>
      <c r="BU843" s="67">
        <v>0</v>
      </c>
      <c r="BV843" s="67">
        <v>0</v>
      </c>
      <c r="BW843" s="67">
        <v>0</v>
      </c>
      <c r="BX843" s="67">
        <v>0</v>
      </c>
      <c r="BY843" s="67">
        <v>0</v>
      </c>
      <c r="BZ843" s="67">
        <v>0</v>
      </c>
      <c r="CA843" s="67">
        <v>7</v>
      </c>
      <c r="CB843" s="67">
        <v>7</v>
      </c>
      <c r="CC843" s="67">
        <v>0</v>
      </c>
      <c r="CD843" s="67">
        <v>0</v>
      </c>
      <c r="CE843" s="67">
        <v>0</v>
      </c>
      <c r="CF843" s="68">
        <v>0</v>
      </c>
      <c r="CG843" s="69">
        <v>0</v>
      </c>
      <c r="CH843" s="69">
        <v>7</v>
      </c>
      <c r="CI843">
        <v>0</v>
      </c>
      <c r="CJ843">
        <v>0</v>
      </c>
      <c r="CK843">
        <v>0</v>
      </c>
      <c r="CL843">
        <v>0</v>
      </c>
      <c r="CM843">
        <v>0</v>
      </c>
      <c r="CN843" s="71">
        <v>2</v>
      </c>
    </row>
    <row r="844" spans="1:92" hidden="1" x14ac:dyDescent="0.25">
      <c r="A844" s="7" t="s">
        <v>344</v>
      </c>
      <c r="B844" t="s">
        <v>112</v>
      </c>
      <c r="C844" s="2">
        <v>43899</v>
      </c>
      <c r="D844" s="12">
        <v>0</v>
      </c>
      <c r="E844" s="12">
        <v>0</v>
      </c>
      <c r="F844" s="12">
        <v>0</v>
      </c>
      <c r="G844" s="12">
        <v>0</v>
      </c>
      <c r="H844" s="12">
        <v>0</v>
      </c>
      <c r="I844" s="12">
        <v>0</v>
      </c>
      <c r="J844" s="12">
        <v>0</v>
      </c>
      <c r="K844" s="12">
        <v>0</v>
      </c>
      <c r="L844" s="12">
        <v>0</v>
      </c>
      <c r="M844" s="12">
        <v>0</v>
      </c>
      <c r="N844" s="12">
        <v>0</v>
      </c>
      <c r="O844" s="12">
        <v>0</v>
      </c>
      <c r="P844" s="12">
        <v>0</v>
      </c>
      <c r="Q844" s="12">
        <v>0</v>
      </c>
      <c r="R844" s="12">
        <v>0</v>
      </c>
      <c r="S844" s="12">
        <v>0</v>
      </c>
      <c r="T844" s="12">
        <v>0</v>
      </c>
      <c r="U844" s="12">
        <v>0</v>
      </c>
      <c r="V844" s="12">
        <v>0</v>
      </c>
      <c r="W844" s="12">
        <v>0</v>
      </c>
      <c r="X844" s="12">
        <v>0</v>
      </c>
      <c r="Y844">
        <v>0</v>
      </c>
      <c r="Z844">
        <v>0</v>
      </c>
      <c r="AA844">
        <v>0</v>
      </c>
      <c r="AB844">
        <v>0</v>
      </c>
      <c r="AC844">
        <v>0</v>
      </c>
      <c r="AG844" s="33" t="s">
        <v>344</v>
      </c>
      <c r="AH844" s="30" t="s">
        <v>112</v>
      </c>
      <c r="AI844" s="34">
        <v>43899</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0</v>
      </c>
      <c r="AZ844" s="12">
        <v>0</v>
      </c>
      <c r="BA844" s="12">
        <v>0</v>
      </c>
      <c r="BB844" s="12">
        <v>0</v>
      </c>
      <c r="BC844" s="12">
        <v>0</v>
      </c>
      <c r="BD844" s="12">
        <v>0</v>
      </c>
      <c r="BE844" s="12">
        <v>0</v>
      </c>
      <c r="BF844" s="12">
        <v>0</v>
      </c>
      <c r="BK844" t="s">
        <v>332</v>
      </c>
      <c r="BL844" t="s">
        <v>112</v>
      </c>
      <c r="BM844" s="2">
        <v>43896</v>
      </c>
      <c r="BN844" s="67">
        <v>0</v>
      </c>
      <c r="BO844" s="67">
        <v>1</v>
      </c>
      <c r="BP844" s="67">
        <v>0</v>
      </c>
      <c r="BQ844" s="67">
        <v>1</v>
      </c>
      <c r="BR844" s="67">
        <v>0</v>
      </c>
      <c r="BS844" s="67">
        <v>0</v>
      </c>
      <c r="BT844" s="67">
        <v>0</v>
      </c>
      <c r="BU844" s="67">
        <v>0</v>
      </c>
      <c r="BV844" s="67">
        <v>0</v>
      </c>
      <c r="BW844" s="67">
        <v>0</v>
      </c>
      <c r="BX844" s="67">
        <v>0</v>
      </c>
      <c r="BY844" s="67">
        <v>0</v>
      </c>
      <c r="BZ844" s="67">
        <v>0</v>
      </c>
      <c r="CA844" s="67">
        <v>0</v>
      </c>
      <c r="CB844" s="67">
        <v>0</v>
      </c>
      <c r="CC844" s="67">
        <v>0</v>
      </c>
      <c r="CD844" s="67">
        <v>0</v>
      </c>
      <c r="CE844" s="67">
        <v>0</v>
      </c>
      <c r="CF844" s="68">
        <v>0</v>
      </c>
      <c r="CG844" s="69">
        <v>0</v>
      </c>
      <c r="CH844" s="69">
        <v>0</v>
      </c>
      <c r="CI844">
        <v>0</v>
      </c>
      <c r="CJ844">
        <v>0</v>
      </c>
      <c r="CK844">
        <v>0</v>
      </c>
      <c r="CL844">
        <v>0</v>
      </c>
      <c r="CM844">
        <v>0</v>
      </c>
      <c r="CN844" s="71">
        <v>0</v>
      </c>
    </row>
    <row r="845" spans="1:92" hidden="1" x14ac:dyDescent="0.25">
      <c r="A845" s="7" t="s">
        <v>344</v>
      </c>
      <c r="B845" t="s">
        <v>113</v>
      </c>
      <c r="C845" s="2">
        <v>43899</v>
      </c>
      <c r="D845" s="12">
        <v>250</v>
      </c>
      <c r="E845" s="12">
        <v>185</v>
      </c>
      <c r="F845" s="12">
        <v>7</v>
      </c>
      <c r="G845" s="12">
        <v>1</v>
      </c>
      <c r="H845" s="12">
        <v>0</v>
      </c>
      <c r="I845" s="12">
        <v>7</v>
      </c>
      <c r="J845" s="12">
        <v>34</v>
      </c>
      <c r="K845" s="12">
        <v>1</v>
      </c>
      <c r="L845" s="12">
        <v>7</v>
      </c>
      <c r="M845" s="12">
        <v>0</v>
      </c>
      <c r="N845" s="12">
        <v>5</v>
      </c>
      <c r="O845" s="12">
        <v>0</v>
      </c>
      <c r="P845" s="12">
        <v>0</v>
      </c>
      <c r="Q845" s="12">
        <v>26</v>
      </c>
      <c r="R845" s="12">
        <v>0</v>
      </c>
      <c r="S845" s="12">
        <v>0</v>
      </c>
      <c r="T845" s="12">
        <v>0</v>
      </c>
      <c r="U845" s="12">
        <v>0</v>
      </c>
      <c r="V845" s="12">
        <v>0</v>
      </c>
      <c r="W845" s="12">
        <v>0</v>
      </c>
      <c r="X845" s="12">
        <v>0</v>
      </c>
      <c r="Y845">
        <v>0</v>
      </c>
      <c r="Z845">
        <v>0</v>
      </c>
      <c r="AA845">
        <v>0</v>
      </c>
      <c r="AB845">
        <v>0</v>
      </c>
      <c r="AC845">
        <v>0</v>
      </c>
      <c r="AG845" s="35" t="s">
        <v>344</v>
      </c>
      <c r="AH845" s="29" t="s">
        <v>113</v>
      </c>
      <c r="AI845" s="36">
        <v>43899</v>
      </c>
      <c r="AJ845" s="12">
        <v>250</v>
      </c>
      <c r="AK845" s="12">
        <v>185</v>
      </c>
      <c r="AL845" s="12">
        <v>7</v>
      </c>
      <c r="AM845" s="12">
        <v>1</v>
      </c>
      <c r="AN845" s="12">
        <v>0</v>
      </c>
      <c r="AO845" s="12">
        <v>7</v>
      </c>
      <c r="AP845" s="12">
        <v>34</v>
      </c>
      <c r="AQ845" s="12">
        <v>1</v>
      </c>
      <c r="AR845" s="12">
        <v>7</v>
      </c>
      <c r="AS845" s="12">
        <v>0</v>
      </c>
      <c r="AT845" s="12">
        <v>25</v>
      </c>
      <c r="AU845" s="12">
        <v>0</v>
      </c>
      <c r="AV845" s="12">
        <v>0</v>
      </c>
      <c r="AW845" s="12">
        <v>0</v>
      </c>
      <c r="AX845" s="12">
        <v>0</v>
      </c>
      <c r="AY845" s="12">
        <v>0</v>
      </c>
      <c r="AZ845" s="12">
        <v>0</v>
      </c>
      <c r="BA845" s="12">
        <v>0</v>
      </c>
      <c r="BB845" s="12">
        <v>0</v>
      </c>
      <c r="BC845" s="12">
        <v>0</v>
      </c>
      <c r="BD845" s="12">
        <v>0</v>
      </c>
      <c r="BE845" s="12">
        <v>0</v>
      </c>
      <c r="BF845" s="12">
        <v>0</v>
      </c>
      <c r="BK845" t="s">
        <v>332</v>
      </c>
      <c r="BL845" t="s">
        <v>113</v>
      </c>
      <c r="BM845" s="2">
        <v>43896</v>
      </c>
      <c r="BN845" s="67">
        <v>1</v>
      </c>
      <c r="BO845" s="67">
        <v>1</v>
      </c>
      <c r="BP845" s="67">
        <v>0</v>
      </c>
      <c r="BQ845" s="67">
        <v>0</v>
      </c>
      <c r="BR845" s="67">
        <v>0</v>
      </c>
      <c r="BS845" s="67">
        <v>0</v>
      </c>
      <c r="BT845" s="67">
        <v>0</v>
      </c>
      <c r="BU845" s="67">
        <v>0</v>
      </c>
      <c r="BV845" s="67">
        <v>0</v>
      </c>
      <c r="BW845" s="67">
        <v>1</v>
      </c>
      <c r="BX845" s="67">
        <v>1</v>
      </c>
      <c r="BY845" s="67">
        <v>0</v>
      </c>
      <c r="BZ845" s="67">
        <v>0</v>
      </c>
      <c r="CA845" s="67">
        <v>12</v>
      </c>
      <c r="CB845" s="67">
        <v>11</v>
      </c>
      <c r="CC845" s="67">
        <v>0</v>
      </c>
      <c r="CD845" s="67">
        <v>1</v>
      </c>
      <c r="CE845" s="67">
        <v>0</v>
      </c>
      <c r="CF845" s="68">
        <v>0</v>
      </c>
      <c r="CG845" s="69">
        <v>0</v>
      </c>
      <c r="CH845" s="69">
        <v>20</v>
      </c>
      <c r="CI845">
        <v>0</v>
      </c>
      <c r="CJ845">
        <v>0</v>
      </c>
      <c r="CK845">
        <v>0</v>
      </c>
      <c r="CL845">
        <v>0</v>
      </c>
      <c r="CM845">
        <v>0</v>
      </c>
      <c r="CN845" s="71">
        <v>1</v>
      </c>
    </row>
    <row r="846" spans="1:92" hidden="1" x14ac:dyDescent="0.25">
      <c r="A846" s="7" t="s">
        <v>345</v>
      </c>
      <c r="B846" t="s">
        <v>110</v>
      </c>
      <c r="C846" s="2">
        <v>43899</v>
      </c>
      <c r="D846" s="12">
        <v>8</v>
      </c>
      <c r="E846" s="12">
        <v>0</v>
      </c>
      <c r="F846" s="12">
        <v>0</v>
      </c>
      <c r="G846" s="12">
        <v>0</v>
      </c>
      <c r="H846" s="12">
        <v>0</v>
      </c>
      <c r="I846" s="12">
        <v>0</v>
      </c>
      <c r="J846" s="12">
        <v>0</v>
      </c>
      <c r="K846" s="12">
        <v>0</v>
      </c>
      <c r="L846" s="12">
        <v>0</v>
      </c>
      <c r="M846" s="12">
        <v>17</v>
      </c>
      <c r="N846" s="12">
        <v>1</v>
      </c>
      <c r="O846" s="12">
        <v>50</v>
      </c>
      <c r="P846" s="12">
        <v>23</v>
      </c>
      <c r="Q846" s="12">
        <v>2</v>
      </c>
      <c r="R846" s="12">
        <v>0</v>
      </c>
      <c r="S846" s="12">
        <v>2</v>
      </c>
      <c r="T846" s="12">
        <v>2</v>
      </c>
      <c r="U846" s="12">
        <v>0</v>
      </c>
      <c r="V846" s="12">
        <v>0</v>
      </c>
      <c r="W846" s="12">
        <v>2</v>
      </c>
      <c r="X846" s="12">
        <v>0</v>
      </c>
      <c r="Y846">
        <v>0</v>
      </c>
      <c r="Z846">
        <v>0</v>
      </c>
      <c r="AA846">
        <v>0</v>
      </c>
      <c r="AB846">
        <v>0</v>
      </c>
      <c r="AC846">
        <v>0</v>
      </c>
      <c r="AG846" s="33" t="s">
        <v>345</v>
      </c>
      <c r="AH846" s="30" t="s">
        <v>110</v>
      </c>
      <c r="AI846" s="34">
        <v>43899</v>
      </c>
      <c r="AJ846" s="12">
        <v>0</v>
      </c>
      <c r="AK846" s="12">
        <v>0</v>
      </c>
      <c r="AL846" s="12">
        <v>0</v>
      </c>
      <c r="AM846" s="12">
        <v>0</v>
      </c>
      <c r="AN846" s="12">
        <v>0</v>
      </c>
      <c r="AO846" s="12">
        <v>0</v>
      </c>
      <c r="AP846" s="12">
        <v>0</v>
      </c>
      <c r="AQ846" s="12">
        <v>0</v>
      </c>
      <c r="AR846" s="12">
        <v>0</v>
      </c>
      <c r="AS846" s="12">
        <v>0</v>
      </c>
      <c r="AT846" s="12">
        <v>0</v>
      </c>
      <c r="AU846" s="12">
        <v>0</v>
      </c>
      <c r="AV846" s="12">
        <v>0</v>
      </c>
      <c r="AW846" s="12">
        <v>0</v>
      </c>
      <c r="AX846" s="12">
        <v>0</v>
      </c>
      <c r="AY846" s="12">
        <v>0</v>
      </c>
      <c r="AZ846" s="12">
        <v>0</v>
      </c>
      <c r="BA846" s="12">
        <v>0</v>
      </c>
      <c r="BB846" s="12">
        <v>0</v>
      </c>
      <c r="BC846" s="12">
        <v>0</v>
      </c>
      <c r="BD846" s="12">
        <v>0</v>
      </c>
      <c r="BE846" s="12">
        <v>0</v>
      </c>
      <c r="BF846" s="12">
        <v>0</v>
      </c>
      <c r="BK846" t="s">
        <v>333</v>
      </c>
      <c r="BL846" t="s">
        <v>110</v>
      </c>
      <c r="BM846" s="2">
        <v>43896</v>
      </c>
      <c r="BN846" s="67">
        <v>0</v>
      </c>
      <c r="BO846" s="67">
        <v>0</v>
      </c>
      <c r="BP846" s="67">
        <v>0</v>
      </c>
      <c r="BQ846" s="67">
        <v>0</v>
      </c>
      <c r="BR846" s="67">
        <v>0</v>
      </c>
      <c r="BS846" s="67">
        <v>0</v>
      </c>
      <c r="BT846" s="67">
        <v>0</v>
      </c>
      <c r="BU846" s="67">
        <v>0</v>
      </c>
      <c r="BV846" s="67">
        <v>0</v>
      </c>
      <c r="BW846" s="67">
        <v>3</v>
      </c>
      <c r="BX846" s="67">
        <v>0</v>
      </c>
      <c r="BY846" s="67">
        <v>18</v>
      </c>
      <c r="BZ846" s="67">
        <v>9</v>
      </c>
      <c r="CA846" s="67">
        <v>0</v>
      </c>
      <c r="CB846" s="67">
        <v>0</v>
      </c>
      <c r="CC846" s="67">
        <v>0</v>
      </c>
      <c r="CD846" s="67">
        <v>0</v>
      </c>
      <c r="CE846" s="67">
        <v>0</v>
      </c>
      <c r="CF846" s="68">
        <v>0</v>
      </c>
      <c r="CG846" s="69">
        <v>0</v>
      </c>
      <c r="CH846" s="69">
        <v>0</v>
      </c>
      <c r="CI846">
        <v>0</v>
      </c>
      <c r="CJ846">
        <v>0</v>
      </c>
      <c r="CK846">
        <v>0</v>
      </c>
      <c r="CL846">
        <v>0</v>
      </c>
      <c r="CM846">
        <v>0</v>
      </c>
      <c r="CN846" s="71">
        <v>0</v>
      </c>
    </row>
    <row r="847" spans="1:92" hidden="1" x14ac:dyDescent="0.25">
      <c r="A847" s="7" t="s">
        <v>345</v>
      </c>
      <c r="B847" t="s">
        <v>111</v>
      </c>
      <c r="C847" s="2">
        <v>43899</v>
      </c>
      <c r="D847" s="12">
        <v>460</v>
      </c>
      <c r="E847" s="12">
        <v>282</v>
      </c>
      <c r="F847" s="12">
        <v>8</v>
      </c>
      <c r="G847" s="12">
        <v>5</v>
      </c>
      <c r="H847" s="12">
        <v>2</v>
      </c>
      <c r="I847" s="12">
        <v>8</v>
      </c>
      <c r="J847" s="12">
        <v>13</v>
      </c>
      <c r="K847" s="12">
        <v>10</v>
      </c>
      <c r="L847" s="12">
        <v>8</v>
      </c>
      <c r="M847" s="12">
        <v>420</v>
      </c>
      <c r="N847" s="12">
        <v>2</v>
      </c>
      <c r="O847" s="12">
        <v>583</v>
      </c>
      <c r="P847" s="12">
        <v>493</v>
      </c>
      <c r="Q847" s="12">
        <v>28</v>
      </c>
      <c r="R847" s="12">
        <v>8</v>
      </c>
      <c r="S847" s="12">
        <v>16</v>
      </c>
      <c r="T847" s="12">
        <v>16</v>
      </c>
      <c r="U847" s="12">
        <v>0</v>
      </c>
      <c r="V847" s="12">
        <v>0</v>
      </c>
      <c r="W847" s="12">
        <v>3</v>
      </c>
      <c r="X847" s="12">
        <v>13</v>
      </c>
      <c r="Y847">
        <v>0</v>
      </c>
      <c r="Z847">
        <v>0</v>
      </c>
      <c r="AA847">
        <v>0</v>
      </c>
      <c r="AB847">
        <v>0</v>
      </c>
      <c r="AC847">
        <v>0</v>
      </c>
      <c r="AG847" s="35" t="s">
        <v>345</v>
      </c>
      <c r="AH847" s="29" t="s">
        <v>111</v>
      </c>
      <c r="AI847" s="36">
        <v>43899</v>
      </c>
      <c r="AJ847" s="12">
        <v>435</v>
      </c>
      <c r="AK847" s="12">
        <v>257</v>
      </c>
      <c r="AL847" s="12">
        <v>6</v>
      </c>
      <c r="AM847" s="12">
        <v>1</v>
      </c>
      <c r="AN847" s="12">
        <v>0</v>
      </c>
      <c r="AO847" s="12">
        <v>6</v>
      </c>
      <c r="AP847" s="12">
        <v>5</v>
      </c>
      <c r="AQ847" s="12">
        <v>2</v>
      </c>
      <c r="AR847" s="12">
        <v>6</v>
      </c>
      <c r="AS847" s="12">
        <v>0</v>
      </c>
      <c r="AT847" s="12">
        <v>15</v>
      </c>
      <c r="AU847" s="12">
        <v>1</v>
      </c>
      <c r="AV847" s="12">
        <v>0</v>
      </c>
      <c r="AW847" s="12">
        <v>0</v>
      </c>
      <c r="AX847" s="12">
        <v>0</v>
      </c>
      <c r="AY847" s="12">
        <v>0</v>
      </c>
      <c r="AZ847" s="12">
        <v>0</v>
      </c>
      <c r="BA847" s="12">
        <v>0</v>
      </c>
      <c r="BB847" s="12">
        <v>0</v>
      </c>
      <c r="BC847" s="12">
        <v>0</v>
      </c>
      <c r="BD847" s="12">
        <v>0</v>
      </c>
      <c r="BE847" s="12">
        <v>0</v>
      </c>
      <c r="BF847" s="12">
        <v>0</v>
      </c>
      <c r="BK847" t="s">
        <v>333</v>
      </c>
      <c r="BL847" t="s">
        <v>111</v>
      </c>
      <c r="BM847" s="2">
        <v>43896</v>
      </c>
      <c r="BN847" s="67">
        <v>0</v>
      </c>
      <c r="BO847" s="67">
        <v>1</v>
      </c>
      <c r="BP847" s="67">
        <v>0</v>
      </c>
      <c r="BQ847" s="67">
        <v>1</v>
      </c>
      <c r="BR847" s="67">
        <v>0</v>
      </c>
      <c r="BS847" s="67">
        <v>0</v>
      </c>
      <c r="BT847" s="67">
        <v>1</v>
      </c>
      <c r="BU847" s="67">
        <v>1</v>
      </c>
      <c r="BV847" s="67">
        <v>0</v>
      </c>
      <c r="BW847" s="67">
        <v>185</v>
      </c>
      <c r="BX847" s="67">
        <v>0</v>
      </c>
      <c r="BY847" s="67">
        <v>224</v>
      </c>
      <c r="BZ847" s="67">
        <v>195</v>
      </c>
      <c r="CA847" s="67">
        <v>5</v>
      </c>
      <c r="CB847" s="67">
        <v>0</v>
      </c>
      <c r="CC847" s="67">
        <v>0</v>
      </c>
      <c r="CD847" s="67">
        <v>0</v>
      </c>
      <c r="CE847" s="67">
        <v>0</v>
      </c>
      <c r="CF847" s="68">
        <v>0</v>
      </c>
      <c r="CG847" s="69">
        <v>0</v>
      </c>
      <c r="CH847" s="69">
        <v>0</v>
      </c>
      <c r="CI847">
        <v>0</v>
      </c>
      <c r="CJ847">
        <v>0</v>
      </c>
      <c r="CK847">
        <v>0</v>
      </c>
      <c r="CL847">
        <v>0</v>
      </c>
      <c r="CM847">
        <v>0</v>
      </c>
      <c r="CN847" s="71">
        <v>0</v>
      </c>
    </row>
    <row r="848" spans="1:92" hidden="1" x14ac:dyDescent="0.25">
      <c r="A848" s="7" t="s">
        <v>345</v>
      </c>
      <c r="B848" t="s">
        <v>112</v>
      </c>
      <c r="C848" s="2">
        <v>43899</v>
      </c>
      <c r="D848" s="12">
        <v>8</v>
      </c>
      <c r="E848" s="12">
        <v>2</v>
      </c>
      <c r="F848" s="12">
        <v>0</v>
      </c>
      <c r="G848" s="12">
        <v>0</v>
      </c>
      <c r="H848" s="12">
        <v>0</v>
      </c>
      <c r="I848" s="12">
        <v>0</v>
      </c>
      <c r="J848" s="12">
        <v>1</v>
      </c>
      <c r="K848" s="12">
        <v>0</v>
      </c>
      <c r="L848" s="12">
        <v>0</v>
      </c>
      <c r="M848" s="12">
        <v>11</v>
      </c>
      <c r="N848" s="12">
        <v>0</v>
      </c>
      <c r="O848" s="12">
        <v>40</v>
      </c>
      <c r="P848" s="12">
        <v>24</v>
      </c>
      <c r="Q848" s="12">
        <v>0</v>
      </c>
      <c r="R848" s="12">
        <v>0</v>
      </c>
      <c r="S848" s="12">
        <v>2</v>
      </c>
      <c r="T848" s="12">
        <v>2</v>
      </c>
      <c r="U848" s="12">
        <v>0</v>
      </c>
      <c r="V848" s="12">
        <v>0</v>
      </c>
      <c r="W848" s="12">
        <v>1</v>
      </c>
      <c r="X848" s="12">
        <v>1</v>
      </c>
      <c r="Y848">
        <v>0</v>
      </c>
      <c r="Z848">
        <v>0</v>
      </c>
      <c r="AA848">
        <v>0</v>
      </c>
      <c r="AB848">
        <v>0</v>
      </c>
      <c r="AC848">
        <v>0</v>
      </c>
      <c r="AG848" s="33" t="s">
        <v>345</v>
      </c>
      <c r="AH848" s="30" t="s">
        <v>112</v>
      </c>
      <c r="AI848" s="34">
        <v>43899</v>
      </c>
      <c r="AJ848" s="12">
        <v>0</v>
      </c>
      <c r="AK848" s="12">
        <v>0</v>
      </c>
      <c r="AL848" s="12">
        <v>0</v>
      </c>
      <c r="AM848" s="12">
        <v>0</v>
      </c>
      <c r="AN848" s="12">
        <v>0</v>
      </c>
      <c r="AO848" s="12">
        <v>0</v>
      </c>
      <c r="AP848" s="12">
        <v>0</v>
      </c>
      <c r="AQ848" s="12">
        <v>0</v>
      </c>
      <c r="AR848" s="12">
        <v>0</v>
      </c>
      <c r="AS848" s="12">
        <v>0</v>
      </c>
      <c r="AT848" s="12">
        <v>0</v>
      </c>
      <c r="AU848" s="12">
        <v>0</v>
      </c>
      <c r="AV848" s="12">
        <v>0</v>
      </c>
      <c r="AW848" s="12">
        <v>0</v>
      </c>
      <c r="AX848" s="12">
        <v>0</v>
      </c>
      <c r="AY848" s="12">
        <v>0</v>
      </c>
      <c r="AZ848" s="12">
        <v>0</v>
      </c>
      <c r="BA848" s="12">
        <v>0</v>
      </c>
      <c r="BB848" s="12">
        <v>0</v>
      </c>
      <c r="BC848" s="12">
        <v>0</v>
      </c>
      <c r="BD848" s="12">
        <v>0</v>
      </c>
      <c r="BE848" s="12">
        <v>0</v>
      </c>
      <c r="BF848" s="12">
        <v>0</v>
      </c>
      <c r="BK848" t="s">
        <v>333</v>
      </c>
      <c r="BL848" t="s">
        <v>112</v>
      </c>
      <c r="BM848" s="2">
        <v>43896</v>
      </c>
      <c r="BN848" s="67">
        <v>1</v>
      </c>
      <c r="BO848" s="67">
        <v>0</v>
      </c>
      <c r="BP848" s="67">
        <v>0</v>
      </c>
      <c r="BQ848" s="67">
        <v>0</v>
      </c>
      <c r="BR848" s="67">
        <v>0</v>
      </c>
      <c r="BS848" s="67">
        <v>0</v>
      </c>
      <c r="BT848" s="67">
        <v>0</v>
      </c>
      <c r="BU848" s="67">
        <v>0</v>
      </c>
      <c r="BV848" s="67">
        <v>0</v>
      </c>
      <c r="BW848" s="67">
        <v>5</v>
      </c>
      <c r="BX848" s="67">
        <v>0</v>
      </c>
      <c r="BY848" s="67">
        <v>21</v>
      </c>
      <c r="BZ848" s="67">
        <v>8</v>
      </c>
      <c r="CA848" s="67">
        <v>1</v>
      </c>
      <c r="CB848" s="67">
        <v>0</v>
      </c>
      <c r="CC848" s="67">
        <v>0</v>
      </c>
      <c r="CD848" s="67">
        <v>0</v>
      </c>
      <c r="CE848" s="67">
        <v>0</v>
      </c>
      <c r="CF848" s="68">
        <v>0</v>
      </c>
      <c r="CG848" s="69">
        <v>0</v>
      </c>
      <c r="CH848" s="69">
        <v>0</v>
      </c>
      <c r="CI848">
        <v>0</v>
      </c>
      <c r="CJ848">
        <v>0</v>
      </c>
      <c r="CK848">
        <v>0</v>
      </c>
      <c r="CL848">
        <v>0</v>
      </c>
      <c r="CM848">
        <v>0</v>
      </c>
      <c r="CN848" s="71">
        <v>1</v>
      </c>
    </row>
    <row r="849" spans="1:92" hidden="1" x14ac:dyDescent="0.25">
      <c r="A849" s="7" t="s">
        <v>345</v>
      </c>
      <c r="B849" t="s">
        <v>113</v>
      </c>
      <c r="C849" s="2">
        <v>43899</v>
      </c>
      <c r="D849" s="12">
        <v>394</v>
      </c>
      <c r="E849" s="12">
        <v>230</v>
      </c>
      <c r="F849" s="12">
        <v>6</v>
      </c>
      <c r="G849" s="12">
        <v>3</v>
      </c>
      <c r="H849" s="12">
        <v>2</v>
      </c>
      <c r="I849" s="12">
        <v>6</v>
      </c>
      <c r="J849" s="12">
        <v>25</v>
      </c>
      <c r="K849" s="12">
        <v>15</v>
      </c>
      <c r="L849" s="12">
        <v>6</v>
      </c>
      <c r="M849" s="12">
        <v>1041</v>
      </c>
      <c r="N849" s="12">
        <v>11</v>
      </c>
      <c r="O849" s="12">
        <v>1405</v>
      </c>
      <c r="P849" s="12">
        <v>1283</v>
      </c>
      <c r="Q849" s="12">
        <v>69</v>
      </c>
      <c r="R849" s="12">
        <v>21</v>
      </c>
      <c r="S849" s="12">
        <v>33</v>
      </c>
      <c r="T849" s="12">
        <v>16</v>
      </c>
      <c r="U849" s="12">
        <v>0</v>
      </c>
      <c r="V849" s="12">
        <v>1</v>
      </c>
      <c r="W849" s="12">
        <v>5</v>
      </c>
      <c r="X849" s="12">
        <v>28</v>
      </c>
      <c r="Y849">
        <v>0</v>
      </c>
      <c r="Z849">
        <v>0</v>
      </c>
      <c r="AA849">
        <v>0</v>
      </c>
      <c r="AB849">
        <v>0</v>
      </c>
      <c r="AC849">
        <v>0</v>
      </c>
      <c r="AG849" s="35" t="s">
        <v>345</v>
      </c>
      <c r="AH849" s="29" t="s">
        <v>113</v>
      </c>
      <c r="AI849" s="36">
        <v>43899</v>
      </c>
      <c r="AJ849" s="12">
        <v>344</v>
      </c>
      <c r="AK849" s="12">
        <v>166</v>
      </c>
      <c r="AL849" s="12">
        <v>6</v>
      </c>
      <c r="AM849" s="12">
        <v>2</v>
      </c>
      <c r="AN849" s="12">
        <v>2</v>
      </c>
      <c r="AO849" s="12">
        <v>6</v>
      </c>
      <c r="AP849" s="12">
        <v>11</v>
      </c>
      <c r="AQ849" s="12">
        <v>6</v>
      </c>
      <c r="AR849" s="12">
        <v>6</v>
      </c>
      <c r="AS849" s="12">
        <v>0</v>
      </c>
      <c r="AT849" s="12">
        <v>33</v>
      </c>
      <c r="AU849" s="12">
        <v>1</v>
      </c>
      <c r="AV849" s="12">
        <v>0</v>
      </c>
      <c r="AW849" s="12">
        <v>0</v>
      </c>
      <c r="AX849" s="12">
        <v>0</v>
      </c>
      <c r="AY849" s="12">
        <v>0</v>
      </c>
      <c r="AZ849" s="12">
        <v>0</v>
      </c>
      <c r="BA849" s="12">
        <v>0</v>
      </c>
      <c r="BB849" s="12">
        <v>0</v>
      </c>
      <c r="BC849" s="12">
        <v>0</v>
      </c>
      <c r="BD849" s="12">
        <v>0</v>
      </c>
      <c r="BE849" s="12">
        <v>0</v>
      </c>
      <c r="BF849" s="12">
        <v>0</v>
      </c>
      <c r="BK849" t="s">
        <v>333</v>
      </c>
      <c r="BL849" t="s">
        <v>113</v>
      </c>
      <c r="BM849" s="2">
        <v>43896</v>
      </c>
      <c r="BN849" s="67">
        <v>2</v>
      </c>
      <c r="BO849" s="67">
        <v>2</v>
      </c>
      <c r="BP849" s="67">
        <v>0</v>
      </c>
      <c r="BQ849" s="67">
        <v>2</v>
      </c>
      <c r="BR849" s="67">
        <v>0</v>
      </c>
      <c r="BS849" s="67">
        <v>0</v>
      </c>
      <c r="BT849" s="67">
        <v>1</v>
      </c>
      <c r="BU849" s="67">
        <v>1</v>
      </c>
      <c r="BV849" s="67">
        <v>0</v>
      </c>
      <c r="BW849" s="67">
        <v>448</v>
      </c>
      <c r="BX849" s="67">
        <v>0</v>
      </c>
      <c r="BY849" s="67">
        <v>545</v>
      </c>
      <c r="BZ849" s="67">
        <v>468</v>
      </c>
      <c r="CA849" s="67">
        <v>10</v>
      </c>
      <c r="CB849" s="67">
        <v>0</v>
      </c>
      <c r="CC849" s="67">
        <v>0</v>
      </c>
      <c r="CD849" s="67">
        <v>0</v>
      </c>
      <c r="CE849" s="67">
        <v>0</v>
      </c>
      <c r="CF849" s="68">
        <v>0</v>
      </c>
      <c r="CG849" s="69">
        <v>0</v>
      </c>
      <c r="CH849" s="69">
        <v>0</v>
      </c>
      <c r="CI849">
        <v>0</v>
      </c>
      <c r="CJ849">
        <v>0</v>
      </c>
      <c r="CK849">
        <v>0</v>
      </c>
      <c r="CL849">
        <v>0</v>
      </c>
      <c r="CM849">
        <v>0</v>
      </c>
      <c r="CN849" s="71">
        <v>2</v>
      </c>
    </row>
    <row r="850" spans="1:92" hidden="1" x14ac:dyDescent="0.25">
      <c r="A850" s="7" t="s">
        <v>346</v>
      </c>
      <c r="B850" t="s">
        <v>110</v>
      </c>
      <c r="C850" s="2">
        <v>43899</v>
      </c>
      <c r="D850" s="12">
        <v>2</v>
      </c>
      <c r="E850" s="12">
        <v>0</v>
      </c>
      <c r="F850" s="12">
        <v>0</v>
      </c>
      <c r="G850" s="12">
        <v>0</v>
      </c>
      <c r="H850" s="12">
        <v>0</v>
      </c>
      <c r="I850" s="12">
        <v>0</v>
      </c>
      <c r="J850" s="12">
        <v>0</v>
      </c>
      <c r="K850" s="12">
        <v>0</v>
      </c>
      <c r="L850" s="12">
        <v>0</v>
      </c>
      <c r="M850" s="12">
        <v>0</v>
      </c>
      <c r="N850" s="12">
        <v>0</v>
      </c>
      <c r="O850" s="12">
        <v>0</v>
      </c>
      <c r="P850" s="12">
        <v>0</v>
      </c>
      <c r="Q850" s="12">
        <v>0</v>
      </c>
      <c r="R850" s="12">
        <v>0</v>
      </c>
      <c r="S850" s="12">
        <v>1</v>
      </c>
      <c r="T850" s="12">
        <v>1</v>
      </c>
      <c r="U850" s="12">
        <v>0</v>
      </c>
      <c r="V850" s="12">
        <v>0</v>
      </c>
      <c r="W850" s="12">
        <v>0</v>
      </c>
      <c r="X850" s="12">
        <v>0</v>
      </c>
      <c r="Y850">
        <v>0</v>
      </c>
      <c r="Z850">
        <v>0</v>
      </c>
      <c r="AA850">
        <v>0</v>
      </c>
      <c r="AB850">
        <v>0</v>
      </c>
      <c r="AC850">
        <v>0</v>
      </c>
      <c r="AG850" s="33" t="s">
        <v>346</v>
      </c>
      <c r="AH850" s="30" t="s">
        <v>110</v>
      </c>
      <c r="AI850" s="34">
        <v>43899</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12">
        <v>0</v>
      </c>
      <c r="BA850" s="12">
        <v>0</v>
      </c>
      <c r="BB850" s="12">
        <v>0</v>
      </c>
      <c r="BC850" s="12">
        <v>0</v>
      </c>
      <c r="BD850" s="12">
        <v>0</v>
      </c>
      <c r="BE850" s="12">
        <v>0</v>
      </c>
      <c r="BF850" s="12">
        <v>0</v>
      </c>
      <c r="BK850" t="s">
        <v>334</v>
      </c>
      <c r="BL850" t="s">
        <v>110</v>
      </c>
      <c r="BM850" s="2">
        <v>43896</v>
      </c>
      <c r="BN850" s="67">
        <v>0</v>
      </c>
      <c r="BO850" s="67">
        <v>0</v>
      </c>
      <c r="BP850" s="67">
        <v>0</v>
      </c>
      <c r="BQ850" s="67">
        <v>0</v>
      </c>
      <c r="BR850" s="67">
        <v>0</v>
      </c>
      <c r="BS850" s="67">
        <v>0</v>
      </c>
      <c r="BT850" s="67">
        <v>0</v>
      </c>
      <c r="BU850" s="67">
        <v>0</v>
      </c>
      <c r="BV850" s="67">
        <v>0</v>
      </c>
      <c r="BW850" s="67">
        <v>21</v>
      </c>
      <c r="BX850" s="67">
        <v>1</v>
      </c>
      <c r="BY850" s="67">
        <v>68</v>
      </c>
      <c r="BZ850" s="67">
        <v>53</v>
      </c>
      <c r="CA850" s="67">
        <v>0</v>
      </c>
      <c r="CB850" s="67">
        <v>0</v>
      </c>
      <c r="CC850" s="67">
        <v>0</v>
      </c>
      <c r="CD850" s="67">
        <v>0</v>
      </c>
      <c r="CE850" s="67">
        <v>0</v>
      </c>
      <c r="CF850" s="68">
        <v>0</v>
      </c>
      <c r="CG850" s="69">
        <v>0</v>
      </c>
      <c r="CH850" s="69">
        <v>0</v>
      </c>
      <c r="CI850">
        <v>0</v>
      </c>
      <c r="CJ850">
        <v>0</v>
      </c>
      <c r="CK850">
        <v>0</v>
      </c>
      <c r="CL850">
        <v>0</v>
      </c>
      <c r="CM850">
        <v>0</v>
      </c>
      <c r="CN850" s="71">
        <v>0</v>
      </c>
    </row>
    <row r="851" spans="1:92" hidden="1" x14ac:dyDescent="0.25">
      <c r="A851" s="7" t="s">
        <v>346</v>
      </c>
      <c r="B851" t="s">
        <v>111</v>
      </c>
      <c r="C851" s="2">
        <v>43899</v>
      </c>
      <c r="D851" s="12">
        <v>128</v>
      </c>
      <c r="E851" s="12">
        <v>95</v>
      </c>
      <c r="F851" s="12">
        <v>1</v>
      </c>
      <c r="G851" s="12">
        <v>6</v>
      </c>
      <c r="H851" s="12">
        <v>1</v>
      </c>
      <c r="I851" s="12">
        <v>1</v>
      </c>
      <c r="J851" s="12">
        <v>0</v>
      </c>
      <c r="K851" s="12">
        <v>0</v>
      </c>
      <c r="L851" s="12">
        <v>1</v>
      </c>
      <c r="M851" s="12">
        <v>1</v>
      </c>
      <c r="N851" s="12">
        <v>2</v>
      </c>
      <c r="O851" s="12">
        <v>0</v>
      </c>
      <c r="P851" s="12">
        <v>0</v>
      </c>
      <c r="Q851" s="12">
        <v>16</v>
      </c>
      <c r="R851" s="12">
        <v>3</v>
      </c>
      <c r="S851" s="12">
        <v>14</v>
      </c>
      <c r="T851" s="12">
        <v>3</v>
      </c>
      <c r="U851" s="12">
        <v>0</v>
      </c>
      <c r="V851" s="12">
        <v>0</v>
      </c>
      <c r="W851" s="12">
        <v>2</v>
      </c>
      <c r="X851" s="12">
        <v>7</v>
      </c>
      <c r="Y851">
        <v>0</v>
      </c>
      <c r="Z851">
        <v>0</v>
      </c>
      <c r="AA851">
        <v>0</v>
      </c>
      <c r="AB851">
        <v>0</v>
      </c>
      <c r="AC851">
        <v>0</v>
      </c>
      <c r="AG851" s="35" t="s">
        <v>346</v>
      </c>
      <c r="AH851" s="29" t="s">
        <v>111</v>
      </c>
      <c r="AI851" s="36">
        <v>43899</v>
      </c>
      <c r="AJ851" s="12">
        <v>118</v>
      </c>
      <c r="AK851" s="12">
        <v>94</v>
      </c>
      <c r="AL851" s="12">
        <v>1</v>
      </c>
      <c r="AM851" s="12">
        <v>5</v>
      </c>
      <c r="AN851" s="12">
        <v>1</v>
      </c>
      <c r="AO851" s="12">
        <v>1</v>
      </c>
      <c r="AP851" s="12">
        <v>0</v>
      </c>
      <c r="AQ851" s="12">
        <v>0</v>
      </c>
      <c r="AR851" s="12">
        <v>1</v>
      </c>
      <c r="AS851" s="12">
        <v>0</v>
      </c>
      <c r="AT851" s="12">
        <v>10</v>
      </c>
      <c r="AU851" s="12">
        <v>0</v>
      </c>
      <c r="AV851" s="12">
        <v>3</v>
      </c>
      <c r="AW851" s="12">
        <v>0</v>
      </c>
      <c r="AX851" s="12">
        <v>0</v>
      </c>
      <c r="AY851" s="12">
        <v>0</v>
      </c>
      <c r="AZ851" s="12">
        <v>0</v>
      </c>
      <c r="BA851" s="12">
        <v>3</v>
      </c>
      <c r="BB851" s="12">
        <v>0</v>
      </c>
      <c r="BC851" s="12">
        <v>0</v>
      </c>
      <c r="BD851" s="12">
        <v>0</v>
      </c>
      <c r="BE851" s="12">
        <v>0</v>
      </c>
      <c r="BF851" s="12">
        <v>0</v>
      </c>
      <c r="BK851" t="s">
        <v>334</v>
      </c>
      <c r="BL851" t="s">
        <v>111</v>
      </c>
      <c r="BM851" s="2">
        <v>43896</v>
      </c>
      <c r="BN851" s="67">
        <v>0</v>
      </c>
      <c r="BO851" s="67">
        <v>0</v>
      </c>
      <c r="BP851" s="67">
        <v>0</v>
      </c>
      <c r="BQ851" s="67">
        <v>0</v>
      </c>
      <c r="BR851" s="67">
        <v>0</v>
      </c>
      <c r="BS851" s="67">
        <v>0</v>
      </c>
      <c r="BT851" s="67">
        <v>0</v>
      </c>
      <c r="BU851" s="67">
        <v>0</v>
      </c>
      <c r="BV851" s="67">
        <v>0</v>
      </c>
      <c r="BW851" s="67">
        <v>290</v>
      </c>
      <c r="BX851" s="67">
        <v>1</v>
      </c>
      <c r="BY851" s="67">
        <v>429</v>
      </c>
      <c r="BZ851" s="67">
        <v>340</v>
      </c>
      <c r="CA851" s="67">
        <v>1</v>
      </c>
      <c r="CB851" s="67">
        <v>0</v>
      </c>
      <c r="CC851" s="67">
        <v>0</v>
      </c>
      <c r="CD851" s="67">
        <v>2</v>
      </c>
      <c r="CE851" s="67">
        <v>0</v>
      </c>
      <c r="CF851" s="68">
        <v>0</v>
      </c>
      <c r="CG851" s="69">
        <v>0</v>
      </c>
      <c r="CH851" s="69">
        <v>0</v>
      </c>
      <c r="CI851">
        <v>0</v>
      </c>
      <c r="CJ851">
        <v>0</v>
      </c>
      <c r="CK851">
        <v>0</v>
      </c>
      <c r="CL851">
        <v>0</v>
      </c>
      <c r="CM851">
        <v>0</v>
      </c>
      <c r="CN851" s="71">
        <v>0</v>
      </c>
    </row>
    <row r="852" spans="1:92" hidden="1" x14ac:dyDescent="0.25">
      <c r="A852" s="7" t="s">
        <v>346</v>
      </c>
      <c r="B852" t="s">
        <v>112</v>
      </c>
      <c r="C852" s="2">
        <v>43899</v>
      </c>
      <c r="D852" s="12">
        <v>2</v>
      </c>
      <c r="E852" s="12">
        <v>0</v>
      </c>
      <c r="F852" s="12">
        <v>0</v>
      </c>
      <c r="G852" s="12">
        <v>0</v>
      </c>
      <c r="H852" s="12">
        <v>0</v>
      </c>
      <c r="I852" s="12">
        <v>0</v>
      </c>
      <c r="J852" s="12">
        <v>0</v>
      </c>
      <c r="K852" s="12">
        <v>0</v>
      </c>
      <c r="L852" s="12">
        <v>0</v>
      </c>
      <c r="M852" s="12">
        <v>0</v>
      </c>
      <c r="N852" s="12">
        <v>0</v>
      </c>
      <c r="O852" s="12">
        <v>0</v>
      </c>
      <c r="P852" s="12">
        <v>0</v>
      </c>
      <c r="Q852" s="12">
        <v>0</v>
      </c>
      <c r="R852" s="12">
        <v>0</v>
      </c>
      <c r="S852" s="12">
        <v>0</v>
      </c>
      <c r="T852" s="12">
        <v>0</v>
      </c>
      <c r="U852" s="12">
        <v>0</v>
      </c>
      <c r="V852" s="12">
        <v>0</v>
      </c>
      <c r="W852" s="12">
        <v>0</v>
      </c>
      <c r="X852" s="12">
        <v>0</v>
      </c>
      <c r="Y852">
        <v>0</v>
      </c>
      <c r="Z852">
        <v>0</v>
      </c>
      <c r="AA852">
        <v>0</v>
      </c>
      <c r="AB852">
        <v>0</v>
      </c>
      <c r="AC852">
        <v>0</v>
      </c>
      <c r="AG852" s="33" t="s">
        <v>346</v>
      </c>
      <c r="AH852" s="30" t="s">
        <v>112</v>
      </c>
      <c r="AI852" s="34">
        <v>43899</v>
      </c>
      <c r="AJ852" s="12">
        <v>0</v>
      </c>
      <c r="AK852" s="12">
        <v>0</v>
      </c>
      <c r="AL852" s="12">
        <v>0</v>
      </c>
      <c r="AM852" s="12">
        <v>0</v>
      </c>
      <c r="AN852" s="12">
        <v>0</v>
      </c>
      <c r="AO852" s="12">
        <v>0</v>
      </c>
      <c r="AP852" s="12">
        <v>0</v>
      </c>
      <c r="AQ852" s="12">
        <v>0</v>
      </c>
      <c r="AR852" s="12">
        <v>0</v>
      </c>
      <c r="AS852" s="12">
        <v>0</v>
      </c>
      <c r="AT852" s="12">
        <v>0</v>
      </c>
      <c r="AU852" s="12">
        <v>0</v>
      </c>
      <c r="AV852" s="12">
        <v>0</v>
      </c>
      <c r="AW852" s="12">
        <v>0</v>
      </c>
      <c r="AX852" s="12">
        <v>0</v>
      </c>
      <c r="AY852" s="12">
        <v>0</v>
      </c>
      <c r="AZ852" s="12">
        <v>0</v>
      </c>
      <c r="BA852" s="12">
        <v>0</v>
      </c>
      <c r="BB852" s="12">
        <v>0</v>
      </c>
      <c r="BC852" s="12">
        <v>0</v>
      </c>
      <c r="BD852" s="12">
        <v>0</v>
      </c>
      <c r="BE852" s="12">
        <v>0</v>
      </c>
      <c r="BF852" s="12">
        <v>0</v>
      </c>
      <c r="BK852" t="s">
        <v>334</v>
      </c>
      <c r="BL852" t="s">
        <v>112</v>
      </c>
      <c r="BM852" s="2">
        <v>43896</v>
      </c>
      <c r="BN852" s="67">
        <v>0</v>
      </c>
      <c r="BO852" s="67">
        <v>0</v>
      </c>
      <c r="BP852" s="67">
        <v>0</v>
      </c>
      <c r="BQ852" s="67">
        <v>0</v>
      </c>
      <c r="BR852" s="67">
        <v>0</v>
      </c>
      <c r="BS852" s="67">
        <v>0</v>
      </c>
      <c r="BT852" s="67">
        <v>0</v>
      </c>
      <c r="BU852" s="67">
        <v>0</v>
      </c>
      <c r="BV852" s="67">
        <v>0</v>
      </c>
      <c r="BW852" s="67">
        <v>35</v>
      </c>
      <c r="BX852" s="67">
        <v>0</v>
      </c>
      <c r="BY852" s="67">
        <v>67</v>
      </c>
      <c r="BZ852" s="67">
        <v>55</v>
      </c>
      <c r="CA852" s="67">
        <v>1</v>
      </c>
      <c r="CB852" s="67">
        <v>0</v>
      </c>
      <c r="CC852" s="67">
        <v>0</v>
      </c>
      <c r="CD852" s="67">
        <v>2</v>
      </c>
      <c r="CE852" s="67">
        <v>0</v>
      </c>
      <c r="CF852" s="68">
        <v>0</v>
      </c>
      <c r="CG852" s="69">
        <v>0</v>
      </c>
      <c r="CH852" s="69">
        <v>0</v>
      </c>
      <c r="CI852">
        <v>0</v>
      </c>
      <c r="CJ852">
        <v>0</v>
      </c>
      <c r="CK852">
        <v>0</v>
      </c>
      <c r="CL852">
        <v>0</v>
      </c>
      <c r="CM852">
        <v>0</v>
      </c>
      <c r="CN852" s="71">
        <v>0</v>
      </c>
    </row>
    <row r="853" spans="1:92" hidden="1" x14ac:dyDescent="0.25">
      <c r="A853" s="7" t="s">
        <v>346</v>
      </c>
      <c r="B853" t="s">
        <v>113</v>
      </c>
      <c r="C853" s="2">
        <v>43899</v>
      </c>
      <c r="D853" s="12">
        <v>164</v>
      </c>
      <c r="E853" s="12">
        <v>129</v>
      </c>
      <c r="F853" s="12">
        <v>7</v>
      </c>
      <c r="G853" s="12">
        <v>7</v>
      </c>
      <c r="H853" s="12">
        <v>3</v>
      </c>
      <c r="I853" s="12">
        <v>7</v>
      </c>
      <c r="J853" s="12">
        <v>5</v>
      </c>
      <c r="K853" s="12">
        <v>5</v>
      </c>
      <c r="L853" s="12">
        <v>7</v>
      </c>
      <c r="M853" s="12">
        <v>3</v>
      </c>
      <c r="N853" s="12">
        <v>6</v>
      </c>
      <c r="O853" s="12">
        <v>0</v>
      </c>
      <c r="P853" s="12">
        <v>0</v>
      </c>
      <c r="Q853" s="12">
        <v>31</v>
      </c>
      <c r="R853" s="12">
        <v>2</v>
      </c>
      <c r="S853" s="12">
        <v>19</v>
      </c>
      <c r="T853" s="12">
        <v>2</v>
      </c>
      <c r="U853" s="12">
        <v>0</v>
      </c>
      <c r="V853" s="12">
        <v>0</v>
      </c>
      <c r="W853" s="12">
        <v>1</v>
      </c>
      <c r="X853" s="12">
        <v>11</v>
      </c>
      <c r="Y853">
        <v>0</v>
      </c>
      <c r="Z853">
        <v>0</v>
      </c>
      <c r="AA853">
        <v>0</v>
      </c>
      <c r="AB853">
        <v>0</v>
      </c>
      <c r="AC853">
        <v>0</v>
      </c>
      <c r="AG853" s="35" t="s">
        <v>346</v>
      </c>
      <c r="AH853" s="29" t="s">
        <v>113</v>
      </c>
      <c r="AI853" s="36">
        <v>43899</v>
      </c>
      <c r="AJ853" s="12">
        <v>151</v>
      </c>
      <c r="AK853" s="12">
        <v>123</v>
      </c>
      <c r="AL853" s="12">
        <v>7</v>
      </c>
      <c r="AM853" s="12">
        <v>6</v>
      </c>
      <c r="AN853" s="12">
        <v>3</v>
      </c>
      <c r="AO853" s="12">
        <v>7</v>
      </c>
      <c r="AP853" s="12">
        <v>2</v>
      </c>
      <c r="AQ853" s="12">
        <v>2</v>
      </c>
      <c r="AR853" s="12">
        <v>7</v>
      </c>
      <c r="AS853" s="12">
        <v>0</v>
      </c>
      <c r="AT853" s="12">
        <v>25</v>
      </c>
      <c r="AU853" s="12">
        <v>0</v>
      </c>
      <c r="AV853" s="12">
        <v>9</v>
      </c>
      <c r="AW853" s="12">
        <v>0</v>
      </c>
      <c r="AX853" s="12">
        <v>0</v>
      </c>
      <c r="AY853" s="12">
        <v>0</v>
      </c>
      <c r="AZ853" s="12">
        <v>0</v>
      </c>
      <c r="BA853" s="12">
        <v>9</v>
      </c>
      <c r="BB853" s="12">
        <v>0</v>
      </c>
      <c r="BC853" s="12">
        <v>0</v>
      </c>
      <c r="BD853" s="12">
        <v>0</v>
      </c>
      <c r="BE853" s="12">
        <v>0</v>
      </c>
      <c r="BF853" s="12">
        <v>0</v>
      </c>
      <c r="BK853" t="s">
        <v>334</v>
      </c>
      <c r="BL853" t="s">
        <v>113</v>
      </c>
      <c r="BM853" s="2">
        <v>43896</v>
      </c>
      <c r="BN853" s="67">
        <v>0</v>
      </c>
      <c r="BO853" s="67">
        <v>3</v>
      </c>
      <c r="BP853" s="67">
        <v>0</v>
      </c>
      <c r="BQ853" s="67">
        <v>3</v>
      </c>
      <c r="BR853" s="67">
        <v>0</v>
      </c>
      <c r="BS853" s="67">
        <v>0</v>
      </c>
      <c r="BT853" s="67">
        <v>0</v>
      </c>
      <c r="BU853" s="67">
        <v>0</v>
      </c>
      <c r="BV853" s="67">
        <v>0</v>
      </c>
      <c r="BW853" s="67">
        <v>508</v>
      </c>
      <c r="BX853" s="67">
        <v>0</v>
      </c>
      <c r="BY853" s="67">
        <v>775</v>
      </c>
      <c r="BZ853" s="67">
        <v>640</v>
      </c>
      <c r="CA853" s="67">
        <v>0</v>
      </c>
      <c r="CB853" s="67">
        <v>0</v>
      </c>
      <c r="CC853" s="67">
        <v>0</v>
      </c>
      <c r="CD853" s="67">
        <v>2</v>
      </c>
      <c r="CE853" s="67">
        <v>0</v>
      </c>
      <c r="CF853" s="68">
        <v>0</v>
      </c>
      <c r="CG853" s="69">
        <v>0</v>
      </c>
      <c r="CH853" s="69">
        <v>0</v>
      </c>
      <c r="CI853">
        <v>0</v>
      </c>
      <c r="CJ853">
        <v>0</v>
      </c>
      <c r="CK853">
        <v>0</v>
      </c>
      <c r="CL853">
        <v>0</v>
      </c>
      <c r="CM853">
        <v>0</v>
      </c>
      <c r="CN853" s="71">
        <v>0</v>
      </c>
    </row>
    <row r="854" spans="1:92" hidden="1" x14ac:dyDescent="0.25">
      <c r="A854" s="7" t="s">
        <v>347</v>
      </c>
      <c r="B854" t="s">
        <v>110</v>
      </c>
      <c r="C854" s="2">
        <v>43899</v>
      </c>
      <c r="D854" s="12">
        <v>3</v>
      </c>
      <c r="E854" s="12">
        <v>3</v>
      </c>
      <c r="F854" s="12">
        <v>0</v>
      </c>
      <c r="G854" s="12">
        <v>0</v>
      </c>
      <c r="H854" s="12">
        <v>0</v>
      </c>
      <c r="I854" s="12">
        <v>0</v>
      </c>
      <c r="J854" s="12">
        <v>2</v>
      </c>
      <c r="K854" s="12">
        <v>0</v>
      </c>
      <c r="L854" s="12">
        <v>0</v>
      </c>
      <c r="M854" s="12">
        <v>0</v>
      </c>
      <c r="N854" s="12">
        <v>1</v>
      </c>
      <c r="O854" s="12">
        <v>0</v>
      </c>
      <c r="P854" s="12">
        <v>0</v>
      </c>
      <c r="Q854" s="12">
        <v>5</v>
      </c>
      <c r="R854" s="12">
        <v>4</v>
      </c>
      <c r="S854" s="12">
        <v>0</v>
      </c>
      <c r="T854" s="12">
        <v>0</v>
      </c>
      <c r="U854" s="12">
        <v>0</v>
      </c>
      <c r="V854" s="12">
        <v>0</v>
      </c>
      <c r="W854" s="12">
        <v>0</v>
      </c>
      <c r="X854" s="12">
        <v>0</v>
      </c>
      <c r="Y854">
        <v>0</v>
      </c>
      <c r="Z854">
        <v>0</v>
      </c>
      <c r="AA854">
        <v>0</v>
      </c>
      <c r="AB854">
        <v>0</v>
      </c>
      <c r="AC854">
        <v>0</v>
      </c>
      <c r="AG854" s="33" t="s">
        <v>347</v>
      </c>
      <c r="AH854" s="30" t="s">
        <v>110</v>
      </c>
      <c r="AI854" s="34">
        <v>43899</v>
      </c>
      <c r="AJ854" s="12">
        <v>0</v>
      </c>
      <c r="AK854" s="12">
        <v>0</v>
      </c>
      <c r="AL854" s="12">
        <v>0</v>
      </c>
      <c r="AM854" s="12">
        <v>0</v>
      </c>
      <c r="AN854" s="12">
        <v>0</v>
      </c>
      <c r="AO854" s="12">
        <v>0</v>
      </c>
      <c r="AP854" s="12">
        <v>0</v>
      </c>
      <c r="AQ854" s="12">
        <v>0</v>
      </c>
      <c r="AR854" s="12">
        <v>0</v>
      </c>
      <c r="AS854" s="12">
        <v>0</v>
      </c>
      <c r="AT854" s="12">
        <v>1</v>
      </c>
      <c r="AU854" s="12">
        <v>0</v>
      </c>
      <c r="AV854" s="12">
        <v>0</v>
      </c>
      <c r="AW854" s="12">
        <v>0</v>
      </c>
      <c r="AX854" s="12">
        <v>0</v>
      </c>
      <c r="AY854" s="12">
        <v>0</v>
      </c>
      <c r="AZ854" s="12">
        <v>0</v>
      </c>
      <c r="BA854" s="12">
        <v>0</v>
      </c>
      <c r="BB854" s="12">
        <v>0</v>
      </c>
      <c r="BC854" s="12">
        <v>0</v>
      </c>
      <c r="BD854" s="12">
        <v>0</v>
      </c>
      <c r="BE854" s="12">
        <v>0</v>
      </c>
      <c r="BF854" s="12">
        <v>0</v>
      </c>
      <c r="BK854" t="s">
        <v>335</v>
      </c>
      <c r="BL854" t="s">
        <v>110</v>
      </c>
      <c r="BM854" s="2">
        <v>43896</v>
      </c>
      <c r="BN854" s="67">
        <v>0</v>
      </c>
      <c r="BO854" s="67">
        <v>0</v>
      </c>
      <c r="BP854" s="67">
        <v>0</v>
      </c>
      <c r="BQ854" s="67">
        <v>0</v>
      </c>
      <c r="BR854" s="67">
        <v>0</v>
      </c>
      <c r="BS854" s="67">
        <v>0</v>
      </c>
      <c r="BT854" s="67">
        <v>0</v>
      </c>
      <c r="BU854" s="67">
        <v>0</v>
      </c>
      <c r="BV854" s="67">
        <v>0</v>
      </c>
      <c r="BW854" s="67">
        <v>0</v>
      </c>
      <c r="BX854" s="67">
        <v>0</v>
      </c>
      <c r="BY854" s="67">
        <v>0</v>
      </c>
      <c r="BZ854" s="67">
        <v>0</v>
      </c>
      <c r="CA854" s="67">
        <v>0</v>
      </c>
      <c r="CB854" s="67">
        <v>0</v>
      </c>
      <c r="CC854" s="67">
        <v>0</v>
      </c>
      <c r="CD854" s="67">
        <v>0</v>
      </c>
      <c r="CE854" s="67">
        <v>0</v>
      </c>
      <c r="CF854" s="68">
        <v>0</v>
      </c>
      <c r="CG854" s="69">
        <v>0</v>
      </c>
      <c r="CH854" s="69">
        <v>0</v>
      </c>
      <c r="CI854">
        <v>0</v>
      </c>
      <c r="CJ854">
        <v>0</v>
      </c>
      <c r="CK854">
        <v>0</v>
      </c>
      <c r="CL854">
        <v>0</v>
      </c>
      <c r="CM854">
        <v>0</v>
      </c>
      <c r="CN854" s="71">
        <v>0</v>
      </c>
    </row>
    <row r="855" spans="1:92" hidden="1" x14ac:dyDescent="0.25">
      <c r="A855" s="7" t="s">
        <v>347</v>
      </c>
      <c r="B855" t="s">
        <v>111</v>
      </c>
      <c r="C855" s="2">
        <v>43899</v>
      </c>
      <c r="D855" s="12">
        <v>120</v>
      </c>
      <c r="E855" s="12">
        <v>97</v>
      </c>
      <c r="F855" s="12">
        <v>2</v>
      </c>
      <c r="G855" s="12">
        <v>3</v>
      </c>
      <c r="H855" s="12">
        <v>0</v>
      </c>
      <c r="I855" s="12">
        <v>2</v>
      </c>
      <c r="J855" s="12">
        <v>2</v>
      </c>
      <c r="K855" s="12">
        <v>2</v>
      </c>
      <c r="L855" s="12">
        <v>2</v>
      </c>
      <c r="M855" s="12">
        <v>27</v>
      </c>
      <c r="N855" s="12">
        <v>2</v>
      </c>
      <c r="O855" s="12">
        <v>4</v>
      </c>
      <c r="P855" s="12">
        <v>3</v>
      </c>
      <c r="Q855" s="12">
        <v>6</v>
      </c>
      <c r="R855" s="12">
        <v>0</v>
      </c>
      <c r="S855" s="12">
        <v>0</v>
      </c>
      <c r="T855" s="12">
        <v>0</v>
      </c>
      <c r="U855" s="12">
        <v>0</v>
      </c>
      <c r="V855" s="12">
        <v>0</v>
      </c>
      <c r="W855" s="12">
        <v>0</v>
      </c>
      <c r="X855" s="12">
        <v>0</v>
      </c>
      <c r="Y855">
        <v>0</v>
      </c>
      <c r="Z855">
        <v>0</v>
      </c>
      <c r="AA855">
        <v>0</v>
      </c>
      <c r="AB855">
        <v>0</v>
      </c>
      <c r="AC855">
        <v>0</v>
      </c>
      <c r="AG855" s="35" t="s">
        <v>347</v>
      </c>
      <c r="AH855" s="29" t="s">
        <v>111</v>
      </c>
      <c r="AI855" s="36">
        <v>43899</v>
      </c>
      <c r="AJ855" s="12">
        <v>108</v>
      </c>
      <c r="AK855" s="12">
        <v>85</v>
      </c>
      <c r="AL855" s="12">
        <v>1</v>
      </c>
      <c r="AM855" s="12">
        <v>3</v>
      </c>
      <c r="AN855" s="12">
        <v>0</v>
      </c>
      <c r="AO855" s="12">
        <v>1</v>
      </c>
      <c r="AP855" s="12">
        <v>1</v>
      </c>
      <c r="AQ855" s="12">
        <v>1</v>
      </c>
      <c r="AR855" s="12">
        <v>1</v>
      </c>
      <c r="AS855" s="12">
        <v>0</v>
      </c>
      <c r="AT855" s="12">
        <v>2</v>
      </c>
      <c r="AU855" s="12">
        <v>0</v>
      </c>
      <c r="AV855" s="12">
        <v>0</v>
      </c>
      <c r="AW855" s="12">
        <v>0</v>
      </c>
      <c r="AX855" s="12">
        <v>0</v>
      </c>
      <c r="AY855" s="12">
        <v>0</v>
      </c>
      <c r="AZ855" s="12">
        <v>0</v>
      </c>
      <c r="BA855" s="12">
        <v>0</v>
      </c>
      <c r="BB855" s="12">
        <v>0</v>
      </c>
      <c r="BC855" s="12">
        <v>0</v>
      </c>
      <c r="BD855" s="12">
        <v>0</v>
      </c>
      <c r="BE855" s="12">
        <v>0</v>
      </c>
      <c r="BF855" s="12">
        <v>0</v>
      </c>
      <c r="BK855" t="s">
        <v>335</v>
      </c>
      <c r="BL855" t="s">
        <v>111</v>
      </c>
      <c r="BM855" s="2">
        <v>43896</v>
      </c>
      <c r="BN855" s="67">
        <v>3</v>
      </c>
      <c r="BO855" s="67">
        <v>1</v>
      </c>
      <c r="BP855" s="67">
        <v>0</v>
      </c>
      <c r="BQ855" s="67">
        <v>0</v>
      </c>
      <c r="BR855" s="67">
        <v>0</v>
      </c>
      <c r="BS855" s="67">
        <v>0</v>
      </c>
      <c r="BT855" s="67">
        <v>0</v>
      </c>
      <c r="BU855" s="67">
        <v>0</v>
      </c>
      <c r="BV855" s="67">
        <v>0</v>
      </c>
      <c r="BW855" s="67">
        <v>1</v>
      </c>
      <c r="BX855" s="67">
        <v>0</v>
      </c>
      <c r="BY855" s="67">
        <v>0</v>
      </c>
      <c r="BZ855" s="67">
        <v>0</v>
      </c>
      <c r="CA855" s="67">
        <v>1</v>
      </c>
      <c r="CB855" s="67">
        <v>0</v>
      </c>
      <c r="CC855" s="67">
        <v>1</v>
      </c>
      <c r="CD855" s="67">
        <v>1</v>
      </c>
      <c r="CE855" s="67">
        <v>0</v>
      </c>
      <c r="CF855" s="68">
        <v>0</v>
      </c>
      <c r="CG855" s="69">
        <v>0</v>
      </c>
      <c r="CH855" s="69">
        <v>1</v>
      </c>
      <c r="CI855">
        <v>0</v>
      </c>
      <c r="CJ855">
        <v>0</v>
      </c>
      <c r="CK855">
        <v>0</v>
      </c>
      <c r="CL855">
        <v>0</v>
      </c>
      <c r="CM855">
        <v>0</v>
      </c>
      <c r="CN855" s="71">
        <v>3</v>
      </c>
    </row>
    <row r="856" spans="1:92" hidden="1" x14ac:dyDescent="0.25">
      <c r="A856" s="7" t="s">
        <v>347</v>
      </c>
      <c r="B856" t="s">
        <v>112</v>
      </c>
      <c r="C856" s="2">
        <v>43899</v>
      </c>
      <c r="D856" s="12">
        <v>2</v>
      </c>
      <c r="E856" s="12">
        <v>2</v>
      </c>
      <c r="F856" s="12">
        <v>0</v>
      </c>
      <c r="G856" s="12">
        <v>0</v>
      </c>
      <c r="H856" s="12">
        <v>0</v>
      </c>
      <c r="I856" s="12">
        <v>0</v>
      </c>
      <c r="J856" s="12">
        <v>1</v>
      </c>
      <c r="K856" s="12">
        <v>0</v>
      </c>
      <c r="L856" s="12">
        <v>0</v>
      </c>
      <c r="M856" s="12">
        <v>3</v>
      </c>
      <c r="N856" s="12">
        <v>0</v>
      </c>
      <c r="O856" s="12">
        <v>1</v>
      </c>
      <c r="P856" s="12">
        <v>0</v>
      </c>
      <c r="Q856" s="12">
        <v>7</v>
      </c>
      <c r="R856" s="12">
        <v>0</v>
      </c>
      <c r="S856" s="12">
        <v>0</v>
      </c>
      <c r="T856" s="12">
        <v>0</v>
      </c>
      <c r="U856" s="12">
        <v>0</v>
      </c>
      <c r="V856" s="12">
        <v>0</v>
      </c>
      <c r="W856" s="12">
        <v>0</v>
      </c>
      <c r="X856" s="12">
        <v>0</v>
      </c>
      <c r="Y856">
        <v>0</v>
      </c>
      <c r="Z856">
        <v>0</v>
      </c>
      <c r="AA856">
        <v>0</v>
      </c>
      <c r="AB856">
        <v>0</v>
      </c>
      <c r="AC856">
        <v>0</v>
      </c>
      <c r="AG856" s="33" t="s">
        <v>347</v>
      </c>
      <c r="AH856" s="30" t="s">
        <v>112</v>
      </c>
      <c r="AI856" s="34">
        <v>43899</v>
      </c>
      <c r="AJ856" s="12">
        <v>0</v>
      </c>
      <c r="AK856" s="12">
        <v>0</v>
      </c>
      <c r="AL856" s="12">
        <v>0</v>
      </c>
      <c r="AM856" s="12">
        <v>0</v>
      </c>
      <c r="AN856" s="12">
        <v>0</v>
      </c>
      <c r="AO856" s="12">
        <v>0</v>
      </c>
      <c r="AP856" s="12">
        <v>0</v>
      </c>
      <c r="AQ856" s="12">
        <v>0</v>
      </c>
      <c r="AR856" s="12">
        <v>0</v>
      </c>
      <c r="AS856" s="12">
        <v>0</v>
      </c>
      <c r="AT856" s="12">
        <v>0</v>
      </c>
      <c r="AU856" s="12">
        <v>0</v>
      </c>
      <c r="AV856" s="12">
        <v>0</v>
      </c>
      <c r="AW856" s="12">
        <v>0</v>
      </c>
      <c r="AX856" s="12">
        <v>0</v>
      </c>
      <c r="AY856" s="12">
        <v>0</v>
      </c>
      <c r="AZ856" s="12">
        <v>0</v>
      </c>
      <c r="BA856" s="12">
        <v>0</v>
      </c>
      <c r="BB856" s="12">
        <v>0</v>
      </c>
      <c r="BC856" s="12">
        <v>0</v>
      </c>
      <c r="BD856" s="12">
        <v>0</v>
      </c>
      <c r="BE856" s="12">
        <v>0</v>
      </c>
      <c r="BF856" s="12">
        <v>0</v>
      </c>
      <c r="BK856" t="s">
        <v>335</v>
      </c>
      <c r="BL856" t="s">
        <v>112</v>
      </c>
      <c r="BM856" s="2">
        <v>43896</v>
      </c>
      <c r="BN856" s="67">
        <v>0</v>
      </c>
      <c r="BO856" s="67">
        <v>0</v>
      </c>
      <c r="BP856" s="67">
        <v>0</v>
      </c>
      <c r="BQ856" s="67">
        <v>0</v>
      </c>
      <c r="BR856" s="67">
        <v>0</v>
      </c>
      <c r="BS856" s="67">
        <v>0</v>
      </c>
      <c r="BT856" s="67">
        <v>0</v>
      </c>
      <c r="BU856" s="67">
        <v>0</v>
      </c>
      <c r="BV856" s="67">
        <v>0</v>
      </c>
      <c r="BW856" s="67">
        <v>0</v>
      </c>
      <c r="BX856" s="67">
        <v>0</v>
      </c>
      <c r="BY856" s="67">
        <v>0</v>
      </c>
      <c r="BZ856" s="67">
        <v>0</v>
      </c>
      <c r="CA856" s="67">
        <v>0</v>
      </c>
      <c r="CB856" s="67">
        <v>0</v>
      </c>
      <c r="CC856" s="67">
        <v>0</v>
      </c>
      <c r="CD856" s="67">
        <v>0</v>
      </c>
      <c r="CE856" s="67">
        <v>0</v>
      </c>
      <c r="CF856" s="68">
        <v>0</v>
      </c>
      <c r="CG856" s="69">
        <v>0</v>
      </c>
      <c r="CH856" s="69">
        <v>0</v>
      </c>
      <c r="CI856">
        <v>0</v>
      </c>
      <c r="CJ856">
        <v>0</v>
      </c>
      <c r="CK856">
        <v>0</v>
      </c>
      <c r="CL856">
        <v>0</v>
      </c>
      <c r="CM856">
        <v>0</v>
      </c>
      <c r="CN856" s="71">
        <v>0</v>
      </c>
    </row>
    <row r="857" spans="1:92" hidden="1" x14ac:dyDescent="0.25">
      <c r="A857" s="7" t="s">
        <v>347</v>
      </c>
      <c r="B857" t="s">
        <v>113</v>
      </c>
      <c r="C857" s="2">
        <v>43899</v>
      </c>
      <c r="D857" s="12">
        <v>147</v>
      </c>
      <c r="E857" s="12">
        <v>125</v>
      </c>
      <c r="F857" s="12">
        <v>5</v>
      </c>
      <c r="G857" s="12">
        <v>3</v>
      </c>
      <c r="H857" s="12">
        <v>2</v>
      </c>
      <c r="I857" s="12">
        <v>5</v>
      </c>
      <c r="J857" s="12">
        <v>3</v>
      </c>
      <c r="K857" s="12">
        <v>2</v>
      </c>
      <c r="L857" s="12">
        <v>5</v>
      </c>
      <c r="M857" s="12">
        <v>145</v>
      </c>
      <c r="N857" s="12">
        <v>3</v>
      </c>
      <c r="O857" s="12">
        <v>42</v>
      </c>
      <c r="P857" s="12">
        <v>29</v>
      </c>
      <c r="Q857" s="12">
        <v>18</v>
      </c>
      <c r="R857" s="12">
        <v>0</v>
      </c>
      <c r="S857" s="12">
        <v>0</v>
      </c>
      <c r="T857" s="12">
        <v>0</v>
      </c>
      <c r="U857" s="12">
        <v>0</v>
      </c>
      <c r="V857" s="12">
        <v>0</v>
      </c>
      <c r="W857" s="12">
        <v>0</v>
      </c>
      <c r="X857" s="12">
        <v>0</v>
      </c>
      <c r="Y857">
        <v>0</v>
      </c>
      <c r="Z857">
        <v>0</v>
      </c>
      <c r="AA857">
        <v>0</v>
      </c>
      <c r="AB857">
        <v>0</v>
      </c>
      <c r="AC857">
        <v>0</v>
      </c>
      <c r="AG857" s="35" t="s">
        <v>347</v>
      </c>
      <c r="AH857" s="29" t="s">
        <v>113</v>
      </c>
      <c r="AI857" s="36">
        <v>43899</v>
      </c>
      <c r="AJ857" s="12">
        <v>136</v>
      </c>
      <c r="AK857" s="12">
        <v>112</v>
      </c>
      <c r="AL857" s="12">
        <v>3</v>
      </c>
      <c r="AM857" s="12">
        <v>2</v>
      </c>
      <c r="AN857" s="12">
        <v>1</v>
      </c>
      <c r="AO857" s="12">
        <v>3</v>
      </c>
      <c r="AP857" s="12">
        <v>2</v>
      </c>
      <c r="AQ857" s="12">
        <v>2</v>
      </c>
      <c r="AR857" s="12">
        <v>3</v>
      </c>
      <c r="AS857" s="12">
        <v>0</v>
      </c>
      <c r="AT857" s="12">
        <v>7</v>
      </c>
      <c r="AU857" s="12">
        <v>0</v>
      </c>
      <c r="AV857" s="12">
        <v>0</v>
      </c>
      <c r="AW857" s="12">
        <v>0</v>
      </c>
      <c r="AX857" s="12">
        <v>0</v>
      </c>
      <c r="AY857" s="12">
        <v>0</v>
      </c>
      <c r="AZ857" s="12">
        <v>0</v>
      </c>
      <c r="BA857" s="12">
        <v>0</v>
      </c>
      <c r="BB857" s="12">
        <v>0</v>
      </c>
      <c r="BC857" s="12">
        <v>0</v>
      </c>
      <c r="BD857" s="12">
        <v>0</v>
      </c>
      <c r="BE857" s="12">
        <v>0</v>
      </c>
      <c r="BF857" s="12">
        <v>0</v>
      </c>
      <c r="BK857" t="s">
        <v>335</v>
      </c>
      <c r="BL857" t="s">
        <v>113</v>
      </c>
      <c r="BM857" s="2">
        <v>43896</v>
      </c>
      <c r="BN857" s="67">
        <v>4</v>
      </c>
      <c r="BO857" s="67">
        <v>2</v>
      </c>
      <c r="BP857" s="67">
        <v>0</v>
      </c>
      <c r="BQ857" s="67">
        <v>0</v>
      </c>
      <c r="BR857" s="67">
        <v>0</v>
      </c>
      <c r="BS857" s="67">
        <v>0</v>
      </c>
      <c r="BT857" s="67">
        <v>0</v>
      </c>
      <c r="BU857" s="67">
        <v>0</v>
      </c>
      <c r="BV857" s="67">
        <v>0</v>
      </c>
      <c r="BW857" s="67">
        <v>2</v>
      </c>
      <c r="BX857" s="67">
        <v>1</v>
      </c>
      <c r="BY857" s="67">
        <v>0</v>
      </c>
      <c r="BZ857" s="67">
        <v>0</v>
      </c>
      <c r="CA857" s="67">
        <v>2</v>
      </c>
      <c r="CB857" s="67">
        <v>0</v>
      </c>
      <c r="CC857" s="67">
        <v>2</v>
      </c>
      <c r="CD857" s="67">
        <v>2</v>
      </c>
      <c r="CE857" s="67">
        <v>0</v>
      </c>
      <c r="CF857" s="68">
        <v>0</v>
      </c>
      <c r="CG857" s="69">
        <v>0</v>
      </c>
      <c r="CH857" s="69">
        <v>2</v>
      </c>
      <c r="CI857">
        <v>0</v>
      </c>
      <c r="CJ857">
        <v>0</v>
      </c>
      <c r="CK857">
        <v>0</v>
      </c>
      <c r="CL857">
        <v>0</v>
      </c>
      <c r="CM857">
        <v>0</v>
      </c>
      <c r="CN857" s="71">
        <v>4</v>
      </c>
    </row>
    <row r="858" spans="1:92" hidden="1" x14ac:dyDescent="0.25">
      <c r="A858" s="7" t="s">
        <v>348</v>
      </c>
      <c r="B858" t="s">
        <v>110</v>
      </c>
      <c r="C858" s="2">
        <v>43899</v>
      </c>
      <c r="D858" s="12">
        <v>1</v>
      </c>
      <c r="E858" s="12">
        <v>1</v>
      </c>
      <c r="F858" s="12">
        <v>0</v>
      </c>
      <c r="G858" s="12">
        <v>0</v>
      </c>
      <c r="H858" s="12">
        <v>0</v>
      </c>
      <c r="I858" s="12">
        <v>0</v>
      </c>
      <c r="J858" s="12">
        <v>0</v>
      </c>
      <c r="K858" s="12">
        <v>0</v>
      </c>
      <c r="L858" s="12">
        <v>0</v>
      </c>
      <c r="M858" s="12">
        <v>0</v>
      </c>
      <c r="N858" s="12">
        <v>0</v>
      </c>
      <c r="O858" s="12">
        <v>0</v>
      </c>
      <c r="P858" s="12">
        <v>0</v>
      </c>
      <c r="Q858" s="12">
        <v>0</v>
      </c>
      <c r="R858" s="12">
        <v>0</v>
      </c>
      <c r="S858" s="12">
        <v>0</v>
      </c>
      <c r="T858" s="12">
        <v>0</v>
      </c>
      <c r="U858" s="12">
        <v>0</v>
      </c>
      <c r="V858" s="12">
        <v>0</v>
      </c>
      <c r="W858" s="12">
        <v>0</v>
      </c>
      <c r="X858" s="12">
        <v>0</v>
      </c>
      <c r="Y858">
        <v>0</v>
      </c>
      <c r="Z858">
        <v>0</v>
      </c>
      <c r="AA858">
        <v>0</v>
      </c>
      <c r="AB858">
        <v>0</v>
      </c>
      <c r="AC858">
        <v>0</v>
      </c>
      <c r="AG858" s="33" t="s">
        <v>348</v>
      </c>
      <c r="AH858" s="30" t="s">
        <v>110</v>
      </c>
      <c r="AI858" s="34">
        <v>43899</v>
      </c>
      <c r="AJ858" s="12">
        <v>1</v>
      </c>
      <c r="AK858" s="12">
        <v>1</v>
      </c>
      <c r="AL858" s="12">
        <v>0</v>
      </c>
      <c r="AM858" s="12">
        <v>0</v>
      </c>
      <c r="AN858" s="12">
        <v>0</v>
      </c>
      <c r="AO858" s="12">
        <v>0</v>
      </c>
      <c r="AP858" s="12">
        <v>0</v>
      </c>
      <c r="AQ858" s="12">
        <v>0</v>
      </c>
      <c r="AR858" s="12">
        <v>0</v>
      </c>
      <c r="AS858" s="12">
        <v>0</v>
      </c>
      <c r="AT858" s="12">
        <v>0</v>
      </c>
      <c r="AU858" s="12">
        <v>0</v>
      </c>
      <c r="AV858" s="12">
        <v>0</v>
      </c>
      <c r="AW858" s="12">
        <v>0</v>
      </c>
      <c r="AX858" s="12">
        <v>0</v>
      </c>
      <c r="AY858" s="12">
        <v>0</v>
      </c>
      <c r="AZ858" s="12">
        <v>0</v>
      </c>
      <c r="BA858" s="12">
        <v>0</v>
      </c>
      <c r="BB858" s="12">
        <v>0</v>
      </c>
      <c r="BC858" s="12">
        <v>0</v>
      </c>
      <c r="BD858" s="12">
        <v>0</v>
      </c>
      <c r="BE858" s="12">
        <v>0</v>
      </c>
      <c r="BF858" s="12">
        <v>0</v>
      </c>
      <c r="BK858" t="s">
        <v>336</v>
      </c>
      <c r="BL858" t="s">
        <v>110</v>
      </c>
      <c r="BM858" s="2">
        <v>43896</v>
      </c>
      <c r="BN858" s="67">
        <v>0</v>
      </c>
      <c r="BO858" s="67">
        <v>0</v>
      </c>
      <c r="BP858" s="67">
        <v>0</v>
      </c>
      <c r="BQ858" s="67">
        <v>0</v>
      </c>
      <c r="BR858" s="67">
        <v>0</v>
      </c>
      <c r="BS858" s="67">
        <v>0</v>
      </c>
      <c r="BT858" s="67">
        <v>0</v>
      </c>
      <c r="BU858" s="67">
        <v>0</v>
      </c>
      <c r="BV858" s="67">
        <v>0</v>
      </c>
      <c r="BW858" s="67">
        <v>0</v>
      </c>
      <c r="BX858" s="67">
        <v>2</v>
      </c>
      <c r="BY858" s="67">
        <v>0</v>
      </c>
      <c r="BZ858" s="67">
        <v>0</v>
      </c>
      <c r="CA858" s="67">
        <v>6</v>
      </c>
      <c r="CB858" s="67">
        <v>2</v>
      </c>
      <c r="CC858" s="67">
        <v>2</v>
      </c>
      <c r="CD858" s="67">
        <v>1</v>
      </c>
      <c r="CE858" s="67">
        <v>0</v>
      </c>
      <c r="CF858" s="68">
        <v>0</v>
      </c>
      <c r="CG858" s="69">
        <v>0</v>
      </c>
      <c r="CH858" s="69">
        <v>1</v>
      </c>
      <c r="CI858">
        <v>0</v>
      </c>
      <c r="CJ858">
        <v>0</v>
      </c>
      <c r="CK858">
        <v>0</v>
      </c>
      <c r="CL858">
        <v>0</v>
      </c>
      <c r="CM858">
        <v>0</v>
      </c>
      <c r="CN858" s="71">
        <v>0</v>
      </c>
    </row>
    <row r="859" spans="1:92" hidden="1" x14ac:dyDescent="0.25">
      <c r="A859" s="7" t="s">
        <v>348</v>
      </c>
      <c r="B859" t="s">
        <v>111</v>
      </c>
      <c r="C859" s="2">
        <v>43899</v>
      </c>
      <c r="D859" s="12">
        <v>163</v>
      </c>
      <c r="E859" s="12">
        <v>117</v>
      </c>
      <c r="F859" s="12">
        <v>4</v>
      </c>
      <c r="G859" s="12">
        <v>7</v>
      </c>
      <c r="H859" s="12">
        <v>1</v>
      </c>
      <c r="I859" s="12">
        <v>4</v>
      </c>
      <c r="J859" s="12">
        <v>4</v>
      </c>
      <c r="K859" s="12">
        <v>1</v>
      </c>
      <c r="L859" s="12">
        <v>4</v>
      </c>
      <c r="M859" s="12">
        <v>1</v>
      </c>
      <c r="N859" s="12">
        <v>5</v>
      </c>
      <c r="O859" s="12">
        <v>0</v>
      </c>
      <c r="P859" s="12">
        <v>0</v>
      </c>
      <c r="Q859" s="12">
        <v>8</v>
      </c>
      <c r="R859" s="12">
        <v>0</v>
      </c>
      <c r="S859" s="12">
        <v>0</v>
      </c>
      <c r="T859" s="12">
        <v>3</v>
      </c>
      <c r="U859" s="12">
        <v>0</v>
      </c>
      <c r="V859" s="12">
        <v>0</v>
      </c>
      <c r="W859" s="12">
        <v>0</v>
      </c>
      <c r="X859" s="12">
        <v>0</v>
      </c>
      <c r="Y859">
        <v>0</v>
      </c>
      <c r="Z859">
        <v>0</v>
      </c>
      <c r="AA859">
        <v>0</v>
      </c>
      <c r="AB859">
        <v>0</v>
      </c>
      <c r="AC859">
        <v>0</v>
      </c>
      <c r="AG859" s="35" t="s">
        <v>348</v>
      </c>
      <c r="AH859" s="29" t="s">
        <v>111</v>
      </c>
      <c r="AI859" s="36">
        <v>43899</v>
      </c>
      <c r="AJ859" s="12">
        <v>157</v>
      </c>
      <c r="AK859" s="12">
        <v>109</v>
      </c>
      <c r="AL859" s="12">
        <v>4</v>
      </c>
      <c r="AM859" s="12">
        <v>5</v>
      </c>
      <c r="AN859" s="12">
        <v>1</v>
      </c>
      <c r="AO859" s="12">
        <v>4</v>
      </c>
      <c r="AP859" s="12">
        <v>4</v>
      </c>
      <c r="AQ859" s="12">
        <v>1</v>
      </c>
      <c r="AR859" s="12">
        <v>4</v>
      </c>
      <c r="AS859" s="12">
        <v>0</v>
      </c>
      <c r="AT859" s="12">
        <v>5</v>
      </c>
      <c r="AU859" s="12">
        <v>0</v>
      </c>
      <c r="AV859" s="12">
        <v>0</v>
      </c>
      <c r="AW859" s="12">
        <v>0</v>
      </c>
      <c r="AX859" s="12">
        <v>0</v>
      </c>
      <c r="AY859" s="12">
        <v>0</v>
      </c>
      <c r="AZ859" s="12">
        <v>0</v>
      </c>
      <c r="BA859" s="12">
        <v>0</v>
      </c>
      <c r="BB859" s="12">
        <v>0</v>
      </c>
      <c r="BC859" s="12">
        <v>0</v>
      </c>
      <c r="BD859" s="12">
        <v>0</v>
      </c>
      <c r="BE859" s="12">
        <v>0</v>
      </c>
      <c r="BF859" s="12">
        <v>0</v>
      </c>
      <c r="BK859" t="s">
        <v>336</v>
      </c>
      <c r="BL859" t="s">
        <v>111</v>
      </c>
      <c r="BM859" s="2">
        <v>43896</v>
      </c>
      <c r="BN859" s="67">
        <v>7</v>
      </c>
      <c r="BO859" s="67">
        <v>8</v>
      </c>
      <c r="BP859" s="67">
        <v>0</v>
      </c>
      <c r="BQ859" s="67">
        <v>5</v>
      </c>
      <c r="BR859" s="67">
        <v>0</v>
      </c>
      <c r="BS859" s="67">
        <v>0</v>
      </c>
      <c r="BT859" s="67">
        <v>2</v>
      </c>
      <c r="BU859" s="67">
        <v>2</v>
      </c>
      <c r="BV859" s="67">
        <v>0</v>
      </c>
      <c r="BW859" s="67">
        <v>0</v>
      </c>
      <c r="BX859" s="67">
        <v>2</v>
      </c>
      <c r="BY859" s="67">
        <v>0</v>
      </c>
      <c r="BZ859" s="67">
        <v>0</v>
      </c>
      <c r="CA859" s="67">
        <v>4</v>
      </c>
      <c r="CB859" s="67">
        <v>2</v>
      </c>
      <c r="CC859" s="67">
        <v>4</v>
      </c>
      <c r="CD859" s="67">
        <v>1</v>
      </c>
      <c r="CE859" s="67">
        <v>0</v>
      </c>
      <c r="CF859" s="68">
        <v>0</v>
      </c>
      <c r="CG859" s="69">
        <v>1</v>
      </c>
      <c r="CH859" s="69">
        <v>2</v>
      </c>
      <c r="CI859">
        <v>0</v>
      </c>
      <c r="CJ859">
        <v>0</v>
      </c>
      <c r="CK859">
        <v>0</v>
      </c>
      <c r="CL859">
        <v>0</v>
      </c>
      <c r="CM859">
        <v>0</v>
      </c>
      <c r="CN859" s="71">
        <v>7</v>
      </c>
    </row>
    <row r="860" spans="1:92" hidden="1" x14ac:dyDescent="0.25">
      <c r="A860" s="7" t="s">
        <v>348</v>
      </c>
      <c r="B860" t="s">
        <v>112</v>
      </c>
      <c r="C860" s="2">
        <v>43899</v>
      </c>
      <c r="D860" s="12">
        <v>0</v>
      </c>
      <c r="E860" s="12">
        <v>0</v>
      </c>
      <c r="F860" s="12">
        <v>0</v>
      </c>
      <c r="G860" s="12">
        <v>0</v>
      </c>
      <c r="H860" s="12">
        <v>0</v>
      </c>
      <c r="I860" s="12">
        <v>0</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v>0</v>
      </c>
      <c r="Z860">
        <v>0</v>
      </c>
      <c r="AA860">
        <v>0</v>
      </c>
      <c r="AB860">
        <v>0</v>
      </c>
      <c r="AC860">
        <v>0</v>
      </c>
      <c r="AG860" s="33" t="s">
        <v>348</v>
      </c>
      <c r="AH860" s="30" t="s">
        <v>112</v>
      </c>
      <c r="AI860" s="34">
        <v>43899</v>
      </c>
      <c r="AJ860" s="12">
        <v>0</v>
      </c>
      <c r="AK860" s="12">
        <v>0</v>
      </c>
      <c r="AL860" s="12">
        <v>0</v>
      </c>
      <c r="AM860" s="12">
        <v>0</v>
      </c>
      <c r="AN860" s="12">
        <v>0</v>
      </c>
      <c r="AO860" s="12">
        <v>0</v>
      </c>
      <c r="AP860" s="12">
        <v>0</v>
      </c>
      <c r="AQ860" s="12">
        <v>0</v>
      </c>
      <c r="AR860" s="12">
        <v>0</v>
      </c>
      <c r="AS860" s="12">
        <v>0</v>
      </c>
      <c r="AT860" s="12">
        <v>0</v>
      </c>
      <c r="AU860" s="12">
        <v>0</v>
      </c>
      <c r="AV860" s="12">
        <v>0</v>
      </c>
      <c r="AW860" s="12">
        <v>0</v>
      </c>
      <c r="AX860" s="12">
        <v>0</v>
      </c>
      <c r="AY860" s="12">
        <v>0</v>
      </c>
      <c r="AZ860" s="12">
        <v>0</v>
      </c>
      <c r="BA860" s="12">
        <v>0</v>
      </c>
      <c r="BB860" s="12">
        <v>0</v>
      </c>
      <c r="BC860" s="12">
        <v>0</v>
      </c>
      <c r="BD860" s="12">
        <v>0</v>
      </c>
      <c r="BE860" s="12">
        <v>0</v>
      </c>
      <c r="BF860" s="12">
        <v>0</v>
      </c>
      <c r="BK860" t="s">
        <v>336</v>
      </c>
      <c r="BL860" t="s">
        <v>112</v>
      </c>
      <c r="BM860" s="2">
        <v>43896</v>
      </c>
      <c r="BN860" s="67">
        <v>0</v>
      </c>
      <c r="BO860" s="67">
        <v>2</v>
      </c>
      <c r="BP860" s="67">
        <v>2</v>
      </c>
      <c r="BQ860" s="67">
        <v>2</v>
      </c>
      <c r="BR860" s="67">
        <v>2</v>
      </c>
      <c r="BS860" s="67">
        <v>2</v>
      </c>
      <c r="BT860" s="67">
        <v>0</v>
      </c>
      <c r="BU860" s="67">
        <v>0</v>
      </c>
      <c r="BV860" s="67">
        <v>0</v>
      </c>
      <c r="BW860" s="67">
        <v>0</v>
      </c>
      <c r="BX860" s="67">
        <v>3</v>
      </c>
      <c r="BY860" s="67">
        <v>0</v>
      </c>
      <c r="BZ860" s="67">
        <v>0</v>
      </c>
      <c r="CA860" s="67">
        <v>2</v>
      </c>
      <c r="CB860" s="67">
        <v>0</v>
      </c>
      <c r="CC860" s="67">
        <v>2</v>
      </c>
      <c r="CD860" s="67">
        <v>1</v>
      </c>
      <c r="CE860" s="67">
        <v>0</v>
      </c>
      <c r="CF860" s="68">
        <v>0</v>
      </c>
      <c r="CG860" s="69">
        <v>0</v>
      </c>
      <c r="CH860" s="69">
        <v>1</v>
      </c>
      <c r="CI860">
        <v>0</v>
      </c>
      <c r="CJ860">
        <v>0</v>
      </c>
      <c r="CK860">
        <v>0</v>
      </c>
      <c r="CL860">
        <v>0</v>
      </c>
      <c r="CM860">
        <v>0</v>
      </c>
      <c r="CN860" s="71">
        <v>0</v>
      </c>
    </row>
    <row r="861" spans="1:92" hidden="1" x14ac:dyDescent="0.25">
      <c r="A861" s="7" t="s">
        <v>348</v>
      </c>
      <c r="B861" t="s">
        <v>113</v>
      </c>
      <c r="C861" s="2">
        <v>43899</v>
      </c>
      <c r="D861" s="12">
        <v>196</v>
      </c>
      <c r="E861" s="12">
        <v>148</v>
      </c>
      <c r="F861" s="12">
        <v>6</v>
      </c>
      <c r="G861" s="12">
        <v>7</v>
      </c>
      <c r="H861" s="12">
        <v>1</v>
      </c>
      <c r="I861" s="12">
        <v>6</v>
      </c>
      <c r="J861" s="12">
        <v>8</v>
      </c>
      <c r="K861" s="12">
        <v>0</v>
      </c>
      <c r="L861" s="12">
        <v>6</v>
      </c>
      <c r="M861" s="12">
        <v>2</v>
      </c>
      <c r="N861" s="12">
        <v>3</v>
      </c>
      <c r="O861" s="12">
        <v>0</v>
      </c>
      <c r="P861" s="12">
        <v>0</v>
      </c>
      <c r="Q861" s="12">
        <v>19</v>
      </c>
      <c r="R861" s="12">
        <v>0</v>
      </c>
      <c r="S861" s="12">
        <v>0</v>
      </c>
      <c r="T861" s="12">
        <v>3</v>
      </c>
      <c r="U861" s="12">
        <v>0</v>
      </c>
      <c r="V861" s="12">
        <v>0</v>
      </c>
      <c r="W861" s="12">
        <v>0</v>
      </c>
      <c r="X861" s="12">
        <v>0</v>
      </c>
      <c r="Y861">
        <v>0</v>
      </c>
      <c r="Z861">
        <v>0</v>
      </c>
      <c r="AA861">
        <v>0</v>
      </c>
      <c r="AB861">
        <v>0</v>
      </c>
      <c r="AC861">
        <v>0</v>
      </c>
      <c r="AG861" s="35" t="s">
        <v>348</v>
      </c>
      <c r="AH861" s="29" t="s">
        <v>113</v>
      </c>
      <c r="AI861" s="36">
        <v>43899</v>
      </c>
      <c r="AJ861" s="12">
        <v>191</v>
      </c>
      <c r="AK861" s="12">
        <v>137</v>
      </c>
      <c r="AL861" s="12">
        <v>6</v>
      </c>
      <c r="AM861" s="12">
        <v>4</v>
      </c>
      <c r="AN861" s="12">
        <v>1</v>
      </c>
      <c r="AO861" s="12">
        <v>6</v>
      </c>
      <c r="AP861" s="12">
        <v>8</v>
      </c>
      <c r="AQ861" s="12">
        <v>0</v>
      </c>
      <c r="AR861" s="12">
        <v>6</v>
      </c>
      <c r="AS861" s="12">
        <v>0</v>
      </c>
      <c r="AT861" s="12">
        <v>15</v>
      </c>
      <c r="AU861" s="12">
        <v>0</v>
      </c>
      <c r="AV861" s="12">
        <v>0</v>
      </c>
      <c r="AW861" s="12">
        <v>0</v>
      </c>
      <c r="AX861" s="12">
        <v>0</v>
      </c>
      <c r="AY861" s="12">
        <v>0</v>
      </c>
      <c r="AZ861" s="12">
        <v>0</v>
      </c>
      <c r="BA861" s="12">
        <v>0</v>
      </c>
      <c r="BB861" s="12">
        <v>0</v>
      </c>
      <c r="BC861" s="12">
        <v>0</v>
      </c>
      <c r="BD861" s="12">
        <v>0</v>
      </c>
      <c r="BE861" s="12">
        <v>0</v>
      </c>
      <c r="BF861" s="12">
        <v>0</v>
      </c>
      <c r="BK861" t="s">
        <v>336</v>
      </c>
      <c r="BL861" t="s">
        <v>113</v>
      </c>
      <c r="BM861" s="2">
        <v>43896</v>
      </c>
      <c r="BN861" s="67">
        <v>8</v>
      </c>
      <c r="BO861" s="67">
        <v>18</v>
      </c>
      <c r="BP861" s="67">
        <v>0</v>
      </c>
      <c r="BQ861" s="67">
        <v>4</v>
      </c>
      <c r="BR861" s="67">
        <v>0</v>
      </c>
      <c r="BS861" s="67">
        <v>0</v>
      </c>
      <c r="BT861" s="67">
        <v>2</v>
      </c>
      <c r="BU861" s="67">
        <v>2</v>
      </c>
      <c r="BV861" s="67">
        <v>0</v>
      </c>
      <c r="BW861" s="67">
        <v>2</v>
      </c>
      <c r="BX861" s="67">
        <v>2</v>
      </c>
      <c r="BY861" s="67">
        <v>0</v>
      </c>
      <c r="BZ861" s="67">
        <v>0</v>
      </c>
      <c r="CA861" s="67">
        <v>39</v>
      </c>
      <c r="CB861" s="67">
        <v>27</v>
      </c>
      <c r="CC861" s="67">
        <v>5</v>
      </c>
      <c r="CD861" s="67">
        <v>1</v>
      </c>
      <c r="CE861" s="67">
        <v>0</v>
      </c>
      <c r="CF861" s="68">
        <v>0</v>
      </c>
      <c r="CG861" s="69">
        <v>2</v>
      </c>
      <c r="CH861" s="69">
        <v>2</v>
      </c>
      <c r="CI861">
        <v>0</v>
      </c>
      <c r="CJ861">
        <v>0</v>
      </c>
      <c r="CK861">
        <v>0</v>
      </c>
      <c r="CL861">
        <v>0</v>
      </c>
      <c r="CM861">
        <v>0</v>
      </c>
      <c r="CN861" s="71">
        <v>8</v>
      </c>
    </row>
    <row r="862" spans="1:92" hidden="1" x14ac:dyDescent="0.25">
      <c r="A862" s="7" t="s">
        <v>349</v>
      </c>
      <c r="B862" t="s">
        <v>110</v>
      </c>
      <c r="C862" s="2">
        <v>43899</v>
      </c>
      <c r="D862" s="12">
        <v>2</v>
      </c>
      <c r="E862" s="12">
        <v>1</v>
      </c>
      <c r="F862" s="12">
        <v>0</v>
      </c>
      <c r="G862" s="12">
        <v>0</v>
      </c>
      <c r="H862" s="12">
        <v>0</v>
      </c>
      <c r="I862" s="12">
        <v>0</v>
      </c>
      <c r="J862" s="12">
        <v>0</v>
      </c>
      <c r="K862" s="12">
        <v>0</v>
      </c>
      <c r="L862" s="12">
        <v>0</v>
      </c>
      <c r="M862" s="12">
        <v>0</v>
      </c>
      <c r="N862" s="12">
        <v>0</v>
      </c>
      <c r="O862" s="12">
        <v>0</v>
      </c>
      <c r="P862" s="12">
        <v>0</v>
      </c>
      <c r="Q862" s="12">
        <v>2</v>
      </c>
      <c r="R862" s="12">
        <v>2</v>
      </c>
      <c r="S862" s="12">
        <v>0</v>
      </c>
      <c r="T862" s="12">
        <v>0</v>
      </c>
      <c r="U862" s="12">
        <v>0</v>
      </c>
      <c r="V862" s="12">
        <v>0</v>
      </c>
      <c r="W862" s="12">
        <v>0</v>
      </c>
      <c r="X862" s="12">
        <v>2</v>
      </c>
      <c r="Y862">
        <v>0</v>
      </c>
      <c r="Z862">
        <v>0</v>
      </c>
      <c r="AA862">
        <v>0</v>
      </c>
      <c r="AB862">
        <v>0</v>
      </c>
      <c r="AC862">
        <v>0</v>
      </c>
      <c r="AG862" s="33" t="s">
        <v>349</v>
      </c>
      <c r="AH862" s="30" t="s">
        <v>110</v>
      </c>
      <c r="AI862" s="34">
        <v>43899</v>
      </c>
      <c r="AJ862" s="12">
        <v>1</v>
      </c>
      <c r="AK862" s="12">
        <v>1</v>
      </c>
      <c r="AL862" s="12">
        <v>0</v>
      </c>
      <c r="AM862" s="12">
        <v>0</v>
      </c>
      <c r="AN862" s="12">
        <v>0</v>
      </c>
      <c r="AO862" s="12">
        <v>0</v>
      </c>
      <c r="AP862" s="12">
        <v>0</v>
      </c>
      <c r="AQ862" s="12">
        <v>0</v>
      </c>
      <c r="AR862" s="12">
        <v>0</v>
      </c>
      <c r="AS862" s="12">
        <v>0</v>
      </c>
      <c r="AT862" s="12">
        <v>0</v>
      </c>
      <c r="AU862" s="12">
        <v>0</v>
      </c>
      <c r="AV862" s="12">
        <v>0</v>
      </c>
      <c r="AW862" s="12">
        <v>0</v>
      </c>
      <c r="AX862" s="12">
        <v>0</v>
      </c>
      <c r="AY862" s="12">
        <v>0</v>
      </c>
      <c r="AZ862" s="12">
        <v>0</v>
      </c>
      <c r="BA862" s="12">
        <v>0</v>
      </c>
      <c r="BB862" s="12">
        <v>0</v>
      </c>
      <c r="BC862" s="12">
        <v>0</v>
      </c>
      <c r="BD862" s="12">
        <v>0</v>
      </c>
      <c r="BE862" s="12">
        <v>0</v>
      </c>
      <c r="BF862" s="12">
        <v>0</v>
      </c>
      <c r="BK862" t="s">
        <v>337</v>
      </c>
      <c r="BL862" t="s">
        <v>110</v>
      </c>
      <c r="BM862" s="2">
        <v>43896</v>
      </c>
      <c r="BN862" s="67">
        <v>9</v>
      </c>
      <c r="BO862" s="67">
        <v>2</v>
      </c>
      <c r="BP862" s="67">
        <v>0</v>
      </c>
      <c r="BQ862" s="67">
        <v>1</v>
      </c>
      <c r="BR862" s="67">
        <v>0</v>
      </c>
      <c r="BS862" s="67">
        <v>0</v>
      </c>
      <c r="BT862" s="67">
        <v>0</v>
      </c>
      <c r="BU862" s="67">
        <v>0</v>
      </c>
      <c r="BV862" s="67">
        <v>0</v>
      </c>
      <c r="BW862" s="67">
        <v>5</v>
      </c>
      <c r="BX862" s="67">
        <v>44</v>
      </c>
      <c r="BY862" s="67">
        <v>17</v>
      </c>
      <c r="BZ862" s="67">
        <v>17</v>
      </c>
      <c r="CA862" s="67">
        <v>2</v>
      </c>
      <c r="CB862" s="67">
        <v>0</v>
      </c>
      <c r="CC862" s="67">
        <v>0</v>
      </c>
      <c r="CD862" s="67">
        <v>0</v>
      </c>
      <c r="CE862" s="67">
        <v>0</v>
      </c>
      <c r="CF862" s="68">
        <v>0</v>
      </c>
      <c r="CG862" s="69">
        <v>0</v>
      </c>
      <c r="CH862" s="69">
        <v>0</v>
      </c>
      <c r="CI862">
        <v>0</v>
      </c>
      <c r="CJ862">
        <v>0</v>
      </c>
      <c r="CK862">
        <v>0</v>
      </c>
      <c r="CL862">
        <v>0</v>
      </c>
      <c r="CM862">
        <v>0</v>
      </c>
      <c r="CN862" s="71">
        <v>9</v>
      </c>
    </row>
    <row r="863" spans="1:92" hidden="1" x14ac:dyDescent="0.25">
      <c r="A863" s="7" t="s">
        <v>349</v>
      </c>
      <c r="B863" t="s">
        <v>111</v>
      </c>
      <c r="C863" s="2">
        <v>43899</v>
      </c>
      <c r="D863" s="12">
        <v>123</v>
      </c>
      <c r="E863" s="12">
        <v>103</v>
      </c>
      <c r="F863" s="12">
        <v>2</v>
      </c>
      <c r="G863" s="12">
        <v>4</v>
      </c>
      <c r="H863" s="12">
        <v>2</v>
      </c>
      <c r="I863" s="12">
        <v>2</v>
      </c>
      <c r="J863" s="12">
        <v>2</v>
      </c>
      <c r="K863" s="12">
        <v>6</v>
      </c>
      <c r="L863" s="12">
        <v>2</v>
      </c>
      <c r="M863" s="12">
        <v>6</v>
      </c>
      <c r="N863" s="12">
        <v>10</v>
      </c>
      <c r="O863" s="12">
        <v>2</v>
      </c>
      <c r="P863" s="12">
        <v>1</v>
      </c>
      <c r="Q863" s="12">
        <v>22</v>
      </c>
      <c r="R863" s="12">
        <v>4</v>
      </c>
      <c r="S863" s="12">
        <v>0</v>
      </c>
      <c r="T863" s="12">
        <v>4</v>
      </c>
      <c r="U863" s="12">
        <v>0</v>
      </c>
      <c r="V863" s="12">
        <v>0</v>
      </c>
      <c r="W863" s="12">
        <v>0</v>
      </c>
      <c r="X863" s="12">
        <v>2</v>
      </c>
      <c r="Y863">
        <v>0</v>
      </c>
      <c r="Z863">
        <v>0</v>
      </c>
      <c r="AA863">
        <v>0</v>
      </c>
      <c r="AB863">
        <v>0</v>
      </c>
      <c r="AC863">
        <v>0</v>
      </c>
      <c r="AG863" s="35" t="s">
        <v>349</v>
      </c>
      <c r="AH863" s="29" t="s">
        <v>111</v>
      </c>
      <c r="AI863" s="36">
        <v>43899</v>
      </c>
      <c r="AJ863" s="12">
        <v>110</v>
      </c>
      <c r="AK863" s="12">
        <v>98</v>
      </c>
      <c r="AL863" s="12">
        <v>2</v>
      </c>
      <c r="AM863" s="12">
        <v>4</v>
      </c>
      <c r="AN863" s="12">
        <v>2</v>
      </c>
      <c r="AO863" s="12">
        <v>2</v>
      </c>
      <c r="AP863" s="12">
        <v>2</v>
      </c>
      <c r="AQ863" s="12">
        <v>6</v>
      </c>
      <c r="AR863" s="12">
        <v>2</v>
      </c>
      <c r="AS863" s="12">
        <v>0</v>
      </c>
      <c r="AT863" s="12">
        <v>16</v>
      </c>
      <c r="AU863" s="12">
        <v>0</v>
      </c>
      <c r="AV863" s="12">
        <v>0</v>
      </c>
      <c r="AW863" s="12">
        <v>0</v>
      </c>
      <c r="AX863" s="12">
        <v>0</v>
      </c>
      <c r="AY863" s="12">
        <v>0</v>
      </c>
      <c r="AZ863" s="12">
        <v>0</v>
      </c>
      <c r="BA863" s="12">
        <v>0</v>
      </c>
      <c r="BB863" s="12">
        <v>0</v>
      </c>
      <c r="BC863" s="12">
        <v>0</v>
      </c>
      <c r="BD863" s="12">
        <v>0</v>
      </c>
      <c r="BE863" s="12">
        <v>0</v>
      </c>
      <c r="BF863" s="12">
        <v>0</v>
      </c>
      <c r="BK863" t="s">
        <v>337</v>
      </c>
      <c r="BL863" t="s">
        <v>111</v>
      </c>
      <c r="BM863" s="2">
        <v>43896</v>
      </c>
      <c r="BN863" s="67">
        <v>2</v>
      </c>
      <c r="BO863" s="67">
        <v>2</v>
      </c>
      <c r="BP863" s="67">
        <v>0</v>
      </c>
      <c r="BQ863" s="67">
        <v>0</v>
      </c>
      <c r="BR863" s="67">
        <v>0</v>
      </c>
      <c r="BS863" s="67">
        <v>0</v>
      </c>
      <c r="BT863" s="67">
        <v>1</v>
      </c>
      <c r="BU863" s="67">
        <v>1</v>
      </c>
      <c r="BV863" s="67">
        <v>0</v>
      </c>
      <c r="BW863" s="67">
        <v>237</v>
      </c>
      <c r="BX863" s="67">
        <v>323</v>
      </c>
      <c r="BY863" s="67">
        <v>277</v>
      </c>
      <c r="BZ863" s="67">
        <v>214</v>
      </c>
      <c r="CA863" s="67">
        <v>3</v>
      </c>
      <c r="CB863" s="67">
        <v>0</v>
      </c>
      <c r="CC863" s="67">
        <v>0</v>
      </c>
      <c r="CD863" s="67">
        <v>0</v>
      </c>
      <c r="CE863" s="67">
        <v>0</v>
      </c>
      <c r="CF863" s="68">
        <v>0</v>
      </c>
      <c r="CG863" s="69">
        <v>0</v>
      </c>
      <c r="CH863" s="69">
        <v>0</v>
      </c>
      <c r="CI863">
        <v>0</v>
      </c>
      <c r="CJ863">
        <v>0</v>
      </c>
      <c r="CK863">
        <v>0</v>
      </c>
      <c r="CL863">
        <v>0</v>
      </c>
      <c r="CM863">
        <v>0</v>
      </c>
      <c r="CN863" s="71">
        <v>2</v>
      </c>
    </row>
    <row r="864" spans="1:92" hidden="1" x14ac:dyDescent="0.25">
      <c r="A864" s="7" t="s">
        <v>349</v>
      </c>
      <c r="B864" t="s">
        <v>112</v>
      </c>
      <c r="C864" s="2">
        <v>43899</v>
      </c>
      <c r="D864" s="12">
        <v>3</v>
      </c>
      <c r="E864" s="12">
        <v>1</v>
      </c>
      <c r="F864" s="12">
        <v>0</v>
      </c>
      <c r="G864" s="12">
        <v>0</v>
      </c>
      <c r="H864" s="12">
        <v>0</v>
      </c>
      <c r="I864" s="12">
        <v>0</v>
      </c>
      <c r="J864" s="12">
        <v>0</v>
      </c>
      <c r="K864" s="12">
        <v>0</v>
      </c>
      <c r="L864" s="12">
        <v>0</v>
      </c>
      <c r="M864" s="12">
        <v>0</v>
      </c>
      <c r="N864" s="12">
        <v>0</v>
      </c>
      <c r="O864" s="12">
        <v>0</v>
      </c>
      <c r="P864" s="12">
        <v>0</v>
      </c>
      <c r="Q864" s="12">
        <v>1</v>
      </c>
      <c r="R864" s="12">
        <v>0</v>
      </c>
      <c r="S864" s="12">
        <v>1</v>
      </c>
      <c r="T864" s="12">
        <v>1</v>
      </c>
      <c r="U864" s="12">
        <v>0</v>
      </c>
      <c r="V864" s="12">
        <v>0</v>
      </c>
      <c r="W864" s="12">
        <v>2</v>
      </c>
      <c r="X864" s="12">
        <v>0</v>
      </c>
      <c r="Y864">
        <v>0</v>
      </c>
      <c r="Z864">
        <v>0</v>
      </c>
      <c r="AA864">
        <v>0</v>
      </c>
      <c r="AB864">
        <v>0</v>
      </c>
      <c r="AC864">
        <v>0</v>
      </c>
      <c r="AG864" s="33" t="s">
        <v>349</v>
      </c>
      <c r="AH864" s="30" t="s">
        <v>112</v>
      </c>
      <c r="AI864" s="34">
        <v>43899</v>
      </c>
      <c r="AJ864" s="12">
        <v>0</v>
      </c>
      <c r="AK864" s="12">
        <v>0</v>
      </c>
      <c r="AL864" s="12">
        <v>0</v>
      </c>
      <c r="AM864" s="12">
        <v>0</v>
      </c>
      <c r="AN864" s="12">
        <v>0</v>
      </c>
      <c r="AO864" s="12">
        <v>0</v>
      </c>
      <c r="AP864" s="12">
        <v>0</v>
      </c>
      <c r="AQ864" s="12">
        <v>0</v>
      </c>
      <c r="AR864" s="12">
        <v>0</v>
      </c>
      <c r="AS864" s="12">
        <v>0</v>
      </c>
      <c r="AT864" s="12">
        <v>0</v>
      </c>
      <c r="AU864" s="12">
        <v>0</v>
      </c>
      <c r="AV864" s="12">
        <v>0</v>
      </c>
      <c r="AW864" s="12">
        <v>0</v>
      </c>
      <c r="AX864" s="12">
        <v>0</v>
      </c>
      <c r="AY864" s="12">
        <v>0</v>
      </c>
      <c r="AZ864" s="12">
        <v>0</v>
      </c>
      <c r="BA864" s="12">
        <v>0</v>
      </c>
      <c r="BB864" s="12">
        <v>0</v>
      </c>
      <c r="BC864" s="12">
        <v>0</v>
      </c>
      <c r="BD864" s="12">
        <v>0</v>
      </c>
      <c r="BE864" s="12">
        <v>0</v>
      </c>
      <c r="BF864" s="12">
        <v>0</v>
      </c>
      <c r="BK864" t="s">
        <v>337</v>
      </c>
      <c r="BL864" t="s">
        <v>112</v>
      </c>
      <c r="BM864" s="2">
        <v>43896</v>
      </c>
      <c r="BN864" s="67">
        <v>18</v>
      </c>
      <c r="BO864" s="67">
        <v>1</v>
      </c>
      <c r="BP864" s="67">
        <v>0</v>
      </c>
      <c r="BQ864" s="67">
        <v>0</v>
      </c>
      <c r="BR864" s="67">
        <v>0</v>
      </c>
      <c r="BS864" s="67">
        <v>0</v>
      </c>
      <c r="BT864" s="67">
        <v>0</v>
      </c>
      <c r="BU864" s="67">
        <v>0</v>
      </c>
      <c r="BV864" s="67">
        <v>0</v>
      </c>
      <c r="BW864" s="67">
        <v>2</v>
      </c>
      <c r="BX864" s="67">
        <v>32</v>
      </c>
      <c r="BY864" s="67">
        <v>26</v>
      </c>
      <c r="BZ864" s="67">
        <v>13</v>
      </c>
      <c r="CA864" s="67">
        <v>0</v>
      </c>
      <c r="CB864" s="67">
        <v>0</v>
      </c>
      <c r="CC864" s="67">
        <v>0</v>
      </c>
      <c r="CD864" s="67">
        <v>0</v>
      </c>
      <c r="CE864" s="67">
        <v>0</v>
      </c>
      <c r="CF864" s="68">
        <v>0</v>
      </c>
      <c r="CG864" s="69">
        <v>0</v>
      </c>
      <c r="CH864" s="69">
        <v>0</v>
      </c>
      <c r="CI864">
        <v>0</v>
      </c>
      <c r="CJ864">
        <v>0</v>
      </c>
      <c r="CK864">
        <v>0</v>
      </c>
      <c r="CL864">
        <v>0</v>
      </c>
      <c r="CM864">
        <v>0</v>
      </c>
      <c r="CN864" s="71">
        <v>18</v>
      </c>
    </row>
    <row r="865" spans="1:92" hidden="1" x14ac:dyDescent="0.25">
      <c r="A865" s="7" t="s">
        <v>349</v>
      </c>
      <c r="B865" t="s">
        <v>113</v>
      </c>
      <c r="C865" s="2">
        <v>43899</v>
      </c>
      <c r="D865" s="12">
        <v>149</v>
      </c>
      <c r="E865" s="12">
        <v>145</v>
      </c>
      <c r="F865" s="12">
        <v>3</v>
      </c>
      <c r="G865" s="12">
        <v>5</v>
      </c>
      <c r="H865" s="12">
        <v>1</v>
      </c>
      <c r="I865" s="12">
        <v>3</v>
      </c>
      <c r="J865" s="12">
        <v>3</v>
      </c>
      <c r="K865" s="12">
        <v>5</v>
      </c>
      <c r="L865" s="12">
        <v>3</v>
      </c>
      <c r="M865" s="12">
        <v>25</v>
      </c>
      <c r="N865" s="12">
        <v>31</v>
      </c>
      <c r="O865" s="12">
        <v>18</v>
      </c>
      <c r="P865" s="12">
        <v>16</v>
      </c>
      <c r="Q865" s="12">
        <v>44</v>
      </c>
      <c r="R865" s="12">
        <v>5</v>
      </c>
      <c r="S865" s="12">
        <v>0</v>
      </c>
      <c r="T865" s="12">
        <v>1</v>
      </c>
      <c r="U865" s="12">
        <v>0</v>
      </c>
      <c r="V865" s="12">
        <v>0</v>
      </c>
      <c r="W865" s="12">
        <v>2</v>
      </c>
      <c r="X865" s="12">
        <v>5</v>
      </c>
      <c r="Y865">
        <v>0</v>
      </c>
      <c r="Z865">
        <v>0</v>
      </c>
      <c r="AA865">
        <v>0</v>
      </c>
      <c r="AB865">
        <v>0</v>
      </c>
      <c r="AC865">
        <v>0</v>
      </c>
      <c r="AG865" s="35" t="s">
        <v>349</v>
      </c>
      <c r="AH865" s="29" t="s">
        <v>113</v>
      </c>
      <c r="AI865" s="36">
        <v>43899</v>
      </c>
      <c r="AJ865" s="12">
        <v>134</v>
      </c>
      <c r="AK865" s="12">
        <v>123</v>
      </c>
      <c r="AL865" s="12">
        <v>3</v>
      </c>
      <c r="AM865" s="12">
        <v>5</v>
      </c>
      <c r="AN865" s="12">
        <v>1</v>
      </c>
      <c r="AO865" s="12">
        <v>3</v>
      </c>
      <c r="AP865" s="12">
        <v>3</v>
      </c>
      <c r="AQ865" s="12">
        <v>5</v>
      </c>
      <c r="AR865" s="12">
        <v>3</v>
      </c>
      <c r="AS865" s="12">
        <v>0</v>
      </c>
      <c r="AT865" s="12">
        <v>32</v>
      </c>
      <c r="AU865" s="12">
        <v>0</v>
      </c>
      <c r="AV865" s="12">
        <v>0</v>
      </c>
      <c r="AW865" s="12">
        <v>0</v>
      </c>
      <c r="AX865" s="12">
        <v>0</v>
      </c>
      <c r="AY865" s="12">
        <v>0</v>
      </c>
      <c r="AZ865" s="12">
        <v>0</v>
      </c>
      <c r="BA865" s="12">
        <v>0</v>
      </c>
      <c r="BB865" s="12">
        <v>0</v>
      </c>
      <c r="BC865" s="12">
        <v>0</v>
      </c>
      <c r="BD865" s="12">
        <v>0</v>
      </c>
      <c r="BE865" s="12">
        <v>0</v>
      </c>
      <c r="BF865" s="12">
        <v>0</v>
      </c>
      <c r="BK865" t="s">
        <v>337</v>
      </c>
      <c r="BL865" t="s">
        <v>113</v>
      </c>
      <c r="BM865" s="2">
        <v>43896</v>
      </c>
      <c r="BN865" s="67">
        <v>2</v>
      </c>
      <c r="BO865" s="67">
        <v>3</v>
      </c>
      <c r="BP865" s="67">
        <v>0</v>
      </c>
      <c r="BQ865" s="67">
        <v>1</v>
      </c>
      <c r="BR865" s="67">
        <v>0</v>
      </c>
      <c r="BS865" s="67">
        <v>0</v>
      </c>
      <c r="BT865" s="67">
        <v>0</v>
      </c>
      <c r="BU865" s="67">
        <v>0</v>
      </c>
      <c r="BV865" s="67">
        <v>0</v>
      </c>
      <c r="BW865" s="67">
        <v>602</v>
      </c>
      <c r="BX865" s="67">
        <v>762</v>
      </c>
      <c r="BY865" s="67">
        <v>671</v>
      </c>
      <c r="BZ865" s="67">
        <v>558</v>
      </c>
      <c r="CA865" s="67">
        <v>8</v>
      </c>
      <c r="CB865" s="67">
        <v>0</v>
      </c>
      <c r="CC865" s="67">
        <v>3</v>
      </c>
      <c r="CD865" s="67">
        <v>0</v>
      </c>
      <c r="CE865" s="67">
        <v>0</v>
      </c>
      <c r="CF865" s="68">
        <v>0</v>
      </c>
      <c r="CG865" s="69">
        <v>3</v>
      </c>
      <c r="CH865" s="69">
        <v>0</v>
      </c>
      <c r="CI865">
        <v>0</v>
      </c>
      <c r="CJ865">
        <v>0</v>
      </c>
      <c r="CK865">
        <v>0</v>
      </c>
      <c r="CL865">
        <v>0</v>
      </c>
      <c r="CM865">
        <v>0</v>
      </c>
      <c r="CN865" s="71">
        <v>2</v>
      </c>
    </row>
    <row r="866" spans="1:92" hidden="1" x14ac:dyDescent="0.25">
      <c r="A866" s="7" t="s">
        <v>350</v>
      </c>
      <c r="B866" t="s">
        <v>110</v>
      </c>
      <c r="C866" s="2">
        <v>43899</v>
      </c>
      <c r="D866" s="12">
        <v>8</v>
      </c>
      <c r="E866" s="12">
        <v>0</v>
      </c>
      <c r="F866" s="12">
        <v>0</v>
      </c>
      <c r="G866" s="12">
        <v>0</v>
      </c>
      <c r="H866" s="12">
        <v>0</v>
      </c>
      <c r="I866" s="12">
        <v>0</v>
      </c>
      <c r="J866" s="12">
        <v>0</v>
      </c>
      <c r="K866" s="12">
        <v>0</v>
      </c>
      <c r="L866" s="12">
        <v>0</v>
      </c>
      <c r="M866" s="12">
        <v>0</v>
      </c>
      <c r="N866" s="12">
        <v>0</v>
      </c>
      <c r="O866" s="12">
        <v>0</v>
      </c>
      <c r="P866" s="12">
        <v>0</v>
      </c>
      <c r="Q866" s="12">
        <v>0</v>
      </c>
      <c r="R866" s="12">
        <v>0</v>
      </c>
      <c r="S866" s="12">
        <v>0</v>
      </c>
      <c r="T866" s="12">
        <v>0</v>
      </c>
      <c r="U866" s="12">
        <v>0</v>
      </c>
      <c r="V866" s="12">
        <v>0</v>
      </c>
      <c r="W866" s="12">
        <v>0</v>
      </c>
      <c r="X866" s="12">
        <v>0</v>
      </c>
      <c r="Y866">
        <v>0</v>
      </c>
      <c r="Z866">
        <v>0</v>
      </c>
      <c r="AA866">
        <v>0</v>
      </c>
      <c r="AB866">
        <v>0</v>
      </c>
      <c r="AC866">
        <v>0</v>
      </c>
      <c r="AG866" s="33" t="s">
        <v>350</v>
      </c>
      <c r="AH866" s="30" t="s">
        <v>110</v>
      </c>
      <c r="AI866" s="34">
        <v>43899</v>
      </c>
      <c r="AJ866" s="12">
        <v>0</v>
      </c>
      <c r="AK866" s="12">
        <v>0</v>
      </c>
      <c r="AL866" s="12">
        <v>0</v>
      </c>
      <c r="AM866" s="12">
        <v>0</v>
      </c>
      <c r="AN866" s="12">
        <v>0</v>
      </c>
      <c r="AO866" s="12">
        <v>0</v>
      </c>
      <c r="AP866" s="12">
        <v>0</v>
      </c>
      <c r="AQ866" s="12">
        <v>0</v>
      </c>
      <c r="AR866" s="12">
        <v>0</v>
      </c>
      <c r="AS866" s="12">
        <v>0</v>
      </c>
      <c r="AT866" s="12">
        <v>0</v>
      </c>
      <c r="AU866" s="12">
        <v>0</v>
      </c>
      <c r="AV866" s="12">
        <v>0</v>
      </c>
      <c r="AW866" s="12">
        <v>0</v>
      </c>
      <c r="AX866" s="12">
        <v>0</v>
      </c>
      <c r="AY866" s="12">
        <v>0</v>
      </c>
      <c r="AZ866" s="12">
        <v>0</v>
      </c>
      <c r="BA866" s="12">
        <v>0</v>
      </c>
      <c r="BB866" s="12">
        <v>0</v>
      </c>
      <c r="BC866" s="12">
        <v>0</v>
      </c>
      <c r="BD866" s="12">
        <v>0</v>
      </c>
      <c r="BE866" s="12">
        <v>0</v>
      </c>
      <c r="BF866" s="12">
        <v>0</v>
      </c>
      <c r="BK866" t="s">
        <v>338</v>
      </c>
      <c r="BL866" t="s">
        <v>110</v>
      </c>
      <c r="BM866" s="2">
        <v>43896</v>
      </c>
      <c r="BN866" s="67">
        <v>0</v>
      </c>
      <c r="BO866" s="67">
        <v>0</v>
      </c>
      <c r="BP866" s="67">
        <v>0</v>
      </c>
      <c r="BQ866" s="67">
        <v>0</v>
      </c>
      <c r="BR866" s="67">
        <v>0</v>
      </c>
      <c r="BS866" s="67">
        <v>0</v>
      </c>
      <c r="BT866" s="67">
        <v>0</v>
      </c>
      <c r="BU866" s="67">
        <v>0</v>
      </c>
      <c r="BV866" s="67">
        <v>0</v>
      </c>
      <c r="BW866" s="67">
        <v>0</v>
      </c>
      <c r="BX866" s="67">
        <v>0</v>
      </c>
      <c r="BY866" s="67">
        <v>6</v>
      </c>
      <c r="BZ866" s="67">
        <v>1</v>
      </c>
      <c r="CA866" s="67">
        <v>0</v>
      </c>
      <c r="CB866" s="67">
        <v>0</v>
      </c>
      <c r="CC866" s="67">
        <v>0</v>
      </c>
      <c r="CD866" s="67">
        <v>0</v>
      </c>
      <c r="CE866" s="67">
        <v>0</v>
      </c>
      <c r="CF866" s="68">
        <v>0</v>
      </c>
      <c r="CG866" s="69">
        <v>0</v>
      </c>
      <c r="CH866" s="69">
        <v>0</v>
      </c>
      <c r="CI866">
        <v>0</v>
      </c>
      <c r="CJ866">
        <v>0</v>
      </c>
      <c r="CK866">
        <v>0</v>
      </c>
      <c r="CL866">
        <v>0</v>
      </c>
      <c r="CM866">
        <v>0</v>
      </c>
      <c r="CN866" s="71">
        <v>0</v>
      </c>
    </row>
    <row r="867" spans="1:92" hidden="1" x14ac:dyDescent="0.25">
      <c r="A867" s="7" t="s">
        <v>350</v>
      </c>
      <c r="B867" t="s">
        <v>111</v>
      </c>
      <c r="C867" s="2">
        <v>43899</v>
      </c>
      <c r="D867" s="12">
        <v>146</v>
      </c>
      <c r="E867" s="12">
        <v>106</v>
      </c>
      <c r="F867" s="12">
        <v>5</v>
      </c>
      <c r="G867" s="12">
        <v>4</v>
      </c>
      <c r="H867" s="12">
        <v>2</v>
      </c>
      <c r="I867" s="12">
        <v>5</v>
      </c>
      <c r="J867" s="12">
        <v>9</v>
      </c>
      <c r="K867" s="12">
        <v>3</v>
      </c>
      <c r="L867" s="12">
        <v>5</v>
      </c>
      <c r="M867" s="12">
        <v>1</v>
      </c>
      <c r="N867" s="12">
        <v>1</v>
      </c>
      <c r="O867" s="12">
        <v>0</v>
      </c>
      <c r="P867" s="12">
        <v>0</v>
      </c>
      <c r="Q867" s="12">
        <v>19</v>
      </c>
      <c r="R867" s="12">
        <v>2</v>
      </c>
      <c r="S867" s="12">
        <v>2</v>
      </c>
      <c r="T867" s="12">
        <v>1</v>
      </c>
      <c r="U867" s="12">
        <v>0</v>
      </c>
      <c r="V867" s="12">
        <v>0</v>
      </c>
      <c r="W867" s="12">
        <v>0</v>
      </c>
      <c r="X867" s="12">
        <v>2</v>
      </c>
      <c r="Y867">
        <v>0</v>
      </c>
      <c r="Z867">
        <v>0</v>
      </c>
      <c r="AA867">
        <v>0</v>
      </c>
      <c r="AB867">
        <v>0</v>
      </c>
      <c r="AC867">
        <v>0</v>
      </c>
      <c r="AG867" s="35" t="s">
        <v>350</v>
      </c>
      <c r="AH867" s="29" t="s">
        <v>111</v>
      </c>
      <c r="AI867" s="36">
        <v>43899</v>
      </c>
      <c r="AJ867" s="12">
        <v>144</v>
      </c>
      <c r="AK867" s="12">
        <v>104</v>
      </c>
      <c r="AL867" s="12">
        <v>5</v>
      </c>
      <c r="AM867" s="12">
        <v>3</v>
      </c>
      <c r="AN867" s="12">
        <v>2</v>
      </c>
      <c r="AO867" s="12">
        <v>5</v>
      </c>
      <c r="AP867" s="12">
        <v>8</v>
      </c>
      <c r="AQ867" s="12">
        <v>2</v>
      </c>
      <c r="AR867" s="12">
        <v>5</v>
      </c>
      <c r="AS867" s="12">
        <v>0</v>
      </c>
      <c r="AT867" s="12">
        <v>12</v>
      </c>
      <c r="AU867" s="12">
        <v>0</v>
      </c>
      <c r="AV867" s="12">
        <v>0</v>
      </c>
      <c r="AW867" s="12">
        <v>0</v>
      </c>
      <c r="AX867" s="12">
        <v>0</v>
      </c>
      <c r="AY867" s="12">
        <v>0</v>
      </c>
      <c r="AZ867" s="12">
        <v>0</v>
      </c>
      <c r="BA867" s="12">
        <v>0</v>
      </c>
      <c r="BB867" s="12">
        <v>0</v>
      </c>
      <c r="BC867" s="12">
        <v>0</v>
      </c>
      <c r="BD867" s="12">
        <v>0</v>
      </c>
      <c r="BE867" s="12">
        <v>0</v>
      </c>
      <c r="BF867" s="12">
        <v>0</v>
      </c>
      <c r="BK867" t="s">
        <v>338</v>
      </c>
      <c r="BL867" t="s">
        <v>111</v>
      </c>
      <c r="BM867" s="2">
        <v>43896</v>
      </c>
      <c r="BN867" s="67">
        <v>0</v>
      </c>
      <c r="BO867" s="67">
        <v>0</v>
      </c>
      <c r="BP867" s="67">
        <v>0</v>
      </c>
      <c r="BQ867" s="67">
        <v>0</v>
      </c>
      <c r="BR867" s="67">
        <v>0</v>
      </c>
      <c r="BS867" s="67">
        <v>0</v>
      </c>
      <c r="BT867" s="67">
        <v>0</v>
      </c>
      <c r="BU867" s="67">
        <v>0</v>
      </c>
      <c r="BV867" s="67">
        <v>0</v>
      </c>
      <c r="BW867" s="67">
        <v>82</v>
      </c>
      <c r="BX867" s="67">
        <v>1</v>
      </c>
      <c r="BY867" s="67">
        <v>162</v>
      </c>
      <c r="BZ867" s="67">
        <v>120</v>
      </c>
      <c r="CA867" s="67">
        <v>0</v>
      </c>
      <c r="CB867" s="67">
        <v>0</v>
      </c>
      <c r="CC867" s="67">
        <v>0</v>
      </c>
      <c r="CD867" s="67">
        <v>0</v>
      </c>
      <c r="CE867" s="67">
        <v>0</v>
      </c>
      <c r="CF867" s="68">
        <v>0</v>
      </c>
      <c r="CG867" s="69">
        <v>0</v>
      </c>
      <c r="CH867" s="69">
        <v>0</v>
      </c>
      <c r="CI867">
        <v>0</v>
      </c>
      <c r="CJ867">
        <v>0</v>
      </c>
      <c r="CK867">
        <v>0</v>
      </c>
      <c r="CL867">
        <v>0</v>
      </c>
      <c r="CM867">
        <v>0</v>
      </c>
      <c r="CN867" s="71">
        <v>0</v>
      </c>
    </row>
    <row r="868" spans="1:92" hidden="1" x14ac:dyDescent="0.25">
      <c r="A868" s="7" t="s">
        <v>350</v>
      </c>
      <c r="B868" t="s">
        <v>112</v>
      </c>
      <c r="C868" s="2">
        <v>43899</v>
      </c>
      <c r="D868" s="12">
        <v>8</v>
      </c>
      <c r="E868" s="12">
        <v>2</v>
      </c>
      <c r="F868" s="12">
        <v>0</v>
      </c>
      <c r="G868" s="12">
        <v>1</v>
      </c>
      <c r="H868" s="12">
        <v>0</v>
      </c>
      <c r="I868" s="12">
        <v>0</v>
      </c>
      <c r="J868" s="12">
        <v>0</v>
      </c>
      <c r="K868" s="12">
        <v>0</v>
      </c>
      <c r="L868" s="12">
        <v>0</v>
      </c>
      <c r="M868" s="12">
        <v>0</v>
      </c>
      <c r="N868" s="12">
        <v>0</v>
      </c>
      <c r="O868" s="12">
        <v>0</v>
      </c>
      <c r="P868" s="12">
        <v>0</v>
      </c>
      <c r="Q868" s="12">
        <v>0</v>
      </c>
      <c r="R868" s="12">
        <v>0</v>
      </c>
      <c r="S868" s="12">
        <v>0</v>
      </c>
      <c r="T868" s="12">
        <v>0</v>
      </c>
      <c r="U868" s="12">
        <v>0</v>
      </c>
      <c r="V868" s="12">
        <v>0</v>
      </c>
      <c r="W868" s="12">
        <v>0</v>
      </c>
      <c r="X868" s="12">
        <v>0</v>
      </c>
      <c r="Y868">
        <v>0</v>
      </c>
      <c r="Z868">
        <v>0</v>
      </c>
      <c r="AA868">
        <v>0</v>
      </c>
      <c r="AB868">
        <v>0</v>
      </c>
      <c r="AC868">
        <v>0</v>
      </c>
      <c r="AG868" s="33" t="s">
        <v>350</v>
      </c>
      <c r="AH868" s="30" t="s">
        <v>112</v>
      </c>
      <c r="AI868" s="34">
        <v>43899</v>
      </c>
      <c r="AJ868" s="12">
        <v>7</v>
      </c>
      <c r="AK868" s="12">
        <v>2</v>
      </c>
      <c r="AL868" s="12">
        <v>0</v>
      </c>
      <c r="AM868" s="12">
        <v>1</v>
      </c>
      <c r="AN868" s="12">
        <v>0</v>
      </c>
      <c r="AO868" s="12">
        <v>0</v>
      </c>
      <c r="AP868" s="12">
        <v>0</v>
      </c>
      <c r="AQ868" s="12">
        <v>0</v>
      </c>
      <c r="AR868" s="12">
        <v>0</v>
      </c>
      <c r="AS868" s="12">
        <v>0</v>
      </c>
      <c r="AT868" s="12">
        <v>0</v>
      </c>
      <c r="AU868" s="12">
        <v>0</v>
      </c>
      <c r="AV868" s="12">
        <v>0</v>
      </c>
      <c r="AW868" s="12">
        <v>0</v>
      </c>
      <c r="AX868" s="12">
        <v>0</v>
      </c>
      <c r="AY868" s="12">
        <v>0</v>
      </c>
      <c r="AZ868" s="12">
        <v>0</v>
      </c>
      <c r="BA868" s="12">
        <v>0</v>
      </c>
      <c r="BB868" s="12">
        <v>0</v>
      </c>
      <c r="BC868" s="12">
        <v>0</v>
      </c>
      <c r="BD868" s="12">
        <v>0</v>
      </c>
      <c r="BE868" s="12">
        <v>0</v>
      </c>
      <c r="BF868" s="12">
        <v>0</v>
      </c>
      <c r="BK868" t="s">
        <v>338</v>
      </c>
      <c r="BL868" t="s">
        <v>112</v>
      </c>
      <c r="BM868" s="2">
        <v>43896</v>
      </c>
      <c r="BN868" s="67">
        <v>0</v>
      </c>
      <c r="BO868" s="67">
        <v>0</v>
      </c>
      <c r="BP868" s="67">
        <v>0</v>
      </c>
      <c r="BQ868" s="67">
        <v>0</v>
      </c>
      <c r="BR868" s="67">
        <v>0</v>
      </c>
      <c r="BS868" s="67">
        <v>0</v>
      </c>
      <c r="BT868" s="67">
        <v>0</v>
      </c>
      <c r="BU868" s="67">
        <v>0</v>
      </c>
      <c r="BV868" s="67">
        <v>0</v>
      </c>
      <c r="BW868" s="67">
        <v>3</v>
      </c>
      <c r="BX868" s="67">
        <v>0</v>
      </c>
      <c r="BY868" s="67">
        <v>3</v>
      </c>
      <c r="BZ868" s="67">
        <v>2</v>
      </c>
      <c r="CA868" s="67">
        <v>0</v>
      </c>
      <c r="CB868" s="67">
        <v>0</v>
      </c>
      <c r="CC868" s="67">
        <v>0</v>
      </c>
      <c r="CD868" s="67">
        <v>0</v>
      </c>
      <c r="CE868" s="67">
        <v>0</v>
      </c>
      <c r="CF868" s="68">
        <v>0</v>
      </c>
      <c r="CG868" s="69">
        <v>0</v>
      </c>
      <c r="CH868" s="69">
        <v>0</v>
      </c>
      <c r="CI868">
        <v>0</v>
      </c>
      <c r="CJ868">
        <v>0</v>
      </c>
      <c r="CK868">
        <v>0</v>
      </c>
      <c r="CL868">
        <v>0</v>
      </c>
      <c r="CM868">
        <v>0</v>
      </c>
      <c r="CN868" s="71">
        <v>0</v>
      </c>
    </row>
    <row r="869" spans="1:92" hidden="1" x14ac:dyDescent="0.25">
      <c r="A869" s="7" t="s">
        <v>350</v>
      </c>
      <c r="B869" t="s">
        <v>113</v>
      </c>
      <c r="C869" s="2">
        <v>43899</v>
      </c>
      <c r="D869" s="12">
        <v>204</v>
      </c>
      <c r="E869" s="12">
        <v>142</v>
      </c>
      <c r="F869" s="12">
        <v>8</v>
      </c>
      <c r="G869" s="12">
        <v>3</v>
      </c>
      <c r="H869" s="12">
        <v>1</v>
      </c>
      <c r="I869" s="12">
        <v>8</v>
      </c>
      <c r="J869" s="12">
        <v>13</v>
      </c>
      <c r="K869" s="12">
        <v>1</v>
      </c>
      <c r="L869" s="12">
        <v>8</v>
      </c>
      <c r="M869" s="12">
        <v>0</v>
      </c>
      <c r="N869" s="12">
        <v>2</v>
      </c>
      <c r="O869" s="12">
        <v>0</v>
      </c>
      <c r="P869" s="12">
        <v>0</v>
      </c>
      <c r="Q869" s="12">
        <v>31</v>
      </c>
      <c r="R869" s="12">
        <v>4</v>
      </c>
      <c r="S869" s="12">
        <v>1</v>
      </c>
      <c r="T869" s="12">
        <v>1</v>
      </c>
      <c r="U869" s="12">
        <v>0</v>
      </c>
      <c r="V869" s="12">
        <v>0</v>
      </c>
      <c r="W869" s="12">
        <v>0</v>
      </c>
      <c r="X869" s="12">
        <v>1</v>
      </c>
      <c r="Y869">
        <v>0</v>
      </c>
      <c r="Z869">
        <v>0</v>
      </c>
      <c r="AA869">
        <v>0</v>
      </c>
      <c r="AB869">
        <v>0</v>
      </c>
      <c r="AC869">
        <v>0</v>
      </c>
      <c r="AG869" s="35" t="s">
        <v>350</v>
      </c>
      <c r="AH869" s="29" t="s">
        <v>113</v>
      </c>
      <c r="AI869" s="36">
        <v>43899</v>
      </c>
      <c r="AJ869" s="12">
        <v>193</v>
      </c>
      <c r="AK869" s="12">
        <v>133</v>
      </c>
      <c r="AL869" s="12">
        <v>8</v>
      </c>
      <c r="AM869" s="12">
        <v>2</v>
      </c>
      <c r="AN869" s="12">
        <v>1</v>
      </c>
      <c r="AO869" s="12">
        <v>8</v>
      </c>
      <c r="AP869" s="12">
        <v>13</v>
      </c>
      <c r="AQ869" s="12">
        <v>1</v>
      </c>
      <c r="AR869" s="12">
        <v>8</v>
      </c>
      <c r="AS869" s="12">
        <v>0</v>
      </c>
      <c r="AT869" s="12">
        <v>23</v>
      </c>
      <c r="AU869" s="12">
        <v>0</v>
      </c>
      <c r="AV869" s="12">
        <v>0</v>
      </c>
      <c r="AW869" s="12">
        <v>0</v>
      </c>
      <c r="AX869" s="12">
        <v>0</v>
      </c>
      <c r="AY869" s="12">
        <v>0</v>
      </c>
      <c r="AZ869" s="12">
        <v>0</v>
      </c>
      <c r="BA869" s="12">
        <v>0</v>
      </c>
      <c r="BB869" s="12">
        <v>0</v>
      </c>
      <c r="BC869" s="12">
        <v>0</v>
      </c>
      <c r="BD869" s="12">
        <v>0</v>
      </c>
      <c r="BE869" s="12">
        <v>0</v>
      </c>
      <c r="BF869" s="12">
        <v>0</v>
      </c>
      <c r="BK869" t="s">
        <v>338</v>
      </c>
      <c r="BL869" t="s">
        <v>113</v>
      </c>
      <c r="BM869" s="2">
        <v>43896</v>
      </c>
      <c r="BN869" s="67">
        <v>0</v>
      </c>
      <c r="BO869" s="67">
        <v>0</v>
      </c>
      <c r="BP869" s="67">
        <v>0</v>
      </c>
      <c r="BQ869" s="67">
        <v>0</v>
      </c>
      <c r="BR869" s="67">
        <v>0</v>
      </c>
      <c r="BS869" s="67">
        <v>0</v>
      </c>
      <c r="BT869" s="67">
        <v>0</v>
      </c>
      <c r="BU869" s="67">
        <v>0</v>
      </c>
      <c r="BV869" s="67">
        <v>0</v>
      </c>
      <c r="BW869" s="67">
        <v>187</v>
      </c>
      <c r="BX869" s="67">
        <v>4</v>
      </c>
      <c r="BY869" s="67">
        <v>345</v>
      </c>
      <c r="BZ869" s="67">
        <v>283</v>
      </c>
      <c r="CA869" s="67">
        <v>0</v>
      </c>
      <c r="CB869" s="67">
        <v>0</v>
      </c>
      <c r="CC869" s="67">
        <v>0</v>
      </c>
      <c r="CD869" s="67">
        <v>0</v>
      </c>
      <c r="CE869" s="67">
        <v>0</v>
      </c>
      <c r="CF869" s="68">
        <v>0</v>
      </c>
      <c r="CG869" s="69">
        <v>0</v>
      </c>
      <c r="CH869" s="69">
        <v>0</v>
      </c>
      <c r="CI869">
        <v>0</v>
      </c>
      <c r="CJ869">
        <v>0</v>
      </c>
      <c r="CK869">
        <v>0</v>
      </c>
      <c r="CL869">
        <v>0</v>
      </c>
      <c r="CM869">
        <v>0</v>
      </c>
      <c r="CN869" s="71">
        <v>0</v>
      </c>
    </row>
    <row r="870" spans="1:92" hidden="1" x14ac:dyDescent="0.25">
      <c r="A870" s="7" t="s">
        <v>351</v>
      </c>
      <c r="B870" t="s">
        <v>110</v>
      </c>
      <c r="C870" s="2">
        <v>43899</v>
      </c>
      <c r="D870" s="12">
        <v>0</v>
      </c>
      <c r="E870" s="12">
        <v>0</v>
      </c>
      <c r="F870" s="12">
        <v>0</v>
      </c>
      <c r="G870" s="12">
        <v>0</v>
      </c>
      <c r="H870" s="12">
        <v>0</v>
      </c>
      <c r="I870" s="12">
        <v>0</v>
      </c>
      <c r="J870" s="12">
        <v>0</v>
      </c>
      <c r="K870" s="12">
        <v>0</v>
      </c>
      <c r="L870" s="12">
        <v>0</v>
      </c>
      <c r="M870" s="12">
        <v>0</v>
      </c>
      <c r="N870" s="12">
        <v>0</v>
      </c>
      <c r="O870" s="12">
        <v>0</v>
      </c>
      <c r="P870" s="12">
        <v>0</v>
      </c>
      <c r="Q870" s="12">
        <v>0</v>
      </c>
      <c r="R870" s="12">
        <v>0</v>
      </c>
      <c r="S870" s="12">
        <v>0</v>
      </c>
      <c r="T870" s="12">
        <v>0</v>
      </c>
      <c r="U870" s="12">
        <v>0</v>
      </c>
      <c r="V870" s="12">
        <v>0</v>
      </c>
      <c r="W870" s="12">
        <v>0</v>
      </c>
      <c r="X870" s="12">
        <v>0</v>
      </c>
      <c r="Y870">
        <v>0</v>
      </c>
      <c r="Z870">
        <v>0</v>
      </c>
      <c r="AA870">
        <v>0</v>
      </c>
      <c r="AB870">
        <v>0</v>
      </c>
      <c r="AC870">
        <v>0</v>
      </c>
      <c r="AG870" s="33" t="s">
        <v>351</v>
      </c>
      <c r="AH870" s="30" t="s">
        <v>110</v>
      </c>
      <c r="AI870" s="34">
        <v>43899</v>
      </c>
      <c r="AJ870" s="12">
        <v>0</v>
      </c>
      <c r="AK870" s="12">
        <v>0</v>
      </c>
      <c r="AL870" s="12">
        <v>0</v>
      </c>
      <c r="AM870" s="12">
        <v>0</v>
      </c>
      <c r="AN870" s="12">
        <v>0</v>
      </c>
      <c r="AO870" s="12">
        <v>0</v>
      </c>
      <c r="AP870" s="12">
        <v>0</v>
      </c>
      <c r="AQ870" s="12">
        <v>0</v>
      </c>
      <c r="AR870" s="12">
        <v>0</v>
      </c>
      <c r="AS870" s="12">
        <v>0</v>
      </c>
      <c r="AT870" s="12">
        <v>0</v>
      </c>
      <c r="AU870" s="12">
        <v>0</v>
      </c>
      <c r="AV870" s="12">
        <v>0</v>
      </c>
      <c r="AW870" s="12">
        <v>0</v>
      </c>
      <c r="AX870" s="12">
        <v>0</v>
      </c>
      <c r="AY870" s="12">
        <v>0</v>
      </c>
      <c r="AZ870" s="12">
        <v>0</v>
      </c>
      <c r="BA870" s="12">
        <v>0</v>
      </c>
      <c r="BB870" s="12">
        <v>0</v>
      </c>
      <c r="BC870" s="12">
        <v>0</v>
      </c>
      <c r="BD870" s="12">
        <v>0</v>
      </c>
      <c r="BE870" s="12">
        <v>0</v>
      </c>
      <c r="BF870" s="12">
        <v>0</v>
      </c>
      <c r="BK870" t="s">
        <v>339</v>
      </c>
      <c r="BL870" t="s">
        <v>110</v>
      </c>
      <c r="BM870" s="2">
        <v>43896</v>
      </c>
      <c r="BN870" s="67">
        <v>3</v>
      </c>
      <c r="BO870" s="67">
        <v>2</v>
      </c>
      <c r="BP870" s="67">
        <v>0</v>
      </c>
      <c r="BQ870" s="67">
        <v>1</v>
      </c>
      <c r="BR870" s="67">
        <v>0</v>
      </c>
      <c r="BS870" s="67">
        <v>0</v>
      </c>
      <c r="BT870" s="67">
        <v>0</v>
      </c>
      <c r="BU870" s="67">
        <v>0</v>
      </c>
      <c r="BV870" s="67">
        <v>0</v>
      </c>
      <c r="BW870" s="67">
        <v>28</v>
      </c>
      <c r="BX870" s="67">
        <v>26</v>
      </c>
      <c r="BY870" s="67">
        <v>54</v>
      </c>
      <c r="BZ870" s="67">
        <v>35</v>
      </c>
      <c r="CA870" s="67">
        <v>0</v>
      </c>
      <c r="CB870" s="67">
        <v>0</v>
      </c>
      <c r="CC870" s="67">
        <v>0</v>
      </c>
      <c r="CD870" s="67">
        <v>0</v>
      </c>
      <c r="CE870" s="67">
        <v>0</v>
      </c>
      <c r="CF870" s="68">
        <v>0</v>
      </c>
      <c r="CG870" s="69">
        <v>0</v>
      </c>
      <c r="CH870" s="69">
        <v>0</v>
      </c>
      <c r="CI870">
        <v>0</v>
      </c>
      <c r="CJ870">
        <v>0</v>
      </c>
      <c r="CK870">
        <v>0</v>
      </c>
      <c r="CL870">
        <v>0</v>
      </c>
      <c r="CM870">
        <v>0</v>
      </c>
      <c r="CN870" s="71">
        <v>3</v>
      </c>
    </row>
    <row r="871" spans="1:92" hidden="1" x14ac:dyDescent="0.25">
      <c r="A871" s="7" t="s">
        <v>351</v>
      </c>
      <c r="B871" t="s">
        <v>111</v>
      </c>
      <c r="C871" s="2">
        <v>43899</v>
      </c>
      <c r="D871" s="12">
        <v>395</v>
      </c>
      <c r="E871" s="12">
        <v>307</v>
      </c>
      <c r="F871" s="12">
        <v>7</v>
      </c>
      <c r="G871" s="12">
        <v>14</v>
      </c>
      <c r="H871" s="12">
        <v>3</v>
      </c>
      <c r="I871" s="12">
        <v>7</v>
      </c>
      <c r="J871" s="12">
        <v>7</v>
      </c>
      <c r="K871" s="12">
        <v>0</v>
      </c>
      <c r="L871" s="12">
        <v>7</v>
      </c>
      <c r="M871" s="12">
        <v>12</v>
      </c>
      <c r="N871" s="12">
        <v>9</v>
      </c>
      <c r="O871" s="12">
        <v>0</v>
      </c>
      <c r="P871" s="12">
        <v>0</v>
      </c>
      <c r="Q871" s="12">
        <v>23</v>
      </c>
      <c r="R871" s="12">
        <v>0</v>
      </c>
      <c r="S871" s="12">
        <v>19</v>
      </c>
      <c r="T871" s="12">
        <v>4</v>
      </c>
      <c r="U871" s="12">
        <v>0</v>
      </c>
      <c r="V871" s="12">
        <v>0</v>
      </c>
      <c r="W871" s="12">
        <v>0</v>
      </c>
      <c r="X871" s="12">
        <v>15</v>
      </c>
      <c r="Y871">
        <v>0</v>
      </c>
      <c r="Z871">
        <v>0</v>
      </c>
      <c r="AA871">
        <v>0</v>
      </c>
      <c r="AB871">
        <v>0</v>
      </c>
      <c r="AC871">
        <v>0</v>
      </c>
      <c r="AG871" s="35" t="s">
        <v>351</v>
      </c>
      <c r="AH871" s="29" t="s">
        <v>111</v>
      </c>
      <c r="AI871" s="36">
        <v>43899</v>
      </c>
      <c r="AJ871" s="12">
        <v>386</v>
      </c>
      <c r="AK871" s="12">
        <v>297</v>
      </c>
      <c r="AL871" s="12">
        <v>7</v>
      </c>
      <c r="AM871" s="12">
        <v>13</v>
      </c>
      <c r="AN871" s="12">
        <v>3</v>
      </c>
      <c r="AO871" s="12">
        <v>7</v>
      </c>
      <c r="AP871" s="12">
        <v>7</v>
      </c>
      <c r="AQ871" s="12">
        <v>0</v>
      </c>
      <c r="AR871" s="12">
        <v>7</v>
      </c>
      <c r="AS871" s="12">
        <v>0</v>
      </c>
      <c r="AT871" s="12">
        <v>22</v>
      </c>
      <c r="AU871" s="12">
        <v>0</v>
      </c>
      <c r="AV871" s="12">
        <v>4</v>
      </c>
      <c r="AW871" s="12">
        <v>4</v>
      </c>
      <c r="AX871" s="12">
        <v>0</v>
      </c>
      <c r="AY871" s="12">
        <v>0</v>
      </c>
      <c r="AZ871" s="12">
        <v>0</v>
      </c>
      <c r="BA871" s="12">
        <v>0</v>
      </c>
      <c r="BB871" s="12">
        <v>0</v>
      </c>
      <c r="BC871" s="12">
        <v>0</v>
      </c>
      <c r="BD871" s="12">
        <v>0</v>
      </c>
      <c r="BE871" s="12">
        <v>0</v>
      </c>
      <c r="BF871" s="12">
        <v>0</v>
      </c>
      <c r="BK871" t="s">
        <v>339</v>
      </c>
      <c r="BL871" t="s">
        <v>111</v>
      </c>
      <c r="BM871" s="2">
        <v>43896</v>
      </c>
      <c r="BN871" s="67">
        <v>8</v>
      </c>
      <c r="BO871" s="67">
        <v>11</v>
      </c>
      <c r="BP871" s="67">
        <v>1</v>
      </c>
      <c r="BQ871" s="67">
        <v>1</v>
      </c>
      <c r="BR871" s="67">
        <v>1</v>
      </c>
      <c r="BS871" s="67">
        <v>1</v>
      </c>
      <c r="BT871" s="67">
        <v>4</v>
      </c>
      <c r="BU871" s="67">
        <v>0</v>
      </c>
      <c r="BV871" s="67">
        <v>1</v>
      </c>
      <c r="BW871" s="67">
        <v>687</v>
      </c>
      <c r="BX871" s="67">
        <v>522</v>
      </c>
      <c r="BY871" s="67">
        <v>723</v>
      </c>
      <c r="BZ871" s="67">
        <v>661</v>
      </c>
      <c r="CA871" s="67">
        <v>4</v>
      </c>
      <c r="CB871" s="67">
        <v>3</v>
      </c>
      <c r="CC871" s="67">
        <v>6</v>
      </c>
      <c r="CD871" s="67">
        <v>2</v>
      </c>
      <c r="CE871" s="67">
        <v>1</v>
      </c>
      <c r="CF871" s="68">
        <v>2</v>
      </c>
      <c r="CG871" s="69">
        <v>3</v>
      </c>
      <c r="CH871" s="69">
        <v>0</v>
      </c>
      <c r="CI871">
        <v>0</v>
      </c>
      <c r="CJ871">
        <v>0</v>
      </c>
      <c r="CK871">
        <v>0</v>
      </c>
      <c r="CL871">
        <v>0</v>
      </c>
      <c r="CM871">
        <v>0</v>
      </c>
      <c r="CN871" s="71">
        <v>4</v>
      </c>
    </row>
    <row r="872" spans="1:92" hidden="1" x14ac:dyDescent="0.25">
      <c r="A872" s="7" t="s">
        <v>351</v>
      </c>
      <c r="B872" t="s">
        <v>112</v>
      </c>
      <c r="C872" s="2">
        <v>43899</v>
      </c>
      <c r="D872" s="12">
        <v>1</v>
      </c>
      <c r="E872" s="12">
        <v>1</v>
      </c>
      <c r="F872" s="12">
        <v>1</v>
      </c>
      <c r="G872" s="12">
        <v>0</v>
      </c>
      <c r="H872" s="12">
        <v>0</v>
      </c>
      <c r="I872" s="12">
        <v>1</v>
      </c>
      <c r="J872" s="12">
        <v>1</v>
      </c>
      <c r="K872" s="12">
        <v>0</v>
      </c>
      <c r="L872" s="12">
        <v>1</v>
      </c>
      <c r="M872" s="12">
        <v>0</v>
      </c>
      <c r="N872" s="12">
        <v>0</v>
      </c>
      <c r="O872" s="12">
        <v>0</v>
      </c>
      <c r="P872" s="12">
        <v>0</v>
      </c>
      <c r="Q872" s="12">
        <v>0</v>
      </c>
      <c r="R872" s="12">
        <v>0</v>
      </c>
      <c r="S872" s="12">
        <v>0</v>
      </c>
      <c r="T872" s="12">
        <v>0</v>
      </c>
      <c r="U872" s="12">
        <v>0</v>
      </c>
      <c r="V872" s="12">
        <v>0</v>
      </c>
      <c r="W872" s="12">
        <v>0</v>
      </c>
      <c r="X872" s="12">
        <v>0</v>
      </c>
      <c r="Y872">
        <v>0</v>
      </c>
      <c r="Z872">
        <v>0</v>
      </c>
      <c r="AA872">
        <v>0</v>
      </c>
      <c r="AB872">
        <v>0</v>
      </c>
      <c r="AC872">
        <v>0</v>
      </c>
      <c r="AG872" s="33" t="s">
        <v>351</v>
      </c>
      <c r="AH872" s="30" t="s">
        <v>112</v>
      </c>
      <c r="AI872" s="34">
        <v>43899</v>
      </c>
      <c r="AJ872" s="12">
        <v>1</v>
      </c>
      <c r="AK872" s="12">
        <v>1</v>
      </c>
      <c r="AL872" s="12">
        <v>1</v>
      </c>
      <c r="AM872" s="12">
        <v>0</v>
      </c>
      <c r="AN872" s="12">
        <v>0</v>
      </c>
      <c r="AO872" s="12">
        <v>1</v>
      </c>
      <c r="AP872" s="12">
        <v>1</v>
      </c>
      <c r="AQ872" s="12">
        <v>0</v>
      </c>
      <c r="AR872" s="12">
        <v>1</v>
      </c>
      <c r="AS872" s="12">
        <v>0</v>
      </c>
      <c r="AT872" s="12">
        <v>0</v>
      </c>
      <c r="AU872" s="12">
        <v>0</v>
      </c>
      <c r="AV872" s="12">
        <v>0</v>
      </c>
      <c r="AW872" s="12">
        <v>0</v>
      </c>
      <c r="AX872" s="12">
        <v>0</v>
      </c>
      <c r="AY872" s="12">
        <v>0</v>
      </c>
      <c r="AZ872" s="12">
        <v>0</v>
      </c>
      <c r="BA872" s="12">
        <v>0</v>
      </c>
      <c r="BB872" s="12">
        <v>0</v>
      </c>
      <c r="BC872" s="12">
        <v>0</v>
      </c>
      <c r="BD872" s="12">
        <v>0</v>
      </c>
      <c r="BE872" s="12">
        <v>0</v>
      </c>
      <c r="BF872" s="12">
        <v>0</v>
      </c>
      <c r="BK872" t="s">
        <v>339</v>
      </c>
      <c r="BL872" t="s">
        <v>112</v>
      </c>
      <c r="BM872" s="2">
        <v>43896</v>
      </c>
      <c r="BN872" s="67">
        <v>3</v>
      </c>
      <c r="BO872" s="67">
        <v>0</v>
      </c>
      <c r="BP872" s="67">
        <v>0</v>
      </c>
      <c r="BQ872" s="67">
        <v>0</v>
      </c>
      <c r="BR872" s="67">
        <v>0</v>
      </c>
      <c r="BS872" s="67">
        <v>0</v>
      </c>
      <c r="BT872" s="67">
        <v>0</v>
      </c>
      <c r="BU872" s="67">
        <v>0</v>
      </c>
      <c r="BV872" s="67">
        <v>0</v>
      </c>
      <c r="BW872" s="67">
        <v>30</v>
      </c>
      <c r="BX872" s="67">
        <v>32</v>
      </c>
      <c r="BY872" s="67">
        <v>53</v>
      </c>
      <c r="BZ872" s="67">
        <v>32</v>
      </c>
      <c r="CA872" s="67">
        <v>1</v>
      </c>
      <c r="CB872" s="67">
        <v>0</v>
      </c>
      <c r="CC872" s="67">
        <v>1</v>
      </c>
      <c r="CD872" s="67">
        <v>0</v>
      </c>
      <c r="CE872" s="67">
        <v>0</v>
      </c>
      <c r="CF872" s="68">
        <v>0</v>
      </c>
      <c r="CG872" s="69">
        <v>1</v>
      </c>
      <c r="CH872" s="69">
        <v>0</v>
      </c>
      <c r="CI872">
        <v>0</v>
      </c>
      <c r="CJ872">
        <v>0</v>
      </c>
      <c r="CK872">
        <v>0</v>
      </c>
      <c r="CL872">
        <v>0</v>
      </c>
      <c r="CM872">
        <v>0</v>
      </c>
      <c r="CN872" s="71">
        <v>6</v>
      </c>
    </row>
    <row r="873" spans="1:92" hidden="1" x14ac:dyDescent="0.25">
      <c r="A873" s="7" t="s">
        <v>351</v>
      </c>
      <c r="B873" t="s">
        <v>113</v>
      </c>
      <c r="C873" s="2">
        <v>43899</v>
      </c>
      <c r="D873" s="12">
        <v>428</v>
      </c>
      <c r="E873" s="12">
        <v>342</v>
      </c>
      <c r="F873" s="12">
        <v>13</v>
      </c>
      <c r="G873" s="12">
        <v>11</v>
      </c>
      <c r="H873" s="12">
        <v>4</v>
      </c>
      <c r="I873" s="12">
        <v>13</v>
      </c>
      <c r="J873" s="12">
        <v>13</v>
      </c>
      <c r="K873" s="12">
        <v>2</v>
      </c>
      <c r="L873" s="12">
        <v>13</v>
      </c>
      <c r="M873" s="12">
        <v>33</v>
      </c>
      <c r="N873" s="12">
        <v>30</v>
      </c>
      <c r="O873" s="12">
        <v>0</v>
      </c>
      <c r="P873" s="12">
        <v>0</v>
      </c>
      <c r="Q873" s="12">
        <v>49</v>
      </c>
      <c r="R873" s="12">
        <v>0</v>
      </c>
      <c r="S873" s="12">
        <v>33</v>
      </c>
      <c r="T873" s="12">
        <v>3</v>
      </c>
      <c r="U873" s="12">
        <v>0</v>
      </c>
      <c r="V873" s="12">
        <v>0</v>
      </c>
      <c r="W873" s="12">
        <v>0</v>
      </c>
      <c r="X873" s="12">
        <v>30</v>
      </c>
      <c r="Y873">
        <v>0</v>
      </c>
      <c r="Z873">
        <v>0</v>
      </c>
      <c r="AA873">
        <v>0</v>
      </c>
      <c r="AB873">
        <v>0</v>
      </c>
      <c r="AC873">
        <v>0</v>
      </c>
      <c r="AG873" s="35" t="s">
        <v>351</v>
      </c>
      <c r="AH873" s="29" t="s">
        <v>113</v>
      </c>
      <c r="AI873" s="36">
        <v>43899</v>
      </c>
      <c r="AJ873" s="12">
        <v>413</v>
      </c>
      <c r="AK873" s="12">
        <v>327</v>
      </c>
      <c r="AL873" s="12">
        <v>13</v>
      </c>
      <c r="AM873" s="12">
        <v>11</v>
      </c>
      <c r="AN873" s="12">
        <v>4</v>
      </c>
      <c r="AO873" s="12">
        <v>13</v>
      </c>
      <c r="AP873" s="12">
        <v>13</v>
      </c>
      <c r="AQ873" s="12">
        <v>2</v>
      </c>
      <c r="AR873" s="12">
        <v>13</v>
      </c>
      <c r="AS873" s="12">
        <v>0</v>
      </c>
      <c r="AT873" s="12">
        <v>39</v>
      </c>
      <c r="AU873" s="12">
        <v>0</v>
      </c>
      <c r="AV873" s="12">
        <v>3</v>
      </c>
      <c r="AW873" s="12">
        <v>3</v>
      </c>
      <c r="AX873" s="12">
        <v>0</v>
      </c>
      <c r="AY873" s="12">
        <v>0</v>
      </c>
      <c r="AZ873" s="12">
        <v>0</v>
      </c>
      <c r="BA873" s="12">
        <v>0</v>
      </c>
      <c r="BB873" s="12">
        <v>0</v>
      </c>
      <c r="BC873" s="12">
        <v>0</v>
      </c>
      <c r="BD873" s="12">
        <v>0</v>
      </c>
      <c r="BE873" s="12">
        <v>0</v>
      </c>
      <c r="BF873" s="12">
        <v>0</v>
      </c>
      <c r="BK873" t="s">
        <v>339</v>
      </c>
      <c r="BL873" t="s">
        <v>113</v>
      </c>
      <c r="BM873" s="2">
        <v>43896</v>
      </c>
      <c r="BN873" s="67">
        <v>11</v>
      </c>
      <c r="BO873" s="67">
        <v>12</v>
      </c>
      <c r="BP873" s="67">
        <v>0</v>
      </c>
      <c r="BQ873" s="67">
        <v>0</v>
      </c>
      <c r="BR873" s="67">
        <v>0</v>
      </c>
      <c r="BS873" s="67">
        <v>0</v>
      </c>
      <c r="BT873" s="67">
        <v>4</v>
      </c>
      <c r="BU873" s="67">
        <v>0</v>
      </c>
      <c r="BV873" s="67">
        <v>0</v>
      </c>
      <c r="BW873" s="67">
        <v>1791</v>
      </c>
      <c r="BX873" s="67">
        <v>1222</v>
      </c>
      <c r="BY873" s="67">
        <v>1918</v>
      </c>
      <c r="BZ873" s="67">
        <v>1749</v>
      </c>
      <c r="CA873" s="67">
        <v>7</v>
      </c>
      <c r="CB873" s="67">
        <v>2</v>
      </c>
      <c r="CC873" s="67">
        <v>9</v>
      </c>
      <c r="CD873" s="67">
        <v>5</v>
      </c>
      <c r="CE873" s="67">
        <v>0</v>
      </c>
      <c r="CF873" s="68">
        <v>1</v>
      </c>
      <c r="CG873" s="69">
        <v>7</v>
      </c>
      <c r="CH873" s="69">
        <v>0</v>
      </c>
      <c r="CI873">
        <v>0</v>
      </c>
      <c r="CJ873">
        <v>0</v>
      </c>
      <c r="CK873">
        <v>0</v>
      </c>
      <c r="CL873">
        <v>0</v>
      </c>
      <c r="CM873">
        <v>0</v>
      </c>
      <c r="CN873" s="71">
        <v>16</v>
      </c>
    </row>
    <row r="874" spans="1:92" hidden="1" x14ac:dyDescent="0.25">
      <c r="A874" s="7" t="s">
        <v>352</v>
      </c>
      <c r="B874" t="s">
        <v>110</v>
      </c>
      <c r="C874" s="2">
        <v>43899</v>
      </c>
      <c r="D874" s="12">
        <v>0</v>
      </c>
      <c r="E874" s="12">
        <v>0</v>
      </c>
      <c r="F874" s="12">
        <v>0</v>
      </c>
      <c r="G874" s="12">
        <v>0</v>
      </c>
      <c r="H874" s="12">
        <v>0</v>
      </c>
      <c r="I874" s="12">
        <v>0</v>
      </c>
      <c r="J874" s="12">
        <v>0</v>
      </c>
      <c r="K874" s="12">
        <v>0</v>
      </c>
      <c r="L874" s="12">
        <v>0</v>
      </c>
      <c r="M874" s="12">
        <v>0</v>
      </c>
      <c r="N874" s="12">
        <v>0</v>
      </c>
      <c r="O874" s="12">
        <v>1</v>
      </c>
      <c r="P874" s="12">
        <v>1</v>
      </c>
      <c r="Q874" s="12">
        <v>0</v>
      </c>
      <c r="R874" s="12">
        <v>0</v>
      </c>
      <c r="S874" s="12">
        <v>0</v>
      </c>
      <c r="T874" s="12">
        <v>0</v>
      </c>
      <c r="U874" s="12">
        <v>0</v>
      </c>
      <c r="V874" s="12">
        <v>0</v>
      </c>
      <c r="W874" s="12">
        <v>0</v>
      </c>
      <c r="X874" s="12">
        <v>0</v>
      </c>
      <c r="Y874">
        <v>0</v>
      </c>
      <c r="Z874">
        <v>0</v>
      </c>
      <c r="AA874">
        <v>0</v>
      </c>
      <c r="AB874">
        <v>0</v>
      </c>
      <c r="AC874">
        <v>0</v>
      </c>
      <c r="AG874" s="33" t="s">
        <v>352</v>
      </c>
      <c r="AH874" s="30" t="s">
        <v>110</v>
      </c>
      <c r="AI874" s="34">
        <v>43899</v>
      </c>
      <c r="AJ874" s="12">
        <v>0</v>
      </c>
      <c r="AK874" s="12">
        <v>0</v>
      </c>
      <c r="AL874" s="12">
        <v>0</v>
      </c>
      <c r="AM874" s="12">
        <v>0</v>
      </c>
      <c r="AN874" s="12">
        <v>0</v>
      </c>
      <c r="AO874" s="12">
        <v>0</v>
      </c>
      <c r="AP874" s="12">
        <v>0</v>
      </c>
      <c r="AQ874" s="12">
        <v>0</v>
      </c>
      <c r="AR874" s="12">
        <v>0</v>
      </c>
      <c r="AS874" s="12">
        <v>0</v>
      </c>
      <c r="AT874" s="12">
        <v>0</v>
      </c>
      <c r="AU874" s="12">
        <v>0</v>
      </c>
      <c r="AV874" s="12">
        <v>0</v>
      </c>
      <c r="AW874" s="12">
        <v>0</v>
      </c>
      <c r="AX874" s="12">
        <v>0</v>
      </c>
      <c r="AY874" s="12">
        <v>0</v>
      </c>
      <c r="AZ874" s="12">
        <v>0</v>
      </c>
      <c r="BA874" s="12">
        <v>0</v>
      </c>
      <c r="BB874" s="12">
        <v>0</v>
      </c>
      <c r="BC874" s="12">
        <v>0</v>
      </c>
      <c r="BD874" s="12">
        <v>0</v>
      </c>
      <c r="BE874" s="12">
        <v>0</v>
      </c>
      <c r="BF874" s="12">
        <v>0</v>
      </c>
      <c r="BK874" t="s">
        <v>340</v>
      </c>
      <c r="BL874" t="s">
        <v>110</v>
      </c>
      <c r="BM874" s="2">
        <v>43896</v>
      </c>
      <c r="BN874" s="67">
        <v>0</v>
      </c>
      <c r="BO874" s="67">
        <v>0</v>
      </c>
      <c r="BP874" s="67">
        <v>0</v>
      </c>
      <c r="BQ874" s="67">
        <v>0</v>
      </c>
      <c r="BR874" s="67">
        <v>0</v>
      </c>
      <c r="BS874" s="67">
        <v>0</v>
      </c>
      <c r="BT874" s="67">
        <v>0</v>
      </c>
      <c r="BU874" s="67">
        <v>0</v>
      </c>
      <c r="BV874" s="67">
        <v>0</v>
      </c>
      <c r="BW874" s="67">
        <v>43</v>
      </c>
      <c r="BX874" s="67">
        <v>0</v>
      </c>
      <c r="BY874" s="67">
        <v>82</v>
      </c>
      <c r="BZ874" s="67">
        <v>71</v>
      </c>
      <c r="CA874" s="67">
        <v>0</v>
      </c>
      <c r="CB874" s="67">
        <v>0</v>
      </c>
      <c r="CC874" s="67">
        <v>0</v>
      </c>
      <c r="CD874" s="67">
        <v>0</v>
      </c>
      <c r="CE874" s="67">
        <v>0</v>
      </c>
      <c r="CF874" s="68">
        <v>0</v>
      </c>
      <c r="CG874" s="69">
        <v>0</v>
      </c>
      <c r="CH874" s="69">
        <v>0</v>
      </c>
      <c r="CI874">
        <v>0</v>
      </c>
      <c r="CJ874">
        <v>0</v>
      </c>
      <c r="CK874">
        <v>0</v>
      </c>
      <c r="CL874">
        <v>0</v>
      </c>
      <c r="CM874">
        <v>0</v>
      </c>
      <c r="CN874" s="71">
        <v>0</v>
      </c>
    </row>
    <row r="875" spans="1:92" hidden="1" x14ac:dyDescent="0.25">
      <c r="A875" s="7" t="s">
        <v>352</v>
      </c>
      <c r="B875" t="s">
        <v>111</v>
      </c>
      <c r="C875" s="2">
        <v>43899</v>
      </c>
      <c r="D875" s="12">
        <v>120</v>
      </c>
      <c r="E875" s="12">
        <v>93</v>
      </c>
      <c r="F875" s="12">
        <v>1</v>
      </c>
      <c r="G875" s="12">
        <v>4</v>
      </c>
      <c r="H875" s="12">
        <v>1</v>
      </c>
      <c r="I875" s="12">
        <v>1</v>
      </c>
      <c r="J875" s="12">
        <v>1</v>
      </c>
      <c r="K875" s="12">
        <v>0</v>
      </c>
      <c r="L875" s="12">
        <v>1</v>
      </c>
      <c r="M875" s="12">
        <v>0</v>
      </c>
      <c r="N875" s="12">
        <v>0</v>
      </c>
      <c r="O875" s="12">
        <v>8</v>
      </c>
      <c r="P875" s="12">
        <v>6</v>
      </c>
      <c r="Q875" s="12">
        <v>9</v>
      </c>
      <c r="R875" s="12">
        <v>3</v>
      </c>
      <c r="S875" s="12">
        <v>0</v>
      </c>
      <c r="T875" s="12">
        <v>0</v>
      </c>
      <c r="U875" s="12">
        <v>0</v>
      </c>
      <c r="V875" s="12">
        <v>0</v>
      </c>
      <c r="W875" s="12">
        <v>0</v>
      </c>
      <c r="X875" s="12">
        <v>0</v>
      </c>
      <c r="Y875">
        <v>0</v>
      </c>
      <c r="Z875">
        <v>0</v>
      </c>
      <c r="AA875">
        <v>0</v>
      </c>
      <c r="AB875">
        <v>0</v>
      </c>
      <c r="AC875">
        <v>0</v>
      </c>
      <c r="AG875" s="35" t="s">
        <v>352</v>
      </c>
      <c r="AH875" s="29" t="s">
        <v>111</v>
      </c>
      <c r="AI875" s="36">
        <v>43899</v>
      </c>
      <c r="AJ875" s="12">
        <v>117</v>
      </c>
      <c r="AK875" s="12">
        <v>89</v>
      </c>
      <c r="AL875" s="12">
        <v>1</v>
      </c>
      <c r="AM875" s="12">
        <v>3</v>
      </c>
      <c r="AN875" s="12">
        <v>1</v>
      </c>
      <c r="AO875" s="12">
        <v>1</v>
      </c>
      <c r="AP875" s="12">
        <v>1</v>
      </c>
      <c r="AQ875" s="12">
        <v>0</v>
      </c>
      <c r="AR875" s="12">
        <v>1</v>
      </c>
      <c r="AS875" s="12">
        <v>0</v>
      </c>
      <c r="AT875" s="12">
        <v>3</v>
      </c>
      <c r="AU875" s="12">
        <v>0</v>
      </c>
      <c r="AV875" s="12">
        <v>0</v>
      </c>
      <c r="AW875" s="12">
        <v>0</v>
      </c>
      <c r="AX875" s="12">
        <v>0</v>
      </c>
      <c r="AY875" s="12">
        <v>0</v>
      </c>
      <c r="AZ875" s="12">
        <v>0</v>
      </c>
      <c r="BA875" s="12">
        <v>0</v>
      </c>
      <c r="BB875" s="12">
        <v>0</v>
      </c>
      <c r="BC875" s="12">
        <v>0</v>
      </c>
      <c r="BD875" s="12">
        <v>0</v>
      </c>
      <c r="BE875" s="12">
        <v>0</v>
      </c>
      <c r="BF875" s="12">
        <v>0</v>
      </c>
      <c r="BK875" t="s">
        <v>340</v>
      </c>
      <c r="BL875" t="s">
        <v>111</v>
      </c>
      <c r="BM875" s="2">
        <v>43896</v>
      </c>
      <c r="BN875" s="67">
        <v>20</v>
      </c>
      <c r="BO875" s="67">
        <v>20</v>
      </c>
      <c r="BP875" s="67">
        <v>1</v>
      </c>
      <c r="BQ875" s="67">
        <v>1</v>
      </c>
      <c r="BR875" s="67">
        <v>1</v>
      </c>
      <c r="BS875" s="67">
        <v>1</v>
      </c>
      <c r="BT875" s="67">
        <v>0</v>
      </c>
      <c r="BU875" s="67">
        <v>0</v>
      </c>
      <c r="BV875" s="67">
        <v>1</v>
      </c>
      <c r="BW875" s="67">
        <v>775</v>
      </c>
      <c r="BX875" s="67">
        <v>3</v>
      </c>
      <c r="BY875" s="67">
        <v>1157</v>
      </c>
      <c r="BZ875" s="67">
        <v>1110</v>
      </c>
      <c r="CA875" s="67">
        <v>14</v>
      </c>
      <c r="CB875" s="67">
        <v>4</v>
      </c>
      <c r="CC875" s="67">
        <v>6</v>
      </c>
      <c r="CD875" s="67">
        <v>3</v>
      </c>
      <c r="CE875" s="67">
        <v>0</v>
      </c>
      <c r="CF875" s="68">
        <v>0</v>
      </c>
      <c r="CG875" s="69">
        <v>0</v>
      </c>
      <c r="CH875" s="69">
        <v>0</v>
      </c>
      <c r="CI875">
        <v>0</v>
      </c>
      <c r="CJ875">
        <v>0</v>
      </c>
      <c r="CK875">
        <v>0</v>
      </c>
      <c r="CL875">
        <v>0</v>
      </c>
      <c r="CM875">
        <v>0</v>
      </c>
      <c r="CN875" s="71">
        <v>27</v>
      </c>
    </row>
    <row r="876" spans="1:92" hidden="1" x14ac:dyDescent="0.25">
      <c r="A876" s="7" t="s">
        <v>352</v>
      </c>
      <c r="B876" t="s">
        <v>112</v>
      </c>
      <c r="C876" s="2">
        <v>43899</v>
      </c>
      <c r="D876" s="12">
        <v>0</v>
      </c>
      <c r="E876" s="12">
        <v>0</v>
      </c>
      <c r="F876" s="12">
        <v>0</v>
      </c>
      <c r="G876" s="12">
        <v>0</v>
      </c>
      <c r="H876" s="12">
        <v>0</v>
      </c>
      <c r="I876" s="12">
        <v>0</v>
      </c>
      <c r="J876" s="12">
        <v>0</v>
      </c>
      <c r="K876" s="12">
        <v>0</v>
      </c>
      <c r="L876" s="12">
        <v>0</v>
      </c>
      <c r="M876" s="12">
        <v>0</v>
      </c>
      <c r="N876" s="12">
        <v>0</v>
      </c>
      <c r="O876" s="12">
        <v>1</v>
      </c>
      <c r="P876" s="12">
        <v>0</v>
      </c>
      <c r="Q876" s="12">
        <v>0</v>
      </c>
      <c r="R876" s="12">
        <v>0</v>
      </c>
      <c r="S876" s="12">
        <v>0</v>
      </c>
      <c r="T876" s="12">
        <v>0</v>
      </c>
      <c r="U876" s="12">
        <v>0</v>
      </c>
      <c r="V876" s="12">
        <v>0</v>
      </c>
      <c r="W876" s="12">
        <v>0</v>
      </c>
      <c r="X876" s="12">
        <v>0</v>
      </c>
      <c r="Y876">
        <v>0</v>
      </c>
      <c r="Z876">
        <v>0</v>
      </c>
      <c r="AA876">
        <v>0</v>
      </c>
      <c r="AB876">
        <v>0</v>
      </c>
      <c r="AC876">
        <v>0</v>
      </c>
      <c r="AG876" s="33" t="s">
        <v>352</v>
      </c>
      <c r="AH876" s="30" t="s">
        <v>112</v>
      </c>
      <c r="AI876" s="34">
        <v>43899</v>
      </c>
      <c r="AJ876" s="12">
        <v>0</v>
      </c>
      <c r="AK876" s="12">
        <v>0</v>
      </c>
      <c r="AL876" s="12">
        <v>0</v>
      </c>
      <c r="AM876" s="12">
        <v>0</v>
      </c>
      <c r="AN876" s="12">
        <v>0</v>
      </c>
      <c r="AO876" s="12">
        <v>0</v>
      </c>
      <c r="AP876" s="12">
        <v>0</v>
      </c>
      <c r="AQ876" s="12">
        <v>0</v>
      </c>
      <c r="AR876" s="12">
        <v>0</v>
      </c>
      <c r="AS876" s="12">
        <v>0</v>
      </c>
      <c r="AT876" s="12">
        <v>0</v>
      </c>
      <c r="AU876" s="12">
        <v>0</v>
      </c>
      <c r="AV876" s="12">
        <v>0</v>
      </c>
      <c r="AW876" s="12">
        <v>0</v>
      </c>
      <c r="AX876" s="12">
        <v>0</v>
      </c>
      <c r="AY876" s="12">
        <v>0</v>
      </c>
      <c r="AZ876" s="12">
        <v>0</v>
      </c>
      <c r="BA876" s="12">
        <v>0</v>
      </c>
      <c r="BB876" s="12">
        <v>0</v>
      </c>
      <c r="BC876" s="12">
        <v>0</v>
      </c>
      <c r="BD876" s="12">
        <v>0</v>
      </c>
      <c r="BE876" s="12">
        <v>0</v>
      </c>
      <c r="BF876" s="12">
        <v>0</v>
      </c>
      <c r="BK876" t="s">
        <v>340</v>
      </c>
      <c r="BL876" t="s">
        <v>112</v>
      </c>
      <c r="BM876" s="2">
        <v>43896</v>
      </c>
      <c r="BN876" s="67">
        <v>0</v>
      </c>
      <c r="BO876" s="67">
        <v>0</v>
      </c>
      <c r="BP876" s="67">
        <v>0</v>
      </c>
      <c r="BQ876" s="67">
        <v>0</v>
      </c>
      <c r="BR876" s="67">
        <v>0</v>
      </c>
      <c r="BS876" s="67">
        <v>0</v>
      </c>
      <c r="BT876" s="67">
        <v>0</v>
      </c>
      <c r="BU876" s="67">
        <v>0</v>
      </c>
      <c r="BV876" s="67">
        <v>0</v>
      </c>
      <c r="BW876" s="67">
        <v>33</v>
      </c>
      <c r="BX876" s="67">
        <v>0</v>
      </c>
      <c r="BY876" s="67">
        <v>56</v>
      </c>
      <c r="BZ876" s="67">
        <v>49</v>
      </c>
      <c r="CA876" s="67">
        <v>0</v>
      </c>
      <c r="CB876" s="67">
        <v>0</v>
      </c>
      <c r="CC876" s="67">
        <v>0</v>
      </c>
      <c r="CD876" s="67">
        <v>0</v>
      </c>
      <c r="CE876" s="67">
        <v>0</v>
      </c>
      <c r="CF876" s="68">
        <v>0</v>
      </c>
      <c r="CG876" s="69">
        <v>0</v>
      </c>
      <c r="CH876" s="69">
        <v>0</v>
      </c>
      <c r="CI876">
        <v>0</v>
      </c>
      <c r="CJ876">
        <v>0</v>
      </c>
      <c r="CK876">
        <v>0</v>
      </c>
      <c r="CL876">
        <v>0</v>
      </c>
      <c r="CM876">
        <v>0</v>
      </c>
      <c r="CN876" s="71">
        <v>0</v>
      </c>
    </row>
    <row r="877" spans="1:92" hidden="1" x14ac:dyDescent="0.25">
      <c r="A877" s="7" t="s">
        <v>352</v>
      </c>
      <c r="B877" t="s">
        <v>113</v>
      </c>
      <c r="C877" s="2">
        <v>43899</v>
      </c>
      <c r="D877" s="12">
        <v>146</v>
      </c>
      <c r="E877" s="12">
        <v>117</v>
      </c>
      <c r="F877" s="12">
        <v>6</v>
      </c>
      <c r="G877" s="12">
        <v>1</v>
      </c>
      <c r="H877" s="12">
        <v>0</v>
      </c>
      <c r="I877" s="12">
        <v>6</v>
      </c>
      <c r="J877" s="12">
        <v>5</v>
      </c>
      <c r="K877" s="12">
        <v>0</v>
      </c>
      <c r="L877" s="12">
        <v>6</v>
      </c>
      <c r="M877" s="12">
        <v>3</v>
      </c>
      <c r="N877" s="12">
        <v>3</v>
      </c>
      <c r="O877" s="12">
        <v>7</v>
      </c>
      <c r="P877" s="12">
        <v>6</v>
      </c>
      <c r="Q877" s="12">
        <v>30</v>
      </c>
      <c r="R877" s="12">
        <v>7</v>
      </c>
      <c r="S877" s="12">
        <v>0</v>
      </c>
      <c r="T877" s="12">
        <v>0</v>
      </c>
      <c r="U877" s="12">
        <v>0</v>
      </c>
      <c r="V877" s="12">
        <v>0</v>
      </c>
      <c r="W877" s="12">
        <v>0</v>
      </c>
      <c r="X877" s="12">
        <v>0</v>
      </c>
      <c r="Y877">
        <v>0</v>
      </c>
      <c r="Z877">
        <v>0</v>
      </c>
      <c r="AA877">
        <v>0</v>
      </c>
      <c r="AB877">
        <v>0</v>
      </c>
      <c r="AC877">
        <v>0</v>
      </c>
      <c r="AG877" s="35" t="s">
        <v>352</v>
      </c>
      <c r="AH877" s="29" t="s">
        <v>113</v>
      </c>
      <c r="AI877" s="36">
        <v>43899</v>
      </c>
      <c r="AJ877" s="12">
        <v>141</v>
      </c>
      <c r="AK877" s="12">
        <v>111</v>
      </c>
      <c r="AL877" s="12">
        <v>6</v>
      </c>
      <c r="AM877" s="12">
        <v>0</v>
      </c>
      <c r="AN877" s="12">
        <v>0</v>
      </c>
      <c r="AO877" s="12">
        <v>6</v>
      </c>
      <c r="AP877" s="12">
        <v>5</v>
      </c>
      <c r="AQ877" s="12">
        <v>0</v>
      </c>
      <c r="AR877" s="12">
        <v>6</v>
      </c>
      <c r="AS877" s="12">
        <v>0</v>
      </c>
      <c r="AT877" s="12">
        <v>7</v>
      </c>
      <c r="AU877" s="12">
        <v>0</v>
      </c>
      <c r="AV877" s="12">
        <v>0</v>
      </c>
      <c r="AW877" s="12">
        <v>0</v>
      </c>
      <c r="AX877" s="12">
        <v>0</v>
      </c>
      <c r="AY877" s="12">
        <v>0</v>
      </c>
      <c r="AZ877" s="12">
        <v>0</v>
      </c>
      <c r="BA877" s="12">
        <v>0</v>
      </c>
      <c r="BB877" s="12">
        <v>0</v>
      </c>
      <c r="BC877" s="12">
        <v>0</v>
      </c>
      <c r="BD877" s="12">
        <v>0</v>
      </c>
      <c r="BE877" s="12">
        <v>0</v>
      </c>
      <c r="BF877" s="12">
        <v>0</v>
      </c>
      <c r="BK877" t="s">
        <v>340</v>
      </c>
      <c r="BL877" t="s">
        <v>113</v>
      </c>
      <c r="BM877" s="2">
        <v>43896</v>
      </c>
      <c r="BN877" s="67">
        <v>23</v>
      </c>
      <c r="BO877" s="67">
        <v>24</v>
      </c>
      <c r="BP877" s="67">
        <v>2</v>
      </c>
      <c r="BQ877" s="67">
        <v>2</v>
      </c>
      <c r="BR877" s="67">
        <v>0</v>
      </c>
      <c r="BS877" s="67">
        <v>3</v>
      </c>
      <c r="BT877" s="67">
        <v>0</v>
      </c>
      <c r="BU877" s="67">
        <v>0</v>
      </c>
      <c r="BV877" s="67">
        <v>2</v>
      </c>
      <c r="BW877" s="67">
        <v>1455</v>
      </c>
      <c r="BX877" s="67">
        <v>10</v>
      </c>
      <c r="BY877" s="67">
        <v>2418</v>
      </c>
      <c r="BZ877" s="67">
        <v>2201</v>
      </c>
      <c r="CA877" s="67">
        <v>44</v>
      </c>
      <c r="CB877" s="67">
        <v>7</v>
      </c>
      <c r="CC877" s="67">
        <v>17</v>
      </c>
      <c r="CD877" s="67">
        <v>8</v>
      </c>
      <c r="CE877" s="67">
        <v>1</v>
      </c>
      <c r="CF877" s="68">
        <v>0</v>
      </c>
      <c r="CG877" s="69">
        <v>0</v>
      </c>
      <c r="CH877" s="69">
        <v>0</v>
      </c>
      <c r="CI877">
        <v>0</v>
      </c>
      <c r="CJ877">
        <v>0</v>
      </c>
      <c r="CK877">
        <v>0</v>
      </c>
      <c r="CL877">
        <v>0</v>
      </c>
      <c r="CM877">
        <v>0</v>
      </c>
      <c r="CN877" s="71">
        <v>33</v>
      </c>
    </row>
    <row r="878" spans="1:92" hidden="1" x14ac:dyDescent="0.25">
      <c r="A878" s="7" t="s">
        <v>353</v>
      </c>
      <c r="B878" t="s">
        <v>110</v>
      </c>
      <c r="C878" s="2">
        <v>43899</v>
      </c>
      <c r="D878" s="12">
        <v>0</v>
      </c>
      <c r="E878" s="12">
        <v>0</v>
      </c>
      <c r="F878" s="12">
        <v>0</v>
      </c>
      <c r="G878" s="12">
        <v>0</v>
      </c>
      <c r="H878" s="12">
        <v>0</v>
      </c>
      <c r="I878" s="12">
        <v>0</v>
      </c>
      <c r="J878" s="12">
        <v>0</v>
      </c>
      <c r="K878" s="12">
        <v>0</v>
      </c>
      <c r="L878" s="12">
        <v>0</v>
      </c>
      <c r="M878" s="12">
        <v>0</v>
      </c>
      <c r="N878" s="12">
        <v>2</v>
      </c>
      <c r="O878" s="12">
        <v>2</v>
      </c>
      <c r="P878" s="12">
        <v>0</v>
      </c>
      <c r="Q878" s="12">
        <v>0</v>
      </c>
      <c r="R878" s="12">
        <v>0</v>
      </c>
      <c r="S878" s="12">
        <v>2</v>
      </c>
      <c r="T878" s="12">
        <v>0</v>
      </c>
      <c r="U878" s="12">
        <v>0</v>
      </c>
      <c r="V878" s="12">
        <v>0</v>
      </c>
      <c r="W878" s="12">
        <v>2</v>
      </c>
      <c r="X878" s="12">
        <v>0</v>
      </c>
      <c r="Y878">
        <v>0</v>
      </c>
      <c r="Z878">
        <v>0</v>
      </c>
      <c r="AA878">
        <v>0</v>
      </c>
      <c r="AB878">
        <v>0</v>
      </c>
      <c r="AC878">
        <v>0</v>
      </c>
      <c r="AG878" s="33" t="s">
        <v>353</v>
      </c>
      <c r="AH878" s="30" t="s">
        <v>110</v>
      </c>
      <c r="AI878" s="34">
        <v>43899</v>
      </c>
      <c r="AJ878" s="12">
        <v>0</v>
      </c>
      <c r="AK878" s="12">
        <v>0</v>
      </c>
      <c r="AL878" s="12">
        <v>0</v>
      </c>
      <c r="AM878" s="12">
        <v>0</v>
      </c>
      <c r="AN878" s="12">
        <v>0</v>
      </c>
      <c r="AO878" s="12">
        <v>0</v>
      </c>
      <c r="AP878" s="12">
        <v>0</v>
      </c>
      <c r="AQ878" s="12">
        <v>0</v>
      </c>
      <c r="AR878" s="12">
        <v>0</v>
      </c>
      <c r="AS878" s="12">
        <v>0</v>
      </c>
      <c r="AT878" s="12">
        <v>0</v>
      </c>
      <c r="AU878" s="12">
        <v>0</v>
      </c>
      <c r="AV878" s="12">
        <v>0</v>
      </c>
      <c r="AW878" s="12">
        <v>0</v>
      </c>
      <c r="AX878" s="12">
        <v>0</v>
      </c>
      <c r="AY878" s="12">
        <v>0</v>
      </c>
      <c r="AZ878" s="12">
        <v>0</v>
      </c>
      <c r="BA878" s="12">
        <v>0</v>
      </c>
      <c r="BB878" s="12">
        <v>0</v>
      </c>
      <c r="BC878" s="12">
        <v>0</v>
      </c>
      <c r="BD878" s="12">
        <v>0</v>
      </c>
      <c r="BE878" s="12">
        <v>0</v>
      </c>
      <c r="BF878" s="12">
        <v>0</v>
      </c>
      <c r="BK878" t="s">
        <v>341</v>
      </c>
      <c r="BL878" t="s">
        <v>110</v>
      </c>
      <c r="BM878" s="2">
        <v>43896</v>
      </c>
      <c r="BN878" s="67">
        <v>9</v>
      </c>
      <c r="BO878" s="67">
        <v>7</v>
      </c>
      <c r="BP878" s="67">
        <v>0</v>
      </c>
      <c r="BQ878" s="67">
        <v>0</v>
      </c>
      <c r="BR878" s="67">
        <v>0</v>
      </c>
      <c r="BS878" s="67">
        <v>0</v>
      </c>
      <c r="BT878" s="67">
        <v>0</v>
      </c>
      <c r="BU878" s="67">
        <v>0</v>
      </c>
      <c r="BV878" s="67">
        <v>0</v>
      </c>
      <c r="BW878" s="67">
        <v>5</v>
      </c>
      <c r="BX878" s="67">
        <v>0</v>
      </c>
      <c r="BY878" s="67">
        <v>0</v>
      </c>
      <c r="BZ878" s="67">
        <v>0</v>
      </c>
      <c r="CA878" s="67">
        <v>1</v>
      </c>
      <c r="CB878" s="67">
        <v>0</v>
      </c>
      <c r="CC878" s="67">
        <v>3</v>
      </c>
      <c r="CD878" s="67">
        <v>0</v>
      </c>
      <c r="CE878" s="67">
        <v>0</v>
      </c>
      <c r="CF878" s="68">
        <v>0</v>
      </c>
      <c r="CG878" s="69">
        <v>0</v>
      </c>
      <c r="CH878" s="69">
        <v>0</v>
      </c>
      <c r="CI878">
        <v>0</v>
      </c>
      <c r="CJ878">
        <v>0</v>
      </c>
      <c r="CK878">
        <v>0</v>
      </c>
      <c r="CL878">
        <v>0</v>
      </c>
      <c r="CM878">
        <v>0</v>
      </c>
      <c r="CN878" s="71">
        <v>9</v>
      </c>
    </row>
    <row r="879" spans="1:92" hidden="1" x14ac:dyDescent="0.25">
      <c r="A879" s="7" t="s">
        <v>353</v>
      </c>
      <c r="B879" t="s">
        <v>111</v>
      </c>
      <c r="C879" s="2">
        <v>43899</v>
      </c>
      <c r="D879" s="12">
        <v>57</v>
      </c>
      <c r="E879" s="12">
        <v>6</v>
      </c>
      <c r="F879" s="12">
        <v>1</v>
      </c>
      <c r="G879" s="12">
        <v>5</v>
      </c>
      <c r="H879" s="12">
        <v>1</v>
      </c>
      <c r="I879" s="12">
        <v>1</v>
      </c>
      <c r="J879" s="12">
        <v>2</v>
      </c>
      <c r="K879" s="12">
        <v>0</v>
      </c>
      <c r="L879" s="12">
        <v>1</v>
      </c>
      <c r="M879" s="12">
        <v>21</v>
      </c>
      <c r="N879" s="12">
        <v>114</v>
      </c>
      <c r="O879" s="12">
        <v>105</v>
      </c>
      <c r="P879" s="12">
        <v>78</v>
      </c>
      <c r="Q879" s="12">
        <v>13</v>
      </c>
      <c r="R879" s="12">
        <v>1</v>
      </c>
      <c r="S879" s="12">
        <v>4</v>
      </c>
      <c r="T879" s="12">
        <v>0</v>
      </c>
      <c r="U879" s="12">
        <v>1</v>
      </c>
      <c r="V879" s="12">
        <v>0</v>
      </c>
      <c r="W879" s="12">
        <v>0</v>
      </c>
      <c r="X879" s="12">
        <v>4</v>
      </c>
      <c r="Y879">
        <v>0</v>
      </c>
      <c r="Z879">
        <v>0</v>
      </c>
      <c r="AA879">
        <v>0</v>
      </c>
      <c r="AB879">
        <v>0</v>
      </c>
      <c r="AC879">
        <v>0</v>
      </c>
      <c r="AG879" s="35" t="s">
        <v>353</v>
      </c>
      <c r="AH879" s="29" t="s">
        <v>111</v>
      </c>
      <c r="AI879" s="36">
        <v>43899</v>
      </c>
      <c r="AJ879" s="12">
        <v>56</v>
      </c>
      <c r="AK879" s="12">
        <v>5</v>
      </c>
      <c r="AL879" s="12">
        <v>1</v>
      </c>
      <c r="AM879" s="12">
        <v>5</v>
      </c>
      <c r="AN879" s="12">
        <v>1</v>
      </c>
      <c r="AO879" s="12">
        <v>1</v>
      </c>
      <c r="AP879" s="12">
        <v>2</v>
      </c>
      <c r="AQ879" s="12">
        <v>0</v>
      </c>
      <c r="AR879" s="12">
        <v>1</v>
      </c>
      <c r="AS879" s="12">
        <v>0</v>
      </c>
      <c r="AT879" s="12">
        <v>11</v>
      </c>
      <c r="AU879" s="12">
        <v>1</v>
      </c>
      <c r="AV879" s="12">
        <v>0</v>
      </c>
      <c r="AW879" s="12">
        <v>0</v>
      </c>
      <c r="AX879" s="12">
        <v>1</v>
      </c>
      <c r="AY879" s="12">
        <v>0</v>
      </c>
      <c r="AZ879" s="12">
        <v>0</v>
      </c>
      <c r="BA879" s="12">
        <v>0</v>
      </c>
      <c r="BB879" s="12">
        <v>0</v>
      </c>
      <c r="BC879" s="12">
        <v>0</v>
      </c>
      <c r="BD879" s="12">
        <v>0</v>
      </c>
      <c r="BE879" s="12">
        <v>0</v>
      </c>
      <c r="BF879" s="12">
        <v>0</v>
      </c>
      <c r="BK879" t="s">
        <v>341</v>
      </c>
      <c r="BL879" t="s">
        <v>111</v>
      </c>
      <c r="BM879" s="2">
        <v>43896</v>
      </c>
      <c r="BN879" s="67">
        <v>0</v>
      </c>
      <c r="BO879" s="67">
        <v>3</v>
      </c>
      <c r="BP879" s="67">
        <v>0</v>
      </c>
      <c r="BQ879" s="67">
        <v>3</v>
      </c>
      <c r="BR879" s="67">
        <v>0</v>
      </c>
      <c r="BS879" s="67">
        <v>0</v>
      </c>
      <c r="BT879" s="67">
        <v>0</v>
      </c>
      <c r="BU879" s="67">
        <v>0</v>
      </c>
      <c r="BV879" s="67">
        <v>0</v>
      </c>
      <c r="BW879" s="67">
        <v>11</v>
      </c>
      <c r="BX879" s="67">
        <v>4</v>
      </c>
      <c r="BY879" s="67">
        <v>0</v>
      </c>
      <c r="BZ879" s="67">
        <v>0</v>
      </c>
      <c r="CA879" s="67">
        <v>5</v>
      </c>
      <c r="CB879" s="67">
        <v>1</v>
      </c>
      <c r="CC879" s="67">
        <v>8</v>
      </c>
      <c r="CD879" s="67">
        <v>1</v>
      </c>
      <c r="CE879" s="67">
        <v>0</v>
      </c>
      <c r="CF879" s="68">
        <v>0</v>
      </c>
      <c r="CG879" s="69">
        <v>3</v>
      </c>
      <c r="CH879" s="69">
        <v>1</v>
      </c>
      <c r="CI879">
        <v>0</v>
      </c>
      <c r="CJ879">
        <v>0</v>
      </c>
      <c r="CK879">
        <v>0</v>
      </c>
      <c r="CL879">
        <v>0</v>
      </c>
      <c r="CM879">
        <v>0</v>
      </c>
      <c r="CN879" s="71">
        <v>0</v>
      </c>
    </row>
    <row r="880" spans="1:92" hidden="1" x14ac:dyDescent="0.25">
      <c r="A880" s="7" t="s">
        <v>353</v>
      </c>
      <c r="B880" t="s">
        <v>112</v>
      </c>
      <c r="C880" s="2">
        <v>43899</v>
      </c>
      <c r="D880" s="12">
        <v>0</v>
      </c>
      <c r="E880" s="12">
        <v>0</v>
      </c>
      <c r="F880" s="12">
        <v>0</v>
      </c>
      <c r="G880" s="12">
        <v>0</v>
      </c>
      <c r="H880" s="12">
        <v>0</v>
      </c>
      <c r="I880" s="12">
        <v>0</v>
      </c>
      <c r="J880" s="12">
        <v>0</v>
      </c>
      <c r="K880" s="12">
        <v>0</v>
      </c>
      <c r="L880" s="12">
        <v>0</v>
      </c>
      <c r="M880" s="12">
        <v>0</v>
      </c>
      <c r="N880" s="12">
        <v>10</v>
      </c>
      <c r="O880" s="12">
        <v>9</v>
      </c>
      <c r="P880" s="12">
        <v>4</v>
      </c>
      <c r="Q880" s="12">
        <v>0</v>
      </c>
      <c r="R880" s="12">
        <v>0</v>
      </c>
      <c r="S880" s="12">
        <v>1</v>
      </c>
      <c r="T880" s="12">
        <v>0</v>
      </c>
      <c r="U880" s="12">
        <v>0</v>
      </c>
      <c r="V880" s="12">
        <v>0</v>
      </c>
      <c r="W880" s="12">
        <v>0</v>
      </c>
      <c r="X880" s="12">
        <v>1</v>
      </c>
      <c r="Y880">
        <v>0</v>
      </c>
      <c r="Z880">
        <v>0</v>
      </c>
      <c r="AA880">
        <v>0</v>
      </c>
      <c r="AB880">
        <v>0</v>
      </c>
      <c r="AC880">
        <v>0</v>
      </c>
      <c r="AG880" s="33" t="s">
        <v>353</v>
      </c>
      <c r="AH880" s="30" t="s">
        <v>112</v>
      </c>
      <c r="AI880" s="34">
        <v>43899</v>
      </c>
      <c r="AJ880" s="12">
        <v>0</v>
      </c>
      <c r="AK880" s="12">
        <v>0</v>
      </c>
      <c r="AL880" s="12">
        <v>0</v>
      </c>
      <c r="AM880" s="12">
        <v>0</v>
      </c>
      <c r="AN880" s="12">
        <v>0</v>
      </c>
      <c r="AO880" s="12">
        <v>0</v>
      </c>
      <c r="AP880" s="12">
        <v>0</v>
      </c>
      <c r="AQ880" s="12">
        <v>0</v>
      </c>
      <c r="AR880" s="12">
        <v>0</v>
      </c>
      <c r="AS880" s="12">
        <v>0</v>
      </c>
      <c r="AT880" s="12">
        <v>0</v>
      </c>
      <c r="AU880" s="12">
        <v>0</v>
      </c>
      <c r="AV880" s="12">
        <v>0</v>
      </c>
      <c r="AW880" s="12">
        <v>0</v>
      </c>
      <c r="AX880" s="12">
        <v>0</v>
      </c>
      <c r="AY880" s="12">
        <v>0</v>
      </c>
      <c r="AZ880" s="12">
        <v>0</v>
      </c>
      <c r="BA880" s="12">
        <v>0</v>
      </c>
      <c r="BB880" s="12">
        <v>0</v>
      </c>
      <c r="BC880" s="12">
        <v>0</v>
      </c>
      <c r="BD880" s="12">
        <v>0</v>
      </c>
      <c r="BE880" s="12">
        <v>0</v>
      </c>
      <c r="BF880" s="12">
        <v>0</v>
      </c>
      <c r="BK880" t="s">
        <v>341</v>
      </c>
      <c r="BL880" t="s">
        <v>112</v>
      </c>
      <c r="BM880" s="2">
        <v>43896</v>
      </c>
      <c r="BN880" s="67">
        <v>16</v>
      </c>
      <c r="BO880" s="67">
        <v>13</v>
      </c>
      <c r="BP880" s="67">
        <v>0</v>
      </c>
      <c r="BQ880" s="67">
        <v>0</v>
      </c>
      <c r="BR880" s="67">
        <v>0</v>
      </c>
      <c r="BS880" s="67">
        <v>0</v>
      </c>
      <c r="BT880" s="67">
        <v>0</v>
      </c>
      <c r="BU880" s="67">
        <v>0</v>
      </c>
      <c r="BV880" s="67">
        <v>0</v>
      </c>
      <c r="BW880" s="67">
        <v>2</v>
      </c>
      <c r="BX880" s="67">
        <v>0</v>
      </c>
      <c r="BY880" s="67">
        <v>0</v>
      </c>
      <c r="BZ880" s="67">
        <v>0</v>
      </c>
      <c r="CA880" s="67">
        <v>1</v>
      </c>
      <c r="CB880" s="67">
        <v>0</v>
      </c>
      <c r="CC880" s="67">
        <v>1</v>
      </c>
      <c r="CD880" s="67">
        <v>0</v>
      </c>
      <c r="CE880" s="67">
        <v>0</v>
      </c>
      <c r="CF880" s="68">
        <v>0</v>
      </c>
      <c r="CG880" s="69">
        <v>0</v>
      </c>
      <c r="CH880" s="69">
        <v>0</v>
      </c>
      <c r="CI880">
        <v>0</v>
      </c>
      <c r="CJ880">
        <v>0</v>
      </c>
      <c r="CK880">
        <v>0</v>
      </c>
      <c r="CL880">
        <v>0</v>
      </c>
      <c r="CM880">
        <v>0</v>
      </c>
      <c r="CN880" s="71">
        <v>16</v>
      </c>
    </row>
    <row r="881" spans="1:92" hidden="1" x14ac:dyDescent="0.25">
      <c r="A881" s="7" t="s">
        <v>353</v>
      </c>
      <c r="B881" t="s">
        <v>113</v>
      </c>
      <c r="C881" s="2">
        <v>43899</v>
      </c>
      <c r="D881" s="12">
        <v>67</v>
      </c>
      <c r="E881" s="12">
        <v>11</v>
      </c>
      <c r="F881" s="12">
        <v>6</v>
      </c>
      <c r="G881" s="12">
        <v>4</v>
      </c>
      <c r="H881" s="12">
        <v>1</v>
      </c>
      <c r="I881" s="12">
        <v>6</v>
      </c>
      <c r="J881" s="12">
        <v>11</v>
      </c>
      <c r="K881" s="12">
        <v>0</v>
      </c>
      <c r="L881" s="12">
        <v>6</v>
      </c>
      <c r="M881" s="12">
        <v>73</v>
      </c>
      <c r="N881" s="12">
        <v>298</v>
      </c>
      <c r="O881" s="12">
        <v>282</v>
      </c>
      <c r="P881" s="12">
        <v>208</v>
      </c>
      <c r="Q881" s="12">
        <v>25</v>
      </c>
      <c r="R881" s="12">
        <v>3</v>
      </c>
      <c r="S881" s="12">
        <v>5</v>
      </c>
      <c r="T881" s="12">
        <v>1</v>
      </c>
      <c r="U881" s="12">
        <v>1</v>
      </c>
      <c r="V881" s="12">
        <v>1</v>
      </c>
      <c r="W881" s="12">
        <v>0</v>
      </c>
      <c r="X881" s="12">
        <v>5</v>
      </c>
      <c r="Y881">
        <v>0</v>
      </c>
      <c r="Z881">
        <v>0</v>
      </c>
      <c r="AA881">
        <v>0</v>
      </c>
      <c r="AB881">
        <v>0</v>
      </c>
      <c r="AC881">
        <v>0</v>
      </c>
      <c r="AG881" s="35" t="s">
        <v>353</v>
      </c>
      <c r="AH881" s="29" t="s">
        <v>113</v>
      </c>
      <c r="AI881" s="36">
        <v>43899</v>
      </c>
      <c r="AJ881" s="12">
        <v>65</v>
      </c>
      <c r="AK881" s="12">
        <v>9</v>
      </c>
      <c r="AL881" s="12">
        <v>6</v>
      </c>
      <c r="AM881" s="12">
        <v>4</v>
      </c>
      <c r="AN881" s="12">
        <v>1</v>
      </c>
      <c r="AO881" s="12">
        <v>6</v>
      </c>
      <c r="AP881" s="12">
        <v>11</v>
      </c>
      <c r="AQ881" s="12">
        <v>0</v>
      </c>
      <c r="AR881" s="12">
        <v>6</v>
      </c>
      <c r="AS881" s="12">
        <v>0</v>
      </c>
      <c r="AT881" s="12">
        <v>22</v>
      </c>
      <c r="AU881" s="12">
        <v>1</v>
      </c>
      <c r="AV881" s="12">
        <v>0</v>
      </c>
      <c r="AW881" s="12">
        <v>1</v>
      </c>
      <c r="AX881" s="12">
        <v>1</v>
      </c>
      <c r="AY881" s="12">
        <v>1</v>
      </c>
      <c r="AZ881" s="12">
        <v>0</v>
      </c>
      <c r="BA881" s="12">
        <v>0</v>
      </c>
      <c r="BB881" s="12">
        <v>0</v>
      </c>
      <c r="BC881" s="12">
        <v>0</v>
      </c>
      <c r="BD881" s="12">
        <v>0</v>
      </c>
      <c r="BE881" s="12">
        <v>0</v>
      </c>
      <c r="BF881" s="12">
        <v>0</v>
      </c>
      <c r="BK881" t="s">
        <v>341</v>
      </c>
      <c r="BL881" t="s">
        <v>113</v>
      </c>
      <c r="BM881" s="2">
        <v>43896</v>
      </c>
      <c r="BN881" s="67">
        <v>5</v>
      </c>
      <c r="BO881" s="67">
        <v>9</v>
      </c>
      <c r="BP881" s="67">
        <v>0</v>
      </c>
      <c r="BQ881" s="67">
        <v>2</v>
      </c>
      <c r="BR881" s="67">
        <v>0</v>
      </c>
      <c r="BS881" s="67">
        <v>0</v>
      </c>
      <c r="BT881" s="67">
        <v>0</v>
      </c>
      <c r="BU881" s="67">
        <v>0</v>
      </c>
      <c r="BV881" s="67">
        <v>0</v>
      </c>
      <c r="BW881" s="67">
        <v>36</v>
      </c>
      <c r="BX881" s="67">
        <v>3</v>
      </c>
      <c r="BY881" s="67">
        <v>1</v>
      </c>
      <c r="BZ881" s="67">
        <v>1</v>
      </c>
      <c r="CA881" s="67">
        <v>12</v>
      </c>
      <c r="CB881" s="67">
        <v>4</v>
      </c>
      <c r="CC881" s="67">
        <v>12</v>
      </c>
      <c r="CD881" s="67">
        <v>4</v>
      </c>
      <c r="CE881" s="67">
        <v>0</v>
      </c>
      <c r="CF881" s="68">
        <v>0</v>
      </c>
      <c r="CG881" s="69">
        <v>2</v>
      </c>
      <c r="CH881" s="69">
        <v>4</v>
      </c>
      <c r="CI881">
        <v>0</v>
      </c>
      <c r="CJ881">
        <v>0</v>
      </c>
      <c r="CK881">
        <v>0</v>
      </c>
      <c r="CL881">
        <v>0</v>
      </c>
      <c r="CM881">
        <v>0</v>
      </c>
      <c r="CN881" s="71">
        <v>5</v>
      </c>
    </row>
    <row r="882" spans="1:92" x14ac:dyDescent="0.25">
      <c r="A882" s="7" t="s">
        <v>354</v>
      </c>
      <c r="B882" t="s">
        <v>110</v>
      </c>
      <c r="C882" s="2">
        <v>43899</v>
      </c>
      <c r="D882" s="12">
        <v>1</v>
      </c>
      <c r="E882" s="12">
        <v>1</v>
      </c>
      <c r="F882" s="12">
        <v>0</v>
      </c>
      <c r="G882" s="12">
        <v>0</v>
      </c>
      <c r="H882" s="12">
        <v>0</v>
      </c>
      <c r="I882" s="12">
        <v>0</v>
      </c>
      <c r="J882" s="12">
        <v>0</v>
      </c>
      <c r="K882" s="12">
        <v>0</v>
      </c>
      <c r="L882" s="12">
        <v>0</v>
      </c>
      <c r="M882" s="12">
        <v>5</v>
      </c>
      <c r="N882" s="12">
        <v>15</v>
      </c>
      <c r="O882" s="12">
        <v>20</v>
      </c>
      <c r="P882" s="12">
        <v>8</v>
      </c>
      <c r="Q882" s="12">
        <v>1</v>
      </c>
      <c r="R882" s="12">
        <v>0</v>
      </c>
      <c r="S882" s="12">
        <v>0</v>
      </c>
      <c r="T882" s="12">
        <v>0</v>
      </c>
      <c r="U882" s="12">
        <v>0</v>
      </c>
      <c r="V882" s="12">
        <v>0</v>
      </c>
      <c r="W882" s="12">
        <v>0</v>
      </c>
      <c r="X882" s="12">
        <v>0</v>
      </c>
      <c r="Y882">
        <v>0</v>
      </c>
      <c r="Z882">
        <v>0</v>
      </c>
      <c r="AA882">
        <v>0</v>
      </c>
      <c r="AB882">
        <v>0</v>
      </c>
      <c r="AC882">
        <v>0</v>
      </c>
      <c r="AG882" s="33" t="s">
        <v>354</v>
      </c>
      <c r="AH882" s="30" t="s">
        <v>110</v>
      </c>
      <c r="AI882" s="34">
        <v>43899</v>
      </c>
      <c r="AJ882" s="12">
        <v>1</v>
      </c>
      <c r="AK882" s="12">
        <v>1</v>
      </c>
      <c r="AL882" s="12">
        <v>0</v>
      </c>
      <c r="AM882" s="12">
        <v>0</v>
      </c>
      <c r="AN882" s="12">
        <v>0</v>
      </c>
      <c r="AO882" s="12">
        <v>0</v>
      </c>
      <c r="AP882" s="12">
        <v>0</v>
      </c>
      <c r="AQ882" s="12">
        <v>0</v>
      </c>
      <c r="AR882" s="12">
        <v>0</v>
      </c>
      <c r="AS882" s="12">
        <v>0</v>
      </c>
      <c r="AT882" s="12">
        <v>0</v>
      </c>
      <c r="AU882" s="12">
        <v>0</v>
      </c>
      <c r="AV882" s="12">
        <v>0</v>
      </c>
      <c r="AW882" s="12">
        <v>0</v>
      </c>
      <c r="AX882" s="12">
        <v>0</v>
      </c>
      <c r="AY882" s="12">
        <v>0</v>
      </c>
      <c r="AZ882" s="12">
        <v>0</v>
      </c>
      <c r="BA882" s="12">
        <v>0</v>
      </c>
      <c r="BB882" s="12">
        <v>0</v>
      </c>
      <c r="BC882" s="12">
        <v>0</v>
      </c>
      <c r="BD882" s="12">
        <v>0</v>
      </c>
      <c r="BE882" s="12">
        <v>0</v>
      </c>
      <c r="BF882" s="12">
        <v>0</v>
      </c>
      <c r="BK882" t="s">
        <v>320</v>
      </c>
      <c r="BL882" t="s">
        <v>110</v>
      </c>
      <c r="BM882" s="2">
        <v>43899</v>
      </c>
      <c r="BN882" s="12">
        <v>0</v>
      </c>
      <c r="BO882" s="12">
        <v>0</v>
      </c>
      <c r="BP882" s="12">
        <v>0</v>
      </c>
      <c r="BQ882" s="12">
        <v>0</v>
      </c>
      <c r="BR882" s="12">
        <v>0</v>
      </c>
      <c r="BS882" s="12">
        <v>0</v>
      </c>
      <c r="BT882" s="12">
        <v>0</v>
      </c>
      <c r="BU882" s="12">
        <v>0</v>
      </c>
      <c r="BV882" s="12">
        <v>0</v>
      </c>
      <c r="BW882" s="12">
        <v>5</v>
      </c>
      <c r="BX882" s="12">
        <v>15</v>
      </c>
      <c r="BY882" s="12">
        <v>20</v>
      </c>
      <c r="BZ882" s="12">
        <v>8</v>
      </c>
      <c r="CA882" s="12">
        <v>1</v>
      </c>
      <c r="CB882" s="12">
        <v>0</v>
      </c>
      <c r="CC882" s="12">
        <v>0</v>
      </c>
      <c r="CD882" s="12">
        <v>0</v>
      </c>
      <c r="CE882" s="12">
        <v>0</v>
      </c>
      <c r="CF882" s="12">
        <v>0</v>
      </c>
      <c r="CG882" s="12">
        <v>0</v>
      </c>
      <c r="CH882" s="12">
        <v>0</v>
      </c>
      <c r="CI882">
        <v>0</v>
      </c>
      <c r="CJ882">
        <v>0</v>
      </c>
      <c r="CK882">
        <v>0</v>
      </c>
      <c r="CL882">
        <v>0</v>
      </c>
      <c r="CM882">
        <v>0</v>
      </c>
      <c r="CN882" s="12">
        <v>0</v>
      </c>
    </row>
    <row r="883" spans="1:92" x14ac:dyDescent="0.25">
      <c r="A883" s="7" t="s">
        <v>354</v>
      </c>
      <c r="B883" t="s">
        <v>111</v>
      </c>
      <c r="C883" s="2">
        <v>43899</v>
      </c>
      <c r="D883" s="12">
        <v>72</v>
      </c>
      <c r="E883" s="12">
        <v>63</v>
      </c>
      <c r="F883" s="12">
        <v>0</v>
      </c>
      <c r="G883" s="12">
        <v>1</v>
      </c>
      <c r="H883" s="12">
        <v>0</v>
      </c>
      <c r="I883" s="12">
        <v>0</v>
      </c>
      <c r="J883" s="12">
        <v>0</v>
      </c>
      <c r="K883" s="12">
        <v>0</v>
      </c>
      <c r="L883" s="12">
        <v>0</v>
      </c>
      <c r="M883" s="12">
        <v>100</v>
      </c>
      <c r="N883" s="12">
        <v>86</v>
      </c>
      <c r="O883" s="12">
        <v>184</v>
      </c>
      <c r="P883" s="12">
        <v>149</v>
      </c>
      <c r="Q883" s="12">
        <v>5</v>
      </c>
      <c r="R883" s="12">
        <v>0</v>
      </c>
      <c r="S883" s="12">
        <v>0</v>
      </c>
      <c r="T883" s="12">
        <v>1</v>
      </c>
      <c r="U883" s="12">
        <v>0</v>
      </c>
      <c r="V883" s="12">
        <v>0</v>
      </c>
      <c r="W883" s="12">
        <v>0</v>
      </c>
      <c r="X883" s="12">
        <v>0</v>
      </c>
      <c r="Y883">
        <v>0</v>
      </c>
      <c r="Z883">
        <v>0</v>
      </c>
      <c r="AA883">
        <v>0</v>
      </c>
      <c r="AB883">
        <v>0</v>
      </c>
      <c r="AC883">
        <v>0</v>
      </c>
      <c r="AG883" s="35" t="s">
        <v>354</v>
      </c>
      <c r="AH883" s="29" t="s">
        <v>111</v>
      </c>
      <c r="AI883" s="36">
        <v>43899</v>
      </c>
      <c r="AJ883" s="12">
        <v>70</v>
      </c>
      <c r="AK883" s="12">
        <v>61</v>
      </c>
      <c r="AL883" s="12">
        <v>0</v>
      </c>
      <c r="AM883" s="12">
        <v>1</v>
      </c>
      <c r="AN883" s="12">
        <v>0</v>
      </c>
      <c r="AO883" s="12">
        <v>0</v>
      </c>
      <c r="AP883" s="12">
        <v>0</v>
      </c>
      <c r="AQ883" s="12">
        <v>0</v>
      </c>
      <c r="AR883" s="12">
        <v>0</v>
      </c>
      <c r="AS883" s="12">
        <v>0</v>
      </c>
      <c r="AT883" s="12">
        <v>4</v>
      </c>
      <c r="AU883" s="12">
        <v>0</v>
      </c>
      <c r="AV883" s="12">
        <v>0</v>
      </c>
      <c r="AW883" s="12">
        <v>0</v>
      </c>
      <c r="AX883" s="12">
        <v>0</v>
      </c>
      <c r="AY883" s="12">
        <v>0</v>
      </c>
      <c r="AZ883" s="12">
        <v>0</v>
      </c>
      <c r="BA883" s="12">
        <v>0</v>
      </c>
      <c r="BB883" s="12">
        <v>0</v>
      </c>
      <c r="BC883" s="12">
        <v>0</v>
      </c>
      <c r="BD883" s="12">
        <v>0</v>
      </c>
      <c r="BE883" s="12">
        <v>0</v>
      </c>
      <c r="BF883" s="12">
        <v>0</v>
      </c>
      <c r="BK883" t="s">
        <v>320</v>
      </c>
      <c r="BL883" t="s">
        <v>111</v>
      </c>
      <c r="BM883" s="2">
        <v>43899</v>
      </c>
      <c r="BN883" s="12">
        <v>2</v>
      </c>
      <c r="BO883" s="12">
        <v>2</v>
      </c>
      <c r="BP883" s="12">
        <v>0</v>
      </c>
      <c r="BQ883" s="12">
        <v>0</v>
      </c>
      <c r="BR883" s="12">
        <v>0</v>
      </c>
      <c r="BS883" s="12">
        <v>0</v>
      </c>
      <c r="BT883" s="12">
        <v>0</v>
      </c>
      <c r="BU883" s="12">
        <v>0</v>
      </c>
      <c r="BV883" s="12">
        <v>0</v>
      </c>
      <c r="BW883" s="12">
        <v>100</v>
      </c>
      <c r="BX883" s="12">
        <v>84</v>
      </c>
      <c r="BY883" s="12">
        <v>184</v>
      </c>
      <c r="BZ883" s="12">
        <v>149</v>
      </c>
      <c r="CA883" s="12">
        <v>1</v>
      </c>
      <c r="CB883" s="12">
        <v>0</v>
      </c>
      <c r="CC883" s="12">
        <v>0</v>
      </c>
      <c r="CD883" s="12">
        <v>1</v>
      </c>
      <c r="CE883" s="12">
        <v>0</v>
      </c>
      <c r="CF883" s="12">
        <v>0</v>
      </c>
      <c r="CG883" s="12">
        <v>0</v>
      </c>
      <c r="CH883" s="12">
        <v>0</v>
      </c>
      <c r="CI883">
        <v>0</v>
      </c>
      <c r="CJ883">
        <v>0</v>
      </c>
      <c r="CK883">
        <v>0</v>
      </c>
      <c r="CL883">
        <v>0</v>
      </c>
      <c r="CM883">
        <v>0</v>
      </c>
      <c r="CN883" s="12">
        <v>2</v>
      </c>
    </row>
    <row r="884" spans="1:92" x14ac:dyDescent="0.25">
      <c r="A884" s="7" t="s">
        <v>354</v>
      </c>
      <c r="B884" t="s">
        <v>112</v>
      </c>
      <c r="C884" s="2">
        <v>43899</v>
      </c>
      <c r="D884" s="12">
        <v>2</v>
      </c>
      <c r="E884" s="12">
        <v>2</v>
      </c>
      <c r="F884" s="12">
        <v>0</v>
      </c>
      <c r="G884" s="12">
        <v>0</v>
      </c>
      <c r="H884" s="12">
        <v>0</v>
      </c>
      <c r="I884" s="12">
        <v>0</v>
      </c>
      <c r="J884" s="12">
        <v>0</v>
      </c>
      <c r="K884" s="12">
        <v>0</v>
      </c>
      <c r="L884" s="12">
        <v>0</v>
      </c>
      <c r="M884" s="12">
        <v>2</v>
      </c>
      <c r="N884" s="12">
        <v>16</v>
      </c>
      <c r="O884" s="12">
        <v>20</v>
      </c>
      <c r="P884" s="12">
        <v>11</v>
      </c>
      <c r="Q884" s="12">
        <v>2</v>
      </c>
      <c r="R884" s="12">
        <v>1</v>
      </c>
      <c r="S884" s="12">
        <v>0</v>
      </c>
      <c r="T884" s="12">
        <v>0</v>
      </c>
      <c r="U884" s="12">
        <v>0</v>
      </c>
      <c r="V884" s="12">
        <v>0</v>
      </c>
      <c r="W884" s="12">
        <v>0</v>
      </c>
      <c r="X884" s="12">
        <v>0</v>
      </c>
      <c r="Y884">
        <v>0</v>
      </c>
      <c r="Z884">
        <v>0</v>
      </c>
      <c r="AA884">
        <v>0</v>
      </c>
      <c r="AB884">
        <v>0</v>
      </c>
      <c r="AC884">
        <v>0</v>
      </c>
      <c r="AG884" s="33" t="s">
        <v>354</v>
      </c>
      <c r="AH884" s="30" t="s">
        <v>112</v>
      </c>
      <c r="AI884" s="34">
        <v>43899</v>
      </c>
      <c r="AJ884" s="12">
        <v>2</v>
      </c>
      <c r="AK884" s="12">
        <v>2</v>
      </c>
      <c r="AL884" s="12">
        <v>0</v>
      </c>
      <c r="AM884" s="12">
        <v>0</v>
      </c>
      <c r="AN884" s="12">
        <v>0</v>
      </c>
      <c r="AO884" s="12">
        <v>0</v>
      </c>
      <c r="AP884" s="12">
        <v>0</v>
      </c>
      <c r="AQ884" s="12">
        <v>0</v>
      </c>
      <c r="AR884" s="12">
        <v>0</v>
      </c>
      <c r="AS884" s="12">
        <v>0</v>
      </c>
      <c r="AT884" s="12">
        <v>1</v>
      </c>
      <c r="AU884" s="12">
        <v>0</v>
      </c>
      <c r="AV884" s="12">
        <v>0</v>
      </c>
      <c r="AW884" s="12">
        <v>0</v>
      </c>
      <c r="AX884" s="12">
        <v>0</v>
      </c>
      <c r="AY884" s="12">
        <v>0</v>
      </c>
      <c r="AZ884" s="12">
        <v>0</v>
      </c>
      <c r="BA884" s="12">
        <v>0</v>
      </c>
      <c r="BB884" s="12">
        <v>0</v>
      </c>
      <c r="BC884" s="12">
        <v>0</v>
      </c>
      <c r="BD884" s="12">
        <v>0</v>
      </c>
      <c r="BE884" s="12">
        <v>0</v>
      </c>
      <c r="BF884" s="12">
        <v>0</v>
      </c>
      <c r="BK884" t="s">
        <v>320</v>
      </c>
      <c r="BL884" t="s">
        <v>112</v>
      </c>
      <c r="BM884" s="2">
        <v>43899</v>
      </c>
      <c r="BN884" s="12">
        <v>0</v>
      </c>
      <c r="BO884" s="12">
        <v>0</v>
      </c>
      <c r="BP884" s="12">
        <v>0</v>
      </c>
      <c r="BQ884" s="12">
        <v>0</v>
      </c>
      <c r="BR884" s="12">
        <v>0</v>
      </c>
      <c r="BS884" s="12">
        <v>0</v>
      </c>
      <c r="BT884" s="12">
        <v>0</v>
      </c>
      <c r="BU884" s="12">
        <v>0</v>
      </c>
      <c r="BV884" s="12">
        <v>0</v>
      </c>
      <c r="BW884" s="12">
        <v>2</v>
      </c>
      <c r="BX884" s="12">
        <v>16</v>
      </c>
      <c r="BY884" s="12">
        <v>20</v>
      </c>
      <c r="BZ884" s="12">
        <v>11</v>
      </c>
      <c r="CA884" s="12">
        <v>1</v>
      </c>
      <c r="CB884" s="12">
        <v>1</v>
      </c>
      <c r="CC884" s="12">
        <v>0</v>
      </c>
      <c r="CD884" s="12">
        <v>0</v>
      </c>
      <c r="CE884" s="12">
        <v>0</v>
      </c>
      <c r="CF884" s="12">
        <v>0</v>
      </c>
      <c r="CG884" s="12">
        <v>0</v>
      </c>
      <c r="CH884" s="12">
        <v>0</v>
      </c>
      <c r="CI884">
        <v>0</v>
      </c>
      <c r="CJ884">
        <v>0</v>
      </c>
      <c r="CK884">
        <v>0</v>
      </c>
      <c r="CL884">
        <v>0</v>
      </c>
      <c r="CM884">
        <v>0</v>
      </c>
      <c r="CN884" s="12">
        <v>0</v>
      </c>
    </row>
    <row r="885" spans="1:92" x14ac:dyDescent="0.25">
      <c r="A885" s="7" t="s">
        <v>354</v>
      </c>
      <c r="B885" t="s">
        <v>113</v>
      </c>
      <c r="C885" s="2">
        <v>43899</v>
      </c>
      <c r="D885" s="12">
        <v>86</v>
      </c>
      <c r="E885" s="12">
        <v>84</v>
      </c>
      <c r="F885" s="12">
        <v>6</v>
      </c>
      <c r="G885" s="12">
        <v>9</v>
      </c>
      <c r="H885" s="12">
        <v>4</v>
      </c>
      <c r="I885" s="12">
        <v>6</v>
      </c>
      <c r="J885" s="12">
        <v>5</v>
      </c>
      <c r="K885" s="12">
        <v>0</v>
      </c>
      <c r="L885" s="12">
        <v>6</v>
      </c>
      <c r="M885" s="12">
        <v>227</v>
      </c>
      <c r="N885" s="12">
        <v>199</v>
      </c>
      <c r="O885" s="12">
        <v>410</v>
      </c>
      <c r="P885" s="12">
        <v>325</v>
      </c>
      <c r="Q885" s="12">
        <v>15</v>
      </c>
      <c r="R885" s="12">
        <v>1</v>
      </c>
      <c r="S885" s="12">
        <v>0</v>
      </c>
      <c r="T885" s="12">
        <v>6</v>
      </c>
      <c r="U885" s="12">
        <v>0</v>
      </c>
      <c r="V885" s="12">
        <v>0</v>
      </c>
      <c r="W885" s="12">
        <v>0</v>
      </c>
      <c r="X885" s="12">
        <v>0</v>
      </c>
      <c r="Y885">
        <v>0</v>
      </c>
      <c r="Z885">
        <v>0</v>
      </c>
      <c r="AA885">
        <v>0</v>
      </c>
      <c r="AB885">
        <v>0</v>
      </c>
      <c r="AC885">
        <v>0</v>
      </c>
      <c r="AG885" s="35" t="s">
        <v>354</v>
      </c>
      <c r="AH885" s="29" t="s">
        <v>113</v>
      </c>
      <c r="AI885" s="36">
        <v>43899</v>
      </c>
      <c r="AJ885" s="12">
        <v>85</v>
      </c>
      <c r="AK885" s="12">
        <v>77</v>
      </c>
      <c r="AL885" s="12">
        <v>5</v>
      </c>
      <c r="AM885" s="12">
        <v>3</v>
      </c>
      <c r="AN885" s="12">
        <v>3</v>
      </c>
      <c r="AO885" s="12">
        <v>5</v>
      </c>
      <c r="AP885" s="12">
        <v>5</v>
      </c>
      <c r="AQ885" s="12">
        <v>0</v>
      </c>
      <c r="AR885" s="12">
        <v>5</v>
      </c>
      <c r="AS885" s="12">
        <v>0</v>
      </c>
      <c r="AT885" s="12">
        <v>10</v>
      </c>
      <c r="AU885" s="12">
        <v>1</v>
      </c>
      <c r="AV885" s="12">
        <v>0</v>
      </c>
      <c r="AW885" s="12">
        <v>1</v>
      </c>
      <c r="AX885" s="12">
        <v>0</v>
      </c>
      <c r="AY885" s="12">
        <v>0</v>
      </c>
      <c r="AZ885" s="12">
        <v>0</v>
      </c>
      <c r="BA885" s="12">
        <v>0</v>
      </c>
      <c r="BB885" s="12">
        <v>0</v>
      </c>
      <c r="BC885" s="12">
        <v>0</v>
      </c>
      <c r="BD885" s="12">
        <v>0</v>
      </c>
      <c r="BE885" s="12">
        <v>0</v>
      </c>
      <c r="BF885" s="12">
        <v>0</v>
      </c>
      <c r="BK885" t="s">
        <v>320</v>
      </c>
      <c r="BL885" t="s">
        <v>113</v>
      </c>
      <c r="BM885" s="2">
        <v>43899</v>
      </c>
      <c r="BN885" s="12">
        <v>1</v>
      </c>
      <c r="BO885" s="12">
        <v>7</v>
      </c>
      <c r="BP885" s="12">
        <v>1</v>
      </c>
      <c r="BQ885" s="12">
        <v>6</v>
      </c>
      <c r="BR885" s="12">
        <v>1</v>
      </c>
      <c r="BS885" s="12">
        <v>1</v>
      </c>
      <c r="BT885" s="12">
        <v>0</v>
      </c>
      <c r="BU885" s="12">
        <v>0</v>
      </c>
      <c r="BV885" s="12">
        <v>1</v>
      </c>
      <c r="BW885" s="12">
        <v>227</v>
      </c>
      <c r="BX885" s="12">
        <v>195</v>
      </c>
      <c r="BY885" s="12">
        <v>410</v>
      </c>
      <c r="BZ885" s="12">
        <v>325</v>
      </c>
      <c r="CA885" s="12">
        <v>5</v>
      </c>
      <c r="CB885" s="12">
        <v>0</v>
      </c>
      <c r="CC885" s="12">
        <v>0</v>
      </c>
      <c r="CD885" s="12">
        <v>5</v>
      </c>
      <c r="CE885" s="12">
        <v>0</v>
      </c>
      <c r="CF885" s="12">
        <v>0</v>
      </c>
      <c r="CG885" s="12">
        <v>0</v>
      </c>
      <c r="CH885" s="12">
        <v>0</v>
      </c>
      <c r="CI885">
        <v>0</v>
      </c>
      <c r="CJ885">
        <v>0</v>
      </c>
      <c r="CK885">
        <v>0</v>
      </c>
      <c r="CL885">
        <v>0</v>
      </c>
      <c r="CM885">
        <v>0</v>
      </c>
      <c r="CN885" s="12">
        <v>1</v>
      </c>
    </row>
    <row r="886" spans="1:92" x14ac:dyDescent="0.25">
      <c r="A886" s="7" t="s">
        <v>355</v>
      </c>
      <c r="B886" t="s">
        <v>110</v>
      </c>
      <c r="C886" s="2">
        <v>43899</v>
      </c>
      <c r="D886" s="12">
        <v>4</v>
      </c>
      <c r="E886" s="12">
        <v>5</v>
      </c>
      <c r="F886" s="12">
        <v>0</v>
      </c>
      <c r="G886" s="12">
        <v>2</v>
      </c>
      <c r="H886" s="12">
        <v>0</v>
      </c>
      <c r="I886" s="12">
        <v>0</v>
      </c>
      <c r="J886" s="12">
        <v>0</v>
      </c>
      <c r="K886" s="12">
        <v>0</v>
      </c>
      <c r="L886" s="12">
        <v>0</v>
      </c>
      <c r="M886" s="12">
        <v>0</v>
      </c>
      <c r="N886" s="12">
        <v>0</v>
      </c>
      <c r="O886" s="12">
        <v>0</v>
      </c>
      <c r="P886" s="12">
        <v>0</v>
      </c>
      <c r="Q886" s="12">
        <v>1</v>
      </c>
      <c r="R886" s="12">
        <v>0</v>
      </c>
      <c r="S886" s="12">
        <v>0</v>
      </c>
      <c r="T886" s="12">
        <v>0</v>
      </c>
      <c r="U886" s="12">
        <v>0</v>
      </c>
      <c r="V886" s="12">
        <v>0</v>
      </c>
      <c r="W886" s="12">
        <v>0</v>
      </c>
      <c r="X886" s="12">
        <v>0</v>
      </c>
      <c r="Y886">
        <v>0</v>
      </c>
      <c r="Z886">
        <v>0</v>
      </c>
      <c r="AA886">
        <v>0</v>
      </c>
      <c r="AB886">
        <v>0</v>
      </c>
      <c r="AC886">
        <v>0</v>
      </c>
      <c r="AG886" s="33" t="s">
        <v>355</v>
      </c>
      <c r="AH886" s="30" t="s">
        <v>110</v>
      </c>
      <c r="AI886" s="34">
        <v>43899</v>
      </c>
      <c r="AJ886" s="12">
        <v>2</v>
      </c>
      <c r="AK886" s="12">
        <v>4</v>
      </c>
      <c r="AL886" s="12">
        <v>0</v>
      </c>
      <c r="AM886" s="12">
        <v>2</v>
      </c>
      <c r="AN886" s="12">
        <v>0</v>
      </c>
      <c r="AO886" s="12">
        <v>0</v>
      </c>
      <c r="AP886" s="12">
        <v>0</v>
      </c>
      <c r="AQ886" s="12">
        <v>0</v>
      </c>
      <c r="AR886" s="12">
        <v>0</v>
      </c>
      <c r="AS886" s="12">
        <v>0</v>
      </c>
      <c r="AT886" s="12">
        <v>0</v>
      </c>
      <c r="AU886" s="12">
        <v>0</v>
      </c>
      <c r="AV886" s="12">
        <v>0</v>
      </c>
      <c r="AW886" s="12">
        <v>0</v>
      </c>
      <c r="AX886" s="12">
        <v>0</v>
      </c>
      <c r="AY886" s="12">
        <v>0</v>
      </c>
      <c r="AZ886" s="12">
        <v>0</v>
      </c>
      <c r="BA886" s="12">
        <v>0</v>
      </c>
      <c r="BB886" s="12">
        <v>0</v>
      </c>
      <c r="BC886" s="12">
        <v>0</v>
      </c>
      <c r="BD886" s="12">
        <v>0</v>
      </c>
      <c r="BE886" s="12">
        <v>0</v>
      </c>
      <c r="BF886" s="12">
        <v>0</v>
      </c>
      <c r="BK886" t="s">
        <v>321</v>
      </c>
      <c r="BL886" t="s">
        <v>110</v>
      </c>
      <c r="BM886" s="2">
        <v>43899</v>
      </c>
      <c r="BN886" s="12">
        <v>5</v>
      </c>
      <c r="BO886" s="12">
        <v>0</v>
      </c>
      <c r="BP886" s="12">
        <v>0</v>
      </c>
      <c r="BQ886" s="12">
        <v>0</v>
      </c>
      <c r="BR886" s="12">
        <v>0</v>
      </c>
      <c r="BS886" s="12">
        <v>0</v>
      </c>
      <c r="BT886" s="12">
        <v>0</v>
      </c>
      <c r="BU886" s="12">
        <v>0</v>
      </c>
      <c r="BV886" s="12">
        <v>0</v>
      </c>
      <c r="BW886" s="12">
        <v>0</v>
      </c>
      <c r="BX886" s="12">
        <v>0</v>
      </c>
      <c r="BY886" s="12">
        <v>0</v>
      </c>
      <c r="BZ886" s="12">
        <v>0</v>
      </c>
      <c r="CA886" s="12">
        <v>0</v>
      </c>
      <c r="CB886" s="12">
        <v>0</v>
      </c>
      <c r="CC886" s="12">
        <v>0</v>
      </c>
      <c r="CD886" s="12">
        <v>0</v>
      </c>
      <c r="CE886" s="12">
        <v>0</v>
      </c>
      <c r="CF886" s="12">
        <v>0</v>
      </c>
      <c r="CG886" s="12">
        <v>0</v>
      </c>
      <c r="CH886" s="12">
        <v>0</v>
      </c>
      <c r="CI886">
        <v>0</v>
      </c>
      <c r="CJ886">
        <v>0</v>
      </c>
      <c r="CK886">
        <v>0</v>
      </c>
      <c r="CL886">
        <v>0</v>
      </c>
      <c r="CM886">
        <v>0</v>
      </c>
      <c r="CN886" s="12">
        <v>5</v>
      </c>
    </row>
    <row r="887" spans="1:92" x14ac:dyDescent="0.25">
      <c r="A887" s="7" t="s">
        <v>355</v>
      </c>
      <c r="B887" t="s">
        <v>111</v>
      </c>
      <c r="C887" s="2">
        <v>43899</v>
      </c>
      <c r="D887" s="12">
        <v>76</v>
      </c>
      <c r="E887" s="12">
        <v>74</v>
      </c>
      <c r="F887" s="12">
        <v>2</v>
      </c>
      <c r="G887" s="12">
        <v>7</v>
      </c>
      <c r="H887" s="12">
        <v>2</v>
      </c>
      <c r="I887" s="12">
        <v>2</v>
      </c>
      <c r="J887" s="12">
        <v>2</v>
      </c>
      <c r="K887" s="12">
        <v>0</v>
      </c>
      <c r="L887" s="12">
        <v>2</v>
      </c>
      <c r="M887" s="12">
        <v>5</v>
      </c>
      <c r="N887" s="12">
        <v>2</v>
      </c>
      <c r="O887" s="12">
        <v>0</v>
      </c>
      <c r="P887" s="12">
        <v>0</v>
      </c>
      <c r="Q887" s="12">
        <v>22</v>
      </c>
      <c r="R887" s="12">
        <v>2</v>
      </c>
      <c r="S887" s="12">
        <v>0</v>
      </c>
      <c r="T887" s="12">
        <v>0</v>
      </c>
      <c r="U887" s="12">
        <v>0</v>
      </c>
      <c r="V887" s="12">
        <v>0</v>
      </c>
      <c r="W887" s="12">
        <v>0</v>
      </c>
      <c r="X887" s="12">
        <v>0</v>
      </c>
      <c r="Y887">
        <v>0</v>
      </c>
      <c r="Z887">
        <v>0</v>
      </c>
      <c r="AA887">
        <v>0</v>
      </c>
      <c r="AB887">
        <v>0</v>
      </c>
      <c r="AC887">
        <v>0</v>
      </c>
      <c r="AG887" s="35" t="s">
        <v>355</v>
      </c>
      <c r="AH887" s="29" t="s">
        <v>111</v>
      </c>
      <c r="AI887" s="36">
        <v>43899</v>
      </c>
      <c r="AJ887" s="12">
        <v>66</v>
      </c>
      <c r="AK887" s="12">
        <v>67</v>
      </c>
      <c r="AL887" s="12">
        <v>2</v>
      </c>
      <c r="AM887" s="12">
        <v>7</v>
      </c>
      <c r="AN887" s="12">
        <v>2</v>
      </c>
      <c r="AO887" s="12">
        <v>2</v>
      </c>
      <c r="AP887" s="12">
        <v>2</v>
      </c>
      <c r="AQ887" s="12">
        <v>0</v>
      </c>
      <c r="AR887" s="12">
        <v>2</v>
      </c>
      <c r="AS887" s="12">
        <v>2</v>
      </c>
      <c r="AT887" s="12">
        <v>18</v>
      </c>
      <c r="AU887" s="12">
        <v>1</v>
      </c>
      <c r="AV887" s="12">
        <v>0</v>
      </c>
      <c r="AW887" s="12">
        <v>0</v>
      </c>
      <c r="AX887" s="12">
        <v>0</v>
      </c>
      <c r="AY887" s="12">
        <v>0</v>
      </c>
      <c r="AZ887" s="12">
        <v>0</v>
      </c>
      <c r="BA887" s="12">
        <v>0</v>
      </c>
      <c r="BB887" s="12">
        <v>0</v>
      </c>
      <c r="BC887" s="12">
        <v>0</v>
      </c>
      <c r="BD887" s="12">
        <v>0</v>
      </c>
      <c r="BE887" s="12">
        <v>0</v>
      </c>
      <c r="BF887" s="12">
        <v>0</v>
      </c>
      <c r="BK887" t="s">
        <v>321</v>
      </c>
      <c r="BL887" t="s">
        <v>111</v>
      </c>
      <c r="BM887" s="2">
        <v>43899</v>
      </c>
      <c r="BN887" s="12">
        <v>1</v>
      </c>
      <c r="BO887" s="12">
        <v>2</v>
      </c>
      <c r="BP887" s="12">
        <v>0</v>
      </c>
      <c r="BQ887" s="12">
        <v>1</v>
      </c>
      <c r="BR887" s="12">
        <v>0</v>
      </c>
      <c r="BS887" s="12">
        <v>0</v>
      </c>
      <c r="BT887" s="12">
        <v>1</v>
      </c>
      <c r="BU887" s="12">
        <v>1</v>
      </c>
      <c r="BV887" s="12">
        <v>0</v>
      </c>
      <c r="BW887" s="12">
        <v>0</v>
      </c>
      <c r="BX887" s="12">
        <v>0</v>
      </c>
      <c r="BY887" s="12">
        <v>0</v>
      </c>
      <c r="BZ887" s="12">
        <v>0</v>
      </c>
      <c r="CA887" s="12">
        <v>0</v>
      </c>
      <c r="CB887" s="12">
        <v>0</v>
      </c>
      <c r="CC887" s="12">
        <v>0</v>
      </c>
      <c r="CD887" s="12">
        <v>1</v>
      </c>
      <c r="CE887" s="12">
        <v>0</v>
      </c>
      <c r="CF887" s="12">
        <v>0</v>
      </c>
      <c r="CG887" s="12">
        <v>0</v>
      </c>
      <c r="CH887" s="12">
        <v>0</v>
      </c>
      <c r="CI887">
        <v>0</v>
      </c>
      <c r="CJ887">
        <v>0</v>
      </c>
      <c r="CK887">
        <v>0</v>
      </c>
      <c r="CL887">
        <v>0</v>
      </c>
      <c r="CM887">
        <v>0</v>
      </c>
      <c r="CN887" s="12">
        <v>1</v>
      </c>
    </row>
    <row r="888" spans="1:92" x14ac:dyDescent="0.25">
      <c r="A888" s="7" t="s">
        <v>355</v>
      </c>
      <c r="B888" t="s">
        <v>112</v>
      </c>
      <c r="C888" s="2">
        <v>43899</v>
      </c>
      <c r="D888" s="12">
        <v>1</v>
      </c>
      <c r="E888" s="12">
        <v>2</v>
      </c>
      <c r="F888" s="12">
        <v>0</v>
      </c>
      <c r="G888" s="12">
        <v>1</v>
      </c>
      <c r="H888" s="12">
        <v>0</v>
      </c>
      <c r="I888" s="12">
        <v>0</v>
      </c>
      <c r="J888" s="12">
        <v>0</v>
      </c>
      <c r="K888" s="12">
        <v>0</v>
      </c>
      <c r="L888" s="12">
        <v>0</v>
      </c>
      <c r="M888" s="12">
        <v>0</v>
      </c>
      <c r="N888" s="12">
        <v>0</v>
      </c>
      <c r="O888" s="12">
        <v>0</v>
      </c>
      <c r="P888" s="12">
        <v>0</v>
      </c>
      <c r="Q888" s="12">
        <v>0</v>
      </c>
      <c r="R888" s="12">
        <v>0</v>
      </c>
      <c r="S888" s="12">
        <v>0</v>
      </c>
      <c r="T888" s="12">
        <v>0</v>
      </c>
      <c r="U888" s="12">
        <v>0</v>
      </c>
      <c r="V888" s="12">
        <v>0</v>
      </c>
      <c r="W888" s="12">
        <v>0</v>
      </c>
      <c r="X888" s="12">
        <v>0</v>
      </c>
      <c r="Y888">
        <v>0</v>
      </c>
      <c r="Z888">
        <v>0</v>
      </c>
      <c r="AA888">
        <v>0</v>
      </c>
      <c r="AB888">
        <v>0</v>
      </c>
      <c r="AC888">
        <v>0</v>
      </c>
      <c r="AG888" s="33" t="s">
        <v>355</v>
      </c>
      <c r="AH888" s="30" t="s">
        <v>112</v>
      </c>
      <c r="AI888" s="34">
        <v>43899</v>
      </c>
      <c r="AJ888" s="12">
        <v>1</v>
      </c>
      <c r="AK888" s="12">
        <v>2</v>
      </c>
      <c r="AL888" s="12">
        <v>0</v>
      </c>
      <c r="AM888" s="12">
        <v>1</v>
      </c>
      <c r="AN888" s="12">
        <v>0</v>
      </c>
      <c r="AO888" s="12">
        <v>0</v>
      </c>
      <c r="AP888" s="12">
        <v>0</v>
      </c>
      <c r="AQ888" s="12">
        <v>0</v>
      </c>
      <c r="AR888" s="12">
        <v>0</v>
      </c>
      <c r="AS888" s="12">
        <v>0</v>
      </c>
      <c r="AT888" s="12">
        <v>0</v>
      </c>
      <c r="AU888" s="12">
        <v>0</v>
      </c>
      <c r="AV888" s="12">
        <v>0</v>
      </c>
      <c r="AW888" s="12">
        <v>0</v>
      </c>
      <c r="AX888" s="12">
        <v>0</v>
      </c>
      <c r="AY888" s="12">
        <v>0</v>
      </c>
      <c r="AZ888" s="12">
        <v>0</v>
      </c>
      <c r="BA888" s="12">
        <v>0</v>
      </c>
      <c r="BB888" s="12">
        <v>0</v>
      </c>
      <c r="BC888" s="12">
        <v>0</v>
      </c>
      <c r="BD888" s="12">
        <v>0</v>
      </c>
      <c r="BE888" s="12">
        <v>0</v>
      </c>
      <c r="BF888" s="12">
        <v>0</v>
      </c>
      <c r="BK888" t="s">
        <v>321</v>
      </c>
      <c r="BL888" t="s">
        <v>112</v>
      </c>
      <c r="BM888" s="2">
        <v>43899</v>
      </c>
      <c r="BN888" s="12">
        <v>1</v>
      </c>
      <c r="BO888" s="12">
        <v>0</v>
      </c>
      <c r="BP888" s="12">
        <v>0</v>
      </c>
      <c r="BQ888" s="12">
        <v>0</v>
      </c>
      <c r="BR888" s="12">
        <v>0</v>
      </c>
      <c r="BS888" s="12">
        <v>0</v>
      </c>
      <c r="BT888" s="12">
        <v>0</v>
      </c>
      <c r="BU888" s="12">
        <v>0</v>
      </c>
      <c r="BV888" s="12">
        <v>0</v>
      </c>
      <c r="BW888" s="12">
        <v>0</v>
      </c>
      <c r="BX888" s="12">
        <v>0</v>
      </c>
      <c r="BY888" s="12">
        <v>0</v>
      </c>
      <c r="BZ888" s="12">
        <v>0</v>
      </c>
      <c r="CA888" s="12">
        <v>0</v>
      </c>
      <c r="CB888" s="12">
        <v>0</v>
      </c>
      <c r="CC888" s="12">
        <v>0</v>
      </c>
      <c r="CD888" s="12">
        <v>0</v>
      </c>
      <c r="CE888" s="12">
        <v>0</v>
      </c>
      <c r="CF888" s="12">
        <v>0</v>
      </c>
      <c r="CG888" s="12">
        <v>0</v>
      </c>
      <c r="CH888" s="12">
        <v>0</v>
      </c>
      <c r="CI888">
        <v>0</v>
      </c>
      <c r="CJ888">
        <v>0</v>
      </c>
      <c r="CK888">
        <v>0</v>
      </c>
      <c r="CL888">
        <v>0</v>
      </c>
      <c r="CM888">
        <v>0</v>
      </c>
      <c r="CN888" s="12">
        <v>1</v>
      </c>
    </row>
    <row r="889" spans="1:92" x14ac:dyDescent="0.25">
      <c r="A889" s="7" t="s">
        <v>355</v>
      </c>
      <c r="B889" t="s">
        <v>113</v>
      </c>
      <c r="C889" s="2">
        <v>43899</v>
      </c>
      <c r="D889" s="12">
        <v>109</v>
      </c>
      <c r="E889" s="12">
        <v>103</v>
      </c>
      <c r="F889" s="12">
        <v>6</v>
      </c>
      <c r="G889" s="12">
        <v>6</v>
      </c>
      <c r="H889" s="12">
        <v>1</v>
      </c>
      <c r="I889" s="12">
        <v>6</v>
      </c>
      <c r="J889" s="12">
        <v>5</v>
      </c>
      <c r="K889" s="12">
        <v>1</v>
      </c>
      <c r="L889" s="12">
        <v>6</v>
      </c>
      <c r="M889" s="12">
        <v>4</v>
      </c>
      <c r="N889" s="12">
        <v>9</v>
      </c>
      <c r="O889" s="12">
        <v>0</v>
      </c>
      <c r="P889" s="12">
        <v>0</v>
      </c>
      <c r="Q889" s="12">
        <v>26</v>
      </c>
      <c r="R889" s="12">
        <v>5</v>
      </c>
      <c r="S889" s="12">
        <v>0</v>
      </c>
      <c r="T889" s="12">
        <v>4</v>
      </c>
      <c r="U889" s="12">
        <v>0</v>
      </c>
      <c r="V889" s="12">
        <v>0</v>
      </c>
      <c r="W889" s="12">
        <v>0</v>
      </c>
      <c r="X889" s="12">
        <v>0</v>
      </c>
      <c r="Y889">
        <v>0</v>
      </c>
      <c r="Z889">
        <v>0</v>
      </c>
      <c r="AA889">
        <v>0</v>
      </c>
      <c r="AB889">
        <v>0</v>
      </c>
      <c r="AC889">
        <v>0</v>
      </c>
      <c r="AG889" s="35" t="s">
        <v>355</v>
      </c>
      <c r="AH889" s="29" t="s">
        <v>113</v>
      </c>
      <c r="AI889" s="36">
        <v>43899</v>
      </c>
      <c r="AJ889" s="12">
        <v>99</v>
      </c>
      <c r="AK889" s="12">
        <v>93</v>
      </c>
      <c r="AL889" s="12">
        <v>5</v>
      </c>
      <c r="AM889" s="12">
        <v>6</v>
      </c>
      <c r="AN889" s="12">
        <v>1</v>
      </c>
      <c r="AO889" s="12">
        <v>5</v>
      </c>
      <c r="AP889" s="12">
        <v>5</v>
      </c>
      <c r="AQ889" s="12">
        <v>1</v>
      </c>
      <c r="AR889" s="12">
        <v>5</v>
      </c>
      <c r="AS889" s="12">
        <v>1</v>
      </c>
      <c r="AT889" s="12">
        <v>21</v>
      </c>
      <c r="AU889" s="12">
        <v>2</v>
      </c>
      <c r="AV889" s="12">
        <v>0</v>
      </c>
      <c r="AW889" s="12">
        <v>0</v>
      </c>
      <c r="AX889" s="12">
        <v>0</v>
      </c>
      <c r="AY889" s="12">
        <v>0</v>
      </c>
      <c r="AZ889" s="12">
        <v>0</v>
      </c>
      <c r="BA889" s="12">
        <v>0</v>
      </c>
      <c r="BB889" s="12">
        <v>0</v>
      </c>
      <c r="BC889" s="12">
        <v>0</v>
      </c>
      <c r="BD889" s="12">
        <v>0</v>
      </c>
      <c r="BE889" s="12">
        <v>0</v>
      </c>
      <c r="BF889" s="12">
        <v>0</v>
      </c>
      <c r="BK889" t="s">
        <v>321</v>
      </c>
      <c r="BL889" t="s">
        <v>113</v>
      </c>
      <c r="BM889" s="2">
        <v>43899</v>
      </c>
      <c r="BN889" s="12">
        <v>3</v>
      </c>
      <c r="BO889" s="12">
        <v>4</v>
      </c>
      <c r="BP889" s="12">
        <v>0</v>
      </c>
      <c r="BQ889" s="12">
        <v>1</v>
      </c>
      <c r="BR889" s="12">
        <v>0</v>
      </c>
      <c r="BS889" s="12">
        <v>0</v>
      </c>
      <c r="BT889" s="12">
        <v>0</v>
      </c>
      <c r="BU889" s="12">
        <v>0</v>
      </c>
      <c r="BV889" s="12">
        <v>0</v>
      </c>
      <c r="BW889" s="12">
        <v>0</v>
      </c>
      <c r="BX889" s="12">
        <v>1</v>
      </c>
      <c r="BY889" s="12">
        <v>0</v>
      </c>
      <c r="BZ889" s="12">
        <v>0</v>
      </c>
      <c r="CA889" s="12">
        <v>7</v>
      </c>
      <c r="CB889" s="12">
        <v>3</v>
      </c>
      <c r="CC889" s="12">
        <v>0</v>
      </c>
      <c r="CD889" s="12">
        <v>1</v>
      </c>
      <c r="CE889" s="12">
        <v>0</v>
      </c>
      <c r="CF889" s="12">
        <v>0</v>
      </c>
      <c r="CG889" s="12">
        <v>0</v>
      </c>
      <c r="CH889" s="12">
        <v>0</v>
      </c>
      <c r="CI889">
        <v>0</v>
      </c>
      <c r="CJ889">
        <v>0</v>
      </c>
      <c r="CK889">
        <v>0</v>
      </c>
      <c r="CL889">
        <v>0</v>
      </c>
      <c r="CM889">
        <v>0</v>
      </c>
      <c r="CN889" s="12">
        <v>3</v>
      </c>
    </row>
    <row r="890" spans="1:92" x14ac:dyDescent="0.25">
      <c r="A890" s="7" t="s">
        <v>356</v>
      </c>
      <c r="B890" t="s">
        <v>110</v>
      </c>
      <c r="C890" s="2">
        <v>43899</v>
      </c>
      <c r="D890" s="12">
        <v>2</v>
      </c>
      <c r="E890" s="12">
        <v>4</v>
      </c>
      <c r="F890" s="12">
        <v>0</v>
      </c>
      <c r="G890" s="12">
        <v>4</v>
      </c>
      <c r="H890" s="12">
        <v>0</v>
      </c>
      <c r="I890" s="12">
        <v>0</v>
      </c>
      <c r="J890" s="12">
        <v>0</v>
      </c>
      <c r="K890" s="12">
        <v>0</v>
      </c>
      <c r="L890" s="12">
        <v>0</v>
      </c>
      <c r="M890" s="12">
        <v>23</v>
      </c>
      <c r="N890" s="12">
        <v>0</v>
      </c>
      <c r="O890" s="12">
        <v>91</v>
      </c>
      <c r="P890" s="12">
        <v>62</v>
      </c>
      <c r="Q890" s="12">
        <v>0</v>
      </c>
      <c r="R890" s="12">
        <v>0</v>
      </c>
      <c r="S890" s="12">
        <v>0</v>
      </c>
      <c r="T890" s="12">
        <v>0</v>
      </c>
      <c r="U890" s="12">
        <v>0</v>
      </c>
      <c r="V890" s="12">
        <v>0</v>
      </c>
      <c r="W890" s="12">
        <v>0</v>
      </c>
      <c r="X890" s="12">
        <v>0</v>
      </c>
      <c r="Y890">
        <v>0</v>
      </c>
      <c r="Z890">
        <v>0</v>
      </c>
      <c r="AA890">
        <v>0</v>
      </c>
      <c r="AB890">
        <v>0</v>
      </c>
      <c r="AC890">
        <v>0</v>
      </c>
      <c r="AG890" s="33" t="s">
        <v>356</v>
      </c>
      <c r="AH890" s="30" t="s">
        <v>110</v>
      </c>
      <c r="AI890" s="34">
        <v>43899</v>
      </c>
      <c r="AJ890" s="12">
        <v>0</v>
      </c>
      <c r="AK890" s="12">
        <v>0</v>
      </c>
      <c r="AL890" s="12">
        <v>0</v>
      </c>
      <c r="AM890" s="12">
        <v>0</v>
      </c>
      <c r="AN890" s="12">
        <v>0</v>
      </c>
      <c r="AO890" s="12">
        <v>0</v>
      </c>
      <c r="AP890" s="12">
        <v>0</v>
      </c>
      <c r="AQ890" s="12">
        <v>0</v>
      </c>
      <c r="AR890" s="12">
        <v>0</v>
      </c>
      <c r="AS890" s="12">
        <v>0</v>
      </c>
      <c r="AT890" s="12">
        <v>0</v>
      </c>
      <c r="AU890" s="12">
        <v>0</v>
      </c>
      <c r="AV890" s="12">
        <v>0</v>
      </c>
      <c r="AW890" s="12">
        <v>0</v>
      </c>
      <c r="AX890" s="12">
        <v>0</v>
      </c>
      <c r="AY890" s="12">
        <v>0</v>
      </c>
      <c r="AZ890" s="12">
        <v>0</v>
      </c>
      <c r="BA890" s="12">
        <v>0</v>
      </c>
      <c r="BB890" s="12">
        <v>0</v>
      </c>
      <c r="BC890" s="12">
        <v>0</v>
      </c>
      <c r="BD890" s="12">
        <v>0</v>
      </c>
      <c r="BE890" s="12">
        <v>0</v>
      </c>
      <c r="BF890" s="12">
        <v>0</v>
      </c>
      <c r="BK890" t="s">
        <v>322</v>
      </c>
      <c r="BL890" t="s">
        <v>110</v>
      </c>
      <c r="BM890" s="2">
        <v>43899</v>
      </c>
      <c r="BN890" s="12">
        <v>0</v>
      </c>
      <c r="BO890" s="12">
        <v>0</v>
      </c>
      <c r="BP890" s="12">
        <v>0</v>
      </c>
      <c r="BQ890" s="12">
        <v>0</v>
      </c>
      <c r="BR890" s="12">
        <v>0</v>
      </c>
      <c r="BS890" s="12">
        <v>0</v>
      </c>
      <c r="BT890" s="12">
        <v>0</v>
      </c>
      <c r="BU890" s="12">
        <v>0</v>
      </c>
      <c r="BV890" s="12">
        <v>0</v>
      </c>
      <c r="BW890" s="12">
        <v>0</v>
      </c>
      <c r="BX890" s="12">
        <v>0</v>
      </c>
      <c r="BY890" s="12">
        <v>0</v>
      </c>
      <c r="BZ890" s="12">
        <v>0</v>
      </c>
      <c r="CA890" s="12">
        <v>0</v>
      </c>
      <c r="CB890" s="12">
        <v>0</v>
      </c>
      <c r="CC890" s="12">
        <v>0</v>
      </c>
      <c r="CD890" s="12">
        <v>0</v>
      </c>
      <c r="CE890" s="12">
        <v>0</v>
      </c>
      <c r="CF890" s="12">
        <v>0</v>
      </c>
      <c r="CG890" s="12">
        <v>0</v>
      </c>
      <c r="CH890" s="12">
        <v>0</v>
      </c>
      <c r="CI890">
        <v>0</v>
      </c>
      <c r="CJ890">
        <v>0</v>
      </c>
      <c r="CK890">
        <v>0</v>
      </c>
      <c r="CL890">
        <v>0</v>
      </c>
      <c r="CM890">
        <v>0</v>
      </c>
      <c r="CN890" s="12">
        <v>0</v>
      </c>
    </row>
    <row r="891" spans="1:92" x14ac:dyDescent="0.25">
      <c r="A891" s="7" t="s">
        <v>356</v>
      </c>
      <c r="B891" t="s">
        <v>111</v>
      </c>
      <c r="C891" s="2">
        <v>43899</v>
      </c>
      <c r="D891" s="12">
        <v>232</v>
      </c>
      <c r="E891" s="12">
        <v>182</v>
      </c>
      <c r="F891" s="12">
        <v>7</v>
      </c>
      <c r="G891" s="12">
        <v>8</v>
      </c>
      <c r="H891" s="12">
        <v>1</v>
      </c>
      <c r="I891" s="12">
        <v>7</v>
      </c>
      <c r="J891" s="12">
        <v>2</v>
      </c>
      <c r="K891" s="12">
        <v>2</v>
      </c>
      <c r="L891" s="12">
        <v>7</v>
      </c>
      <c r="M891" s="12">
        <v>510</v>
      </c>
      <c r="N891" s="12">
        <v>21</v>
      </c>
      <c r="O891" s="12">
        <v>684</v>
      </c>
      <c r="P891" s="12">
        <v>549</v>
      </c>
      <c r="Q891" s="12">
        <v>13</v>
      </c>
      <c r="R891" s="12">
        <v>0</v>
      </c>
      <c r="S891" s="12">
        <v>0</v>
      </c>
      <c r="T891" s="12">
        <v>0</v>
      </c>
      <c r="U891" s="12">
        <v>0</v>
      </c>
      <c r="V891" s="12">
        <v>0</v>
      </c>
      <c r="W891" s="12">
        <v>0</v>
      </c>
      <c r="X891" s="12">
        <v>0</v>
      </c>
      <c r="Y891">
        <v>0</v>
      </c>
      <c r="Z891">
        <v>0</v>
      </c>
      <c r="AA891">
        <v>0</v>
      </c>
      <c r="AB891">
        <v>0</v>
      </c>
      <c r="AC891">
        <v>0</v>
      </c>
      <c r="AG891" s="35" t="s">
        <v>356</v>
      </c>
      <c r="AH891" s="29" t="s">
        <v>111</v>
      </c>
      <c r="AI891" s="36">
        <v>43899</v>
      </c>
      <c r="AJ891" s="12">
        <v>229</v>
      </c>
      <c r="AK891" s="12">
        <v>178</v>
      </c>
      <c r="AL891" s="12">
        <v>7</v>
      </c>
      <c r="AM891" s="12">
        <v>7</v>
      </c>
      <c r="AN891" s="12">
        <v>1</v>
      </c>
      <c r="AO891" s="12">
        <v>7</v>
      </c>
      <c r="AP891" s="12">
        <v>2</v>
      </c>
      <c r="AQ891" s="12">
        <v>2</v>
      </c>
      <c r="AR891" s="12">
        <v>7</v>
      </c>
      <c r="AS891" s="12">
        <v>0</v>
      </c>
      <c r="AT891" s="12">
        <v>7</v>
      </c>
      <c r="AU891" s="12">
        <v>0</v>
      </c>
      <c r="AV891" s="12">
        <v>0</v>
      </c>
      <c r="AW891" s="12">
        <v>0</v>
      </c>
      <c r="AX891" s="12">
        <v>0</v>
      </c>
      <c r="AY891" s="12">
        <v>0</v>
      </c>
      <c r="AZ891" s="12">
        <v>0</v>
      </c>
      <c r="BA891" s="12">
        <v>0</v>
      </c>
      <c r="BB891" s="12">
        <v>0</v>
      </c>
      <c r="BC891" s="12">
        <v>0</v>
      </c>
      <c r="BD891" s="12">
        <v>0</v>
      </c>
      <c r="BE891" s="12">
        <v>0</v>
      </c>
      <c r="BF891" s="12">
        <v>0</v>
      </c>
      <c r="BK891" t="s">
        <v>322</v>
      </c>
      <c r="BL891" t="s">
        <v>111</v>
      </c>
      <c r="BM891" s="2">
        <v>43899</v>
      </c>
      <c r="BN891" s="12">
        <v>7</v>
      </c>
      <c r="BO891" s="12">
        <v>7</v>
      </c>
      <c r="BP891" s="12">
        <v>0</v>
      </c>
      <c r="BQ891" s="12">
        <v>0</v>
      </c>
      <c r="BR891" s="12">
        <v>0</v>
      </c>
      <c r="BS891" s="12">
        <v>0</v>
      </c>
      <c r="BT891" s="12">
        <v>0</v>
      </c>
      <c r="BU891" s="12">
        <v>0</v>
      </c>
      <c r="BV891" s="12">
        <v>0</v>
      </c>
      <c r="BW891" s="12">
        <v>12</v>
      </c>
      <c r="BX891" s="12">
        <v>3</v>
      </c>
      <c r="BY891" s="12">
        <v>0</v>
      </c>
      <c r="BZ891" s="12">
        <v>0</v>
      </c>
      <c r="CA891" s="12">
        <v>1</v>
      </c>
      <c r="CB891" s="12">
        <v>0</v>
      </c>
      <c r="CC891" s="12">
        <v>15</v>
      </c>
      <c r="CD891" s="12">
        <v>0</v>
      </c>
      <c r="CE891" s="12">
        <v>0</v>
      </c>
      <c r="CF891" s="12">
        <v>0</v>
      </c>
      <c r="CG891" s="12">
        <v>0</v>
      </c>
      <c r="CH891" s="12">
        <v>15</v>
      </c>
      <c r="CI891">
        <v>0</v>
      </c>
      <c r="CJ891">
        <v>0</v>
      </c>
      <c r="CK891">
        <v>0</v>
      </c>
      <c r="CL891">
        <v>0</v>
      </c>
      <c r="CM891">
        <v>0</v>
      </c>
      <c r="CN891" s="12">
        <v>7</v>
      </c>
    </row>
    <row r="892" spans="1:92" x14ac:dyDescent="0.25">
      <c r="A892" s="7" t="s">
        <v>356</v>
      </c>
      <c r="B892" t="s">
        <v>112</v>
      </c>
      <c r="C892" s="2">
        <v>43899</v>
      </c>
      <c r="D892" s="12">
        <v>2</v>
      </c>
      <c r="E892" s="12">
        <v>4</v>
      </c>
      <c r="F892" s="12">
        <v>0</v>
      </c>
      <c r="G892" s="12">
        <v>3</v>
      </c>
      <c r="H892" s="12">
        <v>0</v>
      </c>
      <c r="I892" s="12">
        <v>0</v>
      </c>
      <c r="J892" s="12">
        <v>0</v>
      </c>
      <c r="K892" s="12">
        <v>0</v>
      </c>
      <c r="L892" s="12">
        <v>0</v>
      </c>
      <c r="M892" s="12">
        <v>42</v>
      </c>
      <c r="N892" s="12">
        <v>1</v>
      </c>
      <c r="O892" s="12">
        <v>90</v>
      </c>
      <c r="P892" s="12">
        <v>63</v>
      </c>
      <c r="Q892" s="12">
        <v>0</v>
      </c>
      <c r="R892" s="12">
        <v>0</v>
      </c>
      <c r="S892" s="12">
        <v>0</v>
      </c>
      <c r="T892" s="12">
        <v>0</v>
      </c>
      <c r="U892" s="12">
        <v>0</v>
      </c>
      <c r="V892" s="12">
        <v>0</v>
      </c>
      <c r="W892" s="12">
        <v>0</v>
      </c>
      <c r="X892" s="12">
        <v>0</v>
      </c>
      <c r="Y892">
        <v>0</v>
      </c>
      <c r="Z892">
        <v>0</v>
      </c>
      <c r="AA892">
        <v>0</v>
      </c>
      <c r="AB892">
        <v>0</v>
      </c>
      <c r="AC892">
        <v>0</v>
      </c>
      <c r="AG892" s="33" t="s">
        <v>356</v>
      </c>
      <c r="AH892" s="30" t="s">
        <v>112</v>
      </c>
      <c r="AI892" s="34">
        <v>43899</v>
      </c>
      <c r="AJ892" s="12">
        <v>1</v>
      </c>
      <c r="AK892" s="12">
        <v>1</v>
      </c>
      <c r="AL892" s="12">
        <v>0</v>
      </c>
      <c r="AM892" s="12">
        <v>1</v>
      </c>
      <c r="AN892" s="12">
        <v>0</v>
      </c>
      <c r="AO892" s="12">
        <v>0</v>
      </c>
      <c r="AP892" s="12">
        <v>0</v>
      </c>
      <c r="AQ892" s="12">
        <v>0</v>
      </c>
      <c r="AR892" s="12">
        <v>0</v>
      </c>
      <c r="AS892" s="12">
        <v>0</v>
      </c>
      <c r="AT892" s="12">
        <v>0</v>
      </c>
      <c r="AU892" s="12">
        <v>0</v>
      </c>
      <c r="AV892" s="12">
        <v>0</v>
      </c>
      <c r="AW892" s="12">
        <v>0</v>
      </c>
      <c r="AX892" s="12">
        <v>0</v>
      </c>
      <c r="AY892" s="12">
        <v>0</v>
      </c>
      <c r="AZ892" s="12">
        <v>0</v>
      </c>
      <c r="BA892" s="12">
        <v>0</v>
      </c>
      <c r="BB892" s="12">
        <v>0</v>
      </c>
      <c r="BC892" s="12">
        <v>0</v>
      </c>
      <c r="BD892" s="12">
        <v>0</v>
      </c>
      <c r="BE892" s="12">
        <v>0</v>
      </c>
      <c r="BF892" s="12">
        <v>0</v>
      </c>
      <c r="BK892" t="s">
        <v>322</v>
      </c>
      <c r="BL892" t="s">
        <v>112</v>
      </c>
      <c r="BM892" s="2">
        <v>43899</v>
      </c>
      <c r="BN892" s="12">
        <v>0</v>
      </c>
      <c r="BO892" s="12">
        <v>0</v>
      </c>
      <c r="BP892" s="12">
        <v>0</v>
      </c>
      <c r="BQ892" s="12">
        <v>0</v>
      </c>
      <c r="BR892" s="12">
        <v>0</v>
      </c>
      <c r="BS892" s="12">
        <v>0</v>
      </c>
      <c r="BT892" s="12">
        <v>0</v>
      </c>
      <c r="BU892" s="12">
        <v>0</v>
      </c>
      <c r="BV892" s="12">
        <v>0</v>
      </c>
      <c r="BW892" s="12">
        <v>0</v>
      </c>
      <c r="BX892" s="12">
        <v>0</v>
      </c>
      <c r="BY892" s="12">
        <v>0</v>
      </c>
      <c r="BZ892" s="12">
        <v>0</v>
      </c>
      <c r="CA892" s="12">
        <v>0</v>
      </c>
      <c r="CB892" s="12">
        <v>0</v>
      </c>
      <c r="CC892" s="12">
        <v>0</v>
      </c>
      <c r="CD892" s="12">
        <v>0</v>
      </c>
      <c r="CE892" s="12">
        <v>0</v>
      </c>
      <c r="CF892" s="12">
        <v>0</v>
      </c>
      <c r="CG892" s="12">
        <v>0</v>
      </c>
      <c r="CH892" s="12">
        <v>0</v>
      </c>
      <c r="CI892">
        <v>0</v>
      </c>
      <c r="CJ892">
        <v>0</v>
      </c>
      <c r="CK892">
        <v>0</v>
      </c>
      <c r="CL892">
        <v>0</v>
      </c>
      <c r="CM892">
        <v>0</v>
      </c>
      <c r="CN892" s="12">
        <v>0</v>
      </c>
    </row>
    <row r="893" spans="1:92" x14ac:dyDescent="0.25">
      <c r="A893" s="7" t="s">
        <v>356</v>
      </c>
      <c r="B893" t="s">
        <v>113</v>
      </c>
      <c r="C893" s="2">
        <v>43899</v>
      </c>
      <c r="D893" s="12">
        <v>231</v>
      </c>
      <c r="E893" s="12">
        <v>172</v>
      </c>
      <c r="F893" s="12">
        <v>13</v>
      </c>
      <c r="G893" s="12">
        <v>11</v>
      </c>
      <c r="H893" s="12">
        <v>5</v>
      </c>
      <c r="I893" s="12">
        <v>13</v>
      </c>
      <c r="J893" s="12">
        <v>6</v>
      </c>
      <c r="K893" s="12">
        <v>6</v>
      </c>
      <c r="L893" s="12">
        <v>13</v>
      </c>
      <c r="M893" s="12">
        <v>1101</v>
      </c>
      <c r="N893" s="12">
        <v>60</v>
      </c>
      <c r="O893" s="12">
        <v>1469</v>
      </c>
      <c r="P893" s="12">
        <v>1218</v>
      </c>
      <c r="Q893" s="12">
        <v>36</v>
      </c>
      <c r="R893" s="12">
        <v>1</v>
      </c>
      <c r="S893" s="12">
        <v>1</v>
      </c>
      <c r="T893" s="12">
        <v>0</v>
      </c>
      <c r="U893" s="12">
        <v>0</v>
      </c>
      <c r="V893" s="12">
        <v>0</v>
      </c>
      <c r="W893" s="12">
        <v>0</v>
      </c>
      <c r="X893" s="12">
        <v>1</v>
      </c>
      <c r="Y893">
        <v>0</v>
      </c>
      <c r="Z893">
        <v>0</v>
      </c>
      <c r="AA893">
        <v>0</v>
      </c>
      <c r="AB893">
        <v>0</v>
      </c>
      <c r="AC893">
        <v>0</v>
      </c>
      <c r="AG893" s="35" t="s">
        <v>356</v>
      </c>
      <c r="AH893" s="29" t="s">
        <v>113</v>
      </c>
      <c r="AI893" s="36">
        <v>43899</v>
      </c>
      <c r="AJ893" s="12">
        <v>224</v>
      </c>
      <c r="AK893" s="12">
        <v>159</v>
      </c>
      <c r="AL893" s="12">
        <v>12</v>
      </c>
      <c r="AM893" s="12">
        <v>6</v>
      </c>
      <c r="AN893" s="12">
        <v>4</v>
      </c>
      <c r="AO893" s="12">
        <v>12</v>
      </c>
      <c r="AP893" s="12">
        <v>5</v>
      </c>
      <c r="AQ893" s="12">
        <v>5</v>
      </c>
      <c r="AR893" s="12">
        <v>12</v>
      </c>
      <c r="AS893" s="12">
        <v>0</v>
      </c>
      <c r="AT893" s="12">
        <v>23</v>
      </c>
      <c r="AU893" s="12">
        <v>0</v>
      </c>
      <c r="AV893" s="12">
        <v>0</v>
      </c>
      <c r="AW893" s="12">
        <v>0</v>
      </c>
      <c r="AX893" s="12">
        <v>0</v>
      </c>
      <c r="AY893" s="12">
        <v>0</v>
      </c>
      <c r="AZ893" s="12">
        <v>0</v>
      </c>
      <c r="BA893" s="12">
        <v>0</v>
      </c>
      <c r="BB893" s="12">
        <v>0</v>
      </c>
      <c r="BC893" s="12">
        <v>0</v>
      </c>
      <c r="BD893" s="12">
        <v>0</v>
      </c>
      <c r="BE893" s="12">
        <v>0</v>
      </c>
      <c r="BF893" s="12">
        <v>0</v>
      </c>
      <c r="BK893" t="s">
        <v>322</v>
      </c>
      <c r="BL893" t="s">
        <v>113</v>
      </c>
      <c r="BM893" s="2">
        <v>43899</v>
      </c>
      <c r="BN893" s="12">
        <v>10</v>
      </c>
      <c r="BO893" s="12">
        <v>10</v>
      </c>
      <c r="BP893" s="12">
        <v>0</v>
      </c>
      <c r="BQ893" s="12">
        <v>0</v>
      </c>
      <c r="BR893" s="12">
        <v>0</v>
      </c>
      <c r="BS893" s="12">
        <v>0</v>
      </c>
      <c r="BT893" s="12">
        <v>0</v>
      </c>
      <c r="BU893" s="12">
        <v>0</v>
      </c>
      <c r="BV893" s="12">
        <v>0</v>
      </c>
      <c r="BW893" s="12">
        <v>27</v>
      </c>
      <c r="BX893" s="12">
        <v>22</v>
      </c>
      <c r="BY893" s="12">
        <v>0</v>
      </c>
      <c r="BZ893" s="12">
        <v>0</v>
      </c>
      <c r="CA893" s="12">
        <v>3</v>
      </c>
      <c r="CB893" s="12">
        <v>0</v>
      </c>
      <c r="CC893" s="12">
        <v>30</v>
      </c>
      <c r="CD893" s="12">
        <v>0</v>
      </c>
      <c r="CE893" s="12">
        <v>0</v>
      </c>
      <c r="CF893" s="12">
        <v>0</v>
      </c>
      <c r="CG893" s="12">
        <v>0</v>
      </c>
      <c r="CH893" s="12">
        <v>30</v>
      </c>
      <c r="CI893">
        <v>0</v>
      </c>
      <c r="CJ893">
        <v>0</v>
      </c>
      <c r="CK893">
        <v>0</v>
      </c>
      <c r="CL893">
        <v>0</v>
      </c>
      <c r="CM893">
        <v>0</v>
      </c>
      <c r="CN893" s="12">
        <v>10</v>
      </c>
    </row>
    <row r="894" spans="1:92" x14ac:dyDescent="0.25">
      <c r="A894" s="7" t="s">
        <v>357</v>
      </c>
      <c r="B894" t="s">
        <v>110</v>
      </c>
      <c r="C894" s="2">
        <v>43899</v>
      </c>
      <c r="D894" s="12">
        <v>0</v>
      </c>
      <c r="E894" s="12">
        <v>0</v>
      </c>
      <c r="F894" s="12">
        <v>0</v>
      </c>
      <c r="G894" s="12">
        <v>0</v>
      </c>
      <c r="H894" s="12">
        <v>0</v>
      </c>
      <c r="I894" s="12">
        <v>0</v>
      </c>
      <c r="J894" s="12">
        <v>0</v>
      </c>
      <c r="K894" s="12">
        <v>0</v>
      </c>
      <c r="L894" s="12">
        <v>0</v>
      </c>
      <c r="M894" s="12">
        <v>0</v>
      </c>
      <c r="N894" s="12">
        <v>0</v>
      </c>
      <c r="O894" s="12">
        <v>0</v>
      </c>
      <c r="P894" s="12">
        <v>0</v>
      </c>
      <c r="Q894" s="12">
        <v>0</v>
      </c>
      <c r="R894" s="12">
        <v>0</v>
      </c>
      <c r="S894" s="12">
        <v>0</v>
      </c>
      <c r="T894" s="12">
        <v>0</v>
      </c>
      <c r="U894" s="12">
        <v>0</v>
      </c>
      <c r="V894" s="12">
        <v>0</v>
      </c>
      <c r="W894" s="12">
        <v>0</v>
      </c>
      <c r="X894" s="12">
        <v>0</v>
      </c>
      <c r="Y894">
        <v>0</v>
      </c>
      <c r="Z894">
        <v>0</v>
      </c>
      <c r="AA894">
        <v>0</v>
      </c>
      <c r="AB894">
        <v>0</v>
      </c>
      <c r="AC894">
        <v>0</v>
      </c>
      <c r="AG894" s="33" t="s">
        <v>357</v>
      </c>
      <c r="AH894" s="30" t="s">
        <v>110</v>
      </c>
      <c r="AI894" s="34">
        <v>43899</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0</v>
      </c>
      <c r="AZ894" s="12">
        <v>0</v>
      </c>
      <c r="BA894" s="12">
        <v>0</v>
      </c>
      <c r="BB894" s="12">
        <v>0</v>
      </c>
      <c r="BC894" s="12">
        <v>0</v>
      </c>
      <c r="BD894" s="12">
        <v>0</v>
      </c>
      <c r="BE894" s="12">
        <v>0</v>
      </c>
      <c r="BF894" s="12">
        <v>0</v>
      </c>
      <c r="BK894" t="s">
        <v>323</v>
      </c>
      <c r="BL894" t="s">
        <v>110</v>
      </c>
      <c r="BM894" s="2">
        <v>43899</v>
      </c>
      <c r="BN894" s="12">
        <v>1</v>
      </c>
      <c r="BO894" s="12">
        <v>1</v>
      </c>
      <c r="BP894" s="12">
        <v>0</v>
      </c>
      <c r="BQ894" s="12">
        <v>0</v>
      </c>
      <c r="BR894" s="12">
        <v>0</v>
      </c>
      <c r="BS894" s="12">
        <v>0</v>
      </c>
      <c r="BT894" s="12">
        <v>2</v>
      </c>
      <c r="BU894" s="12">
        <v>0</v>
      </c>
      <c r="BV894" s="12">
        <v>0</v>
      </c>
      <c r="BW894" s="12">
        <v>0</v>
      </c>
      <c r="BX894" s="12">
        <v>1</v>
      </c>
      <c r="BY894" s="12">
        <v>0</v>
      </c>
      <c r="BZ894" s="12">
        <v>0</v>
      </c>
      <c r="CA894" s="12">
        <v>4</v>
      </c>
      <c r="CB894" s="12">
        <v>4</v>
      </c>
      <c r="CC894" s="12">
        <v>0</v>
      </c>
      <c r="CD894" s="12">
        <v>0</v>
      </c>
      <c r="CE894" s="12">
        <v>0</v>
      </c>
      <c r="CF894" s="12">
        <v>0</v>
      </c>
      <c r="CG894" s="12">
        <v>0</v>
      </c>
      <c r="CH894" s="12">
        <v>0</v>
      </c>
      <c r="CI894">
        <v>0</v>
      </c>
      <c r="CJ894">
        <v>0</v>
      </c>
      <c r="CK894">
        <v>0</v>
      </c>
      <c r="CL894">
        <v>0</v>
      </c>
      <c r="CM894">
        <v>0</v>
      </c>
      <c r="CN894" s="12">
        <v>1</v>
      </c>
    </row>
    <row r="895" spans="1:92" x14ac:dyDescent="0.25">
      <c r="A895" s="7" t="s">
        <v>357</v>
      </c>
      <c r="B895" t="s">
        <v>111</v>
      </c>
      <c r="C895" s="2">
        <v>43899</v>
      </c>
      <c r="D895" s="12">
        <v>281</v>
      </c>
      <c r="E895" s="12">
        <v>182</v>
      </c>
      <c r="F895" s="12">
        <v>1</v>
      </c>
      <c r="G895" s="12">
        <v>1</v>
      </c>
      <c r="H895" s="12">
        <v>1</v>
      </c>
      <c r="I895" s="12">
        <v>1</v>
      </c>
      <c r="J895" s="12">
        <v>2</v>
      </c>
      <c r="K895" s="12">
        <v>0</v>
      </c>
      <c r="L895" s="12">
        <v>1</v>
      </c>
      <c r="M895" s="12">
        <v>8</v>
      </c>
      <c r="N895" s="12">
        <v>2</v>
      </c>
      <c r="O895" s="12">
        <v>0</v>
      </c>
      <c r="P895" s="12">
        <v>0</v>
      </c>
      <c r="Q895" s="12">
        <v>14</v>
      </c>
      <c r="R895" s="12">
        <v>0</v>
      </c>
      <c r="S895" s="12">
        <v>2</v>
      </c>
      <c r="T895" s="12">
        <v>2</v>
      </c>
      <c r="U895" s="12">
        <v>0</v>
      </c>
      <c r="V895" s="12">
        <v>0</v>
      </c>
      <c r="W895" s="12">
        <v>0</v>
      </c>
      <c r="X895" s="12">
        <v>2</v>
      </c>
      <c r="Y895">
        <v>0</v>
      </c>
      <c r="Z895">
        <v>0</v>
      </c>
      <c r="AA895">
        <v>0</v>
      </c>
      <c r="AB895">
        <v>0</v>
      </c>
      <c r="AC895">
        <v>0</v>
      </c>
      <c r="AG895" s="35" t="s">
        <v>357</v>
      </c>
      <c r="AH895" s="29" t="s">
        <v>111</v>
      </c>
      <c r="AI895" s="36">
        <v>43899</v>
      </c>
      <c r="AJ895" s="12">
        <v>277</v>
      </c>
      <c r="AK895" s="12">
        <v>180</v>
      </c>
      <c r="AL895" s="12">
        <v>1</v>
      </c>
      <c r="AM895" s="12">
        <v>1</v>
      </c>
      <c r="AN895" s="12">
        <v>1</v>
      </c>
      <c r="AO895" s="12">
        <v>1</v>
      </c>
      <c r="AP895" s="12">
        <v>2</v>
      </c>
      <c r="AQ895" s="12">
        <v>0</v>
      </c>
      <c r="AR895" s="12">
        <v>1</v>
      </c>
      <c r="AS895" s="12">
        <v>0</v>
      </c>
      <c r="AT895" s="12">
        <v>10</v>
      </c>
      <c r="AU895" s="12">
        <v>0</v>
      </c>
      <c r="AV895" s="12">
        <v>0</v>
      </c>
      <c r="AW895" s="12">
        <v>0</v>
      </c>
      <c r="AX895" s="12">
        <v>0</v>
      </c>
      <c r="AY895" s="12">
        <v>0</v>
      </c>
      <c r="AZ895" s="12">
        <v>0</v>
      </c>
      <c r="BA895" s="12">
        <v>0</v>
      </c>
      <c r="BB895" s="12">
        <v>0</v>
      </c>
      <c r="BC895" s="12">
        <v>0</v>
      </c>
      <c r="BD895" s="12">
        <v>0</v>
      </c>
      <c r="BE895" s="12">
        <v>0</v>
      </c>
      <c r="BF895" s="12">
        <v>0</v>
      </c>
      <c r="BK895" t="s">
        <v>323</v>
      </c>
      <c r="BL895" t="s">
        <v>111</v>
      </c>
      <c r="BM895" s="2">
        <v>43899</v>
      </c>
      <c r="BN895" s="12">
        <v>6</v>
      </c>
      <c r="BO895" s="12">
        <v>6</v>
      </c>
      <c r="BP895" s="12">
        <v>0</v>
      </c>
      <c r="BQ895" s="12">
        <v>0</v>
      </c>
      <c r="BR895" s="12">
        <v>0</v>
      </c>
      <c r="BS895" s="12">
        <v>0</v>
      </c>
      <c r="BT895" s="12">
        <v>0</v>
      </c>
      <c r="BU895" s="12">
        <v>0</v>
      </c>
      <c r="BV895" s="12">
        <v>0</v>
      </c>
      <c r="BW895" s="12">
        <v>2</v>
      </c>
      <c r="BX895" s="12">
        <v>1</v>
      </c>
      <c r="BY895" s="12">
        <v>0</v>
      </c>
      <c r="BZ895" s="12">
        <v>0</v>
      </c>
      <c r="CA895" s="12">
        <v>4</v>
      </c>
      <c r="CB895" s="12">
        <v>0</v>
      </c>
      <c r="CC895" s="12">
        <v>0</v>
      </c>
      <c r="CD895" s="12">
        <v>0</v>
      </c>
      <c r="CE895" s="12">
        <v>0</v>
      </c>
      <c r="CF895" s="12">
        <v>0</v>
      </c>
      <c r="CG895" s="12">
        <v>0</v>
      </c>
      <c r="CH895" s="12">
        <v>0</v>
      </c>
      <c r="CI895">
        <v>0</v>
      </c>
      <c r="CJ895">
        <v>0</v>
      </c>
      <c r="CK895">
        <v>0</v>
      </c>
      <c r="CL895">
        <v>0</v>
      </c>
      <c r="CM895">
        <v>0</v>
      </c>
      <c r="CN895" s="12">
        <v>6</v>
      </c>
    </row>
    <row r="896" spans="1:92" x14ac:dyDescent="0.25">
      <c r="A896" s="7" t="s">
        <v>357</v>
      </c>
      <c r="B896" t="s">
        <v>112</v>
      </c>
      <c r="C896" s="2">
        <v>43899</v>
      </c>
      <c r="D896" s="12">
        <v>2</v>
      </c>
      <c r="E896" s="12">
        <v>1</v>
      </c>
      <c r="F896" s="12">
        <v>0</v>
      </c>
      <c r="G896" s="12">
        <v>0</v>
      </c>
      <c r="H896" s="12">
        <v>0</v>
      </c>
      <c r="I896" s="12">
        <v>0</v>
      </c>
      <c r="J896" s="12">
        <v>0</v>
      </c>
      <c r="K896" s="12">
        <v>0</v>
      </c>
      <c r="L896" s="12">
        <v>0</v>
      </c>
      <c r="M896" s="12">
        <v>0</v>
      </c>
      <c r="N896" s="12">
        <v>0</v>
      </c>
      <c r="O896" s="12">
        <v>0</v>
      </c>
      <c r="P896" s="12">
        <v>0</v>
      </c>
      <c r="Q896" s="12">
        <v>3</v>
      </c>
      <c r="R896" s="12">
        <v>0</v>
      </c>
      <c r="S896" s="12">
        <v>0</v>
      </c>
      <c r="T896" s="12">
        <v>0</v>
      </c>
      <c r="U896" s="12">
        <v>0</v>
      </c>
      <c r="V896" s="12">
        <v>0</v>
      </c>
      <c r="W896" s="12">
        <v>0</v>
      </c>
      <c r="X896" s="12">
        <v>0</v>
      </c>
      <c r="Y896">
        <v>0</v>
      </c>
      <c r="Z896">
        <v>0</v>
      </c>
      <c r="AA896">
        <v>0</v>
      </c>
      <c r="AB896">
        <v>0</v>
      </c>
      <c r="AC896">
        <v>0</v>
      </c>
      <c r="AG896" s="33" t="s">
        <v>357</v>
      </c>
      <c r="AH896" s="30" t="s">
        <v>112</v>
      </c>
      <c r="AI896" s="34">
        <v>43899</v>
      </c>
      <c r="AJ896" s="12">
        <v>0</v>
      </c>
      <c r="AK896" s="12">
        <v>0</v>
      </c>
      <c r="AL896" s="12">
        <v>0</v>
      </c>
      <c r="AM896" s="12">
        <v>0</v>
      </c>
      <c r="AN896" s="12">
        <v>0</v>
      </c>
      <c r="AO896" s="12">
        <v>0</v>
      </c>
      <c r="AP896" s="12">
        <v>0</v>
      </c>
      <c r="AQ896" s="12">
        <v>0</v>
      </c>
      <c r="AR896" s="12">
        <v>0</v>
      </c>
      <c r="AS896" s="12">
        <v>0</v>
      </c>
      <c r="AT896" s="12">
        <v>1</v>
      </c>
      <c r="AU896" s="12">
        <v>0</v>
      </c>
      <c r="AV896" s="12">
        <v>0</v>
      </c>
      <c r="AW896" s="12">
        <v>0</v>
      </c>
      <c r="AX896" s="12">
        <v>0</v>
      </c>
      <c r="AY896" s="12">
        <v>0</v>
      </c>
      <c r="AZ896" s="12">
        <v>0</v>
      </c>
      <c r="BA896" s="12">
        <v>0</v>
      </c>
      <c r="BB896" s="12">
        <v>0</v>
      </c>
      <c r="BC896" s="12">
        <v>0</v>
      </c>
      <c r="BD896" s="12">
        <v>0</v>
      </c>
      <c r="BE896" s="12">
        <v>0</v>
      </c>
      <c r="BF896" s="12">
        <v>0</v>
      </c>
      <c r="BK896" t="s">
        <v>323</v>
      </c>
      <c r="BL896" t="s">
        <v>112</v>
      </c>
      <c r="BM896" s="2">
        <v>43899</v>
      </c>
      <c r="BN896" s="12">
        <v>2</v>
      </c>
      <c r="BO896" s="12">
        <v>2</v>
      </c>
      <c r="BP896" s="12">
        <v>0</v>
      </c>
      <c r="BQ896" s="12">
        <v>0</v>
      </c>
      <c r="BR896" s="12">
        <v>0</v>
      </c>
      <c r="BS896" s="12">
        <v>0</v>
      </c>
      <c r="BT896" s="12">
        <v>1</v>
      </c>
      <c r="BU896" s="12">
        <v>0</v>
      </c>
      <c r="BV896" s="12">
        <v>0</v>
      </c>
      <c r="BW896" s="12">
        <v>0</v>
      </c>
      <c r="BX896" s="12">
        <v>0</v>
      </c>
      <c r="BY896" s="12">
        <v>0</v>
      </c>
      <c r="BZ896" s="12">
        <v>0</v>
      </c>
      <c r="CA896" s="12">
        <v>7</v>
      </c>
      <c r="CB896" s="12">
        <v>0</v>
      </c>
      <c r="CC896" s="12">
        <v>0</v>
      </c>
      <c r="CD896" s="12">
        <v>0</v>
      </c>
      <c r="CE896" s="12">
        <v>0</v>
      </c>
      <c r="CF896" s="12">
        <v>0</v>
      </c>
      <c r="CG896" s="12">
        <v>0</v>
      </c>
      <c r="CH896" s="12">
        <v>0</v>
      </c>
      <c r="CI896">
        <v>0</v>
      </c>
      <c r="CJ896">
        <v>0</v>
      </c>
      <c r="CK896">
        <v>0</v>
      </c>
      <c r="CL896">
        <v>0</v>
      </c>
      <c r="CM896">
        <v>0</v>
      </c>
      <c r="CN896" s="12">
        <v>2</v>
      </c>
    </row>
    <row r="897" spans="1:92" x14ac:dyDescent="0.25">
      <c r="A897" s="7" t="s">
        <v>357</v>
      </c>
      <c r="B897" t="s">
        <v>113</v>
      </c>
      <c r="C897" s="2">
        <v>43899</v>
      </c>
      <c r="D897" s="12">
        <v>314</v>
      </c>
      <c r="E897" s="12">
        <v>197</v>
      </c>
      <c r="F897" s="12">
        <v>6</v>
      </c>
      <c r="G897" s="12">
        <v>1</v>
      </c>
      <c r="H897" s="12">
        <v>1</v>
      </c>
      <c r="I897" s="12">
        <v>6</v>
      </c>
      <c r="J897" s="12">
        <v>1</v>
      </c>
      <c r="K897" s="12">
        <v>1</v>
      </c>
      <c r="L897" s="12">
        <v>6</v>
      </c>
      <c r="M897" s="12">
        <v>4</v>
      </c>
      <c r="N897" s="12">
        <v>6</v>
      </c>
      <c r="O897" s="12">
        <v>0</v>
      </c>
      <c r="P897" s="12">
        <v>0</v>
      </c>
      <c r="Q897" s="12">
        <v>22</v>
      </c>
      <c r="R897" s="12">
        <v>0</v>
      </c>
      <c r="S897" s="12">
        <v>1</v>
      </c>
      <c r="T897" s="12">
        <v>1</v>
      </c>
      <c r="U897" s="12">
        <v>0</v>
      </c>
      <c r="V897" s="12">
        <v>0</v>
      </c>
      <c r="W897" s="12">
        <v>0</v>
      </c>
      <c r="X897" s="12">
        <v>1</v>
      </c>
      <c r="Y897">
        <v>0</v>
      </c>
      <c r="Z897">
        <v>0</v>
      </c>
      <c r="AA897">
        <v>0</v>
      </c>
      <c r="AB897">
        <v>0</v>
      </c>
      <c r="AC897">
        <v>0</v>
      </c>
      <c r="AG897" s="35" t="s">
        <v>357</v>
      </c>
      <c r="AH897" s="29" t="s">
        <v>113</v>
      </c>
      <c r="AI897" s="36">
        <v>43899</v>
      </c>
      <c r="AJ897" s="12">
        <v>308</v>
      </c>
      <c r="AK897" s="12">
        <v>193</v>
      </c>
      <c r="AL897" s="12">
        <v>6</v>
      </c>
      <c r="AM897" s="12">
        <v>1</v>
      </c>
      <c r="AN897" s="12">
        <v>1</v>
      </c>
      <c r="AO897" s="12">
        <v>6</v>
      </c>
      <c r="AP897" s="12">
        <v>1</v>
      </c>
      <c r="AQ897" s="12">
        <v>1</v>
      </c>
      <c r="AR897" s="12">
        <v>6</v>
      </c>
      <c r="AS897" s="12">
        <v>0</v>
      </c>
      <c r="AT897" s="12">
        <v>16</v>
      </c>
      <c r="AU897" s="12">
        <v>0</v>
      </c>
      <c r="AV897" s="12">
        <v>0</v>
      </c>
      <c r="AW897" s="12">
        <v>0</v>
      </c>
      <c r="AX897" s="12">
        <v>0</v>
      </c>
      <c r="AY897" s="12">
        <v>0</v>
      </c>
      <c r="AZ897" s="12">
        <v>0</v>
      </c>
      <c r="BA897" s="12">
        <v>0</v>
      </c>
      <c r="BB897" s="12">
        <v>0</v>
      </c>
      <c r="BC897" s="12">
        <v>0</v>
      </c>
      <c r="BD897" s="12">
        <v>0</v>
      </c>
      <c r="BE897" s="12">
        <v>0</v>
      </c>
      <c r="BF897" s="12">
        <v>0</v>
      </c>
      <c r="BK897" t="s">
        <v>323</v>
      </c>
      <c r="BL897" t="s">
        <v>113</v>
      </c>
      <c r="BM897" s="2">
        <v>43899</v>
      </c>
      <c r="BN897" s="12">
        <v>2</v>
      </c>
      <c r="BO897" s="12">
        <v>3</v>
      </c>
      <c r="BP897" s="12">
        <v>1</v>
      </c>
      <c r="BQ897" s="12">
        <v>0</v>
      </c>
      <c r="BR897" s="12">
        <v>0</v>
      </c>
      <c r="BS897" s="12">
        <v>1</v>
      </c>
      <c r="BT897" s="12">
        <v>1</v>
      </c>
      <c r="BU897" s="12">
        <v>0</v>
      </c>
      <c r="BV897" s="12">
        <v>1</v>
      </c>
      <c r="BW897" s="12">
        <v>2</v>
      </c>
      <c r="BX897" s="12">
        <v>2</v>
      </c>
      <c r="BY897" s="12">
        <v>0</v>
      </c>
      <c r="BZ897" s="12">
        <v>0</v>
      </c>
      <c r="CA897" s="12">
        <v>11</v>
      </c>
      <c r="CB897" s="12">
        <v>0</v>
      </c>
      <c r="CC897" s="12">
        <v>0</v>
      </c>
      <c r="CD897" s="12">
        <v>0</v>
      </c>
      <c r="CE897" s="12">
        <v>0</v>
      </c>
      <c r="CF897" s="12">
        <v>0</v>
      </c>
      <c r="CG897" s="12">
        <v>0</v>
      </c>
      <c r="CH897" s="12">
        <v>0</v>
      </c>
      <c r="CI897">
        <v>0</v>
      </c>
      <c r="CJ897">
        <v>0</v>
      </c>
      <c r="CK897">
        <v>0</v>
      </c>
      <c r="CL897">
        <v>0</v>
      </c>
      <c r="CM897">
        <v>0</v>
      </c>
      <c r="CN897" s="12">
        <v>2</v>
      </c>
    </row>
    <row r="898" spans="1:92" x14ac:dyDescent="0.25">
      <c r="A898" s="7" t="s">
        <v>358</v>
      </c>
      <c r="B898" t="s">
        <v>110</v>
      </c>
      <c r="C898" s="2">
        <v>43899</v>
      </c>
      <c r="D898" s="12">
        <v>32</v>
      </c>
      <c r="E898" s="12">
        <v>5</v>
      </c>
      <c r="F898" s="12">
        <v>0</v>
      </c>
      <c r="G898" s="12">
        <v>0</v>
      </c>
      <c r="H898" s="12">
        <v>0</v>
      </c>
      <c r="I898" s="12">
        <v>0</v>
      </c>
      <c r="J898" s="12">
        <v>0</v>
      </c>
      <c r="K898" s="12">
        <v>0</v>
      </c>
      <c r="L898" s="12">
        <v>0</v>
      </c>
      <c r="M898" s="12">
        <v>5</v>
      </c>
      <c r="N898" s="12">
        <v>45</v>
      </c>
      <c r="O898" s="12">
        <v>24</v>
      </c>
      <c r="P898" s="12">
        <v>19</v>
      </c>
      <c r="Q898" s="12">
        <v>2</v>
      </c>
      <c r="R898" s="12">
        <v>1</v>
      </c>
      <c r="S898" s="12">
        <v>1</v>
      </c>
      <c r="T898" s="12">
        <v>1</v>
      </c>
      <c r="U898" s="12">
        <v>0</v>
      </c>
      <c r="V898" s="12">
        <v>0</v>
      </c>
      <c r="W898" s="12">
        <v>0</v>
      </c>
      <c r="X898" s="12">
        <v>0</v>
      </c>
      <c r="Y898">
        <v>0</v>
      </c>
      <c r="Z898">
        <v>0</v>
      </c>
      <c r="AA898">
        <v>0</v>
      </c>
      <c r="AB898">
        <v>0</v>
      </c>
      <c r="AC898">
        <v>0</v>
      </c>
      <c r="AG898" s="33" t="s">
        <v>358</v>
      </c>
      <c r="AH898" s="30" t="s">
        <v>110</v>
      </c>
      <c r="AI898" s="34">
        <v>43899</v>
      </c>
      <c r="AJ898" s="12">
        <v>0</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0</v>
      </c>
      <c r="AZ898" s="12">
        <v>0</v>
      </c>
      <c r="BA898" s="12">
        <v>0</v>
      </c>
      <c r="BB898" s="12">
        <v>0</v>
      </c>
      <c r="BC898" s="12">
        <v>0</v>
      </c>
      <c r="BD898" s="12">
        <v>0</v>
      </c>
      <c r="BE898" s="12">
        <v>0</v>
      </c>
      <c r="BF898" s="12">
        <v>0</v>
      </c>
      <c r="BK898" t="s">
        <v>324</v>
      </c>
      <c r="BL898" t="s">
        <v>110</v>
      </c>
      <c r="BM898" s="2">
        <v>43899</v>
      </c>
      <c r="BN898" s="12">
        <v>2</v>
      </c>
      <c r="BO898" s="12">
        <v>2</v>
      </c>
      <c r="BP898" s="12">
        <v>0</v>
      </c>
      <c r="BQ898" s="12">
        <v>0</v>
      </c>
      <c r="BR898" s="12">
        <v>0</v>
      </c>
      <c r="BS898" s="12">
        <v>0</v>
      </c>
      <c r="BT898" s="12">
        <v>0</v>
      </c>
      <c r="BU898" s="12">
        <v>0</v>
      </c>
      <c r="BV898" s="12">
        <v>0</v>
      </c>
      <c r="BW898" s="12">
        <v>0</v>
      </c>
      <c r="BX898" s="12">
        <v>0</v>
      </c>
      <c r="BY898" s="12">
        <v>5</v>
      </c>
      <c r="BZ898" s="12">
        <v>3</v>
      </c>
      <c r="CA898" s="12">
        <v>0</v>
      </c>
      <c r="CB898" s="12">
        <v>0</v>
      </c>
      <c r="CC898" s="12">
        <v>0</v>
      </c>
      <c r="CD898" s="12">
        <v>0</v>
      </c>
      <c r="CE898" s="12">
        <v>0</v>
      </c>
      <c r="CF898" s="12">
        <v>0</v>
      </c>
      <c r="CG898" s="12">
        <v>0</v>
      </c>
      <c r="CH898" s="12">
        <v>0</v>
      </c>
      <c r="CI898">
        <v>0</v>
      </c>
      <c r="CJ898">
        <v>0</v>
      </c>
      <c r="CK898">
        <v>0</v>
      </c>
      <c r="CL898">
        <v>0</v>
      </c>
      <c r="CM898">
        <v>0</v>
      </c>
      <c r="CN898" s="12">
        <v>2</v>
      </c>
    </row>
    <row r="899" spans="1:92" x14ac:dyDescent="0.25">
      <c r="A899" s="7" t="s">
        <v>358</v>
      </c>
      <c r="B899" t="s">
        <v>111</v>
      </c>
      <c r="C899" s="2">
        <v>43899</v>
      </c>
      <c r="D899" s="12">
        <v>135</v>
      </c>
      <c r="E899" s="12">
        <v>86</v>
      </c>
      <c r="F899" s="12">
        <v>4</v>
      </c>
      <c r="G899" s="12">
        <v>8</v>
      </c>
      <c r="H899" s="12">
        <v>3</v>
      </c>
      <c r="I899" s="12">
        <v>4</v>
      </c>
      <c r="J899" s="12">
        <v>3</v>
      </c>
      <c r="K899" s="12">
        <v>3</v>
      </c>
      <c r="L899" s="12">
        <v>4</v>
      </c>
      <c r="M899" s="12">
        <v>252</v>
      </c>
      <c r="N899" s="12">
        <v>345</v>
      </c>
      <c r="O899" s="12">
        <v>308</v>
      </c>
      <c r="P899" s="12">
        <v>240</v>
      </c>
      <c r="Q899" s="12">
        <v>36</v>
      </c>
      <c r="R899" s="12">
        <v>2</v>
      </c>
      <c r="S899" s="12">
        <v>8</v>
      </c>
      <c r="T899" s="12">
        <v>2</v>
      </c>
      <c r="U899" s="12">
        <v>0</v>
      </c>
      <c r="V899" s="12">
        <v>0</v>
      </c>
      <c r="W899" s="12">
        <v>2</v>
      </c>
      <c r="X899" s="12">
        <v>4</v>
      </c>
      <c r="Y899">
        <v>0</v>
      </c>
      <c r="Z899">
        <v>0</v>
      </c>
      <c r="AA899">
        <v>0</v>
      </c>
      <c r="AB899">
        <v>0</v>
      </c>
      <c r="AC899">
        <v>0</v>
      </c>
      <c r="AG899" s="35" t="s">
        <v>358</v>
      </c>
      <c r="AH899" s="29" t="s">
        <v>111</v>
      </c>
      <c r="AI899" s="36">
        <v>43899</v>
      </c>
      <c r="AJ899" s="12">
        <v>109</v>
      </c>
      <c r="AK899" s="12">
        <v>72</v>
      </c>
      <c r="AL899" s="12">
        <v>3</v>
      </c>
      <c r="AM899" s="12">
        <v>2</v>
      </c>
      <c r="AN899" s="12">
        <v>2</v>
      </c>
      <c r="AO899" s="12">
        <v>3</v>
      </c>
      <c r="AP899" s="12">
        <v>3</v>
      </c>
      <c r="AQ899" s="12">
        <v>3</v>
      </c>
      <c r="AR899" s="12">
        <v>3</v>
      </c>
      <c r="AS899" s="12">
        <v>0</v>
      </c>
      <c r="AT899" s="12">
        <v>2</v>
      </c>
      <c r="AU899" s="12">
        <v>0</v>
      </c>
      <c r="AV899" s="12">
        <v>0</v>
      </c>
      <c r="AW899" s="12">
        <v>0</v>
      </c>
      <c r="AX899" s="12">
        <v>0</v>
      </c>
      <c r="AY899" s="12">
        <v>0</v>
      </c>
      <c r="AZ899" s="12">
        <v>0</v>
      </c>
      <c r="BA899" s="12">
        <v>0</v>
      </c>
      <c r="BB899" s="12">
        <v>0</v>
      </c>
      <c r="BC899" s="12">
        <v>0</v>
      </c>
      <c r="BD899" s="12">
        <v>0</v>
      </c>
      <c r="BE899" s="12">
        <v>0</v>
      </c>
      <c r="BF899" s="12">
        <v>0</v>
      </c>
      <c r="BK899" t="s">
        <v>324</v>
      </c>
      <c r="BL899" t="s">
        <v>111</v>
      </c>
      <c r="BM899" s="2">
        <v>43899</v>
      </c>
      <c r="BN899" s="12">
        <v>1</v>
      </c>
      <c r="BO899" s="12">
        <v>2</v>
      </c>
      <c r="BP899" s="12">
        <v>0</v>
      </c>
      <c r="BQ899" s="12">
        <v>1</v>
      </c>
      <c r="BR899" s="12">
        <v>0</v>
      </c>
      <c r="BS899" s="12">
        <v>0</v>
      </c>
      <c r="BT899" s="12">
        <v>0</v>
      </c>
      <c r="BU899" s="12">
        <v>0</v>
      </c>
      <c r="BV899" s="12">
        <v>0</v>
      </c>
      <c r="BW899" s="12">
        <v>72</v>
      </c>
      <c r="BX899" s="12">
        <v>0</v>
      </c>
      <c r="BY899" s="12">
        <v>144</v>
      </c>
      <c r="BZ899" s="12">
        <v>99</v>
      </c>
      <c r="CA899" s="12">
        <v>0</v>
      </c>
      <c r="CB899" s="12">
        <v>0</v>
      </c>
      <c r="CC899" s="12">
        <v>0</v>
      </c>
      <c r="CD899" s="12">
        <v>0</v>
      </c>
      <c r="CE899" s="12">
        <v>0</v>
      </c>
      <c r="CF899" s="12">
        <v>0</v>
      </c>
      <c r="CG899" s="12">
        <v>0</v>
      </c>
      <c r="CH899" s="12">
        <v>0</v>
      </c>
      <c r="CI899">
        <v>0</v>
      </c>
      <c r="CJ899">
        <v>0</v>
      </c>
      <c r="CK899">
        <v>0</v>
      </c>
      <c r="CL899">
        <v>0</v>
      </c>
      <c r="CM899">
        <v>0</v>
      </c>
      <c r="CN899" s="12">
        <v>1</v>
      </c>
    </row>
    <row r="900" spans="1:92" x14ac:dyDescent="0.25">
      <c r="A900" s="7" t="s">
        <v>358</v>
      </c>
      <c r="B900" t="s">
        <v>112</v>
      </c>
      <c r="C900" s="2">
        <v>43899</v>
      </c>
      <c r="D900" s="12">
        <v>23</v>
      </c>
      <c r="E900" s="12">
        <v>1</v>
      </c>
      <c r="F900" s="12">
        <v>0</v>
      </c>
      <c r="G900" s="12">
        <v>0</v>
      </c>
      <c r="H900" s="12">
        <v>0</v>
      </c>
      <c r="I900" s="12">
        <v>0</v>
      </c>
      <c r="J900" s="12">
        <v>0</v>
      </c>
      <c r="K900" s="12">
        <v>0</v>
      </c>
      <c r="L900" s="12">
        <v>0</v>
      </c>
      <c r="M900" s="12">
        <v>3</v>
      </c>
      <c r="N900" s="12">
        <v>33</v>
      </c>
      <c r="O900" s="12">
        <v>26</v>
      </c>
      <c r="P900" s="12">
        <v>13</v>
      </c>
      <c r="Q900" s="12">
        <v>3</v>
      </c>
      <c r="R900" s="12">
        <v>0</v>
      </c>
      <c r="S900" s="12">
        <v>1</v>
      </c>
      <c r="T900" s="12">
        <v>1</v>
      </c>
      <c r="U900" s="12">
        <v>0</v>
      </c>
      <c r="V900" s="12">
        <v>0</v>
      </c>
      <c r="W900" s="12">
        <v>0</v>
      </c>
      <c r="X900" s="12">
        <v>0</v>
      </c>
      <c r="Y900">
        <v>0</v>
      </c>
      <c r="Z900">
        <v>0</v>
      </c>
      <c r="AA900">
        <v>0</v>
      </c>
      <c r="AB900">
        <v>0</v>
      </c>
      <c r="AC900">
        <v>0</v>
      </c>
      <c r="AG900" s="33" t="s">
        <v>358</v>
      </c>
      <c r="AH900" s="30" t="s">
        <v>112</v>
      </c>
      <c r="AI900" s="34">
        <v>43899</v>
      </c>
      <c r="AJ900" s="12">
        <v>0</v>
      </c>
      <c r="AK900" s="12">
        <v>0</v>
      </c>
      <c r="AL900" s="12">
        <v>0</v>
      </c>
      <c r="AM900" s="12">
        <v>0</v>
      </c>
      <c r="AN900" s="12">
        <v>0</v>
      </c>
      <c r="AO900" s="12">
        <v>0</v>
      </c>
      <c r="AP900" s="12">
        <v>0</v>
      </c>
      <c r="AQ900" s="12">
        <v>0</v>
      </c>
      <c r="AR900" s="12">
        <v>0</v>
      </c>
      <c r="AS900" s="12">
        <v>0</v>
      </c>
      <c r="AT900" s="12">
        <v>0</v>
      </c>
      <c r="AU900" s="12">
        <v>0</v>
      </c>
      <c r="AV900" s="12">
        <v>0</v>
      </c>
      <c r="AW900" s="12">
        <v>0</v>
      </c>
      <c r="AX900" s="12">
        <v>0</v>
      </c>
      <c r="AY900" s="12">
        <v>0</v>
      </c>
      <c r="AZ900" s="12">
        <v>0</v>
      </c>
      <c r="BA900" s="12">
        <v>0</v>
      </c>
      <c r="BB900" s="12">
        <v>0</v>
      </c>
      <c r="BC900" s="12">
        <v>0</v>
      </c>
      <c r="BD900" s="12">
        <v>0</v>
      </c>
      <c r="BE900" s="12">
        <v>0</v>
      </c>
      <c r="BF900" s="12">
        <v>0</v>
      </c>
      <c r="BK900" t="s">
        <v>324</v>
      </c>
      <c r="BL900" t="s">
        <v>112</v>
      </c>
      <c r="BM900" s="2">
        <v>43899</v>
      </c>
      <c r="BN900" s="12">
        <v>0</v>
      </c>
      <c r="BO900" s="12">
        <v>0</v>
      </c>
      <c r="BP900" s="12">
        <v>0</v>
      </c>
      <c r="BQ900" s="12">
        <v>0</v>
      </c>
      <c r="BR900" s="12">
        <v>0</v>
      </c>
      <c r="BS900" s="12">
        <v>0</v>
      </c>
      <c r="BT900" s="12">
        <v>0</v>
      </c>
      <c r="BU900" s="12">
        <v>0</v>
      </c>
      <c r="BV900" s="12">
        <v>0</v>
      </c>
      <c r="BW900" s="12">
        <v>1</v>
      </c>
      <c r="BX900" s="12">
        <v>0</v>
      </c>
      <c r="BY900" s="12">
        <v>5</v>
      </c>
      <c r="BZ900" s="12">
        <v>3</v>
      </c>
      <c r="CA900" s="12">
        <v>0</v>
      </c>
      <c r="CB900" s="12">
        <v>0</v>
      </c>
      <c r="CC900" s="12">
        <v>0</v>
      </c>
      <c r="CD900" s="12">
        <v>0</v>
      </c>
      <c r="CE900" s="12">
        <v>0</v>
      </c>
      <c r="CF900" s="12">
        <v>0</v>
      </c>
      <c r="CG900" s="12">
        <v>0</v>
      </c>
      <c r="CH900" s="12">
        <v>0</v>
      </c>
      <c r="CI900">
        <v>0</v>
      </c>
      <c r="CJ900">
        <v>0</v>
      </c>
      <c r="CK900">
        <v>0</v>
      </c>
      <c r="CL900">
        <v>0</v>
      </c>
      <c r="CM900">
        <v>0</v>
      </c>
      <c r="CN900" s="12">
        <v>0</v>
      </c>
    </row>
    <row r="901" spans="1:92" x14ac:dyDescent="0.25">
      <c r="A901" s="7" t="s">
        <v>358</v>
      </c>
      <c r="B901" t="s">
        <v>113</v>
      </c>
      <c r="C901" s="2">
        <v>43899</v>
      </c>
      <c r="D901" s="12">
        <v>175</v>
      </c>
      <c r="E901" s="12">
        <v>116</v>
      </c>
      <c r="F901" s="12">
        <v>2</v>
      </c>
      <c r="G901" s="12">
        <v>5</v>
      </c>
      <c r="H901" s="12">
        <v>0</v>
      </c>
      <c r="I901" s="12">
        <v>2</v>
      </c>
      <c r="J901" s="12">
        <v>6</v>
      </c>
      <c r="K901" s="12">
        <v>6</v>
      </c>
      <c r="L901" s="12">
        <v>2</v>
      </c>
      <c r="M901" s="12">
        <v>636</v>
      </c>
      <c r="N901" s="12">
        <v>798</v>
      </c>
      <c r="O901" s="12">
        <v>743</v>
      </c>
      <c r="P901" s="12">
        <v>619</v>
      </c>
      <c r="Q901" s="12">
        <v>101</v>
      </c>
      <c r="R901" s="12">
        <v>19</v>
      </c>
      <c r="S901" s="12">
        <v>15</v>
      </c>
      <c r="T901" s="12">
        <v>5</v>
      </c>
      <c r="U901" s="12">
        <v>0</v>
      </c>
      <c r="V901" s="12">
        <v>0</v>
      </c>
      <c r="W901" s="12">
        <v>5</v>
      </c>
      <c r="X901" s="12">
        <v>5</v>
      </c>
      <c r="Y901">
        <v>0</v>
      </c>
      <c r="Z901">
        <v>0</v>
      </c>
      <c r="AA901">
        <v>0</v>
      </c>
      <c r="AB901">
        <v>0</v>
      </c>
      <c r="AC901">
        <v>0</v>
      </c>
      <c r="AG901" s="35" t="s">
        <v>358</v>
      </c>
      <c r="AH901" s="29" t="s">
        <v>113</v>
      </c>
      <c r="AI901" s="36">
        <v>43899</v>
      </c>
      <c r="AJ901" s="12">
        <v>128</v>
      </c>
      <c r="AK901" s="12">
        <v>92</v>
      </c>
      <c r="AL901" s="12">
        <v>0</v>
      </c>
      <c r="AM901" s="12">
        <v>1</v>
      </c>
      <c r="AN901" s="12">
        <v>0</v>
      </c>
      <c r="AO901" s="12">
        <v>0</v>
      </c>
      <c r="AP901" s="12">
        <v>0</v>
      </c>
      <c r="AQ901" s="12">
        <v>0</v>
      </c>
      <c r="AR901" s="12">
        <v>0</v>
      </c>
      <c r="AS901" s="12">
        <v>0</v>
      </c>
      <c r="AT901" s="12">
        <v>8</v>
      </c>
      <c r="AU901" s="12">
        <v>0</v>
      </c>
      <c r="AV901" s="12">
        <v>0</v>
      </c>
      <c r="AW901" s="12">
        <v>0</v>
      </c>
      <c r="AX901" s="12">
        <v>0</v>
      </c>
      <c r="AY901" s="12">
        <v>0</v>
      </c>
      <c r="AZ901" s="12">
        <v>0</v>
      </c>
      <c r="BA901" s="12">
        <v>0</v>
      </c>
      <c r="BB901" s="12">
        <v>0</v>
      </c>
      <c r="BC901" s="12">
        <v>0</v>
      </c>
      <c r="BD901" s="12">
        <v>0</v>
      </c>
      <c r="BE901" s="12">
        <v>0</v>
      </c>
      <c r="BF901" s="12">
        <v>0</v>
      </c>
      <c r="BK901" t="s">
        <v>324</v>
      </c>
      <c r="BL901" t="s">
        <v>113</v>
      </c>
      <c r="BM901" s="2">
        <v>43899</v>
      </c>
      <c r="BN901" s="12">
        <v>4</v>
      </c>
      <c r="BO901" s="12">
        <v>4</v>
      </c>
      <c r="BP901" s="12">
        <v>0</v>
      </c>
      <c r="BQ901" s="12">
        <v>0</v>
      </c>
      <c r="BR901" s="12">
        <v>0</v>
      </c>
      <c r="BS901" s="12">
        <v>0</v>
      </c>
      <c r="BT901" s="12">
        <v>1</v>
      </c>
      <c r="BU901" s="12">
        <v>1</v>
      </c>
      <c r="BV901" s="12">
        <v>0</v>
      </c>
      <c r="BW901" s="12">
        <v>188</v>
      </c>
      <c r="BX901" s="12">
        <v>0</v>
      </c>
      <c r="BY901" s="12">
        <v>426</v>
      </c>
      <c r="BZ901" s="12">
        <v>327</v>
      </c>
      <c r="CA901" s="12">
        <v>3</v>
      </c>
      <c r="CB901" s="12">
        <v>2</v>
      </c>
      <c r="CC901" s="12">
        <v>2</v>
      </c>
      <c r="CD901" s="12">
        <v>1</v>
      </c>
      <c r="CE901" s="12">
        <v>0</v>
      </c>
      <c r="CF901" s="12">
        <v>0</v>
      </c>
      <c r="CG901" s="12">
        <v>0</v>
      </c>
      <c r="CH901" s="12">
        <v>1</v>
      </c>
      <c r="CI901">
        <v>0</v>
      </c>
      <c r="CJ901">
        <v>0</v>
      </c>
      <c r="CK901">
        <v>0</v>
      </c>
      <c r="CL901">
        <v>0</v>
      </c>
      <c r="CM901">
        <v>0</v>
      </c>
      <c r="CN901" s="12">
        <v>4</v>
      </c>
    </row>
    <row r="902" spans="1:92" x14ac:dyDescent="0.25">
      <c r="A902" s="7" t="s">
        <v>359</v>
      </c>
      <c r="B902" t="s">
        <v>110</v>
      </c>
      <c r="C902" s="2">
        <v>43899</v>
      </c>
      <c r="D902" s="12">
        <v>2</v>
      </c>
      <c r="E902" s="12">
        <v>2</v>
      </c>
      <c r="F902" s="12">
        <v>0</v>
      </c>
      <c r="G902" s="12">
        <v>0</v>
      </c>
      <c r="H902" s="12">
        <v>0</v>
      </c>
      <c r="I902" s="12">
        <v>0</v>
      </c>
      <c r="J902" s="12">
        <v>0</v>
      </c>
      <c r="K902" s="12">
        <v>0</v>
      </c>
      <c r="L902" s="12">
        <v>0</v>
      </c>
      <c r="M902" s="12">
        <v>0</v>
      </c>
      <c r="N902" s="12">
        <v>0</v>
      </c>
      <c r="O902" s="12">
        <v>0</v>
      </c>
      <c r="P902" s="12">
        <v>0</v>
      </c>
      <c r="Q902" s="12">
        <v>0</v>
      </c>
      <c r="R902" s="12">
        <v>0</v>
      </c>
      <c r="S902" s="12">
        <v>0</v>
      </c>
      <c r="T902" s="12">
        <v>0</v>
      </c>
      <c r="U902" s="12">
        <v>0</v>
      </c>
      <c r="V902" s="12">
        <v>0</v>
      </c>
      <c r="W902" s="12">
        <v>0</v>
      </c>
      <c r="X902" s="12">
        <v>0</v>
      </c>
      <c r="Y902">
        <v>0</v>
      </c>
      <c r="Z902">
        <v>0</v>
      </c>
      <c r="AA902">
        <v>0</v>
      </c>
      <c r="AB902">
        <v>0</v>
      </c>
      <c r="AC902">
        <v>0</v>
      </c>
      <c r="AG902" s="33" t="s">
        <v>359</v>
      </c>
      <c r="AH902" s="30" t="s">
        <v>110</v>
      </c>
      <c r="AI902" s="34">
        <v>43899</v>
      </c>
      <c r="AJ902" s="12">
        <v>0</v>
      </c>
      <c r="AK902" s="12">
        <v>0</v>
      </c>
      <c r="AL902" s="12">
        <v>0</v>
      </c>
      <c r="AM902" s="12">
        <v>0</v>
      </c>
      <c r="AN902" s="12">
        <v>0</v>
      </c>
      <c r="AO902" s="12">
        <v>0</v>
      </c>
      <c r="AP902" s="12">
        <v>0</v>
      </c>
      <c r="AQ902" s="12">
        <v>0</v>
      </c>
      <c r="AR902" s="12">
        <v>0</v>
      </c>
      <c r="AS902" s="12">
        <v>0</v>
      </c>
      <c r="AT902" s="12">
        <v>0</v>
      </c>
      <c r="AU902" s="12">
        <v>0</v>
      </c>
      <c r="AV902" s="12">
        <v>0</v>
      </c>
      <c r="AW902" s="12">
        <v>0</v>
      </c>
      <c r="AX902" s="12">
        <v>0</v>
      </c>
      <c r="AY902" s="12">
        <v>0</v>
      </c>
      <c r="AZ902" s="12">
        <v>0</v>
      </c>
      <c r="BA902" s="12">
        <v>0</v>
      </c>
      <c r="BB902" s="12">
        <v>0</v>
      </c>
      <c r="BC902" s="12">
        <v>0</v>
      </c>
      <c r="BD902" s="12">
        <v>0</v>
      </c>
      <c r="BE902" s="12">
        <v>0</v>
      </c>
      <c r="BF902" s="12">
        <v>0</v>
      </c>
      <c r="BK902" t="s">
        <v>325</v>
      </c>
      <c r="BL902" t="s">
        <v>110</v>
      </c>
      <c r="BM902" s="2">
        <v>43899</v>
      </c>
      <c r="BN902" s="12">
        <v>0</v>
      </c>
      <c r="BO902" s="12">
        <v>0</v>
      </c>
      <c r="BP902" s="12">
        <v>0</v>
      </c>
      <c r="BQ902" s="12">
        <v>0</v>
      </c>
      <c r="BR902" s="12">
        <v>0</v>
      </c>
      <c r="BS902" s="12">
        <v>0</v>
      </c>
      <c r="BT902" s="12">
        <v>0</v>
      </c>
      <c r="BU902" s="12">
        <v>0</v>
      </c>
      <c r="BV902" s="12">
        <v>0</v>
      </c>
      <c r="BW902" s="12">
        <v>0</v>
      </c>
      <c r="BX902" s="12">
        <v>0</v>
      </c>
      <c r="BY902" s="12">
        <v>0</v>
      </c>
      <c r="BZ902" s="12">
        <v>0</v>
      </c>
      <c r="CA902" s="12">
        <v>0</v>
      </c>
      <c r="CB902" s="12">
        <v>0</v>
      </c>
      <c r="CC902" s="12">
        <v>0</v>
      </c>
      <c r="CD902" s="12">
        <v>0</v>
      </c>
      <c r="CE902" s="12">
        <v>0</v>
      </c>
      <c r="CF902" s="12">
        <v>0</v>
      </c>
      <c r="CG902" s="12">
        <v>0</v>
      </c>
      <c r="CH902" s="12">
        <v>0</v>
      </c>
      <c r="CI902">
        <v>0</v>
      </c>
      <c r="CJ902">
        <v>0</v>
      </c>
      <c r="CK902">
        <v>0</v>
      </c>
      <c r="CL902">
        <v>0</v>
      </c>
      <c r="CM902">
        <v>0</v>
      </c>
      <c r="CN902" s="12">
        <v>0</v>
      </c>
    </row>
    <row r="903" spans="1:92" x14ac:dyDescent="0.25">
      <c r="A903" s="7" t="s">
        <v>359</v>
      </c>
      <c r="B903" t="s">
        <v>111</v>
      </c>
      <c r="C903" s="2">
        <v>43899</v>
      </c>
      <c r="D903" s="12">
        <v>337</v>
      </c>
      <c r="E903" s="12">
        <v>207</v>
      </c>
      <c r="F903" s="12">
        <v>6</v>
      </c>
      <c r="G903" s="12">
        <v>3</v>
      </c>
      <c r="H903" s="12">
        <v>2</v>
      </c>
      <c r="I903" s="12">
        <v>6</v>
      </c>
      <c r="J903" s="12">
        <v>4</v>
      </c>
      <c r="K903" s="12">
        <v>0</v>
      </c>
      <c r="L903" s="12">
        <v>6</v>
      </c>
      <c r="M903" s="12">
        <v>0</v>
      </c>
      <c r="N903" s="12">
        <v>2</v>
      </c>
      <c r="O903" s="12">
        <v>0</v>
      </c>
      <c r="P903" s="12">
        <v>0</v>
      </c>
      <c r="Q903" s="12">
        <v>51</v>
      </c>
      <c r="R903" s="12">
        <v>9</v>
      </c>
      <c r="S903" s="12">
        <v>3</v>
      </c>
      <c r="T903" s="12">
        <v>0</v>
      </c>
      <c r="U903" s="12">
        <v>0</v>
      </c>
      <c r="V903" s="12">
        <v>0</v>
      </c>
      <c r="W903" s="12">
        <v>3</v>
      </c>
      <c r="X903" s="12">
        <v>0</v>
      </c>
      <c r="Y903">
        <v>0</v>
      </c>
      <c r="Z903">
        <v>0</v>
      </c>
      <c r="AA903">
        <v>0</v>
      </c>
      <c r="AB903">
        <v>0</v>
      </c>
      <c r="AC903">
        <v>0</v>
      </c>
      <c r="AG903" s="35" t="s">
        <v>359</v>
      </c>
      <c r="AH903" s="29" t="s">
        <v>111</v>
      </c>
      <c r="AI903" s="36">
        <v>43899</v>
      </c>
      <c r="AJ903" s="12">
        <v>330</v>
      </c>
      <c r="AK903" s="12">
        <v>202</v>
      </c>
      <c r="AL903" s="12">
        <v>6</v>
      </c>
      <c r="AM903" s="12">
        <v>3</v>
      </c>
      <c r="AN903" s="12">
        <v>2</v>
      </c>
      <c r="AO903" s="12">
        <v>6</v>
      </c>
      <c r="AP903" s="12">
        <v>4</v>
      </c>
      <c r="AQ903" s="12">
        <v>0</v>
      </c>
      <c r="AR903" s="12">
        <v>6</v>
      </c>
      <c r="AS903" s="12">
        <v>0</v>
      </c>
      <c r="AT903" s="12">
        <v>36</v>
      </c>
      <c r="AU903" s="12">
        <v>5</v>
      </c>
      <c r="AV903" s="12">
        <v>0</v>
      </c>
      <c r="AW903" s="12">
        <v>0</v>
      </c>
      <c r="AX903" s="12">
        <v>0</v>
      </c>
      <c r="AY903" s="12">
        <v>0</v>
      </c>
      <c r="AZ903" s="12">
        <v>0</v>
      </c>
      <c r="BA903" s="12">
        <v>0</v>
      </c>
      <c r="BB903" s="12">
        <v>0</v>
      </c>
      <c r="BC903" s="12">
        <v>0</v>
      </c>
      <c r="BD903" s="12">
        <v>0</v>
      </c>
      <c r="BE903" s="12">
        <v>0</v>
      </c>
      <c r="BF903" s="12">
        <v>0</v>
      </c>
      <c r="BK903" t="s">
        <v>325</v>
      </c>
      <c r="BL903" t="s">
        <v>111</v>
      </c>
      <c r="BM903" s="2">
        <v>43899</v>
      </c>
      <c r="BN903" s="12">
        <v>0</v>
      </c>
      <c r="BO903" s="12">
        <v>2</v>
      </c>
      <c r="BP903" s="12">
        <v>0</v>
      </c>
      <c r="BQ903" s="12">
        <v>2</v>
      </c>
      <c r="BR903" s="12">
        <v>0</v>
      </c>
      <c r="BS903" s="12">
        <v>0</v>
      </c>
      <c r="BT903" s="12">
        <v>0</v>
      </c>
      <c r="BU903" s="12">
        <v>0</v>
      </c>
      <c r="BV903" s="12">
        <v>0</v>
      </c>
      <c r="BW903" s="12">
        <v>1</v>
      </c>
      <c r="BX903" s="12">
        <v>5</v>
      </c>
      <c r="BY903" s="12">
        <v>0</v>
      </c>
      <c r="BZ903" s="12">
        <v>0</v>
      </c>
      <c r="CA903" s="12">
        <v>3</v>
      </c>
      <c r="CB903" s="12">
        <v>0</v>
      </c>
      <c r="CC903" s="12">
        <v>0</v>
      </c>
      <c r="CD903" s="12">
        <v>3</v>
      </c>
      <c r="CE903" s="12">
        <v>0</v>
      </c>
      <c r="CF903" s="12">
        <v>0</v>
      </c>
      <c r="CG903" s="12">
        <v>0</v>
      </c>
      <c r="CH903" s="12">
        <v>0</v>
      </c>
      <c r="CI903">
        <v>0</v>
      </c>
      <c r="CJ903">
        <v>0</v>
      </c>
      <c r="CK903">
        <v>0</v>
      </c>
      <c r="CL903">
        <v>0</v>
      </c>
      <c r="CM903">
        <v>0</v>
      </c>
      <c r="CN903" s="12">
        <v>0</v>
      </c>
    </row>
    <row r="904" spans="1:92" x14ac:dyDescent="0.25">
      <c r="A904" s="7" t="s">
        <v>359</v>
      </c>
      <c r="B904" t="s">
        <v>112</v>
      </c>
      <c r="C904" s="2">
        <v>43899</v>
      </c>
      <c r="D904" s="12">
        <v>1</v>
      </c>
      <c r="E904" s="12">
        <v>1</v>
      </c>
      <c r="F904" s="12">
        <v>0</v>
      </c>
      <c r="G904" s="12">
        <v>0</v>
      </c>
      <c r="H904" s="12">
        <v>0</v>
      </c>
      <c r="I904" s="12">
        <v>0</v>
      </c>
      <c r="J904" s="12">
        <v>0</v>
      </c>
      <c r="K904" s="12">
        <v>0</v>
      </c>
      <c r="L904" s="12">
        <v>0</v>
      </c>
      <c r="M904" s="12">
        <v>0</v>
      </c>
      <c r="N904" s="12">
        <v>0</v>
      </c>
      <c r="O904" s="12">
        <v>0</v>
      </c>
      <c r="P904" s="12">
        <v>0</v>
      </c>
      <c r="Q904" s="12">
        <v>0</v>
      </c>
      <c r="R904" s="12">
        <v>0</v>
      </c>
      <c r="S904" s="12">
        <v>0</v>
      </c>
      <c r="T904" s="12">
        <v>0</v>
      </c>
      <c r="U904" s="12">
        <v>0</v>
      </c>
      <c r="V904" s="12">
        <v>0</v>
      </c>
      <c r="W904" s="12">
        <v>0</v>
      </c>
      <c r="X904" s="12">
        <v>0</v>
      </c>
      <c r="Y904">
        <v>0</v>
      </c>
      <c r="Z904">
        <v>0</v>
      </c>
      <c r="AA904">
        <v>0</v>
      </c>
      <c r="AB904">
        <v>0</v>
      </c>
      <c r="AC904">
        <v>0</v>
      </c>
      <c r="AG904" s="33" t="s">
        <v>359</v>
      </c>
      <c r="AH904" s="30" t="s">
        <v>112</v>
      </c>
      <c r="AI904" s="34">
        <v>43899</v>
      </c>
      <c r="AJ904" s="12">
        <v>1</v>
      </c>
      <c r="AK904" s="12">
        <v>1</v>
      </c>
      <c r="AL904" s="12">
        <v>0</v>
      </c>
      <c r="AM904" s="12">
        <v>0</v>
      </c>
      <c r="AN904" s="12">
        <v>0</v>
      </c>
      <c r="AO904" s="12">
        <v>0</v>
      </c>
      <c r="AP904" s="12">
        <v>0</v>
      </c>
      <c r="AQ904" s="12">
        <v>0</v>
      </c>
      <c r="AR904" s="12">
        <v>0</v>
      </c>
      <c r="AS904" s="12">
        <v>0</v>
      </c>
      <c r="AT904" s="12">
        <v>0</v>
      </c>
      <c r="AU904" s="12">
        <v>0</v>
      </c>
      <c r="AV904" s="12">
        <v>0</v>
      </c>
      <c r="AW904" s="12">
        <v>0</v>
      </c>
      <c r="AX904" s="12">
        <v>0</v>
      </c>
      <c r="AY904" s="12">
        <v>0</v>
      </c>
      <c r="AZ904" s="12">
        <v>0</v>
      </c>
      <c r="BA904" s="12">
        <v>0</v>
      </c>
      <c r="BB904" s="12">
        <v>0</v>
      </c>
      <c r="BC904" s="12">
        <v>0</v>
      </c>
      <c r="BD904" s="12">
        <v>0</v>
      </c>
      <c r="BE904" s="12">
        <v>0</v>
      </c>
      <c r="BF904" s="12">
        <v>0</v>
      </c>
      <c r="BK904" t="s">
        <v>325</v>
      </c>
      <c r="BL904" t="s">
        <v>112</v>
      </c>
      <c r="BM904" s="2">
        <v>43899</v>
      </c>
      <c r="BN904" s="12">
        <v>0</v>
      </c>
      <c r="BO904" s="12">
        <v>0</v>
      </c>
      <c r="BP904" s="12">
        <v>0</v>
      </c>
      <c r="BQ904" s="12">
        <v>0</v>
      </c>
      <c r="BR904" s="12">
        <v>0</v>
      </c>
      <c r="BS904" s="12">
        <v>0</v>
      </c>
      <c r="BT904" s="12">
        <v>0</v>
      </c>
      <c r="BU904" s="12">
        <v>0</v>
      </c>
      <c r="BV904" s="12">
        <v>0</v>
      </c>
      <c r="BW904" s="12">
        <v>0</v>
      </c>
      <c r="BX904" s="12">
        <v>0</v>
      </c>
      <c r="BY904" s="12">
        <v>0</v>
      </c>
      <c r="BZ904" s="12">
        <v>0</v>
      </c>
      <c r="CA904" s="12">
        <v>0</v>
      </c>
      <c r="CB904" s="12">
        <v>0</v>
      </c>
      <c r="CC904" s="12">
        <v>0</v>
      </c>
      <c r="CD904" s="12">
        <v>0</v>
      </c>
      <c r="CE904" s="12">
        <v>0</v>
      </c>
      <c r="CF904" s="12">
        <v>0</v>
      </c>
      <c r="CG904" s="12">
        <v>0</v>
      </c>
      <c r="CH904" s="12">
        <v>0</v>
      </c>
      <c r="CI904">
        <v>0</v>
      </c>
      <c r="CJ904">
        <v>0</v>
      </c>
      <c r="CK904">
        <v>0</v>
      </c>
      <c r="CL904">
        <v>0</v>
      </c>
      <c r="CM904">
        <v>0</v>
      </c>
      <c r="CN904" s="12">
        <v>0</v>
      </c>
    </row>
    <row r="905" spans="1:92" x14ac:dyDescent="0.25">
      <c r="A905" s="7" t="s">
        <v>359</v>
      </c>
      <c r="B905" t="s">
        <v>113</v>
      </c>
      <c r="C905" s="2">
        <v>43899</v>
      </c>
      <c r="D905" s="12">
        <v>469</v>
      </c>
      <c r="E905" s="12">
        <v>292</v>
      </c>
      <c r="F905" s="12">
        <v>14</v>
      </c>
      <c r="G905" s="12">
        <v>3</v>
      </c>
      <c r="H905" s="12">
        <v>2</v>
      </c>
      <c r="I905" s="12">
        <v>14</v>
      </c>
      <c r="J905" s="12">
        <v>5</v>
      </c>
      <c r="K905" s="12">
        <v>1</v>
      </c>
      <c r="L905" s="12">
        <v>14</v>
      </c>
      <c r="M905" s="12">
        <v>2</v>
      </c>
      <c r="N905" s="12">
        <v>3</v>
      </c>
      <c r="O905" s="12">
        <v>0</v>
      </c>
      <c r="P905" s="12">
        <v>0</v>
      </c>
      <c r="Q905" s="12">
        <v>89</v>
      </c>
      <c r="R905" s="12">
        <v>14</v>
      </c>
      <c r="S905" s="12">
        <v>4</v>
      </c>
      <c r="T905" s="12">
        <v>0</v>
      </c>
      <c r="U905" s="12">
        <v>0</v>
      </c>
      <c r="V905" s="12">
        <v>0</v>
      </c>
      <c r="W905" s="12">
        <v>3</v>
      </c>
      <c r="X905" s="12">
        <v>1</v>
      </c>
      <c r="Y905">
        <v>0</v>
      </c>
      <c r="Z905">
        <v>0</v>
      </c>
      <c r="AA905">
        <v>0</v>
      </c>
      <c r="AB905">
        <v>0</v>
      </c>
      <c r="AC905">
        <v>0</v>
      </c>
      <c r="AG905" s="35" t="s">
        <v>359</v>
      </c>
      <c r="AH905" s="29" t="s">
        <v>113</v>
      </c>
      <c r="AI905" s="36">
        <v>43899</v>
      </c>
      <c r="AJ905" s="12">
        <v>458</v>
      </c>
      <c r="AK905" s="12">
        <v>279</v>
      </c>
      <c r="AL905" s="12">
        <v>14</v>
      </c>
      <c r="AM905" s="12">
        <v>3</v>
      </c>
      <c r="AN905" s="12">
        <v>2</v>
      </c>
      <c r="AO905" s="12">
        <v>14</v>
      </c>
      <c r="AP905" s="12">
        <v>5</v>
      </c>
      <c r="AQ905" s="12">
        <v>1</v>
      </c>
      <c r="AR905" s="12">
        <v>14</v>
      </c>
      <c r="AS905" s="12">
        <v>0</v>
      </c>
      <c r="AT905" s="12">
        <v>63</v>
      </c>
      <c r="AU905" s="12">
        <v>10</v>
      </c>
      <c r="AV905" s="12">
        <v>0</v>
      </c>
      <c r="AW905" s="12">
        <v>0</v>
      </c>
      <c r="AX905" s="12">
        <v>0</v>
      </c>
      <c r="AY905" s="12">
        <v>0</v>
      </c>
      <c r="AZ905" s="12">
        <v>0</v>
      </c>
      <c r="BA905" s="12">
        <v>0</v>
      </c>
      <c r="BB905" s="12">
        <v>0</v>
      </c>
      <c r="BC905" s="12">
        <v>0</v>
      </c>
      <c r="BD905" s="12">
        <v>0</v>
      </c>
      <c r="BE905" s="12">
        <v>0</v>
      </c>
      <c r="BF905" s="12">
        <v>0</v>
      </c>
      <c r="BK905" t="s">
        <v>325</v>
      </c>
      <c r="BL905" t="s">
        <v>113</v>
      </c>
      <c r="BM905" s="2">
        <v>43899</v>
      </c>
      <c r="BN905" s="12">
        <v>0</v>
      </c>
      <c r="BO905" s="12">
        <v>6</v>
      </c>
      <c r="BP905" s="12">
        <v>0</v>
      </c>
      <c r="BQ905" s="12">
        <v>3</v>
      </c>
      <c r="BR905" s="12">
        <v>0</v>
      </c>
      <c r="BS905" s="12">
        <v>0</v>
      </c>
      <c r="BT905" s="12">
        <v>0</v>
      </c>
      <c r="BU905" s="12">
        <v>0</v>
      </c>
      <c r="BV905" s="12">
        <v>0</v>
      </c>
      <c r="BW905" s="12">
        <v>2</v>
      </c>
      <c r="BX905" s="12">
        <v>3</v>
      </c>
      <c r="BY905" s="12">
        <v>0</v>
      </c>
      <c r="BZ905" s="12">
        <v>0</v>
      </c>
      <c r="CA905" s="12">
        <v>3</v>
      </c>
      <c r="CB905" s="12">
        <v>0</v>
      </c>
      <c r="CC905" s="12">
        <v>0</v>
      </c>
      <c r="CD905" s="12">
        <v>3</v>
      </c>
      <c r="CE905" s="12">
        <v>0</v>
      </c>
      <c r="CF905" s="12">
        <v>0</v>
      </c>
      <c r="CG905" s="12">
        <v>0</v>
      </c>
      <c r="CH905" s="12">
        <v>0</v>
      </c>
      <c r="CI905">
        <v>0</v>
      </c>
      <c r="CJ905">
        <v>0</v>
      </c>
      <c r="CK905">
        <v>0</v>
      </c>
      <c r="CL905">
        <v>0</v>
      </c>
      <c r="CM905">
        <v>0</v>
      </c>
      <c r="CN905" s="12">
        <v>0</v>
      </c>
    </row>
    <row r="906" spans="1:92" x14ac:dyDescent="0.25">
      <c r="A906" s="7" t="s">
        <v>360</v>
      </c>
      <c r="B906" t="s">
        <v>110</v>
      </c>
      <c r="C906" s="2">
        <v>43899</v>
      </c>
      <c r="D906" s="12">
        <v>3</v>
      </c>
      <c r="E906" s="12">
        <v>4</v>
      </c>
      <c r="F906" s="12">
        <v>0</v>
      </c>
      <c r="G906" s="12">
        <v>2</v>
      </c>
      <c r="H906" s="12">
        <v>0</v>
      </c>
      <c r="I906" s="12">
        <v>0</v>
      </c>
      <c r="J906" s="12">
        <v>0</v>
      </c>
      <c r="K906" s="12">
        <v>0</v>
      </c>
      <c r="L906" s="12">
        <v>0</v>
      </c>
      <c r="M906" s="12">
        <v>0</v>
      </c>
      <c r="N906" s="12">
        <v>0</v>
      </c>
      <c r="O906" s="12">
        <v>5</v>
      </c>
      <c r="P906" s="12">
        <v>3</v>
      </c>
      <c r="Q906" s="12">
        <v>0</v>
      </c>
      <c r="R906" s="12">
        <v>0</v>
      </c>
      <c r="S906" s="12">
        <v>0</v>
      </c>
      <c r="T906" s="12">
        <v>0</v>
      </c>
      <c r="U906" s="12">
        <v>0</v>
      </c>
      <c r="V906" s="12">
        <v>0</v>
      </c>
      <c r="W906" s="12">
        <v>0</v>
      </c>
      <c r="X906" s="12">
        <v>0</v>
      </c>
      <c r="Y906">
        <v>0</v>
      </c>
      <c r="Z906">
        <v>0</v>
      </c>
      <c r="AA906">
        <v>0</v>
      </c>
      <c r="AB906">
        <v>0</v>
      </c>
      <c r="AC906">
        <v>0</v>
      </c>
      <c r="AG906" s="33" t="s">
        <v>360</v>
      </c>
      <c r="AH906" s="30" t="s">
        <v>110</v>
      </c>
      <c r="AI906" s="34">
        <v>43899</v>
      </c>
      <c r="AJ906" s="12">
        <v>1</v>
      </c>
      <c r="AK906" s="12">
        <v>2</v>
      </c>
      <c r="AL906" s="12">
        <v>0</v>
      </c>
      <c r="AM906" s="12">
        <v>2</v>
      </c>
      <c r="AN906" s="12">
        <v>0</v>
      </c>
      <c r="AO906" s="12">
        <v>0</v>
      </c>
      <c r="AP906" s="12">
        <v>0</v>
      </c>
      <c r="AQ906" s="12">
        <v>0</v>
      </c>
      <c r="AR906" s="12">
        <v>0</v>
      </c>
      <c r="AS906" s="12">
        <v>0</v>
      </c>
      <c r="AT906" s="12">
        <v>0</v>
      </c>
      <c r="AU906" s="12">
        <v>0</v>
      </c>
      <c r="AV906" s="12">
        <v>0</v>
      </c>
      <c r="AW906" s="12">
        <v>0</v>
      </c>
      <c r="AX906" s="12">
        <v>0</v>
      </c>
      <c r="AY906" s="12">
        <v>0</v>
      </c>
      <c r="AZ906" s="12">
        <v>0</v>
      </c>
      <c r="BA906" s="12">
        <v>0</v>
      </c>
      <c r="BB906" s="12">
        <v>0</v>
      </c>
      <c r="BC906" s="12">
        <v>0</v>
      </c>
      <c r="BD906" s="12">
        <v>0</v>
      </c>
      <c r="BE906" s="12">
        <v>0</v>
      </c>
      <c r="BF906" s="12">
        <v>0</v>
      </c>
      <c r="BK906" t="s">
        <v>326</v>
      </c>
      <c r="BL906" t="s">
        <v>110</v>
      </c>
      <c r="BM906" s="2">
        <v>43899</v>
      </c>
      <c r="BN906" s="12">
        <v>3</v>
      </c>
      <c r="BO906" s="12">
        <v>0</v>
      </c>
      <c r="BP906" s="12">
        <v>0</v>
      </c>
      <c r="BQ906" s="12">
        <v>0</v>
      </c>
      <c r="BR906" s="12">
        <v>0</v>
      </c>
      <c r="BS906" s="12">
        <v>0</v>
      </c>
      <c r="BT906" s="12">
        <v>0</v>
      </c>
      <c r="BU906" s="12">
        <v>0</v>
      </c>
      <c r="BV906" s="12">
        <v>0</v>
      </c>
      <c r="BW906" s="12">
        <v>0</v>
      </c>
      <c r="BX906" s="12">
        <v>0</v>
      </c>
      <c r="BY906" s="12">
        <v>0</v>
      </c>
      <c r="BZ906" s="12">
        <v>0</v>
      </c>
      <c r="CA906" s="12">
        <v>0</v>
      </c>
      <c r="CB906" s="12">
        <v>0</v>
      </c>
      <c r="CC906" s="12">
        <v>0</v>
      </c>
      <c r="CD906" s="12">
        <v>0</v>
      </c>
      <c r="CE906" s="12">
        <v>0</v>
      </c>
      <c r="CF906" s="12">
        <v>0</v>
      </c>
      <c r="CG906" s="12">
        <v>0</v>
      </c>
      <c r="CH906" s="12">
        <v>0</v>
      </c>
      <c r="CI906">
        <v>0</v>
      </c>
      <c r="CJ906">
        <v>0</v>
      </c>
      <c r="CK906">
        <v>0</v>
      </c>
      <c r="CL906">
        <v>0</v>
      </c>
      <c r="CM906">
        <v>0</v>
      </c>
      <c r="CN906" s="12">
        <v>3</v>
      </c>
    </row>
    <row r="907" spans="1:92" x14ac:dyDescent="0.25">
      <c r="A907" s="7" t="s">
        <v>360</v>
      </c>
      <c r="B907" t="s">
        <v>111</v>
      </c>
      <c r="C907" s="2">
        <v>43899</v>
      </c>
      <c r="D907" s="12">
        <v>262</v>
      </c>
      <c r="E907" s="12">
        <v>185</v>
      </c>
      <c r="F907" s="12">
        <v>4</v>
      </c>
      <c r="G907" s="12">
        <v>10</v>
      </c>
      <c r="H907" s="12">
        <v>2</v>
      </c>
      <c r="I907" s="12">
        <v>4</v>
      </c>
      <c r="J907" s="12">
        <v>0</v>
      </c>
      <c r="K907" s="12">
        <v>0</v>
      </c>
      <c r="L907" s="12">
        <v>4</v>
      </c>
      <c r="M907" s="12">
        <v>72</v>
      </c>
      <c r="N907" s="12">
        <v>3</v>
      </c>
      <c r="O907" s="12">
        <v>144</v>
      </c>
      <c r="P907" s="12">
        <v>99</v>
      </c>
      <c r="Q907" s="12">
        <v>15</v>
      </c>
      <c r="R907" s="12">
        <v>0</v>
      </c>
      <c r="S907" s="12">
        <v>0</v>
      </c>
      <c r="T907" s="12">
        <v>5</v>
      </c>
      <c r="U907" s="12">
        <v>0</v>
      </c>
      <c r="V907" s="12">
        <v>0</v>
      </c>
      <c r="W907" s="12">
        <v>0</v>
      </c>
      <c r="X907" s="12">
        <v>0</v>
      </c>
      <c r="Y907">
        <v>0</v>
      </c>
      <c r="Z907">
        <v>0</v>
      </c>
      <c r="AA907">
        <v>0</v>
      </c>
      <c r="AB907">
        <v>0</v>
      </c>
      <c r="AC907">
        <v>0</v>
      </c>
      <c r="AG907" s="35" t="s">
        <v>360</v>
      </c>
      <c r="AH907" s="29" t="s">
        <v>111</v>
      </c>
      <c r="AI907" s="36">
        <v>43899</v>
      </c>
      <c r="AJ907" s="12">
        <v>261</v>
      </c>
      <c r="AK907" s="12">
        <v>183</v>
      </c>
      <c r="AL907" s="12">
        <v>4</v>
      </c>
      <c r="AM907" s="12">
        <v>9</v>
      </c>
      <c r="AN907" s="12">
        <v>2</v>
      </c>
      <c r="AO907" s="12">
        <v>4</v>
      </c>
      <c r="AP907" s="12">
        <v>0</v>
      </c>
      <c r="AQ907" s="12">
        <v>0</v>
      </c>
      <c r="AR907" s="12">
        <v>4</v>
      </c>
      <c r="AS907" s="12">
        <v>0</v>
      </c>
      <c r="AT907" s="12">
        <v>15</v>
      </c>
      <c r="AU907" s="12">
        <v>0</v>
      </c>
      <c r="AV907" s="12">
        <v>0</v>
      </c>
      <c r="AW907" s="12">
        <v>5</v>
      </c>
      <c r="AX907" s="12">
        <v>0</v>
      </c>
      <c r="AY907" s="12">
        <v>0</v>
      </c>
      <c r="AZ907" s="12">
        <v>0</v>
      </c>
      <c r="BA907" s="12">
        <v>0</v>
      </c>
      <c r="BB907" s="12">
        <v>0</v>
      </c>
      <c r="BC907" s="12">
        <v>0</v>
      </c>
      <c r="BD907" s="12">
        <v>0</v>
      </c>
      <c r="BE907" s="12">
        <v>0</v>
      </c>
      <c r="BF907" s="12">
        <v>0</v>
      </c>
      <c r="BK907" t="s">
        <v>326</v>
      </c>
      <c r="BL907" t="s">
        <v>111</v>
      </c>
      <c r="BM907" s="2">
        <v>43899</v>
      </c>
      <c r="BN907" s="12">
        <v>1</v>
      </c>
      <c r="BO907" s="12">
        <v>0</v>
      </c>
      <c r="BP907" s="12">
        <v>0</v>
      </c>
      <c r="BQ907" s="12">
        <v>0</v>
      </c>
      <c r="BR907" s="12">
        <v>0</v>
      </c>
      <c r="BS907" s="12">
        <v>0</v>
      </c>
      <c r="BT907" s="12">
        <v>0</v>
      </c>
      <c r="BU907" s="12">
        <v>0</v>
      </c>
      <c r="BV907" s="12">
        <v>0</v>
      </c>
      <c r="BW907" s="12">
        <v>1</v>
      </c>
      <c r="BX907" s="12">
        <v>1</v>
      </c>
      <c r="BY907" s="12">
        <v>0</v>
      </c>
      <c r="BZ907" s="12">
        <v>0</v>
      </c>
      <c r="CA907" s="12">
        <v>7</v>
      </c>
      <c r="CB907" s="12">
        <v>2</v>
      </c>
      <c r="CC907" s="12">
        <v>2</v>
      </c>
      <c r="CD907" s="12">
        <v>0</v>
      </c>
      <c r="CE907" s="12">
        <v>0</v>
      </c>
      <c r="CF907" s="12">
        <v>0</v>
      </c>
      <c r="CG907" s="12">
        <v>0</v>
      </c>
      <c r="CH907" s="12">
        <v>2</v>
      </c>
      <c r="CI907">
        <v>0</v>
      </c>
      <c r="CJ907">
        <v>0</v>
      </c>
      <c r="CK907">
        <v>0</v>
      </c>
      <c r="CL907">
        <v>0</v>
      </c>
      <c r="CM907">
        <v>0</v>
      </c>
      <c r="CN907" s="12">
        <v>1</v>
      </c>
    </row>
    <row r="908" spans="1:92" x14ac:dyDescent="0.25">
      <c r="A908" s="7" t="s">
        <v>360</v>
      </c>
      <c r="B908" t="s">
        <v>112</v>
      </c>
      <c r="C908" s="2">
        <v>43899</v>
      </c>
      <c r="D908" s="12">
        <v>0</v>
      </c>
      <c r="E908" s="12">
        <v>2</v>
      </c>
      <c r="F908" s="12">
        <v>0</v>
      </c>
      <c r="G908" s="12">
        <v>2</v>
      </c>
      <c r="H908" s="12">
        <v>0</v>
      </c>
      <c r="I908" s="12">
        <v>0</v>
      </c>
      <c r="J908" s="12">
        <v>0</v>
      </c>
      <c r="K908" s="12">
        <v>0</v>
      </c>
      <c r="L908" s="12">
        <v>0</v>
      </c>
      <c r="M908" s="12">
        <v>1</v>
      </c>
      <c r="N908" s="12">
        <v>0</v>
      </c>
      <c r="O908" s="12">
        <v>5</v>
      </c>
      <c r="P908" s="12">
        <v>3</v>
      </c>
      <c r="Q908" s="12">
        <v>0</v>
      </c>
      <c r="R908" s="12">
        <v>0</v>
      </c>
      <c r="S908" s="12">
        <v>0</v>
      </c>
      <c r="T908" s="12">
        <v>0</v>
      </c>
      <c r="U908" s="12">
        <v>0</v>
      </c>
      <c r="V908" s="12">
        <v>0</v>
      </c>
      <c r="W908" s="12">
        <v>0</v>
      </c>
      <c r="X908" s="12">
        <v>0</v>
      </c>
      <c r="Y908">
        <v>0</v>
      </c>
      <c r="Z908">
        <v>0</v>
      </c>
      <c r="AA908">
        <v>0</v>
      </c>
      <c r="AB908">
        <v>0</v>
      </c>
      <c r="AC908">
        <v>0</v>
      </c>
      <c r="AG908" s="33" t="s">
        <v>360</v>
      </c>
      <c r="AH908" s="30" t="s">
        <v>112</v>
      </c>
      <c r="AI908" s="34">
        <v>43899</v>
      </c>
      <c r="AJ908" s="12">
        <v>0</v>
      </c>
      <c r="AK908" s="12">
        <v>2</v>
      </c>
      <c r="AL908" s="12">
        <v>0</v>
      </c>
      <c r="AM908" s="12">
        <v>2</v>
      </c>
      <c r="AN908" s="12">
        <v>0</v>
      </c>
      <c r="AO908" s="12">
        <v>0</v>
      </c>
      <c r="AP908" s="12">
        <v>0</v>
      </c>
      <c r="AQ908" s="12">
        <v>0</v>
      </c>
      <c r="AR908" s="12">
        <v>0</v>
      </c>
      <c r="AS908" s="12">
        <v>0</v>
      </c>
      <c r="AT908" s="12">
        <v>0</v>
      </c>
      <c r="AU908" s="12">
        <v>0</v>
      </c>
      <c r="AV908" s="12">
        <v>0</v>
      </c>
      <c r="AW908" s="12">
        <v>0</v>
      </c>
      <c r="AX908" s="12">
        <v>0</v>
      </c>
      <c r="AY908" s="12">
        <v>0</v>
      </c>
      <c r="AZ908" s="12">
        <v>0</v>
      </c>
      <c r="BA908" s="12">
        <v>0</v>
      </c>
      <c r="BB908" s="12">
        <v>0</v>
      </c>
      <c r="BC908" s="12">
        <v>0</v>
      </c>
      <c r="BD908" s="12">
        <v>0</v>
      </c>
      <c r="BE908" s="12">
        <v>0</v>
      </c>
      <c r="BF908" s="12">
        <v>0</v>
      </c>
      <c r="BK908" t="s">
        <v>326</v>
      </c>
      <c r="BL908" t="s">
        <v>112</v>
      </c>
      <c r="BM908" s="2">
        <v>43899</v>
      </c>
      <c r="BN908" s="12">
        <v>0</v>
      </c>
      <c r="BO908" s="12">
        <v>0</v>
      </c>
      <c r="BP908" s="12">
        <v>0</v>
      </c>
      <c r="BQ908" s="12">
        <v>0</v>
      </c>
      <c r="BR908" s="12">
        <v>0</v>
      </c>
      <c r="BS908" s="12">
        <v>0</v>
      </c>
      <c r="BT908" s="12">
        <v>0</v>
      </c>
      <c r="BU908" s="12">
        <v>0</v>
      </c>
      <c r="BV908" s="12">
        <v>0</v>
      </c>
      <c r="BW908" s="12">
        <v>0</v>
      </c>
      <c r="BX908" s="12">
        <v>0</v>
      </c>
      <c r="BY908" s="12">
        <v>0</v>
      </c>
      <c r="BZ908" s="12">
        <v>0</v>
      </c>
      <c r="CA908" s="12">
        <v>0</v>
      </c>
      <c r="CB908" s="12">
        <v>0</v>
      </c>
      <c r="CC908" s="12">
        <v>0</v>
      </c>
      <c r="CD908" s="12">
        <v>0</v>
      </c>
      <c r="CE908" s="12">
        <v>0</v>
      </c>
      <c r="CF908" s="12">
        <v>0</v>
      </c>
      <c r="CG908" s="12">
        <v>0</v>
      </c>
      <c r="CH908" s="12">
        <v>0</v>
      </c>
      <c r="CI908">
        <v>0</v>
      </c>
      <c r="CJ908">
        <v>0</v>
      </c>
      <c r="CK908">
        <v>0</v>
      </c>
      <c r="CL908">
        <v>0</v>
      </c>
      <c r="CM908">
        <v>0</v>
      </c>
      <c r="CN908" s="12">
        <v>0</v>
      </c>
    </row>
    <row r="909" spans="1:92" x14ac:dyDescent="0.25">
      <c r="A909" s="7" t="s">
        <v>360</v>
      </c>
      <c r="B909" t="s">
        <v>113</v>
      </c>
      <c r="C909" s="2">
        <v>43899</v>
      </c>
      <c r="D909" s="12">
        <v>273</v>
      </c>
      <c r="E909" s="12">
        <v>199</v>
      </c>
      <c r="F909" s="12">
        <v>8</v>
      </c>
      <c r="G909" s="12">
        <v>5</v>
      </c>
      <c r="H909" s="12">
        <v>3</v>
      </c>
      <c r="I909" s="12">
        <v>8</v>
      </c>
      <c r="J909" s="12">
        <v>1</v>
      </c>
      <c r="K909" s="12">
        <v>1</v>
      </c>
      <c r="L909" s="12">
        <v>8</v>
      </c>
      <c r="M909" s="12">
        <v>188</v>
      </c>
      <c r="N909" s="12">
        <v>10</v>
      </c>
      <c r="O909" s="12">
        <v>426</v>
      </c>
      <c r="P909" s="12">
        <v>327</v>
      </c>
      <c r="Q909" s="12">
        <v>37</v>
      </c>
      <c r="R909" s="12">
        <v>2</v>
      </c>
      <c r="S909" s="12">
        <v>3</v>
      </c>
      <c r="T909" s="12">
        <v>10</v>
      </c>
      <c r="U909" s="12">
        <v>0</v>
      </c>
      <c r="V909" s="12">
        <v>0</v>
      </c>
      <c r="W909" s="12">
        <v>0</v>
      </c>
      <c r="X909" s="12">
        <v>2</v>
      </c>
      <c r="Y909">
        <v>0</v>
      </c>
      <c r="Z909">
        <v>0</v>
      </c>
      <c r="AA909">
        <v>0</v>
      </c>
      <c r="AB909">
        <v>0</v>
      </c>
      <c r="AC909">
        <v>0</v>
      </c>
      <c r="AG909" s="35" t="s">
        <v>360</v>
      </c>
      <c r="AH909" s="29" t="s">
        <v>113</v>
      </c>
      <c r="AI909" s="36">
        <v>43899</v>
      </c>
      <c r="AJ909" s="12">
        <v>267</v>
      </c>
      <c r="AK909" s="12">
        <v>192</v>
      </c>
      <c r="AL909" s="12">
        <v>8</v>
      </c>
      <c r="AM909" s="12">
        <v>5</v>
      </c>
      <c r="AN909" s="12">
        <v>3</v>
      </c>
      <c r="AO909" s="12">
        <v>8</v>
      </c>
      <c r="AP909" s="12">
        <v>0</v>
      </c>
      <c r="AQ909" s="12">
        <v>0</v>
      </c>
      <c r="AR909" s="12">
        <v>8</v>
      </c>
      <c r="AS909" s="12">
        <v>0</v>
      </c>
      <c r="AT909" s="12">
        <v>34</v>
      </c>
      <c r="AU909" s="12">
        <v>0</v>
      </c>
      <c r="AV909" s="12">
        <v>1</v>
      </c>
      <c r="AW909" s="12">
        <v>9</v>
      </c>
      <c r="AX909" s="12">
        <v>0</v>
      </c>
      <c r="AY909" s="12">
        <v>0</v>
      </c>
      <c r="AZ909" s="12">
        <v>0</v>
      </c>
      <c r="BA909" s="12">
        <v>1</v>
      </c>
      <c r="BB909" s="12">
        <v>0</v>
      </c>
      <c r="BC909" s="12">
        <v>0</v>
      </c>
      <c r="BD909" s="12">
        <v>0</v>
      </c>
      <c r="BE909" s="12">
        <v>0</v>
      </c>
      <c r="BF909" s="12">
        <v>0</v>
      </c>
      <c r="BK909" t="s">
        <v>326</v>
      </c>
      <c r="BL909" t="s">
        <v>113</v>
      </c>
      <c r="BM909" s="2">
        <v>43899</v>
      </c>
      <c r="BN909" s="12">
        <v>8</v>
      </c>
      <c r="BO909" s="12">
        <v>5</v>
      </c>
      <c r="BP909" s="12">
        <v>0</v>
      </c>
      <c r="BQ909" s="12">
        <v>0</v>
      </c>
      <c r="BR909" s="12">
        <v>0</v>
      </c>
      <c r="BS909" s="12">
        <v>0</v>
      </c>
      <c r="BT909" s="12">
        <v>0</v>
      </c>
      <c r="BU909" s="12">
        <v>0</v>
      </c>
      <c r="BV909" s="12">
        <v>0</v>
      </c>
      <c r="BW909" s="12">
        <v>0</v>
      </c>
      <c r="BX909" s="12">
        <v>1</v>
      </c>
      <c r="BY909" s="12">
        <v>0</v>
      </c>
      <c r="BZ909" s="12">
        <v>0</v>
      </c>
      <c r="CA909" s="12">
        <v>1</v>
      </c>
      <c r="CB909" s="12">
        <v>1</v>
      </c>
      <c r="CC909" s="12">
        <v>1</v>
      </c>
      <c r="CD909" s="12">
        <v>0</v>
      </c>
      <c r="CE909" s="12">
        <v>0</v>
      </c>
      <c r="CF909" s="12">
        <v>0</v>
      </c>
      <c r="CG909" s="12">
        <v>0</v>
      </c>
      <c r="CH909" s="12">
        <v>1</v>
      </c>
      <c r="CI909">
        <v>0</v>
      </c>
      <c r="CJ909">
        <v>0</v>
      </c>
      <c r="CK909">
        <v>0</v>
      </c>
      <c r="CL909">
        <v>0</v>
      </c>
      <c r="CM909">
        <v>0</v>
      </c>
      <c r="CN909" s="12">
        <v>8</v>
      </c>
    </row>
    <row r="910" spans="1:92" x14ac:dyDescent="0.25">
      <c r="A910" s="7" t="s">
        <v>361</v>
      </c>
      <c r="B910" t="s">
        <v>110</v>
      </c>
      <c r="C910" s="2">
        <v>43899</v>
      </c>
      <c r="D910" s="12">
        <v>0</v>
      </c>
      <c r="E910" s="12">
        <v>0</v>
      </c>
      <c r="F910" s="12">
        <v>0</v>
      </c>
      <c r="G910" s="12">
        <v>0</v>
      </c>
      <c r="H910" s="12">
        <v>0</v>
      </c>
      <c r="I910" s="12">
        <v>0</v>
      </c>
      <c r="J910" s="12">
        <v>0</v>
      </c>
      <c r="K910" s="12">
        <v>0</v>
      </c>
      <c r="L910" s="12">
        <v>0</v>
      </c>
      <c r="M910" s="12">
        <v>0</v>
      </c>
      <c r="N910" s="12">
        <v>0</v>
      </c>
      <c r="O910" s="12">
        <v>0</v>
      </c>
      <c r="P910" s="12">
        <v>0</v>
      </c>
      <c r="Q910" s="12">
        <v>0</v>
      </c>
      <c r="R910" s="12">
        <v>0</v>
      </c>
      <c r="S910" s="12">
        <v>0</v>
      </c>
      <c r="T910" s="12">
        <v>0</v>
      </c>
      <c r="U910" s="12">
        <v>0</v>
      </c>
      <c r="V910" s="12">
        <v>0</v>
      </c>
      <c r="W910" s="12">
        <v>0</v>
      </c>
      <c r="X910" s="12">
        <v>0</v>
      </c>
      <c r="Y910">
        <v>0</v>
      </c>
      <c r="Z910">
        <v>0</v>
      </c>
      <c r="AA910">
        <v>0</v>
      </c>
      <c r="AB910">
        <v>0</v>
      </c>
      <c r="AC910">
        <v>0</v>
      </c>
      <c r="AG910" s="33" t="s">
        <v>361</v>
      </c>
      <c r="AH910" s="30" t="s">
        <v>110</v>
      </c>
      <c r="AI910" s="34">
        <v>43899</v>
      </c>
      <c r="AJ910" s="12">
        <v>0</v>
      </c>
      <c r="AK910" s="12">
        <v>0</v>
      </c>
      <c r="AL910" s="12">
        <v>0</v>
      </c>
      <c r="AM910" s="12">
        <v>0</v>
      </c>
      <c r="AN910" s="12">
        <v>0</v>
      </c>
      <c r="AO910" s="12">
        <v>0</v>
      </c>
      <c r="AP910" s="12">
        <v>0</v>
      </c>
      <c r="AQ910" s="12">
        <v>0</v>
      </c>
      <c r="AR910" s="12">
        <v>0</v>
      </c>
      <c r="AS910" s="12">
        <v>0</v>
      </c>
      <c r="AT910" s="12">
        <v>0</v>
      </c>
      <c r="AU910" s="12">
        <v>0</v>
      </c>
      <c r="AV910" s="12">
        <v>0</v>
      </c>
      <c r="AW910" s="12">
        <v>0</v>
      </c>
      <c r="AX910" s="12">
        <v>0</v>
      </c>
      <c r="AY910" s="12">
        <v>0</v>
      </c>
      <c r="AZ910" s="12">
        <v>0</v>
      </c>
      <c r="BA910" s="12">
        <v>0</v>
      </c>
      <c r="BB910" s="12">
        <v>0</v>
      </c>
      <c r="BC910" s="12">
        <v>0</v>
      </c>
      <c r="BD910" s="12">
        <v>0</v>
      </c>
      <c r="BE910" s="12">
        <v>0</v>
      </c>
      <c r="BF910" s="12">
        <v>0</v>
      </c>
      <c r="BK910" t="s">
        <v>327</v>
      </c>
      <c r="BL910" t="s">
        <v>110</v>
      </c>
      <c r="BM910" s="2">
        <v>43899</v>
      </c>
      <c r="BN910" s="12">
        <v>4</v>
      </c>
      <c r="BO910" s="12">
        <v>0</v>
      </c>
      <c r="BP910" s="12">
        <v>0</v>
      </c>
      <c r="BQ910" s="12">
        <v>0</v>
      </c>
      <c r="BR910" s="12">
        <v>0</v>
      </c>
      <c r="BS910" s="12">
        <v>0</v>
      </c>
      <c r="BT910" s="12">
        <v>0</v>
      </c>
      <c r="BU910" s="12">
        <v>0</v>
      </c>
      <c r="BV910" s="12">
        <v>0</v>
      </c>
      <c r="BW910" s="12">
        <v>0</v>
      </c>
      <c r="BX910" s="12">
        <v>0</v>
      </c>
      <c r="BY910" s="12">
        <v>0</v>
      </c>
      <c r="BZ910" s="12">
        <v>0</v>
      </c>
      <c r="CA910" s="12">
        <v>0</v>
      </c>
      <c r="CB910" s="12">
        <v>0</v>
      </c>
      <c r="CC910" s="12">
        <v>0</v>
      </c>
      <c r="CD910" s="12">
        <v>0</v>
      </c>
      <c r="CE910" s="12">
        <v>0</v>
      </c>
      <c r="CF910" s="12">
        <v>0</v>
      </c>
      <c r="CG910" s="12">
        <v>0</v>
      </c>
      <c r="CH910" s="12">
        <v>0</v>
      </c>
      <c r="CI910">
        <v>0</v>
      </c>
      <c r="CJ910">
        <v>0</v>
      </c>
      <c r="CK910">
        <v>0</v>
      </c>
      <c r="CL910">
        <v>0</v>
      </c>
      <c r="CM910">
        <v>0</v>
      </c>
      <c r="CN910" s="12">
        <v>4</v>
      </c>
    </row>
    <row r="911" spans="1:92" x14ac:dyDescent="0.25">
      <c r="A911" s="7" t="s">
        <v>361</v>
      </c>
      <c r="B911" t="s">
        <v>111</v>
      </c>
      <c r="C911" s="2">
        <v>43899</v>
      </c>
      <c r="D911" s="12">
        <v>55</v>
      </c>
      <c r="E911" s="12">
        <v>38</v>
      </c>
      <c r="F911" s="12">
        <v>0</v>
      </c>
      <c r="G911" s="12">
        <v>2</v>
      </c>
      <c r="H911" s="12">
        <v>0</v>
      </c>
      <c r="I911" s="12">
        <v>0</v>
      </c>
      <c r="J911" s="12">
        <v>0</v>
      </c>
      <c r="K911" s="12">
        <v>0</v>
      </c>
      <c r="L911" s="12">
        <v>0</v>
      </c>
      <c r="M911" s="12">
        <v>3</v>
      </c>
      <c r="N911" s="12">
        <v>1</v>
      </c>
      <c r="O911" s="12">
        <v>0</v>
      </c>
      <c r="P911" s="12">
        <v>0</v>
      </c>
      <c r="Q911" s="12">
        <v>17</v>
      </c>
      <c r="R911" s="12">
        <v>2</v>
      </c>
      <c r="S911" s="12">
        <v>0</v>
      </c>
      <c r="T911" s="12">
        <v>0</v>
      </c>
      <c r="U911" s="12">
        <v>0</v>
      </c>
      <c r="V911" s="12">
        <v>0</v>
      </c>
      <c r="W911" s="12">
        <v>0</v>
      </c>
      <c r="X911" s="12">
        <v>0</v>
      </c>
      <c r="Y911">
        <v>0</v>
      </c>
      <c r="Z911">
        <v>0</v>
      </c>
      <c r="AA911">
        <v>0</v>
      </c>
      <c r="AB911">
        <v>0</v>
      </c>
      <c r="AC911">
        <v>0</v>
      </c>
      <c r="AG911" s="35" t="s">
        <v>361</v>
      </c>
      <c r="AH911" s="29" t="s">
        <v>111</v>
      </c>
      <c r="AI911" s="36">
        <v>43899</v>
      </c>
      <c r="AJ911" s="12">
        <v>52</v>
      </c>
      <c r="AK911" s="12">
        <v>37</v>
      </c>
      <c r="AL911" s="12">
        <v>0</v>
      </c>
      <c r="AM911" s="12">
        <v>2</v>
      </c>
      <c r="AN911" s="12">
        <v>0</v>
      </c>
      <c r="AO911" s="12">
        <v>0</v>
      </c>
      <c r="AP911" s="12">
        <v>0</v>
      </c>
      <c r="AQ911" s="12">
        <v>0</v>
      </c>
      <c r="AR911" s="12">
        <v>0</v>
      </c>
      <c r="AS911" s="12">
        <v>0</v>
      </c>
      <c r="AT911" s="12">
        <v>12</v>
      </c>
      <c r="AU911" s="12">
        <v>0</v>
      </c>
      <c r="AV911" s="12">
        <v>0</v>
      </c>
      <c r="AW911" s="12">
        <v>0</v>
      </c>
      <c r="AX911" s="12">
        <v>0</v>
      </c>
      <c r="AY911" s="12">
        <v>0</v>
      </c>
      <c r="AZ911" s="12">
        <v>0</v>
      </c>
      <c r="BA911" s="12">
        <v>0</v>
      </c>
      <c r="BB911" s="12">
        <v>0</v>
      </c>
      <c r="BC911" s="12">
        <v>0</v>
      </c>
      <c r="BD911" s="12">
        <v>0</v>
      </c>
      <c r="BE911" s="12">
        <v>0</v>
      </c>
      <c r="BF911" s="12">
        <v>0</v>
      </c>
      <c r="BK911" t="s">
        <v>327</v>
      </c>
      <c r="BL911" t="s">
        <v>111</v>
      </c>
      <c r="BM911" s="2">
        <v>43899</v>
      </c>
      <c r="BN911" s="12">
        <v>5</v>
      </c>
      <c r="BO911" s="12">
        <v>3</v>
      </c>
      <c r="BP911" s="12">
        <v>2</v>
      </c>
      <c r="BQ911" s="12">
        <v>2</v>
      </c>
      <c r="BR911" s="12">
        <v>2</v>
      </c>
      <c r="BS911" s="12">
        <v>2</v>
      </c>
      <c r="BT911" s="12">
        <v>1</v>
      </c>
      <c r="BU911" s="12">
        <v>1</v>
      </c>
      <c r="BV911" s="12">
        <v>2</v>
      </c>
      <c r="BW911" s="12">
        <v>0</v>
      </c>
      <c r="BX911" s="12">
        <v>1</v>
      </c>
      <c r="BY911" s="12">
        <v>0</v>
      </c>
      <c r="BZ911" s="12">
        <v>0</v>
      </c>
      <c r="CA911" s="12">
        <v>0</v>
      </c>
      <c r="CB911" s="12">
        <v>0</v>
      </c>
      <c r="CC911" s="12">
        <v>0</v>
      </c>
      <c r="CD911" s="12">
        <v>3</v>
      </c>
      <c r="CE911" s="12">
        <v>0</v>
      </c>
      <c r="CF911" s="12">
        <v>0</v>
      </c>
      <c r="CG911" s="12">
        <v>0</v>
      </c>
      <c r="CH911" s="12">
        <v>0</v>
      </c>
      <c r="CI911">
        <v>0</v>
      </c>
      <c r="CJ911">
        <v>0</v>
      </c>
      <c r="CK911">
        <v>0</v>
      </c>
      <c r="CL911">
        <v>0</v>
      </c>
      <c r="CM911">
        <v>0</v>
      </c>
      <c r="CN911" s="12">
        <v>5</v>
      </c>
    </row>
    <row r="912" spans="1:92" x14ac:dyDescent="0.25">
      <c r="A912" s="7" t="s">
        <v>361</v>
      </c>
      <c r="B912" t="s">
        <v>112</v>
      </c>
      <c r="C912" s="2">
        <v>43899</v>
      </c>
      <c r="D912" s="12">
        <v>0</v>
      </c>
      <c r="E912" s="12">
        <v>0</v>
      </c>
      <c r="F912" s="12">
        <v>0</v>
      </c>
      <c r="G912" s="12">
        <v>0</v>
      </c>
      <c r="H912" s="12">
        <v>0</v>
      </c>
      <c r="I912" s="12">
        <v>0</v>
      </c>
      <c r="J912" s="12">
        <v>0</v>
      </c>
      <c r="K912" s="12">
        <v>0</v>
      </c>
      <c r="L912" s="12">
        <v>0</v>
      </c>
      <c r="M912" s="12">
        <v>0</v>
      </c>
      <c r="N912" s="12">
        <v>0</v>
      </c>
      <c r="O912" s="12">
        <v>0</v>
      </c>
      <c r="P912" s="12">
        <v>0</v>
      </c>
      <c r="Q912" s="12">
        <v>1</v>
      </c>
      <c r="R912" s="12">
        <v>0</v>
      </c>
      <c r="S912" s="12">
        <v>0</v>
      </c>
      <c r="T912" s="12">
        <v>0</v>
      </c>
      <c r="U912" s="12">
        <v>0</v>
      </c>
      <c r="V912" s="12">
        <v>0</v>
      </c>
      <c r="W912" s="12">
        <v>0</v>
      </c>
      <c r="X912" s="12">
        <v>0</v>
      </c>
      <c r="Y912">
        <v>0</v>
      </c>
      <c r="Z912">
        <v>0</v>
      </c>
      <c r="AA912">
        <v>0</v>
      </c>
      <c r="AB912">
        <v>0</v>
      </c>
      <c r="AC912">
        <v>0</v>
      </c>
      <c r="AG912" s="33" t="s">
        <v>361</v>
      </c>
      <c r="AH912" s="30" t="s">
        <v>112</v>
      </c>
      <c r="AI912" s="34">
        <v>43899</v>
      </c>
      <c r="AJ912" s="12">
        <v>0</v>
      </c>
      <c r="AK912" s="12">
        <v>0</v>
      </c>
      <c r="AL912" s="12">
        <v>0</v>
      </c>
      <c r="AM912" s="12">
        <v>0</v>
      </c>
      <c r="AN912" s="12">
        <v>0</v>
      </c>
      <c r="AO912" s="12">
        <v>0</v>
      </c>
      <c r="AP912" s="12">
        <v>0</v>
      </c>
      <c r="AQ912" s="12">
        <v>0</v>
      </c>
      <c r="AR912" s="12">
        <v>0</v>
      </c>
      <c r="AS912" s="12">
        <v>0</v>
      </c>
      <c r="AT912" s="12">
        <v>1</v>
      </c>
      <c r="AU912" s="12">
        <v>0</v>
      </c>
      <c r="AV912" s="12">
        <v>0</v>
      </c>
      <c r="AW912" s="12">
        <v>0</v>
      </c>
      <c r="AX912" s="12">
        <v>0</v>
      </c>
      <c r="AY912" s="12">
        <v>0</v>
      </c>
      <c r="AZ912" s="12">
        <v>0</v>
      </c>
      <c r="BA912" s="12">
        <v>0</v>
      </c>
      <c r="BB912" s="12">
        <v>0</v>
      </c>
      <c r="BC912" s="12">
        <v>0</v>
      </c>
      <c r="BD912" s="12">
        <v>0</v>
      </c>
      <c r="BE912" s="12">
        <v>0</v>
      </c>
      <c r="BF912" s="12">
        <v>0</v>
      </c>
      <c r="BK912" t="s">
        <v>327</v>
      </c>
      <c r="BL912" t="s">
        <v>112</v>
      </c>
      <c r="BM912" s="2">
        <v>43899</v>
      </c>
      <c r="BN912" s="12">
        <v>5</v>
      </c>
      <c r="BO912" s="12">
        <v>1</v>
      </c>
      <c r="BP912" s="12">
        <v>0</v>
      </c>
      <c r="BQ912" s="12">
        <v>0</v>
      </c>
      <c r="BR912" s="12">
        <v>0</v>
      </c>
      <c r="BS912" s="12">
        <v>0</v>
      </c>
      <c r="BT912" s="12">
        <v>0</v>
      </c>
      <c r="BU912" s="12">
        <v>0</v>
      </c>
      <c r="BV912" s="12">
        <v>0</v>
      </c>
      <c r="BW912" s="12">
        <v>0</v>
      </c>
      <c r="BX912" s="12">
        <v>0</v>
      </c>
      <c r="BY912" s="12">
        <v>0</v>
      </c>
      <c r="BZ912" s="12">
        <v>0</v>
      </c>
      <c r="CA912" s="12">
        <v>0</v>
      </c>
      <c r="CB912" s="12">
        <v>0</v>
      </c>
      <c r="CC912" s="12">
        <v>0</v>
      </c>
      <c r="CD912" s="12">
        <v>0</v>
      </c>
      <c r="CE912" s="12">
        <v>0</v>
      </c>
      <c r="CF912" s="12">
        <v>0</v>
      </c>
      <c r="CG912" s="12">
        <v>0</v>
      </c>
      <c r="CH912" s="12">
        <v>0</v>
      </c>
      <c r="CI912">
        <v>0</v>
      </c>
      <c r="CJ912">
        <v>0</v>
      </c>
      <c r="CK912">
        <v>0</v>
      </c>
      <c r="CL912">
        <v>0</v>
      </c>
      <c r="CM912">
        <v>0</v>
      </c>
      <c r="CN912" s="12">
        <v>5</v>
      </c>
    </row>
    <row r="913" spans="1:92" x14ac:dyDescent="0.25">
      <c r="A913" s="7" t="s">
        <v>361</v>
      </c>
      <c r="B913" t="s">
        <v>113</v>
      </c>
      <c r="C913" s="2">
        <v>43899</v>
      </c>
      <c r="D913" s="12">
        <v>73</v>
      </c>
      <c r="E913" s="12">
        <v>63</v>
      </c>
      <c r="F913" s="12">
        <v>4</v>
      </c>
      <c r="G913" s="12">
        <v>0</v>
      </c>
      <c r="H913" s="12">
        <v>0</v>
      </c>
      <c r="I913" s="12">
        <v>4</v>
      </c>
      <c r="J913" s="12">
        <v>5</v>
      </c>
      <c r="K913" s="12">
        <v>3</v>
      </c>
      <c r="L913" s="12">
        <v>4</v>
      </c>
      <c r="M913" s="12">
        <v>3</v>
      </c>
      <c r="N913" s="12">
        <v>4</v>
      </c>
      <c r="O913" s="12">
        <v>0</v>
      </c>
      <c r="P913" s="12">
        <v>0</v>
      </c>
      <c r="Q913" s="12">
        <v>34</v>
      </c>
      <c r="R913" s="12">
        <v>2</v>
      </c>
      <c r="S913" s="12">
        <v>0</v>
      </c>
      <c r="T913" s="12">
        <v>1</v>
      </c>
      <c r="U913" s="12">
        <v>0</v>
      </c>
      <c r="V913" s="12">
        <v>0</v>
      </c>
      <c r="W913" s="12">
        <v>0</v>
      </c>
      <c r="X913" s="12">
        <v>0</v>
      </c>
      <c r="Y913">
        <v>0</v>
      </c>
      <c r="Z913">
        <v>0</v>
      </c>
      <c r="AA913">
        <v>0</v>
      </c>
      <c r="AB913">
        <v>0</v>
      </c>
      <c r="AC913">
        <v>0</v>
      </c>
      <c r="AG913" s="35" t="s">
        <v>361</v>
      </c>
      <c r="AH913" s="29" t="s">
        <v>113</v>
      </c>
      <c r="AI913" s="36">
        <v>43899</v>
      </c>
      <c r="AJ913" s="12">
        <v>73</v>
      </c>
      <c r="AK913" s="12">
        <v>58</v>
      </c>
      <c r="AL913" s="12">
        <v>4</v>
      </c>
      <c r="AM913" s="12">
        <v>0</v>
      </c>
      <c r="AN913" s="12">
        <v>0</v>
      </c>
      <c r="AO913" s="12">
        <v>4</v>
      </c>
      <c r="AP913" s="12">
        <v>4</v>
      </c>
      <c r="AQ913" s="12">
        <v>2</v>
      </c>
      <c r="AR913" s="12">
        <v>4</v>
      </c>
      <c r="AS913" s="12">
        <v>0</v>
      </c>
      <c r="AT913" s="12">
        <v>28</v>
      </c>
      <c r="AU913" s="12">
        <v>0</v>
      </c>
      <c r="AV913" s="12">
        <v>0</v>
      </c>
      <c r="AW913" s="12">
        <v>0</v>
      </c>
      <c r="AX913" s="12">
        <v>0</v>
      </c>
      <c r="AY913" s="12">
        <v>0</v>
      </c>
      <c r="AZ913" s="12">
        <v>0</v>
      </c>
      <c r="BA913" s="12">
        <v>0</v>
      </c>
      <c r="BB913" s="12">
        <v>0</v>
      </c>
      <c r="BC913" s="12">
        <v>0</v>
      </c>
      <c r="BD913" s="12">
        <v>0</v>
      </c>
      <c r="BE913" s="12">
        <v>0</v>
      </c>
      <c r="BF913" s="12">
        <v>0</v>
      </c>
      <c r="BK913" t="s">
        <v>327</v>
      </c>
      <c r="BL913" t="s">
        <v>113</v>
      </c>
      <c r="BM913" s="2">
        <v>43899</v>
      </c>
      <c r="BN913" s="12">
        <v>5</v>
      </c>
      <c r="BO913" s="12">
        <v>3</v>
      </c>
      <c r="BP913" s="12">
        <v>0</v>
      </c>
      <c r="BQ913" s="12">
        <v>1</v>
      </c>
      <c r="BR913" s="12">
        <v>0</v>
      </c>
      <c r="BS913" s="12">
        <v>0</v>
      </c>
      <c r="BT913" s="12">
        <v>0</v>
      </c>
      <c r="BU913" s="12">
        <v>0</v>
      </c>
      <c r="BV913" s="12">
        <v>0</v>
      </c>
      <c r="BW913" s="12">
        <v>0</v>
      </c>
      <c r="BX913" s="12">
        <v>3</v>
      </c>
      <c r="BY913" s="12">
        <v>0</v>
      </c>
      <c r="BZ913" s="12">
        <v>0</v>
      </c>
      <c r="CA913" s="12">
        <v>0</v>
      </c>
      <c r="CB913" s="12">
        <v>0</v>
      </c>
      <c r="CC913" s="12">
        <v>0</v>
      </c>
      <c r="CD913" s="12">
        <v>4</v>
      </c>
      <c r="CE913" s="12">
        <v>0</v>
      </c>
      <c r="CF913" s="12">
        <v>0</v>
      </c>
      <c r="CG913" s="12">
        <v>0</v>
      </c>
      <c r="CH913" s="12">
        <v>0</v>
      </c>
      <c r="CI913">
        <v>0</v>
      </c>
      <c r="CJ913">
        <v>0</v>
      </c>
      <c r="CK913">
        <v>0</v>
      </c>
      <c r="CL913">
        <v>0</v>
      </c>
      <c r="CM913">
        <v>0</v>
      </c>
      <c r="CN913" s="12">
        <v>5</v>
      </c>
    </row>
    <row r="914" spans="1:92" x14ac:dyDescent="0.25">
      <c r="A914" s="7" t="s">
        <v>362</v>
      </c>
      <c r="B914" t="s">
        <v>110</v>
      </c>
      <c r="C914" s="2">
        <v>43899</v>
      </c>
      <c r="D914" s="12">
        <v>3</v>
      </c>
      <c r="E914" s="12">
        <v>4</v>
      </c>
      <c r="F914" s="12">
        <v>0</v>
      </c>
      <c r="G914" s="12">
        <v>2</v>
      </c>
      <c r="H914" s="12">
        <v>0</v>
      </c>
      <c r="I914" s="12">
        <v>0</v>
      </c>
      <c r="J914" s="12">
        <v>0</v>
      </c>
      <c r="K914" s="12">
        <v>0</v>
      </c>
      <c r="L914" s="12">
        <v>0</v>
      </c>
      <c r="M914" s="12">
        <v>3</v>
      </c>
      <c r="N914" s="12">
        <v>0</v>
      </c>
      <c r="O914" s="12">
        <v>3</v>
      </c>
      <c r="P914" s="12">
        <v>2</v>
      </c>
      <c r="Q914" s="12">
        <v>0</v>
      </c>
      <c r="R914" s="12">
        <v>0</v>
      </c>
      <c r="S914" s="12">
        <v>0</v>
      </c>
      <c r="T914" s="12">
        <v>0</v>
      </c>
      <c r="U914" s="12">
        <v>0</v>
      </c>
      <c r="V914" s="12">
        <v>0</v>
      </c>
      <c r="W914" s="12">
        <v>0</v>
      </c>
      <c r="X914" s="12">
        <v>0</v>
      </c>
      <c r="Y914">
        <v>0</v>
      </c>
      <c r="Z914">
        <v>0</v>
      </c>
      <c r="AA914">
        <v>0</v>
      </c>
      <c r="AB914">
        <v>0</v>
      </c>
      <c r="AC914">
        <v>0</v>
      </c>
      <c r="AG914" s="33" t="s">
        <v>362</v>
      </c>
      <c r="AH914" s="30" t="s">
        <v>110</v>
      </c>
      <c r="AI914" s="34">
        <v>43899</v>
      </c>
      <c r="AJ914" s="12">
        <v>0</v>
      </c>
      <c r="AK914" s="12">
        <v>0</v>
      </c>
      <c r="AL914" s="12">
        <v>0</v>
      </c>
      <c r="AM914" s="12">
        <v>0</v>
      </c>
      <c r="AN914" s="12">
        <v>0</v>
      </c>
      <c r="AO914" s="12">
        <v>0</v>
      </c>
      <c r="AP914" s="12">
        <v>0</v>
      </c>
      <c r="AQ914" s="12">
        <v>0</v>
      </c>
      <c r="AR914" s="12">
        <v>0</v>
      </c>
      <c r="AS914" s="12">
        <v>0</v>
      </c>
      <c r="AT914" s="12">
        <v>0</v>
      </c>
      <c r="AU914" s="12">
        <v>0</v>
      </c>
      <c r="AV914" s="12">
        <v>0</v>
      </c>
      <c r="AW914" s="12">
        <v>0</v>
      </c>
      <c r="AX914" s="12">
        <v>0</v>
      </c>
      <c r="AY914" s="12">
        <v>0</v>
      </c>
      <c r="AZ914" s="12">
        <v>0</v>
      </c>
      <c r="BA914" s="12">
        <v>0</v>
      </c>
      <c r="BB914" s="12">
        <v>0</v>
      </c>
      <c r="BC914" s="12">
        <v>0</v>
      </c>
      <c r="BD914" s="12">
        <v>0</v>
      </c>
      <c r="BE914" s="12">
        <v>0</v>
      </c>
      <c r="BF914" s="12">
        <v>0</v>
      </c>
      <c r="BK914" t="s">
        <v>328</v>
      </c>
      <c r="BL914" t="s">
        <v>110</v>
      </c>
      <c r="BM914" s="2">
        <v>43899</v>
      </c>
      <c r="BN914" s="12">
        <v>2</v>
      </c>
      <c r="BO914" s="12">
        <v>2</v>
      </c>
      <c r="BP914" s="12">
        <v>0</v>
      </c>
      <c r="BQ914" s="12">
        <v>0</v>
      </c>
      <c r="BR914" s="12">
        <v>0</v>
      </c>
      <c r="BS914" s="12">
        <v>0</v>
      </c>
      <c r="BT914" s="12">
        <v>0</v>
      </c>
      <c r="BU914" s="12">
        <v>0</v>
      </c>
      <c r="BV914" s="12">
        <v>0</v>
      </c>
      <c r="BW914" s="12">
        <v>0</v>
      </c>
      <c r="BX914" s="12">
        <v>0</v>
      </c>
      <c r="BY914" s="12">
        <v>0</v>
      </c>
      <c r="BZ914" s="12">
        <v>0</v>
      </c>
      <c r="CA914" s="12">
        <v>0</v>
      </c>
      <c r="CB914" s="12">
        <v>0</v>
      </c>
      <c r="CC914" s="12">
        <v>0</v>
      </c>
      <c r="CD914" s="12">
        <v>0</v>
      </c>
      <c r="CE914" s="12">
        <v>0</v>
      </c>
      <c r="CF914" s="12">
        <v>0</v>
      </c>
      <c r="CG914" s="12">
        <v>0</v>
      </c>
      <c r="CH914" s="12">
        <v>0</v>
      </c>
      <c r="CI914">
        <v>0</v>
      </c>
      <c r="CJ914">
        <v>0</v>
      </c>
      <c r="CK914">
        <v>0</v>
      </c>
      <c r="CL914">
        <v>0</v>
      </c>
      <c r="CM914">
        <v>0</v>
      </c>
      <c r="CN914" s="12">
        <v>2</v>
      </c>
    </row>
    <row r="915" spans="1:92" x14ac:dyDescent="0.25">
      <c r="A915" s="7" t="s">
        <v>362</v>
      </c>
      <c r="B915" t="s">
        <v>111</v>
      </c>
      <c r="C915" s="2">
        <v>43899</v>
      </c>
      <c r="D915" s="12">
        <v>68</v>
      </c>
      <c r="E915" s="12">
        <v>47</v>
      </c>
      <c r="F915" s="12">
        <v>4</v>
      </c>
      <c r="G915" s="12">
        <v>4</v>
      </c>
      <c r="H915" s="12">
        <v>4</v>
      </c>
      <c r="I915" s="12">
        <v>4</v>
      </c>
      <c r="J915" s="12">
        <v>1</v>
      </c>
      <c r="K915" s="12">
        <v>1</v>
      </c>
      <c r="L915" s="12">
        <v>4</v>
      </c>
      <c r="M915" s="12">
        <v>44</v>
      </c>
      <c r="N915" s="12">
        <v>12</v>
      </c>
      <c r="O915" s="12">
        <v>56</v>
      </c>
      <c r="P915" s="12">
        <v>46</v>
      </c>
      <c r="Q915" s="12">
        <v>7</v>
      </c>
      <c r="R915" s="12">
        <v>2</v>
      </c>
      <c r="S915" s="12">
        <v>16</v>
      </c>
      <c r="T915" s="12">
        <v>4</v>
      </c>
      <c r="U915" s="12">
        <v>0</v>
      </c>
      <c r="V915" s="12">
        <v>0</v>
      </c>
      <c r="W915" s="12">
        <v>0</v>
      </c>
      <c r="X915" s="12">
        <v>10</v>
      </c>
      <c r="Y915">
        <v>0</v>
      </c>
      <c r="Z915">
        <v>0</v>
      </c>
      <c r="AA915">
        <v>0</v>
      </c>
      <c r="AB915">
        <v>0</v>
      </c>
      <c r="AC915">
        <v>0</v>
      </c>
      <c r="AG915" s="35" t="s">
        <v>362</v>
      </c>
      <c r="AH915" s="29" t="s">
        <v>111</v>
      </c>
      <c r="AI915" s="36">
        <v>43899</v>
      </c>
      <c r="AJ915" s="12">
        <v>60</v>
      </c>
      <c r="AK915" s="12">
        <v>35</v>
      </c>
      <c r="AL915" s="12">
        <v>0</v>
      </c>
      <c r="AM915" s="12">
        <v>0</v>
      </c>
      <c r="AN915" s="12">
        <v>0</v>
      </c>
      <c r="AO915" s="12">
        <v>0</v>
      </c>
      <c r="AP915" s="12">
        <v>0</v>
      </c>
      <c r="AQ915" s="12">
        <v>0</v>
      </c>
      <c r="AR915" s="12">
        <v>0</v>
      </c>
      <c r="AS915" s="12">
        <v>0</v>
      </c>
      <c r="AT915" s="12">
        <v>5</v>
      </c>
      <c r="AU915" s="12">
        <v>0</v>
      </c>
      <c r="AV915" s="12">
        <v>0</v>
      </c>
      <c r="AW915" s="12">
        <v>0</v>
      </c>
      <c r="AX915" s="12">
        <v>0</v>
      </c>
      <c r="AY915" s="12">
        <v>0</v>
      </c>
      <c r="AZ915" s="12">
        <v>0</v>
      </c>
      <c r="BA915" s="12">
        <v>0</v>
      </c>
      <c r="BB915" s="12">
        <v>0</v>
      </c>
      <c r="BC915" s="12">
        <v>0</v>
      </c>
      <c r="BD915" s="12">
        <v>0</v>
      </c>
      <c r="BE915" s="12">
        <v>0</v>
      </c>
      <c r="BF915" s="12">
        <v>0</v>
      </c>
      <c r="BK915" t="s">
        <v>328</v>
      </c>
      <c r="BL915" t="s">
        <v>111</v>
      </c>
      <c r="BM915" s="2">
        <v>43899</v>
      </c>
      <c r="BN915" s="12">
        <v>7</v>
      </c>
      <c r="BO915" s="12">
        <v>5</v>
      </c>
      <c r="BP915" s="12">
        <v>0</v>
      </c>
      <c r="BQ915" s="12">
        <v>0</v>
      </c>
      <c r="BR915" s="12">
        <v>0</v>
      </c>
      <c r="BS915" s="12">
        <v>0</v>
      </c>
      <c r="BT915" s="12">
        <v>0</v>
      </c>
      <c r="BU915" s="12">
        <v>0</v>
      </c>
      <c r="BV915" s="12">
        <v>0</v>
      </c>
      <c r="BW915" s="12">
        <v>0</v>
      </c>
      <c r="BX915" s="12">
        <v>2</v>
      </c>
      <c r="BY915" s="12">
        <v>0</v>
      </c>
      <c r="BZ915" s="12">
        <v>0</v>
      </c>
      <c r="CA915" s="12">
        <v>15</v>
      </c>
      <c r="CB915" s="12">
        <v>4</v>
      </c>
      <c r="CC915" s="12">
        <v>3</v>
      </c>
      <c r="CD915" s="12">
        <v>0</v>
      </c>
      <c r="CE915" s="12">
        <v>0</v>
      </c>
      <c r="CF915" s="12">
        <v>0</v>
      </c>
      <c r="CG915" s="12">
        <v>3</v>
      </c>
      <c r="CH915" s="12">
        <v>0</v>
      </c>
      <c r="CI915">
        <v>0</v>
      </c>
      <c r="CJ915">
        <v>0</v>
      </c>
      <c r="CK915">
        <v>0</v>
      </c>
      <c r="CL915">
        <v>0</v>
      </c>
      <c r="CM915">
        <v>0</v>
      </c>
      <c r="CN915" s="12">
        <v>7</v>
      </c>
    </row>
    <row r="916" spans="1:92" x14ac:dyDescent="0.25">
      <c r="A916" s="7" t="s">
        <v>362</v>
      </c>
      <c r="B916" t="s">
        <v>112</v>
      </c>
      <c r="C916" s="2">
        <v>43899</v>
      </c>
      <c r="D916" s="12">
        <v>6</v>
      </c>
      <c r="E916" s="12">
        <v>6</v>
      </c>
      <c r="F916" s="12">
        <v>0</v>
      </c>
      <c r="G916" s="12">
        <v>2</v>
      </c>
      <c r="H916" s="12">
        <v>0</v>
      </c>
      <c r="I916" s="12">
        <v>0</v>
      </c>
      <c r="J916" s="12">
        <v>0</v>
      </c>
      <c r="K916" s="12">
        <v>0</v>
      </c>
      <c r="L916" s="12">
        <v>0</v>
      </c>
      <c r="M916" s="12">
        <v>4</v>
      </c>
      <c r="N916" s="12">
        <v>0</v>
      </c>
      <c r="O916" s="12">
        <v>7</v>
      </c>
      <c r="P916" s="12">
        <v>3</v>
      </c>
      <c r="Q916" s="12">
        <v>0</v>
      </c>
      <c r="R916" s="12">
        <v>0</v>
      </c>
      <c r="S916" s="12">
        <v>0</v>
      </c>
      <c r="T916" s="12">
        <v>2</v>
      </c>
      <c r="U916" s="12">
        <v>0</v>
      </c>
      <c r="V916" s="12">
        <v>0</v>
      </c>
      <c r="W916" s="12">
        <v>0</v>
      </c>
      <c r="X916" s="12">
        <v>0</v>
      </c>
      <c r="Y916">
        <v>0</v>
      </c>
      <c r="Z916">
        <v>0</v>
      </c>
      <c r="AA916">
        <v>0</v>
      </c>
      <c r="AB916">
        <v>0</v>
      </c>
      <c r="AC916">
        <v>0</v>
      </c>
      <c r="AG916" s="33" t="s">
        <v>362</v>
      </c>
      <c r="AH916" s="30" t="s">
        <v>112</v>
      </c>
      <c r="AI916" s="34">
        <v>43899</v>
      </c>
      <c r="AJ916" s="12">
        <v>0</v>
      </c>
      <c r="AK916" s="12">
        <v>0</v>
      </c>
      <c r="AL916" s="12">
        <v>0</v>
      </c>
      <c r="AM916" s="12">
        <v>0</v>
      </c>
      <c r="AN916" s="12">
        <v>0</v>
      </c>
      <c r="AO916" s="12">
        <v>0</v>
      </c>
      <c r="AP916" s="12">
        <v>0</v>
      </c>
      <c r="AQ916" s="12">
        <v>0</v>
      </c>
      <c r="AR916" s="12">
        <v>0</v>
      </c>
      <c r="AS916" s="12">
        <v>0</v>
      </c>
      <c r="AT916" s="12">
        <v>0</v>
      </c>
      <c r="AU916" s="12">
        <v>0</v>
      </c>
      <c r="AV916" s="12">
        <v>0</v>
      </c>
      <c r="AW916" s="12">
        <v>0</v>
      </c>
      <c r="AX916" s="12">
        <v>0</v>
      </c>
      <c r="AY916" s="12">
        <v>0</v>
      </c>
      <c r="AZ916" s="12">
        <v>0</v>
      </c>
      <c r="BA916" s="12">
        <v>0</v>
      </c>
      <c r="BB916" s="12">
        <v>0</v>
      </c>
      <c r="BC916" s="12">
        <v>0</v>
      </c>
      <c r="BD916" s="12">
        <v>0</v>
      </c>
      <c r="BE916" s="12">
        <v>0</v>
      </c>
      <c r="BF916" s="12">
        <v>0</v>
      </c>
      <c r="BK916" t="s">
        <v>328</v>
      </c>
      <c r="BL916" t="s">
        <v>112</v>
      </c>
      <c r="BM916" s="2">
        <v>43899</v>
      </c>
      <c r="BN916" s="12">
        <v>0</v>
      </c>
      <c r="BO916" s="12">
        <v>0</v>
      </c>
      <c r="BP916" s="12">
        <v>0</v>
      </c>
      <c r="BQ916" s="12">
        <v>0</v>
      </c>
      <c r="BR916" s="12">
        <v>0</v>
      </c>
      <c r="BS916" s="12">
        <v>0</v>
      </c>
      <c r="BT916" s="12">
        <v>0</v>
      </c>
      <c r="BU916" s="12">
        <v>0</v>
      </c>
      <c r="BV916" s="12">
        <v>0</v>
      </c>
      <c r="BW916" s="12">
        <v>0</v>
      </c>
      <c r="BX916" s="12">
        <v>0</v>
      </c>
      <c r="BY916" s="12">
        <v>0</v>
      </c>
      <c r="BZ916" s="12">
        <v>0</v>
      </c>
      <c r="CA916" s="12">
        <v>0</v>
      </c>
      <c r="CB916" s="12">
        <v>0</v>
      </c>
      <c r="CC916" s="12">
        <v>0</v>
      </c>
      <c r="CD916" s="12">
        <v>0</v>
      </c>
      <c r="CE916" s="12">
        <v>0</v>
      </c>
      <c r="CF916" s="12">
        <v>0</v>
      </c>
      <c r="CG916" s="12">
        <v>0</v>
      </c>
      <c r="CH916" s="12">
        <v>0</v>
      </c>
      <c r="CI916">
        <v>0</v>
      </c>
      <c r="CJ916">
        <v>0</v>
      </c>
      <c r="CK916">
        <v>0</v>
      </c>
      <c r="CL916">
        <v>0</v>
      </c>
      <c r="CM916">
        <v>0</v>
      </c>
      <c r="CN916" s="12">
        <v>0</v>
      </c>
    </row>
    <row r="917" spans="1:92" x14ac:dyDescent="0.25">
      <c r="A917" s="7" t="s">
        <v>362</v>
      </c>
      <c r="B917" t="s">
        <v>113</v>
      </c>
      <c r="C917" s="2">
        <v>43899</v>
      </c>
      <c r="D917" s="12">
        <v>109</v>
      </c>
      <c r="E917" s="12">
        <v>121</v>
      </c>
      <c r="F917" s="12">
        <v>9</v>
      </c>
      <c r="G917" s="12">
        <v>1</v>
      </c>
      <c r="H917" s="12">
        <v>1</v>
      </c>
      <c r="I917" s="12">
        <v>9</v>
      </c>
      <c r="J917" s="12">
        <v>7</v>
      </c>
      <c r="K917" s="12">
        <v>7</v>
      </c>
      <c r="L917" s="12">
        <v>9</v>
      </c>
      <c r="M917" s="12">
        <v>144</v>
      </c>
      <c r="N917" s="12">
        <v>49</v>
      </c>
      <c r="O917" s="12">
        <v>169</v>
      </c>
      <c r="P917" s="12">
        <v>140</v>
      </c>
      <c r="Q917" s="12">
        <v>23</v>
      </c>
      <c r="R917" s="12">
        <v>9</v>
      </c>
      <c r="S917" s="12">
        <v>26</v>
      </c>
      <c r="T917" s="12">
        <v>8</v>
      </c>
      <c r="U917" s="12">
        <v>0</v>
      </c>
      <c r="V917" s="12">
        <v>0</v>
      </c>
      <c r="W917" s="12">
        <v>0</v>
      </c>
      <c r="X917" s="12">
        <v>20</v>
      </c>
      <c r="Y917">
        <v>0</v>
      </c>
      <c r="Z917">
        <v>0</v>
      </c>
      <c r="AA917">
        <v>0</v>
      </c>
      <c r="AB917">
        <v>0</v>
      </c>
      <c r="AC917">
        <v>0</v>
      </c>
      <c r="AG917" s="35" t="s">
        <v>362</v>
      </c>
      <c r="AH917" s="29" t="s">
        <v>113</v>
      </c>
      <c r="AI917" s="36">
        <v>43899</v>
      </c>
      <c r="AJ917" s="12">
        <v>96</v>
      </c>
      <c r="AK917" s="12">
        <v>67</v>
      </c>
      <c r="AL917" s="12">
        <v>6</v>
      </c>
      <c r="AM917" s="12">
        <v>0</v>
      </c>
      <c r="AN917" s="12">
        <v>0</v>
      </c>
      <c r="AO917" s="12">
        <v>6</v>
      </c>
      <c r="AP917" s="12">
        <v>6</v>
      </c>
      <c r="AQ917" s="12">
        <v>6</v>
      </c>
      <c r="AR917" s="12">
        <v>6</v>
      </c>
      <c r="AS917" s="12">
        <v>0</v>
      </c>
      <c r="AT917" s="12">
        <v>14</v>
      </c>
      <c r="AU917" s="12">
        <v>0</v>
      </c>
      <c r="AV917" s="12">
        <v>0</v>
      </c>
      <c r="AW917" s="12">
        <v>0</v>
      </c>
      <c r="AX917" s="12">
        <v>0</v>
      </c>
      <c r="AY917" s="12">
        <v>0</v>
      </c>
      <c r="AZ917" s="12">
        <v>0</v>
      </c>
      <c r="BA917" s="12">
        <v>0</v>
      </c>
      <c r="BB917" s="12">
        <v>0</v>
      </c>
      <c r="BC917" s="12">
        <v>0</v>
      </c>
      <c r="BD917" s="12">
        <v>0</v>
      </c>
      <c r="BE917" s="12">
        <v>0</v>
      </c>
      <c r="BF917" s="12">
        <v>0</v>
      </c>
      <c r="BK917" t="s">
        <v>328</v>
      </c>
      <c r="BL917" t="s">
        <v>113</v>
      </c>
      <c r="BM917" s="2">
        <v>43899</v>
      </c>
      <c r="BN917" s="12">
        <v>6</v>
      </c>
      <c r="BO917" s="12">
        <v>4</v>
      </c>
      <c r="BP917" s="12">
        <v>0</v>
      </c>
      <c r="BQ917" s="12">
        <v>0</v>
      </c>
      <c r="BR917" s="12">
        <v>0</v>
      </c>
      <c r="BS917" s="12">
        <v>0</v>
      </c>
      <c r="BT917" s="12">
        <v>0</v>
      </c>
      <c r="BU917" s="12">
        <v>0</v>
      </c>
      <c r="BV917" s="12">
        <v>0</v>
      </c>
      <c r="BW917" s="12">
        <v>0</v>
      </c>
      <c r="BX917" s="12">
        <v>3</v>
      </c>
      <c r="BY917" s="12">
        <v>0</v>
      </c>
      <c r="BZ917" s="12">
        <v>0</v>
      </c>
      <c r="CA917" s="12">
        <v>20</v>
      </c>
      <c r="CB917" s="12">
        <v>4</v>
      </c>
      <c r="CC917" s="12">
        <v>4</v>
      </c>
      <c r="CD917" s="12">
        <v>0</v>
      </c>
      <c r="CE917" s="12">
        <v>0</v>
      </c>
      <c r="CF917" s="12">
        <v>0</v>
      </c>
      <c r="CG917" s="12">
        <v>3</v>
      </c>
      <c r="CH917" s="12">
        <v>1</v>
      </c>
      <c r="CI917">
        <v>0</v>
      </c>
      <c r="CJ917">
        <v>0</v>
      </c>
      <c r="CK917">
        <v>0</v>
      </c>
      <c r="CL917">
        <v>0</v>
      </c>
      <c r="CM917">
        <v>0</v>
      </c>
      <c r="CN917" s="12">
        <v>6</v>
      </c>
    </row>
    <row r="918" spans="1:92" x14ac:dyDescent="0.25">
      <c r="A918" s="7" t="s">
        <v>363</v>
      </c>
      <c r="B918" t="s">
        <v>110</v>
      </c>
      <c r="C918" s="2">
        <v>43899</v>
      </c>
      <c r="D918" s="12">
        <v>2</v>
      </c>
      <c r="E918" s="12">
        <v>2</v>
      </c>
      <c r="F918" s="12">
        <v>1</v>
      </c>
      <c r="G918" s="12">
        <v>0</v>
      </c>
      <c r="H918" s="12">
        <v>0</v>
      </c>
      <c r="I918" s="12">
        <v>1</v>
      </c>
      <c r="J918" s="12">
        <v>0</v>
      </c>
      <c r="K918" s="12">
        <v>0</v>
      </c>
      <c r="L918" s="12">
        <v>1</v>
      </c>
      <c r="M918" s="12">
        <v>0</v>
      </c>
      <c r="N918" s="12">
        <v>5</v>
      </c>
      <c r="O918" s="12">
        <v>6</v>
      </c>
      <c r="P918" s="12">
        <v>2</v>
      </c>
      <c r="Q918" s="12">
        <v>0</v>
      </c>
      <c r="R918" s="12">
        <v>0</v>
      </c>
      <c r="S918" s="12">
        <v>0</v>
      </c>
      <c r="T918" s="12">
        <v>0</v>
      </c>
      <c r="U918" s="12">
        <v>0</v>
      </c>
      <c r="V918" s="12">
        <v>0</v>
      </c>
      <c r="W918" s="12">
        <v>0</v>
      </c>
      <c r="X918" s="12">
        <v>0</v>
      </c>
      <c r="Y918">
        <v>0</v>
      </c>
      <c r="Z918">
        <v>0</v>
      </c>
      <c r="AA918">
        <v>0</v>
      </c>
      <c r="AB918">
        <v>0</v>
      </c>
      <c r="AC918">
        <v>0</v>
      </c>
      <c r="AG918" s="33" t="s">
        <v>363</v>
      </c>
      <c r="AH918" s="30" t="s">
        <v>110</v>
      </c>
      <c r="AI918" s="34">
        <v>43899</v>
      </c>
      <c r="AJ918" s="12">
        <v>0</v>
      </c>
      <c r="AK918" s="12">
        <v>0</v>
      </c>
      <c r="AL918" s="12">
        <v>0</v>
      </c>
      <c r="AM918" s="12">
        <v>0</v>
      </c>
      <c r="AN918" s="12">
        <v>0</v>
      </c>
      <c r="AO918" s="12">
        <v>0</v>
      </c>
      <c r="AP918" s="12">
        <v>0</v>
      </c>
      <c r="AQ918" s="12">
        <v>0</v>
      </c>
      <c r="AR918" s="12">
        <v>0</v>
      </c>
      <c r="AS918" s="12">
        <v>0</v>
      </c>
      <c r="AT918" s="12">
        <v>0</v>
      </c>
      <c r="AU918" s="12">
        <v>0</v>
      </c>
      <c r="AV918" s="12">
        <v>0</v>
      </c>
      <c r="AW918" s="12">
        <v>0</v>
      </c>
      <c r="AX918" s="12">
        <v>0</v>
      </c>
      <c r="AY918" s="12">
        <v>0</v>
      </c>
      <c r="AZ918" s="12">
        <v>0</v>
      </c>
      <c r="BA918" s="12">
        <v>0</v>
      </c>
      <c r="BB918" s="12">
        <v>0</v>
      </c>
      <c r="BC918" s="12">
        <v>0</v>
      </c>
      <c r="BD918" s="12">
        <v>0</v>
      </c>
      <c r="BE918" s="12">
        <v>0</v>
      </c>
      <c r="BF918" s="12">
        <v>0</v>
      </c>
      <c r="BK918" t="s">
        <v>329</v>
      </c>
      <c r="BL918" t="s">
        <v>110</v>
      </c>
      <c r="BM918" s="2">
        <v>43899</v>
      </c>
      <c r="BN918" s="12">
        <v>4</v>
      </c>
      <c r="BO918" s="12">
        <v>0</v>
      </c>
      <c r="BP918" s="12">
        <v>0</v>
      </c>
      <c r="BQ918" s="12">
        <v>0</v>
      </c>
      <c r="BR918" s="12">
        <v>0</v>
      </c>
      <c r="BS918" s="12">
        <v>0</v>
      </c>
      <c r="BT918" s="12">
        <v>0</v>
      </c>
      <c r="BU918" s="12">
        <v>0</v>
      </c>
      <c r="BV918" s="12">
        <v>0</v>
      </c>
      <c r="BW918" s="12">
        <v>17</v>
      </c>
      <c r="BX918" s="12">
        <v>1</v>
      </c>
      <c r="BY918" s="12">
        <v>50</v>
      </c>
      <c r="BZ918" s="12">
        <v>23</v>
      </c>
      <c r="CA918" s="12">
        <v>2</v>
      </c>
      <c r="CB918" s="12">
        <v>0</v>
      </c>
      <c r="CC918" s="12">
        <v>2</v>
      </c>
      <c r="CD918" s="12">
        <v>2</v>
      </c>
      <c r="CE918" s="12">
        <v>0</v>
      </c>
      <c r="CF918" s="12">
        <v>0</v>
      </c>
      <c r="CG918" s="12">
        <v>2</v>
      </c>
      <c r="CH918" s="12">
        <v>0</v>
      </c>
      <c r="CI918">
        <v>0</v>
      </c>
      <c r="CJ918">
        <v>0</v>
      </c>
      <c r="CK918">
        <v>0</v>
      </c>
      <c r="CL918">
        <v>0</v>
      </c>
      <c r="CM918">
        <v>0</v>
      </c>
      <c r="CN918" s="12">
        <v>10</v>
      </c>
    </row>
    <row r="919" spans="1:92" x14ac:dyDescent="0.25">
      <c r="A919" s="7" t="s">
        <v>363</v>
      </c>
      <c r="B919" t="s">
        <v>111</v>
      </c>
      <c r="C919" s="2">
        <v>43899</v>
      </c>
      <c r="D919" s="12">
        <v>272</v>
      </c>
      <c r="E919" s="12">
        <v>223</v>
      </c>
      <c r="F919" s="12">
        <v>3</v>
      </c>
      <c r="G919" s="12">
        <v>3</v>
      </c>
      <c r="H919" s="12">
        <v>1</v>
      </c>
      <c r="I919" s="12">
        <v>3</v>
      </c>
      <c r="J919" s="12">
        <v>2</v>
      </c>
      <c r="K919" s="12">
        <v>1</v>
      </c>
      <c r="L919" s="12">
        <v>3</v>
      </c>
      <c r="M919" s="12">
        <v>105</v>
      </c>
      <c r="N919" s="12">
        <v>236</v>
      </c>
      <c r="O919" s="12">
        <v>189</v>
      </c>
      <c r="P919" s="12">
        <v>142</v>
      </c>
      <c r="Q919" s="12">
        <v>7</v>
      </c>
      <c r="R919" s="12">
        <v>0</v>
      </c>
      <c r="S919" s="12">
        <v>0</v>
      </c>
      <c r="T919" s="12">
        <v>0</v>
      </c>
      <c r="U919" s="12">
        <v>0</v>
      </c>
      <c r="V919" s="12">
        <v>0</v>
      </c>
      <c r="W919" s="12">
        <v>0</v>
      </c>
      <c r="X919" s="12">
        <v>0</v>
      </c>
      <c r="Y919">
        <v>0</v>
      </c>
      <c r="Z919">
        <v>0</v>
      </c>
      <c r="AA919">
        <v>0</v>
      </c>
      <c r="AB919">
        <v>0</v>
      </c>
      <c r="AC919">
        <v>0</v>
      </c>
      <c r="AG919" s="35" t="s">
        <v>363</v>
      </c>
      <c r="AH919" s="29" t="s">
        <v>111</v>
      </c>
      <c r="AI919" s="36">
        <v>43899</v>
      </c>
      <c r="AJ919" s="12">
        <v>267</v>
      </c>
      <c r="AK919" s="12">
        <v>218</v>
      </c>
      <c r="AL919" s="12">
        <v>2</v>
      </c>
      <c r="AM919" s="12">
        <v>3</v>
      </c>
      <c r="AN919" s="12">
        <v>1</v>
      </c>
      <c r="AO919" s="12">
        <v>2</v>
      </c>
      <c r="AP919" s="12">
        <v>2</v>
      </c>
      <c r="AQ919" s="12">
        <v>1</v>
      </c>
      <c r="AR919" s="12">
        <v>2</v>
      </c>
      <c r="AS919" s="12">
        <v>0</v>
      </c>
      <c r="AT919" s="12">
        <v>7</v>
      </c>
      <c r="AU919" s="12">
        <v>0</v>
      </c>
      <c r="AV919" s="12">
        <v>0</v>
      </c>
      <c r="AW919" s="12">
        <v>0</v>
      </c>
      <c r="AX919" s="12">
        <v>0</v>
      </c>
      <c r="AY919" s="12">
        <v>0</v>
      </c>
      <c r="AZ919" s="12">
        <v>0</v>
      </c>
      <c r="BA919" s="12">
        <v>0</v>
      </c>
      <c r="BB919" s="12">
        <v>0</v>
      </c>
      <c r="BC919" s="12">
        <v>0</v>
      </c>
      <c r="BD919" s="12">
        <v>0</v>
      </c>
      <c r="BE919" s="12">
        <v>0</v>
      </c>
      <c r="BF919" s="12">
        <v>0</v>
      </c>
      <c r="BK919" t="s">
        <v>329</v>
      </c>
      <c r="BL919" t="s">
        <v>111</v>
      </c>
      <c r="BM919" s="2">
        <v>43899</v>
      </c>
      <c r="BN919" s="12">
        <v>19</v>
      </c>
      <c r="BO919" s="12">
        <v>21</v>
      </c>
      <c r="BP919" s="12">
        <v>0</v>
      </c>
      <c r="BQ919" s="12">
        <v>2</v>
      </c>
      <c r="BR919" s="12">
        <v>0</v>
      </c>
      <c r="BS919" s="12">
        <v>0</v>
      </c>
      <c r="BT919" s="12">
        <v>7</v>
      </c>
      <c r="BU919" s="12">
        <v>7</v>
      </c>
      <c r="BV919" s="12">
        <v>0</v>
      </c>
      <c r="BW919" s="12">
        <v>420</v>
      </c>
      <c r="BX919" s="12">
        <v>1</v>
      </c>
      <c r="BY919" s="12">
        <v>583</v>
      </c>
      <c r="BZ919" s="12">
        <v>493</v>
      </c>
      <c r="CA919" s="12">
        <v>12</v>
      </c>
      <c r="CB919" s="12">
        <v>6</v>
      </c>
      <c r="CC919" s="12">
        <v>16</v>
      </c>
      <c r="CD919" s="12">
        <v>13</v>
      </c>
      <c r="CE919" s="12">
        <v>0</v>
      </c>
      <c r="CF919" s="12">
        <v>0</v>
      </c>
      <c r="CG919" s="12">
        <v>3</v>
      </c>
      <c r="CH919" s="12">
        <v>13</v>
      </c>
      <c r="CI919">
        <v>0</v>
      </c>
      <c r="CJ919">
        <v>0</v>
      </c>
      <c r="CK919">
        <v>0</v>
      </c>
      <c r="CL919">
        <v>0</v>
      </c>
      <c r="CM919">
        <v>0</v>
      </c>
      <c r="CN919" s="12">
        <v>19</v>
      </c>
    </row>
    <row r="920" spans="1:92" x14ac:dyDescent="0.25">
      <c r="A920" s="7" t="s">
        <v>363</v>
      </c>
      <c r="B920" t="s">
        <v>112</v>
      </c>
      <c r="C920" s="2">
        <v>43899</v>
      </c>
      <c r="D920" s="12">
        <v>1</v>
      </c>
      <c r="E920" s="12">
        <v>1</v>
      </c>
      <c r="F920" s="12">
        <v>0</v>
      </c>
      <c r="G920" s="12">
        <v>0</v>
      </c>
      <c r="H920" s="12">
        <v>0</v>
      </c>
      <c r="I920" s="12">
        <v>0</v>
      </c>
      <c r="J920" s="12">
        <v>0</v>
      </c>
      <c r="K920" s="12">
        <v>0</v>
      </c>
      <c r="L920" s="12">
        <v>0</v>
      </c>
      <c r="M920" s="12">
        <v>4</v>
      </c>
      <c r="N920" s="12">
        <v>5</v>
      </c>
      <c r="O920" s="12">
        <v>4</v>
      </c>
      <c r="P920" s="12">
        <v>3</v>
      </c>
      <c r="Q920" s="12">
        <v>0</v>
      </c>
      <c r="R920" s="12">
        <v>0</v>
      </c>
      <c r="S920" s="12">
        <v>0</v>
      </c>
      <c r="T920" s="12">
        <v>0</v>
      </c>
      <c r="U920" s="12">
        <v>0</v>
      </c>
      <c r="V920" s="12">
        <v>0</v>
      </c>
      <c r="W920" s="12">
        <v>0</v>
      </c>
      <c r="X920" s="12">
        <v>0</v>
      </c>
      <c r="Y920">
        <v>0</v>
      </c>
      <c r="Z920">
        <v>0</v>
      </c>
      <c r="AA920">
        <v>0</v>
      </c>
      <c r="AB920">
        <v>0</v>
      </c>
      <c r="AC920">
        <v>0</v>
      </c>
      <c r="AG920" s="33" t="s">
        <v>363</v>
      </c>
      <c r="AH920" s="30" t="s">
        <v>112</v>
      </c>
      <c r="AI920" s="34">
        <v>43899</v>
      </c>
      <c r="AJ920" s="12">
        <v>0</v>
      </c>
      <c r="AK920" s="12">
        <v>0</v>
      </c>
      <c r="AL920" s="12">
        <v>0</v>
      </c>
      <c r="AM920" s="12">
        <v>0</v>
      </c>
      <c r="AN920" s="12">
        <v>0</v>
      </c>
      <c r="AO920" s="12">
        <v>0</v>
      </c>
      <c r="AP920" s="12">
        <v>0</v>
      </c>
      <c r="AQ920" s="12">
        <v>0</v>
      </c>
      <c r="AR920" s="12">
        <v>0</v>
      </c>
      <c r="AS920" s="12">
        <v>0</v>
      </c>
      <c r="AT920" s="12">
        <v>0</v>
      </c>
      <c r="AU920" s="12">
        <v>0</v>
      </c>
      <c r="AV920" s="12">
        <v>0</v>
      </c>
      <c r="AW920" s="12">
        <v>0</v>
      </c>
      <c r="AX920" s="12">
        <v>0</v>
      </c>
      <c r="AY920" s="12">
        <v>0</v>
      </c>
      <c r="AZ920" s="12">
        <v>0</v>
      </c>
      <c r="BA920" s="12">
        <v>0</v>
      </c>
      <c r="BB920" s="12">
        <v>0</v>
      </c>
      <c r="BC920" s="12">
        <v>0</v>
      </c>
      <c r="BD920" s="12">
        <v>0</v>
      </c>
      <c r="BE920" s="12">
        <v>0</v>
      </c>
      <c r="BF920" s="12">
        <v>0</v>
      </c>
      <c r="BK920" t="s">
        <v>329</v>
      </c>
      <c r="BL920" t="s">
        <v>112</v>
      </c>
      <c r="BM920" s="2">
        <v>43899</v>
      </c>
      <c r="BN920" s="12">
        <v>2</v>
      </c>
      <c r="BO920" s="12">
        <v>0</v>
      </c>
      <c r="BP920" s="12">
        <v>0</v>
      </c>
      <c r="BQ920" s="12">
        <v>0</v>
      </c>
      <c r="BR920" s="12">
        <v>0</v>
      </c>
      <c r="BS920" s="12">
        <v>0</v>
      </c>
      <c r="BT920" s="12">
        <v>1</v>
      </c>
      <c r="BU920" s="12">
        <v>0</v>
      </c>
      <c r="BV920" s="12">
        <v>0</v>
      </c>
      <c r="BW920" s="12">
        <v>11</v>
      </c>
      <c r="BX920" s="12">
        <v>0</v>
      </c>
      <c r="BY920" s="12">
        <v>40</v>
      </c>
      <c r="BZ920" s="12">
        <v>24</v>
      </c>
      <c r="CA920" s="12">
        <v>0</v>
      </c>
      <c r="CB920" s="12">
        <v>0</v>
      </c>
      <c r="CC920" s="12">
        <v>2</v>
      </c>
      <c r="CD920" s="12">
        <v>2</v>
      </c>
      <c r="CE920" s="12">
        <v>0</v>
      </c>
      <c r="CF920" s="12">
        <v>0</v>
      </c>
      <c r="CG920" s="12">
        <v>1</v>
      </c>
      <c r="CH920" s="12">
        <v>1</v>
      </c>
      <c r="CI920">
        <v>0</v>
      </c>
      <c r="CJ920">
        <v>0</v>
      </c>
      <c r="CK920">
        <v>0</v>
      </c>
      <c r="CL920">
        <v>0</v>
      </c>
      <c r="CM920">
        <v>0</v>
      </c>
      <c r="CN920" s="12">
        <v>6</v>
      </c>
    </row>
    <row r="921" spans="1:92" x14ac:dyDescent="0.25">
      <c r="A921" s="7" t="s">
        <v>363</v>
      </c>
      <c r="B921" t="s">
        <v>113</v>
      </c>
      <c r="C921" s="2">
        <v>43899</v>
      </c>
      <c r="D921" s="12">
        <v>278</v>
      </c>
      <c r="E921" s="12">
        <v>234</v>
      </c>
      <c r="F921" s="12">
        <v>7</v>
      </c>
      <c r="G921" s="12">
        <v>4</v>
      </c>
      <c r="H921" s="12">
        <v>3</v>
      </c>
      <c r="I921" s="12">
        <v>7</v>
      </c>
      <c r="J921" s="12">
        <v>6</v>
      </c>
      <c r="K921" s="12">
        <v>1</v>
      </c>
      <c r="L921" s="12">
        <v>7</v>
      </c>
      <c r="M921" s="12">
        <v>302</v>
      </c>
      <c r="N921" s="12">
        <v>492</v>
      </c>
      <c r="O921" s="12">
        <v>476</v>
      </c>
      <c r="P921" s="12">
        <v>381</v>
      </c>
      <c r="Q921" s="12">
        <v>28</v>
      </c>
      <c r="R921" s="12">
        <v>3</v>
      </c>
      <c r="S921" s="12">
        <v>1</v>
      </c>
      <c r="T921" s="12">
        <v>0</v>
      </c>
      <c r="U921" s="12">
        <v>0</v>
      </c>
      <c r="V921" s="12">
        <v>0</v>
      </c>
      <c r="W921" s="12">
        <v>0</v>
      </c>
      <c r="X921" s="12">
        <v>1</v>
      </c>
      <c r="Y921">
        <v>0</v>
      </c>
      <c r="Z921">
        <v>0</v>
      </c>
      <c r="AA921">
        <v>0</v>
      </c>
      <c r="AB921">
        <v>0</v>
      </c>
      <c r="AC921">
        <v>0</v>
      </c>
      <c r="AG921" s="35" t="s">
        <v>363</v>
      </c>
      <c r="AH921" s="29" t="s">
        <v>113</v>
      </c>
      <c r="AI921" s="36">
        <v>43899</v>
      </c>
      <c r="AJ921" s="12">
        <v>264</v>
      </c>
      <c r="AK921" s="12">
        <v>219</v>
      </c>
      <c r="AL921" s="12">
        <v>5</v>
      </c>
      <c r="AM921" s="12">
        <v>4</v>
      </c>
      <c r="AN921" s="12">
        <v>3</v>
      </c>
      <c r="AO921" s="12">
        <v>5</v>
      </c>
      <c r="AP921" s="12">
        <v>5</v>
      </c>
      <c r="AQ921" s="12">
        <v>0</v>
      </c>
      <c r="AR921" s="12">
        <v>5</v>
      </c>
      <c r="AS921" s="12">
        <v>0</v>
      </c>
      <c r="AT921" s="12">
        <v>28</v>
      </c>
      <c r="AU921" s="12">
        <v>3</v>
      </c>
      <c r="AV921" s="12">
        <v>0</v>
      </c>
      <c r="AW921" s="12">
        <v>0</v>
      </c>
      <c r="AX921" s="12">
        <v>0</v>
      </c>
      <c r="AY921" s="12">
        <v>0</v>
      </c>
      <c r="AZ921" s="12">
        <v>0</v>
      </c>
      <c r="BA921" s="12">
        <v>0</v>
      </c>
      <c r="BB921" s="12">
        <v>0</v>
      </c>
      <c r="BC921" s="12">
        <v>0</v>
      </c>
      <c r="BD921" s="12">
        <v>0</v>
      </c>
      <c r="BE921" s="12">
        <v>0</v>
      </c>
      <c r="BF921" s="12">
        <v>0</v>
      </c>
      <c r="BK921" t="s">
        <v>329</v>
      </c>
      <c r="BL921" t="s">
        <v>113</v>
      </c>
      <c r="BM921" s="2">
        <v>43899</v>
      </c>
      <c r="BN921" s="12">
        <v>44</v>
      </c>
      <c r="BO921" s="12">
        <v>60</v>
      </c>
      <c r="BP921" s="12">
        <v>0</v>
      </c>
      <c r="BQ921" s="12">
        <v>0</v>
      </c>
      <c r="BR921" s="12">
        <v>0</v>
      </c>
      <c r="BS921" s="12">
        <v>0</v>
      </c>
      <c r="BT921" s="12">
        <v>14</v>
      </c>
      <c r="BU921" s="12">
        <v>9</v>
      </c>
      <c r="BV921" s="12">
        <v>0</v>
      </c>
      <c r="BW921" s="12">
        <v>1041</v>
      </c>
      <c r="BX921" s="12">
        <v>8</v>
      </c>
      <c r="BY921" s="12">
        <v>1405</v>
      </c>
      <c r="BZ921" s="12">
        <v>1283</v>
      </c>
      <c r="CA921" s="12">
        <v>34</v>
      </c>
      <c r="CB921" s="12">
        <v>18</v>
      </c>
      <c r="CC921" s="12">
        <v>33</v>
      </c>
      <c r="CD921" s="12">
        <v>12</v>
      </c>
      <c r="CE921" s="12">
        <v>0</v>
      </c>
      <c r="CF921" s="12">
        <v>1</v>
      </c>
      <c r="CG921" s="12">
        <v>5</v>
      </c>
      <c r="CH921" s="12">
        <v>28</v>
      </c>
      <c r="CI921">
        <v>0</v>
      </c>
      <c r="CJ921">
        <v>0</v>
      </c>
      <c r="CK921">
        <v>0</v>
      </c>
      <c r="CL921">
        <v>0</v>
      </c>
      <c r="CM921">
        <v>0</v>
      </c>
      <c r="CN921" s="12">
        <v>44</v>
      </c>
    </row>
    <row r="922" spans="1:92" x14ac:dyDescent="0.25">
      <c r="A922" s="7" t="s">
        <v>364</v>
      </c>
      <c r="B922" t="s">
        <v>110</v>
      </c>
      <c r="C922" s="2">
        <v>43899</v>
      </c>
      <c r="D922" s="12">
        <v>35</v>
      </c>
      <c r="E922" s="12">
        <v>10</v>
      </c>
      <c r="F922" s="12">
        <v>0</v>
      </c>
      <c r="G922" s="12">
        <v>0</v>
      </c>
      <c r="H922" s="12">
        <v>0</v>
      </c>
      <c r="I922" s="12">
        <v>0</v>
      </c>
      <c r="J922" s="12">
        <v>0</v>
      </c>
      <c r="K922" s="12">
        <v>0</v>
      </c>
      <c r="L922" s="12">
        <v>0</v>
      </c>
      <c r="M922" s="12">
        <v>78</v>
      </c>
      <c r="N922" s="12">
        <v>26</v>
      </c>
      <c r="O922" s="12">
        <v>152</v>
      </c>
      <c r="P922" s="12">
        <v>115</v>
      </c>
      <c r="Q922" s="12">
        <v>3</v>
      </c>
      <c r="R922" s="12">
        <v>0</v>
      </c>
      <c r="S922" s="12">
        <v>6</v>
      </c>
      <c r="T922" s="12">
        <v>1</v>
      </c>
      <c r="U922" s="12">
        <v>0</v>
      </c>
      <c r="V922" s="12">
        <v>0</v>
      </c>
      <c r="W922" s="12">
        <v>2</v>
      </c>
      <c r="X922" s="12">
        <v>0</v>
      </c>
      <c r="Y922">
        <v>0</v>
      </c>
      <c r="Z922">
        <v>0</v>
      </c>
      <c r="AA922">
        <v>0</v>
      </c>
      <c r="AB922">
        <v>0</v>
      </c>
      <c r="AC922">
        <v>0</v>
      </c>
      <c r="AG922" s="33" t="s">
        <v>364</v>
      </c>
      <c r="AH922" s="30" t="s">
        <v>110</v>
      </c>
      <c r="AI922" s="34">
        <v>43899</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12">
        <v>0</v>
      </c>
      <c r="BA922" s="12">
        <v>0</v>
      </c>
      <c r="BB922" s="12">
        <v>0</v>
      </c>
      <c r="BC922" s="12">
        <v>0</v>
      </c>
      <c r="BD922" s="12">
        <v>0</v>
      </c>
      <c r="BE922" s="12">
        <v>0</v>
      </c>
      <c r="BF922" s="12">
        <v>0</v>
      </c>
      <c r="BK922" t="s">
        <v>330</v>
      </c>
      <c r="BL922" t="s">
        <v>110</v>
      </c>
      <c r="BM922" s="2">
        <v>43899</v>
      </c>
      <c r="BN922" s="12">
        <v>1</v>
      </c>
      <c r="BO922" s="12">
        <v>1</v>
      </c>
      <c r="BP922" s="12">
        <v>0</v>
      </c>
      <c r="BQ922" s="12">
        <v>0</v>
      </c>
      <c r="BR922" s="12">
        <v>0</v>
      </c>
      <c r="BS922" s="12">
        <v>0</v>
      </c>
      <c r="BT922" s="12">
        <v>0</v>
      </c>
      <c r="BU922" s="12">
        <v>0</v>
      </c>
      <c r="BV922" s="12">
        <v>0</v>
      </c>
      <c r="BW922" s="12">
        <v>0</v>
      </c>
      <c r="BX922" s="12">
        <v>0</v>
      </c>
      <c r="BY922" s="12">
        <v>0</v>
      </c>
      <c r="BZ922" s="12">
        <v>0</v>
      </c>
      <c r="CA922" s="12">
        <v>0</v>
      </c>
      <c r="CB922" s="12">
        <v>0</v>
      </c>
      <c r="CC922" s="12">
        <v>0</v>
      </c>
      <c r="CD922" s="12">
        <v>0</v>
      </c>
      <c r="CE922" s="12">
        <v>0</v>
      </c>
      <c r="CF922" s="12">
        <v>0</v>
      </c>
      <c r="CG922" s="12">
        <v>0</v>
      </c>
      <c r="CH922" s="12">
        <v>0</v>
      </c>
      <c r="CI922">
        <v>0</v>
      </c>
      <c r="CJ922">
        <v>0</v>
      </c>
      <c r="CK922">
        <v>0</v>
      </c>
      <c r="CL922">
        <v>0</v>
      </c>
      <c r="CM922">
        <v>0</v>
      </c>
      <c r="CN922" s="12">
        <v>1</v>
      </c>
    </row>
    <row r="923" spans="1:92" x14ac:dyDescent="0.25">
      <c r="A923" s="7" t="s">
        <v>364</v>
      </c>
      <c r="B923" t="s">
        <v>111</v>
      </c>
      <c r="C923" s="2">
        <v>43899</v>
      </c>
      <c r="D923" s="12">
        <v>86</v>
      </c>
      <c r="E923" s="12">
        <v>77</v>
      </c>
      <c r="F923" s="12">
        <v>10</v>
      </c>
      <c r="G923" s="12">
        <v>12</v>
      </c>
      <c r="H923" s="12">
        <v>3</v>
      </c>
      <c r="I923" s="12">
        <v>10</v>
      </c>
      <c r="J923" s="12">
        <v>20</v>
      </c>
      <c r="K923" s="12">
        <v>8</v>
      </c>
      <c r="L923" s="12">
        <v>10</v>
      </c>
      <c r="M923" s="12">
        <v>1840</v>
      </c>
      <c r="N923" s="12">
        <v>537</v>
      </c>
      <c r="O923" s="12">
        <v>2259</v>
      </c>
      <c r="P923" s="12">
        <v>2127</v>
      </c>
      <c r="Q923" s="12">
        <v>92</v>
      </c>
      <c r="R923" s="12">
        <v>23</v>
      </c>
      <c r="S923" s="12">
        <v>29</v>
      </c>
      <c r="T923" s="12">
        <v>12</v>
      </c>
      <c r="U923" s="12">
        <v>0</v>
      </c>
      <c r="V923" s="12">
        <v>1</v>
      </c>
      <c r="W923" s="12">
        <v>11</v>
      </c>
      <c r="X923" s="12">
        <v>9</v>
      </c>
      <c r="Y923">
        <v>0</v>
      </c>
      <c r="Z923">
        <v>0</v>
      </c>
      <c r="AA923">
        <v>0</v>
      </c>
      <c r="AB923">
        <v>0</v>
      </c>
      <c r="AC923">
        <v>0</v>
      </c>
      <c r="AG923" s="35" t="s">
        <v>364</v>
      </c>
      <c r="AH923" s="29" t="s">
        <v>111</v>
      </c>
      <c r="AI923" s="36">
        <v>43899</v>
      </c>
      <c r="AJ923" s="12">
        <v>52</v>
      </c>
      <c r="AK923" s="12">
        <v>39</v>
      </c>
      <c r="AL923" s="12">
        <v>5</v>
      </c>
      <c r="AM923" s="12">
        <v>6</v>
      </c>
      <c r="AN923" s="12">
        <v>3</v>
      </c>
      <c r="AO923" s="12">
        <v>5</v>
      </c>
      <c r="AP923" s="12">
        <v>5</v>
      </c>
      <c r="AQ923" s="12">
        <v>5</v>
      </c>
      <c r="AR923" s="12">
        <v>5</v>
      </c>
      <c r="AS923" s="12">
        <v>0</v>
      </c>
      <c r="AT923" s="12">
        <v>8</v>
      </c>
      <c r="AU923" s="12">
        <v>0</v>
      </c>
      <c r="AV923" s="12">
        <v>0</v>
      </c>
      <c r="AW923" s="12">
        <v>0</v>
      </c>
      <c r="AX923" s="12">
        <v>0</v>
      </c>
      <c r="AY923" s="12">
        <v>0</v>
      </c>
      <c r="AZ923" s="12">
        <v>0</v>
      </c>
      <c r="BA923" s="12">
        <v>0</v>
      </c>
      <c r="BB923" s="12">
        <v>0</v>
      </c>
      <c r="BC923" s="12">
        <v>0</v>
      </c>
      <c r="BD923" s="12">
        <v>0</v>
      </c>
      <c r="BE923" s="12">
        <v>0</v>
      </c>
      <c r="BF923" s="12">
        <v>0</v>
      </c>
      <c r="BK923" t="s">
        <v>330</v>
      </c>
      <c r="BL923" t="s">
        <v>111</v>
      </c>
      <c r="BM923" s="2">
        <v>43899</v>
      </c>
      <c r="BN923" s="12">
        <v>5</v>
      </c>
      <c r="BO923" s="12">
        <v>6</v>
      </c>
      <c r="BP923" s="12">
        <v>1</v>
      </c>
      <c r="BQ923" s="12">
        <v>1</v>
      </c>
      <c r="BR923" s="12">
        <v>1</v>
      </c>
      <c r="BS923" s="12">
        <v>1</v>
      </c>
      <c r="BT923" s="12">
        <v>1</v>
      </c>
      <c r="BU923" s="12">
        <v>1</v>
      </c>
      <c r="BV923" s="12">
        <v>1</v>
      </c>
      <c r="BW923" s="12">
        <v>0</v>
      </c>
      <c r="BX923" s="12">
        <v>0</v>
      </c>
      <c r="BY923" s="12">
        <v>0</v>
      </c>
      <c r="BZ923" s="12">
        <v>0</v>
      </c>
      <c r="CA923" s="12">
        <v>0</v>
      </c>
      <c r="CB923" s="12">
        <v>0</v>
      </c>
      <c r="CC923" s="12">
        <v>16</v>
      </c>
      <c r="CD923" s="12">
        <v>0</v>
      </c>
      <c r="CE923" s="12">
        <v>0</v>
      </c>
      <c r="CF923" s="12">
        <v>0</v>
      </c>
      <c r="CG923" s="12">
        <v>0</v>
      </c>
      <c r="CH923" s="12">
        <v>10</v>
      </c>
      <c r="CI923">
        <v>0</v>
      </c>
      <c r="CJ923">
        <v>0</v>
      </c>
      <c r="CK923">
        <v>0</v>
      </c>
      <c r="CL923">
        <v>0</v>
      </c>
      <c r="CM923">
        <v>0</v>
      </c>
      <c r="CN923" s="12">
        <v>6</v>
      </c>
    </row>
    <row r="924" spans="1:92" x14ac:dyDescent="0.25">
      <c r="A924" s="7" t="s">
        <v>364</v>
      </c>
      <c r="B924" t="s">
        <v>112</v>
      </c>
      <c r="C924" s="2">
        <v>43899</v>
      </c>
      <c r="D924" s="12">
        <v>22</v>
      </c>
      <c r="E924" s="12">
        <v>8</v>
      </c>
      <c r="F924" s="12">
        <v>0</v>
      </c>
      <c r="G924" s="12">
        <v>0</v>
      </c>
      <c r="H924" s="12">
        <v>0</v>
      </c>
      <c r="I924" s="12">
        <v>0</v>
      </c>
      <c r="J924" s="12">
        <v>1</v>
      </c>
      <c r="K924" s="12">
        <v>0</v>
      </c>
      <c r="L924" s="12">
        <v>0</v>
      </c>
      <c r="M924" s="12">
        <v>61</v>
      </c>
      <c r="N924" s="12">
        <v>32</v>
      </c>
      <c r="O924" s="12">
        <v>119</v>
      </c>
      <c r="P924" s="12">
        <v>94</v>
      </c>
      <c r="Q924" s="12">
        <v>3</v>
      </c>
      <c r="R924" s="12">
        <v>0</v>
      </c>
      <c r="S924" s="12">
        <v>5</v>
      </c>
      <c r="T924" s="12">
        <v>1</v>
      </c>
      <c r="U924" s="12">
        <v>0</v>
      </c>
      <c r="V924" s="12">
        <v>0</v>
      </c>
      <c r="W924" s="12">
        <v>2</v>
      </c>
      <c r="X924" s="12">
        <v>1</v>
      </c>
      <c r="Y924">
        <v>0</v>
      </c>
      <c r="Z924">
        <v>0</v>
      </c>
      <c r="AA924">
        <v>0</v>
      </c>
      <c r="AB924">
        <v>0</v>
      </c>
      <c r="AC924">
        <v>0</v>
      </c>
      <c r="AG924" s="33" t="s">
        <v>364</v>
      </c>
      <c r="AH924" s="30" t="s">
        <v>112</v>
      </c>
      <c r="AI924" s="34">
        <v>43899</v>
      </c>
      <c r="AJ924" s="12">
        <v>0</v>
      </c>
      <c r="AK924" s="12">
        <v>0</v>
      </c>
      <c r="AL924" s="12">
        <v>0</v>
      </c>
      <c r="AM924" s="12">
        <v>0</v>
      </c>
      <c r="AN924" s="12">
        <v>0</v>
      </c>
      <c r="AO924" s="12">
        <v>0</v>
      </c>
      <c r="AP924" s="12">
        <v>0</v>
      </c>
      <c r="AQ924" s="12">
        <v>0</v>
      </c>
      <c r="AR924" s="12">
        <v>0</v>
      </c>
      <c r="AS924" s="12">
        <v>0</v>
      </c>
      <c r="AT924" s="12">
        <v>0</v>
      </c>
      <c r="AU924" s="12">
        <v>0</v>
      </c>
      <c r="AV924" s="12">
        <v>0</v>
      </c>
      <c r="AW924" s="12">
        <v>0</v>
      </c>
      <c r="AX924" s="12">
        <v>0</v>
      </c>
      <c r="AY924" s="12">
        <v>0</v>
      </c>
      <c r="AZ924" s="12">
        <v>0</v>
      </c>
      <c r="BA924" s="12">
        <v>0</v>
      </c>
      <c r="BB924" s="12">
        <v>0</v>
      </c>
      <c r="BC924" s="12">
        <v>0</v>
      </c>
      <c r="BD924" s="12">
        <v>0</v>
      </c>
      <c r="BE924" s="12">
        <v>0</v>
      </c>
      <c r="BF924" s="12">
        <v>0</v>
      </c>
      <c r="BK924" t="s">
        <v>330</v>
      </c>
      <c r="BL924" t="s">
        <v>112</v>
      </c>
      <c r="BM924" s="2">
        <v>43899</v>
      </c>
      <c r="BN924" s="12">
        <v>2</v>
      </c>
      <c r="BO924" s="12">
        <v>3</v>
      </c>
      <c r="BP924" s="12">
        <v>0</v>
      </c>
      <c r="BQ924" s="12">
        <v>1</v>
      </c>
      <c r="BR924" s="12">
        <v>0</v>
      </c>
      <c r="BS924" s="12">
        <v>0</v>
      </c>
      <c r="BT924" s="12">
        <v>0</v>
      </c>
      <c r="BU924" s="12">
        <v>0</v>
      </c>
      <c r="BV924" s="12">
        <v>0</v>
      </c>
      <c r="BW924" s="12">
        <v>0</v>
      </c>
      <c r="BX924" s="12">
        <v>0</v>
      </c>
      <c r="BY924" s="12">
        <v>0</v>
      </c>
      <c r="BZ924" s="12">
        <v>0</v>
      </c>
      <c r="CA924" s="12">
        <v>0</v>
      </c>
      <c r="CB924" s="12">
        <v>0</v>
      </c>
      <c r="CC924" s="12">
        <v>0</v>
      </c>
      <c r="CD924" s="12">
        <v>0</v>
      </c>
      <c r="CE924" s="12">
        <v>0</v>
      </c>
      <c r="CF924" s="12">
        <v>0</v>
      </c>
      <c r="CG924" s="12">
        <v>0</v>
      </c>
      <c r="CH924" s="12">
        <v>0</v>
      </c>
      <c r="CI924">
        <v>0</v>
      </c>
      <c r="CJ924">
        <v>0</v>
      </c>
      <c r="CK924">
        <v>0</v>
      </c>
      <c r="CL924">
        <v>0</v>
      </c>
      <c r="CM924">
        <v>0</v>
      </c>
      <c r="CN924" s="12">
        <v>2</v>
      </c>
    </row>
    <row r="925" spans="1:92" x14ac:dyDescent="0.25">
      <c r="A925" s="7" t="s">
        <v>364</v>
      </c>
      <c r="B925" t="s">
        <v>113</v>
      </c>
      <c r="C925" s="2">
        <v>43899</v>
      </c>
      <c r="D925" s="12">
        <v>148</v>
      </c>
      <c r="E925" s="12">
        <v>143</v>
      </c>
      <c r="F925" s="12">
        <v>14</v>
      </c>
      <c r="G925" s="12">
        <v>18</v>
      </c>
      <c r="H925" s="12">
        <v>7</v>
      </c>
      <c r="I925" s="12">
        <v>14</v>
      </c>
      <c r="J925" s="12">
        <v>58</v>
      </c>
      <c r="K925" s="12">
        <v>11</v>
      </c>
      <c r="L925" s="12">
        <v>14</v>
      </c>
      <c r="M925" s="12">
        <v>4122</v>
      </c>
      <c r="N925" s="12">
        <v>1251</v>
      </c>
      <c r="O925" s="12">
        <v>4903</v>
      </c>
      <c r="P925" s="12">
        <v>4587</v>
      </c>
      <c r="Q925" s="12">
        <v>204</v>
      </c>
      <c r="R925" s="12">
        <v>56</v>
      </c>
      <c r="S925" s="12">
        <v>50</v>
      </c>
      <c r="T925" s="12">
        <v>25</v>
      </c>
      <c r="U925" s="12">
        <v>4</v>
      </c>
      <c r="V925" s="12">
        <v>1</v>
      </c>
      <c r="W925" s="12">
        <v>17</v>
      </c>
      <c r="X925" s="12">
        <v>15</v>
      </c>
      <c r="Y925">
        <v>0</v>
      </c>
      <c r="Z925">
        <v>0</v>
      </c>
      <c r="AA925">
        <v>0</v>
      </c>
      <c r="AB925">
        <v>0</v>
      </c>
      <c r="AC925">
        <v>0</v>
      </c>
      <c r="AG925" s="35" t="s">
        <v>364</v>
      </c>
      <c r="AH925" s="29" t="s">
        <v>113</v>
      </c>
      <c r="AI925" s="36">
        <v>43899</v>
      </c>
      <c r="AJ925" s="12">
        <v>67</v>
      </c>
      <c r="AK925" s="12">
        <v>61</v>
      </c>
      <c r="AL925" s="12">
        <v>4</v>
      </c>
      <c r="AM925" s="12">
        <v>8</v>
      </c>
      <c r="AN925" s="12">
        <v>2</v>
      </c>
      <c r="AO925" s="12">
        <v>4</v>
      </c>
      <c r="AP925" s="12">
        <v>3</v>
      </c>
      <c r="AQ925" s="12">
        <v>3</v>
      </c>
      <c r="AR925" s="12">
        <v>4</v>
      </c>
      <c r="AS925" s="12">
        <v>0</v>
      </c>
      <c r="AT925" s="12">
        <v>15</v>
      </c>
      <c r="AU925" s="12">
        <v>0</v>
      </c>
      <c r="AV925" s="12">
        <v>0</v>
      </c>
      <c r="AW925" s="12">
        <v>0</v>
      </c>
      <c r="AX925" s="12">
        <v>1</v>
      </c>
      <c r="AY925" s="12">
        <v>0</v>
      </c>
      <c r="AZ925" s="12">
        <v>0</v>
      </c>
      <c r="BA925" s="12">
        <v>0</v>
      </c>
      <c r="BB925" s="12">
        <v>0</v>
      </c>
      <c r="BC925" s="12">
        <v>0</v>
      </c>
      <c r="BD925" s="12">
        <v>0</v>
      </c>
      <c r="BE925" s="12">
        <v>0</v>
      </c>
      <c r="BF925" s="12">
        <v>0</v>
      </c>
      <c r="BK925" t="s">
        <v>330</v>
      </c>
      <c r="BL925" t="s">
        <v>113</v>
      </c>
      <c r="BM925" s="2">
        <v>43899</v>
      </c>
      <c r="BN925" s="12">
        <v>6</v>
      </c>
      <c r="BO925" s="12">
        <v>42</v>
      </c>
      <c r="BP925" s="12">
        <v>2</v>
      </c>
      <c r="BQ925" s="12">
        <v>0</v>
      </c>
      <c r="BR925" s="12">
        <v>0</v>
      </c>
      <c r="BS925" s="12">
        <v>2</v>
      </c>
      <c r="BT925" s="12">
        <v>1</v>
      </c>
      <c r="BU925" s="12">
        <v>1</v>
      </c>
      <c r="BV925" s="12">
        <v>2</v>
      </c>
      <c r="BW925" s="12">
        <v>0</v>
      </c>
      <c r="BX925" s="12">
        <v>0</v>
      </c>
      <c r="BY925" s="12">
        <v>0</v>
      </c>
      <c r="BZ925" s="12">
        <v>0</v>
      </c>
      <c r="CA925" s="12">
        <v>0</v>
      </c>
      <c r="CB925" s="12">
        <v>0</v>
      </c>
      <c r="CC925" s="12">
        <v>26</v>
      </c>
      <c r="CD925" s="12">
        <v>2</v>
      </c>
      <c r="CE925" s="12">
        <v>0</v>
      </c>
      <c r="CF925" s="12">
        <v>0</v>
      </c>
      <c r="CG925" s="12">
        <v>0</v>
      </c>
      <c r="CH925" s="12">
        <v>20</v>
      </c>
      <c r="CI925">
        <v>0</v>
      </c>
      <c r="CJ925">
        <v>0</v>
      </c>
      <c r="CK925">
        <v>0</v>
      </c>
      <c r="CL925">
        <v>0</v>
      </c>
      <c r="CM925">
        <v>0</v>
      </c>
      <c r="CN925" s="12">
        <v>8</v>
      </c>
    </row>
    <row r="926" spans="1:92" x14ac:dyDescent="0.25">
      <c r="A926" s="7" t="s">
        <v>344</v>
      </c>
      <c r="B926" t="s">
        <v>110</v>
      </c>
      <c r="C926" s="2">
        <v>43900</v>
      </c>
      <c r="D926" s="12">
        <v>0</v>
      </c>
      <c r="E926" s="12">
        <v>0</v>
      </c>
      <c r="F926" s="12">
        <v>0</v>
      </c>
      <c r="G926" s="12">
        <v>0</v>
      </c>
      <c r="H926" s="12">
        <v>0</v>
      </c>
      <c r="I926" s="12">
        <v>0</v>
      </c>
      <c r="J926" s="12">
        <v>0</v>
      </c>
      <c r="K926" s="12">
        <v>0</v>
      </c>
      <c r="L926" s="12">
        <v>0</v>
      </c>
      <c r="M926" s="12">
        <v>0</v>
      </c>
      <c r="N926" s="12">
        <v>1</v>
      </c>
      <c r="O926" s="12">
        <v>0</v>
      </c>
      <c r="P926" s="12">
        <v>0</v>
      </c>
      <c r="Q926" s="12">
        <v>0</v>
      </c>
      <c r="R926" s="12">
        <v>0</v>
      </c>
      <c r="S926" s="12">
        <v>0</v>
      </c>
      <c r="T926" s="12">
        <v>0</v>
      </c>
      <c r="U926" s="12">
        <v>0</v>
      </c>
      <c r="V926" s="12">
        <v>0</v>
      </c>
      <c r="W926" s="12">
        <v>0</v>
      </c>
      <c r="X926" s="12">
        <v>0</v>
      </c>
      <c r="Y926">
        <v>0</v>
      </c>
      <c r="Z926">
        <v>0</v>
      </c>
      <c r="AA926">
        <v>0</v>
      </c>
      <c r="AB926">
        <v>0</v>
      </c>
      <c r="AC926">
        <v>0</v>
      </c>
      <c r="AG926" s="33" t="s">
        <v>344</v>
      </c>
      <c r="AH926" s="30" t="s">
        <v>110</v>
      </c>
      <c r="AI926" s="34">
        <v>43900</v>
      </c>
      <c r="AJ926" s="12">
        <v>0</v>
      </c>
      <c r="AK926" s="12">
        <v>0</v>
      </c>
      <c r="AL926" s="12">
        <v>0</v>
      </c>
      <c r="AM926" s="12">
        <v>0</v>
      </c>
      <c r="AN926" s="12">
        <v>0</v>
      </c>
      <c r="AO926" s="12">
        <v>0</v>
      </c>
      <c r="AP926" s="12">
        <v>0</v>
      </c>
      <c r="AQ926" s="12">
        <v>0</v>
      </c>
      <c r="AR926" s="12">
        <v>0</v>
      </c>
      <c r="AS926" s="12">
        <v>0</v>
      </c>
      <c r="AT926" s="12">
        <v>0</v>
      </c>
      <c r="AU926" s="12">
        <v>0</v>
      </c>
      <c r="AV926" s="12">
        <v>0</v>
      </c>
      <c r="AW926" s="12">
        <v>0</v>
      </c>
      <c r="AX926" s="12">
        <v>0</v>
      </c>
      <c r="AY926" s="12">
        <v>0</v>
      </c>
      <c r="AZ926" s="12">
        <v>0</v>
      </c>
      <c r="BA926" s="12">
        <v>0</v>
      </c>
      <c r="BB926" s="12">
        <v>0</v>
      </c>
      <c r="BC926" s="12">
        <v>0</v>
      </c>
      <c r="BD926" s="12">
        <v>0</v>
      </c>
      <c r="BE926" s="12">
        <v>0</v>
      </c>
      <c r="BF926" s="12">
        <v>0</v>
      </c>
      <c r="BK926" t="s">
        <v>331</v>
      </c>
      <c r="BL926" t="s">
        <v>110</v>
      </c>
      <c r="BM926" s="2">
        <v>43899</v>
      </c>
      <c r="BN926" s="12">
        <v>0</v>
      </c>
      <c r="BO926" s="12">
        <v>0</v>
      </c>
      <c r="BP926" s="12">
        <v>0</v>
      </c>
      <c r="BQ926" s="12">
        <v>0</v>
      </c>
      <c r="BR926" s="12">
        <v>0</v>
      </c>
      <c r="BS926" s="12">
        <v>0</v>
      </c>
      <c r="BT926" s="12">
        <v>0</v>
      </c>
      <c r="BU926" s="12">
        <v>0</v>
      </c>
      <c r="BV926" s="12">
        <v>0</v>
      </c>
      <c r="BW926" s="12">
        <v>0</v>
      </c>
      <c r="BX926" s="12">
        <v>0</v>
      </c>
      <c r="BY926" s="12">
        <v>1</v>
      </c>
      <c r="BZ926" s="12">
        <v>1</v>
      </c>
      <c r="CA926" s="12">
        <v>0</v>
      </c>
      <c r="CB926" s="12">
        <v>0</v>
      </c>
      <c r="CC926" s="12">
        <v>0</v>
      </c>
      <c r="CD926" s="12">
        <v>0</v>
      </c>
      <c r="CE926" s="12">
        <v>0</v>
      </c>
      <c r="CF926" s="12">
        <v>0</v>
      </c>
      <c r="CG926" s="12">
        <v>0</v>
      </c>
      <c r="CH926" s="12">
        <v>0</v>
      </c>
      <c r="CI926">
        <v>0</v>
      </c>
      <c r="CJ926">
        <v>0</v>
      </c>
      <c r="CK926">
        <v>0</v>
      </c>
      <c r="CL926">
        <v>0</v>
      </c>
      <c r="CM926">
        <v>0</v>
      </c>
      <c r="CN926" s="12">
        <v>0</v>
      </c>
    </row>
    <row r="927" spans="1:92" x14ac:dyDescent="0.25">
      <c r="A927" s="7" t="s">
        <v>344</v>
      </c>
      <c r="B927" t="s">
        <v>111</v>
      </c>
      <c r="C927" s="2">
        <v>43900</v>
      </c>
      <c r="D927" s="12">
        <v>90</v>
      </c>
      <c r="E927" s="12">
        <v>67</v>
      </c>
      <c r="F927" s="12">
        <v>3</v>
      </c>
      <c r="G927" s="12">
        <v>0</v>
      </c>
      <c r="H927" s="12">
        <v>0</v>
      </c>
      <c r="I927" s="12">
        <v>3</v>
      </c>
      <c r="J927" s="12">
        <v>4</v>
      </c>
      <c r="K927" s="12">
        <v>5</v>
      </c>
      <c r="L927" s="12">
        <v>3</v>
      </c>
      <c r="M927" s="12">
        <v>0</v>
      </c>
      <c r="N927" s="12">
        <v>4</v>
      </c>
      <c r="O927" s="12">
        <v>4</v>
      </c>
      <c r="P927" s="12">
        <v>4</v>
      </c>
      <c r="Q927" s="12">
        <v>11</v>
      </c>
      <c r="R927" s="12">
        <v>0</v>
      </c>
      <c r="S927" s="12">
        <v>0</v>
      </c>
      <c r="T927" s="12">
        <v>0</v>
      </c>
      <c r="U927" s="12">
        <v>0</v>
      </c>
      <c r="V927" s="12">
        <v>0</v>
      </c>
      <c r="W927" s="12">
        <v>0</v>
      </c>
      <c r="X927" s="12">
        <v>0</v>
      </c>
      <c r="Y927">
        <v>0</v>
      </c>
      <c r="Z927">
        <v>0</v>
      </c>
      <c r="AA927">
        <v>0</v>
      </c>
      <c r="AB927">
        <v>0</v>
      </c>
      <c r="AC927">
        <v>0</v>
      </c>
      <c r="AG927" s="35" t="s">
        <v>344</v>
      </c>
      <c r="AH927" s="29" t="s">
        <v>111</v>
      </c>
      <c r="AI927" s="36">
        <v>43900</v>
      </c>
      <c r="AJ927" s="12">
        <v>88</v>
      </c>
      <c r="AK927" s="12">
        <v>66</v>
      </c>
      <c r="AL927" s="12">
        <v>2</v>
      </c>
      <c r="AM927" s="12">
        <v>0</v>
      </c>
      <c r="AN927" s="12">
        <v>0</v>
      </c>
      <c r="AO927" s="12">
        <v>2</v>
      </c>
      <c r="AP927" s="12">
        <v>4</v>
      </c>
      <c r="AQ927" s="12">
        <v>5</v>
      </c>
      <c r="AR927" s="12">
        <v>2</v>
      </c>
      <c r="AS927" s="12">
        <v>0</v>
      </c>
      <c r="AT927" s="12">
        <v>10</v>
      </c>
      <c r="AU927" s="12">
        <v>0</v>
      </c>
      <c r="AV927" s="12">
        <v>0</v>
      </c>
      <c r="AW927" s="12">
        <v>0</v>
      </c>
      <c r="AX927" s="12">
        <v>0</v>
      </c>
      <c r="AY927" s="12">
        <v>0</v>
      </c>
      <c r="AZ927" s="12">
        <v>0</v>
      </c>
      <c r="BA927" s="12">
        <v>0</v>
      </c>
      <c r="BB927" s="12">
        <v>0</v>
      </c>
      <c r="BC927" s="12">
        <v>0</v>
      </c>
      <c r="BD927" s="12">
        <v>0</v>
      </c>
      <c r="BE927" s="12">
        <v>0</v>
      </c>
      <c r="BF927" s="12">
        <v>0</v>
      </c>
      <c r="BK927" t="s">
        <v>331</v>
      </c>
      <c r="BL927" t="s">
        <v>111</v>
      </c>
      <c r="BM927" s="2">
        <v>43899</v>
      </c>
      <c r="BN927" s="12">
        <v>3</v>
      </c>
      <c r="BO927" s="12">
        <v>4</v>
      </c>
      <c r="BP927" s="12">
        <v>0</v>
      </c>
      <c r="BQ927" s="12">
        <v>1</v>
      </c>
      <c r="BR927" s="12">
        <v>0</v>
      </c>
      <c r="BS927" s="12">
        <v>0</v>
      </c>
      <c r="BT927" s="12">
        <v>0</v>
      </c>
      <c r="BU927" s="12">
        <v>0</v>
      </c>
      <c r="BV927" s="12">
        <v>0</v>
      </c>
      <c r="BW927" s="12">
        <v>0</v>
      </c>
      <c r="BX927" s="12">
        <v>0</v>
      </c>
      <c r="BY927" s="12">
        <v>8</v>
      </c>
      <c r="BZ927" s="12">
        <v>6</v>
      </c>
      <c r="CA927" s="12">
        <v>6</v>
      </c>
      <c r="CB927" s="12">
        <v>3</v>
      </c>
      <c r="CC927" s="12">
        <v>0</v>
      </c>
      <c r="CD927" s="12">
        <v>0</v>
      </c>
      <c r="CE927" s="12">
        <v>0</v>
      </c>
      <c r="CF927" s="12">
        <v>0</v>
      </c>
      <c r="CG927" s="12">
        <v>0</v>
      </c>
      <c r="CH927" s="12">
        <v>0</v>
      </c>
      <c r="CI927">
        <v>0</v>
      </c>
      <c r="CJ927">
        <v>0</v>
      </c>
      <c r="CK927">
        <v>0</v>
      </c>
      <c r="CL927">
        <v>0</v>
      </c>
      <c r="CM927">
        <v>0</v>
      </c>
      <c r="CN927" s="12">
        <v>3</v>
      </c>
    </row>
    <row r="928" spans="1:92" x14ac:dyDescent="0.25">
      <c r="A928" s="7" t="s">
        <v>344</v>
      </c>
      <c r="B928" t="s">
        <v>112</v>
      </c>
      <c r="C928" s="2">
        <v>43900</v>
      </c>
      <c r="D928" s="12">
        <v>0</v>
      </c>
      <c r="E928" s="12">
        <v>0</v>
      </c>
      <c r="F928" s="12">
        <v>0</v>
      </c>
      <c r="G928" s="12">
        <v>0</v>
      </c>
      <c r="H928" s="12">
        <v>0</v>
      </c>
      <c r="I928" s="12">
        <v>0</v>
      </c>
      <c r="J928" s="12">
        <v>0</v>
      </c>
      <c r="K928" s="12">
        <v>0</v>
      </c>
      <c r="L928" s="12">
        <v>0</v>
      </c>
      <c r="M928" s="12">
        <v>0</v>
      </c>
      <c r="N928" s="12">
        <v>0</v>
      </c>
      <c r="O928" s="12">
        <v>0</v>
      </c>
      <c r="P928" s="12">
        <v>0</v>
      </c>
      <c r="Q928" s="12">
        <v>0</v>
      </c>
      <c r="R928" s="12">
        <v>0</v>
      </c>
      <c r="S928" s="12">
        <v>0</v>
      </c>
      <c r="T928" s="12">
        <v>0</v>
      </c>
      <c r="U928" s="12">
        <v>0</v>
      </c>
      <c r="V928" s="12">
        <v>0</v>
      </c>
      <c r="W928" s="12">
        <v>0</v>
      </c>
      <c r="X928" s="12">
        <v>0</v>
      </c>
      <c r="Y928">
        <v>0</v>
      </c>
      <c r="Z928">
        <v>0</v>
      </c>
      <c r="AA928">
        <v>0</v>
      </c>
      <c r="AB928">
        <v>0</v>
      </c>
      <c r="AC928">
        <v>0</v>
      </c>
      <c r="AG928" s="33" t="s">
        <v>344</v>
      </c>
      <c r="AH928" s="30" t="s">
        <v>112</v>
      </c>
      <c r="AI928" s="34">
        <v>43900</v>
      </c>
      <c r="AJ928" s="12">
        <v>0</v>
      </c>
      <c r="AK928" s="12">
        <v>0</v>
      </c>
      <c r="AL928" s="12">
        <v>0</v>
      </c>
      <c r="AM928" s="12">
        <v>0</v>
      </c>
      <c r="AN928" s="12">
        <v>0</v>
      </c>
      <c r="AO928" s="12">
        <v>0</v>
      </c>
      <c r="AP928" s="12">
        <v>0</v>
      </c>
      <c r="AQ928" s="12">
        <v>0</v>
      </c>
      <c r="AR928" s="12">
        <v>0</v>
      </c>
      <c r="AS928" s="12">
        <v>0</v>
      </c>
      <c r="AT928" s="12">
        <v>0</v>
      </c>
      <c r="AU928" s="12">
        <v>0</v>
      </c>
      <c r="AV928" s="12">
        <v>0</v>
      </c>
      <c r="AW928" s="12">
        <v>0</v>
      </c>
      <c r="AX928" s="12">
        <v>0</v>
      </c>
      <c r="AY928" s="12">
        <v>0</v>
      </c>
      <c r="AZ928" s="12">
        <v>0</v>
      </c>
      <c r="BA928" s="12">
        <v>0</v>
      </c>
      <c r="BB928" s="12">
        <v>0</v>
      </c>
      <c r="BC928" s="12">
        <v>0</v>
      </c>
      <c r="BD928" s="12">
        <v>0</v>
      </c>
      <c r="BE928" s="12">
        <v>0</v>
      </c>
      <c r="BF928" s="12">
        <v>0</v>
      </c>
      <c r="BK928" t="s">
        <v>331</v>
      </c>
      <c r="BL928" t="s">
        <v>112</v>
      </c>
      <c r="BM928" s="2">
        <v>43899</v>
      </c>
      <c r="BN928" s="12">
        <v>0</v>
      </c>
      <c r="BO928" s="12">
        <v>0</v>
      </c>
      <c r="BP928" s="12">
        <v>0</v>
      </c>
      <c r="BQ928" s="12">
        <v>0</v>
      </c>
      <c r="BR928" s="12">
        <v>0</v>
      </c>
      <c r="BS928" s="12">
        <v>0</v>
      </c>
      <c r="BT928" s="12">
        <v>0</v>
      </c>
      <c r="BU928" s="12">
        <v>0</v>
      </c>
      <c r="BV928" s="12">
        <v>0</v>
      </c>
      <c r="BW928" s="12">
        <v>0</v>
      </c>
      <c r="BX928" s="12">
        <v>0</v>
      </c>
      <c r="BY928" s="12">
        <v>1</v>
      </c>
      <c r="BZ928" s="12">
        <v>0</v>
      </c>
      <c r="CA928" s="12">
        <v>0</v>
      </c>
      <c r="CB928" s="12">
        <v>0</v>
      </c>
      <c r="CC928" s="12">
        <v>0</v>
      </c>
      <c r="CD928" s="12">
        <v>0</v>
      </c>
      <c r="CE928" s="12">
        <v>0</v>
      </c>
      <c r="CF928" s="12">
        <v>0</v>
      </c>
      <c r="CG928" s="12">
        <v>0</v>
      </c>
      <c r="CH928" s="12">
        <v>0</v>
      </c>
      <c r="CI928">
        <v>0</v>
      </c>
      <c r="CJ928">
        <v>0</v>
      </c>
      <c r="CK928">
        <v>0</v>
      </c>
      <c r="CL928">
        <v>0</v>
      </c>
      <c r="CM928">
        <v>0</v>
      </c>
      <c r="CN928" s="12">
        <v>0</v>
      </c>
    </row>
    <row r="929" spans="1:92" x14ac:dyDescent="0.25">
      <c r="A929" s="7" t="s">
        <v>344</v>
      </c>
      <c r="B929" t="s">
        <v>113</v>
      </c>
      <c r="C929" s="2">
        <v>43900</v>
      </c>
      <c r="D929" s="12">
        <v>77</v>
      </c>
      <c r="E929" s="12">
        <v>60</v>
      </c>
      <c r="F929" s="12">
        <v>2</v>
      </c>
      <c r="G929" s="12">
        <v>1</v>
      </c>
      <c r="H929" s="12">
        <v>0</v>
      </c>
      <c r="I929" s="12">
        <v>2</v>
      </c>
      <c r="J929" s="12">
        <v>5</v>
      </c>
      <c r="K929" s="12">
        <v>0</v>
      </c>
      <c r="L929" s="12">
        <v>2</v>
      </c>
      <c r="M929" s="12">
        <v>0</v>
      </c>
      <c r="N929" s="12">
        <v>6</v>
      </c>
      <c r="O929" s="12">
        <v>3</v>
      </c>
      <c r="P929" s="12">
        <v>3</v>
      </c>
      <c r="Q929" s="12">
        <v>10</v>
      </c>
      <c r="R929" s="12">
        <v>0</v>
      </c>
      <c r="S929" s="12">
        <v>0</v>
      </c>
      <c r="T929" s="12">
        <v>0</v>
      </c>
      <c r="U929" s="12">
        <v>0</v>
      </c>
      <c r="V929" s="12">
        <v>0</v>
      </c>
      <c r="W929" s="12">
        <v>0</v>
      </c>
      <c r="X929" s="12">
        <v>0</v>
      </c>
      <c r="Y929">
        <v>0</v>
      </c>
      <c r="Z929">
        <v>0</v>
      </c>
      <c r="AA929">
        <v>0</v>
      </c>
      <c r="AB929">
        <v>0</v>
      </c>
      <c r="AC929">
        <v>0</v>
      </c>
      <c r="AG929" s="35" t="s">
        <v>344</v>
      </c>
      <c r="AH929" s="29" t="s">
        <v>113</v>
      </c>
      <c r="AI929" s="36">
        <v>43900</v>
      </c>
      <c r="AJ929" s="12">
        <v>76</v>
      </c>
      <c r="AK929" s="12">
        <v>60</v>
      </c>
      <c r="AL929" s="12">
        <v>2</v>
      </c>
      <c r="AM929" s="12">
        <v>1</v>
      </c>
      <c r="AN929" s="12">
        <v>0</v>
      </c>
      <c r="AO929" s="12">
        <v>2</v>
      </c>
      <c r="AP929" s="12">
        <v>5</v>
      </c>
      <c r="AQ929" s="12">
        <v>0</v>
      </c>
      <c r="AR929" s="12">
        <v>2</v>
      </c>
      <c r="AS929" s="12">
        <v>0</v>
      </c>
      <c r="AT929" s="12">
        <v>9</v>
      </c>
      <c r="AU929" s="12">
        <v>0</v>
      </c>
      <c r="AV929" s="12">
        <v>0</v>
      </c>
      <c r="AW929" s="12">
        <v>0</v>
      </c>
      <c r="AX929" s="12">
        <v>0</v>
      </c>
      <c r="AY929" s="12">
        <v>0</v>
      </c>
      <c r="AZ929" s="12">
        <v>0</v>
      </c>
      <c r="BA929" s="12">
        <v>0</v>
      </c>
      <c r="BB929" s="12">
        <v>0</v>
      </c>
      <c r="BC929" s="12">
        <v>0</v>
      </c>
      <c r="BD929" s="12">
        <v>0</v>
      </c>
      <c r="BE929" s="12">
        <v>0</v>
      </c>
      <c r="BF929" s="12">
        <v>0</v>
      </c>
      <c r="BK929" t="s">
        <v>331</v>
      </c>
      <c r="BL929" t="s">
        <v>113</v>
      </c>
      <c r="BM929" s="2">
        <v>43899</v>
      </c>
      <c r="BN929" s="12">
        <v>5</v>
      </c>
      <c r="BO929" s="12">
        <v>6</v>
      </c>
      <c r="BP929" s="12">
        <v>0</v>
      </c>
      <c r="BQ929" s="12">
        <v>1</v>
      </c>
      <c r="BR929" s="12">
        <v>0</v>
      </c>
      <c r="BS929" s="12">
        <v>0</v>
      </c>
      <c r="BT929" s="12">
        <v>0</v>
      </c>
      <c r="BU929" s="12">
        <v>0</v>
      </c>
      <c r="BV929" s="12">
        <v>0</v>
      </c>
      <c r="BW929" s="12">
        <v>3</v>
      </c>
      <c r="BX929" s="12">
        <v>3</v>
      </c>
      <c r="BY929" s="12">
        <v>7</v>
      </c>
      <c r="BZ929" s="12">
        <v>6</v>
      </c>
      <c r="CA929" s="12">
        <v>23</v>
      </c>
      <c r="CB929" s="12">
        <v>7</v>
      </c>
      <c r="CC929" s="12">
        <v>0</v>
      </c>
      <c r="CD929" s="12">
        <v>0</v>
      </c>
      <c r="CE929" s="12">
        <v>0</v>
      </c>
      <c r="CF929" s="12">
        <v>0</v>
      </c>
      <c r="CG929" s="12">
        <v>0</v>
      </c>
      <c r="CH929" s="12">
        <v>0</v>
      </c>
      <c r="CI929">
        <v>0</v>
      </c>
      <c r="CJ929">
        <v>0</v>
      </c>
      <c r="CK929">
        <v>0</v>
      </c>
      <c r="CL929">
        <v>0</v>
      </c>
      <c r="CM929">
        <v>0</v>
      </c>
      <c r="CN929" s="12">
        <v>5</v>
      </c>
    </row>
    <row r="930" spans="1:92" x14ac:dyDescent="0.25">
      <c r="A930" s="7" t="s">
        <v>345</v>
      </c>
      <c r="B930" t="s">
        <v>110</v>
      </c>
      <c r="C930" s="2">
        <v>43900</v>
      </c>
      <c r="D930" s="12">
        <v>8</v>
      </c>
      <c r="E930" s="12">
        <v>4</v>
      </c>
      <c r="F930" s="12">
        <v>0</v>
      </c>
      <c r="G930" s="12">
        <v>0</v>
      </c>
      <c r="H930" s="12">
        <v>0</v>
      </c>
      <c r="I930" s="12">
        <v>0</v>
      </c>
      <c r="J930" s="12">
        <v>0</v>
      </c>
      <c r="K930" s="12">
        <v>0</v>
      </c>
      <c r="L930" s="12">
        <v>0</v>
      </c>
      <c r="M930" s="12">
        <v>17</v>
      </c>
      <c r="N930" s="12">
        <v>2</v>
      </c>
      <c r="O930" s="12">
        <v>50</v>
      </c>
      <c r="P930" s="12">
        <v>23</v>
      </c>
      <c r="Q930" s="12">
        <v>0</v>
      </c>
      <c r="R930" s="12">
        <v>0</v>
      </c>
      <c r="S930" s="12">
        <v>0</v>
      </c>
      <c r="T930" s="12">
        <v>1</v>
      </c>
      <c r="U930" s="12">
        <v>0</v>
      </c>
      <c r="V930" s="12">
        <v>0</v>
      </c>
      <c r="W930" s="12">
        <v>0</v>
      </c>
      <c r="X930" s="12">
        <v>0</v>
      </c>
      <c r="Y930">
        <v>0</v>
      </c>
      <c r="Z930">
        <v>0</v>
      </c>
      <c r="AA930">
        <v>0</v>
      </c>
      <c r="AB930">
        <v>0</v>
      </c>
      <c r="AC930">
        <v>0</v>
      </c>
      <c r="AG930" s="33" t="s">
        <v>345</v>
      </c>
      <c r="AH930" s="30" t="s">
        <v>110</v>
      </c>
      <c r="AI930" s="34">
        <v>43900</v>
      </c>
      <c r="AJ930" s="12">
        <v>0</v>
      </c>
      <c r="AK930" s="12">
        <v>0</v>
      </c>
      <c r="AL930" s="12">
        <v>0</v>
      </c>
      <c r="AM930" s="12">
        <v>0</v>
      </c>
      <c r="AN930" s="12">
        <v>0</v>
      </c>
      <c r="AO930" s="12">
        <v>0</v>
      </c>
      <c r="AP930" s="12">
        <v>0</v>
      </c>
      <c r="AQ930" s="12">
        <v>0</v>
      </c>
      <c r="AR930" s="12">
        <v>0</v>
      </c>
      <c r="AS930" s="12">
        <v>0</v>
      </c>
      <c r="AT930" s="12">
        <v>0</v>
      </c>
      <c r="AU930" s="12">
        <v>0</v>
      </c>
      <c r="AV930" s="12">
        <v>0</v>
      </c>
      <c r="AW930" s="12">
        <v>0</v>
      </c>
      <c r="AX930" s="12">
        <v>0</v>
      </c>
      <c r="AY930" s="12">
        <v>0</v>
      </c>
      <c r="AZ930" s="12">
        <v>0</v>
      </c>
      <c r="BA930" s="12">
        <v>0</v>
      </c>
      <c r="BB930" s="12">
        <v>0</v>
      </c>
      <c r="BC930" s="12">
        <v>0</v>
      </c>
      <c r="BD930" s="12">
        <v>0</v>
      </c>
      <c r="BE930" s="12">
        <v>0</v>
      </c>
      <c r="BF930" s="12">
        <v>0</v>
      </c>
      <c r="BK930" t="s">
        <v>332</v>
      </c>
      <c r="BL930" t="s">
        <v>110</v>
      </c>
      <c r="BM930" s="2">
        <v>43899</v>
      </c>
      <c r="BN930" s="12">
        <v>1</v>
      </c>
      <c r="BO930" s="12">
        <v>0</v>
      </c>
      <c r="BP930" s="12">
        <v>0</v>
      </c>
      <c r="BQ930" s="12">
        <v>0</v>
      </c>
      <c r="BR930" s="12">
        <v>0</v>
      </c>
      <c r="BS930" s="12">
        <v>0</v>
      </c>
      <c r="BT930" s="12">
        <v>0</v>
      </c>
      <c r="BU930" s="12">
        <v>0</v>
      </c>
      <c r="BV930" s="12">
        <v>0</v>
      </c>
      <c r="BW930" s="12">
        <v>0</v>
      </c>
      <c r="BX930" s="12">
        <v>0</v>
      </c>
      <c r="BY930" s="12">
        <v>0</v>
      </c>
      <c r="BZ930" s="12">
        <v>0</v>
      </c>
      <c r="CA930" s="12">
        <v>2</v>
      </c>
      <c r="CB930" s="12">
        <v>2</v>
      </c>
      <c r="CC930" s="12">
        <v>0</v>
      </c>
      <c r="CD930" s="12">
        <v>0</v>
      </c>
      <c r="CE930" s="12">
        <v>0</v>
      </c>
      <c r="CF930" s="12">
        <v>0</v>
      </c>
      <c r="CG930" s="12">
        <v>0</v>
      </c>
      <c r="CH930" s="12">
        <v>2</v>
      </c>
      <c r="CI930">
        <v>0</v>
      </c>
      <c r="CJ930">
        <v>0</v>
      </c>
      <c r="CK930">
        <v>0</v>
      </c>
      <c r="CL930">
        <v>0</v>
      </c>
      <c r="CM930">
        <v>0</v>
      </c>
      <c r="CN930" s="12">
        <v>1</v>
      </c>
    </row>
    <row r="931" spans="1:92" x14ac:dyDescent="0.25">
      <c r="A931" s="7" t="s">
        <v>345</v>
      </c>
      <c r="B931" t="s">
        <v>111</v>
      </c>
      <c r="C931" s="2">
        <v>43900</v>
      </c>
      <c r="D931" s="12">
        <v>193</v>
      </c>
      <c r="E931" s="12">
        <v>150</v>
      </c>
      <c r="F931" s="12">
        <v>6</v>
      </c>
      <c r="G931" s="12">
        <v>6</v>
      </c>
      <c r="H931" s="12">
        <v>3</v>
      </c>
      <c r="I931" s="12">
        <v>6</v>
      </c>
      <c r="J931" s="12">
        <v>8</v>
      </c>
      <c r="K931" s="12">
        <v>2</v>
      </c>
      <c r="L931" s="12">
        <v>6</v>
      </c>
      <c r="M931" s="12">
        <v>423</v>
      </c>
      <c r="N931" s="12">
        <v>26</v>
      </c>
      <c r="O931" s="12">
        <v>582</v>
      </c>
      <c r="P931" s="12">
        <v>492</v>
      </c>
      <c r="Q931" s="12">
        <v>45</v>
      </c>
      <c r="R931" s="12">
        <v>25</v>
      </c>
      <c r="S931" s="12">
        <v>34</v>
      </c>
      <c r="T931" s="12">
        <v>9</v>
      </c>
      <c r="U931" s="12">
        <v>0</v>
      </c>
      <c r="V931" s="12">
        <v>2</v>
      </c>
      <c r="W931" s="12">
        <v>3</v>
      </c>
      <c r="X931" s="12">
        <v>21</v>
      </c>
      <c r="Y931">
        <v>0</v>
      </c>
      <c r="Z931">
        <v>0</v>
      </c>
      <c r="AA931">
        <v>0</v>
      </c>
      <c r="AB931">
        <v>0</v>
      </c>
      <c r="AC931">
        <v>0</v>
      </c>
      <c r="AG931" s="35" t="s">
        <v>345</v>
      </c>
      <c r="AH931" s="29" t="s">
        <v>111</v>
      </c>
      <c r="AI931" s="36">
        <v>43900</v>
      </c>
      <c r="AJ931" s="12">
        <v>168</v>
      </c>
      <c r="AK931" s="12">
        <v>128</v>
      </c>
      <c r="AL931" s="12">
        <v>4</v>
      </c>
      <c r="AM931" s="12">
        <v>1</v>
      </c>
      <c r="AN931" s="12">
        <v>1</v>
      </c>
      <c r="AO931" s="12">
        <v>4</v>
      </c>
      <c r="AP931" s="12">
        <v>4</v>
      </c>
      <c r="AQ931" s="12">
        <v>1</v>
      </c>
      <c r="AR931" s="12">
        <v>4</v>
      </c>
      <c r="AS931" s="12">
        <v>0</v>
      </c>
      <c r="AT931" s="12">
        <v>9</v>
      </c>
      <c r="AU931" s="12">
        <v>0</v>
      </c>
      <c r="AV931" s="12">
        <v>0</v>
      </c>
      <c r="AW931" s="12">
        <v>0</v>
      </c>
      <c r="AX931" s="12">
        <v>0</v>
      </c>
      <c r="AY931" s="12">
        <v>0</v>
      </c>
      <c r="AZ931" s="12">
        <v>0</v>
      </c>
      <c r="BA931" s="12">
        <v>0</v>
      </c>
      <c r="BB931" s="12">
        <v>0</v>
      </c>
      <c r="BC931" s="12">
        <v>0</v>
      </c>
      <c r="BD931" s="12">
        <v>0</v>
      </c>
      <c r="BE931" s="12">
        <v>0</v>
      </c>
      <c r="BF931" s="12">
        <v>0</v>
      </c>
      <c r="BK931" t="s">
        <v>332</v>
      </c>
      <c r="BL931" t="s">
        <v>111</v>
      </c>
      <c r="BM931" s="2">
        <v>43899</v>
      </c>
      <c r="BN931" s="12">
        <v>7</v>
      </c>
      <c r="BO931" s="12">
        <v>3</v>
      </c>
      <c r="BP931" s="12">
        <v>0</v>
      </c>
      <c r="BQ931" s="12">
        <v>0</v>
      </c>
      <c r="BR931" s="12">
        <v>0</v>
      </c>
      <c r="BS931" s="12">
        <v>0</v>
      </c>
      <c r="BT931" s="12">
        <v>0</v>
      </c>
      <c r="BU931" s="12">
        <v>0</v>
      </c>
      <c r="BV931" s="12">
        <v>0</v>
      </c>
      <c r="BW931" s="12">
        <v>1</v>
      </c>
      <c r="BX931" s="12">
        <v>2</v>
      </c>
      <c r="BY931" s="12">
        <v>0</v>
      </c>
      <c r="BZ931" s="12">
        <v>0</v>
      </c>
      <c r="CA931" s="12">
        <v>3</v>
      </c>
      <c r="CB931" s="12">
        <v>2</v>
      </c>
      <c r="CC931" s="12">
        <v>0</v>
      </c>
      <c r="CD931" s="12">
        <v>2</v>
      </c>
      <c r="CE931" s="12">
        <v>0</v>
      </c>
      <c r="CF931" s="12">
        <v>0</v>
      </c>
      <c r="CG931" s="12">
        <v>0</v>
      </c>
      <c r="CH931" s="12">
        <v>2</v>
      </c>
      <c r="CI931">
        <v>0</v>
      </c>
      <c r="CJ931">
        <v>0</v>
      </c>
      <c r="CK931">
        <v>0</v>
      </c>
      <c r="CL931">
        <v>0</v>
      </c>
      <c r="CM931">
        <v>0</v>
      </c>
      <c r="CN931" s="12">
        <v>7</v>
      </c>
    </row>
    <row r="932" spans="1:92" x14ac:dyDescent="0.25">
      <c r="A932" s="7" t="s">
        <v>345</v>
      </c>
      <c r="B932" t="s">
        <v>112</v>
      </c>
      <c r="C932" s="2">
        <v>43900</v>
      </c>
      <c r="D932" s="12">
        <v>9</v>
      </c>
      <c r="E932" s="12">
        <v>9</v>
      </c>
      <c r="F932" s="12">
        <v>0</v>
      </c>
      <c r="G932" s="12">
        <v>2</v>
      </c>
      <c r="H932" s="12">
        <v>0</v>
      </c>
      <c r="I932" s="12">
        <v>0</v>
      </c>
      <c r="J932" s="12">
        <v>2</v>
      </c>
      <c r="K932" s="12">
        <v>0</v>
      </c>
      <c r="L932" s="12">
        <v>0</v>
      </c>
      <c r="M932" s="12">
        <v>14</v>
      </c>
      <c r="N932" s="12">
        <v>2</v>
      </c>
      <c r="O932" s="12">
        <v>40</v>
      </c>
      <c r="P932" s="12">
        <v>24</v>
      </c>
      <c r="Q932" s="12">
        <v>3</v>
      </c>
      <c r="R932" s="12">
        <v>0</v>
      </c>
      <c r="S932" s="12">
        <v>0</v>
      </c>
      <c r="T932" s="12">
        <v>2</v>
      </c>
      <c r="U932" s="12">
        <v>0</v>
      </c>
      <c r="V932" s="12">
        <v>0</v>
      </c>
      <c r="W932" s="12">
        <v>0</v>
      </c>
      <c r="X932" s="12">
        <v>0</v>
      </c>
      <c r="Y932">
        <v>0</v>
      </c>
      <c r="Z932">
        <v>0</v>
      </c>
      <c r="AA932">
        <v>0</v>
      </c>
      <c r="AB932">
        <v>0</v>
      </c>
      <c r="AC932">
        <v>0</v>
      </c>
      <c r="AG932" s="33" t="s">
        <v>345</v>
      </c>
      <c r="AH932" s="30" t="s">
        <v>112</v>
      </c>
      <c r="AI932" s="34">
        <v>43900</v>
      </c>
      <c r="AJ932" s="12">
        <v>0</v>
      </c>
      <c r="AK932" s="12">
        <v>0</v>
      </c>
      <c r="AL932" s="12">
        <v>0</v>
      </c>
      <c r="AM932" s="12">
        <v>0</v>
      </c>
      <c r="AN932" s="12">
        <v>0</v>
      </c>
      <c r="AO932" s="12">
        <v>0</v>
      </c>
      <c r="AP932" s="12">
        <v>0</v>
      </c>
      <c r="AQ932" s="12">
        <v>0</v>
      </c>
      <c r="AR932" s="12">
        <v>0</v>
      </c>
      <c r="AS932" s="12">
        <v>0</v>
      </c>
      <c r="AT932" s="12">
        <v>0</v>
      </c>
      <c r="AU932" s="12">
        <v>0</v>
      </c>
      <c r="AV932" s="12">
        <v>0</v>
      </c>
      <c r="AW932" s="12">
        <v>0</v>
      </c>
      <c r="AX932" s="12">
        <v>0</v>
      </c>
      <c r="AY932" s="12">
        <v>0</v>
      </c>
      <c r="AZ932" s="12">
        <v>0</v>
      </c>
      <c r="BA932" s="12">
        <v>0</v>
      </c>
      <c r="BB932" s="12">
        <v>0</v>
      </c>
      <c r="BC932" s="12">
        <v>0</v>
      </c>
      <c r="BD932" s="12">
        <v>0</v>
      </c>
      <c r="BE932" s="12">
        <v>0</v>
      </c>
      <c r="BF932" s="12">
        <v>0</v>
      </c>
      <c r="BK932" t="s">
        <v>332</v>
      </c>
      <c r="BL932" t="s">
        <v>112</v>
      </c>
      <c r="BM932" s="2">
        <v>43899</v>
      </c>
      <c r="BN932" s="12">
        <v>3</v>
      </c>
      <c r="BO932" s="12">
        <v>1</v>
      </c>
      <c r="BP932" s="12">
        <v>0</v>
      </c>
      <c r="BQ932" s="12">
        <v>0</v>
      </c>
      <c r="BR932" s="12">
        <v>0</v>
      </c>
      <c r="BS932" s="12">
        <v>0</v>
      </c>
      <c r="BT932" s="12">
        <v>0</v>
      </c>
      <c r="BU932" s="12">
        <v>0</v>
      </c>
      <c r="BV932" s="12">
        <v>0</v>
      </c>
      <c r="BW932" s="12">
        <v>0</v>
      </c>
      <c r="BX932" s="12">
        <v>0</v>
      </c>
      <c r="BY932" s="12">
        <v>0</v>
      </c>
      <c r="BZ932" s="12">
        <v>0</v>
      </c>
      <c r="CA932" s="12">
        <v>1</v>
      </c>
      <c r="CB932" s="12">
        <v>0</v>
      </c>
      <c r="CC932" s="12">
        <v>1</v>
      </c>
      <c r="CD932" s="12">
        <v>1</v>
      </c>
      <c r="CE932" s="12">
        <v>0</v>
      </c>
      <c r="CF932" s="12">
        <v>0</v>
      </c>
      <c r="CG932" s="12">
        <v>0</v>
      </c>
      <c r="CH932" s="12">
        <v>0</v>
      </c>
      <c r="CI932">
        <v>0</v>
      </c>
      <c r="CJ932">
        <v>0</v>
      </c>
      <c r="CK932">
        <v>0</v>
      </c>
      <c r="CL932">
        <v>0</v>
      </c>
      <c r="CM932">
        <v>0</v>
      </c>
      <c r="CN932" s="12">
        <v>3</v>
      </c>
    </row>
    <row r="933" spans="1:92" x14ac:dyDescent="0.25">
      <c r="A933" s="7" t="s">
        <v>345</v>
      </c>
      <c r="B933" t="s">
        <v>113</v>
      </c>
      <c r="C933" s="2">
        <v>43900</v>
      </c>
      <c r="D933" s="12">
        <v>291</v>
      </c>
      <c r="E933" s="12">
        <v>175</v>
      </c>
      <c r="F933" s="12">
        <v>8</v>
      </c>
      <c r="G933" s="12">
        <v>5</v>
      </c>
      <c r="H933" s="12">
        <v>2</v>
      </c>
      <c r="I933" s="12">
        <v>8</v>
      </c>
      <c r="J933" s="12">
        <v>27</v>
      </c>
      <c r="K933" s="12">
        <v>4</v>
      </c>
      <c r="L933" s="12">
        <v>8</v>
      </c>
      <c r="M933" s="12">
        <v>1063</v>
      </c>
      <c r="N933" s="12">
        <v>44</v>
      </c>
      <c r="O933" s="12">
        <v>1409</v>
      </c>
      <c r="P933" s="12">
        <v>1287</v>
      </c>
      <c r="Q933" s="12">
        <v>110</v>
      </c>
      <c r="R933" s="12">
        <v>43</v>
      </c>
      <c r="S933" s="12">
        <v>44</v>
      </c>
      <c r="T933" s="12">
        <v>21</v>
      </c>
      <c r="U933" s="12">
        <v>0</v>
      </c>
      <c r="V933" s="12">
        <v>2</v>
      </c>
      <c r="W933" s="12">
        <v>5</v>
      </c>
      <c r="X933" s="12">
        <v>34</v>
      </c>
      <c r="Y933">
        <v>0</v>
      </c>
      <c r="Z933">
        <v>0</v>
      </c>
      <c r="AA933">
        <v>0</v>
      </c>
      <c r="AB933">
        <v>0</v>
      </c>
      <c r="AC933">
        <v>0</v>
      </c>
      <c r="AG933" s="35" t="s">
        <v>345</v>
      </c>
      <c r="AH933" s="29" t="s">
        <v>113</v>
      </c>
      <c r="AI933" s="36">
        <v>43900</v>
      </c>
      <c r="AJ933" s="12">
        <v>216</v>
      </c>
      <c r="AK933" s="12">
        <v>146</v>
      </c>
      <c r="AL933" s="12">
        <v>7</v>
      </c>
      <c r="AM933" s="12">
        <v>1</v>
      </c>
      <c r="AN933" s="12">
        <v>1</v>
      </c>
      <c r="AO933" s="12">
        <v>7</v>
      </c>
      <c r="AP933" s="12">
        <v>7</v>
      </c>
      <c r="AQ933" s="12">
        <v>2</v>
      </c>
      <c r="AR933" s="12">
        <v>7</v>
      </c>
      <c r="AS933" s="12">
        <v>0</v>
      </c>
      <c r="AT933" s="12">
        <v>22</v>
      </c>
      <c r="AU933" s="12">
        <v>0</v>
      </c>
      <c r="AV933" s="12">
        <v>0</v>
      </c>
      <c r="AW933" s="12">
        <v>0</v>
      </c>
      <c r="AX933" s="12">
        <v>0</v>
      </c>
      <c r="AY933" s="12">
        <v>0</v>
      </c>
      <c r="AZ933" s="12">
        <v>0</v>
      </c>
      <c r="BA933" s="12">
        <v>0</v>
      </c>
      <c r="BB933" s="12">
        <v>0</v>
      </c>
      <c r="BC933" s="12">
        <v>0</v>
      </c>
      <c r="BD933" s="12">
        <v>0</v>
      </c>
      <c r="BE933" s="12">
        <v>0</v>
      </c>
      <c r="BF933" s="12">
        <v>0</v>
      </c>
      <c r="BK933" t="s">
        <v>332</v>
      </c>
      <c r="BL933" t="s">
        <v>113</v>
      </c>
      <c r="BM933" s="2">
        <v>43899</v>
      </c>
      <c r="BN933" s="12">
        <v>8</v>
      </c>
      <c r="BO933" s="12">
        <v>16</v>
      </c>
      <c r="BP933" s="12">
        <v>0</v>
      </c>
      <c r="BQ933" s="12">
        <v>0</v>
      </c>
      <c r="BR933" s="12">
        <v>0</v>
      </c>
      <c r="BS933" s="12">
        <v>0</v>
      </c>
      <c r="BT933" s="12">
        <v>0</v>
      </c>
      <c r="BU933" s="12">
        <v>0</v>
      </c>
      <c r="BV933" s="12">
        <v>0</v>
      </c>
      <c r="BW933" s="12">
        <v>4</v>
      </c>
      <c r="BX933" s="12">
        <v>1</v>
      </c>
      <c r="BY933" s="12">
        <v>0</v>
      </c>
      <c r="BZ933" s="12">
        <v>0</v>
      </c>
      <c r="CA933" s="12">
        <v>7</v>
      </c>
      <c r="CB933" s="12">
        <v>5</v>
      </c>
      <c r="CC933" s="12">
        <v>0</v>
      </c>
      <c r="CD933" s="12">
        <v>1</v>
      </c>
      <c r="CE933" s="12">
        <v>0</v>
      </c>
      <c r="CF933" s="12">
        <v>0</v>
      </c>
      <c r="CG933" s="12">
        <v>0</v>
      </c>
      <c r="CH933" s="12">
        <v>5</v>
      </c>
      <c r="CI933">
        <v>0</v>
      </c>
      <c r="CJ933">
        <v>0</v>
      </c>
      <c r="CK933">
        <v>0</v>
      </c>
      <c r="CL933">
        <v>0</v>
      </c>
      <c r="CM933">
        <v>0</v>
      </c>
      <c r="CN933" s="12">
        <v>8</v>
      </c>
    </row>
    <row r="934" spans="1:92" x14ac:dyDescent="0.25">
      <c r="A934" s="7" t="s">
        <v>346</v>
      </c>
      <c r="B934" t="s">
        <v>110</v>
      </c>
      <c r="C934" s="2">
        <v>43900</v>
      </c>
      <c r="D934" s="12">
        <v>0</v>
      </c>
      <c r="E934" s="12">
        <v>0</v>
      </c>
      <c r="F934" s="12">
        <v>0</v>
      </c>
      <c r="G934" s="12">
        <v>0</v>
      </c>
      <c r="H934" s="12">
        <v>0</v>
      </c>
      <c r="I934" s="12">
        <v>0</v>
      </c>
      <c r="J934" s="12">
        <v>0</v>
      </c>
      <c r="K934" s="12">
        <v>0</v>
      </c>
      <c r="L934" s="12">
        <v>0</v>
      </c>
      <c r="M934" s="12">
        <v>0</v>
      </c>
      <c r="N934" s="12">
        <v>0</v>
      </c>
      <c r="O934" s="12">
        <v>0</v>
      </c>
      <c r="P934" s="12">
        <v>0</v>
      </c>
      <c r="Q934" s="12">
        <v>0</v>
      </c>
      <c r="R934" s="12">
        <v>0</v>
      </c>
      <c r="S934" s="12">
        <v>1</v>
      </c>
      <c r="T934" s="12">
        <v>1</v>
      </c>
      <c r="U934" s="12">
        <v>0</v>
      </c>
      <c r="V934" s="12">
        <v>0</v>
      </c>
      <c r="W934" s="12">
        <v>0</v>
      </c>
      <c r="X934" s="12">
        <v>1</v>
      </c>
      <c r="Y934">
        <v>0</v>
      </c>
      <c r="Z934">
        <v>0</v>
      </c>
      <c r="AA934">
        <v>0</v>
      </c>
      <c r="AB934">
        <v>0</v>
      </c>
      <c r="AC934">
        <v>0</v>
      </c>
      <c r="AG934" s="33" t="s">
        <v>346</v>
      </c>
      <c r="AH934" s="30" t="s">
        <v>110</v>
      </c>
      <c r="AI934" s="34">
        <v>43900</v>
      </c>
      <c r="AJ934" s="12">
        <v>0</v>
      </c>
      <c r="AK934" s="12">
        <v>0</v>
      </c>
      <c r="AL934" s="12">
        <v>0</v>
      </c>
      <c r="AM934" s="12">
        <v>0</v>
      </c>
      <c r="AN934" s="12">
        <v>0</v>
      </c>
      <c r="AO934" s="12">
        <v>0</v>
      </c>
      <c r="AP934" s="12">
        <v>0</v>
      </c>
      <c r="AQ934" s="12">
        <v>0</v>
      </c>
      <c r="AR934" s="12">
        <v>0</v>
      </c>
      <c r="AS934" s="12">
        <v>0</v>
      </c>
      <c r="AT934" s="12">
        <v>0</v>
      </c>
      <c r="AU934" s="12">
        <v>0</v>
      </c>
      <c r="AV934" s="12">
        <v>1</v>
      </c>
      <c r="AW934" s="12">
        <v>1</v>
      </c>
      <c r="AX934" s="12">
        <v>0</v>
      </c>
      <c r="AY934" s="12">
        <v>0</v>
      </c>
      <c r="AZ934" s="12">
        <v>0</v>
      </c>
      <c r="BA934" s="12">
        <v>1</v>
      </c>
      <c r="BB934" s="12">
        <v>0</v>
      </c>
      <c r="BC934" s="12">
        <v>0</v>
      </c>
      <c r="BD934" s="12">
        <v>0</v>
      </c>
      <c r="BE934" s="12">
        <v>0</v>
      </c>
      <c r="BF934" s="12">
        <v>0</v>
      </c>
      <c r="BK934" t="s">
        <v>333</v>
      </c>
      <c r="BL934" t="s">
        <v>110</v>
      </c>
      <c r="BM934" s="2">
        <v>43899</v>
      </c>
      <c r="BN934" s="12">
        <v>0</v>
      </c>
      <c r="BO934" s="12">
        <v>4</v>
      </c>
      <c r="BP934" s="12">
        <v>0</v>
      </c>
      <c r="BQ934" s="12">
        <v>4</v>
      </c>
      <c r="BR934" s="12">
        <v>0</v>
      </c>
      <c r="BS934" s="12">
        <v>0</v>
      </c>
      <c r="BT934" s="12">
        <v>0</v>
      </c>
      <c r="BU934" s="12">
        <v>0</v>
      </c>
      <c r="BV934" s="12">
        <v>0</v>
      </c>
      <c r="BW934" s="12">
        <v>2</v>
      </c>
      <c r="BX934" s="12">
        <v>0</v>
      </c>
      <c r="BY934" s="12">
        <v>18</v>
      </c>
      <c r="BZ934" s="12">
        <v>9</v>
      </c>
      <c r="CA934" s="12">
        <v>0</v>
      </c>
      <c r="CB934" s="12">
        <v>0</v>
      </c>
      <c r="CC934" s="12">
        <v>0</v>
      </c>
      <c r="CD934" s="12">
        <v>0</v>
      </c>
      <c r="CE934" s="12">
        <v>0</v>
      </c>
      <c r="CF934" s="12">
        <v>0</v>
      </c>
      <c r="CG934" s="12">
        <v>0</v>
      </c>
      <c r="CH934" s="12">
        <v>0</v>
      </c>
      <c r="CI934">
        <v>0</v>
      </c>
      <c r="CJ934">
        <v>0</v>
      </c>
      <c r="CK934">
        <v>0</v>
      </c>
      <c r="CL934">
        <v>0</v>
      </c>
      <c r="CM934">
        <v>0</v>
      </c>
      <c r="CN934" s="12">
        <v>0</v>
      </c>
    </row>
    <row r="935" spans="1:92" x14ac:dyDescent="0.25">
      <c r="A935" s="7" t="s">
        <v>346</v>
      </c>
      <c r="B935" t="s">
        <v>111</v>
      </c>
      <c r="C935" s="2">
        <v>43900</v>
      </c>
      <c r="D935" s="12">
        <v>128</v>
      </c>
      <c r="E935" s="12">
        <v>102</v>
      </c>
      <c r="F935" s="12">
        <v>1</v>
      </c>
      <c r="G935" s="12">
        <v>5</v>
      </c>
      <c r="H935" s="12">
        <v>1</v>
      </c>
      <c r="I935" s="12">
        <v>1</v>
      </c>
      <c r="J935" s="12">
        <v>0</v>
      </c>
      <c r="K935" s="12">
        <v>0</v>
      </c>
      <c r="L935" s="12">
        <v>1</v>
      </c>
      <c r="M935" s="12">
        <v>4</v>
      </c>
      <c r="N935" s="12">
        <v>2</v>
      </c>
      <c r="O935" s="12">
        <v>0</v>
      </c>
      <c r="P935" s="12">
        <v>0</v>
      </c>
      <c r="Q935" s="12">
        <v>18</v>
      </c>
      <c r="R935" s="12">
        <v>0</v>
      </c>
      <c r="S935" s="12">
        <v>4</v>
      </c>
      <c r="T935" s="12">
        <v>3</v>
      </c>
      <c r="U935" s="12">
        <v>0</v>
      </c>
      <c r="V935" s="12">
        <v>0</v>
      </c>
      <c r="W935" s="12">
        <v>0</v>
      </c>
      <c r="X935" s="12">
        <v>4</v>
      </c>
      <c r="Y935">
        <v>0</v>
      </c>
      <c r="Z935">
        <v>0</v>
      </c>
      <c r="AA935">
        <v>0</v>
      </c>
      <c r="AB935">
        <v>0</v>
      </c>
      <c r="AC935">
        <v>0</v>
      </c>
      <c r="AG935" s="35" t="s">
        <v>346</v>
      </c>
      <c r="AH935" s="29" t="s">
        <v>111</v>
      </c>
      <c r="AI935" s="36">
        <v>43900</v>
      </c>
      <c r="AJ935" s="12">
        <v>128</v>
      </c>
      <c r="AK935" s="12">
        <v>102</v>
      </c>
      <c r="AL935" s="12">
        <v>1</v>
      </c>
      <c r="AM935" s="12">
        <v>5</v>
      </c>
      <c r="AN935" s="12">
        <v>1</v>
      </c>
      <c r="AO935" s="12">
        <v>1</v>
      </c>
      <c r="AP935" s="12">
        <v>0</v>
      </c>
      <c r="AQ935" s="12">
        <v>0</v>
      </c>
      <c r="AR935" s="12">
        <v>1</v>
      </c>
      <c r="AS935" s="12">
        <v>0</v>
      </c>
      <c r="AT935" s="12">
        <v>16</v>
      </c>
      <c r="AU935" s="12">
        <v>0</v>
      </c>
      <c r="AV935" s="12">
        <v>4</v>
      </c>
      <c r="AW935" s="12">
        <v>3</v>
      </c>
      <c r="AX935" s="12">
        <v>0</v>
      </c>
      <c r="AY935" s="12">
        <v>0</v>
      </c>
      <c r="AZ935" s="12">
        <v>0</v>
      </c>
      <c r="BA935" s="12">
        <v>4</v>
      </c>
      <c r="BB935" s="12">
        <v>0</v>
      </c>
      <c r="BC935" s="12">
        <v>0</v>
      </c>
      <c r="BD935" s="12">
        <v>0</v>
      </c>
      <c r="BE935" s="12">
        <v>0</v>
      </c>
      <c r="BF935" s="12">
        <v>0</v>
      </c>
      <c r="BK935" t="s">
        <v>333</v>
      </c>
      <c r="BL935" t="s">
        <v>111</v>
      </c>
      <c r="BM935" s="2">
        <v>43899</v>
      </c>
      <c r="BN935" s="12">
        <v>2</v>
      </c>
      <c r="BO935" s="12">
        <v>3</v>
      </c>
      <c r="BP935" s="12">
        <v>0</v>
      </c>
      <c r="BQ935" s="12">
        <v>1</v>
      </c>
      <c r="BR935" s="12">
        <v>0</v>
      </c>
      <c r="BS935" s="12">
        <v>0</v>
      </c>
      <c r="BT935" s="12">
        <v>0</v>
      </c>
      <c r="BU935" s="12">
        <v>0</v>
      </c>
      <c r="BV935" s="12">
        <v>0</v>
      </c>
      <c r="BW935" s="12">
        <v>186</v>
      </c>
      <c r="BX935" s="12">
        <v>10</v>
      </c>
      <c r="BY935" s="12">
        <v>224</v>
      </c>
      <c r="BZ935" s="12">
        <v>194</v>
      </c>
      <c r="CA935" s="12">
        <v>0</v>
      </c>
      <c r="CB935" s="12">
        <v>0</v>
      </c>
      <c r="CC935" s="12">
        <v>0</v>
      </c>
      <c r="CD935" s="12">
        <v>0</v>
      </c>
      <c r="CE935" s="12">
        <v>0</v>
      </c>
      <c r="CF935" s="12">
        <v>0</v>
      </c>
      <c r="CG935" s="12">
        <v>0</v>
      </c>
      <c r="CH935" s="12">
        <v>0</v>
      </c>
      <c r="CI935">
        <v>0</v>
      </c>
      <c r="CJ935">
        <v>0</v>
      </c>
      <c r="CK935">
        <v>0</v>
      </c>
      <c r="CL935">
        <v>0</v>
      </c>
      <c r="CM935">
        <v>0</v>
      </c>
      <c r="CN935" s="12">
        <v>2</v>
      </c>
    </row>
    <row r="936" spans="1:92" x14ac:dyDescent="0.25">
      <c r="A936" s="7" t="s">
        <v>346</v>
      </c>
      <c r="B936" t="s">
        <v>112</v>
      </c>
      <c r="C936" s="2">
        <v>43900</v>
      </c>
      <c r="D936" s="12">
        <v>0</v>
      </c>
      <c r="E936" s="12">
        <v>0</v>
      </c>
      <c r="F936" s="12">
        <v>0</v>
      </c>
      <c r="G936" s="12">
        <v>0</v>
      </c>
      <c r="H936" s="12">
        <v>0</v>
      </c>
      <c r="I936" s="12">
        <v>0</v>
      </c>
      <c r="J936" s="12">
        <v>0</v>
      </c>
      <c r="K936" s="12">
        <v>0</v>
      </c>
      <c r="L936" s="12">
        <v>0</v>
      </c>
      <c r="M936" s="12">
        <v>0</v>
      </c>
      <c r="N936" s="12">
        <v>0</v>
      </c>
      <c r="O936" s="12">
        <v>0</v>
      </c>
      <c r="P936" s="12">
        <v>0</v>
      </c>
      <c r="Q936" s="12">
        <v>0</v>
      </c>
      <c r="R936" s="12">
        <v>0</v>
      </c>
      <c r="S936" s="12">
        <v>0</v>
      </c>
      <c r="T936" s="12">
        <v>0</v>
      </c>
      <c r="U936" s="12">
        <v>0</v>
      </c>
      <c r="V936" s="12">
        <v>0</v>
      </c>
      <c r="W936" s="12">
        <v>0</v>
      </c>
      <c r="X936" s="12">
        <v>0</v>
      </c>
      <c r="Y936">
        <v>0</v>
      </c>
      <c r="Z936">
        <v>0</v>
      </c>
      <c r="AA936">
        <v>0</v>
      </c>
      <c r="AB936">
        <v>0</v>
      </c>
      <c r="AC936">
        <v>0</v>
      </c>
      <c r="AG936" s="33" t="s">
        <v>346</v>
      </c>
      <c r="AH936" s="30" t="s">
        <v>112</v>
      </c>
      <c r="AI936" s="34">
        <v>43900</v>
      </c>
      <c r="AJ936" s="12">
        <v>0</v>
      </c>
      <c r="AK936" s="12">
        <v>0</v>
      </c>
      <c r="AL936" s="12">
        <v>0</v>
      </c>
      <c r="AM936" s="12">
        <v>0</v>
      </c>
      <c r="AN936" s="12">
        <v>0</v>
      </c>
      <c r="AO936" s="12">
        <v>0</v>
      </c>
      <c r="AP936" s="12">
        <v>0</v>
      </c>
      <c r="AQ936" s="12">
        <v>0</v>
      </c>
      <c r="AR936" s="12">
        <v>0</v>
      </c>
      <c r="AS936" s="12">
        <v>0</v>
      </c>
      <c r="AT936" s="12">
        <v>0</v>
      </c>
      <c r="AU936" s="12">
        <v>0</v>
      </c>
      <c r="AV936" s="12">
        <v>0</v>
      </c>
      <c r="AW936" s="12">
        <v>0</v>
      </c>
      <c r="AX936" s="12">
        <v>0</v>
      </c>
      <c r="AY936" s="12">
        <v>0</v>
      </c>
      <c r="AZ936" s="12">
        <v>0</v>
      </c>
      <c r="BA936" s="12">
        <v>0</v>
      </c>
      <c r="BB936" s="12">
        <v>0</v>
      </c>
      <c r="BC936" s="12">
        <v>0</v>
      </c>
      <c r="BD936" s="12">
        <v>0</v>
      </c>
      <c r="BE936" s="12">
        <v>0</v>
      </c>
      <c r="BF936" s="12">
        <v>0</v>
      </c>
      <c r="BK936" t="s">
        <v>333</v>
      </c>
      <c r="BL936" t="s">
        <v>112</v>
      </c>
      <c r="BM936" s="2">
        <v>43899</v>
      </c>
      <c r="BN936" s="12">
        <v>0</v>
      </c>
      <c r="BO936" s="12">
        <v>0</v>
      </c>
      <c r="BP936" s="12">
        <v>0</v>
      </c>
      <c r="BQ936" s="12">
        <v>0</v>
      </c>
      <c r="BR936" s="12">
        <v>0</v>
      </c>
      <c r="BS936" s="12">
        <v>0</v>
      </c>
      <c r="BT936" s="12">
        <v>0</v>
      </c>
      <c r="BU936" s="12">
        <v>0</v>
      </c>
      <c r="BV936" s="12">
        <v>0</v>
      </c>
      <c r="BW936" s="12">
        <v>6</v>
      </c>
      <c r="BX936" s="12">
        <v>0</v>
      </c>
      <c r="BY936" s="12">
        <v>21</v>
      </c>
      <c r="BZ936" s="12">
        <v>8</v>
      </c>
      <c r="CA936" s="12">
        <v>0</v>
      </c>
      <c r="CB936" s="12">
        <v>0</v>
      </c>
      <c r="CC936" s="12">
        <v>0</v>
      </c>
      <c r="CD936" s="12">
        <v>0</v>
      </c>
      <c r="CE936" s="12">
        <v>0</v>
      </c>
      <c r="CF936" s="12">
        <v>0</v>
      </c>
      <c r="CG936" s="12">
        <v>0</v>
      </c>
      <c r="CH936" s="12">
        <v>0</v>
      </c>
      <c r="CI936">
        <v>0</v>
      </c>
      <c r="CJ936">
        <v>0</v>
      </c>
      <c r="CK936">
        <v>0</v>
      </c>
      <c r="CL936">
        <v>0</v>
      </c>
      <c r="CM936">
        <v>0</v>
      </c>
      <c r="CN936" s="12">
        <v>0</v>
      </c>
    </row>
    <row r="937" spans="1:92" x14ac:dyDescent="0.25">
      <c r="A937" s="7" t="s">
        <v>346</v>
      </c>
      <c r="B937" t="s">
        <v>113</v>
      </c>
      <c r="C937" s="2">
        <v>43900</v>
      </c>
      <c r="D937" s="12">
        <v>174</v>
      </c>
      <c r="E937" s="12">
        <v>138</v>
      </c>
      <c r="F937" s="12">
        <v>7</v>
      </c>
      <c r="G937" s="12">
        <v>8</v>
      </c>
      <c r="H937" s="12">
        <v>3</v>
      </c>
      <c r="I937" s="12">
        <v>7</v>
      </c>
      <c r="J937" s="12">
        <v>1</v>
      </c>
      <c r="K937" s="12">
        <v>1</v>
      </c>
      <c r="L937" s="12">
        <v>7</v>
      </c>
      <c r="M937" s="12">
        <v>8</v>
      </c>
      <c r="N937" s="12">
        <v>9</v>
      </c>
      <c r="O937" s="12">
        <v>0</v>
      </c>
      <c r="P937" s="12">
        <v>0</v>
      </c>
      <c r="Q937" s="12">
        <v>26</v>
      </c>
      <c r="R937" s="12">
        <v>0</v>
      </c>
      <c r="S937" s="12">
        <v>6</v>
      </c>
      <c r="T937" s="12">
        <v>9</v>
      </c>
      <c r="U937" s="12">
        <v>0</v>
      </c>
      <c r="V937" s="12">
        <v>0</v>
      </c>
      <c r="W937" s="12">
        <v>0</v>
      </c>
      <c r="X937" s="12">
        <v>6</v>
      </c>
      <c r="Y937">
        <v>0</v>
      </c>
      <c r="Z937">
        <v>0</v>
      </c>
      <c r="AA937">
        <v>0</v>
      </c>
      <c r="AB937">
        <v>0</v>
      </c>
      <c r="AC937">
        <v>0</v>
      </c>
      <c r="AG937" s="35" t="s">
        <v>346</v>
      </c>
      <c r="AH937" s="29" t="s">
        <v>113</v>
      </c>
      <c r="AI937" s="36">
        <v>43900</v>
      </c>
      <c r="AJ937" s="12">
        <v>172</v>
      </c>
      <c r="AK937" s="12">
        <v>136</v>
      </c>
      <c r="AL937" s="12">
        <v>7</v>
      </c>
      <c r="AM937" s="12">
        <v>8</v>
      </c>
      <c r="AN937" s="12">
        <v>3</v>
      </c>
      <c r="AO937" s="12">
        <v>7</v>
      </c>
      <c r="AP937" s="12">
        <v>0</v>
      </c>
      <c r="AQ937" s="12">
        <v>0</v>
      </c>
      <c r="AR937" s="12">
        <v>7</v>
      </c>
      <c r="AS937" s="12">
        <v>0</v>
      </c>
      <c r="AT937" s="12">
        <v>24</v>
      </c>
      <c r="AU937" s="12">
        <v>0</v>
      </c>
      <c r="AV937" s="12">
        <v>6</v>
      </c>
      <c r="AW937" s="12">
        <v>9</v>
      </c>
      <c r="AX937" s="12">
        <v>0</v>
      </c>
      <c r="AY937" s="12">
        <v>0</v>
      </c>
      <c r="AZ937" s="12">
        <v>0</v>
      </c>
      <c r="BA937" s="12">
        <v>6</v>
      </c>
      <c r="BB937" s="12">
        <v>0</v>
      </c>
      <c r="BC937" s="12">
        <v>0</v>
      </c>
      <c r="BD937" s="12">
        <v>0</v>
      </c>
      <c r="BE937" s="12">
        <v>0</v>
      </c>
      <c r="BF937" s="12">
        <v>0</v>
      </c>
      <c r="BK937" t="s">
        <v>333</v>
      </c>
      <c r="BL937" t="s">
        <v>113</v>
      </c>
      <c r="BM937" s="2">
        <v>43899</v>
      </c>
      <c r="BN937" s="12">
        <v>2</v>
      </c>
      <c r="BO937" s="12">
        <v>3</v>
      </c>
      <c r="BP937" s="12">
        <v>1</v>
      </c>
      <c r="BQ937" s="12">
        <v>1</v>
      </c>
      <c r="BR937" s="12">
        <v>1</v>
      </c>
      <c r="BS937" s="12">
        <v>1</v>
      </c>
      <c r="BT937" s="12">
        <v>1</v>
      </c>
      <c r="BU937" s="12">
        <v>1</v>
      </c>
      <c r="BV937" s="12">
        <v>1</v>
      </c>
      <c r="BW937" s="12">
        <v>451</v>
      </c>
      <c r="BX937" s="12">
        <v>23</v>
      </c>
      <c r="BY937" s="12">
        <v>545</v>
      </c>
      <c r="BZ937" s="12">
        <v>468</v>
      </c>
      <c r="CA937" s="12">
        <v>0</v>
      </c>
      <c r="CB937" s="12">
        <v>0</v>
      </c>
      <c r="CC937" s="12">
        <v>0</v>
      </c>
      <c r="CD937" s="12">
        <v>0</v>
      </c>
      <c r="CE937" s="12">
        <v>0</v>
      </c>
      <c r="CF937" s="12">
        <v>0</v>
      </c>
      <c r="CG937" s="12">
        <v>0</v>
      </c>
      <c r="CH937" s="12">
        <v>0</v>
      </c>
      <c r="CI937">
        <v>0</v>
      </c>
      <c r="CJ937">
        <v>0</v>
      </c>
      <c r="CK937">
        <v>0</v>
      </c>
      <c r="CL937">
        <v>0</v>
      </c>
      <c r="CM937">
        <v>0</v>
      </c>
      <c r="CN937" s="12">
        <v>2</v>
      </c>
    </row>
    <row r="938" spans="1:92" x14ac:dyDescent="0.25">
      <c r="A938" s="7" t="s">
        <v>347</v>
      </c>
      <c r="B938" t="s">
        <v>110</v>
      </c>
      <c r="C938" s="2">
        <v>43900</v>
      </c>
      <c r="D938" s="12">
        <v>0</v>
      </c>
      <c r="E938" s="12">
        <v>0</v>
      </c>
      <c r="F938" s="12">
        <v>0</v>
      </c>
      <c r="G938" s="12">
        <v>0</v>
      </c>
      <c r="H938" s="12">
        <v>0</v>
      </c>
      <c r="I938" s="12">
        <v>0</v>
      </c>
      <c r="J938" s="12">
        <v>0</v>
      </c>
      <c r="K938" s="12">
        <v>0</v>
      </c>
      <c r="L938" s="12">
        <v>0</v>
      </c>
      <c r="M938" s="12">
        <v>0</v>
      </c>
      <c r="N938" s="12">
        <v>0</v>
      </c>
      <c r="O938" s="12">
        <v>1</v>
      </c>
      <c r="P938" s="12">
        <v>1</v>
      </c>
      <c r="Q938" s="12">
        <v>4</v>
      </c>
      <c r="R938" s="12">
        <v>0</v>
      </c>
      <c r="S938" s="12">
        <v>4</v>
      </c>
      <c r="T938" s="12">
        <v>3</v>
      </c>
      <c r="U938" s="12">
        <v>0</v>
      </c>
      <c r="V938" s="12">
        <v>0</v>
      </c>
      <c r="W938" s="12">
        <v>0</v>
      </c>
      <c r="X938" s="12">
        <v>4</v>
      </c>
      <c r="Y938">
        <v>0</v>
      </c>
      <c r="Z938">
        <v>0</v>
      </c>
      <c r="AA938">
        <v>0</v>
      </c>
      <c r="AB938">
        <v>0</v>
      </c>
      <c r="AC938">
        <v>0</v>
      </c>
      <c r="AG938" s="33" t="s">
        <v>347</v>
      </c>
      <c r="AH938" s="30" t="s">
        <v>110</v>
      </c>
      <c r="AI938" s="34">
        <v>43900</v>
      </c>
      <c r="AJ938" s="12">
        <v>0</v>
      </c>
      <c r="AK938" s="12">
        <v>0</v>
      </c>
      <c r="AL938" s="12">
        <v>0</v>
      </c>
      <c r="AM938" s="12">
        <v>0</v>
      </c>
      <c r="AN938" s="12">
        <v>0</v>
      </c>
      <c r="AO938" s="12">
        <v>0</v>
      </c>
      <c r="AP938" s="12">
        <v>0</v>
      </c>
      <c r="AQ938" s="12">
        <v>0</v>
      </c>
      <c r="AR938" s="12">
        <v>0</v>
      </c>
      <c r="AS938" s="12">
        <v>0</v>
      </c>
      <c r="AT938" s="12">
        <v>0</v>
      </c>
      <c r="AU938" s="12">
        <v>0</v>
      </c>
      <c r="AV938" s="12">
        <v>0</v>
      </c>
      <c r="AW938" s="12">
        <v>0</v>
      </c>
      <c r="AX938" s="12">
        <v>0</v>
      </c>
      <c r="AY938" s="12">
        <v>0</v>
      </c>
      <c r="AZ938" s="12">
        <v>0</v>
      </c>
      <c r="BA938" s="12">
        <v>0</v>
      </c>
      <c r="BB938" s="12">
        <v>0</v>
      </c>
      <c r="BC938" s="12">
        <v>0</v>
      </c>
      <c r="BD938" s="12">
        <v>0</v>
      </c>
      <c r="BE938" s="12">
        <v>0</v>
      </c>
      <c r="BF938" s="12">
        <v>0</v>
      </c>
      <c r="BK938" t="s">
        <v>334</v>
      </c>
      <c r="BL938" t="s">
        <v>110</v>
      </c>
      <c r="BM938" s="2">
        <v>43899</v>
      </c>
      <c r="BN938" s="12">
        <v>2</v>
      </c>
      <c r="BO938" s="12">
        <v>0</v>
      </c>
      <c r="BP938" s="12">
        <v>0</v>
      </c>
      <c r="BQ938" s="12">
        <v>0</v>
      </c>
      <c r="BR938" s="12">
        <v>0</v>
      </c>
      <c r="BS938" s="12">
        <v>0</v>
      </c>
      <c r="BT938" s="12">
        <v>0</v>
      </c>
      <c r="BU938" s="12">
        <v>0</v>
      </c>
      <c r="BV938" s="12">
        <v>0</v>
      </c>
      <c r="BW938" s="12">
        <v>21</v>
      </c>
      <c r="BX938" s="12">
        <v>0</v>
      </c>
      <c r="BY938" s="12">
        <v>67</v>
      </c>
      <c r="BZ938" s="12">
        <v>52</v>
      </c>
      <c r="CA938" s="12">
        <v>0</v>
      </c>
      <c r="CB938" s="12">
        <v>0</v>
      </c>
      <c r="CC938" s="12">
        <v>0</v>
      </c>
      <c r="CD938" s="12">
        <v>0</v>
      </c>
      <c r="CE938" s="12">
        <v>0</v>
      </c>
      <c r="CF938" s="12">
        <v>0</v>
      </c>
      <c r="CG938" s="12">
        <v>0</v>
      </c>
      <c r="CH938" s="12">
        <v>0</v>
      </c>
      <c r="CI938">
        <v>0</v>
      </c>
      <c r="CJ938">
        <v>0</v>
      </c>
      <c r="CK938">
        <v>0</v>
      </c>
      <c r="CL938">
        <v>0</v>
      </c>
      <c r="CM938">
        <v>0</v>
      </c>
      <c r="CN938" s="12">
        <v>2</v>
      </c>
    </row>
    <row r="939" spans="1:92" x14ac:dyDescent="0.25">
      <c r="A939" s="7" t="s">
        <v>347</v>
      </c>
      <c r="B939" t="s">
        <v>111</v>
      </c>
      <c r="C939" s="2">
        <v>43900</v>
      </c>
      <c r="D939" s="12">
        <f>6+229</f>
        <v>235</v>
      </c>
      <c r="E939" s="12">
        <f>3+180</f>
        <v>183</v>
      </c>
      <c r="F939" s="12">
        <f>1+8</f>
        <v>9</v>
      </c>
      <c r="G939" s="12">
        <v>11</v>
      </c>
      <c r="H939" s="12">
        <v>2</v>
      </c>
      <c r="I939" s="12">
        <f>1+8</f>
        <v>9</v>
      </c>
      <c r="J939" s="12">
        <v>0</v>
      </c>
      <c r="K939" s="12">
        <v>0</v>
      </c>
      <c r="L939" s="12">
        <f>1+8</f>
        <v>9</v>
      </c>
      <c r="M939" s="12">
        <v>27</v>
      </c>
      <c r="N939" s="12">
        <v>0</v>
      </c>
      <c r="O939" s="12">
        <v>10</v>
      </c>
      <c r="P939" s="12">
        <v>9</v>
      </c>
      <c r="Q939" s="12">
        <v>23</v>
      </c>
      <c r="R939" s="12">
        <v>17</v>
      </c>
      <c r="S939" s="12">
        <v>16</v>
      </c>
      <c r="T939" s="12">
        <v>12</v>
      </c>
      <c r="U939" s="12">
        <v>0</v>
      </c>
      <c r="V939" s="12">
        <v>1</v>
      </c>
      <c r="W939" s="12">
        <v>7</v>
      </c>
      <c r="X939" s="12">
        <v>8</v>
      </c>
      <c r="Y939">
        <v>0</v>
      </c>
      <c r="Z939">
        <v>0</v>
      </c>
      <c r="AA939">
        <v>0</v>
      </c>
      <c r="AB939">
        <v>0</v>
      </c>
      <c r="AC939">
        <v>0</v>
      </c>
      <c r="AG939" s="35" t="s">
        <v>347</v>
      </c>
      <c r="AH939" s="29" t="s">
        <v>111</v>
      </c>
      <c r="AI939" s="36">
        <v>43900</v>
      </c>
      <c r="AJ939" s="12">
        <v>229</v>
      </c>
      <c r="AK939" s="12">
        <v>180</v>
      </c>
      <c r="AL939" s="12">
        <v>8</v>
      </c>
      <c r="AM939" s="12">
        <v>11</v>
      </c>
      <c r="AN939" s="12">
        <v>2</v>
      </c>
      <c r="AO939" s="12">
        <v>8</v>
      </c>
      <c r="AP939" s="12">
        <v>0</v>
      </c>
      <c r="AQ939" s="12">
        <v>0</v>
      </c>
      <c r="AR939" s="12">
        <v>8</v>
      </c>
      <c r="AS939" s="12">
        <v>0</v>
      </c>
      <c r="AT939" s="12">
        <v>0</v>
      </c>
      <c r="AU939" s="12">
        <v>0</v>
      </c>
      <c r="AV939" s="12">
        <v>0</v>
      </c>
      <c r="AW939" s="12">
        <v>0</v>
      </c>
      <c r="AX939" s="12">
        <v>0</v>
      </c>
      <c r="AY939" s="12">
        <v>0</v>
      </c>
      <c r="AZ939" s="12">
        <v>0</v>
      </c>
      <c r="BA939" s="12">
        <v>0</v>
      </c>
      <c r="BB939" s="12">
        <v>0</v>
      </c>
      <c r="BC939" s="12">
        <v>0</v>
      </c>
      <c r="BD939" s="12">
        <v>0</v>
      </c>
      <c r="BE939" s="12">
        <v>0</v>
      </c>
      <c r="BF939" s="12">
        <v>0</v>
      </c>
      <c r="BK939" t="s">
        <v>334</v>
      </c>
      <c r="BL939" t="s">
        <v>111</v>
      </c>
      <c r="BM939" s="2">
        <v>43899</v>
      </c>
      <c r="BN939" s="12">
        <v>0</v>
      </c>
      <c r="BO939" s="12">
        <v>0</v>
      </c>
      <c r="BP939" s="12">
        <v>0</v>
      </c>
      <c r="BQ939" s="12">
        <v>0</v>
      </c>
      <c r="BR939" s="12">
        <v>0</v>
      </c>
      <c r="BS939" s="12">
        <v>0</v>
      </c>
      <c r="BT939" s="12">
        <v>0</v>
      </c>
      <c r="BU939" s="12">
        <v>0</v>
      </c>
      <c r="BV939" s="12">
        <v>0</v>
      </c>
      <c r="BW939" s="12">
        <v>311</v>
      </c>
      <c r="BX939" s="12">
        <v>0</v>
      </c>
      <c r="BY939" s="12">
        <v>428</v>
      </c>
      <c r="BZ939" s="12">
        <v>339</v>
      </c>
      <c r="CA939" s="12">
        <v>3</v>
      </c>
      <c r="CB939" s="12">
        <v>0</v>
      </c>
      <c r="CC939" s="12">
        <v>0</v>
      </c>
      <c r="CD939" s="12">
        <v>0</v>
      </c>
      <c r="CE939" s="12">
        <v>0</v>
      </c>
      <c r="CF939" s="12">
        <v>0</v>
      </c>
      <c r="CG939" s="12">
        <v>0</v>
      </c>
      <c r="CH939" s="12">
        <v>0</v>
      </c>
      <c r="CI939">
        <v>0</v>
      </c>
      <c r="CJ939">
        <v>0</v>
      </c>
      <c r="CK939">
        <v>0</v>
      </c>
      <c r="CL939">
        <v>0</v>
      </c>
      <c r="CM939">
        <v>0</v>
      </c>
      <c r="CN939" s="12">
        <v>0</v>
      </c>
    </row>
    <row r="940" spans="1:92" x14ac:dyDescent="0.25">
      <c r="A940" s="7" t="s">
        <v>347</v>
      </c>
      <c r="B940" t="s">
        <v>112</v>
      </c>
      <c r="C940" s="2">
        <v>43900</v>
      </c>
      <c r="D940" s="12">
        <v>1</v>
      </c>
      <c r="E940" s="12">
        <v>1</v>
      </c>
      <c r="F940" s="12">
        <v>0</v>
      </c>
      <c r="G940" s="12">
        <v>0</v>
      </c>
      <c r="H940" s="12">
        <v>0</v>
      </c>
      <c r="I940" s="12">
        <v>0</v>
      </c>
      <c r="J940" s="12">
        <v>0</v>
      </c>
      <c r="K940" s="12">
        <v>0</v>
      </c>
      <c r="L940" s="12">
        <v>0</v>
      </c>
      <c r="M940" s="12">
        <v>3</v>
      </c>
      <c r="N940" s="12">
        <v>3</v>
      </c>
      <c r="O940" s="12">
        <v>1</v>
      </c>
      <c r="P940" s="12">
        <v>0</v>
      </c>
      <c r="Q940" s="12">
        <v>0</v>
      </c>
      <c r="R940" s="12">
        <v>0</v>
      </c>
      <c r="S940" s="12">
        <v>0</v>
      </c>
      <c r="T940" s="12">
        <v>3</v>
      </c>
      <c r="U940" s="12">
        <v>0</v>
      </c>
      <c r="V940" s="12">
        <v>0</v>
      </c>
      <c r="W940" s="12">
        <v>0</v>
      </c>
      <c r="X940" s="12">
        <v>0</v>
      </c>
      <c r="Y940">
        <v>0</v>
      </c>
      <c r="Z940">
        <v>0</v>
      </c>
      <c r="AA940">
        <v>0</v>
      </c>
      <c r="AB940">
        <v>0</v>
      </c>
      <c r="AC940">
        <v>0</v>
      </c>
      <c r="AG940" s="33" t="s">
        <v>347</v>
      </c>
      <c r="AH940" s="30" t="s">
        <v>112</v>
      </c>
      <c r="AI940" s="34">
        <v>43900</v>
      </c>
      <c r="AJ940" s="12">
        <v>0</v>
      </c>
      <c r="AK940" s="12">
        <v>0</v>
      </c>
      <c r="AL940" s="12">
        <v>0</v>
      </c>
      <c r="AM940" s="12">
        <v>0</v>
      </c>
      <c r="AN940" s="12">
        <v>0</v>
      </c>
      <c r="AO940" s="12">
        <v>0</v>
      </c>
      <c r="AP940" s="12">
        <v>0</v>
      </c>
      <c r="AQ940" s="12">
        <v>0</v>
      </c>
      <c r="AR940" s="12">
        <v>0</v>
      </c>
      <c r="AS940" s="12">
        <v>0</v>
      </c>
      <c r="AT940" s="12">
        <v>0</v>
      </c>
      <c r="AU940" s="12">
        <v>0</v>
      </c>
      <c r="AV940" s="12">
        <v>0</v>
      </c>
      <c r="AW940" s="12">
        <v>0</v>
      </c>
      <c r="AX940" s="12">
        <v>0</v>
      </c>
      <c r="AY940" s="12">
        <v>0</v>
      </c>
      <c r="AZ940" s="12">
        <v>0</v>
      </c>
      <c r="BA940" s="12">
        <v>0</v>
      </c>
      <c r="BB940" s="12">
        <v>0</v>
      </c>
      <c r="BC940" s="12">
        <v>0</v>
      </c>
      <c r="BD940" s="12">
        <v>0</v>
      </c>
      <c r="BE940" s="12">
        <v>0</v>
      </c>
      <c r="BF940" s="12">
        <v>0</v>
      </c>
      <c r="BK940" t="s">
        <v>334</v>
      </c>
      <c r="BL940" t="s">
        <v>112</v>
      </c>
      <c r="BM940" s="2">
        <v>43899</v>
      </c>
      <c r="BN940" s="12">
        <v>1</v>
      </c>
      <c r="BO940" s="12">
        <v>1</v>
      </c>
      <c r="BP940" s="12">
        <v>0</v>
      </c>
      <c r="BQ940" s="12">
        <v>0</v>
      </c>
      <c r="BR940" s="12">
        <v>0</v>
      </c>
      <c r="BS940" s="12">
        <v>0</v>
      </c>
      <c r="BT940" s="12">
        <v>0</v>
      </c>
      <c r="BU940" s="12">
        <v>0</v>
      </c>
      <c r="BV940" s="12">
        <v>0</v>
      </c>
      <c r="BW940" s="12">
        <v>36</v>
      </c>
      <c r="BX940" s="12">
        <v>0</v>
      </c>
      <c r="BY940" s="12">
        <v>66</v>
      </c>
      <c r="BZ940" s="12">
        <v>54</v>
      </c>
      <c r="CA940" s="12">
        <v>0</v>
      </c>
      <c r="CB940" s="12">
        <v>0</v>
      </c>
      <c r="CC940" s="12">
        <v>0</v>
      </c>
      <c r="CD940" s="12">
        <v>0</v>
      </c>
      <c r="CE940" s="12">
        <v>0</v>
      </c>
      <c r="CF940" s="12">
        <v>0</v>
      </c>
      <c r="CG940" s="12">
        <v>0</v>
      </c>
      <c r="CH940" s="12">
        <v>0</v>
      </c>
      <c r="CI940">
        <v>0</v>
      </c>
      <c r="CJ940">
        <v>0</v>
      </c>
      <c r="CK940">
        <v>0</v>
      </c>
      <c r="CL940">
        <v>0</v>
      </c>
      <c r="CM940">
        <v>0</v>
      </c>
      <c r="CN940" s="12">
        <v>1</v>
      </c>
    </row>
    <row r="941" spans="1:92" x14ac:dyDescent="0.25">
      <c r="A941" s="7" t="s">
        <v>347</v>
      </c>
      <c r="B941" t="s">
        <v>113</v>
      </c>
      <c r="C941" s="2">
        <v>43900</v>
      </c>
      <c r="D941" s="12">
        <v>11</v>
      </c>
      <c r="E941" s="12">
        <v>6</v>
      </c>
      <c r="F941" s="12">
        <v>0</v>
      </c>
      <c r="G941" s="12">
        <v>0</v>
      </c>
      <c r="H941" s="12">
        <v>0</v>
      </c>
      <c r="I941" s="12">
        <v>0</v>
      </c>
      <c r="J941" s="12">
        <v>0</v>
      </c>
      <c r="K941" s="12">
        <v>0</v>
      </c>
      <c r="L941" s="12">
        <v>0</v>
      </c>
      <c r="M941" s="12">
        <v>144</v>
      </c>
      <c r="N941" s="12">
        <v>2</v>
      </c>
      <c r="O941" s="12">
        <v>54</v>
      </c>
      <c r="P941" s="12">
        <v>41</v>
      </c>
      <c r="Q941" s="12">
        <v>41</v>
      </c>
      <c r="R941" s="12">
        <v>24</v>
      </c>
      <c r="S941" s="12">
        <v>16</v>
      </c>
      <c r="T941" s="12">
        <v>11</v>
      </c>
      <c r="U941" s="12">
        <v>0</v>
      </c>
      <c r="V941" s="12">
        <v>0</v>
      </c>
      <c r="W941" s="12">
        <v>5</v>
      </c>
      <c r="X941" s="12">
        <v>11</v>
      </c>
      <c r="Y941">
        <v>0</v>
      </c>
      <c r="Z941">
        <v>0</v>
      </c>
      <c r="AA941">
        <v>0</v>
      </c>
      <c r="AB941">
        <v>0</v>
      </c>
      <c r="AC941">
        <v>0</v>
      </c>
      <c r="AG941" s="35" t="s">
        <v>347</v>
      </c>
      <c r="AH941" s="29" t="s">
        <v>113</v>
      </c>
      <c r="AI941" s="36">
        <v>43900</v>
      </c>
      <c r="AJ941" s="12">
        <v>0</v>
      </c>
      <c r="AK941" s="12">
        <v>0</v>
      </c>
      <c r="AL941" s="12">
        <v>0</v>
      </c>
      <c r="AM941" s="12">
        <v>0</v>
      </c>
      <c r="AN941" s="12">
        <v>0</v>
      </c>
      <c r="AO941" s="12">
        <v>0</v>
      </c>
      <c r="AP941" s="12">
        <v>0</v>
      </c>
      <c r="AQ941" s="12">
        <v>0</v>
      </c>
      <c r="AR941" s="12">
        <v>0</v>
      </c>
      <c r="AS941" s="12">
        <v>0</v>
      </c>
      <c r="AT941" s="12">
        <v>0</v>
      </c>
      <c r="AU941" s="12">
        <v>0</v>
      </c>
      <c r="AV941" s="12">
        <v>0</v>
      </c>
      <c r="AW941" s="12">
        <v>0</v>
      </c>
      <c r="AX941" s="12">
        <v>0</v>
      </c>
      <c r="AY941" s="12">
        <v>0</v>
      </c>
      <c r="AZ941" s="12">
        <v>0</v>
      </c>
      <c r="BA941" s="12">
        <v>0</v>
      </c>
      <c r="BB941" s="12">
        <v>0</v>
      </c>
      <c r="BC941" s="12">
        <v>0</v>
      </c>
      <c r="BD941" s="12">
        <v>0</v>
      </c>
      <c r="BE941" s="12">
        <v>0</v>
      </c>
      <c r="BF941" s="12">
        <v>0</v>
      </c>
      <c r="BK941" t="s">
        <v>334</v>
      </c>
      <c r="BL941" t="s">
        <v>113</v>
      </c>
      <c r="BM941" s="2">
        <v>43899</v>
      </c>
      <c r="BN941" s="12">
        <v>2</v>
      </c>
      <c r="BO941" s="12">
        <v>6</v>
      </c>
      <c r="BP941" s="12">
        <v>0</v>
      </c>
      <c r="BQ941" s="12">
        <v>4</v>
      </c>
      <c r="BR941" s="12">
        <v>0</v>
      </c>
      <c r="BS941" s="12">
        <v>0</v>
      </c>
      <c r="BT941" s="12">
        <v>0</v>
      </c>
      <c r="BU941" s="12">
        <v>0</v>
      </c>
      <c r="BV941" s="12">
        <v>0</v>
      </c>
      <c r="BW941" s="12">
        <v>533</v>
      </c>
      <c r="BX941" s="12">
        <v>3</v>
      </c>
      <c r="BY941" s="12">
        <v>771</v>
      </c>
      <c r="BZ941" s="12">
        <v>636</v>
      </c>
      <c r="CA941" s="12">
        <v>3</v>
      </c>
      <c r="CB941" s="12">
        <v>1</v>
      </c>
      <c r="CC941" s="12">
        <v>1</v>
      </c>
      <c r="CD941" s="12">
        <v>0</v>
      </c>
      <c r="CE941" s="12">
        <v>0</v>
      </c>
      <c r="CF941" s="12">
        <v>0</v>
      </c>
      <c r="CG941" s="12">
        <v>0</v>
      </c>
      <c r="CH941" s="12">
        <v>1</v>
      </c>
      <c r="CI941">
        <v>0</v>
      </c>
      <c r="CJ941">
        <v>0</v>
      </c>
      <c r="CK941">
        <v>0</v>
      </c>
      <c r="CL941">
        <v>0</v>
      </c>
      <c r="CM941">
        <v>0</v>
      </c>
      <c r="CN941" s="12">
        <v>2</v>
      </c>
    </row>
    <row r="942" spans="1:92" x14ac:dyDescent="0.25">
      <c r="A942" s="7" t="s">
        <v>348</v>
      </c>
      <c r="B942" t="s">
        <v>110</v>
      </c>
      <c r="C942" s="2">
        <v>43900</v>
      </c>
      <c r="D942" s="12">
        <v>0</v>
      </c>
      <c r="E942" s="12">
        <v>0</v>
      </c>
      <c r="F942" s="12">
        <v>0</v>
      </c>
      <c r="G942" s="12">
        <v>0</v>
      </c>
      <c r="H942" s="12">
        <v>0</v>
      </c>
      <c r="I942" s="12">
        <v>0</v>
      </c>
      <c r="J942" s="12">
        <v>0</v>
      </c>
      <c r="K942" s="12">
        <v>0</v>
      </c>
      <c r="L942" s="12">
        <v>0</v>
      </c>
      <c r="M942" s="12">
        <v>0</v>
      </c>
      <c r="N942" s="12">
        <v>0</v>
      </c>
      <c r="O942" s="12">
        <v>0</v>
      </c>
      <c r="P942" s="12">
        <v>0</v>
      </c>
      <c r="Q942" s="12">
        <v>1</v>
      </c>
      <c r="R942" s="12">
        <v>1</v>
      </c>
      <c r="S942" s="12">
        <v>0</v>
      </c>
      <c r="T942" s="12">
        <v>0</v>
      </c>
      <c r="U942" s="12">
        <v>0</v>
      </c>
      <c r="V942" s="12">
        <v>0</v>
      </c>
      <c r="W942" s="12">
        <v>0</v>
      </c>
      <c r="X942" s="12">
        <v>1</v>
      </c>
      <c r="Y942">
        <v>0</v>
      </c>
      <c r="Z942">
        <v>0</v>
      </c>
      <c r="AA942">
        <v>0</v>
      </c>
      <c r="AB942">
        <v>0</v>
      </c>
      <c r="AC942">
        <v>0</v>
      </c>
      <c r="AG942" s="33" t="s">
        <v>348</v>
      </c>
      <c r="AH942" s="30" t="s">
        <v>110</v>
      </c>
      <c r="AI942" s="34">
        <v>43900</v>
      </c>
      <c r="AJ942" s="12">
        <v>0</v>
      </c>
      <c r="AK942" s="12">
        <v>0</v>
      </c>
      <c r="AL942" s="12">
        <v>0</v>
      </c>
      <c r="AM942" s="12">
        <v>0</v>
      </c>
      <c r="AN942" s="12">
        <v>0</v>
      </c>
      <c r="AO942" s="12">
        <v>0</v>
      </c>
      <c r="AP942" s="12">
        <v>0</v>
      </c>
      <c r="AQ942" s="12">
        <v>0</v>
      </c>
      <c r="AR942" s="12">
        <v>0</v>
      </c>
      <c r="AS942" s="12">
        <v>0</v>
      </c>
      <c r="AT942" s="12">
        <v>0</v>
      </c>
      <c r="AU942" s="12">
        <v>0</v>
      </c>
      <c r="AV942" s="12">
        <v>0</v>
      </c>
      <c r="AW942" s="12">
        <v>0</v>
      </c>
      <c r="AX942" s="12">
        <v>0</v>
      </c>
      <c r="AY942" s="12">
        <v>0</v>
      </c>
      <c r="AZ942" s="12">
        <v>0</v>
      </c>
      <c r="BA942" s="12">
        <v>0</v>
      </c>
      <c r="BB942" s="12">
        <v>0</v>
      </c>
      <c r="BC942" s="12">
        <v>0</v>
      </c>
      <c r="BD942" s="12">
        <v>0</v>
      </c>
      <c r="BE942" s="12">
        <v>0</v>
      </c>
      <c r="BF942" s="12">
        <v>0</v>
      </c>
      <c r="BK942" t="s">
        <v>335</v>
      </c>
      <c r="BL942" t="s">
        <v>110</v>
      </c>
      <c r="BM942" s="2">
        <v>43899</v>
      </c>
      <c r="BN942" s="12">
        <v>0</v>
      </c>
      <c r="BO942" s="12">
        <v>0</v>
      </c>
      <c r="BP942" s="12">
        <v>0</v>
      </c>
      <c r="BQ942" s="12">
        <v>0</v>
      </c>
      <c r="BR942" s="12">
        <v>0</v>
      </c>
      <c r="BS942" s="12">
        <v>0</v>
      </c>
      <c r="BT942" s="12">
        <v>0</v>
      </c>
      <c r="BU942" s="12">
        <v>0</v>
      </c>
      <c r="BV942" s="12">
        <v>0</v>
      </c>
      <c r="BW942" s="12">
        <v>0</v>
      </c>
      <c r="BX942" s="12">
        <v>0</v>
      </c>
      <c r="BY942" s="12">
        <v>0</v>
      </c>
      <c r="BZ942" s="12">
        <v>0</v>
      </c>
      <c r="CA942" s="12">
        <v>0</v>
      </c>
      <c r="CB942" s="12">
        <v>0</v>
      </c>
      <c r="CC942" s="12">
        <v>0</v>
      </c>
      <c r="CD942" s="12">
        <v>0</v>
      </c>
      <c r="CE942" s="12">
        <v>0</v>
      </c>
      <c r="CF942" s="12">
        <v>0</v>
      </c>
      <c r="CG942" s="12">
        <v>0</v>
      </c>
      <c r="CH942" s="12">
        <v>0</v>
      </c>
      <c r="CI942">
        <v>0</v>
      </c>
      <c r="CJ942">
        <v>0</v>
      </c>
      <c r="CK942">
        <v>0</v>
      </c>
      <c r="CL942">
        <v>0</v>
      </c>
      <c r="CM942">
        <v>0</v>
      </c>
      <c r="CN942" s="12">
        <v>0</v>
      </c>
    </row>
    <row r="943" spans="1:92" x14ac:dyDescent="0.25">
      <c r="A943" s="7" t="s">
        <v>348</v>
      </c>
      <c r="B943" t="s">
        <v>111</v>
      </c>
      <c r="C943" s="2">
        <v>43900</v>
      </c>
      <c r="D943" s="12">
        <v>143</v>
      </c>
      <c r="E943" s="12">
        <v>113</v>
      </c>
      <c r="F943" s="12">
        <v>8</v>
      </c>
      <c r="G943" s="12">
        <v>10</v>
      </c>
      <c r="H943" s="12">
        <v>3</v>
      </c>
      <c r="I943" s="12">
        <v>8</v>
      </c>
      <c r="J943" s="12">
        <v>15</v>
      </c>
      <c r="K943" s="12">
        <v>0</v>
      </c>
      <c r="L943" s="12">
        <v>8</v>
      </c>
      <c r="M943" s="12">
        <v>5</v>
      </c>
      <c r="N943" s="12">
        <v>5</v>
      </c>
      <c r="O943" s="12">
        <v>0</v>
      </c>
      <c r="P943" s="12">
        <v>0</v>
      </c>
      <c r="Q943" s="12">
        <v>26</v>
      </c>
      <c r="R943" s="12">
        <v>4</v>
      </c>
      <c r="S943" s="12">
        <v>0</v>
      </c>
      <c r="T943" s="12">
        <v>1</v>
      </c>
      <c r="U943" s="12">
        <v>0</v>
      </c>
      <c r="V943" s="12">
        <v>0</v>
      </c>
      <c r="W943" s="12">
        <v>2</v>
      </c>
      <c r="X943" s="12">
        <v>3</v>
      </c>
      <c r="Y943">
        <v>0</v>
      </c>
      <c r="Z943">
        <v>0</v>
      </c>
      <c r="AA943">
        <v>0</v>
      </c>
      <c r="AB943">
        <v>0</v>
      </c>
      <c r="AC943">
        <v>0</v>
      </c>
      <c r="AG943" s="35" t="s">
        <v>348</v>
      </c>
      <c r="AH943" s="29" t="s">
        <v>111</v>
      </c>
      <c r="AI943" s="36">
        <v>43900</v>
      </c>
      <c r="AJ943" s="12">
        <v>138</v>
      </c>
      <c r="AK943" s="12">
        <v>104</v>
      </c>
      <c r="AL943" s="12">
        <v>8</v>
      </c>
      <c r="AM943" s="12">
        <v>6</v>
      </c>
      <c r="AN943" s="12">
        <v>3</v>
      </c>
      <c r="AO943" s="12">
        <v>8</v>
      </c>
      <c r="AP943" s="12">
        <v>15</v>
      </c>
      <c r="AQ943" s="12">
        <v>0</v>
      </c>
      <c r="AR943" s="12">
        <v>8</v>
      </c>
      <c r="AS943" s="12">
        <v>0</v>
      </c>
      <c r="AT943" s="12">
        <v>17</v>
      </c>
      <c r="AU943" s="12">
        <v>0</v>
      </c>
      <c r="AV943" s="12">
        <v>0</v>
      </c>
      <c r="AW943" s="12">
        <v>0</v>
      </c>
      <c r="AX943" s="12">
        <v>0</v>
      </c>
      <c r="AY943" s="12">
        <v>0</v>
      </c>
      <c r="AZ943" s="12">
        <v>0</v>
      </c>
      <c r="BA943" s="12">
        <v>0</v>
      </c>
      <c r="BB943" s="12">
        <v>0</v>
      </c>
      <c r="BC943" s="12">
        <v>0</v>
      </c>
      <c r="BD943" s="12">
        <v>0</v>
      </c>
      <c r="BE943" s="12">
        <v>0</v>
      </c>
      <c r="BF943" s="12">
        <v>0</v>
      </c>
      <c r="BK943" t="s">
        <v>335</v>
      </c>
      <c r="BL943" t="s">
        <v>111</v>
      </c>
      <c r="BM943" s="2">
        <v>43899</v>
      </c>
      <c r="BN943" s="12">
        <v>4</v>
      </c>
      <c r="BO943" s="12">
        <v>2</v>
      </c>
      <c r="BP943" s="12">
        <v>0</v>
      </c>
      <c r="BQ943" s="12">
        <v>0</v>
      </c>
      <c r="BR943" s="12">
        <v>0</v>
      </c>
      <c r="BS943" s="12">
        <v>0</v>
      </c>
      <c r="BT943" s="12">
        <v>0</v>
      </c>
      <c r="BU943" s="12">
        <v>0</v>
      </c>
      <c r="BV943" s="12">
        <v>0</v>
      </c>
      <c r="BW943" s="12">
        <v>7</v>
      </c>
      <c r="BX943" s="12">
        <v>2</v>
      </c>
      <c r="BY943" s="12">
        <v>0</v>
      </c>
      <c r="BZ943" s="12">
        <v>0</v>
      </c>
      <c r="CA943" s="12">
        <v>2</v>
      </c>
      <c r="CB943" s="12">
        <v>0</v>
      </c>
      <c r="CC943" s="12">
        <v>2</v>
      </c>
      <c r="CD943" s="12">
        <v>2</v>
      </c>
      <c r="CE943" s="12">
        <v>0</v>
      </c>
      <c r="CF943" s="12">
        <v>0</v>
      </c>
      <c r="CG943" s="12">
        <v>0</v>
      </c>
      <c r="CH943" s="12">
        <v>2</v>
      </c>
      <c r="CI943">
        <v>0</v>
      </c>
      <c r="CJ943">
        <v>0</v>
      </c>
      <c r="CK943">
        <v>0</v>
      </c>
      <c r="CL943">
        <v>0</v>
      </c>
      <c r="CM943">
        <v>0</v>
      </c>
      <c r="CN943" s="12">
        <v>4</v>
      </c>
    </row>
    <row r="944" spans="1:92" x14ac:dyDescent="0.25">
      <c r="A944" s="7" t="s">
        <v>348</v>
      </c>
      <c r="B944" t="s">
        <v>112</v>
      </c>
      <c r="C944" s="2">
        <v>43900</v>
      </c>
      <c r="D944" s="12">
        <v>0</v>
      </c>
      <c r="E944" s="12">
        <v>0</v>
      </c>
      <c r="F944" s="12">
        <v>0</v>
      </c>
      <c r="G944" s="12">
        <v>0</v>
      </c>
      <c r="H944" s="12">
        <v>0</v>
      </c>
      <c r="I944" s="12">
        <v>0</v>
      </c>
      <c r="J944" s="12">
        <v>0</v>
      </c>
      <c r="K944" s="12">
        <v>0</v>
      </c>
      <c r="L944" s="12">
        <v>0</v>
      </c>
      <c r="M944" s="12">
        <v>0</v>
      </c>
      <c r="N944" s="12">
        <v>0</v>
      </c>
      <c r="O944" s="12">
        <v>0</v>
      </c>
      <c r="P944" s="12">
        <v>0</v>
      </c>
      <c r="Q944" s="12">
        <v>1</v>
      </c>
      <c r="R944" s="12">
        <v>1</v>
      </c>
      <c r="S944" s="12">
        <v>0</v>
      </c>
      <c r="T944" s="12">
        <v>0</v>
      </c>
      <c r="U944" s="12">
        <v>0</v>
      </c>
      <c r="V944" s="12">
        <v>0</v>
      </c>
      <c r="W944" s="12">
        <v>0</v>
      </c>
      <c r="X944" s="12">
        <v>1</v>
      </c>
      <c r="Y944">
        <v>0</v>
      </c>
      <c r="Z944">
        <v>0</v>
      </c>
      <c r="AA944">
        <v>0</v>
      </c>
      <c r="AB944">
        <v>0</v>
      </c>
      <c r="AC944">
        <v>0</v>
      </c>
      <c r="AG944" s="33" t="s">
        <v>348</v>
      </c>
      <c r="AH944" s="30" t="s">
        <v>112</v>
      </c>
      <c r="AI944" s="34">
        <v>43900</v>
      </c>
      <c r="AJ944" s="12">
        <v>0</v>
      </c>
      <c r="AK944" s="12">
        <v>0</v>
      </c>
      <c r="AL944" s="12">
        <v>0</v>
      </c>
      <c r="AM944" s="12">
        <v>0</v>
      </c>
      <c r="AN944" s="12">
        <v>0</v>
      </c>
      <c r="AO944" s="12">
        <v>0</v>
      </c>
      <c r="AP944" s="12">
        <v>0</v>
      </c>
      <c r="AQ944" s="12">
        <v>0</v>
      </c>
      <c r="AR944" s="12">
        <v>0</v>
      </c>
      <c r="AS944" s="12">
        <v>0</v>
      </c>
      <c r="AT944" s="12">
        <v>0</v>
      </c>
      <c r="AU944" s="12">
        <v>0</v>
      </c>
      <c r="AV944" s="12">
        <v>0</v>
      </c>
      <c r="AW944" s="12">
        <v>0</v>
      </c>
      <c r="AX944" s="12">
        <v>0</v>
      </c>
      <c r="AY944" s="12">
        <v>0</v>
      </c>
      <c r="AZ944" s="12">
        <v>0</v>
      </c>
      <c r="BA944" s="12">
        <v>0</v>
      </c>
      <c r="BB944" s="12">
        <v>0</v>
      </c>
      <c r="BC944" s="12">
        <v>0</v>
      </c>
      <c r="BD944" s="12">
        <v>0</v>
      </c>
      <c r="BE944" s="12">
        <v>0</v>
      </c>
      <c r="BF944" s="12">
        <v>0</v>
      </c>
      <c r="BK944" t="s">
        <v>335</v>
      </c>
      <c r="BL944" t="s">
        <v>112</v>
      </c>
      <c r="BM944" s="2">
        <v>43899</v>
      </c>
      <c r="BN944" s="12">
        <v>2</v>
      </c>
      <c r="BO944" s="12">
        <v>1</v>
      </c>
      <c r="BP944" s="12">
        <v>0</v>
      </c>
      <c r="BQ944" s="12">
        <v>0</v>
      </c>
      <c r="BR944" s="12">
        <v>0</v>
      </c>
      <c r="BS944" s="12">
        <v>0</v>
      </c>
      <c r="BT944" s="12">
        <v>0</v>
      </c>
      <c r="BU944" s="12">
        <v>0</v>
      </c>
      <c r="BV944" s="12">
        <v>0</v>
      </c>
      <c r="BW944" s="12">
        <v>0</v>
      </c>
      <c r="BX944" s="12">
        <v>0</v>
      </c>
      <c r="BY944" s="12">
        <v>0</v>
      </c>
      <c r="BZ944" s="12">
        <v>0</v>
      </c>
      <c r="CA944" s="12">
        <v>0</v>
      </c>
      <c r="CB944" s="12">
        <v>0</v>
      </c>
      <c r="CC944" s="12">
        <v>0</v>
      </c>
      <c r="CD944" s="12">
        <v>0</v>
      </c>
      <c r="CE944" s="12">
        <v>0</v>
      </c>
      <c r="CF944" s="12">
        <v>0</v>
      </c>
      <c r="CG944" s="12">
        <v>0</v>
      </c>
      <c r="CH944" s="12">
        <v>0</v>
      </c>
      <c r="CI944">
        <v>0</v>
      </c>
      <c r="CJ944">
        <v>0</v>
      </c>
      <c r="CK944">
        <v>0</v>
      </c>
      <c r="CL944">
        <v>0</v>
      </c>
      <c r="CM944">
        <v>0</v>
      </c>
      <c r="CN944" s="12">
        <v>2</v>
      </c>
    </row>
    <row r="945" spans="1:92" x14ac:dyDescent="0.25">
      <c r="A945" s="7" t="s">
        <v>348</v>
      </c>
      <c r="B945" t="s">
        <v>113</v>
      </c>
      <c r="C945" s="2">
        <v>43900</v>
      </c>
      <c r="D945" s="12">
        <v>152</v>
      </c>
      <c r="E945" s="12">
        <v>124</v>
      </c>
      <c r="F945" s="12">
        <v>2</v>
      </c>
      <c r="G945" s="12">
        <v>9</v>
      </c>
      <c r="H945" s="12">
        <v>0</v>
      </c>
      <c r="I945" s="12">
        <v>2</v>
      </c>
      <c r="J945" s="12">
        <v>10</v>
      </c>
      <c r="K945" s="12">
        <v>0</v>
      </c>
      <c r="L945" s="12">
        <v>2</v>
      </c>
      <c r="M945" s="12">
        <v>6</v>
      </c>
      <c r="N945" s="12">
        <v>16</v>
      </c>
      <c r="O945" s="12">
        <v>0</v>
      </c>
      <c r="P945" s="12">
        <v>0</v>
      </c>
      <c r="Q945" s="12">
        <v>48</v>
      </c>
      <c r="R945" s="12">
        <v>9</v>
      </c>
      <c r="S945" s="12">
        <v>0</v>
      </c>
      <c r="T945" s="12">
        <v>2</v>
      </c>
      <c r="U945" s="12">
        <v>0</v>
      </c>
      <c r="V945" s="12">
        <v>0</v>
      </c>
      <c r="W945" s="12">
        <v>3</v>
      </c>
      <c r="X945" s="12">
        <v>6</v>
      </c>
      <c r="Y945">
        <v>0</v>
      </c>
      <c r="Z945">
        <v>0</v>
      </c>
      <c r="AA945">
        <v>0</v>
      </c>
      <c r="AB945">
        <v>0</v>
      </c>
      <c r="AC945">
        <v>0</v>
      </c>
      <c r="AG945" s="35" t="s">
        <v>348</v>
      </c>
      <c r="AH945" s="29" t="s">
        <v>113</v>
      </c>
      <c r="AI945" s="36">
        <v>43900</v>
      </c>
      <c r="AJ945" s="12">
        <v>140</v>
      </c>
      <c r="AK945" s="12">
        <v>109</v>
      </c>
      <c r="AL945" s="12">
        <v>2</v>
      </c>
      <c r="AM945" s="12">
        <v>6</v>
      </c>
      <c r="AN945" s="12">
        <v>0</v>
      </c>
      <c r="AO945" s="12">
        <v>2</v>
      </c>
      <c r="AP945" s="12">
        <v>10</v>
      </c>
      <c r="AQ945" s="12">
        <v>0</v>
      </c>
      <c r="AR945" s="12">
        <v>2</v>
      </c>
      <c r="AS945" s="12">
        <v>0</v>
      </c>
      <c r="AT945" s="12">
        <v>22</v>
      </c>
      <c r="AU945" s="12">
        <v>0</v>
      </c>
      <c r="AV945" s="12">
        <v>0</v>
      </c>
      <c r="AW945" s="12">
        <v>0</v>
      </c>
      <c r="AX945" s="12">
        <v>0</v>
      </c>
      <c r="AY945" s="12">
        <v>0</v>
      </c>
      <c r="AZ945" s="12">
        <v>0</v>
      </c>
      <c r="BA945" s="12">
        <v>0</v>
      </c>
      <c r="BB945" s="12">
        <v>0</v>
      </c>
      <c r="BC945" s="12">
        <v>0</v>
      </c>
      <c r="BD945" s="12">
        <v>0</v>
      </c>
      <c r="BE945" s="12">
        <v>0</v>
      </c>
      <c r="BF945" s="12">
        <v>0</v>
      </c>
      <c r="BK945" t="s">
        <v>335</v>
      </c>
      <c r="BL945" t="s">
        <v>113</v>
      </c>
      <c r="BM945" s="2">
        <v>43899</v>
      </c>
      <c r="BN945" s="12">
        <v>6</v>
      </c>
      <c r="BO945" s="12">
        <v>4</v>
      </c>
      <c r="BP945" s="12">
        <v>0</v>
      </c>
      <c r="BQ945" s="12">
        <v>0</v>
      </c>
      <c r="BR945" s="12">
        <v>0</v>
      </c>
      <c r="BS945" s="12">
        <v>0</v>
      </c>
      <c r="BT945" s="12">
        <v>0</v>
      </c>
      <c r="BU945" s="12">
        <v>0</v>
      </c>
      <c r="BV945" s="12">
        <v>0</v>
      </c>
      <c r="BW945" s="12">
        <v>0</v>
      </c>
      <c r="BX945" s="12">
        <v>5</v>
      </c>
      <c r="BY945" s="12">
        <v>0</v>
      </c>
      <c r="BZ945" s="12">
        <v>0</v>
      </c>
      <c r="CA945" s="12">
        <v>1</v>
      </c>
      <c r="CB945" s="12">
        <v>0</v>
      </c>
      <c r="CC945" s="12">
        <v>1</v>
      </c>
      <c r="CD945" s="12">
        <v>1</v>
      </c>
      <c r="CE945" s="12">
        <v>0</v>
      </c>
      <c r="CF945" s="12">
        <v>0</v>
      </c>
      <c r="CG945" s="12">
        <v>0</v>
      </c>
      <c r="CH945" s="12">
        <v>1</v>
      </c>
      <c r="CI945">
        <v>0</v>
      </c>
      <c r="CJ945">
        <v>0</v>
      </c>
      <c r="CK945">
        <v>0</v>
      </c>
      <c r="CL945">
        <v>0</v>
      </c>
      <c r="CM945">
        <v>0</v>
      </c>
      <c r="CN945" s="12">
        <v>6</v>
      </c>
    </row>
    <row r="946" spans="1:92" x14ac:dyDescent="0.25">
      <c r="A946" s="7" t="s">
        <v>349</v>
      </c>
      <c r="B946" t="s">
        <v>110</v>
      </c>
      <c r="C946" s="2">
        <v>43900</v>
      </c>
      <c r="D946" s="12">
        <v>0</v>
      </c>
      <c r="E946" s="12">
        <v>0</v>
      </c>
      <c r="F946" s="12">
        <v>0</v>
      </c>
      <c r="G946" s="12">
        <v>0</v>
      </c>
      <c r="H946" s="12">
        <v>0</v>
      </c>
      <c r="I946" s="12">
        <v>0</v>
      </c>
      <c r="J946" s="12">
        <v>0</v>
      </c>
      <c r="K946" s="12">
        <v>0</v>
      </c>
      <c r="L946" s="12">
        <v>0</v>
      </c>
      <c r="M946" s="12">
        <v>0</v>
      </c>
      <c r="N946" s="12">
        <v>1</v>
      </c>
      <c r="O946" s="12">
        <v>0</v>
      </c>
      <c r="P946" s="12">
        <v>0</v>
      </c>
      <c r="Q946" s="12">
        <v>2</v>
      </c>
      <c r="R946" s="12">
        <v>2</v>
      </c>
      <c r="S946" s="12">
        <v>0</v>
      </c>
      <c r="T946" s="12">
        <v>0</v>
      </c>
      <c r="U946" s="12">
        <v>0</v>
      </c>
      <c r="V946" s="12">
        <v>0</v>
      </c>
      <c r="W946" s="12">
        <v>0</v>
      </c>
      <c r="X946" s="12">
        <v>1</v>
      </c>
      <c r="Y946">
        <v>0</v>
      </c>
      <c r="Z946">
        <v>0</v>
      </c>
      <c r="AA946">
        <v>0</v>
      </c>
      <c r="AB946">
        <v>0</v>
      </c>
      <c r="AC946">
        <v>0</v>
      </c>
      <c r="AG946" s="33" t="s">
        <v>349</v>
      </c>
      <c r="AH946" s="30" t="s">
        <v>110</v>
      </c>
      <c r="AI946" s="34">
        <v>43900</v>
      </c>
      <c r="AJ946" s="12">
        <v>0</v>
      </c>
      <c r="AK946" s="12">
        <v>0</v>
      </c>
      <c r="AL946" s="12">
        <v>0</v>
      </c>
      <c r="AM946" s="12">
        <v>0</v>
      </c>
      <c r="AN946" s="12">
        <v>0</v>
      </c>
      <c r="AO946" s="12">
        <v>0</v>
      </c>
      <c r="AP946" s="12">
        <v>0</v>
      </c>
      <c r="AQ946" s="12">
        <v>0</v>
      </c>
      <c r="AR946" s="12">
        <v>0</v>
      </c>
      <c r="AS946" s="12">
        <v>0</v>
      </c>
      <c r="AT946" s="12">
        <v>0</v>
      </c>
      <c r="AU946" s="12">
        <v>0</v>
      </c>
      <c r="AV946" s="12">
        <v>0</v>
      </c>
      <c r="AW946" s="12">
        <v>0</v>
      </c>
      <c r="AX946" s="12">
        <v>0</v>
      </c>
      <c r="AY946" s="12">
        <v>0</v>
      </c>
      <c r="AZ946" s="12">
        <v>0</v>
      </c>
      <c r="BA946" s="12">
        <v>0</v>
      </c>
      <c r="BB946" s="12">
        <v>0</v>
      </c>
      <c r="BC946" s="12">
        <v>0</v>
      </c>
      <c r="BD946" s="12">
        <v>0</v>
      </c>
      <c r="BE946" s="12">
        <v>0</v>
      </c>
      <c r="BF946" s="12">
        <v>0</v>
      </c>
      <c r="BK946" t="s">
        <v>336</v>
      </c>
      <c r="BL946" t="s">
        <v>110</v>
      </c>
      <c r="BM946" s="2">
        <v>43899</v>
      </c>
      <c r="BN946" s="12">
        <v>0</v>
      </c>
      <c r="BO946" s="12">
        <v>0</v>
      </c>
      <c r="BP946" s="12">
        <v>0</v>
      </c>
      <c r="BQ946" s="12">
        <v>0</v>
      </c>
      <c r="BR946" s="12">
        <v>0</v>
      </c>
      <c r="BS946" s="12">
        <v>0</v>
      </c>
      <c r="BT946" s="12">
        <v>0</v>
      </c>
      <c r="BU946" s="12">
        <v>0</v>
      </c>
      <c r="BV946" s="12">
        <v>0</v>
      </c>
      <c r="BW946" s="12">
        <v>0</v>
      </c>
      <c r="BX946" s="12">
        <v>1</v>
      </c>
      <c r="BY946" s="12">
        <v>7</v>
      </c>
      <c r="BZ946" s="12">
        <v>2</v>
      </c>
      <c r="CA946" s="12">
        <v>1</v>
      </c>
      <c r="CB946" s="12">
        <v>1</v>
      </c>
      <c r="CC946" s="12">
        <v>1</v>
      </c>
      <c r="CD946" s="12">
        <v>1</v>
      </c>
      <c r="CE946" s="12">
        <v>0</v>
      </c>
      <c r="CF946" s="12">
        <v>0</v>
      </c>
      <c r="CG946" s="12">
        <v>0</v>
      </c>
      <c r="CH946" s="12">
        <v>0</v>
      </c>
      <c r="CI946">
        <v>0</v>
      </c>
      <c r="CJ946">
        <v>0</v>
      </c>
      <c r="CK946">
        <v>0</v>
      </c>
      <c r="CL946">
        <v>0</v>
      </c>
      <c r="CM946">
        <v>0</v>
      </c>
      <c r="CN946" s="12">
        <v>0</v>
      </c>
    </row>
    <row r="947" spans="1:92" x14ac:dyDescent="0.25">
      <c r="A947" s="7" t="s">
        <v>349</v>
      </c>
      <c r="B947" t="s">
        <v>111</v>
      </c>
      <c r="C947" s="2">
        <v>43900</v>
      </c>
      <c r="D947" s="12">
        <f>2+253</f>
        <v>255</v>
      </c>
      <c r="E947" s="12">
        <f>2+233</f>
        <v>235</v>
      </c>
      <c r="F947" s="12">
        <v>9</v>
      </c>
      <c r="G947" s="12">
        <v>10</v>
      </c>
      <c r="H947" s="12">
        <v>3</v>
      </c>
      <c r="I947" s="12">
        <v>9</v>
      </c>
      <c r="J947" s="12">
        <v>0</v>
      </c>
      <c r="K947" s="12">
        <v>0</v>
      </c>
      <c r="L947" s="12">
        <v>9</v>
      </c>
      <c r="M947" s="12">
        <v>6</v>
      </c>
      <c r="N947" s="12">
        <v>5</v>
      </c>
      <c r="O947" s="12">
        <v>4</v>
      </c>
      <c r="P947" s="12">
        <v>3</v>
      </c>
      <c r="Q947" s="12">
        <v>13</v>
      </c>
      <c r="R947" s="12">
        <v>9</v>
      </c>
      <c r="S947" s="12">
        <v>0</v>
      </c>
      <c r="T947" s="12">
        <v>1</v>
      </c>
      <c r="U947" s="12">
        <v>0</v>
      </c>
      <c r="V947" s="12">
        <v>0</v>
      </c>
      <c r="W947" s="12">
        <v>0</v>
      </c>
      <c r="X947" s="12">
        <v>3</v>
      </c>
      <c r="Y947">
        <v>0</v>
      </c>
      <c r="Z947">
        <v>0</v>
      </c>
      <c r="AA947">
        <v>0</v>
      </c>
      <c r="AB947">
        <v>0</v>
      </c>
      <c r="AC947">
        <v>0</v>
      </c>
      <c r="AG947" s="35" t="s">
        <v>349</v>
      </c>
      <c r="AH947" s="29" t="s">
        <v>111</v>
      </c>
      <c r="AI947" s="36">
        <v>43900</v>
      </c>
      <c r="AJ947" s="87">
        <v>253</v>
      </c>
      <c r="AK947" s="87">
        <v>233</v>
      </c>
      <c r="AL947" s="87">
        <v>9</v>
      </c>
      <c r="AM947" s="87">
        <v>10</v>
      </c>
      <c r="AN947" s="87">
        <v>3</v>
      </c>
      <c r="AO947" s="87">
        <v>9</v>
      </c>
      <c r="AP947" s="12">
        <v>0</v>
      </c>
      <c r="AQ947" s="12">
        <v>0</v>
      </c>
      <c r="AR947" s="88">
        <v>9</v>
      </c>
      <c r="AS947" s="12">
        <v>0</v>
      </c>
      <c r="AT947" s="12">
        <v>0</v>
      </c>
      <c r="AU947" s="12">
        <v>0</v>
      </c>
      <c r="AV947" s="12">
        <v>0</v>
      </c>
      <c r="AW947" s="12">
        <v>0</v>
      </c>
      <c r="AX947" s="12">
        <v>0</v>
      </c>
      <c r="AY947" s="12">
        <v>0</v>
      </c>
      <c r="AZ947" s="12">
        <v>0</v>
      </c>
      <c r="BA947" s="12">
        <v>0</v>
      </c>
      <c r="BB947" s="12">
        <v>0</v>
      </c>
      <c r="BC947" s="12">
        <v>0</v>
      </c>
      <c r="BD947" s="12">
        <v>0</v>
      </c>
      <c r="BE947" s="12">
        <v>0</v>
      </c>
      <c r="BF947" s="12">
        <v>0</v>
      </c>
      <c r="BK947" t="s">
        <v>336</v>
      </c>
      <c r="BL947" t="s">
        <v>111</v>
      </c>
      <c r="BM947" s="2">
        <v>43899</v>
      </c>
      <c r="BN947" s="12">
        <v>18</v>
      </c>
      <c r="BO947" s="12">
        <v>5</v>
      </c>
      <c r="BP947" s="12">
        <v>1</v>
      </c>
      <c r="BQ947" s="12">
        <v>4</v>
      </c>
      <c r="BR947" s="12">
        <v>1</v>
      </c>
      <c r="BS947" s="12">
        <v>1</v>
      </c>
      <c r="BT947" s="12">
        <v>0</v>
      </c>
      <c r="BU947" s="12">
        <v>0</v>
      </c>
      <c r="BV947" s="12">
        <v>1</v>
      </c>
      <c r="BW947" s="12">
        <v>2</v>
      </c>
      <c r="BX947" s="12">
        <v>7</v>
      </c>
      <c r="BY947" s="12">
        <v>20</v>
      </c>
      <c r="BZ947" s="12">
        <v>16</v>
      </c>
      <c r="CA947" s="12">
        <v>25</v>
      </c>
      <c r="CB947" s="12">
        <v>2</v>
      </c>
      <c r="CC947" s="12">
        <v>8</v>
      </c>
      <c r="CD947" s="12">
        <v>2</v>
      </c>
      <c r="CE947" s="12">
        <v>0</v>
      </c>
      <c r="CF947" s="12">
        <v>0</v>
      </c>
      <c r="CG947" s="12">
        <v>2</v>
      </c>
      <c r="CH947" s="12">
        <v>4</v>
      </c>
      <c r="CI947">
        <v>0</v>
      </c>
      <c r="CJ947">
        <v>0</v>
      </c>
      <c r="CK947">
        <v>0</v>
      </c>
      <c r="CL947">
        <v>0</v>
      </c>
      <c r="CM947">
        <v>0</v>
      </c>
      <c r="CN947" s="12">
        <v>18</v>
      </c>
    </row>
    <row r="948" spans="1:92" x14ac:dyDescent="0.25">
      <c r="A948" s="7" t="s">
        <v>349</v>
      </c>
      <c r="B948" t="s">
        <v>112</v>
      </c>
      <c r="C948" s="2">
        <v>43900</v>
      </c>
      <c r="D948" s="12">
        <v>1</v>
      </c>
      <c r="E948" s="12">
        <v>1</v>
      </c>
      <c r="F948" s="12">
        <v>1</v>
      </c>
      <c r="G948" s="12">
        <v>1</v>
      </c>
      <c r="H948" s="12">
        <v>1</v>
      </c>
      <c r="I948" s="12">
        <v>1</v>
      </c>
      <c r="J948" s="12">
        <v>0</v>
      </c>
      <c r="K948" s="12">
        <v>0</v>
      </c>
      <c r="L948" s="12">
        <v>1</v>
      </c>
      <c r="M948" s="12">
        <v>0</v>
      </c>
      <c r="N948" s="12">
        <v>1</v>
      </c>
      <c r="O948" s="12">
        <v>0</v>
      </c>
      <c r="P948" s="12">
        <v>0</v>
      </c>
      <c r="Q948" s="12">
        <v>1</v>
      </c>
      <c r="R948" s="12">
        <v>1</v>
      </c>
      <c r="S948" s="12">
        <v>0</v>
      </c>
      <c r="T948" s="12">
        <v>1</v>
      </c>
      <c r="U948" s="12">
        <v>0</v>
      </c>
      <c r="V948" s="12">
        <v>0</v>
      </c>
      <c r="W948" s="12">
        <v>0</v>
      </c>
      <c r="X948" s="12">
        <v>1</v>
      </c>
      <c r="Y948">
        <v>0</v>
      </c>
      <c r="Z948">
        <v>0</v>
      </c>
      <c r="AA948">
        <v>0</v>
      </c>
      <c r="AB948">
        <v>0</v>
      </c>
      <c r="AC948">
        <v>0</v>
      </c>
      <c r="AG948" s="33" t="s">
        <v>349</v>
      </c>
      <c r="AH948" s="30" t="s">
        <v>112</v>
      </c>
      <c r="AI948" s="34">
        <v>43900</v>
      </c>
      <c r="AJ948" s="12">
        <v>0</v>
      </c>
      <c r="AK948" s="12">
        <v>0</v>
      </c>
      <c r="AL948" s="12">
        <v>0</v>
      </c>
      <c r="AM948" s="12">
        <v>0</v>
      </c>
      <c r="AN948" s="12">
        <v>0</v>
      </c>
      <c r="AO948" s="12">
        <v>0</v>
      </c>
      <c r="AP948" s="12">
        <v>0</v>
      </c>
      <c r="AQ948" s="12">
        <v>0</v>
      </c>
      <c r="AR948" s="12">
        <v>0</v>
      </c>
      <c r="AS948" s="12">
        <v>0</v>
      </c>
      <c r="AT948" s="12">
        <v>0</v>
      </c>
      <c r="AU948" s="12">
        <v>0</v>
      </c>
      <c r="AV948" s="12">
        <v>0</v>
      </c>
      <c r="AW948" s="12">
        <v>0</v>
      </c>
      <c r="AX948" s="12">
        <v>0</v>
      </c>
      <c r="AY948" s="12">
        <v>0</v>
      </c>
      <c r="AZ948" s="12">
        <v>0</v>
      </c>
      <c r="BA948" s="12">
        <v>0</v>
      </c>
      <c r="BB948" s="12">
        <v>0</v>
      </c>
      <c r="BC948" s="12">
        <v>0</v>
      </c>
      <c r="BD948" s="12">
        <v>0</v>
      </c>
      <c r="BE948" s="12">
        <v>0</v>
      </c>
      <c r="BF948" s="12">
        <v>0</v>
      </c>
      <c r="BK948" t="s">
        <v>336</v>
      </c>
      <c r="BL948" t="s">
        <v>112</v>
      </c>
      <c r="BM948" s="2">
        <v>43899</v>
      </c>
      <c r="BN948" s="12">
        <v>0</v>
      </c>
      <c r="BO948" s="12">
        <v>0</v>
      </c>
      <c r="BP948" s="12">
        <v>0</v>
      </c>
      <c r="BQ948" s="12">
        <v>0</v>
      </c>
      <c r="BR948" s="12">
        <v>0</v>
      </c>
      <c r="BS948" s="12">
        <v>0</v>
      </c>
      <c r="BT948" s="12">
        <v>0</v>
      </c>
      <c r="BU948" s="12">
        <v>0</v>
      </c>
      <c r="BV948" s="12">
        <v>0</v>
      </c>
      <c r="BW948" s="12">
        <v>0</v>
      </c>
      <c r="BX948" s="12">
        <v>0</v>
      </c>
      <c r="BY948" s="12">
        <v>0</v>
      </c>
      <c r="BZ948" s="12">
        <v>0</v>
      </c>
      <c r="CA948" s="12">
        <v>1</v>
      </c>
      <c r="CB948" s="12">
        <v>0</v>
      </c>
      <c r="CC948" s="12">
        <v>1</v>
      </c>
      <c r="CD948" s="12">
        <v>1</v>
      </c>
      <c r="CE948" s="12">
        <v>0</v>
      </c>
      <c r="CF948" s="12">
        <v>0</v>
      </c>
      <c r="CG948" s="12">
        <v>0</v>
      </c>
      <c r="CH948" s="12">
        <v>0</v>
      </c>
      <c r="CI948">
        <v>0</v>
      </c>
      <c r="CJ948">
        <v>0</v>
      </c>
      <c r="CK948">
        <v>0</v>
      </c>
      <c r="CL948">
        <v>0</v>
      </c>
      <c r="CM948">
        <v>0</v>
      </c>
      <c r="CN948" s="12">
        <v>0</v>
      </c>
    </row>
    <row r="949" spans="1:92" x14ac:dyDescent="0.25">
      <c r="A949" s="7" t="s">
        <v>349</v>
      </c>
      <c r="B949" t="s">
        <v>113</v>
      </c>
      <c r="C949" s="2">
        <v>43900</v>
      </c>
      <c r="D949" s="12">
        <v>10</v>
      </c>
      <c r="E949" s="12">
        <v>8</v>
      </c>
      <c r="F949" s="12">
        <v>1</v>
      </c>
      <c r="G949" s="12">
        <v>0</v>
      </c>
      <c r="H949" s="12">
        <v>0</v>
      </c>
      <c r="I949" s="12">
        <v>1</v>
      </c>
      <c r="J949" s="12">
        <v>1</v>
      </c>
      <c r="K949" s="12">
        <v>1</v>
      </c>
      <c r="L949" s="12">
        <v>1</v>
      </c>
      <c r="M949" s="12">
        <v>7</v>
      </c>
      <c r="N949" s="12">
        <v>26</v>
      </c>
      <c r="O949" s="12">
        <v>31</v>
      </c>
      <c r="P949" s="12">
        <v>29</v>
      </c>
      <c r="Q949" s="12">
        <v>19</v>
      </c>
      <c r="R949" s="12">
        <v>9</v>
      </c>
      <c r="S949" s="12">
        <v>0</v>
      </c>
      <c r="T949" s="12">
        <v>3</v>
      </c>
      <c r="U949" s="12">
        <v>0</v>
      </c>
      <c r="V949" s="12">
        <v>0</v>
      </c>
      <c r="W949" s="12">
        <v>0</v>
      </c>
      <c r="X949" s="12">
        <v>4</v>
      </c>
      <c r="Y949">
        <v>0</v>
      </c>
      <c r="Z949">
        <v>0</v>
      </c>
      <c r="AA949">
        <v>0</v>
      </c>
      <c r="AB949">
        <v>0</v>
      </c>
      <c r="AC949">
        <v>0</v>
      </c>
      <c r="AG949" s="35" t="s">
        <v>349</v>
      </c>
      <c r="AH949" s="29" t="s">
        <v>113</v>
      </c>
      <c r="AI949" s="36">
        <v>43900</v>
      </c>
      <c r="AJ949" s="12">
        <v>0</v>
      </c>
      <c r="AK949" s="12">
        <v>0</v>
      </c>
      <c r="AL949" s="12">
        <v>0</v>
      </c>
      <c r="AM949" s="12">
        <v>0</v>
      </c>
      <c r="AN949" s="12">
        <v>0</v>
      </c>
      <c r="AO949" s="12">
        <v>0</v>
      </c>
      <c r="AP949" s="12">
        <v>0</v>
      </c>
      <c r="AQ949" s="12">
        <v>0</v>
      </c>
      <c r="AR949" s="12">
        <v>0</v>
      </c>
      <c r="AS949" s="12">
        <v>0</v>
      </c>
      <c r="AT949" s="12">
        <v>0</v>
      </c>
      <c r="AU949" s="12">
        <v>0</v>
      </c>
      <c r="AV949" s="12">
        <v>0</v>
      </c>
      <c r="AW949" s="12">
        <v>0</v>
      </c>
      <c r="AX949" s="12">
        <v>0</v>
      </c>
      <c r="AY949" s="12">
        <v>0</v>
      </c>
      <c r="AZ949" s="12">
        <v>0</v>
      </c>
      <c r="BA949" s="12">
        <v>0</v>
      </c>
      <c r="BB949" s="12">
        <v>0</v>
      </c>
      <c r="BC949" s="12">
        <v>0</v>
      </c>
      <c r="BD949" s="12">
        <v>0</v>
      </c>
      <c r="BE949" s="12">
        <v>0</v>
      </c>
      <c r="BF949" s="12">
        <v>0</v>
      </c>
      <c r="BK949" t="s">
        <v>336</v>
      </c>
      <c r="BL949" t="s">
        <v>113</v>
      </c>
      <c r="BM949" s="2">
        <v>43899</v>
      </c>
      <c r="BN949" s="12">
        <v>29</v>
      </c>
      <c r="BO949" s="12">
        <v>8</v>
      </c>
      <c r="BP949" s="12">
        <v>1</v>
      </c>
      <c r="BQ949" s="12">
        <v>4</v>
      </c>
      <c r="BR949" s="12">
        <v>0</v>
      </c>
      <c r="BS949" s="12">
        <v>1</v>
      </c>
      <c r="BT949" s="12">
        <v>4</v>
      </c>
      <c r="BU949" s="12">
        <v>4</v>
      </c>
      <c r="BV949" s="12">
        <v>1</v>
      </c>
      <c r="BW949" s="12">
        <v>11</v>
      </c>
      <c r="BX949" s="12">
        <v>11</v>
      </c>
      <c r="BY949" s="12">
        <v>52</v>
      </c>
      <c r="BZ949" s="12">
        <v>45</v>
      </c>
      <c r="CA949" s="12">
        <v>54</v>
      </c>
      <c r="CB949" s="12">
        <v>17</v>
      </c>
      <c r="CC949" s="12">
        <v>10</v>
      </c>
      <c r="CD949" s="12">
        <v>3</v>
      </c>
      <c r="CE949" s="12">
        <v>0</v>
      </c>
      <c r="CF949" s="12">
        <v>0</v>
      </c>
      <c r="CG949" s="12">
        <v>2</v>
      </c>
      <c r="CH949" s="12">
        <v>5</v>
      </c>
      <c r="CI949">
        <v>0</v>
      </c>
      <c r="CJ949">
        <v>0</v>
      </c>
      <c r="CK949">
        <v>0</v>
      </c>
      <c r="CL949">
        <v>0</v>
      </c>
      <c r="CM949">
        <v>0</v>
      </c>
      <c r="CN949" s="12">
        <v>29</v>
      </c>
    </row>
    <row r="950" spans="1:92" x14ac:dyDescent="0.25">
      <c r="A950" s="7" t="s">
        <v>350</v>
      </c>
      <c r="B950" t="s">
        <v>110</v>
      </c>
      <c r="C950" s="2">
        <v>43900</v>
      </c>
      <c r="D950" s="12">
        <v>4</v>
      </c>
      <c r="E950" s="12">
        <v>0</v>
      </c>
      <c r="F950" s="12">
        <v>0</v>
      </c>
      <c r="G950" s="12">
        <v>0</v>
      </c>
      <c r="H950" s="12">
        <v>0</v>
      </c>
      <c r="I950" s="12">
        <v>0</v>
      </c>
      <c r="J950" s="12">
        <v>0</v>
      </c>
      <c r="K950" s="12">
        <v>0</v>
      </c>
      <c r="L950" s="12">
        <v>0</v>
      </c>
      <c r="M950" s="12">
        <v>1</v>
      </c>
      <c r="N950" s="12">
        <v>0</v>
      </c>
      <c r="O950" s="12">
        <v>0</v>
      </c>
      <c r="P950" s="12">
        <v>0</v>
      </c>
      <c r="Q950" s="12">
        <v>1</v>
      </c>
      <c r="R950" s="12">
        <v>0</v>
      </c>
      <c r="S950" s="12">
        <v>0</v>
      </c>
      <c r="T950" s="12">
        <v>0</v>
      </c>
      <c r="U950" s="12">
        <v>0</v>
      </c>
      <c r="V950" s="12">
        <v>0</v>
      </c>
      <c r="W950" s="12">
        <v>0</v>
      </c>
      <c r="X950" s="12">
        <v>0</v>
      </c>
      <c r="Y950">
        <v>0</v>
      </c>
      <c r="Z950">
        <v>0</v>
      </c>
      <c r="AA950">
        <v>0</v>
      </c>
      <c r="AB950">
        <v>0</v>
      </c>
      <c r="AC950">
        <v>0</v>
      </c>
      <c r="AG950" s="33" t="s">
        <v>350</v>
      </c>
      <c r="AH950" s="30" t="s">
        <v>110</v>
      </c>
      <c r="AI950" s="34">
        <v>43900</v>
      </c>
      <c r="AJ950" s="12">
        <v>0</v>
      </c>
      <c r="AK950" s="12">
        <v>0</v>
      </c>
      <c r="AL950" s="12">
        <v>0</v>
      </c>
      <c r="AM950" s="12">
        <v>0</v>
      </c>
      <c r="AN950" s="12">
        <v>0</v>
      </c>
      <c r="AO950" s="12">
        <v>0</v>
      </c>
      <c r="AP950" s="12">
        <v>0</v>
      </c>
      <c r="AQ950" s="12">
        <v>0</v>
      </c>
      <c r="AR950" s="12">
        <v>0</v>
      </c>
      <c r="AS950" s="12">
        <v>0</v>
      </c>
      <c r="AT950" s="12">
        <v>0</v>
      </c>
      <c r="AU950" s="12">
        <v>0</v>
      </c>
      <c r="AV950" s="12">
        <v>0</v>
      </c>
      <c r="AW950" s="12">
        <v>0</v>
      </c>
      <c r="AX950" s="12">
        <v>0</v>
      </c>
      <c r="AY950" s="12">
        <v>0</v>
      </c>
      <c r="AZ950" s="12">
        <v>0</v>
      </c>
      <c r="BA950" s="12">
        <v>0</v>
      </c>
      <c r="BB950" s="12">
        <v>0</v>
      </c>
      <c r="BC950" s="12">
        <v>0</v>
      </c>
      <c r="BD950" s="12">
        <v>0</v>
      </c>
      <c r="BE950" s="12">
        <v>0</v>
      </c>
      <c r="BF950" s="12">
        <v>0</v>
      </c>
      <c r="BK950" t="s">
        <v>337</v>
      </c>
      <c r="BL950" t="s">
        <v>110</v>
      </c>
      <c r="BM950" s="2">
        <v>43899</v>
      </c>
      <c r="BN950" s="12">
        <v>28</v>
      </c>
      <c r="BO950" s="12">
        <v>3</v>
      </c>
      <c r="BP950" s="12">
        <v>0</v>
      </c>
      <c r="BQ950" s="12">
        <v>0</v>
      </c>
      <c r="BR950" s="12">
        <v>0</v>
      </c>
      <c r="BS950" s="12">
        <v>0</v>
      </c>
      <c r="BT950" s="12">
        <v>0</v>
      </c>
      <c r="BU950" s="12">
        <v>0</v>
      </c>
      <c r="BV950" s="12">
        <v>0</v>
      </c>
      <c r="BW950" s="12">
        <v>5</v>
      </c>
      <c r="BX950" s="12">
        <v>44</v>
      </c>
      <c r="BY950" s="12">
        <v>17</v>
      </c>
      <c r="BZ950" s="12">
        <v>17</v>
      </c>
      <c r="CA950" s="12">
        <v>1</v>
      </c>
      <c r="CB950" s="12">
        <v>0</v>
      </c>
      <c r="CC950" s="12">
        <v>0</v>
      </c>
      <c r="CD950" s="12">
        <v>0</v>
      </c>
      <c r="CE950" s="12">
        <v>0</v>
      </c>
      <c r="CF950" s="12">
        <v>0</v>
      </c>
      <c r="CG950" s="12">
        <v>0</v>
      </c>
      <c r="CH950" s="12">
        <v>0</v>
      </c>
      <c r="CI950">
        <v>0</v>
      </c>
      <c r="CJ950">
        <v>0</v>
      </c>
      <c r="CK950">
        <v>0</v>
      </c>
      <c r="CL950">
        <v>0</v>
      </c>
      <c r="CM950">
        <v>0</v>
      </c>
      <c r="CN950" s="12">
        <v>28</v>
      </c>
    </row>
    <row r="951" spans="1:92" x14ac:dyDescent="0.25">
      <c r="A951" s="7" t="s">
        <v>350</v>
      </c>
      <c r="B951" t="s">
        <v>111</v>
      </c>
      <c r="C951" s="2">
        <v>43900</v>
      </c>
      <c r="D951" s="12">
        <v>91</v>
      </c>
      <c r="E951" s="12">
        <v>61</v>
      </c>
      <c r="F951" s="12">
        <v>2</v>
      </c>
      <c r="G951" s="12">
        <v>4</v>
      </c>
      <c r="H951" s="12">
        <v>1</v>
      </c>
      <c r="I951" s="12">
        <v>2</v>
      </c>
      <c r="J951" s="12">
        <v>9</v>
      </c>
      <c r="K951" s="12">
        <v>5</v>
      </c>
      <c r="L951" s="12">
        <v>2</v>
      </c>
      <c r="M951" s="12">
        <v>7</v>
      </c>
      <c r="N951" s="12">
        <v>0</v>
      </c>
      <c r="O951" s="12">
        <v>0</v>
      </c>
      <c r="P951" s="12">
        <v>0</v>
      </c>
      <c r="Q951" s="12">
        <v>33</v>
      </c>
      <c r="R951" s="12">
        <v>8</v>
      </c>
      <c r="S951" s="12">
        <v>10</v>
      </c>
      <c r="T951" s="12">
        <v>5</v>
      </c>
      <c r="U951" s="12">
        <v>0</v>
      </c>
      <c r="V951" s="12">
        <v>0</v>
      </c>
      <c r="W951" s="12">
        <v>0</v>
      </c>
      <c r="X951" s="12">
        <v>6</v>
      </c>
      <c r="Y951">
        <v>0</v>
      </c>
      <c r="Z951">
        <v>0</v>
      </c>
      <c r="AA951">
        <v>0</v>
      </c>
      <c r="AB951">
        <v>0</v>
      </c>
      <c r="AC951">
        <v>0</v>
      </c>
      <c r="AG951" s="35" t="s">
        <v>350</v>
      </c>
      <c r="AH951" s="29" t="s">
        <v>111</v>
      </c>
      <c r="AI951" s="36">
        <v>43900</v>
      </c>
      <c r="AJ951" s="12">
        <v>85</v>
      </c>
      <c r="AK951" s="12">
        <v>55</v>
      </c>
      <c r="AL951" s="12">
        <v>2</v>
      </c>
      <c r="AM951" s="12">
        <v>2</v>
      </c>
      <c r="AN951" s="12">
        <v>1</v>
      </c>
      <c r="AO951" s="12">
        <v>2</v>
      </c>
      <c r="AP951" s="12">
        <v>5</v>
      </c>
      <c r="AQ951" s="12">
        <v>2</v>
      </c>
      <c r="AR951" s="12">
        <v>2</v>
      </c>
      <c r="AS951" s="12">
        <v>0</v>
      </c>
      <c r="AT951" s="12">
        <v>10</v>
      </c>
      <c r="AU951" s="12">
        <v>0</v>
      </c>
      <c r="AV951" s="12">
        <v>0</v>
      </c>
      <c r="AW951" s="12">
        <v>0</v>
      </c>
      <c r="AX951" s="12">
        <v>0</v>
      </c>
      <c r="AY951" s="12">
        <v>0</v>
      </c>
      <c r="AZ951" s="12">
        <v>0</v>
      </c>
      <c r="BA951" s="12">
        <v>0</v>
      </c>
      <c r="BB951" s="12">
        <v>0</v>
      </c>
      <c r="BC951" s="12">
        <v>0</v>
      </c>
      <c r="BD951" s="12">
        <v>0</v>
      </c>
      <c r="BE951" s="12">
        <v>0</v>
      </c>
      <c r="BF951" s="12">
        <v>0</v>
      </c>
      <c r="BK951" t="s">
        <v>337</v>
      </c>
      <c r="BL951" t="s">
        <v>111</v>
      </c>
      <c r="BM951" s="2">
        <v>43899</v>
      </c>
      <c r="BN951" s="12">
        <v>0</v>
      </c>
      <c r="BO951" s="12">
        <v>2</v>
      </c>
      <c r="BP951" s="12">
        <v>0</v>
      </c>
      <c r="BQ951" s="12">
        <v>2</v>
      </c>
      <c r="BR951" s="12">
        <v>0</v>
      </c>
      <c r="BS951" s="12">
        <v>0</v>
      </c>
      <c r="BT951" s="12">
        <v>0</v>
      </c>
      <c r="BU951" s="12">
        <v>0</v>
      </c>
      <c r="BV951" s="12">
        <v>0</v>
      </c>
      <c r="BW951" s="12">
        <v>237</v>
      </c>
      <c r="BX951" s="12">
        <v>323</v>
      </c>
      <c r="BY951" s="12">
        <v>277</v>
      </c>
      <c r="BZ951" s="12">
        <v>214</v>
      </c>
      <c r="CA951" s="12">
        <v>7</v>
      </c>
      <c r="CB951" s="12">
        <v>0</v>
      </c>
      <c r="CC951" s="12">
        <v>0</v>
      </c>
      <c r="CD951" s="12">
        <v>0</v>
      </c>
      <c r="CE951" s="12">
        <v>0</v>
      </c>
      <c r="CF951" s="12">
        <v>0</v>
      </c>
      <c r="CG951" s="12">
        <v>0</v>
      </c>
      <c r="CH951" s="12">
        <v>0</v>
      </c>
      <c r="CI951">
        <v>0</v>
      </c>
      <c r="CJ951">
        <v>0</v>
      </c>
      <c r="CK951">
        <v>0</v>
      </c>
      <c r="CL951">
        <v>0</v>
      </c>
      <c r="CM951">
        <v>0</v>
      </c>
      <c r="CN951" s="12">
        <v>0</v>
      </c>
    </row>
    <row r="952" spans="1:92" x14ac:dyDescent="0.25">
      <c r="A952" s="7" t="s">
        <v>350</v>
      </c>
      <c r="B952" t="s">
        <v>112</v>
      </c>
      <c r="C952" s="2">
        <v>43900</v>
      </c>
      <c r="D952" s="12">
        <v>3</v>
      </c>
      <c r="E952" s="12">
        <v>1</v>
      </c>
      <c r="F952" s="12">
        <v>0</v>
      </c>
      <c r="G952" s="12">
        <v>0</v>
      </c>
      <c r="H952" s="12">
        <v>0</v>
      </c>
      <c r="I952" s="12">
        <v>0</v>
      </c>
      <c r="J952" s="12">
        <v>0</v>
      </c>
      <c r="K952" s="12">
        <v>0</v>
      </c>
      <c r="L952" s="12">
        <v>0</v>
      </c>
      <c r="M952" s="12">
        <v>0</v>
      </c>
      <c r="N952" s="12">
        <v>0</v>
      </c>
      <c r="O952" s="12">
        <v>0</v>
      </c>
      <c r="P952" s="12">
        <v>0</v>
      </c>
      <c r="Q952" s="12">
        <v>2</v>
      </c>
      <c r="R952" s="12">
        <v>0</v>
      </c>
      <c r="S952" s="12">
        <v>0</v>
      </c>
      <c r="T952" s="12">
        <v>0</v>
      </c>
      <c r="U952" s="12">
        <v>0</v>
      </c>
      <c r="V952" s="12">
        <v>0</v>
      </c>
      <c r="W952" s="12">
        <v>0</v>
      </c>
      <c r="X952" s="12">
        <v>0</v>
      </c>
      <c r="Y952">
        <v>0</v>
      </c>
      <c r="Z952">
        <v>0</v>
      </c>
      <c r="AA952">
        <v>0</v>
      </c>
      <c r="AB952">
        <v>0</v>
      </c>
      <c r="AC952">
        <v>0</v>
      </c>
      <c r="AG952" s="33" t="s">
        <v>350</v>
      </c>
      <c r="AH952" s="30" t="s">
        <v>112</v>
      </c>
      <c r="AI952" s="34">
        <v>43900</v>
      </c>
      <c r="AJ952" s="12">
        <v>0</v>
      </c>
      <c r="AK952" s="12">
        <v>0</v>
      </c>
      <c r="AL952" s="12">
        <v>0</v>
      </c>
      <c r="AM952" s="12">
        <v>0</v>
      </c>
      <c r="AN952" s="12">
        <v>0</v>
      </c>
      <c r="AO952" s="12">
        <v>0</v>
      </c>
      <c r="AP952" s="12">
        <v>0</v>
      </c>
      <c r="AQ952" s="12">
        <v>0</v>
      </c>
      <c r="AR952" s="12">
        <v>0</v>
      </c>
      <c r="AS952" s="12">
        <v>0</v>
      </c>
      <c r="AT952" s="12">
        <v>0</v>
      </c>
      <c r="AU952" s="12">
        <v>0</v>
      </c>
      <c r="AV952" s="12">
        <v>0</v>
      </c>
      <c r="AW952" s="12">
        <v>0</v>
      </c>
      <c r="AX952" s="12">
        <v>0</v>
      </c>
      <c r="AY952" s="12">
        <v>0</v>
      </c>
      <c r="AZ952" s="12">
        <v>0</v>
      </c>
      <c r="BA952" s="12">
        <v>0</v>
      </c>
      <c r="BB952" s="12">
        <v>0</v>
      </c>
      <c r="BC952" s="12">
        <v>0</v>
      </c>
      <c r="BD952" s="12">
        <v>0</v>
      </c>
      <c r="BE952" s="12">
        <v>0</v>
      </c>
      <c r="BF952" s="12">
        <v>0</v>
      </c>
      <c r="BK952" t="s">
        <v>337</v>
      </c>
      <c r="BL952" t="s">
        <v>112</v>
      </c>
      <c r="BM952" s="2">
        <v>43899</v>
      </c>
      <c r="BN952" s="12">
        <v>21</v>
      </c>
      <c r="BO952" s="12">
        <v>0</v>
      </c>
      <c r="BP952" s="12">
        <v>0</v>
      </c>
      <c r="BQ952" s="12">
        <v>0</v>
      </c>
      <c r="BR952" s="12">
        <v>0</v>
      </c>
      <c r="BS952" s="12">
        <v>0</v>
      </c>
      <c r="BT952" s="12">
        <v>0</v>
      </c>
      <c r="BU952" s="12">
        <v>0</v>
      </c>
      <c r="BV952" s="12">
        <v>0</v>
      </c>
      <c r="BW952" s="12">
        <v>2</v>
      </c>
      <c r="BX952" s="12">
        <v>32</v>
      </c>
      <c r="BY952" s="12">
        <v>26</v>
      </c>
      <c r="BZ952" s="12">
        <v>13</v>
      </c>
      <c r="CA952" s="12">
        <v>2</v>
      </c>
      <c r="CB952" s="12">
        <v>0</v>
      </c>
      <c r="CC952" s="12">
        <v>0</v>
      </c>
      <c r="CD952" s="12">
        <v>0</v>
      </c>
      <c r="CE952" s="12">
        <v>0</v>
      </c>
      <c r="CF952" s="12">
        <v>0</v>
      </c>
      <c r="CG952" s="12">
        <v>0</v>
      </c>
      <c r="CH952" s="12">
        <v>0</v>
      </c>
      <c r="CI952">
        <v>0</v>
      </c>
      <c r="CJ952">
        <v>0</v>
      </c>
      <c r="CK952">
        <v>0</v>
      </c>
      <c r="CL952">
        <v>0</v>
      </c>
      <c r="CM952">
        <v>0</v>
      </c>
      <c r="CN952" s="12">
        <v>21</v>
      </c>
    </row>
    <row r="953" spans="1:92" x14ac:dyDescent="0.25">
      <c r="A953" s="7" t="s">
        <v>350</v>
      </c>
      <c r="B953" t="s">
        <v>113</v>
      </c>
      <c r="C953" s="2">
        <v>43900</v>
      </c>
      <c r="D953" s="12">
        <v>126</v>
      </c>
      <c r="E953" s="12">
        <v>91</v>
      </c>
      <c r="F953" s="12">
        <v>6</v>
      </c>
      <c r="G953" s="12">
        <v>7</v>
      </c>
      <c r="H953" s="12">
        <v>3</v>
      </c>
      <c r="I953" s="12">
        <v>6</v>
      </c>
      <c r="J953" s="12">
        <v>11</v>
      </c>
      <c r="K953" s="12">
        <v>5</v>
      </c>
      <c r="L953" s="12">
        <v>6</v>
      </c>
      <c r="M953" s="12">
        <v>14</v>
      </c>
      <c r="N953" s="12">
        <v>6</v>
      </c>
      <c r="O953" s="12">
        <v>0</v>
      </c>
      <c r="P953" s="12">
        <v>0</v>
      </c>
      <c r="Q953" s="12">
        <v>41</v>
      </c>
      <c r="R953" s="12">
        <v>2</v>
      </c>
      <c r="S953" s="12">
        <v>9</v>
      </c>
      <c r="T953" s="12">
        <v>8</v>
      </c>
      <c r="U953" s="12">
        <v>0</v>
      </c>
      <c r="V953" s="12">
        <v>0</v>
      </c>
      <c r="W953" s="12">
        <v>0</v>
      </c>
      <c r="X953" s="12">
        <v>2</v>
      </c>
      <c r="Y953">
        <v>0</v>
      </c>
      <c r="Z953">
        <v>0</v>
      </c>
      <c r="AA953">
        <v>0</v>
      </c>
      <c r="AB953">
        <v>0</v>
      </c>
      <c r="AC953">
        <v>0</v>
      </c>
      <c r="AG953" s="35" t="s">
        <v>350</v>
      </c>
      <c r="AH953" s="29" t="s">
        <v>113</v>
      </c>
      <c r="AI953" s="36">
        <v>43900</v>
      </c>
      <c r="AJ953" s="12">
        <v>118</v>
      </c>
      <c r="AK953" s="12">
        <v>82</v>
      </c>
      <c r="AL953" s="12">
        <v>5</v>
      </c>
      <c r="AM953" s="12">
        <v>4</v>
      </c>
      <c r="AN953" s="12">
        <v>2</v>
      </c>
      <c r="AO953" s="12">
        <v>5</v>
      </c>
      <c r="AP953" s="12">
        <v>7</v>
      </c>
      <c r="AQ953" s="12">
        <v>2</v>
      </c>
      <c r="AR953" s="12">
        <v>5</v>
      </c>
      <c r="AS953" s="12">
        <v>0</v>
      </c>
      <c r="AT953" s="12">
        <v>14</v>
      </c>
      <c r="AU953" s="12">
        <v>0</v>
      </c>
      <c r="AV953" s="12">
        <v>0</v>
      </c>
      <c r="AW953" s="12">
        <v>0</v>
      </c>
      <c r="AX953" s="12">
        <v>0</v>
      </c>
      <c r="AY953" s="12">
        <v>0</v>
      </c>
      <c r="AZ953" s="12">
        <v>0</v>
      </c>
      <c r="BA953" s="12">
        <v>0</v>
      </c>
      <c r="BB953" s="12">
        <v>0</v>
      </c>
      <c r="BC953" s="12">
        <v>0</v>
      </c>
      <c r="BD953" s="12">
        <v>0</v>
      </c>
      <c r="BE953" s="12">
        <v>0</v>
      </c>
      <c r="BF953" s="12">
        <v>0</v>
      </c>
      <c r="BK953" t="s">
        <v>337</v>
      </c>
      <c r="BL953" t="s">
        <v>113</v>
      </c>
      <c r="BM953" s="2">
        <v>43899</v>
      </c>
      <c r="BN953" s="12">
        <v>4</v>
      </c>
      <c r="BO953" s="12">
        <v>2</v>
      </c>
      <c r="BP953" s="12">
        <v>0</v>
      </c>
      <c r="BQ953" s="12">
        <v>0</v>
      </c>
      <c r="BR953" s="12">
        <v>0</v>
      </c>
      <c r="BS953" s="12">
        <v>0</v>
      </c>
      <c r="BT953" s="12">
        <v>1</v>
      </c>
      <c r="BU953" s="12">
        <v>1</v>
      </c>
      <c r="BV953" s="12">
        <v>0</v>
      </c>
      <c r="BW953" s="12">
        <v>604</v>
      </c>
      <c r="BX953" s="12">
        <v>764</v>
      </c>
      <c r="BY953" s="12">
        <v>671</v>
      </c>
      <c r="BZ953" s="12">
        <v>558</v>
      </c>
      <c r="CA953" s="12">
        <v>24</v>
      </c>
      <c r="CB953" s="12">
        <v>0</v>
      </c>
      <c r="CC953" s="12">
        <v>3</v>
      </c>
      <c r="CD953" s="12">
        <v>0</v>
      </c>
      <c r="CE953" s="12">
        <v>0</v>
      </c>
      <c r="CF953" s="12">
        <v>0</v>
      </c>
      <c r="CG953" s="12">
        <v>3</v>
      </c>
      <c r="CH953" s="12">
        <v>0</v>
      </c>
      <c r="CI953">
        <v>0</v>
      </c>
      <c r="CJ953">
        <v>0</v>
      </c>
      <c r="CK953">
        <v>0</v>
      </c>
      <c r="CL953">
        <v>0</v>
      </c>
      <c r="CM953">
        <v>0</v>
      </c>
      <c r="CN953" s="12">
        <v>4</v>
      </c>
    </row>
    <row r="954" spans="1:92" x14ac:dyDescent="0.25">
      <c r="A954" s="7" t="s">
        <v>351</v>
      </c>
      <c r="B954" t="s">
        <v>110</v>
      </c>
      <c r="C954" s="2">
        <v>43900</v>
      </c>
      <c r="D954" s="12">
        <v>0</v>
      </c>
      <c r="E954" s="12">
        <v>0</v>
      </c>
      <c r="F954" s="12">
        <v>0</v>
      </c>
      <c r="G954" s="12">
        <v>0</v>
      </c>
      <c r="H954" s="12">
        <v>0</v>
      </c>
      <c r="I954" s="12">
        <v>0</v>
      </c>
      <c r="J954" s="12">
        <v>0</v>
      </c>
      <c r="K954" s="12">
        <v>0</v>
      </c>
      <c r="L954" s="12">
        <v>0</v>
      </c>
      <c r="M954" s="12">
        <v>0</v>
      </c>
      <c r="N954" s="12">
        <v>0</v>
      </c>
      <c r="O954" s="12">
        <v>0</v>
      </c>
      <c r="P954" s="12">
        <v>0</v>
      </c>
      <c r="Q954" s="12">
        <v>0</v>
      </c>
      <c r="R954" s="12">
        <v>0</v>
      </c>
      <c r="S954" s="12">
        <v>0</v>
      </c>
      <c r="T954" s="12">
        <v>0</v>
      </c>
      <c r="U954" s="12">
        <v>0</v>
      </c>
      <c r="V954" s="12">
        <v>0</v>
      </c>
      <c r="W954" s="12">
        <v>0</v>
      </c>
      <c r="X954" s="12">
        <v>0</v>
      </c>
      <c r="Y954">
        <v>0</v>
      </c>
      <c r="Z954">
        <v>0</v>
      </c>
      <c r="AA954">
        <v>0</v>
      </c>
      <c r="AB954">
        <v>0</v>
      </c>
      <c r="AC954">
        <v>0</v>
      </c>
      <c r="AG954" s="33" t="s">
        <v>351</v>
      </c>
      <c r="AH954" s="30" t="s">
        <v>110</v>
      </c>
      <c r="AI954" s="34">
        <v>43900</v>
      </c>
      <c r="AJ954" s="12">
        <v>0</v>
      </c>
      <c r="AK954" s="12">
        <v>0</v>
      </c>
      <c r="AL954" s="12">
        <v>0</v>
      </c>
      <c r="AM954" s="12">
        <v>0</v>
      </c>
      <c r="AN954" s="12">
        <v>0</v>
      </c>
      <c r="AO954" s="12">
        <v>0</v>
      </c>
      <c r="AP954" s="12">
        <v>0</v>
      </c>
      <c r="AQ954" s="12">
        <v>0</v>
      </c>
      <c r="AR954" s="12">
        <v>0</v>
      </c>
      <c r="AS954" s="12">
        <v>0</v>
      </c>
      <c r="AT954" s="12">
        <v>0</v>
      </c>
      <c r="AU954" s="12">
        <v>0</v>
      </c>
      <c r="AV954" s="12">
        <v>0</v>
      </c>
      <c r="AW954" s="12">
        <v>0</v>
      </c>
      <c r="AX954" s="12">
        <v>0</v>
      </c>
      <c r="AY954" s="12">
        <v>0</v>
      </c>
      <c r="AZ954" s="12">
        <v>0</v>
      </c>
      <c r="BA954" s="12">
        <v>0</v>
      </c>
      <c r="BB954" s="12">
        <v>0</v>
      </c>
      <c r="BC954" s="12">
        <v>0</v>
      </c>
      <c r="BD954" s="12">
        <v>0</v>
      </c>
      <c r="BE954" s="12">
        <v>0</v>
      </c>
      <c r="BF954" s="12">
        <v>0</v>
      </c>
      <c r="BK954" t="s">
        <v>338</v>
      </c>
      <c r="BL954" t="s">
        <v>110</v>
      </c>
      <c r="BM954" s="2">
        <v>43899</v>
      </c>
      <c r="BN954" s="12">
        <v>1</v>
      </c>
      <c r="BO954" s="12">
        <v>1</v>
      </c>
      <c r="BP954" s="12">
        <v>0</v>
      </c>
      <c r="BQ954" s="12">
        <v>0</v>
      </c>
      <c r="BR954" s="12">
        <v>0</v>
      </c>
      <c r="BS954" s="12">
        <v>0</v>
      </c>
      <c r="BT954" s="12">
        <v>0</v>
      </c>
      <c r="BU954" s="12">
        <v>0</v>
      </c>
      <c r="BV954" s="12">
        <v>0</v>
      </c>
      <c r="BW954" s="12">
        <v>0</v>
      </c>
      <c r="BX954" s="12">
        <v>5</v>
      </c>
      <c r="BY954" s="12">
        <v>5</v>
      </c>
      <c r="BZ954" s="12">
        <v>2</v>
      </c>
      <c r="CA954" s="12">
        <v>0</v>
      </c>
      <c r="CB954" s="12">
        <v>0</v>
      </c>
      <c r="CC954" s="12">
        <v>0</v>
      </c>
      <c r="CD954" s="12">
        <v>0</v>
      </c>
      <c r="CE954" s="12">
        <v>0</v>
      </c>
      <c r="CF954" s="12">
        <v>0</v>
      </c>
      <c r="CG954" s="12">
        <v>0</v>
      </c>
      <c r="CH954" s="12">
        <v>0</v>
      </c>
      <c r="CI954">
        <v>0</v>
      </c>
      <c r="CJ954">
        <v>0</v>
      </c>
      <c r="CK954">
        <v>0</v>
      </c>
      <c r="CL954">
        <v>0</v>
      </c>
      <c r="CM954">
        <v>0</v>
      </c>
      <c r="CN954" s="12">
        <v>1</v>
      </c>
    </row>
    <row r="955" spans="1:92" x14ac:dyDescent="0.25">
      <c r="A955" s="7" t="s">
        <v>351</v>
      </c>
      <c r="B955" t="s">
        <v>111</v>
      </c>
      <c r="C955" s="2">
        <v>43900</v>
      </c>
      <c r="D955" s="12">
        <v>402</v>
      </c>
      <c r="E955" s="12">
        <v>318</v>
      </c>
      <c r="F955" s="12">
        <v>6</v>
      </c>
      <c r="G955" s="12">
        <v>11</v>
      </c>
      <c r="H955" s="12">
        <v>3</v>
      </c>
      <c r="I955" s="12">
        <v>6</v>
      </c>
      <c r="J955" s="12">
        <v>7</v>
      </c>
      <c r="K955" s="12">
        <v>2</v>
      </c>
      <c r="L955" s="12">
        <v>6</v>
      </c>
      <c r="M955" s="12">
        <v>12</v>
      </c>
      <c r="N955" s="12">
        <v>6</v>
      </c>
      <c r="O955" s="12">
        <v>0</v>
      </c>
      <c r="P955" s="12">
        <v>0</v>
      </c>
      <c r="Q955" s="12">
        <v>38</v>
      </c>
      <c r="R955" s="12">
        <v>1</v>
      </c>
      <c r="S955" s="12">
        <v>2</v>
      </c>
      <c r="T955" s="12">
        <v>3</v>
      </c>
      <c r="U955" s="12">
        <v>0</v>
      </c>
      <c r="V955" s="12">
        <v>0</v>
      </c>
      <c r="W955" s="12">
        <v>0</v>
      </c>
      <c r="X955" s="12">
        <v>0</v>
      </c>
      <c r="Y955">
        <v>0</v>
      </c>
      <c r="Z955">
        <v>0</v>
      </c>
      <c r="AA955">
        <v>0</v>
      </c>
      <c r="AB955">
        <v>0</v>
      </c>
      <c r="AC955">
        <v>0</v>
      </c>
      <c r="AG955" s="35" t="s">
        <v>351</v>
      </c>
      <c r="AH955" s="29" t="s">
        <v>111</v>
      </c>
      <c r="AI955" s="36">
        <v>43900</v>
      </c>
      <c r="AJ955" s="12">
        <v>397</v>
      </c>
      <c r="AK955" s="12">
        <v>312</v>
      </c>
      <c r="AL955" s="12">
        <v>6</v>
      </c>
      <c r="AM955" s="12">
        <v>10</v>
      </c>
      <c r="AN955" s="12">
        <v>3</v>
      </c>
      <c r="AO955" s="12">
        <v>6</v>
      </c>
      <c r="AP955" s="12">
        <v>6</v>
      </c>
      <c r="AQ955" s="12">
        <v>2</v>
      </c>
      <c r="AR955" s="12">
        <v>6</v>
      </c>
      <c r="AS955" s="12">
        <v>0</v>
      </c>
      <c r="AT955" s="12">
        <v>26</v>
      </c>
      <c r="AU955" s="12">
        <v>1</v>
      </c>
      <c r="AV955" s="12">
        <v>1</v>
      </c>
      <c r="AW955" s="12">
        <v>1</v>
      </c>
      <c r="AX955" s="12">
        <v>0</v>
      </c>
      <c r="AY955" s="12">
        <v>0</v>
      </c>
      <c r="AZ955" s="12">
        <v>0</v>
      </c>
      <c r="BA955" s="12">
        <v>0</v>
      </c>
      <c r="BB955" s="12">
        <v>0</v>
      </c>
      <c r="BC955" s="12">
        <v>0</v>
      </c>
      <c r="BD955" s="12">
        <v>0</v>
      </c>
      <c r="BE955" s="12">
        <v>0</v>
      </c>
      <c r="BF955" s="12">
        <v>0</v>
      </c>
      <c r="BK955" t="s">
        <v>338</v>
      </c>
      <c r="BL955" t="s">
        <v>111</v>
      </c>
      <c r="BM955" s="2">
        <v>43899</v>
      </c>
      <c r="BN955" s="12">
        <v>4</v>
      </c>
      <c r="BO955" s="12">
        <v>4</v>
      </c>
      <c r="BP955" s="12">
        <v>1</v>
      </c>
      <c r="BQ955" s="12">
        <v>0</v>
      </c>
      <c r="BR955" s="12">
        <v>0</v>
      </c>
      <c r="BS955" s="12">
        <v>1</v>
      </c>
      <c r="BT955" s="12">
        <v>0</v>
      </c>
      <c r="BU955" s="12">
        <v>0</v>
      </c>
      <c r="BV955" s="12">
        <v>1</v>
      </c>
      <c r="BW955" s="12">
        <v>83</v>
      </c>
      <c r="BX955" s="12">
        <v>232</v>
      </c>
      <c r="BY955" s="12">
        <v>163</v>
      </c>
      <c r="BZ955" s="12">
        <v>120</v>
      </c>
      <c r="CA955" s="12">
        <v>0</v>
      </c>
      <c r="CB955" s="12">
        <v>0</v>
      </c>
      <c r="CC955" s="12">
        <v>0</v>
      </c>
      <c r="CD955" s="12">
        <v>0</v>
      </c>
      <c r="CE955" s="12">
        <v>0</v>
      </c>
      <c r="CF955" s="12">
        <v>0</v>
      </c>
      <c r="CG955" s="12">
        <v>0</v>
      </c>
      <c r="CH955" s="12">
        <v>0</v>
      </c>
      <c r="CI955">
        <v>0</v>
      </c>
      <c r="CJ955">
        <v>0</v>
      </c>
      <c r="CK955">
        <v>0</v>
      </c>
      <c r="CL955">
        <v>0</v>
      </c>
      <c r="CM955">
        <v>0</v>
      </c>
      <c r="CN955" s="12">
        <v>4</v>
      </c>
    </row>
    <row r="956" spans="1:92" x14ac:dyDescent="0.25">
      <c r="A956" s="7" t="s">
        <v>351</v>
      </c>
      <c r="B956" t="s">
        <v>112</v>
      </c>
      <c r="C956" s="2">
        <v>43900</v>
      </c>
      <c r="D956" s="12">
        <v>0</v>
      </c>
      <c r="E956" s="12">
        <v>0</v>
      </c>
      <c r="F956" s="12">
        <v>0</v>
      </c>
      <c r="G956" s="12">
        <v>0</v>
      </c>
      <c r="H956" s="12">
        <v>0</v>
      </c>
      <c r="I956" s="12">
        <v>0</v>
      </c>
      <c r="J956" s="12">
        <v>0</v>
      </c>
      <c r="K956" s="12">
        <v>0</v>
      </c>
      <c r="L956" s="12">
        <v>0</v>
      </c>
      <c r="M956" s="12">
        <v>0</v>
      </c>
      <c r="N956" s="12">
        <v>0</v>
      </c>
      <c r="O956" s="12">
        <v>0</v>
      </c>
      <c r="P956" s="12">
        <v>0</v>
      </c>
      <c r="Q956" s="12">
        <v>1</v>
      </c>
      <c r="R956" s="12">
        <v>1</v>
      </c>
      <c r="S956" s="12">
        <v>0</v>
      </c>
      <c r="T956" s="12">
        <v>0</v>
      </c>
      <c r="U956" s="12">
        <v>0</v>
      </c>
      <c r="V956" s="12">
        <v>0</v>
      </c>
      <c r="W956" s="12">
        <v>0</v>
      </c>
      <c r="X956" s="12">
        <v>0</v>
      </c>
      <c r="Y956">
        <v>0</v>
      </c>
      <c r="Z956">
        <v>0</v>
      </c>
      <c r="AA956">
        <v>0</v>
      </c>
      <c r="AB956">
        <v>0</v>
      </c>
      <c r="AC956">
        <v>0</v>
      </c>
      <c r="AG956" s="33" t="s">
        <v>351</v>
      </c>
      <c r="AH956" s="30" t="s">
        <v>112</v>
      </c>
      <c r="AI956" s="34">
        <v>43900</v>
      </c>
      <c r="AJ956" s="12">
        <v>0</v>
      </c>
      <c r="AK956" s="12">
        <v>0</v>
      </c>
      <c r="AL956" s="12">
        <v>0</v>
      </c>
      <c r="AM956" s="12">
        <v>0</v>
      </c>
      <c r="AN956" s="12">
        <v>0</v>
      </c>
      <c r="AO956" s="12">
        <v>0</v>
      </c>
      <c r="AP956" s="12">
        <v>0</v>
      </c>
      <c r="AQ956" s="12">
        <v>0</v>
      </c>
      <c r="AR956" s="12">
        <v>0</v>
      </c>
      <c r="AS956" s="12">
        <v>0</v>
      </c>
      <c r="AT956" s="12">
        <v>1</v>
      </c>
      <c r="AU956" s="12">
        <v>1</v>
      </c>
      <c r="AV956" s="12">
        <v>0</v>
      </c>
      <c r="AW956" s="12">
        <v>0</v>
      </c>
      <c r="AX956" s="12">
        <v>0</v>
      </c>
      <c r="AY956" s="12">
        <v>0</v>
      </c>
      <c r="AZ956" s="12">
        <v>0</v>
      </c>
      <c r="BA956" s="12">
        <v>0</v>
      </c>
      <c r="BB956" s="12">
        <v>0</v>
      </c>
      <c r="BC956" s="12">
        <v>0</v>
      </c>
      <c r="BD956" s="12">
        <v>0</v>
      </c>
      <c r="BE956" s="12">
        <v>0</v>
      </c>
      <c r="BF956" s="12">
        <v>0</v>
      </c>
      <c r="BK956" t="s">
        <v>338</v>
      </c>
      <c r="BL956" t="s">
        <v>112</v>
      </c>
      <c r="BM956" s="2">
        <v>43899</v>
      </c>
      <c r="BN956" s="12">
        <v>1</v>
      </c>
      <c r="BO956" s="12">
        <v>1</v>
      </c>
      <c r="BP956" s="12">
        <v>0</v>
      </c>
      <c r="BQ956" s="12">
        <v>0</v>
      </c>
      <c r="BR956" s="12">
        <v>0</v>
      </c>
      <c r="BS956" s="12">
        <v>0</v>
      </c>
      <c r="BT956" s="12">
        <v>0</v>
      </c>
      <c r="BU956" s="12">
        <v>0</v>
      </c>
      <c r="BV956" s="12">
        <v>0</v>
      </c>
      <c r="BW956" s="12">
        <v>3</v>
      </c>
      <c r="BX956" s="12">
        <v>5</v>
      </c>
      <c r="BY956" s="12">
        <v>3</v>
      </c>
      <c r="BZ956" s="12">
        <v>2</v>
      </c>
      <c r="CA956" s="12">
        <v>0</v>
      </c>
      <c r="CB956" s="12">
        <v>0</v>
      </c>
      <c r="CC956" s="12">
        <v>0</v>
      </c>
      <c r="CD956" s="12">
        <v>0</v>
      </c>
      <c r="CE956" s="12">
        <v>0</v>
      </c>
      <c r="CF956" s="12">
        <v>0</v>
      </c>
      <c r="CG956" s="12">
        <v>0</v>
      </c>
      <c r="CH956" s="12">
        <v>0</v>
      </c>
      <c r="CI956">
        <v>0</v>
      </c>
      <c r="CJ956">
        <v>0</v>
      </c>
      <c r="CK956">
        <v>0</v>
      </c>
      <c r="CL956">
        <v>0</v>
      </c>
      <c r="CM956">
        <v>0</v>
      </c>
      <c r="CN956" s="12">
        <v>1</v>
      </c>
    </row>
    <row r="957" spans="1:92" x14ac:dyDescent="0.25">
      <c r="A957" s="7" t="s">
        <v>351</v>
      </c>
      <c r="B957" t="s">
        <v>113</v>
      </c>
      <c r="C957" s="2">
        <v>43900</v>
      </c>
      <c r="D957" s="12">
        <v>500</v>
      </c>
      <c r="E957" s="12">
        <v>411</v>
      </c>
      <c r="F957" s="12">
        <v>23</v>
      </c>
      <c r="G957" s="12">
        <v>10</v>
      </c>
      <c r="H957" s="12">
        <v>3</v>
      </c>
      <c r="I957" s="12">
        <v>23</v>
      </c>
      <c r="J957" s="12">
        <v>23</v>
      </c>
      <c r="K957" s="12">
        <v>5</v>
      </c>
      <c r="L957" s="12">
        <v>23</v>
      </c>
      <c r="M957" s="12">
        <v>33</v>
      </c>
      <c r="N957" s="12">
        <v>19</v>
      </c>
      <c r="O957" s="12">
        <v>4</v>
      </c>
      <c r="P957" s="12">
        <v>2</v>
      </c>
      <c r="Q957" s="12">
        <v>103</v>
      </c>
      <c r="R957" s="12">
        <v>1</v>
      </c>
      <c r="S957" s="12">
        <v>4</v>
      </c>
      <c r="T957" s="12">
        <v>7</v>
      </c>
      <c r="U957" s="12">
        <v>0</v>
      </c>
      <c r="V957" s="12">
        <v>0</v>
      </c>
      <c r="W957" s="12">
        <v>0</v>
      </c>
      <c r="X957" s="12">
        <v>0</v>
      </c>
      <c r="Y957">
        <v>0</v>
      </c>
      <c r="Z957">
        <v>0</v>
      </c>
      <c r="AA957">
        <v>0</v>
      </c>
      <c r="AB957">
        <v>0</v>
      </c>
      <c r="AC957">
        <v>0</v>
      </c>
      <c r="AG957" s="35" t="s">
        <v>351</v>
      </c>
      <c r="AH957" s="29" t="s">
        <v>113</v>
      </c>
      <c r="AI957" s="36">
        <v>43900</v>
      </c>
      <c r="AJ957" s="12">
        <v>487</v>
      </c>
      <c r="AK957" s="12">
        <v>395</v>
      </c>
      <c r="AL957" s="12">
        <v>23</v>
      </c>
      <c r="AM957" s="12">
        <v>10</v>
      </c>
      <c r="AN957" s="12">
        <v>3</v>
      </c>
      <c r="AO957" s="12">
        <v>23</v>
      </c>
      <c r="AP957" s="12">
        <v>23</v>
      </c>
      <c r="AQ957" s="12">
        <v>5</v>
      </c>
      <c r="AR957" s="12">
        <v>23</v>
      </c>
      <c r="AS957" s="12">
        <v>0</v>
      </c>
      <c r="AT957" s="12">
        <v>62</v>
      </c>
      <c r="AU957" s="12">
        <v>1</v>
      </c>
      <c r="AV957" s="12">
        <v>1</v>
      </c>
      <c r="AW957" s="12">
        <v>1</v>
      </c>
      <c r="AX957" s="12">
        <v>0</v>
      </c>
      <c r="AY957" s="12">
        <v>0</v>
      </c>
      <c r="AZ957" s="12">
        <v>0</v>
      </c>
      <c r="BA957" s="12">
        <v>0</v>
      </c>
      <c r="BB957" s="12">
        <v>0</v>
      </c>
      <c r="BC957" s="12">
        <v>0</v>
      </c>
      <c r="BD957" s="12">
        <v>0</v>
      </c>
      <c r="BE957" s="12">
        <v>0</v>
      </c>
      <c r="BF957" s="12">
        <v>0</v>
      </c>
      <c r="BK957" t="s">
        <v>338</v>
      </c>
      <c r="BL957" t="s">
        <v>113</v>
      </c>
      <c r="BM957" s="2">
        <v>43899</v>
      </c>
      <c r="BN957" s="12">
        <v>12</v>
      </c>
      <c r="BO957" s="12">
        <v>13</v>
      </c>
      <c r="BP957" s="12">
        <v>1</v>
      </c>
      <c r="BQ957" s="12">
        <v>0</v>
      </c>
      <c r="BR957" s="12">
        <v>0</v>
      </c>
      <c r="BS957" s="12">
        <v>1</v>
      </c>
      <c r="BT957" s="12">
        <v>0</v>
      </c>
      <c r="BU957" s="12">
        <v>0</v>
      </c>
      <c r="BV957" s="12">
        <v>1</v>
      </c>
      <c r="BW957" s="12">
        <v>185</v>
      </c>
      <c r="BX957" s="12">
        <v>473</v>
      </c>
      <c r="BY957" s="12">
        <v>344</v>
      </c>
      <c r="BZ957" s="12">
        <v>281</v>
      </c>
      <c r="CA957" s="12">
        <v>0</v>
      </c>
      <c r="CB957" s="12">
        <v>0</v>
      </c>
      <c r="CC957" s="12">
        <v>0</v>
      </c>
      <c r="CD957" s="12">
        <v>0</v>
      </c>
      <c r="CE957" s="12">
        <v>0</v>
      </c>
      <c r="CF957" s="12">
        <v>0</v>
      </c>
      <c r="CG957" s="12">
        <v>0</v>
      </c>
      <c r="CH957" s="12">
        <v>0</v>
      </c>
      <c r="CI957">
        <v>0</v>
      </c>
      <c r="CJ957">
        <v>0</v>
      </c>
      <c r="CK957">
        <v>0</v>
      </c>
      <c r="CL957">
        <v>0</v>
      </c>
      <c r="CM957">
        <v>0</v>
      </c>
      <c r="CN957" s="12">
        <v>12</v>
      </c>
    </row>
    <row r="958" spans="1:92" x14ac:dyDescent="0.25">
      <c r="A958" s="7" t="s">
        <v>352</v>
      </c>
      <c r="B958" t="s">
        <v>110</v>
      </c>
      <c r="C958" s="2">
        <v>43900</v>
      </c>
      <c r="D958" s="12">
        <v>2</v>
      </c>
      <c r="E958" s="12">
        <v>3</v>
      </c>
      <c r="F958" s="12">
        <v>0</v>
      </c>
      <c r="G958" s="12">
        <v>1</v>
      </c>
      <c r="H958" s="12">
        <v>0</v>
      </c>
      <c r="I958" s="12">
        <v>0</v>
      </c>
      <c r="J958" s="12">
        <v>0</v>
      </c>
      <c r="K958" s="12">
        <v>0</v>
      </c>
      <c r="L958" s="12">
        <v>0</v>
      </c>
      <c r="M958" s="12">
        <v>0</v>
      </c>
      <c r="N958" s="12">
        <v>0</v>
      </c>
      <c r="O958" s="12">
        <v>0</v>
      </c>
      <c r="P958" s="12">
        <v>0</v>
      </c>
      <c r="Q958" s="12">
        <v>0</v>
      </c>
      <c r="R958" s="12">
        <v>0</v>
      </c>
      <c r="S958" s="12">
        <v>0</v>
      </c>
      <c r="T958" s="12">
        <v>0</v>
      </c>
      <c r="U958" s="12">
        <v>0</v>
      </c>
      <c r="V958" s="12">
        <v>0</v>
      </c>
      <c r="W958" s="12">
        <v>0</v>
      </c>
      <c r="X958" s="12">
        <v>0</v>
      </c>
      <c r="Y958">
        <v>0</v>
      </c>
      <c r="Z958">
        <v>0</v>
      </c>
      <c r="AA958">
        <v>0</v>
      </c>
      <c r="AB958">
        <v>0</v>
      </c>
      <c r="AC958">
        <v>0</v>
      </c>
      <c r="AG958" s="33" t="s">
        <v>352</v>
      </c>
      <c r="AH958" s="30" t="s">
        <v>110</v>
      </c>
      <c r="AI958" s="34">
        <v>43900</v>
      </c>
      <c r="AJ958" s="12">
        <v>0</v>
      </c>
      <c r="AK958" s="12">
        <v>0</v>
      </c>
      <c r="AL958" s="12">
        <v>0</v>
      </c>
      <c r="AM958" s="12">
        <v>0</v>
      </c>
      <c r="AN958" s="12">
        <v>0</v>
      </c>
      <c r="AO958" s="12">
        <v>0</v>
      </c>
      <c r="AP958" s="12">
        <v>0</v>
      </c>
      <c r="AQ958" s="12">
        <v>0</v>
      </c>
      <c r="AR958" s="12">
        <v>0</v>
      </c>
      <c r="AS958" s="12">
        <v>0</v>
      </c>
      <c r="AT958" s="12">
        <v>0</v>
      </c>
      <c r="AU958" s="12">
        <v>0</v>
      </c>
      <c r="AV958" s="12">
        <v>0</v>
      </c>
      <c r="AW958" s="12">
        <v>0</v>
      </c>
      <c r="AX958" s="12">
        <v>0</v>
      </c>
      <c r="AY958" s="12">
        <v>0</v>
      </c>
      <c r="AZ958" s="12">
        <v>0</v>
      </c>
      <c r="BA958" s="12">
        <v>0</v>
      </c>
      <c r="BB958" s="12">
        <v>0</v>
      </c>
      <c r="BC958" s="12">
        <v>0</v>
      </c>
      <c r="BD958" s="12">
        <v>0</v>
      </c>
      <c r="BE958" s="12">
        <v>0</v>
      </c>
      <c r="BF958" s="12">
        <v>0</v>
      </c>
      <c r="BK958" t="s">
        <v>339</v>
      </c>
      <c r="BL958" t="s">
        <v>110</v>
      </c>
      <c r="BM958" s="2">
        <v>43899</v>
      </c>
      <c r="BN958" s="12">
        <v>4</v>
      </c>
      <c r="BO958" s="12">
        <v>1</v>
      </c>
      <c r="BP958" s="12">
        <v>0</v>
      </c>
      <c r="BQ958" s="12">
        <v>0</v>
      </c>
      <c r="BR958" s="12">
        <v>0</v>
      </c>
      <c r="BS958" s="12">
        <v>0</v>
      </c>
      <c r="BT958" s="12">
        <v>0</v>
      </c>
      <c r="BU958" s="12">
        <v>0</v>
      </c>
      <c r="BV958" s="12">
        <v>0</v>
      </c>
      <c r="BW958" s="12">
        <v>27</v>
      </c>
      <c r="BX958" s="12">
        <v>26</v>
      </c>
      <c r="BY958" s="12">
        <v>54</v>
      </c>
      <c r="BZ958" s="12">
        <v>35</v>
      </c>
      <c r="CA958" s="12">
        <v>1</v>
      </c>
      <c r="CB958" s="12">
        <v>0</v>
      </c>
      <c r="CC958" s="12">
        <v>2</v>
      </c>
      <c r="CD958" s="12">
        <v>0</v>
      </c>
      <c r="CE958" s="12">
        <v>0</v>
      </c>
      <c r="CF958" s="12">
        <v>0</v>
      </c>
      <c r="CG958" s="12">
        <v>2</v>
      </c>
      <c r="CH958" s="12">
        <v>0</v>
      </c>
      <c r="CI958">
        <v>0</v>
      </c>
      <c r="CJ958">
        <v>0</v>
      </c>
      <c r="CK958">
        <v>0</v>
      </c>
      <c r="CL958">
        <v>0</v>
      </c>
      <c r="CM958">
        <v>0</v>
      </c>
      <c r="CN958" s="12">
        <v>9</v>
      </c>
    </row>
    <row r="959" spans="1:92" x14ac:dyDescent="0.25">
      <c r="A959" s="7" t="s">
        <v>352</v>
      </c>
      <c r="B959" t="s">
        <v>111</v>
      </c>
      <c r="C959" s="2">
        <v>43900</v>
      </c>
      <c r="D959" s="12">
        <v>89</v>
      </c>
      <c r="E959" s="12">
        <v>47</v>
      </c>
      <c r="F959" s="12">
        <v>1</v>
      </c>
      <c r="G959" s="12">
        <v>0</v>
      </c>
      <c r="H959" s="12">
        <v>0</v>
      </c>
      <c r="I959" s="12">
        <v>1</v>
      </c>
      <c r="J959" s="12">
        <v>1</v>
      </c>
      <c r="K959" s="12">
        <v>0</v>
      </c>
      <c r="L959" s="12">
        <v>1</v>
      </c>
      <c r="M959" s="12">
        <v>0</v>
      </c>
      <c r="N959" s="12">
        <v>2</v>
      </c>
      <c r="O959" s="12">
        <v>0</v>
      </c>
      <c r="P959" s="12">
        <v>0</v>
      </c>
      <c r="Q959" s="12">
        <v>1</v>
      </c>
      <c r="R959" s="12">
        <v>0</v>
      </c>
      <c r="S959" s="12">
        <v>0</v>
      </c>
      <c r="T959" s="12">
        <v>0</v>
      </c>
      <c r="U959" s="12">
        <v>0</v>
      </c>
      <c r="V959" s="12">
        <v>0</v>
      </c>
      <c r="W959" s="12">
        <v>0</v>
      </c>
      <c r="X959" s="12">
        <v>0</v>
      </c>
      <c r="Y959">
        <v>0</v>
      </c>
      <c r="Z959">
        <v>0</v>
      </c>
      <c r="AA959">
        <v>0</v>
      </c>
      <c r="AB959">
        <v>0</v>
      </c>
      <c r="AC959">
        <v>0</v>
      </c>
      <c r="AG959" s="35" t="s">
        <v>352</v>
      </c>
      <c r="AH959" s="29" t="s">
        <v>111</v>
      </c>
      <c r="AI959" s="36">
        <v>43900</v>
      </c>
      <c r="AJ959" s="12">
        <v>87</v>
      </c>
      <c r="AK959" s="12">
        <v>45</v>
      </c>
      <c r="AL959" s="12">
        <v>1</v>
      </c>
      <c r="AM959" s="12">
        <v>0</v>
      </c>
      <c r="AN959" s="12">
        <v>0</v>
      </c>
      <c r="AO959" s="12">
        <v>1</v>
      </c>
      <c r="AP959" s="12">
        <v>1</v>
      </c>
      <c r="AQ959" s="12">
        <v>0</v>
      </c>
      <c r="AR959" s="12">
        <v>1</v>
      </c>
      <c r="AS959" s="12">
        <v>0</v>
      </c>
      <c r="AT959" s="12">
        <v>1</v>
      </c>
      <c r="AU959" s="12">
        <v>0</v>
      </c>
      <c r="AV959" s="12">
        <v>0</v>
      </c>
      <c r="AW959" s="12">
        <v>0</v>
      </c>
      <c r="AX959" s="12">
        <v>0</v>
      </c>
      <c r="AY959" s="12">
        <v>0</v>
      </c>
      <c r="AZ959" s="12">
        <v>0</v>
      </c>
      <c r="BA959" s="12">
        <v>0</v>
      </c>
      <c r="BB959" s="12">
        <v>0</v>
      </c>
      <c r="BC959" s="12">
        <v>0</v>
      </c>
      <c r="BD959" s="12">
        <v>0</v>
      </c>
      <c r="BE959" s="12">
        <v>0</v>
      </c>
      <c r="BF959" s="12">
        <v>0</v>
      </c>
      <c r="BK959" t="s">
        <v>339</v>
      </c>
      <c r="BL959" t="s">
        <v>111</v>
      </c>
      <c r="BM959" s="2">
        <v>43899</v>
      </c>
      <c r="BN959" s="12">
        <v>6</v>
      </c>
      <c r="BO959" s="12">
        <v>12</v>
      </c>
      <c r="BP959" s="12">
        <v>1</v>
      </c>
      <c r="BQ959" s="12">
        <v>1</v>
      </c>
      <c r="BR959" s="12">
        <v>0</v>
      </c>
      <c r="BS959" s="12">
        <v>1</v>
      </c>
      <c r="BT959" s="12">
        <v>12</v>
      </c>
      <c r="BU959" s="12">
        <v>0</v>
      </c>
      <c r="BV959" s="12">
        <v>1</v>
      </c>
      <c r="BW959" s="12">
        <v>668</v>
      </c>
      <c r="BX959" s="12">
        <v>524</v>
      </c>
      <c r="BY959" s="12">
        <v>721</v>
      </c>
      <c r="BZ959" s="12">
        <v>660</v>
      </c>
      <c r="CA959" s="12">
        <v>31</v>
      </c>
      <c r="CB959" s="12">
        <v>16</v>
      </c>
      <c r="CC959" s="12">
        <v>6</v>
      </c>
      <c r="CD959" s="12">
        <v>3</v>
      </c>
      <c r="CE959" s="12">
        <v>0</v>
      </c>
      <c r="CF959" s="12">
        <v>1</v>
      </c>
      <c r="CG959" s="12">
        <v>5</v>
      </c>
      <c r="CH959" s="12">
        <v>0</v>
      </c>
      <c r="CI959">
        <v>0</v>
      </c>
      <c r="CJ959">
        <v>0</v>
      </c>
      <c r="CK959">
        <v>0</v>
      </c>
      <c r="CL959">
        <v>0</v>
      </c>
      <c r="CM959">
        <v>0</v>
      </c>
      <c r="CN959" s="12">
        <v>15</v>
      </c>
    </row>
    <row r="960" spans="1:92" x14ac:dyDescent="0.25">
      <c r="A960" s="7" t="s">
        <v>352</v>
      </c>
      <c r="B960" t="s">
        <v>112</v>
      </c>
      <c r="C960" s="2">
        <v>43900</v>
      </c>
      <c r="D960" s="12">
        <v>0</v>
      </c>
      <c r="E960" s="12">
        <v>2</v>
      </c>
      <c r="F960" s="12">
        <v>0</v>
      </c>
      <c r="G960" s="12">
        <v>2</v>
      </c>
      <c r="H960" s="12">
        <v>0</v>
      </c>
      <c r="I960" s="12">
        <v>0</v>
      </c>
      <c r="J960" s="12">
        <v>0</v>
      </c>
      <c r="K960" s="12">
        <v>0</v>
      </c>
      <c r="L960" s="12">
        <v>0</v>
      </c>
      <c r="M960" s="12">
        <v>0</v>
      </c>
      <c r="N960" s="12">
        <v>0</v>
      </c>
      <c r="O960" s="12">
        <v>0</v>
      </c>
      <c r="P960" s="12">
        <v>0</v>
      </c>
      <c r="Q960" s="12">
        <v>0</v>
      </c>
      <c r="R960" s="12">
        <v>0</v>
      </c>
      <c r="S960" s="12">
        <v>0</v>
      </c>
      <c r="T960" s="12">
        <v>0</v>
      </c>
      <c r="U960" s="12">
        <v>0</v>
      </c>
      <c r="V960" s="12">
        <v>0</v>
      </c>
      <c r="W960" s="12">
        <v>0</v>
      </c>
      <c r="X960" s="12">
        <v>0</v>
      </c>
      <c r="Y960">
        <v>0</v>
      </c>
      <c r="Z960">
        <v>0</v>
      </c>
      <c r="AA960">
        <v>0</v>
      </c>
      <c r="AB960">
        <v>0</v>
      </c>
      <c r="AC960">
        <v>0</v>
      </c>
      <c r="AG960" s="33" t="s">
        <v>352</v>
      </c>
      <c r="AH960" s="30" t="s">
        <v>112</v>
      </c>
      <c r="AI960" s="34">
        <v>43900</v>
      </c>
      <c r="AJ960" s="12">
        <v>0</v>
      </c>
      <c r="AK960" s="12">
        <v>0</v>
      </c>
      <c r="AL960" s="12">
        <v>0</v>
      </c>
      <c r="AM960" s="12">
        <v>0</v>
      </c>
      <c r="AN960" s="12">
        <v>0</v>
      </c>
      <c r="AO960" s="12">
        <v>0</v>
      </c>
      <c r="AP960" s="12">
        <v>0</v>
      </c>
      <c r="AQ960" s="12">
        <v>0</v>
      </c>
      <c r="AR960" s="12">
        <v>0</v>
      </c>
      <c r="AS960" s="12">
        <v>0</v>
      </c>
      <c r="AT960" s="12">
        <v>0</v>
      </c>
      <c r="AU960" s="12">
        <v>0</v>
      </c>
      <c r="AV960" s="12">
        <v>0</v>
      </c>
      <c r="AW960" s="12">
        <v>0</v>
      </c>
      <c r="AX960" s="12">
        <v>0</v>
      </c>
      <c r="AY960" s="12">
        <v>0</v>
      </c>
      <c r="AZ960" s="12">
        <v>0</v>
      </c>
      <c r="BA960" s="12">
        <v>0</v>
      </c>
      <c r="BB960" s="12">
        <v>0</v>
      </c>
      <c r="BC960" s="12">
        <v>0</v>
      </c>
      <c r="BD960" s="12">
        <v>0</v>
      </c>
      <c r="BE960" s="12">
        <v>0</v>
      </c>
      <c r="BF960" s="12">
        <v>0</v>
      </c>
      <c r="BK960" t="s">
        <v>339</v>
      </c>
      <c r="BL960" t="s">
        <v>112</v>
      </c>
      <c r="BM960" s="2">
        <v>43899</v>
      </c>
      <c r="BN960" s="12">
        <v>2</v>
      </c>
      <c r="BO960" s="12">
        <v>2</v>
      </c>
      <c r="BP960" s="12">
        <v>0</v>
      </c>
      <c r="BQ960" s="12">
        <v>0</v>
      </c>
      <c r="BR960" s="12">
        <v>0</v>
      </c>
      <c r="BS960" s="12">
        <v>0</v>
      </c>
      <c r="BT960" s="12">
        <v>1</v>
      </c>
      <c r="BU960" s="12">
        <v>0</v>
      </c>
      <c r="BV960" s="12">
        <v>0</v>
      </c>
      <c r="BW960" s="12">
        <v>28</v>
      </c>
      <c r="BX960" s="12">
        <v>32</v>
      </c>
      <c r="BY960" s="12">
        <v>53</v>
      </c>
      <c r="BZ960" s="12">
        <v>32</v>
      </c>
      <c r="CA960" s="12">
        <v>2</v>
      </c>
      <c r="CB960" s="12">
        <v>0</v>
      </c>
      <c r="CC960" s="12">
        <v>3</v>
      </c>
      <c r="CD960" s="12">
        <v>0</v>
      </c>
      <c r="CE960" s="12">
        <v>0</v>
      </c>
      <c r="CF960" s="12">
        <v>0</v>
      </c>
      <c r="CG960" s="12">
        <v>2</v>
      </c>
      <c r="CH960" s="12">
        <v>1</v>
      </c>
      <c r="CI960">
        <v>0</v>
      </c>
      <c r="CJ960">
        <v>0</v>
      </c>
      <c r="CK960">
        <v>0</v>
      </c>
      <c r="CL960">
        <v>0</v>
      </c>
      <c r="CM960">
        <v>0</v>
      </c>
      <c r="CN960" s="12">
        <v>2</v>
      </c>
    </row>
    <row r="961" spans="1:92" x14ac:dyDescent="0.25">
      <c r="A961" s="7" t="s">
        <v>352</v>
      </c>
      <c r="B961" t="s">
        <v>113</v>
      </c>
      <c r="C961" s="2">
        <v>43900</v>
      </c>
      <c r="D961" s="12">
        <v>83</v>
      </c>
      <c r="E961" s="12">
        <v>66</v>
      </c>
      <c r="F961" s="12">
        <v>4</v>
      </c>
      <c r="G961" s="12">
        <v>3</v>
      </c>
      <c r="H961" s="12">
        <v>2</v>
      </c>
      <c r="I961" s="12">
        <v>4</v>
      </c>
      <c r="J961" s="12">
        <v>5</v>
      </c>
      <c r="K961" s="12">
        <v>0</v>
      </c>
      <c r="L961" s="12">
        <v>4</v>
      </c>
      <c r="M961" s="12">
        <v>0</v>
      </c>
      <c r="N961" s="12">
        <v>0</v>
      </c>
      <c r="O961" s="12">
        <v>0</v>
      </c>
      <c r="P961" s="12">
        <v>0</v>
      </c>
      <c r="Q961" s="12">
        <v>5</v>
      </c>
      <c r="R961" s="12">
        <v>0</v>
      </c>
      <c r="S961" s="12">
        <v>0</v>
      </c>
      <c r="T961" s="12">
        <v>0</v>
      </c>
      <c r="U961" s="12">
        <v>0</v>
      </c>
      <c r="V961" s="12">
        <v>0</v>
      </c>
      <c r="W961" s="12">
        <v>0</v>
      </c>
      <c r="X961" s="12">
        <v>0</v>
      </c>
      <c r="Y961">
        <v>0</v>
      </c>
      <c r="Z961">
        <v>0</v>
      </c>
      <c r="AA961">
        <v>0</v>
      </c>
      <c r="AB961">
        <v>0</v>
      </c>
      <c r="AC961">
        <v>0</v>
      </c>
      <c r="AG961" s="35" t="s">
        <v>352</v>
      </c>
      <c r="AH961" s="29" t="s">
        <v>113</v>
      </c>
      <c r="AI961" s="36">
        <v>43900</v>
      </c>
      <c r="AJ961" s="12">
        <v>81</v>
      </c>
      <c r="AK961" s="12">
        <v>64</v>
      </c>
      <c r="AL961" s="12">
        <v>4</v>
      </c>
      <c r="AM961" s="12">
        <v>3</v>
      </c>
      <c r="AN961" s="12">
        <v>2</v>
      </c>
      <c r="AO961" s="12">
        <v>4</v>
      </c>
      <c r="AP961" s="12">
        <v>5</v>
      </c>
      <c r="AQ961" s="12">
        <v>0</v>
      </c>
      <c r="AR961" s="12">
        <v>4</v>
      </c>
      <c r="AS961" s="12">
        <v>0</v>
      </c>
      <c r="AT961" s="12">
        <v>5</v>
      </c>
      <c r="AU961" s="12">
        <v>0</v>
      </c>
      <c r="AV961" s="12">
        <v>0</v>
      </c>
      <c r="AW961" s="12">
        <v>0</v>
      </c>
      <c r="AX961" s="12">
        <v>0</v>
      </c>
      <c r="AY961" s="12">
        <v>0</v>
      </c>
      <c r="AZ961" s="12">
        <v>0</v>
      </c>
      <c r="BA961" s="12">
        <v>0</v>
      </c>
      <c r="BB961" s="12">
        <v>0</v>
      </c>
      <c r="BC961" s="12">
        <v>0</v>
      </c>
      <c r="BD961" s="12">
        <v>0</v>
      </c>
      <c r="BE961" s="12">
        <v>0</v>
      </c>
      <c r="BF961" s="12">
        <v>0</v>
      </c>
      <c r="BK961" t="s">
        <v>339</v>
      </c>
      <c r="BL961" t="s">
        <v>113</v>
      </c>
      <c r="BM961" s="2">
        <v>43899</v>
      </c>
      <c r="BN961" s="12">
        <v>16</v>
      </c>
      <c r="BO961" s="12">
        <v>10</v>
      </c>
      <c r="BP961" s="12">
        <v>1</v>
      </c>
      <c r="BQ961" s="12">
        <v>1</v>
      </c>
      <c r="BR961" s="12">
        <v>1</v>
      </c>
      <c r="BS961" s="12">
        <v>1</v>
      </c>
      <c r="BT961" s="12">
        <v>47</v>
      </c>
      <c r="BU961" s="12">
        <v>0</v>
      </c>
      <c r="BV961" s="12">
        <v>1</v>
      </c>
      <c r="BW961" s="12">
        <v>1747</v>
      </c>
      <c r="BX961" s="12">
        <v>1233</v>
      </c>
      <c r="BY961" s="12">
        <v>1921</v>
      </c>
      <c r="BZ961" s="12">
        <v>1752</v>
      </c>
      <c r="CA961" s="12">
        <v>102</v>
      </c>
      <c r="CB961" s="12">
        <v>39</v>
      </c>
      <c r="CC961" s="12">
        <v>13</v>
      </c>
      <c r="CD961" s="12">
        <v>11</v>
      </c>
      <c r="CE961" s="12">
        <v>2</v>
      </c>
      <c r="CF961" s="12">
        <v>0</v>
      </c>
      <c r="CG961" s="12">
        <v>8</v>
      </c>
      <c r="CH961" s="12">
        <v>3</v>
      </c>
      <c r="CI961">
        <v>0</v>
      </c>
      <c r="CJ961">
        <v>0</v>
      </c>
      <c r="CK961">
        <v>0</v>
      </c>
      <c r="CL961">
        <v>0</v>
      </c>
      <c r="CM961">
        <v>0</v>
      </c>
      <c r="CN961" s="12">
        <v>26</v>
      </c>
    </row>
    <row r="962" spans="1:92" x14ac:dyDescent="0.25">
      <c r="A962" s="7" t="s">
        <v>353</v>
      </c>
      <c r="B962" t="s">
        <v>110</v>
      </c>
      <c r="C962" s="2">
        <v>43900</v>
      </c>
      <c r="D962" s="12">
        <v>2</v>
      </c>
      <c r="E962" s="12">
        <v>0</v>
      </c>
      <c r="F962" s="12">
        <v>0</v>
      </c>
      <c r="G962" s="12">
        <v>0</v>
      </c>
      <c r="H962" s="12">
        <v>0</v>
      </c>
      <c r="I962" s="12">
        <v>0</v>
      </c>
      <c r="J962" s="12">
        <v>0</v>
      </c>
      <c r="K962" s="12">
        <v>0</v>
      </c>
      <c r="L962" s="12">
        <v>0</v>
      </c>
      <c r="M962" s="12">
        <v>0</v>
      </c>
      <c r="N962" s="12">
        <v>2</v>
      </c>
      <c r="O962" s="12">
        <v>2</v>
      </c>
      <c r="P962" s="12">
        <v>0</v>
      </c>
      <c r="Q962" s="12">
        <v>0</v>
      </c>
      <c r="R962" s="12">
        <v>0</v>
      </c>
      <c r="S962" s="12">
        <v>1</v>
      </c>
      <c r="T962" s="12">
        <v>0</v>
      </c>
      <c r="U962" s="12">
        <v>0</v>
      </c>
      <c r="V962" s="12">
        <v>0</v>
      </c>
      <c r="W962" s="12">
        <v>1</v>
      </c>
      <c r="X962" s="12">
        <v>0</v>
      </c>
      <c r="Y962">
        <v>0</v>
      </c>
      <c r="Z962">
        <v>0</v>
      </c>
      <c r="AA962">
        <v>0</v>
      </c>
      <c r="AB962">
        <v>0</v>
      </c>
      <c r="AC962">
        <v>0</v>
      </c>
      <c r="AG962" s="33" t="s">
        <v>353</v>
      </c>
      <c r="AH962" s="30" t="s">
        <v>110</v>
      </c>
      <c r="AI962" s="34">
        <v>43900</v>
      </c>
      <c r="AJ962" s="12">
        <v>0</v>
      </c>
      <c r="AK962" s="12">
        <v>0</v>
      </c>
      <c r="AL962" s="12">
        <v>0</v>
      </c>
      <c r="AM962" s="12">
        <v>0</v>
      </c>
      <c r="AN962" s="12">
        <v>0</v>
      </c>
      <c r="AO962" s="12">
        <v>0</v>
      </c>
      <c r="AP962" s="12">
        <v>0</v>
      </c>
      <c r="AQ962" s="12">
        <v>0</v>
      </c>
      <c r="AR962" s="12">
        <v>0</v>
      </c>
      <c r="AS962" s="12">
        <v>0</v>
      </c>
      <c r="AT962" s="12">
        <v>0</v>
      </c>
      <c r="AU962" s="12">
        <v>0</v>
      </c>
      <c r="AV962" s="12">
        <v>0</v>
      </c>
      <c r="AW962" s="12">
        <v>0</v>
      </c>
      <c r="AX962" s="12">
        <v>0</v>
      </c>
      <c r="AY962" s="12">
        <v>0</v>
      </c>
      <c r="AZ962" s="12">
        <v>0</v>
      </c>
      <c r="BA962" s="12">
        <v>0</v>
      </c>
      <c r="BB962" s="12">
        <v>0</v>
      </c>
      <c r="BC962" s="12">
        <v>0</v>
      </c>
      <c r="BD962" s="12">
        <v>0</v>
      </c>
      <c r="BE962" s="12">
        <v>0</v>
      </c>
      <c r="BF962" s="12">
        <v>0</v>
      </c>
      <c r="BK962" t="s">
        <v>340</v>
      </c>
      <c r="BL962" t="s">
        <v>110</v>
      </c>
      <c r="BM962" s="2">
        <v>43899</v>
      </c>
      <c r="BN962" s="12">
        <v>0</v>
      </c>
      <c r="BO962" s="12">
        <v>0</v>
      </c>
      <c r="BP962" s="12">
        <v>0</v>
      </c>
      <c r="BQ962" s="12">
        <v>0</v>
      </c>
      <c r="BR962" s="12">
        <v>0</v>
      </c>
      <c r="BS962" s="12">
        <v>0</v>
      </c>
      <c r="BT962" s="12">
        <v>0</v>
      </c>
      <c r="BU962" s="12">
        <v>0</v>
      </c>
      <c r="BV962" s="12">
        <v>0</v>
      </c>
      <c r="BW962" s="12">
        <v>47</v>
      </c>
      <c r="BX962" s="12">
        <v>0</v>
      </c>
      <c r="BY962" s="12">
        <v>81</v>
      </c>
      <c r="BZ962" s="12">
        <v>69</v>
      </c>
      <c r="CA962" s="12">
        <v>0</v>
      </c>
      <c r="CB962" s="12">
        <v>0</v>
      </c>
      <c r="CC962" s="12">
        <v>0</v>
      </c>
      <c r="CD962" s="12">
        <v>0</v>
      </c>
      <c r="CE962" s="12">
        <v>0</v>
      </c>
      <c r="CF962" s="12">
        <v>0</v>
      </c>
      <c r="CG962" s="12">
        <v>0</v>
      </c>
      <c r="CH962" s="12">
        <v>0</v>
      </c>
      <c r="CI962">
        <v>0</v>
      </c>
      <c r="CJ962">
        <v>0</v>
      </c>
      <c r="CK962">
        <v>0</v>
      </c>
      <c r="CL962">
        <v>0</v>
      </c>
      <c r="CM962">
        <v>0</v>
      </c>
      <c r="CN962" s="12">
        <v>0</v>
      </c>
    </row>
    <row r="963" spans="1:92" x14ac:dyDescent="0.25">
      <c r="A963" s="7" t="s">
        <v>353</v>
      </c>
      <c r="B963" t="s">
        <v>111</v>
      </c>
      <c r="C963" s="2">
        <v>43900</v>
      </c>
      <c r="D963" s="12">
        <v>0</v>
      </c>
      <c r="E963" s="12">
        <v>0</v>
      </c>
      <c r="F963" s="12">
        <v>0</v>
      </c>
      <c r="G963" s="12">
        <v>0</v>
      </c>
      <c r="H963" s="12">
        <v>0</v>
      </c>
      <c r="I963" s="12">
        <v>0</v>
      </c>
      <c r="J963" s="12">
        <v>0</v>
      </c>
      <c r="K963" s="12">
        <v>0</v>
      </c>
      <c r="L963" s="12">
        <v>0</v>
      </c>
      <c r="M963" s="12">
        <v>21</v>
      </c>
      <c r="N963" s="12">
        <v>112</v>
      </c>
      <c r="O963" s="12">
        <v>104</v>
      </c>
      <c r="P963" s="12">
        <v>79</v>
      </c>
      <c r="Q963" s="12">
        <v>1</v>
      </c>
      <c r="R963" s="12">
        <v>1</v>
      </c>
      <c r="S963" s="12">
        <v>2</v>
      </c>
      <c r="T963" s="12">
        <v>0</v>
      </c>
      <c r="U963" s="12">
        <v>0</v>
      </c>
      <c r="V963" s="12">
        <v>0</v>
      </c>
      <c r="W963" s="12">
        <v>0</v>
      </c>
      <c r="X963" s="12">
        <v>2</v>
      </c>
      <c r="Y963">
        <v>0</v>
      </c>
      <c r="Z963">
        <v>0</v>
      </c>
      <c r="AA963">
        <v>0</v>
      </c>
      <c r="AB963">
        <v>0</v>
      </c>
      <c r="AC963">
        <v>0</v>
      </c>
      <c r="AG963" s="35" t="s">
        <v>353</v>
      </c>
      <c r="AH963" s="29" t="s">
        <v>111</v>
      </c>
      <c r="AI963" s="36">
        <v>43900</v>
      </c>
      <c r="AJ963" s="12">
        <v>0</v>
      </c>
      <c r="AK963" s="12">
        <v>0</v>
      </c>
      <c r="AL963" s="12">
        <v>0</v>
      </c>
      <c r="AM963" s="12">
        <v>0</v>
      </c>
      <c r="AN963" s="12">
        <v>0</v>
      </c>
      <c r="AO963" s="12">
        <v>0</v>
      </c>
      <c r="AP963" s="12">
        <v>0</v>
      </c>
      <c r="AQ963" s="12">
        <v>0</v>
      </c>
      <c r="AR963" s="12">
        <v>0</v>
      </c>
      <c r="AS963" s="12">
        <v>0</v>
      </c>
      <c r="AT963" s="12">
        <v>0</v>
      </c>
      <c r="AU963" s="12">
        <v>0</v>
      </c>
      <c r="AV963" s="12">
        <v>0</v>
      </c>
      <c r="AW963" s="12">
        <v>0</v>
      </c>
      <c r="AX963" s="12">
        <v>0</v>
      </c>
      <c r="AY963" s="12">
        <v>0</v>
      </c>
      <c r="AZ963" s="12">
        <v>0</v>
      </c>
      <c r="BA963" s="12">
        <v>0</v>
      </c>
      <c r="BB963" s="12">
        <v>0</v>
      </c>
      <c r="BC963" s="12">
        <v>0</v>
      </c>
      <c r="BD963" s="12">
        <v>0</v>
      </c>
      <c r="BE963" s="12">
        <v>0</v>
      </c>
      <c r="BF963" s="12">
        <v>0</v>
      </c>
      <c r="BK963" t="s">
        <v>340</v>
      </c>
      <c r="BL963" t="s">
        <v>111</v>
      </c>
      <c r="BM963" s="2">
        <v>43899</v>
      </c>
      <c r="BN963" s="12">
        <v>16</v>
      </c>
      <c r="BO963" s="12">
        <v>16</v>
      </c>
      <c r="BP963" s="12">
        <v>2</v>
      </c>
      <c r="BQ963" s="12">
        <v>2</v>
      </c>
      <c r="BR963" s="12">
        <v>0</v>
      </c>
      <c r="BS963" s="12">
        <v>2</v>
      </c>
      <c r="BT963" s="12">
        <v>0</v>
      </c>
      <c r="BU963" s="12">
        <v>0</v>
      </c>
      <c r="BV963" s="12">
        <v>2</v>
      </c>
      <c r="BW963" s="12">
        <v>866</v>
      </c>
      <c r="BX963" s="12">
        <v>12</v>
      </c>
      <c r="BY963" s="12">
        <v>1161</v>
      </c>
      <c r="BZ963" s="12">
        <v>1121</v>
      </c>
      <c r="CA963" s="12">
        <v>33</v>
      </c>
      <c r="CB963" s="12">
        <v>3</v>
      </c>
      <c r="CC963" s="12">
        <v>11</v>
      </c>
      <c r="CD963" s="12">
        <v>4</v>
      </c>
      <c r="CE963" s="12">
        <v>0</v>
      </c>
      <c r="CF963" s="12">
        <v>0</v>
      </c>
      <c r="CG963" s="12">
        <v>2</v>
      </c>
      <c r="CH963" s="12">
        <v>5</v>
      </c>
      <c r="CI963">
        <v>0</v>
      </c>
      <c r="CJ963">
        <v>0</v>
      </c>
      <c r="CK963">
        <v>0</v>
      </c>
      <c r="CL963">
        <v>0</v>
      </c>
      <c r="CM963">
        <v>0</v>
      </c>
      <c r="CN963" s="12">
        <v>29</v>
      </c>
    </row>
    <row r="964" spans="1:92" x14ac:dyDescent="0.25">
      <c r="A964" s="7" t="s">
        <v>353</v>
      </c>
      <c r="B964" t="s">
        <v>112</v>
      </c>
      <c r="C964" s="2">
        <v>43900</v>
      </c>
      <c r="D964" s="12">
        <v>0</v>
      </c>
      <c r="E964" s="12">
        <v>0</v>
      </c>
      <c r="F964" s="12">
        <v>0</v>
      </c>
      <c r="G964" s="12">
        <v>0</v>
      </c>
      <c r="H964" s="12">
        <v>0</v>
      </c>
      <c r="I964" s="12">
        <v>0</v>
      </c>
      <c r="J964" s="12">
        <v>0</v>
      </c>
      <c r="K964" s="12">
        <v>0</v>
      </c>
      <c r="L964" s="12">
        <v>0</v>
      </c>
      <c r="M964" s="12">
        <v>0</v>
      </c>
      <c r="N964" s="12">
        <v>10</v>
      </c>
      <c r="O964" s="12">
        <v>9</v>
      </c>
      <c r="P964" s="12">
        <v>4</v>
      </c>
      <c r="Q964" s="12">
        <v>0</v>
      </c>
      <c r="R964" s="12">
        <v>0</v>
      </c>
      <c r="S964" s="12">
        <v>1</v>
      </c>
      <c r="T964" s="12">
        <v>0</v>
      </c>
      <c r="U964" s="12">
        <v>0</v>
      </c>
      <c r="V964" s="12">
        <v>0</v>
      </c>
      <c r="W964" s="12">
        <v>0</v>
      </c>
      <c r="X964" s="12">
        <v>1</v>
      </c>
      <c r="Y964">
        <v>0</v>
      </c>
      <c r="Z964">
        <v>0</v>
      </c>
      <c r="AA964">
        <v>0</v>
      </c>
      <c r="AB964">
        <v>0</v>
      </c>
      <c r="AC964">
        <v>0</v>
      </c>
      <c r="AG964" s="33" t="s">
        <v>353</v>
      </c>
      <c r="AH964" s="30" t="s">
        <v>112</v>
      </c>
      <c r="AI964" s="34">
        <v>43900</v>
      </c>
      <c r="AJ964" s="12">
        <v>0</v>
      </c>
      <c r="AK964" s="12">
        <v>0</v>
      </c>
      <c r="AL964" s="12">
        <v>0</v>
      </c>
      <c r="AM964" s="12">
        <v>0</v>
      </c>
      <c r="AN964" s="12">
        <v>0</v>
      </c>
      <c r="AO964" s="12">
        <v>0</v>
      </c>
      <c r="AP964" s="12">
        <v>0</v>
      </c>
      <c r="AQ964" s="12">
        <v>0</v>
      </c>
      <c r="AR964" s="12">
        <v>0</v>
      </c>
      <c r="AS964" s="12">
        <v>0</v>
      </c>
      <c r="AT964" s="12">
        <v>0</v>
      </c>
      <c r="AU964" s="12">
        <v>0</v>
      </c>
      <c r="AV964" s="12">
        <v>0</v>
      </c>
      <c r="AW964" s="12">
        <v>0</v>
      </c>
      <c r="AX964" s="12">
        <v>0</v>
      </c>
      <c r="AY964" s="12">
        <v>0</v>
      </c>
      <c r="AZ964" s="12">
        <v>0</v>
      </c>
      <c r="BA964" s="12">
        <v>0</v>
      </c>
      <c r="BB964" s="12">
        <v>0</v>
      </c>
      <c r="BC964" s="12">
        <v>0</v>
      </c>
      <c r="BD964" s="12">
        <v>0</v>
      </c>
      <c r="BE964" s="12">
        <v>0</v>
      </c>
      <c r="BF964" s="12">
        <v>0</v>
      </c>
      <c r="BK964" t="s">
        <v>340</v>
      </c>
      <c r="BL964" t="s">
        <v>112</v>
      </c>
      <c r="BM964" s="2">
        <v>43899</v>
      </c>
      <c r="BN964" s="12">
        <v>0</v>
      </c>
      <c r="BO964" s="12">
        <v>0</v>
      </c>
      <c r="BP964" s="12">
        <v>0</v>
      </c>
      <c r="BQ964" s="12">
        <v>0</v>
      </c>
      <c r="BR964" s="12">
        <v>0</v>
      </c>
      <c r="BS964" s="12">
        <v>0</v>
      </c>
      <c r="BT964" s="12">
        <v>0</v>
      </c>
      <c r="BU964" s="12">
        <v>0</v>
      </c>
      <c r="BV964" s="12">
        <v>0</v>
      </c>
      <c r="BW964" s="12">
        <v>30</v>
      </c>
      <c r="BX964" s="12">
        <v>0</v>
      </c>
      <c r="BY964" s="12">
        <v>53</v>
      </c>
      <c r="BZ964" s="12">
        <v>51</v>
      </c>
      <c r="CA964" s="12">
        <v>0</v>
      </c>
      <c r="CB964" s="12">
        <v>0</v>
      </c>
      <c r="CC964" s="12">
        <v>0</v>
      </c>
      <c r="CD964" s="12">
        <v>0</v>
      </c>
      <c r="CE964" s="12">
        <v>0</v>
      </c>
      <c r="CF964" s="12">
        <v>0</v>
      </c>
      <c r="CG964" s="12">
        <v>0</v>
      </c>
      <c r="CH964" s="12">
        <v>0</v>
      </c>
      <c r="CI964">
        <v>0</v>
      </c>
      <c r="CJ964">
        <v>0</v>
      </c>
      <c r="CK964">
        <v>0</v>
      </c>
      <c r="CL964">
        <v>0</v>
      </c>
      <c r="CM964">
        <v>0</v>
      </c>
      <c r="CN964" s="12">
        <v>0</v>
      </c>
    </row>
    <row r="965" spans="1:92" x14ac:dyDescent="0.25">
      <c r="A965" s="7" t="s">
        <v>353</v>
      </c>
      <c r="B965" t="s">
        <v>113</v>
      </c>
      <c r="C965" s="2">
        <v>43900</v>
      </c>
      <c r="D965" s="12">
        <f>5+153</f>
        <v>158</v>
      </c>
      <c r="E965" s="12">
        <f>6+116</f>
        <v>122</v>
      </c>
      <c r="F965" s="12">
        <v>4</v>
      </c>
      <c r="G965" s="12">
        <v>10</v>
      </c>
      <c r="H965" s="12">
        <v>2</v>
      </c>
      <c r="I965" s="12">
        <v>4</v>
      </c>
      <c r="J965" s="12">
        <v>0</v>
      </c>
      <c r="K965" s="12">
        <v>0</v>
      </c>
      <c r="L965" s="12">
        <v>4</v>
      </c>
      <c r="M965" s="12">
        <v>74</v>
      </c>
      <c r="N965" s="12">
        <v>296</v>
      </c>
      <c r="O965" s="12">
        <v>283</v>
      </c>
      <c r="P965" s="12">
        <v>209</v>
      </c>
      <c r="Q965" s="12">
        <v>3</v>
      </c>
      <c r="R965" s="12">
        <v>1</v>
      </c>
      <c r="S965" s="12">
        <v>5</v>
      </c>
      <c r="T965" s="12">
        <v>0</v>
      </c>
      <c r="U965" s="12">
        <v>0</v>
      </c>
      <c r="V965" s="12">
        <v>0</v>
      </c>
      <c r="W965" s="12">
        <v>0</v>
      </c>
      <c r="X965" s="12">
        <v>4</v>
      </c>
      <c r="Y965">
        <v>0</v>
      </c>
      <c r="Z965">
        <v>0</v>
      </c>
      <c r="AA965">
        <v>0</v>
      </c>
      <c r="AB965">
        <v>0</v>
      </c>
      <c r="AC965">
        <v>0</v>
      </c>
      <c r="AG965" s="35" t="s">
        <v>353</v>
      </c>
      <c r="AH965" s="29" t="s">
        <v>113</v>
      </c>
      <c r="AI965" s="36">
        <v>43900</v>
      </c>
      <c r="AJ965" s="87">
        <v>153</v>
      </c>
      <c r="AK965" s="87">
        <v>116</v>
      </c>
      <c r="AL965" s="87">
        <v>4</v>
      </c>
      <c r="AM965" s="87">
        <v>10</v>
      </c>
      <c r="AN965" s="87">
        <v>2</v>
      </c>
      <c r="AO965" s="87">
        <v>4</v>
      </c>
      <c r="AP965" s="12">
        <v>0</v>
      </c>
      <c r="AQ965" s="12">
        <v>0</v>
      </c>
      <c r="AR965" s="88">
        <v>4</v>
      </c>
      <c r="AS965" s="12">
        <v>0</v>
      </c>
      <c r="AT965" s="12">
        <v>0</v>
      </c>
      <c r="AU965" s="12">
        <v>0</v>
      </c>
      <c r="AV965" s="12">
        <v>0</v>
      </c>
      <c r="AW965" s="12">
        <v>0</v>
      </c>
      <c r="AX965" s="12">
        <v>0</v>
      </c>
      <c r="AY965" s="12">
        <v>0</v>
      </c>
      <c r="AZ965" s="12">
        <v>0</v>
      </c>
      <c r="BA965" s="12">
        <v>0</v>
      </c>
      <c r="BB965" s="12">
        <v>0</v>
      </c>
      <c r="BC965" s="12">
        <v>0</v>
      </c>
      <c r="BD965" s="12">
        <v>0</v>
      </c>
      <c r="BE965" s="12">
        <v>0</v>
      </c>
      <c r="BF965" s="12">
        <v>0</v>
      </c>
      <c r="BK965" t="s">
        <v>340</v>
      </c>
      <c r="BL965" t="s">
        <v>113</v>
      </c>
      <c r="BM965" s="2">
        <v>43899</v>
      </c>
      <c r="BN965" s="12">
        <v>20</v>
      </c>
      <c r="BO965" s="12">
        <v>20</v>
      </c>
      <c r="BP965" s="12">
        <v>3</v>
      </c>
      <c r="BQ965" s="12">
        <v>4</v>
      </c>
      <c r="BR965" s="12">
        <v>1</v>
      </c>
      <c r="BS965" s="12">
        <v>3</v>
      </c>
      <c r="BT965" s="12">
        <v>0</v>
      </c>
      <c r="BU965" s="12">
        <v>0</v>
      </c>
      <c r="BV965" s="12">
        <v>3</v>
      </c>
      <c r="BW965" s="12">
        <v>1802</v>
      </c>
      <c r="BX965" s="12">
        <v>12</v>
      </c>
      <c r="BY965" s="12">
        <v>2310</v>
      </c>
      <c r="BZ965" s="12">
        <v>2223</v>
      </c>
      <c r="CA965" s="12">
        <v>46</v>
      </c>
      <c r="CB965" s="12">
        <v>4</v>
      </c>
      <c r="CC965" s="12">
        <v>15</v>
      </c>
      <c r="CD965" s="12">
        <v>4</v>
      </c>
      <c r="CE965" s="12">
        <v>1</v>
      </c>
      <c r="CF965" s="12">
        <v>1</v>
      </c>
      <c r="CG965" s="12">
        <v>1</v>
      </c>
      <c r="CH965" s="12">
        <v>3</v>
      </c>
      <c r="CI965">
        <v>0</v>
      </c>
      <c r="CJ965">
        <v>0</v>
      </c>
      <c r="CK965">
        <v>0</v>
      </c>
      <c r="CL965">
        <v>0</v>
      </c>
      <c r="CM965">
        <v>0</v>
      </c>
      <c r="CN965" s="12">
        <v>37</v>
      </c>
    </row>
    <row r="966" spans="1:92" x14ac:dyDescent="0.25">
      <c r="A966" s="7" t="s">
        <v>354</v>
      </c>
      <c r="B966" t="s">
        <v>110</v>
      </c>
      <c r="C966" s="2">
        <v>43900</v>
      </c>
      <c r="D966" s="12">
        <v>0</v>
      </c>
      <c r="E966" s="12">
        <v>0</v>
      </c>
      <c r="F966" s="12">
        <v>0</v>
      </c>
      <c r="G966" s="12">
        <v>0</v>
      </c>
      <c r="H966" s="12">
        <v>0</v>
      </c>
      <c r="I966" s="12">
        <v>0</v>
      </c>
      <c r="J966" s="12">
        <v>0</v>
      </c>
      <c r="K966" s="12">
        <v>0</v>
      </c>
      <c r="L966" s="12">
        <v>0</v>
      </c>
      <c r="M966" s="12">
        <v>5</v>
      </c>
      <c r="N966" s="12">
        <v>15</v>
      </c>
      <c r="O966" s="12">
        <v>20</v>
      </c>
      <c r="P966" s="12">
        <v>8</v>
      </c>
      <c r="Q966" s="12">
        <v>2</v>
      </c>
      <c r="R966" s="12">
        <v>0</v>
      </c>
      <c r="S966" s="12">
        <v>0</v>
      </c>
      <c r="T966" s="12">
        <v>0</v>
      </c>
      <c r="U966" s="12">
        <v>0</v>
      </c>
      <c r="V966" s="12">
        <v>0</v>
      </c>
      <c r="W966" s="12">
        <v>0</v>
      </c>
      <c r="X966" s="12">
        <v>0</v>
      </c>
      <c r="Y966">
        <v>0</v>
      </c>
      <c r="Z966">
        <v>0</v>
      </c>
      <c r="AA966">
        <v>0</v>
      </c>
      <c r="AB966">
        <v>0</v>
      </c>
      <c r="AC966">
        <v>0</v>
      </c>
      <c r="AG966" s="33" t="s">
        <v>354</v>
      </c>
      <c r="AH966" s="30" t="s">
        <v>110</v>
      </c>
      <c r="AI966" s="34">
        <v>43900</v>
      </c>
      <c r="AJ966" s="12">
        <v>0</v>
      </c>
      <c r="AK966" s="12">
        <v>0</v>
      </c>
      <c r="AL966" s="12">
        <v>0</v>
      </c>
      <c r="AM966" s="12">
        <v>0</v>
      </c>
      <c r="AN966" s="12">
        <v>0</v>
      </c>
      <c r="AO966" s="12">
        <v>0</v>
      </c>
      <c r="AP966" s="12">
        <v>0</v>
      </c>
      <c r="AQ966" s="12">
        <v>0</v>
      </c>
      <c r="AR966" s="12">
        <v>0</v>
      </c>
      <c r="AS966" s="12">
        <v>0</v>
      </c>
      <c r="AT966" s="12">
        <v>0</v>
      </c>
      <c r="AU966" s="12">
        <v>0</v>
      </c>
      <c r="AV966" s="12">
        <v>0</v>
      </c>
      <c r="AW966" s="12">
        <v>0</v>
      </c>
      <c r="AX966" s="12">
        <v>0</v>
      </c>
      <c r="AY966" s="12">
        <v>0</v>
      </c>
      <c r="AZ966" s="12">
        <v>0</v>
      </c>
      <c r="BA966" s="12">
        <v>0</v>
      </c>
      <c r="BB966" s="12">
        <v>0</v>
      </c>
      <c r="BC966" s="12">
        <v>0</v>
      </c>
      <c r="BD966" s="12">
        <v>0</v>
      </c>
      <c r="BE966" s="12">
        <v>0</v>
      </c>
      <c r="BF966" s="12">
        <v>0</v>
      </c>
      <c r="BK966" t="s">
        <v>341</v>
      </c>
      <c r="BL966" t="s">
        <v>110</v>
      </c>
      <c r="BM966" s="2">
        <v>43899</v>
      </c>
      <c r="BN966" s="12">
        <v>28</v>
      </c>
      <c r="BO966" s="12">
        <v>6</v>
      </c>
      <c r="BP966" s="12">
        <v>0</v>
      </c>
      <c r="BQ966" s="12">
        <v>0</v>
      </c>
      <c r="BR966" s="12">
        <v>0</v>
      </c>
      <c r="BS966" s="12">
        <v>0</v>
      </c>
      <c r="BT966" s="12">
        <v>0</v>
      </c>
      <c r="BU966" s="12">
        <v>0</v>
      </c>
      <c r="BV966" s="12">
        <v>0</v>
      </c>
      <c r="BW966" s="12">
        <v>0</v>
      </c>
      <c r="BX966" s="12">
        <v>0</v>
      </c>
      <c r="BY966" s="12">
        <v>0</v>
      </c>
      <c r="BZ966" s="12">
        <v>0</v>
      </c>
      <c r="CA966" s="12">
        <v>2</v>
      </c>
      <c r="CB966" s="12">
        <v>0</v>
      </c>
      <c r="CC966" s="12">
        <v>4</v>
      </c>
      <c r="CD966" s="12">
        <v>0</v>
      </c>
      <c r="CE966" s="12">
        <v>0</v>
      </c>
      <c r="CF966" s="12">
        <v>0</v>
      </c>
      <c r="CG966" s="12">
        <v>0</v>
      </c>
      <c r="CH966" s="12">
        <v>0</v>
      </c>
      <c r="CI966">
        <v>0</v>
      </c>
      <c r="CJ966">
        <v>0</v>
      </c>
      <c r="CK966">
        <v>0</v>
      </c>
      <c r="CL966">
        <v>0</v>
      </c>
      <c r="CM966">
        <v>0</v>
      </c>
      <c r="CN966" s="12">
        <v>28</v>
      </c>
    </row>
    <row r="967" spans="1:92" x14ac:dyDescent="0.25">
      <c r="A967" s="7" t="s">
        <v>354</v>
      </c>
      <c r="B967" t="s">
        <v>111</v>
      </c>
      <c r="C967" s="2">
        <v>43900</v>
      </c>
      <c r="D967" s="12">
        <v>33</v>
      </c>
      <c r="E967" s="12">
        <v>26</v>
      </c>
      <c r="F967" s="12">
        <v>0</v>
      </c>
      <c r="G967" s="12">
        <v>0</v>
      </c>
      <c r="H967" s="12">
        <v>0</v>
      </c>
      <c r="I967" s="12">
        <v>0</v>
      </c>
      <c r="J967" s="12">
        <v>0</v>
      </c>
      <c r="K967" s="12">
        <v>0</v>
      </c>
      <c r="L967" s="12">
        <v>0</v>
      </c>
      <c r="M967" s="12">
        <v>119</v>
      </c>
      <c r="N967" s="12">
        <v>85</v>
      </c>
      <c r="O967" s="12">
        <v>192</v>
      </c>
      <c r="P967" s="12">
        <v>156</v>
      </c>
      <c r="Q967" s="12">
        <v>1</v>
      </c>
      <c r="R967" s="12">
        <v>0</v>
      </c>
      <c r="S967" s="12">
        <v>0</v>
      </c>
      <c r="T967" s="12">
        <v>0</v>
      </c>
      <c r="U967" s="12">
        <v>0</v>
      </c>
      <c r="V967" s="12">
        <v>0</v>
      </c>
      <c r="W967" s="12">
        <v>0</v>
      </c>
      <c r="X967" s="12">
        <v>0</v>
      </c>
      <c r="Y967">
        <v>0</v>
      </c>
      <c r="Z967">
        <v>0</v>
      </c>
      <c r="AA967">
        <v>0</v>
      </c>
      <c r="AB967">
        <v>0</v>
      </c>
      <c r="AC967">
        <v>0</v>
      </c>
      <c r="AG967" s="35" t="s">
        <v>354</v>
      </c>
      <c r="AH967" s="29" t="s">
        <v>111</v>
      </c>
      <c r="AI967" s="36">
        <v>43900</v>
      </c>
      <c r="AJ967" s="12">
        <v>32</v>
      </c>
      <c r="AK967" s="12">
        <v>25</v>
      </c>
      <c r="AL967" s="12">
        <v>0</v>
      </c>
      <c r="AM967" s="12">
        <v>0</v>
      </c>
      <c r="AN967" s="12">
        <v>0</v>
      </c>
      <c r="AO967" s="12">
        <v>0</v>
      </c>
      <c r="AP967" s="12">
        <v>0</v>
      </c>
      <c r="AQ967" s="12">
        <v>0</v>
      </c>
      <c r="AR967" s="12">
        <v>0</v>
      </c>
      <c r="AS967" s="12">
        <v>0</v>
      </c>
      <c r="AT967" s="12">
        <v>0</v>
      </c>
      <c r="AU967" s="12">
        <v>0</v>
      </c>
      <c r="AV967" s="12">
        <v>0</v>
      </c>
      <c r="AW967" s="12">
        <v>0</v>
      </c>
      <c r="AX967" s="12">
        <v>0</v>
      </c>
      <c r="AY967" s="12">
        <v>0</v>
      </c>
      <c r="AZ967" s="12">
        <v>0</v>
      </c>
      <c r="BA967" s="12">
        <v>0</v>
      </c>
      <c r="BB967" s="12">
        <v>0</v>
      </c>
      <c r="BC967" s="12">
        <v>0</v>
      </c>
      <c r="BD967" s="12">
        <v>0</v>
      </c>
      <c r="BE967" s="12">
        <v>0</v>
      </c>
      <c r="BF967" s="12">
        <v>0</v>
      </c>
      <c r="BK967" t="s">
        <v>341</v>
      </c>
      <c r="BL967" t="s">
        <v>111</v>
      </c>
      <c r="BM967" s="2">
        <v>43899</v>
      </c>
      <c r="BN967" s="12">
        <v>4</v>
      </c>
      <c r="BO967" s="12">
        <v>3</v>
      </c>
      <c r="BP967" s="12">
        <v>0</v>
      </c>
      <c r="BQ967" s="12">
        <v>2</v>
      </c>
      <c r="BR967" s="12">
        <v>0</v>
      </c>
      <c r="BS967" s="12">
        <v>0</v>
      </c>
      <c r="BT967" s="12">
        <v>1</v>
      </c>
      <c r="BU967" s="12">
        <v>1</v>
      </c>
      <c r="BV967" s="12">
        <v>0</v>
      </c>
      <c r="BW967" s="12">
        <v>4</v>
      </c>
      <c r="BX967" s="12">
        <v>1</v>
      </c>
      <c r="BY967" s="12">
        <v>22</v>
      </c>
      <c r="BZ967" s="12">
        <v>15</v>
      </c>
      <c r="CA967" s="12">
        <v>6</v>
      </c>
      <c r="CB967" s="12">
        <v>4</v>
      </c>
      <c r="CC967" s="12">
        <v>12</v>
      </c>
      <c r="CD967" s="12">
        <v>4</v>
      </c>
      <c r="CE967" s="12">
        <v>0</v>
      </c>
      <c r="CF967" s="12">
        <v>0</v>
      </c>
      <c r="CG967" s="12">
        <v>4</v>
      </c>
      <c r="CH967" s="12">
        <v>4</v>
      </c>
      <c r="CI967">
        <v>0</v>
      </c>
      <c r="CJ967">
        <v>0</v>
      </c>
      <c r="CK967">
        <v>0</v>
      </c>
      <c r="CL967">
        <v>0</v>
      </c>
      <c r="CM967">
        <v>0</v>
      </c>
      <c r="CN967" s="12">
        <v>4</v>
      </c>
    </row>
    <row r="968" spans="1:92" x14ac:dyDescent="0.25">
      <c r="A968" s="7" t="s">
        <v>354</v>
      </c>
      <c r="B968" t="s">
        <v>112</v>
      </c>
      <c r="C968" s="2">
        <v>43900</v>
      </c>
      <c r="D968" s="12">
        <v>0</v>
      </c>
      <c r="E968" s="12">
        <v>0</v>
      </c>
      <c r="F968" s="12">
        <v>0</v>
      </c>
      <c r="G968" s="12">
        <v>0</v>
      </c>
      <c r="H968" s="12">
        <v>0</v>
      </c>
      <c r="I968" s="12">
        <v>0</v>
      </c>
      <c r="J968" s="12">
        <v>0</v>
      </c>
      <c r="K968" s="12">
        <v>0</v>
      </c>
      <c r="L968" s="12">
        <v>0</v>
      </c>
      <c r="M968" s="12">
        <v>2</v>
      </c>
      <c r="N968" s="12">
        <v>16</v>
      </c>
      <c r="O968" s="12">
        <v>20</v>
      </c>
      <c r="P968" s="12">
        <v>11</v>
      </c>
      <c r="Q968" s="12">
        <v>0</v>
      </c>
      <c r="R968" s="12">
        <v>0</v>
      </c>
      <c r="S968" s="12">
        <v>0</v>
      </c>
      <c r="T968" s="12">
        <v>0</v>
      </c>
      <c r="U968" s="12">
        <v>0</v>
      </c>
      <c r="V968" s="12">
        <v>0</v>
      </c>
      <c r="W968" s="12">
        <v>0</v>
      </c>
      <c r="X968" s="12">
        <v>0</v>
      </c>
      <c r="Y968">
        <v>0</v>
      </c>
      <c r="Z968">
        <v>0</v>
      </c>
      <c r="AA968">
        <v>0</v>
      </c>
      <c r="AB968">
        <v>0</v>
      </c>
      <c r="AC968">
        <v>0</v>
      </c>
      <c r="AG968" s="33" t="s">
        <v>354</v>
      </c>
      <c r="AH968" s="30" t="s">
        <v>112</v>
      </c>
      <c r="AI968" s="34">
        <v>43900</v>
      </c>
      <c r="AJ968" s="12">
        <v>0</v>
      </c>
      <c r="AK968" s="12">
        <v>0</v>
      </c>
      <c r="AL968" s="12">
        <v>0</v>
      </c>
      <c r="AM968" s="12">
        <v>0</v>
      </c>
      <c r="AN968" s="12">
        <v>0</v>
      </c>
      <c r="AO968" s="12">
        <v>0</v>
      </c>
      <c r="AP968" s="12">
        <v>0</v>
      </c>
      <c r="AQ968" s="12">
        <v>0</v>
      </c>
      <c r="AR968" s="12">
        <v>0</v>
      </c>
      <c r="AS968" s="12">
        <v>0</v>
      </c>
      <c r="AT968" s="12">
        <v>0</v>
      </c>
      <c r="AU968" s="12">
        <v>0</v>
      </c>
      <c r="AV968" s="12">
        <v>0</v>
      </c>
      <c r="AW968" s="12">
        <v>0</v>
      </c>
      <c r="AX968" s="12">
        <v>0</v>
      </c>
      <c r="AY968" s="12">
        <v>0</v>
      </c>
      <c r="AZ968" s="12">
        <v>0</v>
      </c>
      <c r="BA968" s="12">
        <v>0</v>
      </c>
      <c r="BB968" s="12">
        <v>0</v>
      </c>
      <c r="BC968" s="12">
        <v>0</v>
      </c>
      <c r="BD968" s="12">
        <v>0</v>
      </c>
      <c r="BE968" s="12">
        <v>0</v>
      </c>
      <c r="BF968" s="12">
        <v>0</v>
      </c>
      <c r="BK968" t="s">
        <v>341</v>
      </c>
      <c r="BL968" t="s">
        <v>112</v>
      </c>
      <c r="BM968" s="2">
        <v>43899</v>
      </c>
      <c r="BN968" s="12">
        <v>17</v>
      </c>
      <c r="BO968" s="12">
        <v>3</v>
      </c>
      <c r="BP968" s="12">
        <v>0</v>
      </c>
      <c r="BQ968" s="12">
        <v>0</v>
      </c>
      <c r="BR968" s="12">
        <v>0</v>
      </c>
      <c r="BS968" s="12">
        <v>0</v>
      </c>
      <c r="BT968" s="12">
        <v>0</v>
      </c>
      <c r="BU968" s="12">
        <v>0</v>
      </c>
      <c r="BV968" s="12">
        <v>0</v>
      </c>
      <c r="BW968" s="12">
        <v>0</v>
      </c>
      <c r="BX968" s="12">
        <v>0</v>
      </c>
      <c r="BY968" s="12">
        <v>0</v>
      </c>
      <c r="BZ968" s="12">
        <v>0</v>
      </c>
      <c r="CA968" s="12">
        <v>1</v>
      </c>
      <c r="CB968" s="12">
        <v>0</v>
      </c>
      <c r="CC968" s="12">
        <v>2</v>
      </c>
      <c r="CD968" s="12">
        <v>0</v>
      </c>
      <c r="CE968" s="12">
        <v>0</v>
      </c>
      <c r="CF968" s="12">
        <v>0</v>
      </c>
      <c r="CG968" s="12">
        <v>0</v>
      </c>
      <c r="CH968" s="12">
        <v>0</v>
      </c>
      <c r="CI968">
        <v>0</v>
      </c>
      <c r="CJ968">
        <v>0</v>
      </c>
      <c r="CK968">
        <v>0</v>
      </c>
      <c r="CL968">
        <v>0</v>
      </c>
      <c r="CM968">
        <v>0</v>
      </c>
      <c r="CN968" s="12">
        <v>17</v>
      </c>
    </row>
    <row r="969" spans="1:92" x14ac:dyDescent="0.25">
      <c r="A969" s="7" t="s">
        <v>354</v>
      </c>
      <c r="B969" t="s">
        <v>113</v>
      </c>
      <c r="C969" s="2">
        <v>43900</v>
      </c>
      <c r="D969" s="12">
        <v>32</v>
      </c>
      <c r="E969" s="12">
        <v>33</v>
      </c>
      <c r="F969" s="12">
        <v>1</v>
      </c>
      <c r="G969" s="12">
        <v>5</v>
      </c>
      <c r="H969" s="12">
        <v>1</v>
      </c>
      <c r="I969" s="12">
        <v>1</v>
      </c>
      <c r="J969" s="12">
        <v>0</v>
      </c>
      <c r="K969" s="12">
        <v>0</v>
      </c>
      <c r="L969" s="12">
        <v>1</v>
      </c>
      <c r="M969" s="12">
        <v>267</v>
      </c>
      <c r="N969" s="12">
        <v>198</v>
      </c>
      <c r="O969" s="12">
        <v>427</v>
      </c>
      <c r="P969" s="12">
        <v>336</v>
      </c>
      <c r="Q969" s="12">
        <v>6</v>
      </c>
      <c r="R969" s="12">
        <v>0</v>
      </c>
      <c r="S969" s="12">
        <v>0</v>
      </c>
      <c r="T969" s="12">
        <v>1</v>
      </c>
      <c r="U969" s="12">
        <v>0</v>
      </c>
      <c r="V969" s="12">
        <v>0</v>
      </c>
      <c r="W969" s="12">
        <v>0</v>
      </c>
      <c r="X969" s="12">
        <v>0</v>
      </c>
      <c r="Y969">
        <v>0</v>
      </c>
      <c r="Z969">
        <v>0</v>
      </c>
      <c r="AA969">
        <v>0</v>
      </c>
      <c r="AB969">
        <v>0</v>
      </c>
      <c r="AC969">
        <v>0</v>
      </c>
      <c r="AG969" s="35" t="s">
        <v>354</v>
      </c>
      <c r="AH969" s="29" t="s">
        <v>113</v>
      </c>
      <c r="AI969" s="36">
        <v>43900</v>
      </c>
      <c r="AJ969" s="87">
        <v>141</v>
      </c>
      <c r="AK969" s="87">
        <v>116</v>
      </c>
      <c r="AL969" s="87">
        <v>6</v>
      </c>
      <c r="AM969" s="87">
        <v>9</v>
      </c>
      <c r="AN969" s="87">
        <v>1</v>
      </c>
      <c r="AO969" s="87">
        <v>6</v>
      </c>
      <c r="AP969" s="12">
        <v>0</v>
      </c>
      <c r="AQ969" s="12">
        <v>0</v>
      </c>
      <c r="AR969" s="88">
        <v>6</v>
      </c>
      <c r="AS969" s="12">
        <v>0</v>
      </c>
      <c r="AT969" s="12">
        <v>0</v>
      </c>
      <c r="AU969" s="12">
        <v>0</v>
      </c>
      <c r="AV969" s="12">
        <v>0</v>
      </c>
      <c r="AW969" s="12">
        <v>0</v>
      </c>
      <c r="AX969" s="12">
        <v>0</v>
      </c>
      <c r="AY969" s="12">
        <v>0</v>
      </c>
      <c r="AZ969" s="12">
        <v>0</v>
      </c>
      <c r="BA969" s="12">
        <v>0</v>
      </c>
      <c r="BB969" s="12">
        <v>0</v>
      </c>
      <c r="BC969" s="12">
        <v>0</v>
      </c>
      <c r="BD969" s="12">
        <v>0</v>
      </c>
      <c r="BE969" s="12">
        <v>0</v>
      </c>
      <c r="BF969" s="12">
        <v>0</v>
      </c>
      <c r="BK969" t="s">
        <v>341</v>
      </c>
      <c r="BL969" t="s">
        <v>113</v>
      </c>
      <c r="BM969" s="2">
        <v>43899</v>
      </c>
      <c r="BN969" s="12">
        <v>10</v>
      </c>
      <c r="BO969" s="12">
        <v>19</v>
      </c>
      <c r="BP969" s="12">
        <v>1</v>
      </c>
      <c r="BQ969" s="12">
        <v>2</v>
      </c>
      <c r="BR969" s="12">
        <v>0</v>
      </c>
      <c r="BS969" s="12">
        <v>1</v>
      </c>
      <c r="BT969" s="12">
        <v>5</v>
      </c>
      <c r="BU969" s="12">
        <v>5</v>
      </c>
      <c r="BV969" s="12">
        <v>1</v>
      </c>
      <c r="BW969" s="12">
        <v>18</v>
      </c>
      <c r="BX969" s="12">
        <v>6</v>
      </c>
      <c r="BY969" s="12">
        <v>32</v>
      </c>
      <c r="BZ969" s="12">
        <v>28</v>
      </c>
      <c r="CA969" s="12">
        <v>22</v>
      </c>
      <c r="CB969" s="12">
        <v>8</v>
      </c>
      <c r="CC969" s="12">
        <v>22</v>
      </c>
      <c r="CD969" s="12">
        <v>8</v>
      </c>
      <c r="CE969" s="12">
        <v>0</v>
      </c>
      <c r="CF969" s="12">
        <v>0</v>
      </c>
      <c r="CG969" s="12">
        <v>8</v>
      </c>
      <c r="CH969" s="12">
        <v>8</v>
      </c>
      <c r="CI969">
        <v>0</v>
      </c>
      <c r="CJ969">
        <v>0</v>
      </c>
      <c r="CK969">
        <v>0</v>
      </c>
      <c r="CL969">
        <v>0</v>
      </c>
      <c r="CM969">
        <v>0</v>
      </c>
      <c r="CN969" s="12">
        <v>10</v>
      </c>
    </row>
    <row r="970" spans="1:92" x14ac:dyDescent="0.25">
      <c r="A970" s="7" t="s">
        <v>355</v>
      </c>
      <c r="B970" t="s">
        <v>110</v>
      </c>
      <c r="C970" s="2">
        <v>43900</v>
      </c>
      <c r="D970" s="12">
        <v>0</v>
      </c>
      <c r="E970" s="12">
        <v>0</v>
      </c>
      <c r="F970" s="12">
        <v>0</v>
      </c>
      <c r="G970" s="12">
        <v>0</v>
      </c>
      <c r="H970" s="12">
        <v>0</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v>0</v>
      </c>
      <c r="Z970">
        <v>0</v>
      </c>
      <c r="AA970">
        <v>0</v>
      </c>
      <c r="AB970">
        <v>0</v>
      </c>
      <c r="AC970">
        <v>0</v>
      </c>
      <c r="AG970" s="33" t="s">
        <v>355</v>
      </c>
      <c r="AH970" s="30" t="s">
        <v>110</v>
      </c>
      <c r="AI970" s="34">
        <v>43900</v>
      </c>
      <c r="AJ970" s="12">
        <v>0</v>
      </c>
      <c r="AK970" s="12">
        <v>0</v>
      </c>
      <c r="AL970" s="12">
        <v>0</v>
      </c>
      <c r="AM970" s="12">
        <v>0</v>
      </c>
      <c r="AN970" s="12">
        <v>0</v>
      </c>
      <c r="AO970" s="12">
        <v>0</v>
      </c>
      <c r="AP970" s="12">
        <v>0</v>
      </c>
      <c r="AQ970" s="12">
        <v>0</v>
      </c>
      <c r="AR970" s="12">
        <v>0</v>
      </c>
      <c r="AS970" s="12">
        <v>0</v>
      </c>
      <c r="AT970" s="12">
        <v>0</v>
      </c>
      <c r="AU970" s="12">
        <v>0</v>
      </c>
      <c r="AV970" s="12">
        <v>0</v>
      </c>
      <c r="AW970" s="12">
        <v>0</v>
      </c>
      <c r="AX970" s="12">
        <v>0</v>
      </c>
      <c r="AY970" s="12">
        <v>0</v>
      </c>
      <c r="AZ970" s="12">
        <v>0</v>
      </c>
      <c r="BA970" s="12">
        <v>0</v>
      </c>
      <c r="BB970" s="12">
        <v>0</v>
      </c>
      <c r="BC970" s="12">
        <v>0</v>
      </c>
      <c r="BD970" s="12">
        <v>0</v>
      </c>
      <c r="BE970" s="12">
        <v>0</v>
      </c>
      <c r="BF970" s="12">
        <v>0</v>
      </c>
      <c r="BK970" t="s">
        <v>320</v>
      </c>
      <c r="BL970" t="s">
        <v>110</v>
      </c>
      <c r="BM970" s="2">
        <v>43900</v>
      </c>
      <c r="BN970" s="12">
        <v>0</v>
      </c>
      <c r="BO970" s="12">
        <v>0</v>
      </c>
      <c r="BP970" s="12">
        <v>0</v>
      </c>
      <c r="BQ970" s="12">
        <v>0</v>
      </c>
      <c r="BR970" s="12">
        <v>0</v>
      </c>
      <c r="BS970" s="12">
        <v>0</v>
      </c>
      <c r="BT970" s="12">
        <v>0</v>
      </c>
      <c r="BU970" s="12">
        <v>0</v>
      </c>
      <c r="BV970" s="12">
        <v>0</v>
      </c>
      <c r="BW970" s="12">
        <v>5</v>
      </c>
      <c r="BX970" s="12">
        <v>15</v>
      </c>
      <c r="BY970" s="12">
        <v>20</v>
      </c>
      <c r="BZ970" s="12">
        <v>8</v>
      </c>
      <c r="CA970" s="12">
        <v>2</v>
      </c>
      <c r="CB970" s="12">
        <v>0</v>
      </c>
      <c r="CC970" s="12">
        <v>0</v>
      </c>
      <c r="CD970" s="12">
        <v>0</v>
      </c>
      <c r="CE970" s="12">
        <v>0</v>
      </c>
      <c r="CF970" s="12">
        <v>0</v>
      </c>
      <c r="CG970" s="12">
        <v>0</v>
      </c>
      <c r="CH970" s="12">
        <v>0</v>
      </c>
      <c r="CI970">
        <v>0</v>
      </c>
      <c r="CJ970">
        <v>0</v>
      </c>
      <c r="CK970">
        <v>0</v>
      </c>
      <c r="CL970">
        <v>0</v>
      </c>
      <c r="CM970">
        <v>0</v>
      </c>
      <c r="CN970" s="12">
        <v>1</v>
      </c>
    </row>
    <row r="971" spans="1:92" x14ac:dyDescent="0.25">
      <c r="A971" s="7" t="s">
        <v>355</v>
      </c>
      <c r="B971" t="s">
        <v>111</v>
      </c>
      <c r="C971" s="2">
        <v>43900</v>
      </c>
      <c r="D971" s="12">
        <f>4+159</f>
        <v>163</v>
      </c>
      <c r="E971" s="12">
        <f>2+157</f>
        <v>159</v>
      </c>
      <c r="F971" s="12">
        <v>7</v>
      </c>
      <c r="G971" s="12">
        <v>11</v>
      </c>
      <c r="H971" s="12">
        <v>3</v>
      </c>
      <c r="I971" s="12">
        <v>7</v>
      </c>
      <c r="J971" s="12">
        <v>0</v>
      </c>
      <c r="K971" s="12">
        <v>0</v>
      </c>
      <c r="L971" s="12">
        <v>7</v>
      </c>
      <c r="M971" s="12">
        <v>1</v>
      </c>
      <c r="N971" s="12">
        <v>2</v>
      </c>
      <c r="O971" s="12">
        <v>2</v>
      </c>
      <c r="P971" s="12">
        <v>2</v>
      </c>
      <c r="Q971" s="12">
        <v>1</v>
      </c>
      <c r="R971" s="12">
        <v>1</v>
      </c>
      <c r="S971" s="12">
        <v>0</v>
      </c>
      <c r="T971" s="12">
        <v>2</v>
      </c>
      <c r="U971" s="12">
        <v>0</v>
      </c>
      <c r="V971" s="12">
        <v>0</v>
      </c>
      <c r="W971" s="12">
        <v>0</v>
      </c>
      <c r="X971" s="12">
        <v>0</v>
      </c>
      <c r="Y971">
        <v>0</v>
      </c>
      <c r="Z971">
        <v>0</v>
      </c>
      <c r="AA971">
        <v>0</v>
      </c>
      <c r="AB971">
        <v>0</v>
      </c>
      <c r="AC971">
        <v>0</v>
      </c>
      <c r="AG971" s="35" t="s">
        <v>355</v>
      </c>
      <c r="AH971" s="29" t="s">
        <v>111</v>
      </c>
      <c r="AI971" s="36">
        <v>43900</v>
      </c>
      <c r="AJ971" s="12">
        <v>0</v>
      </c>
      <c r="AK971" s="12">
        <v>0</v>
      </c>
      <c r="AL971" s="12">
        <v>0</v>
      </c>
      <c r="AM971" s="12">
        <v>0</v>
      </c>
      <c r="AN971" s="12">
        <v>0</v>
      </c>
      <c r="AO971" s="12">
        <v>0</v>
      </c>
      <c r="AP971" s="12">
        <v>0</v>
      </c>
      <c r="AQ971" s="12">
        <v>0</v>
      </c>
      <c r="AR971" s="12">
        <v>0</v>
      </c>
      <c r="AS971" s="12">
        <v>0</v>
      </c>
      <c r="AT971" s="12">
        <v>0</v>
      </c>
      <c r="AU971" s="12">
        <v>0</v>
      </c>
      <c r="AV971" s="12">
        <v>0</v>
      </c>
      <c r="AW971" s="12">
        <v>0</v>
      </c>
      <c r="AX971" s="12">
        <v>0</v>
      </c>
      <c r="AY971" s="12">
        <v>0</v>
      </c>
      <c r="AZ971" s="12">
        <v>0</v>
      </c>
      <c r="BA971" s="12">
        <v>0</v>
      </c>
      <c r="BB971" s="12">
        <v>0</v>
      </c>
      <c r="BC971" s="12">
        <v>0</v>
      </c>
      <c r="BD971" s="12">
        <v>0</v>
      </c>
      <c r="BE971" s="12">
        <v>0</v>
      </c>
      <c r="BF971" s="12">
        <v>0</v>
      </c>
      <c r="BK971" t="s">
        <v>320</v>
      </c>
      <c r="BL971" t="s">
        <v>111</v>
      </c>
      <c r="BM971" s="2">
        <v>43900</v>
      </c>
      <c r="BN971" s="12">
        <v>1</v>
      </c>
      <c r="BO971" s="12">
        <v>1</v>
      </c>
      <c r="BP971" s="12">
        <v>0</v>
      </c>
      <c r="BQ971" s="12">
        <v>0</v>
      </c>
      <c r="BR971" s="12">
        <v>0</v>
      </c>
      <c r="BS971" s="12">
        <v>0</v>
      </c>
      <c r="BT971" s="12">
        <v>0</v>
      </c>
      <c r="BU971" s="12">
        <v>0</v>
      </c>
      <c r="BV971" s="12">
        <v>0</v>
      </c>
      <c r="BW971" s="12">
        <v>119</v>
      </c>
      <c r="BX971" s="12">
        <v>85</v>
      </c>
      <c r="BY971" s="12">
        <v>192</v>
      </c>
      <c r="BZ971" s="12">
        <v>156</v>
      </c>
      <c r="CA971" s="12">
        <v>1</v>
      </c>
      <c r="CB971" s="12">
        <v>0</v>
      </c>
      <c r="CC971" s="12">
        <v>0</v>
      </c>
      <c r="CD971" s="12">
        <v>0</v>
      </c>
      <c r="CE971" s="12">
        <v>0</v>
      </c>
      <c r="CF971" s="12">
        <v>0</v>
      </c>
      <c r="CG971" s="12">
        <v>0</v>
      </c>
      <c r="CH971" s="12">
        <v>0</v>
      </c>
      <c r="CI971">
        <v>0</v>
      </c>
      <c r="CJ971">
        <v>0</v>
      </c>
      <c r="CK971">
        <v>0</v>
      </c>
      <c r="CL971">
        <v>0</v>
      </c>
      <c r="CM971">
        <v>0</v>
      </c>
      <c r="CN971" s="12">
        <v>1</v>
      </c>
    </row>
    <row r="972" spans="1:92" x14ac:dyDescent="0.25">
      <c r="A972" s="7" t="s">
        <v>355</v>
      </c>
      <c r="B972" t="s">
        <v>112</v>
      </c>
      <c r="C972" s="2">
        <v>43900</v>
      </c>
      <c r="D972" s="12">
        <v>0</v>
      </c>
      <c r="E972" s="12">
        <v>0</v>
      </c>
      <c r="F972" s="12">
        <v>0</v>
      </c>
      <c r="G972" s="12">
        <v>0</v>
      </c>
      <c r="H972" s="12">
        <v>0</v>
      </c>
      <c r="I972" s="12">
        <v>0</v>
      </c>
      <c r="J972" s="12">
        <v>0</v>
      </c>
      <c r="K972" s="12">
        <v>0</v>
      </c>
      <c r="L972" s="12">
        <v>0</v>
      </c>
      <c r="M972" s="12">
        <v>0</v>
      </c>
      <c r="N972" s="12">
        <v>0</v>
      </c>
      <c r="O972" s="12">
        <v>0</v>
      </c>
      <c r="P972" s="12">
        <v>0</v>
      </c>
      <c r="Q972" s="12">
        <v>0</v>
      </c>
      <c r="R972" s="12">
        <v>0</v>
      </c>
      <c r="S972" s="12">
        <v>0</v>
      </c>
      <c r="T972" s="12">
        <v>0</v>
      </c>
      <c r="U972" s="12">
        <v>0</v>
      </c>
      <c r="V972" s="12">
        <v>0</v>
      </c>
      <c r="W972" s="12">
        <v>0</v>
      </c>
      <c r="X972" s="12">
        <v>0</v>
      </c>
      <c r="Y972">
        <v>0</v>
      </c>
      <c r="Z972">
        <v>0</v>
      </c>
      <c r="AA972">
        <v>0</v>
      </c>
      <c r="AB972">
        <v>0</v>
      </c>
      <c r="AC972">
        <v>0</v>
      </c>
      <c r="AG972" s="33" t="s">
        <v>355</v>
      </c>
      <c r="AH972" s="30" t="s">
        <v>112</v>
      </c>
      <c r="AI972" s="34">
        <v>43900</v>
      </c>
      <c r="AJ972" s="12">
        <v>0</v>
      </c>
      <c r="AK972" s="12">
        <v>0</v>
      </c>
      <c r="AL972" s="12">
        <v>0</v>
      </c>
      <c r="AM972" s="12">
        <v>0</v>
      </c>
      <c r="AN972" s="12">
        <v>0</v>
      </c>
      <c r="AO972" s="12">
        <v>0</v>
      </c>
      <c r="AP972" s="12">
        <v>0</v>
      </c>
      <c r="AQ972" s="12">
        <v>0</v>
      </c>
      <c r="AR972" s="12">
        <v>0</v>
      </c>
      <c r="AS972" s="12">
        <v>0</v>
      </c>
      <c r="AT972" s="12">
        <v>0</v>
      </c>
      <c r="AU972" s="12">
        <v>0</v>
      </c>
      <c r="AV972" s="12">
        <v>0</v>
      </c>
      <c r="AW972" s="12">
        <v>0</v>
      </c>
      <c r="AX972" s="12">
        <v>0</v>
      </c>
      <c r="AY972" s="12">
        <v>0</v>
      </c>
      <c r="AZ972" s="12">
        <v>0</v>
      </c>
      <c r="BA972" s="12">
        <v>0</v>
      </c>
      <c r="BB972" s="12">
        <v>0</v>
      </c>
      <c r="BC972" s="12">
        <v>0</v>
      </c>
      <c r="BD972" s="12">
        <v>0</v>
      </c>
      <c r="BE972" s="12">
        <v>0</v>
      </c>
      <c r="BF972" s="12">
        <v>0</v>
      </c>
      <c r="BK972" t="s">
        <v>320</v>
      </c>
      <c r="BL972" t="s">
        <v>112</v>
      </c>
      <c r="BM972" s="2">
        <v>43900</v>
      </c>
      <c r="BN972" s="12">
        <v>0</v>
      </c>
      <c r="BO972" s="12">
        <v>0</v>
      </c>
      <c r="BP972" s="12">
        <v>0</v>
      </c>
      <c r="BQ972" s="12">
        <v>0</v>
      </c>
      <c r="BR972" s="12">
        <v>0</v>
      </c>
      <c r="BS972" s="12">
        <v>0</v>
      </c>
      <c r="BT972" s="12">
        <v>0</v>
      </c>
      <c r="BU972" s="12">
        <v>0</v>
      </c>
      <c r="BV972" s="12">
        <v>0</v>
      </c>
      <c r="BW972" s="12">
        <v>2</v>
      </c>
      <c r="BX972" s="12">
        <v>16</v>
      </c>
      <c r="BY972" s="12">
        <v>20</v>
      </c>
      <c r="BZ972" s="12">
        <v>11</v>
      </c>
      <c r="CA972" s="12">
        <v>0</v>
      </c>
      <c r="CB972" s="12">
        <v>0</v>
      </c>
      <c r="CC972" s="12">
        <v>0</v>
      </c>
      <c r="CD972" s="12">
        <v>0</v>
      </c>
      <c r="CE972" s="12">
        <v>0</v>
      </c>
      <c r="CF972" s="12">
        <v>0</v>
      </c>
      <c r="CG972" s="12">
        <v>0</v>
      </c>
      <c r="CH972" s="12">
        <v>0</v>
      </c>
      <c r="CI972">
        <v>0</v>
      </c>
      <c r="CJ972">
        <v>0</v>
      </c>
      <c r="CK972">
        <v>0</v>
      </c>
      <c r="CL972">
        <v>0</v>
      </c>
      <c r="CM972">
        <v>0</v>
      </c>
      <c r="CN972" s="12">
        <v>0</v>
      </c>
    </row>
    <row r="973" spans="1:92" x14ac:dyDescent="0.25">
      <c r="A973" s="7" t="s">
        <v>355</v>
      </c>
      <c r="B973" t="s">
        <v>113</v>
      </c>
      <c r="C973" s="2">
        <v>43900</v>
      </c>
      <c r="D973" s="12">
        <v>7</v>
      </c>
      <c r="E973" s="12">
        <v>6</v>
      </c>
      <c r="F973" s="12">
        <v>0</v>
      </c>
      <c r="G973" s="12">
        <v>0</v>
      </c>
      <c r="H973" s="12">
        <v>0</v>
      </c>
      <c r="I973" s="12">
        <v>0</v>
      </c>
      <c r="J973" s="12">
        <v>2</v>
      </c>
      <c r="K973" s="12">
        <v>2</v>
      </c>
      <c r="L973" s="12">
        <v>0</v>
      </c>
      <c r="M973" s="12">
        <v>7</v>
      </c>
      <c r="N973" s="12">
        <v>4</v>
      </c>
      <c r="O973" s="12">
        <v>7</v>
      </c>
      <c r="P973" s="12">
        <v>7</v>
      </c>
      <c r="Q973" s="12">
        <v>4</v>
      </c>
      <c r="R973" s="12">
        <v>0</v>
      </c>
      <c r="S973" s="12">
        <v>0</v>
      </c>
      <c r="T973" s="12">
        <v>2</v>
      </c>
      <c r="U973" s="12">
        <v>0</v>
      </c>
      <c r="V973" s="12">
        <v>0</v>
      </c>
      <c r="W973" s="12">
        <v>0</v>
      </c>
      <c r="X973" s="12">
        <v>0</v>
      </c>
      <c r="Y973">
        <v>0</v>
      </c>
      <c r="Z973">
        <v>0</v>
      </c>
      <c r="AA973">
        <v>0</v>
      </c>
      <c r="AB973">
        <v>0</v>
      </c>
      <c r="AC973">
        <v>0</v>
      </c>
      <c r="AG973" s="35" t="s">
        <v>355</v>
      </c>
      <c r="AH973" s="29" t="s">
        <v>113</v>
      </c>
      <c r="AI973" s="36">
        <v>43900</v>
      </c>
      <c r="AJ973" s="87">
        <v>159</v>
      </c>
      <c r="AK973" s="87">
        <v>157</v>
      </c>
      <c r="AL973" s="87">
        <v>7</v>
      </c>
      <c r="AM973" s="87">
        <v>11</v>
      </c>
      <c r="AN973" s="87">
        <v>3</v>
      </c>
      <c r="AO973" s="87">
        <v>7</v>
      </c>
      <c r="AP973" s="12">
        <v>0</v>
      </c>
      <c r="AQ973" s="12">
        <v>0</v>
      </c>
      <c r="AR973" s="88">
        <v>7</v>
      </c>
      <c r="AS973" s="12">
        <v>0</v>
      </c>
      <c r="AT973" s="12">
        <v>0</v>
      </c>
      <c r="AU973" s="12">
        <v>0</v>
      </c>
      <c r="AV973" s="12">
        <v>0</v>
      </c>
      <c r="AW973" s="12">
        <v>0</v>
      </c>
      <c r="AX973" s="12">
        <v>0</v>
      </c>
      <c r="AY973" s="12">
        <v>0</v>
      </c>
      <c r="AZ973" s="12">
        <v>0</v>
      </c>
      <c r="BA973" s="12">
        <v>0</v>
      </c>
      <c r="BB973" s="12">
        <v>0</v>
      </c>
      <c r="BC973" s="12">
        <v>0</v>
      </c>
      <c r="BD973" s="12">
        <v>0</v>
      </c>
      <c r="BE973" s="12">
        <v>0</v>
      </c>
      <c r="BF973" s="12">
        <v>0</v>
      </c>
      <c r="BK973" t="s">
        <v>320</v>
      </c>
      <c r="BL973" t="s">
        <v>113</v>
      </c>
      <c r="BM973" s="2">
        <v>43900</v>
      </c>
      <c r="BN973" s="12">
        <v>2</v>
      </c>
      <c r="BO973" s="12">
        <v>7</v>
      </c>
      <c r="BP973" s="12">
        <v>1</v>
      </c>
      <c r="BQ973" s="12">
        <v>5</v>
      </c>
      <c r="BR973" s="12">
        <v>1</v>
      </c>
      <c r="BS973" s="12">
        <v>1</v>
      </c>
      <c r="BT973" s="12">
        <v>0</v>
      </c>
      <c r="BU973" s="12">
        <v>0</v>
      </c>
      <c r="BV973" s="12">
        <v>1</v>
      </c>
      <c r="BW973" s="12">
        <v>264</v>
      </c>
      <c r="BX973" s="12">
        <v>198</v>
      </c>
      <c r="BY973" s="12">
        <v>427</v>
      </c>
      <c r="BZ973" s="12">
        <v>336</v>
      </c>
      <c r="CA973" s="12">
        <v>3</v>
      </c>
      <c r="CB973" s="12">
        <v>0</v>
      </c>
      <c r="CC973" s="12">
        <v>0</v>
      </c>
      <c r="CD973" s="12">
        <v>1</v>
      </c>
      <c r="CE973" s="12">
        <v>0</v>
      </c>
      <c r="CF973" s="12">
        <v>0</v>
      </c>
      <c r="CG973" s="12">
        <v>0</v>
      </c>
      <c r="CH973" s="12">
        <v>0</v>
      </c>
      <c r="CI973">
        <v>0</v>
      </c>
      <c r="CJ973">
        <v>0</v>
      </c>
      <c r="CK973">
        <v>0</v>
      </c>
      <c r="CL973">
        <v>0</v>
      </c>
      <c r="CM973">
        <v>0</v>
      </c>
      <c r="CN973" s="12">
        <v>3</v>
      </c>
    </row>
    <row r="974" spans="1:92" x14ac:dyDescent="0.25">
      <c r="A974" s="7" t="s">
        <v>356</v>
      </c>
      <c r="B974" t="s">
        <v>110</v>
      </c>
      <c r="C974" s="2">
        <v>43900</v>
      </c>
      <c r="D974" s="12">
        <v>2</v>
      </c>
      <c r="E974" s="12">
        <v>2</v>
      </c>
      <c r="F974" s="12">
        <v>0</v>
      </c>
      <c r="G974" s="12">
        <v>0</v>
      </c>
      <c r="H974" s="12">
        <v>0</v>
      </c>
      <c r="I974" s="12">
        <v>0</v>
      </c>
      <c r="J974" s="12">
        <v>1</v>
      </c>
      <c r="K974" s="12">
        <v>0</v>
      </c>
      <c r="L974" s="12">
        <v>0</v>
      </c>
      <c r="M974" s="12">
        <v>23</v>
      </c>
      <c r="N974" s="12">
        <v>0</v>
      </c>
      <c r="O974" s="12">
        <v>88</v>
      </c>
      <c r="P974" s="12">
        <v>62</v>
      </c>
      <c r="Q974" s="12">
        <v>1</v>
      </c>
      <c r="R974" s="12">
        <v>0</v>
      </c>
      <c r="S974" s="12">
        <v>0</v>
      </c>
      <c r="T974" s="12">
        <v>0</v>
      </c>
      <c r="U974" s="12">
        <v>0</v>
      </c>
      <c r="V974" s="12">
        <v>0</v>
      </c>
      <c r="W974" s="12">
        <v>0</v>
      </c>
      <c r="X974" s="12">
        <v>0</v>
      </c>
      <c r="Y974">
        <v>0</v>
      </c>
      <c r="Z974">
        <v>0</v>
      </c>
      <c r="AA974">
        <v>0</v>
      </c>
      <c r="AB974">
        <v>0</v>
      </c>
      <c r="AC974">
        <v>0</v>
      </c>
      <c r="AG974" s="33" t="s">
        <v>356</v>
      </c>
      <c r="AH974" s="30" t="s">
        <v>110</v>
      </c>
      <c r="AI974" s="34">
        <v>43900</v>
      </c>
      <c r="AJ974" s="12">
        <v>1</v>
      </c>
      <c r="AK974" s="12">
        <v>1</v>
      </c>
      <c r="AL974" s="12">
        <v>0</v>
      </c>
      <c r="AM974" s="12">
        <v>0</v>
      </c>
      <c r="AN974" s="12">
        <v>0</v>
      </c>
      <c r="AO974" s="12">
        <v>0</v>
      </c>
      <c r="AP974" s="12">
        <v>0</v>
      </c>
      <c r="AQ974" s="12">
        <v>0</v>
      </c>
      <c r="AR974" s="12">
        <v>0</v>
      </c>
      <c r="AS974" s="12">
        <v>0</v>
      </c>
      <c r="AT974" s="12">
        <v>0</v>
      </c>
      <c r="AU974" s="12">
        <v>0</v>
      </c>
      <c r="AV974" s="12">
        <v>0</v>
      </c>
      <c r="AW974" s="12">
        <v>0</v>
      </c>
      <c r="AX974" s="12">
        <v>0</v>
      </c>
      <c r="AY974" s="12">
        <v>0</v>
      </c>
      <c r="AZ974" s="12">
        <v>0</v>
      </c>
      <c r="BA974" s="12">
        <v>0</v>
      </c>
      <c r="BB974" s="12">
        <v>0</v>
      </c>
      <c r="BC974" s="12">
        <v>0</v>
      </c>
      <c r="BD974" s="12">
        <v>0</v>
      </c>
      <c r="BE974" s="12">
        <v>0</v>
      </c>
      <c r="BF974" s="12">
        <v>0</v>
      </c>
      <c r="BK974" t="s">
        <v>321</v>
      </c>
      <c r="BL974" t="s">
        <v>110</v>
      </c>
      <c r="BM974" s="2">
        <v>43900</v>
      </c>
      <c r="BN974" s="12">
        <v>3</v>
      </c>
      <c r="BO974" s="12">
        <v>0</v>
      </c>
      <c r="BP974" s="12">
        <v>0</v>
      </c>
      <c r="BQ974" s="12">
        <v>0</v>
      </c>
      <c r="BR974" s="12">
        <v>0</v>
      </c>
      <c r="BS974" s="12">
        <v>0</v>
      </c>
      <c r="BT974" s="12">
        <v>0</v>
      </c>
      <c r="BU974" s="12">
        <v>0</v>
      </c>
      <c r="BV974" s="12">
        <v>0</v>
      </c>
      <c r="BW974" s="12">
        <v>0</v>
      </c>
      <c r="BX974" s="12">
        <v>0</v>
      </c>
      <c r="BY974" s="12">
        <v>0</v>
      </c>
      <c r="BZ974" s="12">
        <v>0</v>
      </c>
      <c r="CA974" s="12">
        <v>0</v>
      </c>
      <c r="CB974" s="12">
        <v>0</v>
      </c>
      <c r="CC974" s="12">
        <v>0</v>
      </c>
      <c r="CD974" s="12">
        <v>0</v>
      </c>
      <c r="CE974" s="12">
        <v>0</v>
      </c>
      <c r="CF974" s="12">
        <v>0</v>
      </c>
      <c r="CG974" s="12">
        <v>0</v>
      </c>
      <c r="CH974" s="12">
        <v>0</v>
      </c>
      <c r="CI974">
        <v>0</v>
      </c>
      <c r="CJ974">
        <v>0</v>
      </c>
      <c r="CK974">
        <v>0</v>
      </c>
      <c r="CL974">
        <v>0</v>
      </c>
      <c r="CM974">
        <v>0</v>
      </c>
      <c r="CN974" s="12">
        <v>3</v>
      </c>
    </row>
    <row r="975" spans="1:92" x14ac:dyDescent="0.25">
      <c r="A975" s="7" t="s">
        <v>356</v>
      </c>
      <c r="B975" t="s">
        <v>111</v>
      </c>
      <c r="C975" s="2">
        <v>43900</v>
      </c>
      <c r="D975" s="12">
        <v>260</v>
      </c>
      <c r="E975" s="12">
        <v>199</v>
      </c>
      <c r="F975" s="12">
        <v>12</v>
      </c>
      <c r="G975" s="12">
        <v>8</v>
      </c>
      <c r="H975" s="12">
        <v>2</v>
      </c>
      <c r="I975" s="12">
        <v>12</v>
      </c>
      <c r="J975" s="12">
        <v>4</v>
      </c>
      <c r="K975" s="12">
        <v>4</v>
      </c>
      <c r="L975" s="12">
        <v>12</v>
      </c>
      <c r="M975" s="12">
        <v>526</v>
      </c>
      <c r="N975" s="12">
        <v>15</v>
      </c>
      <c r="O975" s="12">
        <v>659</v>
      </c>
      <c r="P975" s="12">
        <v>546</v>
      </c>
      <c r="Q975" s="12">
        <v>27</v>
      </c>
      <c r="R975" s="12">
        <v>0</v>
      </c>
      <c r="S975" s="12">
        <v>0</v>
      </c>
      <c r="T975" s="12">
        <v>0</v>
      </c>
      <c r="U975" s="12">
        <v>0</v>
      </c>
      <c r="V975" s="12">
        <v>0</v>
      </c>
      <c r="W975" s="12">
        <v>0</v>
      </c>
      <c r="X975" s="12">
        <v>0</v>
      </c>
      <c r="Y975">
        <v>0</v>
      </c>
      <c r="Z975">
        <v>0</v>
      </c>
      <c r="AA975">
        <v>0</v>
      </c>
      <c r="AB975">
        <v>0</v>
      </c>
      <c r="AC975">
        <v>0</v>
      </c>
      <c r="AG975" s="35" t="s">
        <v>356</v>
      </c>
      <c r="AH975" s="29" t="s">
        <v>111</v>
      </c>
      <c r="AI975" s="36">
        <v>43900</v>
      </c>
      <c r="AJ975" s="12">
        <v>257</v>
      </c>
      <c r="AK975" s="12">
        <v>192</v>
      </c>
      <c r="AL975" s="12">
        <v>12</v>
      </c>
      <c r="AM975" s="12">
        <v>3</v>
      </c>
      <c r="AN975" s="12">
        <v>2</v>
      </c>
      <c r="AO975" s="12">
        <v>12</v>
      </c>
      <c r="AP975" s="12">
        <v>4</v>
      </c>
      <c r="AQ975" s="12">
        <v>4</v>
      </c>
      <c r="AR975" s="12">
        <v>12</v>
      </c>
      <c r="AS975" s="12">
        <v>0</v>
      </c>
      <c r="AT975" s="12">
        <v>15</v>
      </c>
      <c r="AU975" s="12">
        <v>0</v>
      </c>
      <c r="AV975" s="12">
        <v>0</v>
      </c>
      <c r="AW975" s="12">
        <v>0</v>
      </c>
      <c r="AX975" s="12">
        <v>0</v>
      </c>
      <c r="AY975" s="12">
        <v>0</v>
      </c>
      <c r="AZ975" s="12">
        <v>0</v>
      </c>
      <c r="BA975" s="12">
        <v>0</v>
      </c>
      <c r="BB975" s="12">
        <v>0</v>
      </c>
      <c r="BC975" s="12">
        <v>0</v>
      </c>
      <c r="BD975" s="12">
        <v>0</v>
      </c>
      <c r="BE975" s="12">
        <v>0</v>
      </c>
      <c r="BF975" s="12">
        <v>0</v>
      </c>
      <c r="BK975" t="s">
        <v>321</v>
      </c>
      <c r="BL975" t="s">
        <v>111</v>
      </c>
      <c r="BM975" s="2">
        <v>43900</v>
      </c>
      <c r="BN975" s="12">
        <v>1</v>
      </c>
      <c r="BO975" s="12">
        <v>2</v>
      </c>
      <c r="BP975" s="12">
        <v>0</v>
      </c>
      <c r="BQ975" s="12">
        <v>2</v>
      </c>
      <c r="BR975" s="12">
        <v>0</v>
      </c>
      <c r="BS975" s="12">
        <v>0</v>
      </c>
      <c r="BT975" s="12">
        <v>0</v>
      </c>
      <c r="BU975" s="12">
        <v>0</v>
      </c>
      <c r="BV975" s="12">
        <v>0</v>
      </c>
      <c r="BW975" s="12">
        <v>0</v>
      </c>
      <c r="BX975" s="12">
        <v>0</v>
      </c>
      <c r="BY975" s="12">
        <v>0</v>
      </c>
      <c r="BZ975" s="12">
        <v>0</v>
      </c>
      <c r="CA975" s="12">
        <v>3</v>
      </c>
      <c r="CB975" s="12">
        <v>2</v>
      </c>
      <c r="CC975" s="12">
        <v>0</v>
      </c>
      <c r="CD975" s="12">
        <v>1</v>
      </c>
      <c r="CE975" s="12">
        <v>0</v>
      </c>
      <c r="CF975" s="12">
        <v>0</v>
      </c>
      <c r="CG975" s="12">
        <v>0</v>
      </c>
      <c r="CH975" s="12">
        <v>0</v>
      </c>
      <c r="CI975">
        <v>0</v>
      </c>
      <c r="CJ975">
        <v>0</v>
      </c>
      <c r="CK975">
        <v>0</v>
      </c>
      <c r="CL975">
        <v>0</v>
      </c>
      <c r="CM975">
        <v>0</v>
      </c>
      <c r="CN975" s="12">
        <v>1</v>
      </c>
    </row>
    <row r="976" spans="1:92" x14ac:dyDescent="0.25">
      <c r="A976" s="7" t="s">
        <v>356</v>
      </c>
      <c r="B976" t="s">
        <v>112</v>
      </c>
      <c r="C976" s="2">
        <v>43900</v>
      </c>
      <c r="D976" s="12">
        <v>2</v>
      </c>
      <c r="E976" s="12">
        <v>1</v>
      </c>
      <c r="F976" s="12">
        <v>0</v>
      </c>
      <c r="G976" s="12">
        <v>0</v>
      </c>
      <c r="H976" s="12">
        <v>0</v>
      </c>
      <c r="I976" s="12">
        <v>0</v>
      </c>
      <c r="J976" s="12">
        <v>0</v>
      </c>
      <c r="K976" s="12">
        <v>0</v>
      </c>
      <c r="L976" s="12">
        <v>0</v>
      </c>
      <c r="M976" s="12">
        <v>42</v>
      </c>
      <c r="N976" s="12">
        <v>1</v>
      </c>
      <c r="O976" s="12">
        <v>88</v>
      </c>
      <c r="P976" s="12">
        <v>64</v>
      </c>
      <c r="Q976" s="12">
        <v>0</v>
      </c>
      <c r="R976" s="12">
        <v>0</v>
      </c>
      <c r="S976" s="12">
        <v>0</v>
      </c>
      <c r="T976" s="12">
        <v>0</v>
      </c>
      <c r="U976" s="12">
        <v>0</v>
      </c>
      <c r="V976" s="12">
        <v>0</v>
      </c>
      <c r="W976" s="12">
        <v>0</v>
      </c>
      <c r="X976" s="12">
        <v>0</v>
      </c>
      <c r="Y976">
        <v>0</v>
      </c>
      <c r="Z976">
        <v>0</v>
      </c>
      <c r="AA976">
        <v>0</v>
      </c>
      <c r="AB976">
        <v>0</v>
      </c>
      <c r="AC976">
        <v>0</v>
      </c>
      <c r="AG976" s="33" t="s">
        <v>356</v>
      </c>
      <c r="AH976" s="30" t="s">
        <v>112</v>
      </c>
      <c r="AI976" s="34">
        <v>43900</v>
      </c>
      <c r="AJ976" s="12">
        <v>0</v>
      </c>
      <c r="AK976" s="12">
        <v>0</v>
      </c>
      <c r="AL976" s="12">
        <v>0</v>
      </c>
      <c r="AM976" s="12">
        <v>0</v>
      </c>
      <c r="AN976" s="12">
        <v>0</v>
      </c>
      <c r="AO976" s="12">
        <v>0</v>
      </c>
      <c r="AP976" s="12">
        <v>0</v>
      </c>
      <c r="AQ976" s="12">
        <v>0</v>
      </c>
      <c r="AR976" s="12">
        <v>0</v>
      </c>
      <c r="AS976" s="12">
        <v>0</v>
      </c>
      <c r="AT976" s="12">
        <v>0</v>
      </c>
      <c r="AU976" s="12">
        <v>0</v>
      </c>
      <c r="AV976" s="12">
        <v>0</v>
      </c>
      <c r="AW976" s="12">
        <v>0</v>
      </c>
      <c r="AX976" s="12">
        <v>0</v>
      </c>
      <c r="AY976" s="12">
        <v>0</v>
      </c>
      <c r="AZ976" s="12">
        <v>0</v>
      </c>
      <c r="BA976" s="12">
        <v>0</v>
      </c>
      <c r="BB976" s="12">
        <v>0</v>
      </c>
      <c r="BC976" s="12">
        <v>0</v>
      </c>
      <c r="BD976" s="12">
        <v>0</v>
      </c>
      <c r="BE976" s="12">
        <v>0</v>
      </c>
      <c r="BF976" s="12">
        <v>0</v>
      </c>
      <c r="BK976" t="s">
        <v>321</v>
      </c>
      <c r="BL976" t="s">
        <v>112</v>
      </c>
      <c r="BM976" s="2">
        <v>43900</v>
      </c>
      <c r="BN976" s="12">
        <v>1</v>
      </c>
      <c r="BO976" s="12">
        <v>0</v>
      </c>
      <c r="BP976" s="12">
        <v>0</v>
      </c>
      <c r="BQ976" s="12">
        <v>0</v>
      </c>
      <c r="BR976" s="12">
        <v>0</v>
      </c>
      <c r="BS976" s="12">
        <v>0</v>
      </c>
      <c r="BT976" s="12">
        <v>0</v>
      </c>
      <c r="BU976" s="12">
        <v>0</v>
      </c>
      <c r="BV976" s="12">
        <v>0</v>
      </c>
      <c r="BW976" s="12">
        <v>0</v>
      </c>
      <c r="BX976" s="12">
        <v>0</v>
      </c>
      <c r="BY976" s="12">
        <v>0</v>
      </c>
      <c r="BZ976" s="12">
        <v>0</v>
      </c>
      <c r="CA976" s="12">
        <v>0</v>
      </c>
      <c r="CB976" s="12">
        <v>0</v>
      </c>
      <c r="CC976" s="12">
        <v>0</v>
      </c>
      <c r="CD976" s="12">
        <v>0</v>
      </c>
      <c r="CE976" s="12">
        <v>0</v>
      </c>
      <c r="CF976" s="12">
        <v>0</v>
      </c>
      <c r="CG976" s="12">
        <v>0</v>
      </c>
      <c r="CH976" s="12">
        <v>0</v>
      </c>
      <c r="CI976">
        <v>0</v>
      </c>
      <c r="CJ976">
        <v>0</v>
      </c>
      <c r="CK976">
        <v>0</v>
      </c>
      <c r="CL976">
        <v>0</v>
      </c>
      <c r="CM976">
        <v>0</v>
      </c>
      <c r="CN976" s="12">
        <v>1</v>
      </c>
    </row>
    <row r="977" spans="1:92" x14ac:dyDescent="0.25">
      <c r="A977" s="7" t="s">
        <v>356</v>
      </c>
      <c r="B977" t="s">
        <v>113</v>
      </c>
      <c r="C977" s="2">
        <v>43900</v>
      </c>
      <c r="D977" s="12">
        <v>284</v>
      </c>
      <c r="E977" s="12">
        <v>210</v>
      </c>
      <c r="F977" s="12">
        <v>14</v>
      </c>
      <c r="G977" s="12">
        <v>7</v>
      </c>
      <c r="H977" s="12">
        <v>3</v>
      </c>
      <c r="I977" s="12">
        <v>14</v>
      </c>
      <c r="J977" s="12">
        <v>6</v>
      </c>
      <c r="K977" s="12">
        <v>6</v>
      </c>
      <c r="L977" s="12">
        <v>14</v>
      </c>
      <c r="M977" s="12">
        <v>1128</v>
      </c>
      <c r="N977" s="12">
        <v>20</v>
      </c>
      <c r="O977" s="12">
        <v>1449</v>
      </c>
      <c r="P977" s="12">
        <v>1215</v>
      </c>
      <c r="Q977" s="12">
        <v>65</v>
      </c>
      <c r="R977" s="12">
        <v>0</v>
      </c>
      <c r="S977" s="12">
        <v>0</v>
      </c>
      <c r="T977" s="12">
        <v>0</v>
      </c>
      <c r="U977" s="12">
        <v>1</v>
      </c>
      <c r="V977" s="12">
        <v>0</v>
      </c>
      <c r="W977" s="12">
        <v>0</v>
      </c>
      <c r="X977" s="12">
        <v>0</v>
      </c>
      <c r="Y977">
        <v>0</v>
      </c>
      <c r="Z977">
        <v>0</v>
      </c>
      <c r="AA977">
        <v>0</v>
      </c>
      <c r="AB977">
        <v>0</v>
      </c>
      <c r="AC977">
        <v>0</v>
      </c>
      <c r="AG977" s="35" t="s">
        <v>356</v>
      </c>
      <c r="AH977" s="29" t="s">
        <v>113</v>
      </c>
      <c r="AI977" s="36">
        <v>43900</v>
      </c>
      <c r="AJ977" s="12">
        <v>276</v>
      </c>
      <c r="AK977" s="12">
        <v>199</v>
      </c>
      <c r="AL977" s="12">
        <v>14</v>
      </c>
      <c r="AM977" s="12">
        <v>5</v>
      </c>
      <c r="AN977" s="12">
        <v>3</v>
      </c>
      <c r="AO977" s="12">
        <v>14</v>
      </c>
      <c r="AP977" s="12">
        <v>6</v>
      </c>
      <c r="AQ977" s="12">
        <v>6</v>
      </c>
      <c r="AR977" s="12">
        <v>14</v>
      </c>
      <c r="AS977" s="12">
        <v>0</v>
      </c>
      <c r="AT977" s="12">
        <v>31</v>
      </c>
      <c r="AU977" s="12">
        <v>0</v>
      </c>
      <c r="AV977" s="12">
        <v>0</v>
      </c>
      <c r="AW977" s="12">
        <v>0</v>
      </c>
      <c r="AX977" s="12">
        <v>0</v>
      </c>
      <c r="AY977" s="12">
        <v>0</v>
      </c>
      <c r="AZ977" s="12">
        <v>0</v>
      </c>
      <c r="BA977" s="12">
        <v>0</v>
      </c>
      <c r="BB977" s="12">
        <v>0</v>
      </c>
      <c r="BC977" s="12">
        <v>0</v>
      </c>
      <c r="BD977" s="12">
        <v>0</v>
      </c>
      <c r="BE977" s="12">
        <v>0</v>
      </c>
      <c r="BF977" s="12">
        <v>0</v>
      </c>
      <c r="BK977" t="s">
        <v>321</v>
      </c>
      <c r="BL977" t="s">
        <v>113</v>
      </c>
      <c r="BM977" s="2">
        <v>43900</v>
      </c>
      <c r="BN977" s="12">
        <v>3</v>
      </c>
      <c r="BO977" s="12">
        <v>2</v>
      </c>
      <c r="BP977" s="12">
        <v>1</v>
      </c>
      <c r="BQ977" s="12">
        <v>1</v>
      </c>
      <c r="BR977" s="12">
        <v>1</v>
      </c>
      <c r="BS977" s="12">
        <v>1</v>
      </c>
      <c r="BT977" s="12">
        <v>1</v>
      </c>
      <c r="BU977" s="12">
        <v>1</v>
      </c>
      <c r="BV977" s="12">
        <v>1</v>
      </c>
      <c r="BW977" s="12">
        <v>0</v>
      </c>
      <c r="BX977" s="12">
        <v>0</v>
      </c>
      <c r="BY977" s="12">
        <v>0</v>
      </c>
      <c r="BZ977" s="12">
        <v>0</v>
      </c>
      <c r="CA977" s="12">
        <v>2</v>
      </c>
      <c r="CB977" s="12">
        <v>0</v>
      </c>
      <c r="CC977" s="12">
        <v>0</v>
      </c>
      <c r="CD977" s="12">
        <v>1</v>
      </c>
      <c r="CE977" s="12">
        <v>0</v>
      </c>
      <c r="CF977" s="12">
        <v>0</v>
      </c>
      <c r="CG977" s="12">
        <v>0</v>
      </c>
      <c r="CH977" s="12">
        <v>0</v>
      </c>
      <c r="CI977">
        <v>0</v>
      </c>
      <c r="CJ977">
        <v>0</v>
      </c>
      <c r="CK977">
        <v>0</v>
      </c>
      <c r="CL977">
        <v>0</v>
      </c>
      <c r="CM977">
        <v>0</v>
      </c>
      <c r="CN977" s="12">
        <v>3</v>
      </c>
    </row>
    <row r="978" spans="1:92" x14ac:dyDescent="0.25">
      <c r="A978" s="7" t="s">
        <v>357</v>
      </c>
      <c r="B978" t="s">
        <v>110</v>
      </c>
      <c r="C978" s="2">
        <v>43900</v>
      </c>
      <c r="D978" s="12">
        <v>3</v>
      </c>
      <c r="E978" s="12">
        <v>2</v>
      </c>
      <c r="F978" s="12">
        <v>0</v>
      </c>
      <c r="G978" s="12">
        <v>0</v>
      </c>
      <c r="H978" s="12">
        <v>0</v>
      </c>
      <c r="I978" s="12">
        <v>0</v>
      </c>
      <c r="J978" s="12">
        <v>0</v>
      </c>
      <c r="K978" s="12">
        <v>0</v>
      </c>
      <c r="L978" s="12">
        <v>0</v>
      </c>
      <c r="M978" s="12">
        <v>0</v>
      </c>
      <c r="N978" s="12">
        <v>0</v>
      </c>
      <c r="O978" s="12">
        <v>0</v>
      </c>
      <c r="P978" s="12">
        <v>0</v>
      </c>
      <c r="Q978" s="12">
        <v>1</v>
      </c>
      <c r="R978" s="12">
        <v>0</v>
      </c>
      <c r="S978" s="12">
        <v>0</v>
      </c>
      <c r="T978" s="12">
        <v>0</v>
      </c>
      <c r="U978" s="12">
        <v>0</v>
      </c>
      <c r="V978" s="12">
        <v>0</v>
      </c>
      <c r="W978" s="12">
        <v>0</v>
      </c>
      <c r="X978" s="12">
        <v>0</v>
      </c>
      <c r="Y978">
        <v>0</v>
      </c>
      <c r="Z978">
        <v>0</v>
      </c>
      <c r="AA978">
        <v>0</v>
      </c>
      <c r="AB978">
        <v>0</v>
      </c>
      <c r="AC978">
        <v>0</v>
      </c>
      <c r="AG978" s="33" t="s">
        <v>357</v>
      </c>
      <c r="AH978" s="30" t="s">
        <v>110</v>
      </c>
      <c r="AI978" s="34">
        <v>43900</v>
      </c>
      <c r="AJ978" s="12">
        <v>0</v>
      </c>
      <c r="AK978" s="12">
        <v>0</v>
      </c>
      <c r="AL978" s="12">
        <v>0</v>
      </c>
      <c r="AM978" s="12">
        <v>0</v>
      </c>
      <c r="AN978" s="12">
        <v>0</v>
      </c>
      <c r="AO978" s="12">
        <v>0</v>
      </c>
      <c r="AP978" s="12">
        <v>0</v>
      </c>
      <c r="AQ978" s="12">
        <v>0</v>
      </c>
      <c r="AR978" s="12">
        <v>0</v>
      </c>
      <c r="AS978" s="12">
        <v>0</v>
      </c>
      <c r="AT978" s="12">
        <v>0</v>
      </c>
      <c r="AU978" s="12">
        <v>0</v>
      </c>
      <c r="AV978" s="12">
        <v>0</v>
      </c>
      <c r="AW978" s="12">
        <v>0</v>
      </c>
      <c r="AX978" s="12">
        <v>0</v>
      </c>
      <c r="AY978" s="12">
        <v>0</v>
      </c>
      <c r="AZ978" s="12">
        <v>0</v>
      </c>
      <c r="BA978" s="12">
        <v>0</v>
      </c>
      <c r="BB978" s="12">
        <v>0</v>
      </c>
      <c r="BC978" s="12">
        <v>0</v>
      </c>
      <c r="BD978" s="12">
        <v>0</v>
      </c>
      <c r="BE978" s="12">
        <v>0</v>
      </c>
      <c r="BF978" s="12">
        <v>0</v>
      </c>
      <c r="BK978" t="s">
        <v>322</v>
      </c>
      <c r="BL978" t="s">
        <v>110</v>
      </c>
      <c r="BM978" s="2">
        <v>43900</v>
      </c>
      <c r="BN978" s="12">
        <v>0</v>
      </c>
      <c r="BO978" s="12">
        <v>0</v>
      </c>
      <c r="BP978" s="12">
        <v>0</v>
      </c>
      <c r="BQ978" s="12">
        <v>0</v>
      </c>
      <c r="BR978" s="12">
        <v>0</v>
      </c>
      <c r="BS978" s="12">
        <v>0</v>
      </c>
      <c r="BT978" s="12">
        <v>0</v>
      </c>
      <c r="BU978" s="12">
        <v>0</v>
      </c>
      <c r="BV978" s="12">
        <v>0</v>
      </c>
      <c r="BW978" s="12">
        <v>0</v>
      </c>
      <c r="BX978" s="12">
        <v>0</v>
      </c>
      <c r="BY978" s="12">
        <v>0</v>
      </c>
      <c r="BZ978" s="12">
        <v>0</v>
      </c>
      <c r="CA978" s="12">
        <v>0</v>
      </c>
      <c r="CB978" s="12">
        <v>0</v>
      </c>
      <c r="CC978" s="12">
        <v>0</v>
      </c>
      <c r="CD978" s="12">
        <v>0</v>
      </c>
      <c r="CE978" s="12">
        <v>0</v>
      </c>
      <c r="CF978" s="12">
        <v>0</v>
      </c>
      <c r="CG978" s="12">
        <v>0</v>
      </c>
      <c r="CH978" s="12">
        <v>0</v>
      </c>
      <c r="CI978">
        <v>0</v>
      </c>
      <c r="CJ978">
        <v>0</v>
      </c>
      <c r="CK978">
        <v>0</v>
      </c>
      <c r="CL978">
        <v>0</v>
      </c>
      <c r="CM978">
        <v>0</v>
      </c>
      <c r="CN978" s="12">
        <v>0</v>
      </c>
    </row>
    <row r="979" spans="1:92" x14ac:dyDescent="0.25">
      <c r="A979" s="7" t="s">
        <v>357</v>
      </c>
      <c r="B979" t="s">
        <v>111</v>
      </c>
      <c r="C979" s="2">
        <v>43900</v>
      </c>
      <c r="D979" s="12">
        <v>166</v>
      </c>
      <c r="E979" s="12">
        <v>110</v>
      </c>
      <c r="F979" s="12">
        <v>2</v>
      </c>
      <c r="G979" s="12">
        <v>3</v>
      </c>
      <c r="H979" s="12">
        <v>0</v>
      </c>
      <c r="I979" s="12">
        <v>2</v>
      </c>
      <c r="J979" s="12">
        <v>2</v>
      </c>
      <c r="K979" s="12">
        <v>1</v>
      </c>
      <c r="L979" s="12">
        <v>2</v>
      </c>
      <c r="M979" s="12">
        <v>4</v>
      </c>
      <c r="N979" s="12">
        <v>6</v>
      </c>
      <c r="O979" s="12">
        <v>0</v>
      </c>
      <c r="P979" s="12">
        <v>0</v>
      </c>
      <c r="Q979" s="12">
        <v>14</v>
      </c>
      <c r="R979" s="12">
        <v>0</v>
      </c>
      <c r="S979" s="12">
        <v>0</v>
      </c>
      <c r="T979" s="12">
        <v>0</v>
      </c>
      <c r="U979" s="12">
        <v>0</v>
      </c>
      <c r="V979" s="12">
        <v>0</v>
      </c>
      <c r="W979" s="12">
        <v>0</v>
      </c>
      <c r="X979" s="12">
        <v>0</v>
      </c>
      <c r="Y979">
        <v>0</v>
      </c>
      <c r="Z979">
        <v>0</v>
      </c>
      <c r="AA979">
        <v>0</v>
      </c>
      <c r="AB979">
        <v>0</v>
      </c>
      <c r="AC979">
        <v>0</v>
      </c>
      <c r="AG979" s="35" t="s">
        <v>357</v>
      </c>
      <c r="AH979" s="29" t="s">
        <v>111</v>
      </c>
      <c r="AI979" s="36">
        <v>43900</v>
      </c>
      <c r="AJ979" s="12">
        <v>162</v>
      </c>
      <c r="AK979" s="12">
        <v>108</v>
      </c>
      <c r="AL979" s="12">
        <v>2</v>
      </c>
      <c r="AM979" s="12">
        <v>3</v>
      </c>
      <c r="AN979" s="12">
        <v>0</v>
      </c>
      <c r="AO979" s="12">
        <v>2</v>
      </c>
      <c r="AP979" s="12">
        <v>2</v>
      </c>
      <c r="AQ979" s="12">
        <v>1</v>
      </c>
      <c r="AR979" s="12">
        <v>2</v>
      </c>
      <c r="AS979" s="12">
        <v>0</v>
      </c>
      <c r="AT979" s="12">
        <v>8</v>
      </c>
      <c r="AU979" s="12">
        <v>0</v>
      </c>
      <c r="AV979" s="12">
        <v>0</v>
      </c>
      <c r="AW979" s="12">
        <v>0</v>
      </c>
      <c r="AX979" s="12">
        <v>0</v>
      </c>
      <c r="AY979" s="12">
        <v>0</v>
      </c>
      <c r="AZ979" s="12">
        <v>0</v>
      </c>
      <c r="BA979" s="12">
        <v>0</v>
      </c>
      <c r="BB979" s="12">
        <v>0</v>
      </c>
      <c r="BC979" s="12">
        <v>0</v>
      </c>
      <c r="BD979" s="12">
        <v>0</v>
      </c>
      <c r="BE979" s="12">
        <v>0</v>
      </c>
      <c r="BF979" s="12">
        <v>0</v>
      </c>
      <c r="BK979" t="s">
        <v>322</v>
      </c>
      <c r="BL979" t="s">
        <v>111</v>
      </c>
      <c r="BM979" s="2">
        <v>43900</v>
      </c>
      <c r="BN979" s="12">
        <v>4</v>
      </c>
      <c r="BO979" s="12">
        <v>4</v>
      </c>
      <c r="BP979" s="12">
        <v>0</v>
      </c>
      <c r="BQ979" s="12">
        <v>0</v>
      </c>
      <c r="BR979" s="12">
        <v>0</v>
      </c>
      <c r="BS979" s="12">
        <v>0</v>
      </c>
      <c r="BT979" s="12">
        <v>1</v>
      </c>
      <c r="BU979" s="12">
        <v>0</v>
      </c>
      <c r="BV979" s="12">
        <v>0</v>
      </c>
      <c r="BW979" s="12">
        <v>11</v>
      </c>
      <c r="BX979" s="12">
        <v>0</v>
      </c>
      <c r="BY979" s="12">
        <v>0</v>
      </c>
      <c r="BZ979" s="12">
        <v>0</v>
      </c>
      <c r="CA979" s="12">
        <v>12</v>
      </c>
      <c r="CB979" s="12">
        <v>0</v>
      </c>
      <c r="CC979" s="12">
        <v>1</v>
      </c>
      <c r="CD979" s="12">
        <v>1</v>
      </c>
      <c r="CE979" s="12">
        <v>0</v>
      </c>
      <c r="CF979" s="12">
        <v>0</v>
      </c>
      <c r="CG979" s="12">
        <v>0</v>
      </c>
      <c r="CH979" s="12">
        <v>0</v>
      </c>
      <c r="CI979">
        <v>0</v>
      </c>
      <c r="CJ979">
        <v>0</v>
      </c>
      <c r="CK979">
        <v>0</v>
      </c>
      <c r="CL979">
        <v>0</v>
      </c>
      <c r="CM979">
        <v>0</v>
      </c>
      <c r="CN979" s="12">
        <v>4</v>
      </c>
    </row>
    <row r="980" spans="1:92" x14ac:dyDescent="0.25">
      <c r="A980" s="7" t="s">
        <v>357</v>
      </c>
      <c r="B980" t="s">
        <v>112</v>
      </c>
      <c r="C980" s="2">
        <v>43900</v>
      </c>
      <c r="D980" s="12">
        <v>0</v>
      </c>
      <c r="E980" s="12">
        <v>0</v>
      </c>
      <c r="F980" s="12">
        <v>0</v>
      </c>
      <c r="G980" s="12">
        <v>0</v>
      </c>
      <c r="H980" s="12">
        <v>0</v>
      </c>
      <c r="I980" s="12">
        <v>0</v>
      </c>
      <c r="J980" s="12">
        <v>0</v>
      </c>
      <c r="K980" s="12">
        <v>0</v>
      </c>
      <c r="L980" s="12">
        <v>0</v>
      </c>
      <c r="M980" s="12">
        <v>0</v>
      </c>
      <c r="N980" s="12">
        <v>0</v>
      </c>
      <c r="O980" s="12">
        <v>0</v>
      </c>
      <c r="P980" s="12">
        <v>0</v>
      </c>
      <c r="Q980" s="12">
        <v>0</v>
      </c>
      <c r="R980" s="12">
        <v>0</v>
      </c>
      <c r="S980" s="12">
        <v>0</v>
      </c>
      <c r="T980" s="12">
        <v>0</v>
      </c>
      <c r="U980" s="12">
        <v>0</v>
      </c>
      <c r="V980" s="12">
        <v>0</v>
      </c>
      <c r="W980" s="12">
        <v>0</v>
      </c>
      <c r="X980" s="12">
        <v>0</v>
      </c>
      <c r="Y980">
        <v>0</v>
      </c>
      <c r="Z980">
        <v>0</v>
      </c>
      <c r="AA980">
        <v>0</v>
      </c>
      <c r="AB980">
        <v>0</v>
      </c>
      <c r="AC980">
        <v>0</v>
      </c>
      <c r="AG980" s="33" t="s">
        <v>357</v>
      </c>
      <c r="AH980" s="30" t="s">
        <v>112</v>
      </c>
      <c r="AI980" s="34">
        <v>43900</v>
      </c>
      <c r="AJ980" s="12">
        <v>0</v>
      </c>
      <c r="AK980" s="12">
        <v>0</v>
      </c>
      <c r="AL980" s="12">
        <v>0</v>
      </c>
      <c r="AM980" s="12">
        <v>0</v>
      </c>
      <c r="AN980" s="12">
        <v>0</v>
      </c>
      <c r="AO980" s="12">
        <v>0</v>
      </c>
      <c r="AP980" s="12">
        <v>0</v>
      </c>
      <c r="AQ980" s="12">
        <v>0</v>
      </c>
      <c r="AR980" s="12">
        <v>0</v>
      </c>
      <c r="AS980" s="12">
        <v>0</v>
      </c>
      <c r="AT980" s="12">
        <v>0</v>
      </c>
      <c r="AU980" s="12">
        <v>0</v>
      </c>
      <c r="AV980" s="12">
        <v>0</v>
      </c>
      <c r="AW980" s="12">
        <v>0</v>
      </c>
      <c r="AX980" s="12">
        <v>0</v>
      </c>
      <c r="AY980" s="12">
        <v>0</v>
      </c>
      <c r="AZ980" s="12">
        <v>0</v>
      </c>
      <c r="BA980" s="12">
        <v>0</v>
      </c>
      <c r="BB980" s="12">
        <v>0</v>
      </c>
      <c r="BC980" s="12">
        <v>0</v>
      </c>
      <c r="BD980" s="12">
        <v>0</v>
      </c>
      <c r="BE980" s="12">
        <v>0</v>
      </c>
      <c r="BF980" s="12">
        <v>0</v>
      </c>
      <c r="BK980" t="s">
        <v>322</v>
      </c>
      <c r="BL980" t="s">
        <v>112</v>
      </c>
      <c r="BM980" s="2">
        <v>43900</v>
      </c>
      <c r="BN980" s="12">
        <v>0</v>
      </c>
      <c r="BO980" s="12">
        <v>0</v>
      </c>
      <c r="BP980" s="12">
        <v>0</v>
      </c>
      <c r="BQ980" s="12">
        <v>0</v>
      </c>
      <c r="BR980" s="12">
        <v>0</v>
      </c>
      <c r="BS980" s="12">
        <v>0</v>
      </c>
      <c r="BT980" s="12">
        <v>0</v>
      </c>
      <c r="BU980" s="12">
        <v>0</v>
      </c>
      <c r="BV980" s="12">
        <v>0</v>
      </c>
      <c r="BW980" s="12">
        <v>0</v>
      </c>
      <c r="BX980" s="12">
        <v>0</v>
      </c>
      <c r="BY980" s="12">
        <v>0</v>
      </c>
      <c r="BZ980" s="12">
        <v>0</v>
      </c>
      <c r="CA980" s="12">
        <v>0</v>
      </c>
      <c r="CB980" s="12">
        <v>0</v>
      </c>
      <c r="CC980" s="12">
        <v>0</v>
      </c>
      <c r="CD980" s="12">
        <v>0</v>
      </c>
      <c r="CE980" s="12">
        <v>0</v>
      </c>
      <c r="CF980" s="12">
        <v>0</v>
      </c>
      <c r="CG980" s="12">
        <v>0</v>
      </c>
      <c r="CH980" s="12">
        <v>0</v>
      </c>
      <c r="CI980">
        <v>0</v>
      </c>
      <c r="CJ980">
        <v>0</v>
      </c>
      <c r="CK980">
        <v>0</v>
      </c>
      <c r="CL980">
        <v>0</v>
      </c>
      <c r="CM980">
        <v>0</v>
      </c>
      <c r="CN980" s="12">
        <v>0</v>
      </c>
    </row>
    <row r="981" spans="1:92" x14ac:dyDescent="0.25">
      <c r="A981" s="7" t="s">
        <v>357</v>
      </c>
      <c r="B981" t="s">
        <v>113</v>
      </c>
      <c r="C981" s="2">
        <v>43900</v>
      </c>
      <c r="D981" s="12">
        <v>185</v>
      </c>
      <c r="E981" s="12">
        <v>134</v>
      </c>
      <c r="F981" s="12">
        <v>7</v>
      </c>
      <c r="G981" s="12">
        <v>2</v>
      </c>
      <c r="H981" s="12">
        <v>1</v>
      </c>
      <c r="I981" s="12">
        <v>7</v>
      </c>
      <c r="J981" s="12">
        <v>5</v>
      </c>
      <c r="K981" s="12">
        <v>3</v>
      </c>
      <c r="L981" s="12">
        <v>7</v>
      </c>
      <c r="M981" s="12">
        <v>11</v>
      </c>
      <c r="N981" s="12">
        <v>10</v>
      </c>
      <c r="O981" s="12">
        <v>0</v>
      </c>
      <c r="P981" s="12">
        <v>0</v>
      </c>
      <c r="Q981" s="12">
        <v>29</v>
      </c>
      <c r="R981" s="12">
        <v>0</v>
      </c>
      <c r="S981" s="12">
        <v>0</v>
      </c>
      <c r="T981" s="12">
        <v>0</v>
      </c>
      <c r="U981" s="12">
        <v>0</v>
      </c>
      <c r="V981" s="12">
        <v>0</v>
      </c>
      <c r="W981" s="12">
        <v>0</v>
      </c>
      <c r="X981" s="12">
        <v>0</v>
      </c>
      <c r="Y981">
        <v>0</v>
      </c>
      <c r="Z981">
        <v>0</v>
      </c>
      <c r="AA981">
        <v>0</v>
      </c>
      <c r="AB981">
        <v>0</v>
      </c>
      <c r="AC981">
        <v>0</v>
      </c>
      <c r="AG981" s="35" t="s">
        <v>357</v>
      </c>
      <c r="AH981" s="29" t="s">
        <v>113</v>
      </c>
      <c r="AI981" s="36">
        <v>43900</v>
      </c>
      <c r="AJ981" s="12">
        <v>182</v>
      </c>
      <c r="AK981" s="12">
        <v>133</v>
      </c>
      <c r="AL981" s="12">
        <v>6</v>
      </c>
      <c r="AM981" s="12">
        <v>2</v>
      </c>
      <c r="AN981" s="12">
        <v>1</v>
      </c>
      <c r="AO981" s="12">
        <v>6</v>
      </c>
      <c r="AP981" s="12">
        <v>5</v>
      </c>
      <c r="AQ981" s="12">
        <v>3</v>
      </c>
      <c r="AR981" s="12">
        <v>6</v>
      </c>
      <c r="AS981" s="12">
        <v>0</v>
      </c>
      <c r="AT981" s="12">
        <v>18</v>
      </c>
      <c r="AU981" s="12">
        <v>0</v>
      </c>
      <c r="AV981" s="12">
        <v>0</v>
      </c>
      <c r="AW981" s="12">
        <v>0</v>
      </c>
      <c r="AX981" s="12">
        <v>0</v>
      </c>
      <c r="AY981" s="12">
        <v>0</v>
      </c>
      <c r="AZ981" s="12">
        <v>0</v>
      </c>
      <c r="BA981" s="12">
        <v>0</v>
      </c>
      <c r="BB981" s="12">
        <v>0</v>
      </c>
      <c r="BC981" s="12">
        <v>0</v>
      </c>
      <c r="BD981" s="12">
        <v>0</v>
      </c>
      <c r="BE981" s="12">
        <v>0</v>
      </c>
      <c r="BF981" s="12">
        <v>0</v>
      </c>
      <c r="BK981" t="s">
        <v>322</v>
      </c>
      <c r="BL981" t="s">
        <v>113</v>
      </c>
      <c r="BM981" s="2">
        <v>43900</v>
      </c>
      <c r="BN981" s="12">
        <v>9</v>
      </c>
      <c r="BO981" s="12">
        <v>9</v>
      </c>
      <c r="BP981" s="12">
        <v>0</v>
      </c>
      <c r="BQ981" s="12">
        <v>0</v>
      </c>
      <c r="BR981" s="12">
        <v>0</v>
      </c>
      <c r="BS981" s="12">
        <v>0</v>
      </c>
      <c r="BT981" s="12">
        <v>0</v>
      </c>
      <c r="BU981" s="12">
        <v>0</v>
      </c>
      <c r="BV981" s="12">
        <v>0</v>
      </c>
      <c r="BW981" s="12">
        <v>27</v>
      </c>
      <c r="BX981" s="12">
        <v>0</v>
      </c>
      <c r="BY981" s="12">
        <v>0</v>
      </c>
      <c r="BZ981" s="12">
        <v>0</v>
      </c>
      <c r="CA981" s="12">
        <v>32</v>
      </c>
      <c r="CB981" s="12">
        <v>0</v>
      </c>
      <c r="CC981" s="12">
        <v>3</v>
      </c>
      <c r="CD981" s="12">
        <v>3</v>
      </c>
      <c r="CE981" s="12">
        <v>0</v>
      </c>
      <c r="CF981" s="12">
        <v>0</v>
      </c>
      <c r="CG981" s="12">
        <v>0</v>
      </c>
      <c r="CH981" s="12">
        <v>0</v>
      </c>
      <c r="CI981">
        <v>0</v>
      </c>
      <c r="CJ981">
        <v>0</v>
      </c>
      <c r="CK981">
        <v>0</v>
      </c>
      <c r="CL981">
        <v>0</v>
      </c>
      <c r="CM981">
        <v>0</v>
      </c>
      <c r="CN981" s="12">
        <v>9</v>
      </c>
    </row>
    <row r="982" spans="1:92" x14ac:dyDescent="0.25">
      <c r="A982" s="7" t="s">
        <v>358</v>
      </c>
      <c r="B982" t="s">
        <v>110</v>
      </c>
      <c r="C982" s="2">
        <v>43900</v>
      </c>
      <c r="D982" s="12">
        <v>19</v>
      </c>
      <c r="E982" s="12">
        <v>0</v>
      </c>
      <c r="F982" s="12">
        <v>0</v>
      </c>
      <c r="G982" s="12">
        <v>0</v>
      </c>
      <c r="H982" s="12">
        <v>0</v>
      </c>
      <c r="I982" s="12">
        <v>0</v>
      </c>
      <c r="J982" s="12">
        <v>0</v>
      </c>
      <c r="K982" s="12">
        <v>0</v>
      </c>
      <c r="L982" s="12">
        <v>0</v>
      </c>
      <c r="M982" s="12">
        <v>5</v>
      </c>
      <c r="N982" s="12">
        <v>44</v>
      </c>
      <c r="O982" s="12">
        <v>20</v>
      </c>
      <c r="P982" s="12">
        <v>20</v>
      </c>
      <c r="Q982" s="12">
        <v>0</v>
      </c>
      <c r="R982" s="12">
        <v>0</v>
      </c>
      <c r="S982" s="12">
        <v>0</v>
      </c>
      <c r="T982" s="12">
        <v>0</v>
      </c>
      <c r="U982" s="12">
        <v>0</v>
      </c>
      <c r="V982" s="12">
        <v>0</v>
      </c>
      <c r="W982" s="12">
        <v>0</v>
      </c>
      <c r="X982" s="12">
        <v>0</v>
      </c>
      <c r="Y982">
        <v>0</v>
      </c>
      <c r="Z982">
        <v>0</v>
      </c>
      <c r="AA982">
        <v>0</v>
      </c>
      <c r="AB982">
        <v>0</v>
      </c>
      <c r="AC982">
        <v>0</v>
      </c>
      <c r="AG982" s="33" t="s">
        <v>358</v>
      </c>
      <c r="AH982" s="30" t="s">
        <v>110</v>
      </c>
      <c r="AI982" s="34">
        <v>43900</v>
      </c>
      <c r="AJ982" s="12">
        <v>0</v>
      </c>
      <c r="AK982" s="12">
        <v>0</v>
      </c>
      <c r="AL982" s="12">
        <v>0</v>
      </c>
      <c r="AM982" s="12">
        <v>0</v>
      </c>
      <c r="AN982" s="12">
        <v>0</v>
      </c>
      <c r="AO982" s="12">
        <v>0</v>
      </c>
      <c r="AP982" s="12">
        <v>0</v>
      </c>
      <c r="AQ982" s="12">
        <v>0</v>
      </c>
      <c r="AR982" s="12">
        <v>0</v>
      </c>
      <c r="AS982" s="12">
        <v>0</v>
      </c>
      <c r="AT982" s="12">
        <v>0</v>
      </c>
      <c r="AU982" s="12">
        <v>0</v>
      </c>
      <c r="AV982" s="12">
        <v>0</v>
      </c>
      <c r="AW982" s="12">
        <v>0</v>
      </c>
      <c r="AX982" s="12">
        <v>0</v>
      </c>
      <c r="AY982" s="12">
        <v>0</v>
      </c>
      <c r="AZ982" s="12">
        <v>0</v>
      </c>
      <c r="BA982" s="12">
        <v>0</v>
      </c>
      <c r="BB982" s="12">
        <v>0</v>
      </c>
      <c r="BC982" s="12">
        <v>0</v>
      </c>
      <c r="BD982" s="12">
        <v>0</v>
      </c>
      <c r="BE982" s="12">
        <v>0</v>
      </c>
      <c r="BF982" s="12">
        <v>0</v>
      </c>
      <c r="BK982" t="s">
        <v>323</v>
      </c>
      <c r="BL982" t="s">
        <v>110</v>
      </c>
      <c r="BM982" s="2">
        <v>43900</v>
      </c>
      <c r="BN982" s="12">
        <v>0</v>
      </c>
      <c r="BO982" s="12">
        <v>0</v>
      </c>
      <c r="BP982" s="12">
        <v>0</v>
      </c>
      <c r="BQ982" s="12">
        <v>0</v>
      </c>
      <c r="BR982" s="12">
        <v>0</v>
      </c>
      <c r="BS982" s="12">
        <v>0</v>
      </c>
      <c r="BT982" s="12">
        <v>0</v>
      </c>
      <c r="BU982" s="12">
        <v>0</v>
      </c>
      <c r="BV982" s="12">
        <v>0</v>
      </c>
      <c r="BW982" s="12">
        <v>0</v>
      </c>
      <c r="BX982" s="12">
        <v>0</v>
      </c>
      <c r="BY982" s="12">
        <v>1</v>
      </c>
      <c r="BZ982" s="12">
        <v>1</v>
      </c>
      <c r="CA982" s="12">
        <v>4</v>
      </c>
      <c r="CB982" s="12">
        <v>0</v>
      </c>
      <c r="CC982" s="12">
        <v>4</v>
      </c>
      <c r="CD982" s="12">
        <v>3</v>
      </c>
      <c r="CE982" s="12">
        <v>0</v>
      </c>
      <c r="CF982" s="12">
        <v>0</v>
      </c>
      <c r="CG982" s="12">
        <v>0</v>
      </c>
      <c r="CH982" s="12">
        <v>4</v>
      </c>
      <c r="CI982">
        <v>0</v>
      </c>
      <c r="CJ982">
        <v>0</v>
      </c>
      <c r="CK982">
        <v>0</v>
      </c>
      <c r="CL982">
        <v>0</v>
      </c>
      <c r="CM982">
        <v>0</v>
      </c>
      <c r="CN982" s="12">
        <v>0</v>
      </c>
    </row>
    <row r="983" spans="1:92" x14ac:dyDescent="0.25">
      <c r="A983" s="7" t="s">
        <v>358</v>
      </c>
      <c r="B983" t="s">
        <v>111</v>
      </c>
      <c r="C983" s="2">
        <v>43900</v>
      </c>
      <c r="D983" s="12">
        <v>121</v>
      </c>
      <c r="E983" s="12">
        <v>94</v>
      </c>
      <c r="F983" s="12">
        <v>1</v>
      </c>
      <c r="G983" s="12">
        <v>4</v>
      </c>
      <c r="H983" s="12">
        <v>0</v>
      </c>
      <c r="I983" s="12">
        <v>1</v>
      </c>
      <c r="J983" s="12">
        <v>3</v>
      </c>
      <c r="K983" s="12">
        <v>2</v>
      </c>
      <c r="L983" s="12">
        <v>1</v>
      </c>
      <c r="M983" s="12">
        <v>253</v>
      </c>
      <c r="N983" s="12">
        <v>338</v>
      </c>
      <c r="O983" s="12">
        <v>345</v>
      </c>
      <c r="P983" s="12">
        <v>268</v>
      </c>
      <c r="Q983" s="12">
        <v>29</v>
      </c>
      <c r="R983" s="12">
        <v>3</v>
      </c>
      <c r="S983" s="12">
        <v>12</v>
      </c>
      <c r="T983" s="12">
        <v>3</v>
      </c>
      <c r="U983" s="12">
        <v>0</v>
      </c>
      <c r="V983" s="12">
        <v>0</v>
      </c>
      <c r="W983" s="12">
        <v>4</v>
      </c>
      <c r="X983" s="12">
        <v>5</v>
      </c>
      <c r="Y983">
        <v>0</v>
      </c>
      <c r="Z983">
        <v>0</v>
      </c>
      <c r="AA983">
        <v>0</v>
      </c>
      <c r="AB983">
        <v>0</v>
      </c>
      <c r="AC983">
        <v>0</v>
      </c>
      <c r="AG983" s="35" t="s">
        <v>358</v>
      </c>
      <c r="AH983" s="29" t="s">
        <v>111</v>
      </c>
      <c r="AI983" s="36">
        <v>43900</v>
      </c>
      <c r="AJ983" s="12">
        <v>106</v>
      </c>
      <c r="AK983" s="12">
        <v>87</v>
      </c>
      <c r="AL983" s="12">
        <v>1</v>
      </c>
      <c r="AM983" s="12">
        <v>0</v>
      </c>
      <c r="AN983" s="12">
        <v>0</v>
      </c>
      <c r="AO983" s="12">
        <v>1</v>
      </c>
      <c r="AP983" s="12">
        <v>2</v>
      </c>
      <c r="AQ983" s="12">
        <v>1</v>
      </c>
      <c r="AR983" s="12">
        <v>1</v>
      </c>
      <c r="AS983" s="12">
        <v>0</v>
      </c>
      <c r="AT983" s="12">
        <v>5</v>
      </c>
      <c r="AU983" s="12">
        <v>0</v>
      </c>
      <c r="AV983" s="12">
        <v>0</v>
      </c>
      <c r="AW983" s="12">
        <v>0</v>
      </c>
      <c r="AX983" s="12">
        <v>0</v>
      </c>
      <c r="AY983" s="12">
        <v>0</v>
      </c>
      <c r="AZ983" s="12">
        <v>0</v>
      </c>
      <c r="BA983" s="12">
        <v>0</v>
      </c>
      <c r="BB983" s="12">
        <v>0</v>
      </c>
      <c r="BC983" s="12">
        <v>0</v>
      </c>
      <c r="BD983" s="12">
        <v>0</v>
      </c>
      <c r="BE983" s="12">
        <v>0</v>
      </c>
      <c r="BF983" s="12">
        <v>0</v>
      </c>
      <c r="BK983" t="s">
        <v>323</v>
      </c>
      <c r="BL983" t="s">
        <v>111</v>
      </c>
      <c r="BM983" s="2">
        <v>43900</v>
      </c>
      <c r="BN983" s="12">
        <v>6</v>
      </c>
      <c r="BO983" s="12">
        <v>3</v>
      </c>
      <c r="BP983" s="12">
        <v>1</v>
      </c>
      <c r="BQ983" s="12">
        <v>0</v>
      </c>
      <c r="BR983" s="12">
        <v>0</v>
      </c>
      <c r="BS983" s="12">
        <v>1</v>
      </c>
      <c r="BT983" s="12">
        <v>0</v>
      </c>
      <c r="BU983" s="12">
        <v>0</v>
      </c>
      <c r="BV983" s="12">
        <v>1</v>
      </c>
      <c r="BW983" s="12">
        <v>2</v>
      </c>
      <c r="BX983" s="12">
        <v>0</v>
      </c>
      <c r="BY983" s="12">
        <v>6</v>
      </c>
      <c r="BZ983" s="12">
        <v>6</v>
      </c>
      <c r="CA983" s="12">
        <v>23</v>
      </c>
      <c r="CB983" s="12">
        <v>17</v>
      </c>
      <c r="CC983" s="12">
        <v>16</v>
      </c>
      <c r="CD983" s="12">
        <v>12</v>
      </c>
      <c r="CE983" s="12">
        <v>0</v>
      </c>
      <c r="CF983" s="12">
        <v>1</v>
      </c>
      <c r="CG983" s="12">
        <v>7</v>
      </c>
      <c r="CH983" s="12">
        <v>8</v>
      </c>
      <c r="CI983">
        <v>0</v>
      </c>
      <c r="CJ983">
        <v>0</v>
      </c>
      <c r="CK983">
        <v>0</v>
      </c>
      <c r="CL983">
        <v>0</v>
      </c>
      <c r="CM983">
        <v>0</v>
      </c>
      <c r="CN983" s="12">
        <v>6</v>
      </c>
    </row>
    <row r="984" spans="1:92" x14ac:dyDescent="0.25">
      <c r="A984" s="7" t="s">
        <v>358</v>
      </c>
      <c r="B984" t="s">
        <v>112</v>
      </c>
      <c r="C984" s="2">
        <v>43900</v>
      </c>
      <c r="D984" s="12">
        <v>13</v>
      </c>
      <c r="E984" s="12">
        <v>1</v>
      </c>
      <c r="F984" s="12">
        <v>0</v>
      </c>
      <c r="G984" s="12">
        <v>1</v>
      </c>
      <c r="H984" s="12">
        <v>0</v>
      </c>
      <c r="I984" s="12">
        <v>0</v>
      </c>
      <c r="J984" s="12">
        <v>0</v>
      </c>
      <c r="K984" s="12">
        <v>0</v>
      </c>
      <c r="L984" s="12">
        <v>0</v>
      </c>
      <c r="M984" s="12">
        <v>3</v>
      </c>
      <c r="N984" s="12">
        <v>33</v>
      </c>
      <c r="O984" s="12">
        <v>31</v>
      </c>
      <c r="P984" s="12">
        <v>15</v>
      </c>
      <c r="Q984" s="12">
        <v>4</v>
      </c>
      <c r="R984" s="12">
        <v>0</v>
      </c>
      <c r="S984" s="12">
        <v>0</v>
      </c>
      <c r="T984" s="12">
        <v>0</v>
      </c>
      <c r="U984" s="12">
        <v>0</v>
      </c>
      <c r="V984" s="12">
        <v>0</v>
      </c>
      <c r="W984" s="12">
        <v>0</v>
      </c>
      <c r="X984" s="12">
        <v>0</v>
      </c>
      <c r="Y984">
        <v>0</v>
      </c>
      <c r="Z984">
        <v>0</v>
      </c>
      <c r="AA984">
        <v>0</v>
      </c>
      <c r="AB984">
        <v>0</v>
      </c>
      <c r="AC984">
        <v>0</v>
      </c>
      <c r="AG984" s="33" t="s">
        <v>358</v>
      </c>
      <c r="AH984" s="30" t="s">
        <v>112</v>
      </c>
      <c r="AI984" s="34">
        <v>43900</v>
      </c>
      <c r="AJ984" s="12">
        <v>0</v>
      </c>
      <c r="AK984" s="12">
        <v>0</v>
      </c>
      <c r="AL984" s="12">
        <v>0</v>
      </c>
      <c r="AM984" s="12">
        <v>0</v>
      </c>
      <c r="AN984" s="12">
        <v>0</v>
      </c>
      <c r="AO984" s="12">
        <v>0</v>
      </c>
      <c r="AP984" s="12">
        <v>0</v>
      </c>
      <c r="AQ984" s="12">
        <v>0</v>
      </c>
      <c r="AR984" s="12">
        <v>0</v>
      </c>
      <c r="AS984" s="12">
        <v>0</v>
      </c>
      <c r="AT984" s="12">
        <v>0</v>
      </c>
      <c r="AU984" s="12">
        <v>0</v>
      </c>
      <c r="AV984" s="12">
        <v>0</v>
      </c>
      <c r="AW984" s="12">
        <v>0</v>
      </c>
      <c r="AX984" s="12">
        <v>0</v>
      </c>
      <c r="AY984" s="12">
        <v>0</v>
      </c>
      <c r="AZ984" s="12">
        <v>0</v>
      </c>
      <c r="BA984" s="12">
        <v>0</v>
      </c>
      <c r="BB984" s="12">
        <v>0</v>
      </c>
      <c r="BC984" s="12">
        <v>0</v>
      </c>
      <c r="BD984" s="12">
        <v>0</v>
      </c>
      <c r="BE984" s="12">
        <v>0</v>
      </c>
      <c r="BF984" s="12">
        <v>0</v>
      </c>
      <c r="BK984" t="s">
        <v>323</v>
      </c>
      <c r="BL984" t="s">
        <v>112</v>
      </c>
      <c r="BM984" s="2">
        <v>43900</v>
      </c>
      <c r="BN984" s="12">
        <v>1</v>
      </c>
      <c r="BO984" s="12">
        <v>1</v>
      </c>
      <c r="BP984" s="12">
        <v>0</v>
      </c>
      <c r="BQ984" s="12">
        <v>0</v>
      </c>
      <c r="BR984" s="12">
        <v>0</v>
      </c>
      <c r="BS984" s="12">
        <v>0</v>
      </c>
      <c r="BT984" s="12">
        <v>0</v>
      </c>
      <c r="BU984" s="12">
        <v>0</v>
      </c>
      <c r="BV984" s="12">
        <v>0</v>
      </c>
      <c r="BW984" s="12">
        <v>0</v>
      </c>
      <c r="BX984" s="12">
        <v>3</v>
      </c>
      <c r="BY984" s="12">
        <v>0</v>
      </c>
      <c r="BZ984" s="12">
        <v>0</v>
      </c>
      <c r="CA984" s="12">
        <v>0</v>
      </c>
      <c r="CB984" s="12">
        <v>0</v>
      </c>
      <c r="CC984" s="12">
        <v>0</v>
      </c>
      <c r="CD984" s="12">
        <v>3</v>
      </c>
      <c r="CE984" s="12">
        <v>0</v>
      </c>
      <c r="CF984" s="12">
        <v>0</v>
      </c>
      <c r="CG984" s="12">
        <v>0</v>
      </c>
      <c r="CH984" s="12">
        <v>0</v>
      </c>
      <c r="CI984">
        <v>0</v>
      </c>
      <c r="CJ984">
        <v>0</v>
      </c>
      <c r="CK984">
        <v>0</v>
      </c>
      <c r="CL984">
        <v>0</v>
      </c>
      <c r="CM984">
        <v>0</v>
      </c>
      <c r="CN984" s="12">
        <v>1</v>
      </c>
    </row>
    <row r="985" spans="1:92" x14ac:dyDescent="0.25">
      <c r="A985" s="7" t="s">
        <v>358</v>
      </c>
      <c r="B985" t="s">
        <v>113</v>
      </c>
      <c r="C985" s="2">
        <v>43900</v>
      </c>
      <c r="D985" s="12">
        <v>148</v>
      </c>
      <c r="E985" s="12">
        <v>138</v>
      </c>
      <c r="F985" s="12">
        <v>3</v>
      </c>
      <c r="G985" s="12">
        <v>5</v>
      </c>
      <c r="H985" s="12">
        <v>1</v>
      </c>
      <c r="I985" s="12">
        <v>3</v>
      </c>
      <c r="J985" s="12">
        <v>9</v>
      </c>
      <c r="K985" s="12">
        <v>8</v>
      </c>
      <c r="L985" s="12">
        <v>3</v>
      </c>
      <c r="M985" s="12">
        <v>637</v>
      </c>
      <c r="N985" s="12">
        <v>796</v>
      </c>
      <c r="O985" s="12">
        <v>851</v>
      </c>
      <c r="P985" s="12">
        <v>704</v>
      </c>
      <c r="Q985" s="12">
        <v>64</v>
      </c>
      <c r="R985" s="12">
        <v>8</v>
      </c>
      <c r="S985" s="12">
        <v>22</v>
      </c>
      <c r="T985" s="12">
        <v>6</v>
      </c>
      <c r="U985" s="12">
        <v>0</v>
      </c>
      <c r="V985" s="12">
        <v>0</v>
      </c>
      <c r="W985" s="12">
        <v>7</v>
      </c>
      <c r="X985" s="12">
        <v>9</v>
      </c>
      <c r="Y985">
        <v>0</v>
      </c>
      <c r="Z985">
        <v>0</v>
      </c>
      <c r="AA985">
        <v>0</v>
      </c>
      <c r="AB985">
        <v>0</v>
      </c>
      <c r="AC985">
        <v>0</v>
      </c>
      <c r="AG985" s="35" t="s">
        <v>358</v>
      </c>
      <c r="AH985" s="29" t="s">
        <v>113</v>
      </c>
      <c r="AI985" s="36">
        <v>43900</v>
      </c>
      <c r="AJ985" s="12">
        <v>128</v>
      </c>
      <c r="AK985" s="12">
        <v>88</v>
      </c>
      <c r="AL985" s="12">
        <v>2</v>
      </c>
      <c r="AM985" s="12">
        <v>2</v>
      </c>
      <c r="AN985" s="12">
        <v>1</v>
      </c>
      <c r="AO985" s="12">
        <v>2</v>
      </c>
      <c r="AP985" s="12">
        <v>2</v>
      </c>
      <c r="AQ985" s="12">
        <v>1</v>
      </c>
      <c r="AR985" s="12">
        <v>2</v>
      </c>
      <c r="AS985" s="12">
        <v>0</v>
      </c>
      <c r="AT985" s="12">
        <v>4</v>
      </c>
      <c r="AU985" s="12">
        <v>0</v>
      </c>
      <c r="AV985" s="12">
        <v>0</v>
      </c>
      <c r="AW985" s="12">
        <v>0</v>
      </c>
      <c r="AX985" s="12">
        <v>0</v>
      </c>
      <c r="AY985" s="12">
        <v>0</v>
      </c>
      <c r="AZ985" s="12">
        <v>0</v>
      </c>
      <c r="BA985" s="12">
        <v>0</v>
      </c>
      <c r="BB985" s="12">
        <v>0</v>
      </c>
      <c r="BC985" s="12">
        <v>0</v>
      </c>
      <c r="BD985" s="12">
        <v>0</v>
      </c>
      <c r="BE985" s="12">
        <v>0</v>
      </c>
      <c r="BF985" s="12">
        <v>0</v>
      </c>
      <c r="BK985" t="s">
        <v>323</v>
      </c>
      <c r="BL985" t="s">
        <v>113</v>
      </c>
      <c r="BM985" s="2">
        <v>43900</v>
      </c>
      <c r="BN985" s="12">
        <v>11</v>
      </c>
      <c r="BO985" s="12">
        <v>6</v>
      </c>
      <c r="BP985" s="12">
        <v>0</v>
      </c>
      <c r="BQ985" s="12">
        <v>0</v>
      </c>
      <c r="BR985" s="12">
        <v>0</v>
      </c>
      <c r="BS985" s="12">
        <v>0</v>
      </c>
      <c r="BT985" s="12">
        <v>0</v>
      </c>
      <c r="BU985" s="12">
        <v>0</v>
      </c>
      <c r="BV985" s="12">
        <v>0</v>
      </c>
      <c r="BW985" s="12">
        <v>1</v>
      </c>
      <c r="BX985" s="12">
        <v>2</v>
      </c>
      <c r="BY985" s="12">
        <v>12</v>
      </c>
      <c r="BZ985" s="12">
        <v>12</v>
      </c>
      <c r="CA985" s="12">
        <v>41</v>
      </c>
      <c r="CB985" s="12">
        <v>24</v>
      </c>
      <c r="CC985" s="12">
        <v>16</v>
      </c>
      <c r="CD985" s="12">
        <v>11</v>
      </c>
      <c r="CE985" s="12">
        <v>0</v>
      </c>
      <c r="CF985" s="12">
        <v>0</v>
      </c>
      <c r="CG985" s="12">
        <v>5</v>
      </c>
      <c r="CH985" s="12">
        <v>11</v>
      </c>
      <c r="CI985">
        <v>0</v>
      </c>
      <c r="CJ985">
        <v>0</v>
      </c>
      <c r="CK985">
        <v>0</v>
      </c>
      <c r="CL985">
        <v>0</v>
      </c>
      <c r="CM985">
        <v>0</v>
      </c>
      <c r="CN985" s="12">
        <v>11</v>
      </c>
    </row>
    <row r="986" spans="1:92" x14ac:dyDescent="0.25">
      <c r="A986" s="7" t="s">
        <v>359</v>
      </c>
      <c r="B986" t="s">
        <v>110</v>
      </c>
      <c r="C986" s="2">
        <v>43900</v>
      </c>
      <c r="D986" s="12">
        <v>0</v>
      </c>
      <c r="E986" s="12">
        <v>0</v>
      </c>
      <c r="F986" s="12">
        <v>0</v>
      </c>
      <c r="G986" s="12">
        <v>0</v>
      </c>
      <c r="H986" s="12">
        <v>0</v>
      </c>
      <c r="I986" s="12">
        <v>0</v>
      </c>
      <c r="J986" s="12">
        <v>0</v>
      </c>
      <c r="K986" s="12">
        <v>0</v>
      </c>
      <c r="L986" s="12">
        <v>0</v>
      </c>
      <c r="M986" s="12">
        <v>0</v>
      </c>
      <c r="N986" s="12">
        <v>0</v>
      </c>
      <c r="O986" s="12">
        <v>0</v>
      </c>
      <c r="P986" s="12">
        <v>0</v>
      </c>
      <c r="Q986" s="12">
        <v>0</v>
      </c>
      <c r="R986" s="12">
        <v>0</v>
      </c>
      <c r="S986" s="12">
        <v>0</v>
      </c>
      <c r="T986" s="12">
        <v>0</v>
      </c>
      <c r="U986" s="12">
        <v>0</v>
      </c>
      <c r="V986" s="12">
        <v>0</v>
      </c>
      <c r="W986" s="12">
        <v>0</v>
      </c>
      <c r="X986" s="12">
        <v>0</v>
      </c>
      <c r="Y986">
        <v>0</v>
      </c>
      <c r="Z986">
        <v>0</v>
      </c>
      <c r="AA986">
        <v>0</v>
      </c>
      <c r="AB986">
        <v>0</v>
      </c>
      <c r="AC986">
        <v>0</v>
      </c>
      <c r="AG986" s="33" t="s">
        <v>359</v>
      </c>
      <c r="AH986" s="30" t="s">
        <v>110</v>
      </c>
      <c r="AI986" s="34">
        <v>43900</v>
      </c>
      <c r="AJ986" s="12">
        <v>0</v>
      </c>
      <c r="AK986" s="12">
        <v>0</v>
      </c>
      <c r="AL986" s="12">
        <v>0</v>
      </c>
      <c r="AM986" s="12">
        <v>0</v>
      </c>
      <c r="AN986" s="12">
        <v>0</v>
      </c>
      <c r="AO986" s="12">
        <v>0</v>
      </c>
      <c r="AP986" s="12">
        <v>0</v>
      </c>
      <c r="AQ986" s="12">
        <v>0</v>
      </c>
      <c r="AR986" s="12">
        <v>0</v>
      </c>
      <c r="AS986" s="12">
        <v>0</v>
      </c>
      <c r="AT986" s="12">
        <v>0</v>
      </c>
      <c r="AU986" s="12">
        <v>0</v>
      </c>
      <c r="AV986" s="12">
        <v>0</v>
      </c>
      <c r="AW986" s="12">
        <v>0</v>
      </c>
      <c r="AX986" s="12">
        <v>0</v>
      </c>
      <c r="AY986" s="12">
        <v>0</v>
      </c>
      <c r="AZ986" s="12">
        <v>0</v>
      </c>
      <c r="BA986" s="12">
        <v>0</v>
      </c>
      <c r="BB986" s="12">
        <v>0</v>
      </c>
      <c r="BC986" s="12">
        <v>0</v>
      </c>
      <c r="BD986" s="12">
        <v>0</v>
      </c>
      <c r="BE986" s="12">
        <v>0</v>
      </c>
      <c r="BF986" s="12">
        <v>0</v>
      </c>
      <c r="BK986" t="s">
        <v>324</v>
      </c>
      <c r="BL986" t="s">
        <v>110</v>
      </c>
      <c r="BM986" s="2">
        <v>43900</v>
      </c>
      <c r="BN986" s="12">
        <v>2</v>
      </c>
      <c r="BO986" s="12">
        <v>4</v>
      </c>
      <c r="BP986" s="12">
        <v>0</v>
      </c>
      <c r="BQ986" s="12">
        <v>2</v>
      </c>
      <c r="BR986" s="12">
        <v>0</v>
      </c>
      <c r="BS986" s="12">
        <v>0</v>
      </c>
      <c r="BT986" s="12">
        <v>0</v>
      </c>
      <c r="BU986" s="12">
        <v>0</v>
      </c>
      <c r="BV986" s="12">
        <v>0</v>
      </c>
      <c r="BW986" s="12">
        <v>0</v>
      </c>
      <c r="BX986" s="12">
        <v>0</v>
      </c>
      <c r="BY986" s="12">
        <v>5</v>
      </c>
      <c r="BZ986" s="12">
        <v>3</v>
      </c>
      <c r="CA986" s="12">
        <v>0</v>
      </c>
      <c r="CB986" s="12">
        <v>0</v>
      </c>
      <c r="CC986" s="12">
        <v>0</v>
      </c>
      <c r="CD986" s="12">
        <v>0</v>
      </c>
      <c r="CE986" s="12">
        <v>0</v>
      </c>
      <c r="CF986" s="12">
        <v>0</v>
      </c>
      <c r="CG986" s="12">
        <v>0</v>
      </c>
      <c r="CH986" s="12">
        <v>0</v>
      </c>
      <c r="CI986">
        <v>0</v>
      </c>
      <c r="CJ986">
        <v>0</v>
      </c>
      <c r="CK986">
        <v>0</v>
      </c>
      <c r="CL986">
        <v>0</v>
      </c>
      <c r="CM986">
        <v>0</v>
      </c>
      <c r="CN986" s="12">
        <v>2</v>
      </c>
    </row>
    <row r="987" spans="1:92" x14ac:dyDescent="0.25">
      <c r="A987" s="7" t="s">
        <v>359</v>
      </c>
      <c r="B987" t="s">
        <v>111</v>
      </c>
      <c r="C987" s="2">
        <v>43900</v>
      </c>
      <c r="D987" s="12">
        <v>221</v>
      </c>
      <c r="E987" s="12">
        <v>179</v>
      </c>
      <c r="F987" s="12">
        <v>3</v>
      </c>
      <c r="G987" s="12">
        <v>4</v>
      </c>
      <c r="H987" s="12">
        <v>0</v>
      </c>
      <c r="I987" s="12">
        <v>3</v>
      </c>
      <c r="J987" s="12">
        <v>5</v>
      </c>
      <c r="K987" s="12">
        <v>2</v>
      </c>
      <c r="L987" s="12">
        <v>3</v>
      </c>
      <c r="M987" s="12">
        <v>1</v>
      </c>
      <c r="N987" s="12">
        <v>1</v>
      </c>
      <c r="O987" s="12">
        <v>32</v>
      </c>
      <c r="P987" s="12">
        <v>32</v>
      </c>
      <c r="Q987" s="12">
        <v>43</v>
      </c>
      <c r="R987" s="12">
        <v>2</v>
      </c>
      <c r="S987" s="12">
        <v>0</v>
      </c>
      <c r="T987" s="12">
        <v>0</v>
      </c>
      <c r="U987" s="12">
        <v>0</v>
      </c>
      <c r="V987" s="12">
        <v>0</v>
      </c>
      <c r="W987" s="12">
        <v>0</v>
      </c>
      <c r="X987" s="12">
        <v>0</v>
      </c>
      <c r="Y987">
        <v>0</v>
      </c>
      <c r="Z987">
        <v>0</v>
      </c>
      <c r="AA987">
        <v>0</v>
      </c>
      <c r="AB987">
        <v>0</v>
      </c>
      <c r="AC987">
        <v>0</v>
      </c>
      <c r="AG987" s="35" t="s">
        <v>359</v>
      </c>
      <c r="AH987" s="29" t="s">
        <v>111</v>
      </c>
      <c r="AI987" s="36">
        <v>43900</v>
      </c>
      <c r="AJ987" s="12">
        <v>216</v>
      </c>
      <c r="AK987" s="12">
        <v>176</v>
      </c>
      <c r="AL987" s="12">
        <v>3</v>
      </c>
      <c r="AM987" s="12">
        <v>4</v>
      </c>
      <c r="AN987" s="12">
        <v>0</v>
      </c>
      <c r="AO987" s="12">
        <v>3</v>
      </c>
      <c r="AP987" s="12">
        <v>5</v>
      </c>
      <c r="AQ987" s="12">
        <v>2</v>
      </c>
      <c r="AR987" s="12">
        <v>3</v>
      </c>
      <c r="AS987" s="12">
        <v>0</v>
      </c>
      <c r="AT987" s="12">
        <v>38</v>
      </c>
      <c r="AU987" s="12">
        <v>0</v>
      </c>
      <c r="AV987" s="12">
        <v>0</v>
      </c>
      <c r="AW987" s="12">
        <v>0</v>
      </c>
      <c r="AX987" s="12">
        <v>0</v>
      </c>
      <c r="AY987" s="12">
        <v>0</v>
      </c>
      <c r="AZ987" s="12">
        <v>0</v>
      </c>
      <c r="BA987" s="12">
        <v>0</v>
      </c>
      <c r="BB987" s="12">
        <v>0</v>
      </c>
      <c r="BC987" s="12">
        <v>0</v>
      </c>
      <c r="BD987" s="12">
        <v>0</v>
      </c>
      <c r="BE987" s="12">
        <v>0</v>
      </c>
      <c r="BF987" s="12">
        <v>0</v>
      </c>
      <c r="BK987" t="s">
        <v>324</v>
      </c>
      <c r="BL987" t="s">
        <v>111</v>
      </c>
      <c r="BM987" s="2">
        <v>43900</v>
      </c>
      <c r="BN987" s="12">
        <v>0</v>
      </c>
      <c r="BO987" s="12">
        <v>1</v>
      </c>
      <c r="BP987" s="12">
        <v>0</v>
      </c>
      <c r="BQ987" s="12">
        <v>1</v>
      </c>
      <c r="BR987" s="12">
        <v>0</v>
      </c>
      <c r="BS987" s="12">
        <v>0</v>
      </c>
      <c r="BT987" s="12">
        <v>0</v>
      </c>
      <c r="BU987" s="12">
        <v>0</v>
      </c>
      <c r="BV987" s="12">
        <v>0</v>
      </c>
      <c r="BW987" s="12">
        <v>73</v>
      </c>
      <c r="BX987" s="12">
        <v>0</v>
      </c>
      <c r="BY987" s="12">
        <v>146</v>
      </c>
      <c r="BZ987" s="12">
        <v>100</v>
      </c>
      <c r="CA987" s="12">
        <v>2</v>
      </c>
      <c r="CB987" s="12">
        <v>1</v>
      </c>
      <c r="CC987" s="12">
        <v>0</v>
      </c>
      <c r="CD987" s="12">
        <v>0</v>
      </c>
      <c r="CE987" s="12">
        <v>0</v>
      </c>
      <c r="CF987" s="12">
        <v>0</v>
      </c>
      <c r="CG987" s="12">
        <v>0</v>
      </c>
      <c r="CH987" s="12">
        <v>0</v>
      </c>
      <c r="CI987">
        <v>0</v>
      </c>
      <c r="CJ987">
        <v>0</v>
      </c>
      <c r="CK987">
        <v>0</v>
      </c>
      <c r="CL987">
        <v>0</v>
      </c>
      <c r="CM987">
        <v>0</v>
      </c>
      <c r="CN987" s="12">
        <v>0</v>
      </c>
    </row>
    <row r="988" spans="1:92" x14ac:dyDescent="0.25">
      <c r="A988" s="7" t="s">
        <v>359</v>
      </c>
      <c r="B988" t="s">
        <v>112</v>
      </c>
      <c r="C988" s="2">
        <v>43900</v>
      </c>
      <c r="D988" s="12">
        <v>1</v>
      </c>
      <c r="E988" s="12">
        <v>2</v>
      </c>
      <c r="F988" s="12">
        <v>1</v>
      </c>
      <c r="G988" s="12">
        <v>1</v>
      </c>
      <c r="H988" s="12">
        <v>0</v>
      </c>
      <c r="I988" s="12">
        <v>1</v>
      </c>
      <c r="J988" s="12">
        <v>0</v>
      </c>
      <c r="K988" s="12">
        <v>0</v>
      </c>
      <c r="L988" s="12">
        <v>1</v>
      </c>
      <c r="M988" s="12">
        <v>0</v>
      </c>
      <c r="N988" s="12">
        <v>0</v>
      </c>
      <c r="O988" s="12">
        <v>0</v>
      </c>
      <c r="P988" s="12">
        <v>0</v>
      </c>
      <c r="Q988" s="12">
        <v>0</v>
      </c>
      <c r="R988" s="12">
        <v>0</v>
      </c>
      <c r="S988" s="12">
        <v>0</v>
      </c>
      <c r="T988" s="12">
        <v>0</v>
      </c>
      <c r="U988" s="12">
        <v>0</v>
      </c>
      <c r="V988" s="12">
        <v>0</v>
      </c>
      <c r="W988" s="12">
        <v>0</v>
      </c>
      <c r="X988" s="12">
        <v>0</v>
      </c>
      <c r="Y988">
        <v>0</v>
      </c>
      <c r="Z988">
        <v>0</v>
      </c>
      <c r="AA988">
        <v>0</v>
      </c>
      <c r="AB988">
        <v>0</v>
      </c>
      <c r="AC988">
        <v>0</v>
      </c>
      <c r="AG988" s="33" t="s">
        <v>359</v>
      </c>
      <c r="AH988" s="30" t="s">
        <v>112</v>
      </c>
      <c r="AI988" s="34">
        <v>43900</v>
      </c>
      <c r="AJ988" s="12">
        <v>0</v>
      </c>
      <c r="AK988" s="12">
        <v>1</v>
      </c>
      <c r="AL988" s="12">
        <v>0</v>
      </c>
      <c r="AM988" s="12">
        <v>1</v>
      </c>
      <c r="AN988" s="12">
        <v>0</v>
      </c>
      <c r="AO988" s="12">
        <v>0</v>
      </c>
      <c r="AP988" s="12">
        <v>0</v>
      </c>
      <c r="AQ988" s="12">
        <v>0</v>
      </c>
      <c r="AR988" s="12">
        <v>0</v>
      </c>
      <c r="AS988" s="12">
        <v>0</v>
      </c>
      <c r="AT988" s="12">
        <v>0</v>
      </c>
      <c r="AU988" s="12">
        <v>0</v>
      </c>
      <c r="AV988" s="12">
        <v>0</v>
      </c>
      <c r="AW988" s="12">
        <v>0</v>
      </c>
      <c r="AX988" s="12">
        <v>0</v>
      </c>
      <c r="AY988" s="12">
        <v>0</v>
      </c>
      <c r="AZ988" s="12">
        <v>0</v>
      </c>
      <c r="BA988" s="12">
        <v>0</v>
      </c>
      <c r="BB988" s="12">
        <v>0</v>
      </c>
      <c r="BC988" s="12">
        <v>0</v>
      </c>
      <c r="BD988" s="12">
        <v>0</v>
      </c>
      <c r="BE988" s="12">
        <v>0</v>
      </c>
      <c r="BF988" s="12">
        <v>0</v>
      </c>
      <c r="BK988" t="s">
        <v>324</v>
      </c>
      <c r="BL988" t="s">
        <v>112</v>
      </c>
      <c r="BM988" s="2">
        <v>43900</v>
      </c>
      <c r="BN988" s="12">
        <v>1</v>
      </c>
      <c r="BO988" s="12">
        <v>1</v>
      </c>
      <c r="BP988" s="12">
        <v>0</v>
      </c>
      <c r="BQ988" s="12">
        <v>0</v>
      </c>
      <c r="BR988" s="12">
        <v>0</v>
      </c>
      <c r="BS988" s="12">
        <v>0</v>
      </c>
      <c r="BT988" s="12">
        <v>0</v>
      </c>
      <c r="BU988" s="12">
        <v>0</v>
      </c>
      <c r="BV988" s="12">
        <v>0</v>
      </c>
      <c r="BW988" s="12">
        <v>1</v>
      </c>
      <c r="BX988" s="12">
        <v>0</v>
      </c>
      <c r="BY988" s="12">
        <v>5</v>
      </c>
      <c r="BZ988" s="12">
        <v>3</v>
      </c>
      <c r="CA988" s="12">
        <v>0</v>
      </c>
      <c r="CB988" s="12">
        <v>0</v>
      </c>
      <c r="CC988" s="12">
        <v>0</v>
      </c>
      <c r="CD988" s="12">
        <v>0</v>
      </c>
      <c r="CE988" s="12">
        <v>0</v>
      </c>
      <c r="CF988" s="12">
        <v>0</v>
      </c>
      <c r="CG988" s="12">
        <v>0</v>
      </c>
      <c r="CH988" s="12">
        <v>0</v>
      </c>
      <c r="CI988">
        <v>0</v>
      </c>
      <c r="CJ988">
        <v>0</v>
      </c>
      <c r="CK988">
        <v>0</v>
      </c>
      <c r="CL988">
        <v>0</v>
      </c>
      <c r="CM988">
        <v>0</v>
      </c>
      <c r="CN988" s="12">
        <v>1</v>
      </c>
    </row>
    <row r="989" spans="1:92" x14ac:dyDescent="0.25">
      <c r="A989" s="7" t="s">
        <v>359</v>
      </c>
      <c r="B989" t="s">
        <v>113</v>
      </c>
      <c r="C989" s="2">
        <v>43900</v>
      </c>
      <c r="D989" s="12">
        <v>321</v>
      </c>
      <c r="E989" s="12">
        <v>253</v>
      </c>
      <c r="F989" s="12">
        <v>14</v>
      </c>
      <c r="G989" s="12">
        <v>9</v>
      </c>
      <c r="H989" s="12">
        <v>9</v>
      </c>
      <c r="I989" s="12">
        <v>14</v>
      </c>
      <c r="J989" s="12">
        <v>14</v>
      </c>
      <c r="K989" s="12">
        <v>4</v>
      </c>
      <c r="L989" s="12">
        <v>14</v>
      </c>
      <c r="M989" s="12">
        <v>9</v>
      </c>
      <c r="N989" s="12">
        <v>2</v>
      </c>
      <c r="O989" s="12">
        <v>45</v>
      </c>
      <c r="P989" s="12">
        <v>41</v>
      </c>
      <c r="Q989" s="12">
        <v>88</v>
      </c>
      <c r="R989" s="12">
        <v>6</v>
      </c>
      <c r="S989" s="12">
        <v>0</v>
      </c>
      <c r="T989" s="12">
        <v>0</v>
      </c>
      <c r="U989" s="12">
        <v>0</v>
      </c>
      <c r="V989" s="12">
        <v>0</v>
      </c>
      <c r="W989" s="12">
        <v>0</v>
      </c>
      <c r="X989" s="12">
        <v>0</v>
      </c>
      <c r="Y989">
        <v>0</v>
      </c>
      <c r="Z989">
        <v>0</v>
      </c>
      <c r="AA989">
        <v>0</v>
      </c>
      <c r="AB989">
        <v>0</v>
      </c>
      <c r="AC989">
        <v>0</v>
      </c>
      <c r="AG989" s="35" t="s">
        <v>359</v>
      </c>
      <c r="AH989" s="29" t="s">
        <v>113</v>
      </c>
      <c r="AI989" s="36">
        <v>43900</v>
      </c>
      <c r="AJ989" s="12">
        <v>311</v>
      </c>
      <c r="AK989" s="12">
        <v>246</v>
      </c>
      <c r="AL989" s="12">
        <v>13</v>
      </c>
      <c r="AM989" s="12">
        <v>9</v>
      </c>
      <c r="AN989" s="12">
        <v>9</v>
      </c>
      <c r="AO989" s="12">
        <v>13</v>
      </c>
      <c r="AP989" s="12">
        <v>14</v>
      </c>
      <c r="AQ989" s="12">
        <v>4</v>
      </c>
      <c r="AR989" s="12">
        <v>13</v>
      </c>
      <c r="AS989" s="12">
        <v>0</v>
      </c>
      <c r="AT989" s="12">
        <v>73</v>
      </c>
      <c r="AU989" s="12">
        <v>5</v>
      </c>
      <c r="AV989" s="12">
        <v>0</v>
      </c>
      <c r="AW989" s="12">
        <v>0</v>
      </c>
      <c r="AX989" s="12">
        <v>0</v>
      </c>
      <c r="AY989" s="12">
        <v>0</v>
      </c>
      <c r="AZ989" s="12">
        <v>0</v>
      </c>
      <c r="BA989" s="12">
        <v>0</v>
      </c>
      <c r="BB989" s="12">
        <v>0</v>
      </c>
      <c r="BC989" s="12">
        <v>0</v>
      </c>
      <c r="BD989" s="12">
        <v>0</v>
      </c>
      <c r="BE989" s="12">
        <v>0</v>
      </c>
      <c r="BF989" s="12">
        <v>0</v>
      </c>
      <c r="BK989" t="s">
        <v>324</v>
      </c>
      <c r="BL989" t="s">
        <v>113</v>
      </c>
      <c r="BM989" s="2">
        <v>43900</v>
      </c>
      <c r="BN989" s="12">
        <v>2</v>
      </c>
      <c r="BO989" s="12">
        <v>3</v>
      </c>
      <c r="BP989" s="12">
        <v>1</v>
      </c>
      <c r="BQ989" s="12">
        <v>0</v>
      </c>
      <c r="BR989" s="12">
        <v>0</v>
      </c>
      <c r="BS989" s="12">
        <v>1</v>
      </c>
      <c r="BT989" s="12">
        <v>1</v>
      </c>
      <c r="BU989" s="12">
        <v>1</v>
      </c>
      <c r="BV989" s="12">
        <v>1</v>
      </c>
      <c r="BW989" s="12">
        <v>194</v>
      </c>
      <c r="BX989" s="12">
        <v>0</v>
      </c>
      <c r="BY989" s="12">
        <v>429</v>
      </c>
      <c r="BZ989" s="12">
        <v>329</v>
      </c>
      <c r="CA989" s="12">
        <v>2</v>
      </c>
      <c r="CB989" s="12">
        <v>1</v>
      </c>
      <c r="CC989" s="12">
        <v>0</v>
      </c>
      <c r="CD989" s="12">
        <v>2</v>
      </c>
      <c r="CE989" s="12">
        <v>0</v>
      </c>
      <c r="CF989" s="12">
        <v>0</v>
      </c>
      <c r="CG989" s="12">
        <v>0</v>
      </c>
      <c r="CH989" s="12">
        <v>0</v>
      </c>
      <c r="CI989">
        <v>0</v>
      </c>
      <c r="CJ989">
        <v>0</v>
      </c>
      <c r="CK989">
        <v>0</v>
      </c>
      <c r="CL989">
        <v>0</v>
      </c>
      <c r="CM989">
        <v>0</v>
      </c>
      <c r="CN989" s="12">
        <v>2</v>
      </c>
    </row>
    <row r="990" spans="1:92" x14ac:dyDescent="0.25">
      <c r="A990" s="7" t="s">
        <v>360</v>
      </c>
      <c r="B990" t="s">
        <v>110</v>
      </c>
      <c r="C990" s="2">
        <v>43900</v>
      </c>
      <c r="D990" s="12">
        <v>3</v>
      </c>
      <c r="E990" s="12">
        <v>5</v>
      </c>
      <c r="F990" s="12">
        <v>0</v>
      </c>
      <c r="G990" s="12">
        <v>2</v>
      </c>
      <c r="H990" s="12">
        <v>0</v>
      </c>
      <c r="I990" s="12">
        <v>0</v>
      </c>
      <c r="J990" s="12">
        <v>0</v>
      </c>
      <c r="K990" s="12">
        <v>0</v>
      </c>
      <c r="L990" s="12">
        <v>0</v>
      </c>
      <c r="M990" s="12">
        <v>0</v>
      </c>
      <c r="N990" s="12">
        <v>0</v>
      </c>
      <c r="O990" s="12">
        <v>5</v>
      </c>
      <c r="P990" s="12">
        <v>3</v>
      </c>
      <c r="Q990" s="12">
        <v>0</v>
      </c>
      <c r="R990" s="12">
        <v>0</v>
      </c>
      <c r="S990" s="12">
        <v>0</v>
      </c>
      <c r="T990" s="12">
        <v>0</v>
      </c>
      <c r="U990" s="12">
        <v>0</v>
      </c>
      <c r="V990" s="12">
        <v>0</v>
      </c>
      <c r="W990" s="12">
        <v>0</v>
      </c>
      <c r="X990" s="12">
        <v>0</v>
      </c>
      <c r="Y990">
        <v>0</v>
      </c>
      <c r="Z990">
        <v>0</v>
      </c>
      <c r="AA990">
        <v>0</v>
      </c>
      <c r="AB990">
        <v>0</v>
      </c>
      <c r="AC990">
        <v>0</v>
      </c>
      <c r="AG990" s="33" t="s">
        <v>360</v>
      </c>
      <c r="AH990" s="30" t="s">
        <v>110</v>
      </c>
      <c r="AI990" s="34">
        <v>43900</v>
      </c>
      <c r="AJ990" s="12">
        <v>1</v>
      </c>
      <c r="AK990" s="12">
        <v>1</v>
      </c>
      <c r="AL990" s="12">
        <v>0</v>
      </c>
      <c r="AM990" s="12">
        <v>0</v>
      </c>
      <c r="AN990" s="12">
        <v>0</v>
      </c>
      <c r="AO990" s="12">
        <v>0</v>
      </c>
      <c r="AP990" s="12">
        <v>0</v>
      </c>
      <c r="AQ990" s="12">
        <v>0</v>
      </c>
      <c r="AR990" s="12">
        <v>0</v>
      </c>
      <c r="AS990" s="12">
        <v>0</v>
      </c>
      <c r="AT990" s="12">
        <v>0</v>
      </c>
      <c r="AU990" s="12">
        <v>0</v>
      </c>
      <c r="AV990" s="12">
        <v>0</v>
      </c>
      <c r="AW990" s="12">
        <v>0</v>
      </c>
      <c r="AX990" s="12">
        <v>0</v>
      </c>
      <c r="AY990" s="12">
        <v>0</v>
      </c>
      <c r="AZ990" s="12">
        <v>0</v>
      </c>
      <c r="BA990" s="12">
        <v>0</v>
      </c>
      <c r="BB990" s="12">
        <v>0</v>
      </c>
      <c r="BC990" s="12">
        <v>0</v>
      </c>
      <c r="BD990" s="12">
        <v>0</v>
      </c>
      <c r="BE990" s="12">
        <v>0</v>
      </c>
      <c r="BF990" s="12">
        <v>0</v>
      </c>
      <c r="BK990" t="s">
        <v>325</v>
      </c>
      <c r="BL990" t="s">
        <v>110</v>
      </c>
      <c r="BM990" s="2">
        <v>43900</v>
      </c>
      <c r="BN990" s="12">
        <v>0</v>
      </c>
      <c r="BO990" s="12">
        <v>0</v>
      </c>
      <c r="BP990" s="12">
        <v>0</v>
      </c>
      <c r="BQ990" s="12">
        <v>0</v>
      </c>
      <c r="BR990" s="12">
        <v>0</v>
      </c>
      <c r="BS990" s="12">
        <v>0</v>
      </c>
      <c r="BT990" s="12">
        <v>0</v>
      </c>
      <c r="BU990" s="12">
        <v>0</v>
      </c>
      <c r="BV990" s="12">
        <v>0</v>
      </c>
      <c r="BW990" s="12">
        <v>0</v>
      </c>
      <c r="BX990" s="12">
        <v>0</v>
      </c>
      <c r="BY990" s="12">
        <v>0</v>
      </c>
      <c r="BZ990" s="12">
        <v>0</v>
      </c>
      <c r="CA990" s="12">
        <v>1</v>
      </c>
      <c r="CB990" s="12">
        <v>1</v>
      </c>
      <c r="CC990" s="12">
        <v>0</v>
      </c>
      <c r="CD990" s="12">
        <v>0</v>
      </c>
      <c r="CE990" s="12">
        <v>0</v>
      </c>
      <c r="CF990" s="12">
        <v>0</v>
      </c>
      <c r="CG990" s="12">
        <v>0</v>
      </c>
      <c r="CH990" s="12">
        <v>1</v>
      </c>
      <c r="CI990">
        <v>0</v>
      </c>
      <c r="CJ990">
        <v>0</v>
      </c>
      <c r="CK990">
        <v>0</v>
      </c>
      <c r="CL990">
        <v>0</v>
      </c>
      <c r="CM990">
        <v>0</v>
      </c>
      <c r="CN990" s="12">
        <v>0</v>
      </c>
    </row>
    <row r="991" spans="1:92" x14ac:dyDescent="0.25">
      <c r="A991" s="7" t="s">
        <v>360</v>
      </c>
      <c r="B991" t="s">
        <v>111</v>
      </c>
      <c r="C991" s="2">
        <v>43900</v>
      </c>
      <c r="D991" s="12">
        <v>295</v>
      </c>
      <c r="E991" s="12">
        <v>210</v>
      </c>
      <c r="F991" s="12">
        <v>4</v>
      </c>
      <c r="G991" s="12">
        <v>2</v>
      </c>
      <c r="H991" s="12">
        <v>1</v>
      </c>
      <c r="I991" s="12">
        <v>4</v>
      </c>
      <c r="J991" s="12">
        <v>0</v>
      </c>
      <c r="K991" s="12">
        <v>0</v>
      </c>
      <c r="L991" s="12">
        <v>4</v>
      </c>
      <c r="M991" s="12">
        <v>73</v>
      </c>
      <c r="N991" s="12">
        <v>12</v>
      </c>
      <c r="O991" s="12">
        <v>146</v>
      </c>
      <c r="P991" s="12">
        <v>100</v>
      </c>
      <c r="Q991" s="12">
        <v>14</v>
      </c>
      <c r="R991" s="12">
        <v>2</v>
      </c>
      <c r="S991" s="12">
        <v>0</v>
      </c>
      <c r="T991" s="12">
        <v>0</v>
      </c>
      <c r="U991" s="12">
        <v>0</v>
      </c>
      <c r="V991" s="12">
        <v>0</v>
      </c>
      <c r="W991" s="12">
        <v>0</v>
      </c>
      <c r="X991" s="12">
        <v>0</v>
      </c>
      <c r="Y991">
        <v>0</v>
      </c>
      <c r="Z991">
        <v>0</v>
      </c>
      <c r="AA991">
        <v>0</v>
      </c>
      <c r="AB991">
        <v>0</v>
      </c>
      <c r="AC991">
        <v>0</v>
      </c>
      <c r="AG991" s="35" t="s">
        <v>360</v>
      </c>
      <c r="AH991" s="29" t="s">
        <v>111</v>
      </c>
      <c r="AI991" s="36">
        <v>43900</v>
      </c>
      <c r="AJ991" s="12">
        <v>295</v>
      </c>
      <c r="AK991" s="12">
        <v>209</v>
      </c>
      <c r="AL991" s="12">
        <v>4</v>
      </c>
      <c r="AM991" s="12">
        <v>1</v>
      </c>
      <c r="AN991" s="12">
        <v>1</v>
      </c>
      <c r="AO991" s="12">
        <v>4</v>
      </c>
      <c r="AP991" s="12">
        <v>0</v>
      </c>
      <c r="AQ991" s="12">
        <v>0</v>
      </c>
      <c r="AR991" s="12">
        <v>4</v>
      </c>
      <c r="AS991" s="12">
        <v>0</v>
      </c>
      <c r="AT991" s="12">
        <v>12</v>
      </c>
      <c r="AU991" s="12">
        <v>1</v>
      </c>
      <c r="AV991" s="12">
        <v>0</v>
      </c>
      <c r="AW991" s="12">
        <v>0</v>
      </c>
      <c r="AX991" s="12">
        <v>0</v>
      </c>
      <c r="AY991" s="12">
        <v>0</v>
      </c>
      <c r="AZ991" s="12">
        <v>0</v>
      </c>
      <c r="BA991" s="12">
        <v>0</v>
      </c>
      <c r="BB991" s="12">
        <v>0</v>
      </c>
      <c r="BC991" s="12">
        <v>0</v>
      </c>
      <c r="BD991" s="12">
        <v>0</v>
      </c>
      <c r="BE991" s="12">
        <v>0</v>
      </c>
      <c r="BF991" s="12">
        <v>0</v>
      </c>
      <c r="BK991" t="s">
        <v>325</v>
      </c>
      <c r="BL991" t="s">
        <v>111</v>
      </c>
      <c r="BM991" s="2">
        <v>43900</v>
      </c>
      <c r="BN991" s="12">
        <v>2</v>
      </c>
      <c r="BO991" s="12">
        <v>6</v>
      </c>
      <c r="BP991" s="12">
        <v>0</v>
      </c>
      <c r="BQ991" s="12">
        <v>4</v>
      </c>
      <c r="BR991" s="12">
        <v>0</v>
      </c>
      <c r="BS991" s="12">
        <v>0</v>
      </c>
      <c r="BT991" s="12">
        <v>0</v>
      </c>
      <c r="BU991" s="12">
        <v>0</v>
      </c>
      <c r="BV991" s="12">
        <v>0</v>
      </c>
      <c r="BW991" s="12">
        <v>5</v>
      </c>
      <c r="BX991" s="12">
        <v>5</v>
      </c>
      <c r="BY991" s="12">
        <v>0</v>
      </c>
      <c r="BZ991" s="12">
        <v>0</v>
      </c>
      <c r="CA991" s="12">
        <v>9</v>
      </c>
      <c r="CB991" s="12">
        <v>4</v>
      </c>
      <c r="CC991" s="12">
        <v>0</v>
      </c>
      <c r="CD991" s="12">
        <v>1</v>
      </c>
      <c r="CE991" s="12">
        <v>0</v>
      </c>
      <c r="CF991" s="12">
        <v>0</v>
      </c>
      <c r="CG991" s="12">
        <v>2</v>
      </c>
      <c r="CH991" s="12">
        <v>3</v>
      </c>
      <c r="CI991">
        <v>0</v>
      </c>
      <c r="CJ991">
        <v>0</v>
      </c>
      <c r="CK991">
        <v>0</v>
      </c>
      <c r="CL991">
        <v>0</v>
      </c>
      <c r="CM991">
        <v>0</v>
      </c>
      <c r="CN991" s="12">
        <v>2</v>
      </c>
    </row>
    <row r="992" spans="1:92" x14ac:dyDescent="0.25">
      <c r="A992" s="7" t="s">
        <v>360</v>
      </c>
      <c r="B992" t="s">
        <v>112</v>
      </c>
      <c r="C992" s="2">
        <v>43900</v>
      </c>
      <c r="D992" s="12">
        <v>4</v>
      </c>
      <c r="E992" s="12">
        <v>4</v>
      </c>
      <c r="F992" s="12">
        <v>1</v>
      </c>
      <c r="G992" s="12">
        <v>0</v>
      </c>
      <c r="H992" s="12">
        <v>0</v>
      </c>
      <c r="I992" s="12">
        <v>1</v>
      </c>
      <c r="J992" s="12">
        <v>0</v>
      </c>
      <c r="K992" s="12">
        <v>0</v>
      </c>
      <c r="L992" s="12">
        <v>1</v>
      </c>
      <c r="M992" s="12">
        <v>1</v>
      </c>
      <c r="N992" s="12">
        <v>0</v>
      </c>
      <c r="O992" s="12">
        <v>5</v>
      </c>
      <c r="P992" s="12">
        <v>3</v>
      </c>
      <c r="Q992" s="12">
        <v>0</v>
      </c>
      <c r="R992" s="12">
        <v>0</v>
      </c>
      <c r="S992" s="12">
        <v>0</v>
      </c>
      <c r="T992" s="12">
        <v>0</v>
      </c>
      <c r="U992" s="12">
        <v>0</v>
      </c>
      <c r="V992" s="12">
        <v>0</v>
      </c>
      <c r="W992" s="12">
        <v>0</v>
      </c>
      <c r="X992" s="12">
        <v>0</v>
      </c>
      <c r="Y992">
        <v>0</v>
      </c>
      <c r="Z992">
        <v>0</v>
      </c>
      <c r="AA992">
        <v>0</v>
      </c>
      <c r="AB992">
        <v>0</v>
      </c>
      <c r="AC992">
        <v>0</v>
      </c>
      <c r="AG992" s="33" t="s">
        <v>360</v>
      </c>
      <c r="AH992" s="30" t="s">
        <v>112</v>
      </c>
      <c r="AI992" s="34">
        <v>43900</v>
      </c>
      <c r="AJ992" s="12">
        <v>2</v>
      </c>
      <c r="AK992" s="12">
        <v>2</v>
      </c>
      <c r="AL992" s="12">
        <v>1</v>
      </c>
      <c r="AM992" s="12">
        <v>0</v>
      </c>
      <c r="AN992" s="12">
        <v>0</v>
      </c>
      <c r="AO992" s="12">
        <v>1</v>
      </c>
      <c r="AP992" s="12">
        <v>0</v>
      </c>
      <c r="AQ992" s="12">
        <v>0</v>
      </c>
      <c r="AR992" s="12">
        <v>1</v>
      </c>
      <c r="AS992" s="12">
        <v>0</v>
      </c>
      <c r="AT992" s="12">
        <v>0</v>
      </c>
      <c r="AU992" s="12">
        <v>0</v>
      </c>
      <c r="AV992" s="12">
        <v>0</v>
      </c>
      <c r="AW992" s="12">
        <v>0</v>
      </c>
      <c r="AX992" s="12">
        <v>0</v>
      </c>
      <c r="AY992" s="12">
        <v>0</v>
      </c>
      <c r="AZ992" s="12">
        <v>0</v>
      </c>
      <c r="BA992" s="12">
        <v>0</v>
      </c>
      <c r="BB992" s="12">
        <v>0</v>
      </c>
      <c r="BC992" s="12">
        <v>0</v>
      </c>
      <c r="BD992" s="12">
        <v>0</v>
      </c>
      <c r="BE992" s="12">
        <v>0</v>
      </c>
      <c r="BF992" s="12">
        <v>0</v>
      </c>
      <c r="BK992" t="s">
        <v>325</v>
      </c>
      <c r="BL992" t="s">
        <v>112</v>
      </c>
      <c r="BM992" s="2">
        <v>43900</v>
      </c>
      <c r="BN992" s="12">
        <v>0</v>
      </c>
      <c r="BO992" s="12">
        <v>0</v>
      </c>
      <c r="BP992" s="12">
        <v>0</v>
      </c>
      <c r="BQ992" s="12">
        <v>0</v>
      </c>
      <c r="BR992" s="12">
        <v>0</v>
      </c>
      <c r="BS992" s="12">
        <v>0</v>
      </c>
      <c r="BT992" s="12">
        <v>0</v>
      </c>
      <c r="BU992" s="12">
        <v>0</v>
      </c>
      <c r="BV992" s="12">
        <v>0</v>
      </c>
      <c r="BW992" s="12">
        <v>0</v>
      </c>
      <c r="BX992" s="12">
        <v>0</v>
      </c>
      <c r="BY992" s="12">
        <v>0</v>
      </c>
      <c r="BZ992" s="12">
        <v>0</v>
      </c>
      <c r="CA992" s="12">
        <v>1</v>
      </c>
      <c r="CB992" s="12">
        <v>1</v>
      </c>
      <c r="CC992" s="12">
        <v>0</v>
      </c>
      <c r="CD992" s="12">
        <v>0</v>
      </c>
      <c r="CE992" s="12">
        <v>0</v>
      </c>
      <c r="CF992" s="12">
        <v>0</v>
      </c>
      <c r="CG992" s="12">
        <v>0</v>
      </c>
      <c r="CH992" s="12">
        <v>1</v>
      </c>
      <c r="CI992">
        <v>0</v>
      </c>
      <c r="CJ992">
        <v>0</v>
      </c>
      <c r="CK992">
        <v>0</v>
      </c>
      <c r="CL992">
        <v>0</v>
      </c>
      <c r="CM992">
        <v>0</v>
      </c>
      <c r="CN992" s="12">
        <v>0</v>
      </c>
    </row>
    <row r="993" spans="1:92" x14ac:dyDescent="0.25">
      <c r="A993" s="7" t="s">
        <v>360</v>
      </c>
      <c r="B993" t="s">
        <v>113</v>
      </c>
      <c r="C993" s="2">
        <v>43900</v>
      </c>
      <c r="D993" s="12">
        <v>306</v>
      </c>
      <c r="E993" s="12">
        <v>218</v>
      </c>
      <c r="F993" s="12">
        <v>6</v>
      </c>
      <c r="G993" s="12">
        <v>2</v>
      </c>
      <c r="H993" s="12">
        <v>2</v>
      </c>
      <c r="I993" s="12">
        <v>6</v>
      </c>
      <c r="J993" s="12">
        <v>1</v>
      </c>
      <c r="K993" s="12">
        <v>1</v>
      </c>
      <c r="L993" s="12">
        <v>6</v>
      </c>
      <c r="M993" s="12">
        <v>194</v>
      </c>
      <c r="N993" s="12">
        <v>10</v>
      </c>
      <c r="O993" s="12">
        <v>429</v>
      </c>
      <c r="P993" s="12">
        <v>329</v>
      </c>
      <c r="Q993" s="12">
        <v>34</v>
      </c>
      <c r="R993" s="12">
        <v>3</v>
      </c>
      <c r="S993" s="12">
        <v>0</v>
      </c>
      <c r="T993" s="12">
        <v>2</v>
      </c>
      <c r="U993" s="12">
        <v>0</v>
      </c>
      <c r="V993" s="12">
        <v>0</v>
      </c>
      <c r="W993" s="12">
        <v>0</v>
      </c>
      <c r="X993" s="12">
        <v>0</v>
      </c>
      <c r="Y993">
        <v>0</v>
      </c>
      <c r="Z993">
        <v>0</v>
      </c>
      <c r="AA993">
        <v>0</v>
      </c>
      <c r="AB993">
        <v>0</v>
      </c>
      <c r="AC993">
        <v>0</v>
      </c>
      <c r="AG993" s="35" t="s">
        <v>360</v>
      </c>
      <c r="AH993" s="29" t="s">
        <v>113</v>
      </c>
      <c r="AI993" s="36">
        <v>43900</v>
      </c>
      <c r="AJ993" s="12">
        <v>302</v>
      </c>
      <c r="AK993" s="12">
        <v>213</v>
      </c>
      <c r="AL993" s="12">
        <v>5</v>
      </c>
      <c r="AM993" s="12">
        <v>2</v>
      </c>
      <c r="AN993" s="12">
        <v>2</v>
      </c>
      <c r="AO993" s="12">
        <v>5</v>
      </c>
      <c r="AP993" s="12">
        <v>0</v>
      </c>
      <c r="AQ993" s="12">
        <v>0</v>
      </c>
      <c r="AR993" s="12">
        <v>5</v>
      </c>
      <c r="AS993" s="12">
        <v>0</v>
      </c>
      <c r="AT993" s="12">
        <v>32</v>
      </c>
      <c r="AU993" s="12">
        <v>2</v>
      </c>
      <c r="AV993" s="12">
        <v>0</v>
      </c>
      <c r="AW993" s="12">
        <v>0</v>
      </c>
      <c r="AX993" s="12">
        <v>0</v>
      </c>
      <c r="AY993" s="12">
        <v>0</v>
      </c>
      <c r="AZ993" s="12">
        <v>0</v>
      </c>
      <c r="BA993" s="12">
        <v>0</v>
      </c>
      <c r="BB993" s="12">
        <v>0</v>
      </c>
      <c r="BC993" s="12">
        <v>0</v>
      </c>
      <c r="BD993" s="12">
        <v>0</v>
      </c>
      <c r="BE993" s="12">
        <v>0</v>
      </c>
      <c r="BF993" s="12">
        <v>0</v>
      </c>
      <c r="BK993" t="s">
        <v>325</v>
      </c>
      <c r="BL993" t="s">
        <v>113</v>
      </c>
      <c r="BM993" s="2">
        <v>43900</v>
      </c>
      <c r="BN993" s="12">
        <v>3</v>
      </c>
      <c r="BO993" s="12">
        <v>6</v>
      </c>
      <c r="BP993" s="12">
        <v>0</v>
      </c>
      <c r="BQ993" s="12">
        <v>3</v>
      </c>
      <c r="BR993" s="12">
        <v>0</v>
      </c>
      <c r="BS993" s="12">
        <v>0</v>
      </c>
      <c r="BT993" s="12">
        <v>0</v>
      </c>
      <c r="BU993" s="12">
        <v>0</v>
      </c>
      <c r="BV993" s="12">
        <v>0</v>
      </c>
      <c r="BW993" s="12">
        <v>6</v>
      </c>
      <c r="BX993" s="12">
        <v>16</v>
      </c>
      <c r="BY993" s="12">
        <v>0</v>
      </c>
      <c r="BZ993" s="12">
        <v>0</v>
      </c>
      <c r="CA993" s="12">
        <v>20</v>
      </c>
      <c r="CB993" s="12">
        <v>9</v>
      </c>
      <c r="CC993" s="12">
        <v>0</v>
      </c>
      <c r="CD993" s="12">
        <v>2</v>
      </c>
      <c r="CE993" s="12">
        <v>0</v>
      </c>
      <c r="CF993" s="12">
        <v>0</v>
      </c>
      <c r="CG993" s="12">
        <v>3</v>
      </c>
      <c r="CH993" s="12">
        <v>6</v>
      </c>
      <c r="CI993">
        <v>0</v>
      </c>
      <c r="CJ993">
        <v>0</v>
      </c>
      <c r="CK993">
        <v>0</v>
      </c>
      <c r="CL993">
        <v>0</v>
      </c>
      <c r="CM993">
        <v>0</v>
      </c>
      <c r="CN993" s="12">
        <v>3</v>
      </c>
    </row>
    <row r="994" spans="1:92" x14ac:dyDescent="0.25">
      <c r="A994" s="7" t="s">
        <v>361</v>
      </c>
      <c r="B994" t="s">
        <v>110</v>
      </c>
      <c r="C994" s="2">
        <v>43900</v>
      </c>
      <c r="D994" s="12">
        <v>0</v>
      </c>
      <c r="E994" s="12">
        <v>0</v>
      </c>
      <c r="F994" s="12">
        <v>0</v>
      </c>
      <c r="G994" s="12">
        <v>0</v>
      </c>
      <c r="H994" s="12">
        <v>0</v>
      </c>
      <c r="I994" s="12">
        <v>0</v>
      </c>
      <c r="J994" s="12">
        <v>0</v>
      </c>
      <c r="K994" s="12">
        <v>0</v>
      </c>
      <c r="L994" s="12">
        <v>0</v>
      </c>
      <c r="M994" s="12">
        <v>0</v>
      </c>
      <c r="N994" s="12">
        <v>0</v>
      </c>
      <c r="O994" s="12">
        <v>0</v>
      </c>
      <c r="P994" s="12">
        <v>0</v>
      </c>
      <c r="Q994" s="12">
        <v>0</v>
      </c>
      <c r="R994" s="12">
        <v>0</v>
      </c>
      <c r="S994" s="12">
        <v>0</v>
      </c>
      <c r="T994" s="12">
        <v>0</v>
      </c>
      <c r="U994" s="12">
        <v>0</v>
      </c>
      <c r="V994" s="12">
        <v>0</v>
      </c>
      <c r="W994" s="12">
        <v>0</v>
      </c>
      <c r="X994" s="12">
        <v>0</v>
      </c>
      <c r="Y994">
        <v>0</v>
      </c>
      <c r="Z994">
        <v>0</v>
      </c>
      <c r="AA994">
        <v>0</v>
      </c>
      <c r="AB994">
        <v>0</v>
      </c>
      <c r="AC994">
        <v>0</v>
      </c>
      <c r="AG994" s="33" t="s">
        <v>361</v>
      </c>
      <c r="AH994" s="30" t="s">
        <v>110</v>
      </c>
      <c r="AI994" s="34">
        <v>43900</v>
      </c>
      <c r="AJ994" s="12">
        <v>0</v>
      </c>
      <c r="AK994" s="12">
        <v>0</v>
      </c>
      <c r="AL994" s="12">
        <v>0</v>
      </c>
      <c r="AM994" s="12">
        <v>0</v>
      </c>
      <c r="AN994" s="12">
        <v>0</v>
      </c>
      <c r="AO994" s="12">
        <v>0</v>
      </c>
      <c r="AP994" s="12">
        <v>0</v>
      </c>
      <c r="AQ994" s="12">
        <v>0</v>
      </c>
      <c r="AR994" s="12">
        <v>0</v>
      </c>
      <c r="AS994" s="12">
        <v>0</v>
      </c>
      <c r="AT994" s="12">
        <v>0</v>
      </c>
      <c r="AU994" s="12">
        <v>0</v>
      </c>
      <c r="AV994" s="12">
        <v>0</v>
      </c>
      <c r="AW994" s="12">
        <v>0</v>
      </c>
      <c r="AX994" s="12">
        <v>0</v>
      </c>
      <c r="AY994" s="12">
        <v>0</v>
      </c>
      <c r="AZ994" s="12">
        <v>0</v>
      </c>
      <c r="BA994" s="12">
        <v>0</v>
      </c>
      <c r="BB994" s="12">
        <v>0</v>
      </c>
      <c r="BC994" s="12">
        <v>0</v>
      </c>
      <c r="BD994" s="12">
        <v>0</v>
      </c>
      <c r="BE994" s="12">
        <v>0</v>
      </c>
      <c r="BF994" s="12">
        <v>0</v>
      </c>
      <c r="BK994" t="s">
        <v>326</v>
      </c>
      <c r="BL994" t="s">
        <v>110</v>
      </c>
      <c r="BM994" s="2">
        <v>43900</v>
      </c>
      <c r="BN994" s="12">
        <v>1</v>
      </c>
      <c r="BO994" s="12">
        <v>0</v>
      </c>
      <c r="BP994" s="12">
        <v>0</v>
      </c>
      <c r="BQ994" s="12">
        <v>0</v>
      </c>
      <c r="BR994" s="12">
        <v>0</v>
      </c>
      <c r="BS994" s="12">
        <v>0</v>
      </c>
      <c r="BT994" s="12">
        <v>0</v>
      </c>
      <c r="BU994" s="12">
        <v>0</v>
      </c>
      <c r="BV994" s="12">
        <v>0</v>
      </c>
      <c r="BW994" s="12">
        <v>1</v>
      </c>
      <c r="BX994" s="12">
        <v>0</v>
      </c>
      <c r="BY994" s="12">
        <v>0</v>
      </c>
      <c r="BZ994" s="12">
        <v>0</v>
      </c>
      <c r="CA994" s="12">
        <v>1</v>
      </c>
      <c r="CB994" s="12">
        <v>0</v>
      </c>
      <c r="CC994" s="12">
        <v>0</v>
      </c>
      <c r="CD994" s="12">
        <v>0</v>
      </c>
      <c r="CE994" s="12">
        <v>0</v>
      </c>
      <c r="CF994" s="12">
        <v>0</v>
      </c>
      <c r="CG994" s="12">
        <v>0</v>
      </c>
      <c r="CH994" s="12">
        <v>0</v>
      </c>
      <c r="CI994">
        <v>0</v>
      </c>
      <c r="CJ994">
        <v>0</v>
      </c>
      <c r="CK994">
        <v>0</v>
      </c>
      <c r="CL994">
        <v>0</v>
      </c>
      <c r="CM994">
        <v>0</v>
      </c>
      <c r="CN994" s="12">
        <v>1</v>
      </c>
    </row>
    <row r="995" spans="1:92" x14ac:dyDescent="0.25">
      <c r="A995" s="7" t="s">
        <v>361</v>
      </c>
      <c r="B995" t="s">
        <v>111</v>
      </c>
      <c r="C995" s="2">
        <v>43900</v>
      </c>
      <c r="D995" s="12">
        <f>1+112</f>
        <v>113</v>
      </c>
      <c r="E995" s="12">
        <f>1+89</f>
        <v>90</v>
      </c>
      <c r="F995" s="12">
        <v>3</v>
      </c>
      <c r="G995" s="12">
        <v>2</v>
      </c>
      <c r="H995" s="12">
        <v>1</v>
      </c>
      <c r="I995" s="12">
        <v>3</v>
      </c>
      <c r="J995" s="12">
        <v>1</v>
      </c>
      <c r="K995" s="12">
        <v>1</v>
      </c>
      <c r="L995" s="12">
        <v>3</v>
      </c>
      <c r="M995" s="12">
        <v>1</v>
      </c>
      <c r="N995" s="12">
        <v>0</v>
      </c>
      <c r="O995" s="12">
        <v>0</v>
      </c>
      <c r="P995" s="12">
        <v>0</v>
      </c>
      <c r="Q995" s="12">
        <v>4</v>
      </c>
      <c r="R995" s="12">
        <v>2</v>
      </c>
      <c r="S995" s="12">
        <v>2</v>
      </c>
      <c r="T995" s="12">
        <v>2</v>
      </c>
      <c r="U995" s="12">
        <v>0</v>
      </c>
      <c r="V995" s="12">
        <v>0</v>
      </c>
      <c r="W995" s="12">
        <v>0</v>
      </c>
      <c r="X995" s="12">
        <v>0</v>
      </c>
      <c r="Y995">
        <v>0</v>
      </c>
      <c r="Z995">
        <v>0</v>
      </c>
      <c r="AA995">
        <v>0</v>
      </c>
      <c r="AB995">
        <v>0</v>
      </c>
      <c r="AC995">
        <v>0</v>
      </c>
      <c r="AG995" s="35" t="s">
        <v>361</v>
      </c>
      <c r="AH995" s="29" t="s">
        <v>111</v>
      </c>
      <c r="AI995" s="36">
        <v>43900</v>
      </c>
      <c r="AJ995" s="87">
        <v>112</v>
      </c>
      <c r="AK995" s="87">
        <v>89</v>
      </c>
      <c r="AL995" s="87">
        <v>3</v>
      </c>
      <c r="AM995" s="87">
        <v>2</v>
      </c>
      <c r="AN995" s="87">
        <v>1</v>
      </c>
      <c r="AO995" s="87">
        <v>3</v>
      </c>
      <c r="AP995" s="12">
        <v>0</v>
      </c>
      <c r="AQ995" s="12">
        <v>0</v>
      </c>
      <c r="AR995" s="88">
        <v>3</v>
      </c>
      <c r="AS995" s="12">
        <v>0</v>
      </c>
      <c r="AT995" s="12">
        <v>12</v>
      </c>
      <c r="AU995" s="12">
        <v>0</v>
      </c>
      <c r="AV995" s="12">
        <v>0</v>
      </c>
      <c r="AW995" s="12">
        <v>0</v>
      </c>
      <c r="AX995" s="12">
        <v>0</v>
      </c>
      <c r="AY995" s="12">
        <v>0</v>
      </c>
      <c r="AZ995" s="12">
        <v>0</v>
      </c>
      <c r="BA995" s="12">
        <v>0</v>
      </c>
      <c r="BB995" s="12">
        <v>0</v>
      </c>
      <c r="BC995" s="12">
        <v>0</v>
      </c>
      <c r="BD995" s="12">
        <v>0</v>
      </c>
      <c r="BE995" s="12">
        <v>0</v>
      </c>
      <c r="BF995" s="12">
        <v>0</v>
      </c>
      <c r="BK995" t="s">
        <v>326</v>
      </c>
      <c r="BL995" t="s">
        <v>111</v>
      </c>
      <c r="BM995" s="2">
        <v>43900</v>
      </c>
      <c r="BN995" s="12">
        <v>5</v>
      </c>
      <c r="BO995" s="12">
        <v>4</v>
      </c>
      <c r="BP995" s="12">
        <v>0</v>
      </c>
      <c r="BQ995" s="12">
        <v>0</v>
      </c>
      <c r="BR995" s="12">
        <v>0</v>
      </c>
      <c r="BS995" s="12">
        <v>0</v>
      </c>
      <c r="BT995" s="12">
        <v>4</v>
      </c>
      <c r="BU995" s="12">
        <v>3</v>
      </c>
      <c r="BV995" s="12">
        <v>0</v>
      </c>
      <c r="BW995" s="12">
        <v>7</v>
      </c>
      <c r="BX995" s="12">
        <v>0</v>
      </c>
      <c r="BY995" s="12">
        <v>0</v>
      </c>
      <c r="BZ995" s="12">
        <v>0</v>
      </c>
      <c r="CA995" s="12">
        <v>20</v>
      </c>
      <c r="CB995" s="12">
        <v>6</v>
      </c>
      <c r="CC995" s="12">
        <v>10</v>
      </c>
      <c r="CD995" s="12">
        <v>4</v>
      </c>
      <c r="CE995" s="12">
        <v>0</v>
      </c>
      <c r="CF995" s="12">
        <v>0</v>
      </c>
      <c r="CG995" s="12">
        <v>0</v>
      </c>
      <c r="CH995" s="12">
        <v>6</v>
      </c>
      <c r="CI995">
        <v>0</v>
      </c>
      <c r="CJ995">
        <v>0</v>
      </c>
      <c r="CK995">
        <v>0</v>
      </c>
      <c r="CL995">
        <v>0</v>
      </c>
      <c r="CM995">
        <v>0</v>
      </c>
      <c r="CN995" s="12">
        <v>5</v>
      </c>
    </row>
    <row r="996" spans="1:92" x14ac:dyDescent="0.25">
      <c r="A996" s="7" t="s">
        <v>361</v>
      </c>
      <c r="B996" t="s">
        <v>112</v>
      </c>
      <c r="C996" s="2">
        <v>43900</v>
      </c>
      <c r="D996" s="12">
        <v>0</v>
      </c>
      <c r="E996" s="12">
        <v>0</v>
      </c>
      <c r="F996" s="12">
        <v>0</v>
      </c>
      <c r="G996" s="12">
        <v>0</v>
      </c>
      <c r="H996" s="12">
        <v>0</v>
      </c>
      <c r="I996" s="12">
        <v>0</v>
      </c>
      <c r="J996" s="12">
        <v>0</v>
      </c>
      <c r="K996" s="12">
        <v>0</v>
      </c>
      <c r="L996" s="12">
        <v>0</v>
      </c>
      <c r="M996" s="12">
        <v>0</v>
      </c>
      <c r="N996" s="12">
        <v>0</v>
      </c>
      <c r="O996" s="12">
        <v>0</v>
      </c>
      <c r="P996" s="12">
        <v>0</v>
      </c>
      <c r="Q996" s="12">
        <v>0</v>
      </c>
      <c r="R996" s="12">
        <v>0</v>
      </c>
      <c r="S996" s="12">
        <v>0</v>
      </c>
      <c r="T996" s="12">
        <v>0</v>
      </c>
      <c r="U996" s="12">
        <v>0</v>
      </c>
      <c r="V996" s="12">
        <v>0</v>
      </c>
      <c r="W996" s="12">
        <v>0</v>
      </c>
      <c r="X996" s="12">
        <v>0</v>
      </c>
      <c r="Y996">
        <v>0</v>
      </c>
      <c r="Z996">
        <v>0</v>
      </c>
      <c r="AA996">
        <v>0</v>
      </c>
      <c r="AB996">
        <v>0</v>
      </c>
      <c r="AC996">
        <v>0</v>
      </c>
      <c r="AG996" s="33" t="s">
        <v>361</v>
      </c>
      <c r="AH996" s="30" t="s">
        <v>112</v>
      </c>
      <c r="AI996" s="34">
        <v>43900</v>
      </c>
      <c r="AJ996" s="12">
        <v>0</v>
      </c>
      <c r="AK996" s="12">
        <v>0</v>
      </c>
      <c r="AL996" s="12">
        <v>0</v>
      </c>
      <c r="AM996" s="12">
        <v>0</v>
      </c>
      <c r="AN996" s="12">
        <v>0</v>
      </c>
      <c r="AO996" s="12">
        <v>0</v>
      </c>
      <c r="AP996" s="12">
        <v>0</v>
      </c>
      <c r="AQ996" s="12">
        <v>0</v>
      </c>
      <c r="AR996" s="12">
        <v>0</v>
      </c>
      <c r="AS996" s="12">
        <v>0</v>
      </c>
      <c r="AT996" s="12">
        <v>1</v>
      </c>
      <c r="AU996" s="12">
        <v>0</v>
      </c>
      <c r="AV996" s="12">
        <v>0</v>
      </c>
      <c r="AW996" s="12">
        <v>0</v>
      </c>
      <c r="AX996" s="12">
        <v>0</v>
      </c>
      <c r="AY996" s="12">
        <v>0</v>
      </c>
      <c r="AZ996" s="12">
        <v>0</v>
      </c>
      <c r="BA996" s="12">
        <v>0</v>
      </c>
      <c r="BB996" s="12">
        <v>0</v>
      </c>
      <c r="BC996" s="12">
        <v>0</v>
      </c>
      <c r="BD996" s="12">
        <v>0</v>
      </c>
      <c r="BE996" s="12">
        <v>0</v>
      </c>
      <c r="BF996" s="12">
        <v>0</v>
      </c>
      <c r="BK996" t="s">
        <v>326</v>
      </c>
      <c r="BL996" t="s">
        <v>112</v>
      </c>
      <c r="BM996" s="2">
        <v>43900</v>
      </c>
      <c r="BN996" s="12">
        <v>2</v>
      </c>
      <c r="BO996" s="12">
        <v>1</v>
      </c>
      <c r="BP996" s="12">
        <v>0</v>
      </c>
      <c r="BQ996" s="12">
        <v>0</v>
      </c>
      <c r="BR996" s="12">
        <v>0</v>
      </c>
      <c r="BS996" s="12">
        <v>0</v>
      </c>
      <c r="BT996" s="12">
        <v>0</v>
      </c>
      <c r="BU996" s="12">
        <v>0</v>
      </c>
      <c r="BV996" s="12">
        <v>0</v>
      </c>
      <c r="BW996" s="12">
        <v>0</v>
      </c>
      <c r="BX996" s="12">
        <v>0</v>
      </c>
      <c r="BY996" s="12">
        <v>0</v>
      </c>
      <c r="BZ996" s="12">
        <v>0</v>
      </c>
      <c r="CA996" s="12">
        <v>2</v>
      </c>
      <c r="CB996" s="12">
        <v>0</v>
      </c>
      <c r="CC996" s="12">
        <v>0</v>
      </c>
      <c r="CD996" s="12">
        <v>0</v>
      </c>
      <c r="CE996" s="12">
        <v>0</v>
      </c>
      <c r="CF996" s="12">
        <v>0</v>
      </c>
      <c r="CG996" s="12">
        <v>0</v>
      </c>
      <c r="CH996" s="12">
        <v>0</v>
      </c>
      <c r="CI996">
        <v>0</v>
      </c>
      <c r="CJ996">
        <v>0</v>
      </c>
      <c r="CK996">
        <v>0</v>
      </c>
      <c r="CL996">
        <v>0</v>
      </c>
      <c r="CM996">
        <v>0</v>
      </c>
      <c r="CN996" s="12">
        <v>2</v>
      </c>
    </row>
    <row r="997" spans="1:92" x14ac:dyDescent="0.25">
      <c r="A997" s="7" t="s">
        <v>361</v>
      </c>
      <c r="B997" t="s">
        <v>113</v>
      </c>
      <c r="C997" s="2">
        <v>43900</v>
      </c>
      <c r="D997" s="12">
        <v>1</v>
      </c>
      <c r="E997" s="12">
        <v>2</v>
      </c>
      <c r="F997" s="12">
        <v>1</v>
      </c>
      <c r="G997" s="12">
        <v>1</v>
      </c>
      <c r="H997" s="12">
        <v>1</v>
      </c>
      <c r="I997" s="12">
        <v>1</v>
      </c>
      <c r="J997" s="12">
        <v>0</v>
      </c>
      <c r="K997" s="12">
        <v>0</v>
      </c>
      <c r="L997" s="12">
        <v>1</v>
      </c>
      <c r="M997" s="12">
        <v>1</v>
      </c>
      <c r="N997" s="12">
        <v>1</v>
      </c>
      <c r="O997" s="12">
        <v>0</v>
      </c>
      <c r="P997" s="12">
        <v>0</v>
      </c>
      <c r="Q997" s="12">
        <v>6</v>
      </c>
      <c r="R997" s="12">
        <v>3</v>
      </c>
      <c r="S997" s="12">
        <v>2</v>
      </c>
      <c r="T997" s="12">
        <v>2</v>
      </c>
      <c r="U997" s="12">
        <v>0</v>
      </c>
      <c r="V997" s="12">
        <v>1</v>
      </c>
      <c r="W997" s="12">
        <v>1</v>
      </c>
      <c r="X997" s="12">
        <v>0</v>
      </c>
      <c r="Y997">
        <v>0</v>
      </c>
      <c r="Z997">
        <v>0</v>
      </c>
      <c r="AA997">
        <v>0</v>
      </c>
      <c r="AB997">
        <v>0</v>
      </c>
      <c r="AC997">
        <v>0</v>
      </c>
      <c r="AG997" s="35" t="s">
        <v>361</v>
      </c>
      <c r="AH997" s="29" t="s">
        <v>113</v>
      </c>
      <c r="AI997" s="36">
        <v>43900</v>
      </c>
      <c r="AJ997" s="12">
        <v>73</v>
      </c>
      <c r="AK997" s="12">
        <v>58</v>
      </c>
      <c r="AL997" s="12">
        <v>4</v>
      </c>
      <c r="AM997" s="12">
        <v>0</v>
      </c>
      <c r="AN997" s="12">
        <v>0</v>
      </c>
      <c r="AO997" s="12">
        <v>4</v>
      </c>
      <c r="AP997" s="12">
        <v>4</v>
      </c>
      <c r="AQ997" s="12">
        <v>2</v>
      </c>
      <c r="AR997" s="12">
        <v>4</v>
      </c>
      <c r="AS997" s="12">
        <v>0</v>
      </c>
      <c r="AT997" s="12">
        <v>28</v>
      </c>
      <c r="AU997" s="12">
        <v>0</v>
      </c>
      <c r="AV997" s="12">
        <v>0</v>
      </c>
      <c r="AW997" s="12">
        <v>0</v>
      </c>
      <c r="AX997" s="12">
        <v>0</v>
      </c>
      <c r="AY997" s="12">
        <v>0</v>
      </c>
      <c r="AZ997" s="12">
        <v>0</v>
      </c>
      <c r="BA997" s="12">
        <v>0</v>
      </c>
      <c r="BB997" s="12">
        <v>0</v>
      </c>
      <c r="BC997" s="12">
        <v>0</v>
      </c>
      <c r="BD997" s="12">
        <v>0</v>
      </c>
      <c r="BE997" s="12">
        <v>0</v>
      </c>
      <c r="BF997" s="12">
        <v>0</v>
      </c>
      <c r="BK997" t="s">
        <v>326</v>
      </c>
      <c r="BL997" t="s">
        <v>113</v>
      </c>
      <c r="BM997" s="2">
        <v>43900</v>
      </c>
      <c r="BN997" s="12">
        <v>5</v>
      </c>
      <c r="BO997" s="12">
        <v>7</v>
      </c>
      <c r="BP997" s="12">
        <v>0</v>
      </c>
      <c r="BQ997" s="12">
        <v>2</v>
      </c>
      <c r="BR997" s="12">
        <v>0</v>
      </c>
      <c r="BS997" s="12">
        <v>0</v>
      </c>
      <c r="BT997" s="12">
        <v>3</v>
      </c>
      <c r="BU997" s="12">
        <v>2</v>
      </c>
      <c r="BV997" s="12">
        <v>0</v>
      </c>
      <c r="BW997" s="12">
        <v>14</v>
      </c>
      <c r="BX997" s="12">
        <v>6</v>
      </c>
      <c r="BY997" s="12">
        <v>0</v>
      </c>
      <c r="BZ997" s="12">
        <v>0</v>
      </c>
      <c r="CA997" s="12">
        <v>25</v>
      </c>
      <c r="CB997" s="12">
        <v>2</v>
      </c>
      <c r="CC997" s="12">
        <v>9</v>
      </c>
      <c r="CD997" s="12">
        <v>7</v>
      </c>
      <c r="CE997" s="12">
        <v>0</v>
      </c>
      <c r="CF997" s="12">
        <v>0</v>
      </c>
      <c r="CG997" s="12">
        <v>0</v>
      </c>
      <c r="CH997" s="12">
        <v>2</v>
      </c>
      <c r="CI997">
        <v>0</v>
      </c>
      <c r="CJ997">
        <v>0</v>
      </c>
      <c r="CK997">
        <v>0</v>
      </c>
      <c r="CL997">
        <v>0</v>
      </c>
      <c r="CM997">
        <v>0</v>
      </c>
      <c r="CN997" s="12">
        <v>5</v>
      </c>
    </row>
    <row r="998" spans="1:92" x14ac:dyDescent="0.25">
      <c r="A998" s="7" t="s">
        <v>362</v>
      </c>
      <c r="B998" t="s">
        <v>110</v>
      </c>
      <c r="C998" s="2">
        <v>43900</v>
      </c>
      <c r="D998" s="12">
        <v>4</v>
      </c>
      <c r="E998" s="12">
        <v>4</v>
      </c>
      <c r="F998" s="12">
        <v>0</v>
      </c>
      <c r="G998" s="12">
        <v>0</v>
      </c>
      <c r="H998" s="12">
        <v>0</v>
      </c>
      <c r="I998" s="12">
        <v>0</v>
      </c>
      <c r="J998" s="12">
        <v>0</v>
      </c>
      <c r="K998" s="12">
        <v>0</v>
      </c>
      <c r="L998" s="12">
        <v>0</v>
      </c>
      <c r="M998" s="12">
        <v>3</v>
      </c>
      <c r="N998" s="12">
        <v>0</v>
      </c>
      <c r="O998" s="12">
        <v>3</v>
      </c>
      <c r="P998" s="12">
        <v>2</v>
      </c>
      <c r="Q998" s="12">
        <v>4</v>
      </c>
      <c r="R998" s="12">
        <v>2</v>
      </c>
      <c r="S998" s="12">
        <v>0</v>
      </c>
      <c r="T998" s="12">
        <v>0</v>
      </c>
      <c r="U998" s="12">
        <v>0</v>
      </c>
      <c r="V998" s="12">
        <v>0</v>
      </c>
      <c r="W998" s="12">
        <v>0</v>
      </c>
      <c r="X998" s="12">
        <v>0</v>
      </c>
      <c r="Y998">
        <v>0</v>
      </c>
      <c r="Z998">
        <v>0</v>
      </c>
      <c r="AA998">
        <v>0</v>
      </c>
      <c r="AB998">
        <v>0</v>
      </c>
      <c r="AC998">
        <v>0</v>
      </c>
      <c r="AG998" s="33" t="s">
        <v>362</v>
      </c>
      <c r="AH998" s="30" t="s">
        <v>110</v>
      </c>
      <c r="AI998" s="34">
        <v>43900</v>
      </c>
      <c r="AJ998" s="12">
        <v>0</v>
      </c>
      <c r="AK998" s="12">
        <v>0</v>
      </c>
      <c r="AL998" s="12">
        <v>0</v>
      </c>
      <c r="AM998" s="12">
        <v>0</v>
      </c>
      <c r="AN998" s="12">
        <v>0</v>
      </c>
      <c r="AO998" s="12">
        <v>0</v>
      </c>
      <c r="AP998" s="12">
        <v>0</v>
      </c>
      <c r="AQ998" s="12">
        <v>0</v>
      </c>
      <c r="AR998" s="12">
        <v>0</v>
      </c>
      <c r="AS998" s="12">
        <v>0</v>
      </c>
      <c r="AT998" s="12">
        <v>0</v>
      </c>
      <c r="AU998" s="12">
        <v>0</v>
      </c>
      <c r="AV998" s="12">
        <v>0</v>
      </c>
      <c r="AW998" s="12">
        <v>0</v>
      </c>
      <c r="AX998" s="12">
        <v>0</v>
      </c>
      <c r="AY998" s="12">
        <v>0</v>
      </c>
      <c r="AZ998" s="12">
        <v>0</v>
      </c>
      <c r="BA998" s="12">
        <v>0</v>
      </c>
      <c r="BB998" s="12">
        <v>0</v>
      </c>
      <c r="BC998" s="12">
        <v>0</v>
      </c>
      <c r="BD998" s="12">
        <v>0</v>
      </c>
      <c r="BE998" s="12">
        <v>0</v>
      </c>
      <c r="BF998" s="12">
        <v>0</v>
      </c>
      <c r="BK998" t="s">
        <v>327</v>
      </c>
      <c r="BL998" t="s">
        <v>110</v>
      </c>
      <c r="BM998" s="2">
        <v>43900</v>
      </c>
      <c r="BN998" s="12">
        <v>5</v>
      </c>
      <c r="BO998" s="12">
        <v>3</v>
      </c>
      <c r="BP998" s="12">
        <v>0</v>
      </c>
      <c r="BQ998" s="12">
        <v>0</v>
      </c>
      <c r="BR998" s="12">
        <v>0</v>
      </c>
      <c r="BS998" s="12">
        <v>0</v>
      </c>
      <c r="BT998" s="12">
        <v>0</v>
      </c>
      <c r="BU998" s="12">
        <v>0</v>
      </c>
      <c r="BV998" s="12">
        <v>0</v>
      </c>
      <c r="BW998" s="12">
        <v>0</v>
      </c>
      <c r="BX998" s="12">
        <v>0</v>
      </c>
      <c r="BY998" s="12">
        <v>0</v>
      </c>
      <c r="BZ998" s="12">
        <v>0</v>
      </c>
      <c r="CA998" s="12">
        <v>0</v>
      </c>
      <c r="CB998" s="12">
        <v>0</v>
      </c>
      <c r="CC998" s="12">
        <v>0</v>
      </c>
      <c r="CD998" s="12">
        <v>0</v>
      </c>
      <c r="CE998" s="12">
        <v>0</v>
      </c>
      <c r="CF998" s="12">
        <v>0</v>
      </c>
      <c r="CG998" s="12">
        <v>0</v>
      </c>
      <c r="CH998" s="12">
        <v>0</v>
      </c>
      <c r="CI998">
        <v>0</v>
      </c>
      <c r="CJ998">
        <v>0</v>
      </c>
      <c r="CK998">
        <v>0</v>
      </c>
      <c r="CL998">
        <v>0</v>
      </c>
      <c r="CM998">
        <v>0</v>
      </c>
      <c r="CN998" s="12">
        <v>5</v>
      </c>
    </row>
    <row r="999" spans="1:92" x14ac:dyDescent="0.25">
      <c r="A999" s="7" t="s">
        <v>362</v>
      </c>
      <c r="B999" t="s">
        <v>111</v>
      </c>
      <c r="C999" s="2">
        <v>43900</v>
      </c>
      <c r="D999" s="12">
        <f>6+130</f>
        <v>136</v>
      </c>
      <c r="E999" s="12">
        <f>8+94</f>
        <v>102</v>
      </c>
      <c r="F999" s="12">
        <v>7</v>
      </c>
      <c r="G999" s="12">
        <v>1</v>
      </c>
      <c r="H999" s="12">
        <v>1</v>
      </c>
      <c r="I999" s="12">
        <v>7</v>
      </c>
      <c r="J999" s="12">
        <v>0</v>
      </c>
      <c r="K999" s="12">
        <v>0</v>
      </c>
      <c r="L999" s="12">
        <v>7</v>
      </c>
      <c r="M999" s="12">
        <v>47</v>
      </c>
      <c r="N999" s="12">
        <v>10</v>
      </c>
      <c r="O999" s="12">
        <v>62</v>
      </c>
      <c r="P999" s="12">
        <v>50</v>
      </c>
      <c r="Q999" s="12">
        <v>25</v>
      </c>
      <c r="R999" s="12">
        <v>19</v>
      </c>
      <c r="S999" s="12">
        <v>20</v>
      </c>
      <c r="T999" s="12">
        <v>5</v>
      </c>
      <c r="U999" s="12">
        <v>0</v>
      </c>
      <c r="V999" s="12">
        <v>0</v>
      </c>
      <c r="W999" s="12">
        <v>16</v>
      </c>
      <c r="X999" s="12">
        <v>4</v>
      </c>
      <c r="Y999">
        <v>0</v>
      </c>
      <c r="Z999">
        <v>0</v>
      </c>
      <c r="AA999">
        <v>0</v>
      </c>
      <c r="AB999">
        <v>0</v>
      </c>
      <c r="AC999">
        <v>0</v>
      </c>
      <c r="AG999" s="35" t="s">
        <v>362</v>
      </c>
      <c r="AH999" s="29" t="s">
        <v>111</v>
      </c>
      <c r="AI999" s="36">
        <v>43900</v>
      </c>
      <c r="AJ999" s="87">
        <v>130</v>
      </c>
      <c r="AK999" s="87">
        <v>94</v>
      </c>
      <c r="AL999" s="87">
        <v>7</v>
      </c>
      <c r="AM999" s="87">
        <v>1</v>
      </c>
      <c r="AN999" s="87">
        <v>1</v>
      </c>
      <c r="AO999" s="87">
        <v>7</v>
      </c>
      <c r="AP999" s="12">
        <v>0</v>
      </c>
      <c r="AQ999" s="12">
        <v>0</v>
      </c>
      <c r="AR999" s="88">
        <v>7</v>
      </c>
      <c r="AS999" s="12">
        <v>0</v>
      </c>
      <c r="AT999" s="12">
        <v>0</v>
      </c>
      <c r="AU999" s="12">
        <v>0</v>
      </c>
      <c r="AV999" s="12">
        <v>0</v>
      </c>
      <c r="AW999" s="12">
        <v>0</v>
      </c>
      <c r="AX999" s="12">
        <v>0</v>
      </c>
      <c r="AY999" s="12">
        <v>0</v>
      </c>
      <c r="AZ999" s="12">
        <v>0</v>
      </c>
      <c r="BA999" s="12">
        <v>0</v>
      </c>
      <c r="BB999" s="12">
        <v>0</v>
      </c>
      <c r="BC999" s="12">
        <v>0</v>
      </c>
      <c r="BD999" s="12">
        <v>0</v>
      </c>
      <c r="BE999" s="12">
        <v>0</v>
      </c>
      <c r="BF999" s="12">
        <v>0</v>
      </c>
      <c r="BK999" t="s">
        <v>327</v>
      </c>
      <c r="BL999" t="s">
        <v>111</v>
      </c>
      <c r="BM999" s="2">
        <v>43900</v>
      </c>
      <c r="BN999" s="12">
        <v>3</v>
      </c>
      <c r="BO999" s="12">
        <v>4</v>
      </c>
      <c r="BP999" s="12">
        <v>0</v>
      </c>
      <c r="BQ999" s="12">
        <v>2</v>
      </c>
      <c r="BR999" s="12">
        <v>0</v>
      </c>
      <c r="BS999" s="12">
        <v>0</v>
      </c>
      <c r="BT999" s="12">
        <v>0</v>
      </c>
      <c r="BU999" s="12">
        <v>0</v>
      </c>
      <c r="BV999" s="12">
        <v>0</v>
      </c>
      <c r="BW999" s="12">
        <v>1</v>
      </c>
      <c r="BX999" s="12">
        <v>15</v>
      </c>
      <c r="BY999" s="12">
        <v>0</v>
      </c>
      <c r="BZ999" s="12">
        <v>0</v>
      </c>
      <c r="CA999" s="12">
        <v>5</v>
      </c>
      <c r="CB999" s="12">
        <v>5</v>
      </c>
      <c r="CC999" s="12">
        <v>8</v>
      </c>
      <c r="CD999" s="12">
        <v>3</v>
      </c>
      <c r="CE999" s="12">
        <v>0</v>
      </c>
      <c r="CF999" s="12">
        <v>2</v>
      </c>
      <c r="CG999" s="12">
        <v>0</v>
      </c>
      <c r="CH999" s="12">
        <v>4</v>
      </c>
      <c r="CI999">
        <v>0</v>
      </c>
      <c r="CJ999">
        <v>0</v>
      </c>
      <c r="CK999">
        <v>0</v>
      </c>
      <c r="CL999">
        <v>0</v>
      </c>
      <c r="CM999">
        <v>0</v>
      </c>
      <c r="CN999" s="12">
        <v>3</v>
      </c>
    </row>
    <row r="1000" spans="1:92" x14ac:dyDescent="0.25">
      <c r="A1000" s="7" t="s">
        <v>362</v>
      </c>
      <c r="B1000" t="s">
        <v>112</v>
      </c>
      <c r="C1000" s="2">
        <v>43900</v>
      </c>
      <c r="D1000" s="12">
        <v>3</v>
      </c>
      <c r="E1000" s="12">
        <v>3</v>
      </c>
      <c r="F1000" s="12">
        <v>0</v>
      </c>
      <c r="G1000" s="12">
        <v>0</v>
      </c>
      <c r="H1000" s="12">
        <v>0</v>
      </c>
      <c r="I1000" s="12">
        <v>0</v>
      </c>
      <c r="J1000" s="12">
        <v>0</v>
      </c>
      <c r="K1000" s="12">
        <v>0</v>
      </c>
      <c r="L1000" s="12">
        <v>0</v>
      </c>
      <c r="M1000" s="12">
        <v>4</v>
      </c>
      <c r="N1000" s="12">
        <v>0</v>
      </c>
      <c r="O1000" s="12">
        <v>8</v>
      </c>
      <c r="P1000" s="12">
        <v>3</v>
      </c>
      <c r="Q1000" s="12">
        <v>2</v>
      </c>
      <c r="R1000" s="12">
        <v>1</v>
      </c>
      <c r="S1000" s="12">
        <v>0</v>
      </c>
      <c r="T1000" s="12">
        <v>0</v>
      </c>
      <c r="U1000" s="12">
        <v>0</v>
      </c>
      <c r="V1000" s="12">
        <v>0</v>
      </c>
      <c r="W1000" s="12">
        <v>1</v>
      </c>
      <c r="X1000" s="12">
        <v>0</v>
      </c>
      <c r="Y1000">
        <v>0</v>
      </c>
      <c r="Z1000">
        <v>0</v>
      </c>
      <c r="AA1000">
        <v>0</v>
      </c>
      <c r="AB1000">
        <v>0</v>
      </c>
      <c r="AC1000">
        <v>0</v>
      </c>
      <c r="AG1000" s="33" t="s">
        <v>362</v>
      </c>
      <c r="AH1000" s="30" t="s">
        <v>112</v>
      </c>
      <c r="AI1000" s="34">
        <v>43900</v>
      </c>
      <c r="AJ1000" s="12">
        <v>0</v>
      </c>
      <c r="AK1000" s="12">
        <v>0</v>
      </c>
      <c r="AL1000" s="12">
        <v>0</v>
      </c>
      <c r="AM1000" s="12">
        <v>0</v>
      </c>
      <c r="AN1000" s="12">
        <v>0</v>
      </c>
      <c r="AO1000" s="12">
        <v>0</v>
      </c>
      <c r="AP1000" s="12">
        <v>0</v>
      </c>
      <c r="AQ1000" s="12">
        <v>0</v>
      </c>
      <c r="AR1000" s="12">
        <v>0</v>
      </c>
      <c r="AS1000" s="12">
        <v>0</v>
      </c>
      <c r="AT1000" s="12">
        <v>0</v>
      </c>
      <c r="AU1000" s="12">
        <v>0</v>
      </c>
      <c r="AV1000" s="12">
        <v>0</v>
      </c>
      <c r="AW1000" s="12">
        <v>0</v>
      </c>
      <c r="AX1000" s="12">
        <v>0</v>
      </c>
      <c r="AY1000" s="12">
        <v>0</v>
      </c>
      <c r="AZ1000" s="12">
        <v>0</v>
      </c>
      <c r="BA1000" s="12">
        <v>0</v>
      </c>
      <c r="BB1000" s="12">
        <v>0</v>
      </c>
      <c r="BC1000" s="12">
        <v>0</v>
      </c>
      <c r="BD1000" s="12">
        <v>0</v>
      </c>
      <c r="BE1000" s="12">
        <v>0</v>
      </c>
      <c r="BF1000" s="12">
        <v>0</v>
      </c>
      <c r="BK1000" t="s">
        <v>327</v>
      </c>
      <c r="BL1000" t="s">
        <v>112</v>
      </c>
      <c r="BM1000" s="2">
        <v>43900</v>
      </c>
      <c r="BN1000" s="12">
        <v>5</v>
      </c>
      <c r="BO1000" s="12">
        <v>4</v>
      </c>
      <c r="BP1000" s="12">
        <v>0</v>
      </c>
      <c r="BQ1000" s="12">
        <v>0</v>
      </c>
      <c r="BR1000" s="12">
        <v>0</v>
      </c>
      <c r="BS1000" s="12">
        <v>0</v>
      </c>
      <c r="BT1000" s="12">
        <v>0</v>
      </c>
      <c r="BU1000" s="12">
        <v>0</v>
      </c>
      <c r="BV1000" s="12">
        <v>0</v>
      </c>
      <c r="BW1000" s="12">
        <v>0</v>
      </c>
      <c r="BX1000" s="12">
        <v>0</v>
      </c>
      <c r="BY1000" s="12">
        <v>0</v>
      </c>
      <c r="BZ1000" s="12">
        <v>0</v>
      </c>
      <c r="CA1000" s="12">
        <v>0</v>
      </c>
      <c r="CB1000" s="12">
        <v>0</v>
      </c>
      <c r="CC1000" s="12">
        <v>0</v>
      </c>
      <c r="CD1000" s="12">
        <v>0</v>
      </c>
      <c r="CE1000" s="12">
        <v>0</v>
      </c>
      <c r="CF1000" s="12">
        <v>0</v>
      </c>
      <c r="CG1000" s="12">
        <v>0</v>
      </c>
      <c r="CH1000" s="12">
        <v>0</v>
      </c>
      <c r="CI1000">
        <v>0</v>
      </c>
      <c r="CJ1000">
        <v>0</v>
      </c>
      <c r="CK1000">
        <v>0</v>
      </c>
      <c r="CL1000">
        <v>0</v>
      </c>
      <c r="CM1000">
        <v>0</v>
      </c>
      <c r="CN1000" s="12">
        <v>5</v>
      </c>
    </row>
    <row r="1001" spans="1:92" x14ac:dyDescent="0.25">
      <c r="A1001" s="7" t="s">
        <v>362</v>
      </c>
      <c r="B1001" t="s">
        <v>113</v>
      </c>
      <c r="C1001" s="2">
        <v>43900</v>
      </c>
      <c r="D1001" s="12">
        <v>17</v>
      </c>
      <c r="E1001" s="12">
        <v>21</v>
      </c>
      <c r="F1001" s="12">
        <v>2</v>
      </c>
      <c r="G1001" s="12">
        <v>1</v>
      </c>
      <c r="H1001" s="12">
        <v>1</v>
      </c>
      <c r="I1001" s="12">
        <v>2</v>
      </c>
      <c r="J1001" s="12">
        <v>6</v>
      </c>
      <c r="K1001" s="12">
        <v>6</v>
      </c>
      <c r="L1001" s="12">
        <v>2</v>
      </c>
      <c r="M1001" s="12">
        <v>189</v>
      </c>
      <c r="N1001" s="12">
        <v>39</v>
      </c>
      <c r="O1001" s="12">
        <v>209</v>
      </c>
      <c r="P1001" s="12">
        <v>178</v>
      </c>
      <c r="Q1001" s="12">
        <v>61</v>
      </c>
      <c r="R1001" s="12">
        <v>23</v>
      </c>
      <c r="S1001" s="12">
        <v>50</v>
      </c>
      <c r="T1001" s="12">
        <v>17</v>
      </c>
      <c r="U1001" s="12">
        <v>0</v>
      </c>
      <c r="V1001" s="12">
        <v>1</v>
      </c>
      <c r="W1001" s="12">
        <v>36</v>
      </c>
      <c r="X1001" s="12">
        <v>13</v>
      </c>
      <c r="Y1001">
        <v>0</v>
      </c>
      <c r="Z1001">
        <v>0</v>
      </c>
      <c r="AA1001">
        <v>0</v>
      </c>
      <c r="AB1001">
        <v>0</v>
      </c>
      <c r="AC1001">
        <v>0</v>
      </c>
      <c r="AG1001" s="35" t="s">
        <v>362</v>
      </c>
      <c r="AH1001" s="29" t="s">
        <v>113</v>
      </c>
      <c r="AI1001" s="36">
        <v>43900</v>
      </c>
      <c r="AJ1001" s="12">
        <v>0</v>
      </c>
      <c r="AK1001" s="12">
        <v>0</v>
      </c>
      <c r="AL1001" s="12">
        <v>0</v>
      </c>
      <c r="AM1001" s="12">
        <v>0</v>
      </c>
      <c r="AN1001" s="12">
        <v>0</v>
      </c>
      <c r="AO1001" s="12">
        <v>0</v>
      </c>
      <c r="AP1001" s="12">
        <v>0</v>
      </c>
      <c r="AQ1001" s="12">
        <v>0</v>
      </c>
      <c r="AR1001" s="12">
        <v>0</v>
      </c>
      <c r="AS1001" s="12">
        <v>0</v>
      </c>
      <c r="AT1001" s="12">
        <v>0</v>
      </c>
      <c r="AU1001" s="12">
        <v>0</v>
      </c>
      <c r="AV1001" s="12">
        <v>0</v>
      </c>
      <c r="AW1001" s="12">
        <v>0</v>
      </c>
      <c r="AX1001" s="12">
        <v>0</v>
      </c>
      <c r="AY1001" s="12">
        <v>0</v>
      </c>
      <c r="AZ1001" s="12">
        <v>0</v>
      </c>
      <c r="BA1001" s="12">
        <v>0</v>
      </c>
      <c r="BB1001" s="12">
        <v>0</v>
      </c>
      <c r="BC1001" s="12">
        <v>0</v>
      </c>
      <c r="BD1001" s="12">
        <v>0</v>
      </c>
      <c r="BE1001" s="12">
        <v>0</v>
      </c>
      <c r="BF1001" s="12">
        <v>0</v>
      </c>
      <c r="BK1001" t="s">
        <v>327</v>
      </c>
      <c r="BL1001" t="s">
        <v>113</v>
      </c>
      <c r="BM1001" s="2">
        <v>43900</v>
      </c>
      <c r="BN1001" s="12">
        <v>35</v>
      </c>
      <c r="BO1001" s="12">
        <v>6</v>
      </c>
      <c r="BP1001" s="12">
        <v>1</v>
      </c>
      <c r="BQ1001" s="12">
        <v>1</v>
      </c>
      <c r="BR1001" s="12">
        <v>1</v>
      </c>
      <c r="BS1001" s="12">
        <v>1</v>
      </c>
      <c r="BT1001" s="12">
        <v>0</v>
      </c>
      <c r="BU1001" s="12">
        <v>0</v>
      </c>
      <c r="BV1001" s="12">
        <v>1</v>
      </c>
      <c r="BW1001" s="12">
        <v>4</v>
      </c>
      <c r="BX1001" s="12">
        <v>21</v>
      </c>
      <c r="BY1001" s="12">
        <v>0</v>
      </c>
      <c r="BZ1001" s="12">
        <v>0</v>
      </c>
      <c r="CA1001" s="12">
        <v>10</v>
      </c>
      <c r="CB1001" s="12">
        <v>7</v>
      </c>
      <c r="CC1001" s="12">
        <v>5</v>
      </c>
      <c r="CD1001" s="12">
        <v>3</v>
      </c>
      <c r="CE1001" s="12">
        <v>0</v>
      </c>
      <c r="CF1001" s="12">
        <v>1</v>
      </c>
      <c r="CG1001" s="12">
        <v>0</v>
      </c>
      <c r="CH1001" s="12">
        <v>4</v>
      </c>
      <c r="CI1001">
        <v>0</v>
      </c>
      <c r="CJ1001">
        <v>0</v>
      </c>
      <c r="CK1001">
        <v>0</v>
      </c>
      <c r="CL1001">
        <v>0</v>
      </c>
      <c r="CM1001">
        <v>0</v>
      </c>
      <c r="CN1001" s="12">
        <v>35</v>
      </c>
    </row>
    <row r="1002" spans="1:92" x14ac:dyDescent="0.25">
      <c r="A1002" s="7" t="s">
        <v>363</v>
      </c>
      <c r="B1002" t="s">
        <v>110</v>
      </c>
      <c r="C1002" s="2">
        <v>43900</v>
      </c>
      <c r="D1002" s="12">
        <v>0</v>
      </c>
      <c r="E1002" s="12">
        <v>0</v>
      </c>
      <c r="F1002" s="12">
        <v>0</v>
      </c>
      <c r="G1002" s="12">
        <v>0</v>
      </c>
      <c r="H1002" s="12">
        <v>0</v>
      </c>
      <c r="I1002" s="12">
        <v>0</v>
      </c>
      <c r="J1002" s="12">
        <v>0</v>
      </c>
      <c r="K1002" s="12">
        <v>0</v>
      </c>
      <c r="L1002" s="12">
        <v>0</v>
      </c>
      <c r="M1002" s="12">
        <v>0</v>
      </c>
      <c r="N1002" s="12">
        <v>0</v>
      </c>
      <c r="O1002" s="12">
        <v>1</v>
      </c>
      <c r="P1002" s="12">
        <v>0</v>
      </c>
      <c r="Q1002" s="12">
        <v>0</v>
      </c>
      <c r="R1002" s="12">
        <v>0</v>
      </c>
      <c r="S1002" s="12">
        <v>0</v>
      </c>
      <c r="T1002" s="12">
        <v>0</v>
      </c>
      <c r="U1002" s="12">
        <v>0</v>
      </c>
      <c r="V1002" s="12">
        <v>0</v>
      </c>
      <c r="W1002" s="12">
        <v>0</v>
      </c>
      <c r="X1002" s="12">
        <v>0</v>
      </c>
      <c r="Y1002">
        <v>0</v>
      </c>
      <c r="Z1002">
        <v>0</v>
      </c>
      <c r="AA1002">
        <v>0</v>
      </c>
      <c r="AB1002">
        <v>0</v>
      </c>
      <c r="AC1002">
        <v>0</v>
      </c>
      <c r="AG1002" s="33" t="s">
        <v>363</v>
      </c>
      <c r="AH1002" s="30" t="s">
        <v>110</v>
      </c>
      <c r="AI1002" s="34">
        <v>43900</v>
      </c>
      <c r="AJ1002" s="12">
        <v>0</v>
      </c>
      <c r="AK1002" s="12">
        <v>0</v>
      </c>
      <c r="AL1002" s="12">
        <v>0</v>
      </c>
      <c r="AM1002" s="12">
        <v>0</v>
      </c>
      <c r="AN1002" s="12">
        <v>0</v>
      </c>
      <c r="AO1002" s="12">
        <v>0</v>
      </c>
      <c r="AP1002" s="12">
        <v>0</v>
      </c>
      <c r="AQ1002" s="12">
        <v>0</v>
      </c>
      <c r="AR1002" s="12">
        <v>0</v>
      </c>
      <c r="AS1002" s="12">
        <v>0</v>
      </c>
      <c r="AT1002" s="12">
        <v>0</v>
      </c>
      <c r="AU1002" s="12">
        <v>0</v>
      </c>
      <c r="AV1002" s="12">
        <v>0</v>
      </c>
      <c r="AW1002" s="12">
        <v>0</v>
      </c>
      <c r="AX1002" s="12">
        <v>0</v>
      </c>
      <c r="AY1002" s="12">
        <v>0</v>
      </c>
      <c r="AZ1002" s="12">
        <v>0</v>
      </c>
      <c r="BA1002" s="12">
        <v>0</v>
      </c>
      <c r="BB1002" s="12">
        <v>0</v>
      </c>
      <c r="BC1002" s="12">
        <v>0</v>
      </c>
      <c r="BD1002" s="12">
        <v>0</v>
      </c>
      <c r="BE1002" s="12">
        <v>0</v>
      </c>
      <c r="BF1002" s="12">
        <v>0</v>
      </c>
      <c r="BK1002" t="s">
        <v>328</v>
      </c>
      <c r="BL1002" t="s">
        <v>110</v>
      </c>
      <c r="BM1002" s="2">
        <v>43900</v>
      </c>
      <c r="BN1002" s="12">
        <v>0</v>
      </c>
      <c r="BO1002" s="12">
        <v>0</v>
      </c>
      <c r="BP1002" s="12">
        <v>0</v>
      </c>
      <c r="BQ1002" s="12">
        <v>0</v>
      </c>
      <c r="BR1002" s="12">
        <v>0</v>
      </c>
      <c r="BS1002" s="12">
        <v>0</v>
      </c>
      <c r="BT1002" s="12">
        <v>0</v>
      </c>
      <c r="BU1002" s="12">
        <v>0</v>
      </c>
      <c r="BV1002" s="12">
        <v>0</v>
      </c>
      <c r="BW1002" s="12">
        <v>0</v>
      </c>
      <c r="BX1002" s="12">
        <v>0</v>
      </c>
      <c r="BY1002" s="12">
        <v>0</v>
      </c>
      <c r="BZ1002" s="12">
        <v>0</v>
      </c>
      <c r="CA1002" s="12">
        <v>0</v>
      </c>
      <c r="CB1002" s="12">
        <v>0</v>
      </c>
      <c r="CC1002" s="12">
        <v>0</v>
      </c>
      <c r="CD1002" s="12">
        <v>0</v>
      </c>
      <c r="CE1002" s="12">
        <v>0</v>
      </c>
      <c r="CF1002" s="12">
        <v>0</v>
      </c>
      <c r="CG1002" s="12">
        <v>0</v>
      </c>
      <c r="CH1002" s="12">
        <v>0</v>
      </c>
      <c r="CI1002">
        <v>0</v>
      </c>
      <c r="CJ1002">
        <v>0</v>
      </c>
      <c r="CK1002">
        <v>0</v>
      </c>
      <c r="CL1002">
        <v>0</v>
      </c>
      <c r="CM1002">
        <v>0</v>
      </c>
      <c r="CN1002" s="12">
        <v>0</v>
      </c>
    </row>
    <row r="1003" spans="1:92" x14ac:dyDescent="0.25">
      <c r="A1003" s="7" t="s">
        <v>363</v>
      </c>
      <c r="B1003" t="s">
        <v>111</v>
      </c>
      <c r="C1003" s="2">
        <v>43900</v>
      </c>
      <c r="D1003" s="12">
        <v>284</v>
      </c>
      <c r="E1003" s="12">
        <v>232</v>
      </c>
      <c r="F1003" s="12">
        <v>3</v>
      </c>
      <c r="G1003" s="12">
        <v>5</v>
      </c>
      <c r="H1003" s="12">
        <v>3</v>
      </c>
      <c r="I1003" s="12">
        <v>3</v>
      </c>
      <c r="J1003" s="12">
        <v>4</v>
      </c>
      <c r="K1003" s="12">
        <v>1</v>
      </c>
      <c r="L1003" s="12">
        <v>3</v>
      </c>
      <c r="M1003" s="12">
        <v>26</v>
      </c>
      <c r="N1003" s="12">
        <v>6</v>
      </c>
      <c r="O1003" s="12">
        <v>28</v>
      </c>
      <c r="P1003" s="12">
        <v>24</v>
      </c>
      <c r="Q1003" s="12">
        <v>11</v>
      </c>
      <c r="R1003" s="12">
        <v>2</v>
      </c>
      <c r="S1003" s="12">
        <v>1</v>
      </c>
      <c r="T1003" s="12">
        <v>1</v>
      </c>
      <c r="U1003" s="12">
        <v>0</v>
      </c>
      <c r="V1003" s="12">
        <v>0</v>
      </c>
      <c r="W1003" s="12">
        <v>0</v>
      </c>
      <c r="X1003" s="12">
        <v>0</v>
      </c>
      <c r="Y1003">
        <v>0</v>
      </c>
      <c r="Z1003">
        <v>0</v>
      </c>
      <c r="AA1003">
        <v>0</v>
      </c>
      <c r="AB1003">
        <v>0</v>
      </c>
      <c r="AC1003">
        <v>0</v>
      </c>
      <c r="AG1003" s="35" t="s">
        <v>363</v>
      </c>
      <c r="AH1003" s="29" t="s">
        <v>111</v>
      </c>
      <c r="AI1003" s="36">
        <v>43900</v>
      </c>
      <c r="AJ1003" s="12">
        <v>284</v>
      </c>
      <c r="AK1003" s="12">
        <v>232</v>
      </c>
      <c r="AL1003" s="12">
        <v>3</v>
      </c>
      <c r="AM1003" s="12">
        <v>5</v>
      </c>
      <c r="AN1003" s="12">
        <v>3</v>
      </c>
      <c r="AO1003" s="12">
        <v>3</v>
      </c>
      <c r="AP1003" s="12">
        <v>4</v>
      </c>
      <c r="AQ1003" s="12">
        <v>1</v>
      </c>
      <c r="AR1003" s="12">
        <v>3</v>
      </c>
      <c r="AS1003" s="12">
        <v>0</v>
      </c>
      <c r="AT1003" s="12">
        <v>11</v>
      </c>
      <c r="AU1003" s="12">
        <v>2</v>
      </c>
      <c r="AV1003" s="12">
        <v>1</v>
      </c>
      <c r="AW1003" s="12">
        <v>1</v>
      </c>
      <c r="AX1003" s="12">
        <v>0</v>
      </c>
      <c r="AY1003" s="12">
        <v>0</v>
      </c>
      <c r="AZ1003" s="12">
        <v>0</v>
      </c>
      <c r="BA1003" s="12">
        <v>0</v>
      </c>
      <c r="BB1003" s="12">
        <v>0</v>
      </c>
      <c r="BC1003" s="12">
        <v>0</v>
      </c>
      <c r="BD1003" s="12">
        <v>0</v>
      </c>
      <c r="BE1003" s="12">
        <v>0</v>
      </c>
      <c r="BF1003" s="12">
        <v>0</v>
      </c>
      <c r="BK1003" t="s">
        <v>328</v>
      </c>
      <c r="BL1003" t="s">
        <v>111</v>
      </c>
      <c r="BM1003" s="2">
        <v>43900</v>
      </c>
      <c r="BN1003" s="12">
        <v>3</v>
      </c>
      <c r="BO1003" s="12">
        <v>1</v>
      </c>
      <c r="BP1003" s="12">
        <v>0</v>
      </c>
      <c r="BQ1003" s="12">
        <v>0</v>
      </c>
      <c r="BR1003" s="12">
        <v>0</v>
      </c>
      <c r="BS1003" s="12">
        <v>0</v>
      </c>
      <c r="BT1003" s="12">
        <v>0</v>
      </c>
      <c r="BU1003" s="12">
        <v>0</v>
      </c>
      <c r="BV1003" s="12">
        <v>0</v>
      </c>
      <c r="BW1003" s="12">
        <v>1</v>
      </c>
      <c r="BX1003" s="12">
        <v>1</v>
      </c>
      <c r="BY1003" s="12">
        <v>32</v>
      </c>
      <c r="BZ1003" s="12">
        <v>32</v>
      </c>
      <c r="CA1003" s="12">
        <v>5</v>
      </c>
      <c r="CB1003" s="12">
        <v>2</v>
      </c>
      <c r="CC1003" s="12">
        <v>0</v>
      </c>
      <c r="CD1003" s="12">
        <v>0</v>
      </c>
      <c r="CE1003" s="12">
        <v>0</v>
      </c>
      <c r="CF1003" s="12">
        <v>0</v>
      </c>
      <c r="CG1003" s="12">
        <v>0</v>
      </c>
      <c r="CH1003" s="12">
        <v>0</v>
      </c>
      <c r="CI1003">
        <v>0</v>
      </c>
      <c r="CJ1003">
        <v>0</v>
      </c>
      <c r="CK1003">
        <v>0</v>
      </c>
      <c r="CL1003">
        <v>0</v>
      </c>
      <c r="CM1003">
        <v>0</v>
      </c>
      <c r="CN1003" s="12">
        <v>3</v>
      </c>
    </row>
    <row r="1004" spans="1:92" x14ac:dyDescent="0.25">
      <c r="A1004" s="7" t="s">
        <v>363</v>
      </c>
      <c r="B1004" t="s">
        <v>112</v>
      </c>
      <c r="C1004" s="2">
        <v>43900</v>
      </c>
      <c r="D1004" s="12">
        <v>0</v>
      </c>
      <c r="E1004" s="12">
        <v>0</v>
      </c>
      <c r="F1004" s="12">
        <v>0</v>
      </c>
      <c r="G1004" s="12">
        <v>0</v>
      </c>
      <c r="H1004" s="12">
        <v>0</v>
      </c>
      <c r="I1004" s="12">
        <v>0</v>
      </c>
      <c r="J1004" s="12">
        <v>0</v>
      </c>
      <c r="K1004" s="12">
        <v>0</v>
      </c>
      <c r="L1004" s="12">
        <v>0</v>
      </c>
      <c r="M1004" s="12">
        <v>1</v>
      </c>
      <c r="N1004" s="12">
        <v>0</v>
      </c>
      <c r="O1004" s="12">
        <v>1</v>
      </c>
      <c r="P1004" s="12">
        <v>1</v>
      </c>
      <c r="Q1004" s="12">
        <v>0</v>
      </c>
      <c r="R1004" s="12">
        <v>0</v>
      </c>
      <c r="S1004" s="12">
        <v>0</v>
      </c>
      <c r="T1004" s="12">
        <v>0</v>
      </c>
      <c r="U1004" s="12">
        <v>0</v>
      </c>
      <c r="V1004" s="12">
        <v>0</v>
      </c>
      <c r="W1004" s="12">
        <v>0</v>
      </c>
      <c r="X1004" s="12">
        <v>0</v>
      </c>
      <c r="Y1004">
        <v>0</v>
      </c>
      <c r="Z1004">
        <v>0</v>
      </c>
      <c r="AA1004">
        <v>0</v>
      </c>
      <c r="AB1004">
        <v>0</v>
      </c>
      <c r="AC1004">
        <v>0</v>
      </c>
      <c r="AG1004" s="33" t="s">
        <v>363</v>
      </c>
      <c r="AH1004" s="30" t="s">
        <v>112</v>
      </c>
      <c r="AI1004" s="34">
        <v>43900</v>
      </c>
      <c r="AJ1004" s="12">
        <v>0</v>
      </c>
      <c r="AK1004" s="12">
        <v>0</v>
      </c>
      <c r="AL1004" s="12">
        <v>0</v>
      </c>
      <c r="AM1004" s="12">
        <v>0</v>
      </c>
      <c r="AN1004" s="12">
        <v>0</v>
      </c>
      <c r="AO1004" s="12">
        <v>0</v>
      </c>
      <c r="AP1004" s="12">
        <v>0</v>
      </c>
      <c r="AQ1004" s="12">
        <v>0</v>
      </c>
      <c r="AR1004" s="12">
        <v>0</v>
      </c>
      <c r="AS1004" s="12">
        <v>0</v>
      </c>
      <c r="AT1004" s="12">
        <v>0</v>
      </c>
      <c r="AU1004" s="12">
        <v>0</v>
      </c>
      <c r="AV1004" s="12">
        <v>0</v>
      </c>
      <c r="AW1004" s="12">
        <v>0</v>
      </c>
      <c r="AX1004" s="12">
        <v>0</v>
      </c>
      <c r="AY1004" s="12">
        <v>0</v>
      </c>
      <c r="AZ1004" s="12">
        <v>0</v>
      </c>
      <c r="BA1004" s="12">
        <v>0</v>
      </c>
      <c r="BB1004" s="12">
        <v>0</v>
      </c>
      <c r="BC1004" s="12">
        <v>0</v>
      </c>
      <c r="BD1004" s="12">
        <v>0</v>
      </c>
      <c r="BE1004" s="12">
        <v>0</v>
      </c>
      <c r="BF1004" s="12">
        <v>0</v>
      </c>
      <c r="BK1004" t="s">
        <v>328</v>
      </c>
      <c r="BL1004" t="s">
        <v>112</v>
      </c>
      <c r="BM1004" s="2">
        <v>43900</v>
      </c>
      <c r="BN1004" s="12">
        <v>0</v>
      </c>
      <c r="BO1004" s="12">
        <v>0</v>
      </c>
      <c r="BP1004" s="12">
        <v>0</v>
      </c>
      <c r="BQ1004" s="12">
        <v>0</v>
      </c>
      <c r="BR1004" s="12">
        <v>0</v>
      </c>
      <c r="BS1004" s="12">
        <v>0</v>
      </c>
      <c r="BT1004" s="12">
        <v>0</v>
      </c>
      <c r="BU1004" s="12">
        <v>0</v>
      </c>
      <c r="BV1004" s="12">
        <v>0</v>
      </c>
      <c r="BW1004" s="12">
        <v>0</v>
      </c>
      <c r="BX1004" s="12">
        <v>0</v>
      </c>
      <c r="BY1004" s="12">
        <v>0</v>
      </c>
      <c r="BZ1004" s="12">
        <v>0</v>
      </c>
      <c r="CA1004" s="12">
        <v>0</v>
      </c>
      <c r="CB1004" s="12">
        <v>0</v>
      </c>
      <c r="CC1004" s="12">
        <v>0</v>
      </c>
      <c r="CD1004" s="12">
        <v>0</v>
      </c>
      <c r="CE1004" s="12">
        <v>0</v>
      </c>
      <c r="CF1004" s="12">
        <v>0</v>
      </c>
      <c r="CG1004" s="12">
        <v>0</v>
      </c>
      <c r="CH1004" s="12">
        <v>0</v>
      </c>
      <c r="CI1004">
        <v>0</v>
      </c>
      <c r="CJ1004">
        <v>0</v>
      </c>
      <c r="CK1004">
        <v>0</v>
      </c>
      <c r="CL1004">
        <v>0</v>
      </c>
      <c r="CM1004">
        <v>0</v>
      </c>
      <c r="CN1004" s="12">
        <v>0</v>
      </c>
    </row>
    <row r="1005" spans="1:92" x14ac:dyDescent="0.25">
      <c r="A1005" s="7" t="s">
        <v>363</v>
      </c>
      <c r="B1005" t="s">
        <v>113</v>
      </c>
      <c r="C1005" s="2">
        <v>43900</v>
      </c>
      <c r="D1005" s="12">
        <v>304</v>
      </c>
      <c r="E1005" s="12">
        <v>243</v>
      </c>
      <c r="F1005" s="12">
        <v>3</v>
      </c>
      <c r="G1005" s="12">
        <v>5</v>
      </c>
      <c r="H1005" s="12">
        <v>1</v>
      </c>
      <c r="I1005" s="12">
        <v>3</v>
      </c>
      <c r="J1005" s="12">
        <v>4</v>
      </c>
      <c r="K1005" s="12">
        <v>1</v>
      </c>
      <c r="L1005" s="12">
        <v>3</v>
      </c>
      <c r="M1005" s="12">
        <v>120</v>
      </c>
      <c r="N1005" s="12">
        <v>11</v>
      </c>
      <c r="O1005" s="12">
        <v>132</v>
      </c>
      <c r="P1005" s="12">
        <v>108</v>
      </c>
      <c r="Q1005" s="12">
        <v>19</v>
      </c>
      <c r="R1005" s="12">
        <v>1</v>
      </c>
      <c r="S1005" s="12">
        <v>0</v>
      </c>
      <c r="T1005" s="12">
        <v>0</v>
      </c>
      <c r="U1005" s="12">
        <v>0</v>
      </c>
      <c r="V1005" s="12">
        <v>0</v>
      </c>
      <c r="W1005" s="12">
        <v>0</v>
      </c>
      <c r="X1005" s="12">
        <v>0</v>
      </c>
      <c r="Y1005">
        <v>0</v>
      </c>
      <c r="Z1005">
        <v>0</v>
      </c>
      <c r="AA1005">
        <v>0</v>
      </c>
      <c r="AB1005">
        <v>0</v>
      </c>
      <c r="AC1005">
        <v>0</v>
      </c>
      <c r="AG1005" s="35" t="s">
        <v>363</v>
      </c>
      <c r="AH1005" s="29" t="s">
        <v>113</v>
      </c>
      <c r="AI1005" s="36">
        <v>43900</v>
      </c>
      <c r="AJ1005" s="12">
        <v>304</v>
      </c>
      <c r="AK1005" s="12">
        <v>243</v>
      </c>
      <c r="AL1005" s="12">
        <v>3</v>
      </c>
      <c r="AM1005" s="12">
        <v>5</v>
      </c>
      <c r="AN1005" s="12">
        <v>1</v>
      </c>
      <c r="AO1005" s="12">
        <v>3</v>
      </c>
      <c r="AP1005" s="12">
        <v>4</v>
      </c>
      <c r="AQ1005" s="12">
        <v>1</v>
      </c>
      <c r="AR1005" s="12">
        <v>3</v>
      </c>
      <c r="AS1005" s="12">
        <v>0</v>
      </c>
      <c r="AT1005" s="12">
        <v>19</v>
      </c>
      <c r="AU1005" s="12">
        <v>1</v>
      </c>
      <c r="AV1005" s="12">
        <v>0</v>
      </c>
      <c r="AW1005" s="12">
        <v>0</v>
      </c>
      <c r="AX1005" s="12">
        <v>0</v>
      </c>
      <c r="AY1005" s="12">
        <v>0</v>
      </c>
      <c r="AZ1005" s="12">
        <v>0</v>
      </c>
      <c r="BA1005" s="12">
        <v>0</v>
      </c>
      <c r="BB1005" s="12">
        <v>0</v>
      </c>
      <c r="BC1005" s="12">
        <v>0</v>
      </c>
      <c r="BD1005" s="12">
        <v>0</v>
      </c>
      <c r="BE1005" s="12">
        <v>0</v>
      </c>
      <c r="BF1005" s="12">
        <v>0</v>
      </c>
      <c r="BK1005" t="s">
        <v>328</v>
      </c>
      <c r="BL1005" t="s">
        <v>113</v>
      </c>
      <c r="BM1005" s="2">
        <v>43900</v>
      </c>
      <c r="BN1005" s="12">
        <v>7</v>
      </c>
      <c r="BO1005" s="12">
        <v>4</v>
      </c>
      <c r="BP1005" s="12">
        <v>0</v>
      </c>
      <c r="BQ1005" s="12">
        <v>0</v>
      </c>
      <c r="BR1005" s="12">
        <v>0</v>
      </c>
      <c r="BS1005" s="12">
        <v>0</v>
      </c>
      <c r="BT1005" s="12">
        <v>0</v>
      </c>
      <c r="BU1005" s="12">
        <v>0</v>
      </c>
      <c r="BV1005" s="12">
        <v>0</v>
      </c>
      <c r="BW1005" s="12">
        <v>7</v>
      </c>
      <c r="BX1005" s="12">
        <v>2</v>
      </c>
      <c r="BY1005" s="12">
        <v>45</v>
      </c>
      <c r="BZ1005" s="12">
        <v>41</v>
      </c>
      <c r="CA1005" s="12">
        <v>7</v>
      </c>
      <c r="CB1005" s="12">
        <v>1</v>
      </c>
      <c r="CC1005" s="12">
        <v>0</v>
      </c>
      <c r="CD1005" s="12">
        <v>0</v>
      </c>
      <c r="CE1005" s="12">
        <v>0</v>
      </c>
      <c r="CF1005" s="12">
        <v>0</v>
      </c>
      <c r="CG1005" s="12">
        <v>0</v>
      </c>
      <c r="CH1005" s="12">
        <v>0</v>
      </c>
      <c r="CI1005">
        <v>0</v>
      </c>
      <c r="CJ1005">
        <v>0</v>
      </c>
      <c r="CK1005">
        <v>0</v>
      </c>
      <c r="CL1005">
        <v>0</v>
      </c>
      <c r="CM1005">
        <v>0</v>
      </c>
      <c r="CN1005" s="12">
        <v>7</v>
      </c>
    </row>
    <row r="1006" spans="1:92" x14ac:dyDescent="0.25">
      <c r="A1006" s="7" t="s">
        <v>364</v>
      </c>
      <c r="B1006" t="s">
        <v>110</v>
      </c>
      <c r="C1006" s="2">
        <v>43900</v>
      </c>
      <c r="D1006" s="12">
        <f>23+103</f>
        <v>126</v>
      </c>
      <c r="E1006" s="12">
        <f>4+94</f>
        <v>98</v>
      </c>
      <c r="F1006" s="12">
        <f>1+13</f>
        <v>14</v>
      </c>
      <c r="G1006" s="12">
        <f>2+17</f>
        <v>19</v>
      </c>
      <c r="H1006" s="12">
        <f>1+8</f>
        <v>9</v>
      </c>
      <c r="I1006" s="12">
        <f>1+13</f>
        <v>14</v>
      </c>
      <c r="J1006" s="12">
        <v>0</v>
      </c>
      <c r="K1006" s="12">
        <v>0</v>
      </c>
      <c r="L1006" s="12">
        <f>1+13</f>
        <v>14</v>
      </c>
      <c r="M1006" s="12">
        <v>78</v>
      </c>
      <c r="N1006" s="12">
        <v>26</v>
      </c>
      <c r="O1006" s="12">
        <v>150</v>
      </c>
      <c r="P1006" s="12">
        <v>113</v>
      </c>
      <c r="Q1006" s="12">
        <v>3</v>
      </c>
      <c r="R1006" s="12">
        <v>2</v>
      </c>
      <c r="S1006" s="12">
        <v>9</v>
      </c>
      <c r="T1006" s="12">
        <v>2</v>
      </c>
      <c r="U1006" s="12">
        <v>0</v>
      </c>
      <c r="V1006" s="12">
        <v>0</v>
      </c>
      <c r="W1006" s="12">
        <v>1</v>
      </c>
      <c r="X1006" s="12">
        <v>2</v>
      </c>
      <c r="Y1006">
        <v>0</v>
      </c>
      <c r="Z1006">
        <v>0</v>
      </c>
      <c r="AA1006">
        <v>0</v>
      </c>
      <c r="AB1006">
        <v>0</v>
      </c>
      <c r="AC1006">
        <v>0</v>
      </c>
      <c r="AG1006" s="33" t="s">
        <v>364</v>
      </c>
      <c r="AH1006" s="30" t="s">
        <v>110</v>
      </c>
      <c r="AI1006" s="34">
        <v>43900</v>
      </c>
      <c r="AJ1006" s="12">
        <v>0</v>
      </c>
      <c r="AK1006" s="12">
        <v>0</v>
      </c>
      <c r="AL1006" s="12">
        <v>0</v>
      </c>
      <c r="AM1006" s="12">
        <v>0</v>
      </c>
      <c r="AN1006" s="12">
        <v>0</v>
      </c>
      <c r="AO1006" s="12">
        <v>0</v>
      </c>
      <c r="AP1006" s="12">
        <v>0</v>
      </c>
      <c r="AQ1006" s="12">
        <v>0</v>
      </c>
      <c r="AR1006" s="12">
        <v>0</v>
      </c>
      <c r="AS1006" s="12">
        <v>0</v>
      </c>
      <c r="AT1006" s="12">
        <v>0</v>
      </c>
      <c r="AU1006" s="12">
        <v>0</v>
      </c>
      <c r="AV1006" s="12">
        <v>0</v>
      </c>
      <c r="AW1006" s="12">
        <v>0</v>
      </c>
      <c r="AX1006" s="12">
        <v>0</v>
      </c>
      <c r="AY1006" s="12">
        <v>0</v>
      </c>
      <c r="AZ1006" s="12">
        <v>0</v>
      </c>
      <c r="BA1006" s="12">
        <v>0</v>
      </c>
      <c r="BB1006" s="12">
        <v>0</v>
      </c>
      <c r="BC1006" s="12">
        <v>0</v>
      </c>
      <c r="BD1006" s="12">
        <v>0</v>
      </c>
      <c r="BE1006" s="12">
        <v>0</v>
      </c>
      <c r="BF1006" s="12">
        <v>0</v>
      </c>
      <c r="BK1006" t="s">
        <v>329</v>
      </c>
      <c r="BL1006" t="s">
        <v>110</v>
      </c>
      <c r="BM1006" s="2">
        <v>43900</v>
      </c>
      <c r="BN1006" s="12">
        <v>3</v>
      </c>
      <c r="BO1006" s="12">
        <v>1</v>
      </c>
      <c r="BP1006" s="12">
        <v>0</v>
      </c>
      <c r="BQ1006" s="12">
        <v>0</v>
      </c>
      <c r="BR1006" s="12">
        <v>0</v>
      </c>
      <c r="BS1006" s="12">
        <v>0</v>
      </c>
      <c r="BT1006" s="12">
        <v>0</v>
      </c>
      <c r="BU1006" s="12">
        <v>0</v>
      </c>
      <c r="BV1006" s="12">
        <v>0</v>
      </c>
      <c r="BW1006" s="12">
        <v>17</v>
      </c>
      <c r="BX1006" s="12">
        <v>2</v>
      </c>
      <c r="BY1006" s="12">
        <v>50</v>
      </c>
      <c r="BZ1006" s="12">
        <v>23</v>
      </c>
      <c r="CA1006" s="12">
        <v>0</v>
      </c>
      <c r="CB1006" s="12">
        <v>0</v>
      </c>
      <c r="CC1006" s="12">
        <v>0</v>
      </c>
      <c r="CD1006" s="12">
        <v>1</v>
      </c>
      <c r="CE1006" s="12">
        <v>0</v>
      </c>
      <c r="CF1006" s="12">
        <v>0</v>
      </c>
      <c r="CG1006" s="12">
        <v>0</v>
      </c>
      <c r="CH1006" s="12">
        <v>0</v>
      </c>
      <c r="CI1006">
        <v>0</v>
      </c>
      <c r="CJ1006">
        <v>0</v>
      </c>
      <c r="CK1006">
        <v>0</v>
      </c>
      <c r="CL1006">
        <v>0</v>
      </c>
      <c r="CM1006">
        <v>0</v>
      </c>
      <c r="CN1006" s="12">
        <v>9</v>
      </c>
    </row>
    <row r="1007" spans="1:92" x14ac:dyDescent="0.25">
      <c r="A1007" s="7" t="s">
        <v>364</v>
      </c>
      <c r="B1007" t="s">
        <v>111</v>
      </c>
      <c r="C1007" s="2">
        <v>43900</v>
      </c>
      <c r="D1007" s="12">
        <v>45</v>
      </c>
      <c r="E1007" s="12">
        <v>46</v>
      </c>
      <c r="F1007" s="12">
        <v>2</v>
      </c>
      <c r="G1007" s="12">
        <v>6</v>
      </c>
      <c r="H1007" s="12">
        <v>1</v>
      </c>
      <c r="I1007" s="12">
        <v>2</v>
      </c>
      <c r="J1007" s="12">
        <v>5</v>
      </c>
      <c r="K1007" s="12">
        <v>3</v>
      </c>
      <c r="L1007" s="12">
        <v>2</v>
      </c>
      <c r="M1007" s="12">
        <v>1728</v>
      </c>
      <c r="N1007" s="12">
        <v>535</v>
      </c>
      <c r="O1007" s="12">
        <v>2129</v>
      </c>
      <c r="P1007" s="12">
        <v>2003</v>
      </c>
      <c r="Q1007" s="12">
        <v>43</v>
      </c>
      <c r="R1007" s="12">
        <v>12</v>
      </c>
      <c r="S1007" s="12">
        <v>34</v>
      </c>
      <c r="T1007" s="12">
        <v>11</v>
      </c>
      <c r="U1007" s="12">
        <v>0</v>
      </c>
      <c r="V1007" s="12">
        <v>1</v>
      </c>
      <c r="W1007" s="12">
        <v>3</v>
      </c>
      <c r="X1007" s="12">
        <v>5</v>
      </c>
      <c r="Y1007">
        <v>0</v>
      </c>
      <c r="Z1007">
        <v>0</v>
      </c>
      <c r="AA1007">
        <v>0</v>
      </c>
      <c r="AB1007">
        <v>0</v>
      </c>
      <c r="AC1007">
        <v>0</v>
      </c>
      <c r="AG1007" s="35" t="s">
        <v>364</v>
      </c>
      <c r="AH1007" s="29" t="s">
        <v>111</v>
      </c>
      <c r="AI1007" s="36">
        <v>43900</v>
      </c>
      <c r="AJ1007" s="87">
        <v>103</v>
      </c>
      <c r="AK1007" s="87">
        <v>94</v>
      </c>
      <c r="AL1007" s="87">
        <v>13</v>
      </c>
      <c r="AM1007" s="87">
        <v>17</v>
      </c>
      <c r="AN1007" s="87">
        <v>8</v>
      </c>
      <c r="AO1007" s="87">
        <v>13</v>
      </c>
      <c r="AP1007" s="12">
        <v>0</v>
      </c>
      <c r="AQ1007" s="12">
        <v>0</v>
      </c>
      <c r="AR1007" s="88">
        <v>13</v>
      </c>
      <c r="AS1007" s="12">
        <v>0</v>
      </c>
      <c r="AT1007" s="12">
        <v>0</v>
      </c>
      <c r="AU1007" s="12">
        <v>0</v>
      </c>
      <c r="AV1007" s="12">
        <v>0</v>
      </c>
      <c r="AW1007" s="12">
        <v>0</v>
      </c>
      <c r="AX1007" s="12">
        <v>0</v>
      </c>
      <c r="AY1007" s="12">
        <v>0</v>
      </c>
      <c r="AZ1007" s="12">
        <v>0</v>
      </c>
      <c r="BA1007" s="12">
        <v>0</v>
      </c>
      <c r="BB1007" s="12">
        <v>0</v>
      </c>
      <c r="BC1007" s="12">
        <v>0</v>
      </c>
      <c r="BD1007" s="12">
        <v>0</v>
      </c>
      <c r="BE1007" s="12">
        <v>0</v>
      </c>
      <c r="BF1007" s="12">
        <v>0</v>
      </c>
      <c r="BK1007" t="s">
        <v>329</v>
      </c>
      <c r="BL1007" t="s">
        <v>111</v>
      </c>
      <c r="BM1007" s="2">
        <v>43900</v>
      </c>
      <c r="BN1007" s="12">
        <v>21</v>
      </c>
      <c r="BO1007" s="12">
        <v>17</v>
      </c>
      <c r="BP1007" s="12">
        <v>2</v>
      </c>
      <c r="BQ1007" s="12">
        <v>3</v>
      </c>
      <c r="BR1007" s="12">
        <v>2</v>
      </c>
      <c r="BS1007" s="12">
        <v>2</v>
      </c>
      <c r="BT1007" s="12">
        <v>4</v>
      </c>
      <c r="BU1007" s="12">
        <v>1</v>
      </c>
      <c r="BV1007" s="12">
        <v>2</v>
      </c>
      <c r="BW1007" s="12">
        <v>422</v>
      </c>
      <c r="BX1007" s="12">
        <v>11</v>
      </c>
      <c r="BY1007" s="12">
        <v>582</v>
      </c>
      <c r="BZ1007" s="12">
        <v>492</v>
      </c>
      <c r="CA1007" s="12">
        <v>31</v>
      </c>
      <c r="CB1007" s="12">
        <v>20</v>
      </c>
      <c r="CC1007" s="12">
        <v>26</v>
      </c>
      <c r="CD1007" s="12">
        <v>6</v>
      </c>
      <c r="CE1007" s="12">
        <v>0</v>
      </c>
      <c r="CF1007" s="12">
        <v>0</v>
      </c>
      <c r="CG1007" s="12">
        <v>3</v>
      </c>
      <c r="CH1007" s="12">
        <v>17</v>
      </c>
      <c r="CI1007">
        <v>0</v>
      </c>
      <c r="CJ1007">
        <v>0</v>
      </c>
      <c r="CK1007">
        <v>0</v>
      </c>
      <c r="CL1007">
        <v>0</v>
      </c>
      <c r="CM1007">
        <v>0</v>
      </c>
      <c r="CN1007" s="12">
        <v>21</v>
      </c>
    </row>
    <row r="1008" spans="1:92" x14ac:dyDescent="0.25">
      <c r="A1008" s="7" t="s">
        <v>364</v>
      </c>
      <c r="B1008" t="s">
        <v>112</v>
      </c>
      <c r="C1008" s="2">
        <v>43900</v>
      </c>
      <c r="D1008" s="12">
        <v>16</v>
      </c>
      <c r="E1008" s="12">
        <v>3</v>
      </c>
      <c r="F1008" s="12">
        <v>0</v>
      </c>
      <c r="G1008" s="12">
        <v>0</v>
      </c>
      <c r="H1008" s="12">
        <v>0</v>
      </c>
      <c r="I1008" s="12">
        <v>0</v>
      </c>
      <c r="J1008" s="12">
        <v>0</v>
      </c>
      <c r="K1008" s="12">
        <v>0</v>
      </c>
      <c r="L1008" s="12">
        <v>0</v>
      </c>
      <c r="M1008" s="12">
        <v>62</v>
      </c>
      <c r="N1008" s="12">
        <v>34</v>
      </c>
      <c r="O1008" s="12">
        <v>119</v>
      </c>
      <c r="P1008" s="12">
        <v>92</v>
      </c>
      <c r="Q1008" s="12">
        <v>1</v>
      </c>
      <c r="R1008" s="12">
        <v>1</v>
      </c>
      <c r="S1008" s="12">
        <v>4</v>
      </c>
      <c r="T1008" s="12">
        <v>2</v>
      </c>
      <c r="U1008" s="12">
        <v>0</v>
      </c>
      <c r="V1008" s="12">
        <v>0</v>
      </c>
      <c r="W1008" s="12">
        <v>2</v>
      </c>
      <c r="X1008" s="12">
        <v>1</v>
      </c>
      <c r="Y1008">
        <v>0</v>
      </c>
      <c r="Z1008">
        <v>0</v>
      </c>
      <c r="AA1008">
        <v>0</v>
      </c>
      <c r="AB1008">
        <v>0</v>
      </c>
      <c r="AC1008">
        <v>0</v>
      </c>
      <c r="AG1008" s="33" t="s">
        <v>364</v>
      </c>
      <c r="AH1008" s="30" t="s">
        <v>112</v>
      </c>
      <c r="AI1008" s="34">
        <v>43900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0</v>
      </c>
      <c r="AZ1008" s="12">
        <v>0</v>
      </c>
      <c r="BA1008" s="12">
        <v>0</v>
      </c>
      <c r="BB1008" s="12">
        <v>0</v>
      </c>
      <c r="BC1008" s="12">
        <v>0</v>
      </c>
      <c r="BD1008" s="12">
        <v>0</v>
      </c>
      <c r="BE1008" s="12">
        <v>0</v>
      </c>
      <c r="BF1008" s="12">
        <v>0</v>
      </c>
      <c r="BK1008" t="s">
        <v>329</v>
      </c>
      <c r="BL1008" t="s">
        <v>112</v>
      </c>
      <c r="BM1008" s="2">
        <v>43900</v>
      </c>
      <c r="BN1008" s="12">
        <v>4</v>
      </c>
      <c r="BO1008" s="12">
        <v>5</v>
      </c>
      <c r="BP1008" s="12">
        <v>0</v>
      </c>
      <c r="BQ1008" s="12">
        <v>2</v>
      </c>
      <c r="BR1008" s="12">
        <v>0</v>
      </c>
      <c r="BS1008" s="12">
        <v>0</v>
      </c>
      <c r="BT1008" s="12">
        <v>2</v>
      </c>
      <c r="BU1008" s="12">
        <v>0</v>
      </c>
      <c r="BV1008" s="12">
        <v>0</v>
      </c>
      <c r="BW1008" s="12">
        <v>14</v>
      </c>
      <c r="BX1008" s="12">
        <v>2</v>
      </c>
      <c r="BY1008" s="12">
        <v>40</v>
      </c>
      <c r="BZ1008" s="12">
        <v>24</v>
      </c>
      <c r="CA1008" s="12">
        <v>3</v>
      </c>
      <c r="CB1008" s="12">
        <v>0</v>
      </c>
      <c r="CC1008" s="12">
        <v>0</v>
      </c>
      <c r="CD1008" s="12">
        <v>2</v>
      </c>
      <c r="CE1008" s="12">
        <v>0</v>
      </c>
      <c r="CF1008" s="12">
        <v>0</v>
      </c>
      <c r="CG1008" s="12">
        <v>0</v>
      </c>
      <c r="CH1008" s="12">
        <v>0</v>
      </c>
      <c r="CI1008">
        <v>0</v>
      </c>
      <c r="CJ1008">
        <v>0</v>
      </c>
      <c r="CK1008">
        <v>0</v>
      </c>
      <c r="CL1008">
        <v>0</v>
      </c>
      <c r="CM1008">
        <v>0</v>
      </c>
      <c r="CN1008" s="12">
        <v>9</v>
      </c>
    </row>
    <row r="1009" spans="1:92" x14ac:dyDescent="0.25">
      <c r="A1009" s="7" t="s">
        <v>364</v>
      </c>
      <c r="B1009" t="s">
        <v>113</v>
      </c>
      <c r="C1009" s="2">
        <v>43900</v>
      </c>
      <c r="D1009" s="12">
        <v>98</v>
      </c>
      <c r="E1009" s="12">
        <v>100</v>
      </c>
      <c r="F1009" s="12">
        <v>5</v>
      </c>
      <c r="G1009" s="12">
        <v>4</v>
      </c>
      <c r="H1009" s="12">
        <v>1</v>
      </c>
      <c r="I1009" s="12">
        <v>5</v>
      </c>
      <c r="J1009" s="12">
        <v>23</v>
      </c>
      <c r="K1009" s="12">
        <v>16</v>
      </c>
      <c r="L1009" s="12">
        <v>5</v>
      </c>
      <c r="M1009" s="12">
        <v>3914</v>
      </c>
      <c r="N1009" s="12">
        <v>1263</v>
      </c>
      <c r="O1009" s="12">
        <v>4667</v>
      </c>
      <c r="P1009" s="12">
        <v>4372</v>
      </c>
      <c r="Q1009" s="12">
        <v>80</v>
      </c>
      <c r="R1009" s="12">
        <v>24</v>
      </c>
      <c r="S1009" s="12">
        <v>39</v>
      </c>
      <c r="T1009" s="12">
        <v>19</v>
      </c>
      <c r="U1009" s="12">
        <v>0</v>
      </c>
      <c r="V1009" s="12">
        <v>0</v>
      </c>
      <c r="W1009" s="12">
        <v>7</v>
      </c>
      <c r="X1009" s="12">
        <v>6</v>
      </c>
      <c r="Y1009">
        <v>0</v>
      </c>
      <c r="Z1009">
        <v>0</v>
      </c>
      <c r="AA1009">
        <v>0</v>
      </c>
      <c r="AB1009">
        <v>0</v>
      </c>
      <c r="AC1009">
        <v>0</v>
      </c>
      <c r="AG1009" s="35" t="s">
        <v>364</v>
      </c>
      <c r="AH1009" s="29" t="s">
        <v>113</v>
      </c>
      <c r="AI1009" s="36">
        <v>43900</v>
      </c>
      <c r="AJ1009" s="12">
        <v>0</v>
      </c>
      <c r="AK1009" s="12">
        <v>0</v>
      </c>
      <c r="AL1009" s="12">
        <v>0</v>
      </c>
      <c r="AM1009" s="12">
        <v>0</v>
      </c>
      <c r="AN1009" s="12">
        <v>0</v>
      </c>
      <c r="AO1009" s="12">
        <v>0</v>
      </c>
      <c r="AP1009" s="12">
        <v>0</v>
      </c>
      <c r="AQ1009" s="12">
        <v>0</v>
      </c>
      <c r="AR1009" s="12">
        <v>0</v>
      </c>
      <c r="AS1009" s="12">
        <v>0</v>
      </c>
      <c r="AT1009" s="12">
        <v>0</v>
      </c>
      <c r="AU1009" s="12">
        <v>0</v>
      </c>
      <c r="AV1009" s="12">
        <v>0</v>
      </c>
      <c r="AW1009" s="12">
        <v>0</v>
      </c>
      <c r="AX1009" s="12">
        <v>0</v>
      </c>
      <c r="AY1009" s="12">
        <v>0</v>
      </c>
      <c r="AZ1009" s="12">
        <v>0</v>
      </c>
      <c r="BA1009" s="12">
        <v>0</v>
      </c>
      <c r="BB1009" s="12">
        <v>0</v>
      </c>
      <c r="BC1009" s="12">
        <v>0</v>
      </c>
      <c r="BD1009" s="12">
        <v>0</v>
      </c>
      <c r="BE1009" s="12">
        <v>0</v>
      </c>
      <c r="BF1009" s="12">
        <v>0</v>
      </c>
      <c r="BK1009" t="s">
        <v>329</v>
      </c>
      <c r="BL1009" t="s">
        <v>113</v>
      </c>
      <c r="BM1009" s="2">
        <v>43900</v>
      </c>
      <c r="BN1009" s="12">
        <v>38</v>
      </c>
      <c r="BO1009" s="12">
        <v>20</v>
      </c>
      <c r="BP1009" s="12">
        <v>0</v>
      </c>
      <c r="BQ1009" s="12">
        <v>3</v>
      </c>
      <c r="BR1009" s="12">
        <v>0</v>
      </c>
      <c r="BS1009" s="12">
        <v>0</v>
      </c>
      <c r="BT1009" s="12">
        <v>20</v>
      </c>
      <c r="BU1009" s="12">
        <v>2</v>
      </c>
      <c r="BV1009" s="12">
        <v>0</v>
      </c>
      <c r="BW1009" s="12">
        <v>1057</v>
      </c>
      <c r="BX1009" s="12">
        <v>22</v>
      </c>
      <c r="BY1009" s="12">
        <v>1409</v>
      </c>
      <c r="BZ1009" s="12">
        <v>1287</v>
      </c>
      <c r="CA1009" s="12">
        <v>76</v>
      </c>
      <c r="CB1009" s="12">
        <v>36</v>
      </c>
      <c r="CC1009" s="12">
        <v>39</v>
      </c>
      <c r="CD1009" s="12">
        <v>18</v>
      </c>
      <c r="CE1009" s="12">
        <v>0</v>
      </c>
      <c r="CF1009" s="12">
        <v>1</v>
      </c>
      <c r="CG1009" s="12">
        <v>5</v>
      </c>
      <c r="CH1009" s="12">
        <v>30</v>
      </c>
      <c r="CI1009">
        <v>0</v>
      </c>
      <c r="CJ1009">
        <v>0</v>
      </c>
      <c r="CK1009">
        <v>0</v>
      </c>
      <c r="CL1009">
        <v>0</v>
      </c>
      <c r="CM1009">
        <v>0</v>
      </c>
      <c r="CN1009" s="12">
        <v>38</v>
      </c>
    </row>
    <row r="1010" spans="1:92" x14ac:dyDescent="0.25">
      <c r="A1010" s="7" t="s">
        <v>344</v>
      </c>
      <c r="B1010" t="s">
        <v>110</v>
      </c>
      <c r="C1010" s="2">
        <v>43901</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G1010" s="33" t="s">
        <v>344</v>
      </c>
      <c r="AH1010" s="30" t="s">
        <v>110</v>
      </c>
      <c r="AI1010" s="34">
        <v>43901</v>
      </c>
      <c r="AJ1010" s="12">
        <v>0</v>
      </c>
      <c r="AK1010" s="12">
        <v>0</v>
      </c>
      <c r="AL1010" s="12">
        <v>0</v>
      </c>
      <c r="AM1010" s="12">
        <v>0</v>
      </c>
      <c r="AN1010" s="12">
        <v>0</v>
      </c>
      <c r="AO1010" s="12">
        <v>0</v>
      </c>
      <c r="AP1010" s="12">
        <v>0</v>
      </c>
      <c r="AQ1010" s="12">
        <v>0</v>
      </c>
      <c r="AR1010" s="12">
        <v>0</v>
      </c>
      <c r="AS1010" s="12">
        <v>0</v>
      </c>
      <c r="AT1010" s="12">
        <v>0</v>
      </c>
      <c r="AU1010" s="12">
        <v>0</v>
      </c>
      <c r="AV1010" s="12">
        <v>0</v>
      </c>
      <c r="AW1010" s="12">
        <v>0</v>
      </c>
      <c r="AX1010" s="12">
        <v>0</v>
      </c>
      <c r="AY1010" s="12">
        <v>0</v>
      </c>
      <c r="AZ1010" s="12">
        <v>0</v>
      </c>
      <c r="BA1010" s="12">
        <v>0</v>
      </c>
      <c r="BB1010" s="12">
        <v>0</v>
      </c>
      <c r="BC1010" s="12">
        <v>0</v>
      </c>
      <c r="BD1010" s="12">
        <v>0</v>
      </c>
      <c r="BE1010" s="12">
        <v>0</v>
      </c>
      <c r="BF1010" s="12">
        <v>0</v>
      </c>
      <c r="BK1010" t="s">
        <v>330</v>
      </c>
      <c r="BL1010" t="s">
        <v>110</v>
      </c>
      <c r="BM1010" s="2">
        <v>43900</v>
      </c>
      <c r="BN1010" s="12">
        <v>1</v>
      </c>
      <c r="BO1010" s="12">
        <v>1</v>
      </c>
      <c r="BP1010" s="12">
        <v>0</v>
      </c>
      <c r="BQ1010" s="12">
        <v>0</v>
      </c>
      <c r="BR1010" s="12">
        <v>0</v>
      </c>
      <c r="BS1010" s="12">
        <v>0</v>
      </c>
      <c r="BT1010" s="12">
        <v>0</v>
      </c>
      <c r="BU1010" s="12">
        <v>0</v>
      </c>
      <c r="BV1010" s="12">
        <v>0</v>
      </c>
      <c r="BW1010" s="12">
        <v>0</v>
      </c>
      <c r="BX1010" s="12">
        <v>0</v>
      </c>
      <c r="BY1010" s="12">
        <v>0</v>
      </c>
      <c r="BZ1010" s="12">
        <v>0</v>
      </c>
      <c r="CA1010" s="12">
        <v>4</v>
      </c>
      <c r="CB1010" s="12">
        <v>2</v>
      </c>
      <c r="CC1010" s="12">
        <v>0</v>
      </c>
      <c r="CD1010" s="12">
        <v>0</v>
      </c>
      <c r="CE1010" s="12">
        <v>0</v>
      </c>
      <c r="CF1010" s="12">
        <v>0</v>
      </c>
      <c r="CG1010" s="12">
        <v>0</v>
      </c>
      <c r="CH1010" s="12">
        <v>0</v>
      </c>
      <c r="CI1010">
        <v>0</v>
      </c>
      <c r="CJ1010">
        <v>0</v>
      </c>
      <c r="CK1010">
        <v>0</v>
      </c>
      <c r="CL1010">
        <v>0</v>
      </c>
      <c r="CM1010">
        <v>0</v>
      </c>
      <c r="CN1010" s="12">
        <v>1</v>
      </c>
    </row>
    <row r="1011" spans="1:92" x14ac:dyDescent="0.25">
      <c r="A1011" s="7" t="s">
        <v>344</v>
      </c>
      <c r="B1011" t="s">
        <v>111</v>
      </c>
      <c r="C1011" s="2">
        <v>43901</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G1011" s="35" t="s">
        <v>344</v>
      </c>
      <c r="AH1011" s="29" t="s">
        <v>111</v>
      </c>
      <c r="AI1011" s="36">
        <v>43901</v>
      </c>
      <c r="AJ1011" s="12">
        <v>0</v>
      </c>
      <c r="AK1011" s="12">
        <v>0</v>
      </c>
      <c r="AL1011" s="12">
        <v>0</v>
      </c>
      <c r="AM1011" s="12">
        <v>0</v>
      </c>
      <c r="AN1011" s="12">
        <v>0</v>
      </c>
      <c r="AO1011" s="12">
        <v>0</v>
      </c>
      <c r="AP1011" s="12">
        <v>0</v>
      </c>
      <c r="AQ1011" s="12">
        <v>0</v>
      </c>
      <c r="AR1011" s="12">
        <v>0</v>
      </c>
      <c r="AS1011" s="12">
        <v>0</v>
      </c>
      <c r="AT1011" s="12">
        <v>0</v>
      </c>
      <c r="AU1011" s="12">
        <v>0</v>
      </c>
      <c r="AV1011" s="12">
        <v>0</v>
      </c>
      <c r="AW1011" s="12">
        <v>0</v>
      </c>
      <c r="AX1011" s="12">
        <v>0</v>
      </c>
      <c r="AY1011" s="12">
        <v>0</v>
      </c>
      <c r="AZ1011" s="12">
        <v>0</v>
      </c>
      <c r="BA1011" s="12">
        <v>0</v>
      </c>
      <c r="BB1011" s="12">
        <v>0</v>
      </c>
      <c r="BC1011" s="12">
        <v>0</v>
      </c>
      <c r="BD1011" s="12">
        <v>0</v>
      </c>
      <c r="BE1011" s="12">
        <v>0</v>
      </c>
      <c r="BF1011" s="12">
        <v>0</v>
      </c>
      <c r="BK1011" t="s">
        <v>330</v>
      </c>
      <c r="BL1011" t="s">
        <v>111</v>
      </c>
      <c r="BM1011" s="2">
        <v>43900</v>
      </c>
      <c r="BN1011" s="12">
        <v>4</v>
      </c>
      <c r="BO1011" s="12">
        <v>4</v>
      </c>
      <c r="BP1011" s="12">
        <v>0</v>
      </c>
      <c r="BQ1011" s="12">
        <v>0</v>
      </c>
      <c r="BR1011" s="12">
        <v>0</v>
      </c>
      <c r="BS1011" s="12">
        <v>0</v>
      </c>
      <c r="BT1011" s="12">
        <v>0</v>
      </c>
      <c r="BU1011" s="12">
        <v>0</v>
      </c>
      <c r="BV1011" s="12">
        <v>0</v>
      </c>
      <c r="BW1011" s="12">
        <v>1</v>
      </c>
      <c r="BX1011" s="12">
        <v>0</v>
      </c>
      <c r="BY1011" s="12">
        <v>0</v>
      </c>
      <c r="BZ1011" s="12">
        <v>0</v>
      </c>
      <c r="CA1011" s="12">
        <v>20</v>
      </c>
      <c r="CB1011" s="12">
        <v>14</v>
      </c>
      <c r="CC1011" s="12">
        <v>20</v>
      </c>
      <c r="CD1011" s="12">
        <v>4</v>
      </c>
      <c r="CE1011" s="12">
        <v>0</v>
      </c>
      <c r="CF1011" s="12">
        <v>0</v>
      </c>
      <c r="CG1011" s="12">
        <v>16</v>
      </c>
      <c r="CH1011" s="12">
        <v>4</v>
      </c>
      <c r="CI1011">
        <v>0</v>
      </c>
      <c r="CJ1011">
        <v>0</v>
      </c>
      <c r="CK1011">
        <v>0</v>
      </c>
      <c r="CL1011">
        <v>0</v>
      </c>
      <c r="CM1011">
        <v>0</v>
      </c>
      <c r="CN1011" s="12">
        <v>4</v>
      </c>
    </row>
    <row r="1012" spans="1:92" x14ac:dyDescent="0.25">
      <c r="A1012" s="7" t="s">
        <v>344</v>
      </c>
      <c r="B1012" t="s">
        <v>112</v>
      </c>
      <c r="C1012" s="2">
        <v>43901</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G1012" s="33" t="s">
        <v>344</v>
      </c>
      <c r="AH1012" s="30" t="s">
        <v>112</v>
      </c>
      <c r="AI1012" s="34">
        <v>43901</v>
      </c>
      <c r="AJ1012" s="12">
        <v>0</v>
      </c>
      <c r="AK1012" s="12">
        <v>0</v>
      </c>
      <c r="AL1012" s="12">
        <v>0</v>
      </c>
      <c r="AM1012" s="12">
        <v>0</v>
      </c>
      <c r="AN1012" s="12">
        <v>0</v>
      </c>
      <c r="AO1012" s="12">
        <v>0</v>
      </c>
      <c r="AP1012" s="12">
        <v>0</v>
      </c>
      <c r="AQ1012" s="12">
        <v>0</v>
      </c>
      <c r="AR1012" s="12">
        <v>0</v>
      </c>
      <c r="AS1012" s="12">
        <v>0</v>
      </c>
      <c r="AT1012" s="12">
        <v>0</v>
      </c>
      <c r="AU1012" s="12">
        <v>0</v>
      </c>
      <c r="AV1012" s="12">
        <v>0</v>
      </c>
      <c r="AW1012" s="12">
        <v>0</v>
      </c>
      <c r="AX1012" s="12">
        <v>0</v>
      </c>
      <c r="AY1012" s="12">
        <v>0</v>
      </c>
      <c r="AZ1012" s="12">
        <v>0</v>
      </c>
      <c r="BA1012" s="12">
        <v>0</v>
      </c>
      <c r="BB1012" s="12">
        <v>0</v>
      </c>
      <c r="BC1012" s="12">
        <v>0</v>
      </c>
      <c r="BD1012" s="12">
        <v>0</v>
      </c>
      <c r="BE1012" s="12">
        <v>0</v>
      </c>
      <c r="BF1012" s="12">
        <v>0</v>
      </c>
      <c r="BK1012" t="s">
        <v>330</v>
      </c>
      <c r="BL1012" t="s">
        <v>112</v>
      </c>
      <c r="BM1012" s="2">
        <v>43900</v>
      </c>
      <c r="BN1012" s="12">
        <v>0</v>
      </c>
      <c r="BO1012" s="12">
        <v>0</v>
      </c>
      <c r="BP1012" s="12">
        <v>0</v>
      </c>
      <c r="BQ1012" s="12">
        <v>0</v>
      </c>
      <c r="BR1012" s="12">
        <v>0</v>
      </c>
      <c r="BS1012" s="12">
        <v>0</v>
      </c>
      <c r="BT1012" s="12">
        <v>0</v>
      </c>
      <c r="BU1012" s="12">
        <v>0</v>
      </c>
      <c r="BV1012" s="12">
        <v>0</v>
      </c>
      <c r="BW1012" s="12">
        <v>0</v>
      </c>
      <c r="BX1012" s="12">
        <v>0</v>
      </c>
      <c r="BY1012" s="12">
        <v>0</v>
      </c>
      <c r="BZ1012" s="12">
        <v>0</v>
      </c>
      <c r="CA1012" s="12">
        <v>2</v>
      </c>
      <c r="CB1012" s="12">
        <v>1</v>
      </c>
      <c r="CC1012" s="12">
        <v>0</v>
      </c>
      <c r="CD1012" s="12">
        <v>0</v>
      </c>
      <c r="CE1012" s="12">
        <v>0</v>
      </c>
      <c r="CF1012" s="12">
        <v>0</v>
      </c>
      <c r="CG1012" s="12">
        <v>0</v>
      </c>
      <c r="CH1012" s="12">
        <v>0</v>
      </c>
      <c r="CI1012">
        <v>0</v>
      </c>
      <c r="CJ1012">
        <v>0</v>
      </c>
      <c r="CK1012">
        <v>0</v>
      </c>
      <c r="CL1012">
        <v>0</v>
      </c>
      <c r="CM1012">
        <v>0</v>
      </c>
      <c r="CN1012" s="12">
        <v>0</v>
      </c>
    </row>
    <row r="1013" spans="1:92" x14ac:dyDescent="0.25">
      <c r="A1013" s="7" t="s">
        <v>344</v>
      </c>
      <c r="B1013" t="s">
        <v>113</v>
      </c>
      <c r="C1013" s="2">
        <v>43901</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G1013" s="35" t="s">
        <v>344</v>
      </c>
      <c r="AH1013" s="29" t="s">
        <v>113</v>
      </c>
      <c r="AI1013" s="36">
        <v>43901</v>
      </c>
      <c r="AJ1013" s="12">
        <v>0</v>
      </c>
      <c r="AK1013" s="12">
        <v>0</v>
      </c>
      <c r="AL1013" s="12">
        <v>0</v>
      </c>
      <c r="AM1013" s="12">
        <v>0</v>
      </c>
      <c r="AN1013" s="12">
        <v>0</v>
      </c>
      <c r="AO1013" s="12">
        <v>0</v>
      </c>
      <c r="AP1013" s="12">
        <v>0</v>
      </c>
      <c r="AQ1013" s="12">
        <v>0</v>
      </c>
      <c r="AR1013" s="12">
        <v>0</v>
      </c>
      <c r="AS1013" s="12">
        <v>0</v>
      </c>
      <c r="AT1013" s="12">
        <v>0</v>
      </c>
      <c r="AU1013" s="12">
        <v>0</v>
      </c>
      <c r="AV1013" s="12">
        <v>0</v>
      </c>
      <c r="AW1013" s="12">
        <v>0</v>
      </c>
      <c r="AX1013" s="12">
        <v>0</v>
      </c>
      <c r="AY1013" s="12">
        <v>0</v>
      </c>
      <c r="AZ1013" s="12">
        <v>0</v>
      </c>
      <c r="BA1013" s="12">
        <v>0</v>
      </c>
      <c r="BB1013" s="12">
        <v>0</v>
      </c>
      <c r="BC1013" s="12">
        <v>0</v>
      </c>
      <c r="BD1013" s="12">
        <v>0</v>
      </c>
      <c r="BE1013" s="12">
        <v>0</v>
      </c>
      <c r="BF1013" s="12">
        <v>0</v>
      </c>
      <c r="BK1013" t="s">
        <v>330</v>
      </c>
      <c r="BL1013" t="s">
        <v>113</v>
      </c>
      <c r="BM1013" s="2">
        <v>43900</v>
      </c>
      <c r="BN1013" s="12">
        <v>10</v>
      </c>
      <c r="BO1013" s="12">
        <v>11</v>
      </c>
      <c r="BP1013" s="12">
        <v>2</v>
      </c>
      <c r="BQ1013" s="12">
        <v>1</v>
      </c>
      <c r="BR1013" s="12">
        <v>1</v>
      </c>
      <c r="BS1013" s="12">
        <v>2</v>
      </c>
      <c r="BT1013" s="12">
        <v>6</v>
      </c>
      <c r="BU1013" s="12">
        <v>6</v>
      </c>
      <c r="BV1013" s="12">
        <v>2</v>
      </c>
      <c r="BW1013" s="12">
        <v>15</v>
      </c>
      <c r="BX1013" s="12">
        <v>0</v>
      </c>
      <c r="BY1013" s="12">
        <v>0</v>
      </c>
      <c r="BZ1013" s="12">
        <v>0</v>
      </c>
      <c r="CA1013" s="12">
        <v>51</v>
      </c>
      <c r="CB1013" s="12">
        <v>19</v>
      </c>
      <c r="CC1013" s="12">
        <v>45</v>
      </c>
      <c r="CD1013" s="12">
        <v>9</v>
      </c>
      <c r="CE1013" s="12">
        <v>0</v>
      </c>
      <c r="CF1013" s="12">
        <v>0</v>
      </c>
      <c r="CG1013" s="12">
        <v>36</v>
      </c>
      <c r="CH1013" s="12">
        <v>9</v>
      </c>
      <c r="CI1013">
        <v>0</v>
      </c>
      <c r="CJ1013">
        <v>0</v>
      </c>
      <c r="CK1013">
        <v>0</v>
      </c>
      <c r="CL1013">
        <v>0</v>
      </c>
      <c r="CM1013">
        <v>0</v>
      </c>
      <c r="CN1013" s="12">
        <v>10</v>
      </c>
    </row>
    <row r="1014" spans="1:92" x14ac:dyDescent="0.25">
      <c r="A1014" s="7" t="s">
        <v>345</v>
      </c>
      <c r="B1014" t="s">
        <v>110</v>
      </c>
      <c r="C1014" s="2">
        <v>43901</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G1014" s="33" t="s">
        <v>345</v>
      </c>
      <c r="AH1014" s="30" t="s">
        <v>110</v>
      </c>
      <c r="AI1014" s="34">
        <v>43901</v>
      </c>
      <c r="AJ1014" s="12">
        <v>0</v>
      </c>
      <c r="AK1014" s="12">
        <v>0</v>
      </c>
      <c r="AL1014" s="12">
        <v>0</v>
      </c>
      <c r="AM1014" s="12">
        <v>0</v>
      </c>
      <c r="AN1014" s="12">
        <v>0</v>
      </c>
      <c r="AO1014" s="12">
        <v>0</v>
      </c>
      <c r="AP1014" s="12">
        <v>0</v>
      </c>
      <c r="AQ1014" s="12">
        <v>0</v>
      </c>
      <c r="AR1014" s="12">
        <v>0</v>
      </c>
      <c r="AS1014" s="12">
        <v>0</v>
      </c>
      <c r="AT1014" s="12">
        <v>0</v>
      </c>
      <c r="AU1014" s="12">
        <v>0</v>
      </c>
      <c r="AV1014" s="12">
        <v>0</v>
      </c>
      <c r="AW1014" s="12">
        <v>0</v>
      </c>
      <c r="AX1014" s="12">
        <v>0</v>
      </c>
      <c r="AY1014" s="12">
        <v>0</v>
      </c>
      <c r="AZ1014" s="12">
        <v>0</v>
      </c>
      <c r="BA1014" s="12">
        <v>0</v>
      </c>
      <c r="BB1014" s="12">
        <v>0</v>
      </c>
      <c r="BC1014" s="12">
        <v>0</v>
      </c>
      <c r="BD1014" s="12">
        <v>0</v>
      </c>
      <c r="BE1014" s="12">
        <v>0</v>
      </c>
      <c r="BF1014" s="12">
        <v>0</v>
      </c>
      <c r="BK1014" t="s">
        <v>331</v>
      </c>
      <c r="BL1014" t="s">
        <v>110</v>
      </c>
      <c r="BM1014" s="2">
        <v>43900</v>
      </c>
      <c r="BN1014" s="12">
        <v>2</v>
      </c>
      <c r="BO1014" s="12">
        <v>3</v>
      </c>
      <c r="BP1014" s="12">
        <v>0</v>
      </c>
      <c r="BQ1014" s="12">
        <v>1</v>
      </c>
      <c r="BR1014" s="12">
        <v>0</v>
      </c>
      <c r="BS1014" s="12">
        <v>0</v>
      </c>
      <c r="BT1014" s="12">
        <v>0</v>
      </c>
      <c r="BU1014" s="12">
        <v>0</v>
      </c>
      <c r="BV1014" s="12">
        <v>0</v>
      </c>
      <c r="BW1014" s="12">
        <v>0</v>
      </c>
      <c r="BX1014" s="12">
        <v>0</v>
      </c>
      <c r="BY1014" s="12">
        <v>0</v>
      </c>
      <c r="BZ1014" s="12">
        <v>0</v>
      </c>
      <c r="CA1014" s="12">
        <v>0</v>
      </c>
      <c r="CB1014" s="12">
        <v>0</v>
      </c>
      <c r="CC1014" s="12">
        <v>0</v>
      </c>
      <c r="CD1014" s="12">
        <v>0</v>
      </c>
      <c r="CE1014" s="12">
        <v>0</v>
      </c>
      <c r="CF1014" s="12">
        <v>0</v>
      </c>
      <c r="CG1014" s="12">
        <v>0</v>
      </c>
      <c r="CH1014" s="12">
        <v>0</v>
      </c>
      <c r="CI1014">
        <v>0</v>
      </c>
      <c r="CJ1014">
        <v>0</v>
      </c>
      <c r="CK1014">
        <v>0</v>
      </c>
      <c r="CL1014">
        <v>0</v>
      </c>
      <c r="CM1014">
        <v>0</v>
      </c>
      <c r="CN1014" s="12">
        <v>2</v>
      </c>
    </row>
    <row r="1015" spans="1:92" x14ac:dyDescent="0.25">
      <c r="A1015" s="7" t="s">
        <v>345</v>
      </c>
      <c r="B1015" t="s">
        <v>111</v>
      </c>
      <c r="C1015" s="2">
        <v>43901</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G1015" s="35" t="s">
        <v>345</v>
      </c>
      <c r="AH1015" s="29" t="s">
        <v>111</v>
      </c>
      <c r="AI1015" s="36">
        <v>43901</v>
      </c>
      <c r="AJ1015" s="12">
        <v>0</v>
      </c>
      <c r="AK1015" s="12">
        <v>0</v>
      </c>
      <c r="AL1015" s="12">
        <v>0</v>
      </c>
      <c r="AM1015" s="12">
        <v>0</v>
      </c>
      <c r="AN1015" s="12">
        <v>0</v>
      </c>
      <c r="AO1015" s="12">
        <v>0</v>
      </c>
      <c r="AP1015" s="12">
        <v>0</v>
      </c>
      <c r="AQ1015" s="12">
        <v>0</v>
      </c>
      <c r="AR1015" s="12">
        <v>0</v>
      </c>
      <c r="AS1015" s="12">
        <v>0</v>
      </c>
      <c r="AT1015" s="12">
        <v>0</v>
      </c>
      <c r="AU1015" s="12">
        <v>0</v>
      </c>
      <c r="AV1015" s="12">
        <v>0</v>
      </c>
      <c r="AW1015" s="12">
        <v>0</v>
      </c>
      <c r="AX1015" s="12">
        <v>0</v>
      </c>
      <c r="AY1015" s="12">
        <v>0</v>
      </c>
      <c r="AZ1015" s="12">
        <v>0</v>
      </c>
      <c r="BA1015" s="12">
        <v>0</v>
      </c>
      <c r="BB1015" s="12">
        <v>0</v>
      </c>
      <c r="BC1015" s="12">
        <v>0</v>
      </c>
      <c r="BD1015" s="12">
        <v>0</v>
      </c>
      <c r="BE1015" s="12">
        <v>0</v>
      </c>
      <c r="BF1015" s="12">
        <v>0</v>
      </c>
      <c r="BK1015" t="s">
        <v>331</v>
      </c>
      <c r="BL1015" t="s">
        <v>111</v>
      </c>
      <c r="BM1015" s="2">
        <v>43900</v>
      </c>
      <c r="BN1015" s="12">
        <v>2</v>
      </c>
      <c r="BO1015" s="12">
        <v>2</v>
      </c>
      <c r="BP1015" s="12">
        <v>0</v>
      </c>
      <c r="BQ1015" s="12">
        <v>0</v>
      </c>
      <c r="BR1015" s="12">
        <v>0</v>
      </c>
      <c r="BS1015" s="12">
        <v>0</v>
      </c>
      <c r="BT1015" s="12">
        <v>0</v>
      </c>
      <c r="BU1015" s="12">
        <v>0</v>
      </c>
      <c r="BV1015" s="12">
        <v>0</v>
      </c>
      <c r="BW1015" s="12">
        <v>0</v>
      </c>
      <c r="BX1015" s="12">
        <v>2</v>
      </c>
      <c r="BY1015" s="12">
        <v>0</v>
      </c>
      <c r="BZ1015" s="12">
        <v>0</v>
      </c>
      <c r="CA1015" s="12">
        <v>0</v>
      </c>
      <c r="CB1015" s="12">
        <v>0</v>
      </c>
      <c r="CC1015" s="12">
        <v>0</v>
      </c>
      <c r="CD1015" s="12">
        <v>0</v>
      </c>
      <c r="CE1015" s="12">
        <v>0</v>
      </c>
      <c r="CF1015" s="12">
        <v>0</v>
      </c>
      <c r="CG1015" s="12">
        <v>0</v>
      </c>
      <c r="CH1015" s="12">
        <v>0</v>
      </c>
      <c r="CI1015">
        <v>0</v>
      </c>
      <c r="CJ1015">
        <v>0</v>
      </c>
      <c r="CK1015">
        <v>0</v>
      </c>
      <c r="CL1015">
        <v>0</v>
      </c>
      <c r="CM1015">
        <v>0</v>
      </c>
      <c r="CN1015" s="12">
        <v>2</v>
      </c>
    </row>
    <row r="1016" spans="1:92" x14ac:dyDescent="0.25">
      <c r="A1016" s="7" t="s">
        <v>345</v>
      </c>
      <c r="B1016" t="s">
        <v>112</v>
      </c>
      <c r="C1016" s="2">
        <v>43901</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G1016" s="33" t="s">
        <v>345</v>
      </c>
      <c r="AH1016" s="30" t="s">
        <v>112</v>
      </c>
      <c r="AI1016" s="34">
        <v>43901</v>
      </c>
      <c r="AJ1016" s="12">
        <v>0</v>
      </c>
      <c r="AK1016" s="12">
        <v>0</v>
      </c>
      <c r="AL1016" s="12">
        <v>0</v>
      </c>
      <c r="AM1016" s="12">
        <v>0</v>
      </c>
      <c r="AN1016" s="12">
        <v>0</v>
      </c>
      <c r="AO1016" s="12">
        <v>0</v>
      </c>
      <c r="AP1016" s="12">
        <v>0</v>
      </c>
      <c r="AQ1016" s="12">
        <v>0</v>
      </c>
      <c r="AR1016" s="12">
        <v>0</v>
      </c>
      <c r="AS1016" s="12">
        <v>0</v>
      </c>
      <c r="AT1016" s="12">
        <v>0</v>
      </c>
      <c r="AU1016" s="12">
        <v>0</v>
      </c>
      <c r="AV1016" s="12">
        <v>0</v>
      </c>
      <c r="AW1016" s="12">
        <v>0</v>
      </c>
      <c r="AX1016" s="12">
        <v>0</v>
      </c>
      <c r="AY1016" s="12">
        <v>0</v>
      </c>
      <c r="AZ1016" s="12">
        <v>0</v>
      </c>
      <c r="BA1016" s="12">
        <v>0</v>
      </c>
      <c r="BB1016" s="12">
        <v>0</v>
      </c>
      <c r="BC1016" s="12">
        <v>0</v>
      </c>
      <c r="BD1016" s="12">
        <v>0</v>
      </c>
      <c r="BE1016" s="12">
        <v>0</v>
      </c>
      <c r="BF1016" s="12">
        <v>0</v>
      </c>
      <c r="BK1016" t="s">
        <v>331</v>
      </c>
      <c r="BL1016" t="s">
        <v>112</v>
      </c>
      <c r="BM1016" s="2">
        <v>43900</v>
      </c>
      <c r="BN1016" s="12">
        <v>0</v>
      </c>
      <c r="BO1016" s="12">
        <v>2</v>
      </c>
      <c r="BP1016" s="12">
        <v>0</v>
      </c>
      <c r="BQ1016" s="12">
        <v>2</v>
      </c>
      <c r="BR1016" s="12">
        <v>0</v>
      </c>
      <c r="BS1016" s="12">
        <v>0</v>
      </c>
      <c r="BT1016" s="12">
        <v>0</v>
      </c>
      <c r="BU1016" s="12">
        <v>0</v>
      </c>
      <c r="BV1016" s="12">
        <v>0</v>
      </c>
      <c r="BW1016" s="12">
        <v>0</v>
      </c>
      <c r="BX1016" s="12">
        <v>0</v>
      </c>
      <c r="BY1016" s="12">
        <v>0</v>
      </c>
      <c r="BZ1016" s="12">
        <v>0</v>
      </c>
      <c r="CA1016" s="12">
        <v>0</v>
      </c>
      <c r="CB1016" s="12">
        <v>0</v>
      </c>
      <c r="CC1016" s="12">
        <v>0</v>
      </c>
      <c r="CD1016" s="12">
        <v>0</v>
      </c>
      <c r="CE1016" s="12">
        <v>0</v>
      </c>
      <c r="CF1016" s="12">
        <v>0</v>
      </c>
      <c r="CG1016" s="12">
        <v>0</v>
      </c>
      <c r="CH1016" s="12">
        <v>0</v>
      </c>
      <c r="CI1016">
        <v>0</v>
      </c>
      <c r="CJ1016">
        <v>0</v>
      </c>
      <c r="CK1016">
        <v>0</v>
      </c>
      <c r="CL1016">
        <v>0</v>
      </c>
      <c r="CM1016">
        <v>0</v>
      </c>
      <c r="CN1016" s="12">
        <v>0</v>
      </c>
    </row>
    <row r="1017" spans="1:92" x14ac:dyDescent="0.25">
      <c r="A1017" s="7" t="s">
        <v>345</v>
      </c>
      <c r="B1017" t="s">
        <v>113</v>
      </c>
      <c r="C1017" s="2">
        <v>43901</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G1017" s="35" t="s">
        <v>345</v>
      </c>
      <c r="AH1017" s="29" t="s">
        <v>113</v>
      </c>
      <c r="AI1017" s="36">
        <v>43901</v>
      </c>
      <c r="AJ1017" s="12">
        <v>0</v>
      </c>
      <c r="AK1017" s="12">
        <v>0</v>
      </c>
      <c r="AL1017" s="12">
        <v>0</v>
      </c>
      <c r="AM1017" s="12">
        <v>0</v>
      </c>
      <c r="AN1017" s="12">
        <v>0</v>
      </c>
      <c r="AO1017" s="12">
        <v>0</v>
      </c>
      <c r="AP1017" s="12">
        <v>0</v>
      </c>
      <c r="AQ1017" s="12">
        <v>0</v>
      </c>
      <c r="AR1017" s="12">
        <v>0</v>
      </c>
      <c r="AS1017" s="12">
        <v>0</v>
      </c>
      <c r="AT1017" s="12">
        <v>0</v>
      </c>
      <c r="AU1017" s="12">
        <v>0</v>
      </c>
      <c r="AV1017" s="12">
        <v>0</v>
      </c>
      <c r="AW1017" s="12">
        <v>0</v>
      </c>
      <c r="AX1017" s="12">
        <v>0</v>
      </c>
      <c r="AY1017" s="12">
        <v>0</v>
      </c>
      <c r="AZ1017" s="12">
        <v>0</v>
      </c>
      <c r="BA1017" s="12">
        <v>0</v>
      </c>
      <c r="BB1017" s="12">
        <v>0</v>
      </c>
      <c r="BC1017" s="12">
        <v>0</v>
      </c>
      <c r="BD1017" s="12">
        <v>0</v>
      </c>
      <c r="BE1017" s="12">
        <v>0</v>
      </c>
      <c r="BF1017" s="12">
        <v>0</v>
      </c>
      <c r="BK1017" t="s">
        <v>331</v>
      </c>
      <c r="BL1017" t="s">
        <v>113</v>
      </c>
      <c r="BM1017" s="2">
        <v>43900</v>
      </c>
      <c r="BN1017" s="12">
        <v>2</v>
      </c>
      <c r="BO1017" s="12">
        <v>2</v>
      </c>
      <c r="BP1017" s="12">
        <v>0</v>
      </c>
      <c r="BQ1017" s="12">
        <v>0</v>
      </c>
      <c r="BR1017" s="12">
        <v>0</v>
      </c>
      <c r="BS1017" s="12">
        <v>0</v>
      </c>
      <c r="BT1017" s="12">
        <v>0</v>
      </c>
      <c r="BU1017" s="12">
        <v>0</v>
      </c>
      <c r="BV1017" s="12">
        <v>0</v>
      </c>
      <c r="BW1017" s="12">
        <v>0</v>
      </c>
      <c r="BX1017" s="12">
        <v>0</v>
      </c>
      <c r="BY1017" s="12">
        <v>0</v>
      </c>
      <c r="BZ1017" s="12">
        <v>0</v>
      </c>
      <c r="CA1017" s="12">
        <v>0</v>
      </c>
      <c r="CB1017" s="12">
        <v>0</v>
      </c>
      <c r="CC1017" s="12">
        <v>0</v>
      </c>
      <c r="CD1017" s="12">
        <v>0</v>
      </c>
      <c r="CE1017" s="12">
        <v>0</v>
      </c>
      <c r="CF1017" s="12">
        <v>0</v>
      </c>
      <c r="CG1017" s="12">
        <v>0</v>
      </c>
      <c r="CH1017" s="12">
        <v>0</v>
      </c>
      <c r="CI1017">
        <v>0</v>
      </c>
      <c r="CJ1017">
        <v>0</v>
      </c>
      <c r="CK1017">
        <v>0</v>
      </c>
      <c r="CL1017">
        <v>0</v>
      </c>
      <c r="CM1017">
        <v>0</v>
      </c>
      <c r="CN1017" s="12">
        <v>2</v>
      </c>
    </row>
    <row r="1018" spans="1:92" x14ac:dyDescent="0.25">
      <c r="A1018" s="7" t="s">
        <v>346</v>
      </c>
      <c r="B1018" t="s">
        <v>110</v>
      </c>
      <c r="C1018" s="2">
        <v>43901</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G1018" s="33" t="s">
        <v>346</v>
      </c>
      <c r="AH1018" s="30" t="s">
        <v>110</v>
      </c>
      <c r="AI1018" s="34">
        <v>43901</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0</v>
      </c>
      <c r="AZ1018" s="12">
        <v>0</v>
      </c>
      <c r="BA1018" s="12">
        <v>0</v>
      </c>
      <c r="BB1018" s="12">
        <v>0</v>
      </c>
      <c r="BC1018" s="12">
        <v>0</v>
      </c>
      <c r="BD1018" s="12">
        <v>0</v>
      </c>
      <c r="BE1018" s="12">
        <v>0</v>
      </c>
      <c r="BF1018" s="12">
        <v>0</v>
      </c>
      <c r="BK1018" t="s">
        <v>332</v>
      </c>
      <c r="BL1018" t="s">
        <v>110</v>
      </c>
      <c r="BM1018" s="2">
        <v>43900</v>
      </c>
      <c r="BN1018" s="12">
        <v>0</v>
      </c>
      <c r="BO1018" s="12">
        <v>0</v>
      </c>
      <c r="BP1018" s="12">
        <v>0</v>
      </c>
      <c r="BQ1018" s="12">
        <v>0</v>
      </c>
      <c r="BR1018" s="12">
        <v>0</v>
      </c>
      <c r="BS1018" s="12">
        <v>0</v>
      </c>
      <c r="BT1018" s="12">
        <v>0</v>
      </c>
      <c r="BU1018" s="12">
        <v>0</v>
      </c>
      <c r="BV1018" s="12">
        <v>0</v>
      </c>
      <c r="BW1018" s="12">
        <v>0</v>
      </c>
      <c r="BX1018" s="12">
        <v>0</v>
      </c>
      <c r="BY1018" s="12">
        <v>0</v>
      </c>
      <c r="BZ1018" s="12">
        <v>0</v>
      </c>
      <c r="CA1018" s="12">
        <v>1</v>
      </c>
      <c r="CB1018" s="12">
        <v>1</v>
      </c>
      <c r="CC1018" s="12">
        <v>0</v>
      </c>
      <c r="CD1018" s="12">
        <v>0</v>
      </c>
      <c r="CE1018" s="12">
        <v>0</v>
      </c>
      <c r="CF1018" s="12">
        <v>0</v>
      </c>
      <c r="CG1018" s="12">
        <v>0</v>
      </c>
      <c r="CH1018" s="12">
        <v>1</v>
      </c>
      <c r="CI1018">
        <v>0</v>
      </c>
      <c r="CJ1018">
        <v>0</v>
      </c>
      <c r="CK1018">
        <v>0</v>
      </c>
      <c r="CL1018">
        <v>0</v>
      </c>
      <c r="CM1018">
        <v>0</v>
      </c>
      <c r="CN1018" s="12">
        <v>0</v>
      </c>
    </row>
    <row r="1019" spans="1:92" x14ac:dyDescent="0.25">
      <c r="A1019" s="7" t="s">
        <v>346</v>
      </c>
      <c r="B1019" t="s">
        <v>111</v>
      </c>
      <c r="C1019" s="2">
        <v>43901</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G1019" s="35" t="s">
        <v>346</v>
      </c>
      <c r="AH1019" s="29" t="s">
        <v>111</v>
      </c>
      <c r="AI1019" s="36">
        <v>43901</v>
      </c>
      <c r="AJ1019" s="12">
        <v>0</v>
      </c>
      <c r="AK1019" s="12">
        <v>0</v>
      </c>
      <c r="AL1019" s="12">
        <v>0</v>
      </c>
      <c r="AM1019" s="12">
        <v>0</v>
      </c>
      <c r="AN1019" s="12">
        <v>0</v>
      </c>
      <c r="AO1019" s="12">
        <v>0</v>
      </c>
      <c r="AP1019" s="12">
        <v>0</v>
      </c>
      <c r="AQ1019" s="12">
        <v>0</v>
      </c>
      <c r="AR1019" s="12">
        <v>0</v>
      </c>
      <c r="AS1019" s="12">
        <v>0</v>
      </c>
      <c r="AT1019" s="12">
        <v>0</v>
      </c>
      <c r="AU1019" s="12">
        <v>0</v>
      </c>
      <c r="AV1019" s="12">
        <v>0</v>
      </c>
      <c r="AW1019" s="12">
        <v>0</v>
      </c>
      <c r="AX1019" s="12">
        <v>0</v>
      </c>
      <c r="AY1019" s="12">
        <v>0</v>
      </c>
      <c r="AZ1019" s="12">
        <v>0</v>
      </c>
      <c r="BA1019" s="12">
        <v>0</v>
      </c>
      <c r="BB1019" s="12">
        <v>0</v>
      </c>
      <c r="BC1019" s="12">
        <v>0</v>
      </c>
      <c r="BD1019" s="12">
        <v>0</v>
      </c>
      <c r="BE1019" s="12">
        <v>0</v>
      </c>
      <c r="BF1019" s="12">
        <v>0</v>
      </c>
      <c r="BK1019" t="s">
        <v>332</v>
      </c>
      <c r="BL1019" t="s">
        <v>111</v>
      </c>
      <c r="BM1019" s="2">
        <v>43900</v>
      </c>
      <c r="BN1019" s="12">
        <v>2</v>
      </c>
      <c r="BO1019" s="12">
        <v>2</v>
      </c>
      <c r="BP1019" s="12">
        <v>0</v>
      </c>
      <c r="BQ1019" s="12">
        <v>0</v>
      </c>
      <c r="BR1019" s="12">
        <v>0</v>
      </c>
      <c r="BS1019" s="12">
        <v>0</v>
      </c>
      <c r="BT1019" s="12">
        <v>0</v>
      </c>
      <c r="BU1019" s="12">
        <v>0</v>
      </c>
      <c r="BV1019" s="12">
        <v>0</v>
      </c>
      <c r="BW1019" s="12">
        <v>0</v>
      </c>
      <c r="BX1019" s="12">
        <v>1</v>
      </c>
      <c r="BY1019" s="12">
        <v>0</v>
      </c>
      <c r="BZ1019" s="12">
        <v>0</v>
      </c>
      <c r="CA1019" s="12">
        <v>3</v>
      </c>
      <c r="CB1019" s="12">
        <v>3</v>
      </c>
      <c r="CC1019" s="12">
        <v>0</v>
      </c>
      <c r="CD1019" s="12">
        <v>1</v>
      </c>
      <c r="CE1019" s="12">
        <v>0</v>
      </c>
      <c r="CF1019" s="12">
        <v>0</v>
      </c>
      <c r="CG1019" s="12">
        <v>0</v>
      </c>
      <c r="CH1019" s="12">
        <v>3</v>
      </c>
      <c r="CI1019">
        <v>0</v>
      </c>
      <c r="CJ1019">
        <v>0</v>
      </c>
      <c r="CK1019">
        <v>0</v>
      </c>
      <c r="CL1019">
        <v>0</v>
      </c>
      <c r="CM1019">
        <v>0</v>
      </c>
      <c r="CN1019" s="12">
        <v>2</v>
      </c>
    </row>
    <row r="1020" spans="1:92" x14ac:dyDescent="0.25">
      <c r="A1020" s="7" t="s">
        <v>346</v>
      </c>
      <c r="B1020" t="s">
        <v>112</v>
      </c>
      <c r="C1020" s="2">
        <v>43901</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G1020" s="33" t="s">
        <v>346</v>
      </c>
      <c r="AH1020" s="30" t="s">
        <v>112</v>
      </c>
      <c r="AI1020" s="34">
        <v>43901</v>
      </c>
      <c r="AJ1020" s="12">
        <v>0</v>
      </c>
      <c r="AK1020" s="12">
        <v>0</v>
      </c>
      <c r="AL1020" s="12">
        <v>0</v>
      </c>
      <c r="AM1020" s="12">
        <v>0</v>
      </c>
      <c r="AN1020" s="12">
        <v>0</v>
      </c>
      <c r="AO1020" s="12">
        <v>0</v>
      </c>
      <c r="AP1020" s="12">
        <v>0</v>
      </c>
      <c r="AQ1020" s="12">
        <v>0</v>
      </c>
      <c r="AR1020" s="12">
        <v>0</v>
      </c>
      <c r="AS1020" s="12">
        <v>0</v>
      </c>
      <c r="AT1020" s="12">
        <v>0</v>
      </c>
      <c r="AU1020" s="12">
        <v>0</v>
      </c>
      <c r="AV1020" s="12">
        <v>0</v>
      </c>
      <c r="AW1020" s="12">
        <v>0</v>
      </c>
      <c r="AX1020" s="12">
        <v>0</v>
      </c>
      <c r="AY1020" s="12">
        <v>0</v>
      </c>
      <c r="AZ1020" s="12">
        <v>0</v>
      </c>
      <c r="BA1020" s="12">
        <v>0</v>
      </c>
      <c r="BB1020" s="12">
        <v>0</v>
      </c>
      <c r="BC1020" s="12">
        <v>0</v>
      </c>
      <c r="BD1020" s="12">
        <v>0</v>
      </c>
      <c r="BE1020" s="12">
        <v>0</v>
      </c>
      <c r="BF1020" s="12">
        <v>0</v>
      </c>
      <c r="BK1020" t="s">
        <v>332</v>
      </c>
      <c r="BL1020" t="s">
        <v>112</v>
      </c>
      <c r="BM1020" s="2">
        <v>43900</v>
      </c>
      <c r="BN1020" s="12">
        <v>1</v>
      </c>
      <c r="BO1020" s="12">
        <v>1</v>
      </c>
      <c r="BP1020" s="12">
        <v>1</v>
      </c>
      <c r="BQ1020" s="12">
        <v>1</v>
      </c>
      <c r="BR1020" s="12">
        <v>1</v>
      </c>
      <c r="BS1020" s="12">
        <v>1</v>
      </c>
      <c r="BT1020" s="12">
        <v>0</v>
      </c>
      <c r="BU1020" s="12">
        <v>0</v>
      </c>
      <c r="BV1020" s="12">
        <v>1</v>
      </c>
      <c r="BW1020" s="12">
        <v>0</v>
      </c>
      <c r="BX1020" s="12">
        <v>0</v>
      </c>
      <c r="BY1020" s="12">
        <v>0</v>
      </c>
      <c r="BZ1020" s="12">
        <v>0</v>
      </c>
      <c r="CA1020" s="12">
        <v>1</v>
      </c>
      <c r="CB1020" s="12">
        <v>1</v>
      </c>
      <c r="CC1020" s="12">
        <v>0</v>
      </c>
      <c r="CD1020" s="12">
        <v>1</v>
      </c>
      <c r="CE1020" s="12">
        <v>0</v>
      </c>
      <c r="CF1020" s="12">
        <v>0</v>
      </c>
      <c r="CG1020" s="12">
        <v>0</v>
      </c>
      <c r="CH1020" s="12">
        <v>1</v>
      </c>
      <c r="CI1020">
        <v>0</v>
      </c>
      <c r="CJ1020">
        <v>0</v>
      </c>
      <c r="CK1020">
        <v>0</v>
      </c>
      <c r="CL1020">
        <v>0</v>
      </c>
      <c r="CM1020">
        <v>0</v>
      </c>
      <c r="CN1020" s="12">
        <v>1</v>
      </c>
    </row>
    <row r="1021" spans="1:92" x14ac:dyDescent="0.25">
      <c r="A1021" s="7" t="s">
        <v>346</v>
      </c>
      <c r="B1021" t="s">
        <v>113</v>
      </c>
      <c r="C1021" s="2">
        <v>43901</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G1021" s="35" t="s">
        <v>346</v>
      </c>
      <c r="AH1021" s="29" t="s">
        <v>113</v>
      </c>
      <c r="AI1021" s="36">
        <v>43901</v>
      </c>
      <c r="AJ1021" s="12">
        <v>0</v>
      </c>
      <c r="AK1021" s="12">
        <v>0</v>
      </c>
      <c r="AL1021" s="12">
        <v>0</v>
      </c>
      <c r="AM1021" s="12">
        <v>0</v>
      </c>
      <c r="AN1021" s="12">
        <v>0</v>
      </c>
      <c r="AO1021" s="12">
        <v>0</v>
      </c>
      <c r="AP1021" s="12">
        <v>0</v>
      </c>
      <c r="AQ1021" s="12">
        <v>0</v>
      </c>
      <c r="AR1021" s="12">
        <v>0</v>
      </c>
      <c r="AS1021" s="12">
        <v>0</v>
      </c>
      <c r="AT1021" s="12">
        <v>0</v>
      </c>
      <c r="AU1021" s="12">
        <v>0</v>
      </c>
      <c r="AV1021" s="12">
        <v>0</v>
      </c>
      <c r="AW1021" s="12">
        <v>0</v>
      </c>
      <c r="AX1021" s="12">
        <v>0</v>
      </c>
      <c r="AY1021" s="12">
        <v>0</v>
      </c>
      <c r="AZ1021" s="12">
        <v>0</v>
      </c>
      <c r="BA1021" s="12">
        <v>0</v>
      </c>
      <c r="BB1021" s="12">
        <v>0</v>
      </c>
      <c r="BC1021" s="12">
        <v>0</v>
      </c>
      <c r="BD1021" s="12">
        <v>0</v>
      </c>
      <c r="BE1021" s="12">
        <v>0</v>
      </c>
      <c r="BF1021" s="12">
        <v>0</v>
      </c>
      <c r="BK1021" t="s">
        <v>332</v>
      </c>
      <c r="BL1021" t="s">
        <v>113</v>
      </c>
      <c r="BM1021" s="2">
        <v>43900</v>
      </c>
      <c r="BN1021" s="12">
        <v>3</v>
      </c>
      <c r="BO1021" s="12">
        <v>3</v>
      </c>
      <c r="BP1021" s="12">
        <v>1</v>
      </c>
      <c r="BQ1021" s="12">
        <v>0</v>
      </c>
      <c r="BR1021" s="12">
        <v>0</v>
      </c>
      <c r="BS1021" s="12">
        <v>1</v>
      </c>
      <c r="BT1021" s="12">
        <v>1</v>
      </c>
      <c r="BU1021" s="12">
        <v>1</v>
      </c>
      <c r="BV1021" s="12">
        <v>1</v>
      </c>
      <c r="BW1021" s="12">
        <v>3</v>
      </c>
      <c r="BX1021" s="12">
        <v>2</v>
      </c>
      <c r="BY1021" s="12">
        <v>0</v>
      </c>
      <c r="BZ1021" s="12">
        <v>0</v>
      </c>
      <c r="CA1021" s="12">
        <v>4</v>
      </c>
      <c r="CB1021" s="12">
        <v>3</v>
      </c>
      <c r="CC1021" s="12">
        <v>0</v>
      </c>
      <c r="CD1021" s="12">
        <v>3</v>
      </c>
      <c r="CE1021" s="12">
        <v>0</v>
      </c>
      <c r="CF1021" s="12">
        <v>0</v>
      </c>
      <c r="CG1021" s="12">
        <v>0</v>
      </c>
      <c r="CH1021" s="12">
        <v>4</v>
      </c>
      <c r="CI1021">
        <v>0</v>
      </c>
      <c r="CJ1021">
        <v>0</v>
      </c>
      <c r="CK1021">
        <v>0</v>
      </c>
      <c r="CL1021">
        <v>0</v>
      </c>
      <c r="CM1021">
        <v>0</v>
      </c>
      <c r="CN1021" s="12">
        <v>3</v>
      </c>
    </row>
    <row r="1022" spans="1:92" x14ac:dyDescent="0.25">
      <c r="A1022" s="7" t="s">
        <v>347</v>
      </c>
      <c r="B1022" t="s">
        <v>110</v>
      </c>
      <c r="C1022" s="2">
        <v>43901</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G1022" s="33" t="s">
        <v>347</v>
      </c>
      <c r="AH1022" s="30" t="s">
        <v>110</v>
      </c>
      <c r="AI1022" s="34">
        <v>43901</v>
      </c>
      <c r="AJ1022" s="12">
        <v>0</v>
      </c>
      <c r="AK1022" s="12">
        <v>0</v>
      </c>
      <c r="AL1022" s="12">
        <v>0</v>
      </c>
      <c r="AM1022" s="12">
        <v>0</v>
      </c>
      <c r="AN1022" s="12">
        <v>0</v>
      </c>
      <c r="AO1022" s="12">
        <v>0</v>
      </c>
      <c r="AP1022" s="12">
        <v>0</v>
      </c>
      <c r="AQ1022" s="12">
        <v>0</v>
      </c>
      <c r="AR1022" s="12">
        <v>0</v>
      </c>
      <c r="AS1022" s="12">
        <v>0</v>
      </c>
      <c r="AT1022" s="12">
        <v>0</v>
      </c>
      <c r="AU1022" s="12">
        <v>0</v>
      </c>
      <c r="AV1022" s="12">
        <v>0</v>
      </c>
      <c r="AW1022" s="12">
        <v>0</v>
      </c>
      <c r="AX1022" s="12">
        <v>0</v>
      </c>
      <c r="AY1022" s="12">
        <v>0</v>
      </c>
      <c r="AZ1022" s="12">
        <v>0</v>
      </c>
      <c r="BA1022" s="12">
        <v>0</v>
      </c>
      <c r="BB1022" s="12">
        <v>0</v>
      </c>
      <c r="BC1022" s="12">
        <v>0</v>
      </c>
      <c r="BD1022" s="12">
        <v>0</v>
      </c>
      <c r="BE1022" s="12">
        <v>0</v>
      </c>
      <c r="BF1022" s="12">
        <v>0</v>
      </c>
      <c r="BK1022" t="s">
        <v>333</v>
      </c>
      <c r="BL1022" t="s">
        <v>110</v>
      </c>
      <c r="BM1022" s="2">
        <v>43900</v>
      </c>
      <c r="BN1022" s="12">
        <v>0</v>
      </c>
      <c r="BO1022" s="12">
        <v>0</v>
      </c>
      <c r="BP1022" s="12">
        <v>0</v>
      </c>
      <c r="BQ1022" s="12">
        <v>0</v>
      </c>
      <c r="BR1022" s="12">
        <v>0</v>
      </c>
      <c r="BS1022" s="12">
        <v>0</v>
      </c>
      <c r="BT1022" s="12">
        <v>1</v>
      </c>
      <c r="BU1022" s="12">
        <v>0</v>
      </c>
      <c r="BV1022" s="12">
        <v>0</v>
      </c>
      <c r="BW1022" s="12">
        <v>2</v>
      </c>
      <c r="BX1022" s="12">
        <v>0</v>
      </c>
      <c r="BY1022" s="12">
        <v>16</v>
      </c>
      <c r="BZ1022" s="12">
        <v>9</v>
      </c>
      <c r="CA1022" s="12">
        <v>1</v>
      </c>
      <c r="CB1022" s="12">
        <v>0</v>
      </c>
      <c r="CC1022" s="12">
        <v>0</v>
      </c>
      <c r="CD1022" s="12">
        <v>0</v>
      </c>
      <c r="CE1022" s="12">
        <v>0</v>
      </c>
      <c r="CF1022" s="12">
        <v>0</v>
      </c>
      <c r="CG1022" s="12">
        <v>0</v>
      </c>
      <c r="CH1022" s="12">
        <v>0</v>
      </c>
      <c r="CI1022">
        <v>0</v>
      </c>
      <c r="CJ1022">
        <v>0</v>
      </c>
      <c r="CK1022">
        <v>0</v>
      </c>
      <c r="CL1022">
        <v>0</v>
      </c>
      <c r="CM1022">
        <v>0</v>
      </c>
      <c r="CN1022" s="12">
        <v>0</v>
      </c>
    </row>
    <row r="1023" spans="1:92" x14ac:dyDescent="0.25">
      <c r="A1023" s="7" t="s">
        <v>347</v>
      </c>
      <c r="B1023" t="s">
        <v>111</v>
      </c>
      <c r="C1023" s="2">
        <v>43901</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G1023" s="35" t="s">
        <v>347</v>
      </c>
      <c r="AH1023" s="29" t="s">
        <v>111</v>
      </c>
      <c r="AI1023" s="36">
        <v>43901</v>
      </c>
      <c r="AJ1023" s="12">
        <v>0</v>
      </c>
      <c r="AK1023" s="12">
        <v>0</v>
      </c>
      <c r="AL1023" s="12">
        <v>0</v>
      </c>
      <c r="AM1023" s="12">
        <v>0</v>
      </c>
      <c r="AN1023" s="12">
        <v>0</v>
      </c>
      <c r="AO1023" s="12">
        <v>0</v>
      </c>
      <c r="AP1023" s="12">
        <v>0</v>
      </c>
      <c r="AQ1023" s="12">
        <v>0</v>
      </c>
      <c r="AR1023" s="12">
        <v>0</v>
      </c>
      <c r="AS1023" s="12">
        <v>0</v>
      </c>
      <c r="AT1023" s="12">
        <v>0</v>
      </c>
      <c r="AU1023" s="12">
        <v>0</v>
      </c>
      <c r="AV1023" s="12">
        <v>0</v>
      </c>
      <c r="AW1023" s="12">
        <v>0</v>
      </c>
      <c r="AX1023" s="12">
        <v>0</v>
      </c>
      <c r="AY1023" s="12">
        <v>0</v>
      </c>
      <c r="AZ1023" s="12">
        <v>0</v>
      </c>
      <c r="BA1023" s="12">
        <v>0</v>
      </c>
      <c r="BB1023" s="12">
        <v>0</v>
      </c>
      <c r="BC1023" s="12">
        <v>0</v>
      </c>
      <c r="BD1023" s="12">
        <v>0</v>
      </c>
      <c r="BE1023" s="12">
        <v>0</v>
      </c>
      <c r="BF1023" s="12">
        <v>0</v>
      </c>
      <c r="BK1023" t="s">
        <v>333</v>
      </c>
      <c r="BL1023" t="s">
        <v>111</v>
      </c>
      <c r="BM1023" s="2">
        <v>43900</v>
      </c>
      <c r="BN1023" s="12">
        <v>2</v>
      </c>
      <c r="BO1023" s="12">
        <v>3</v>
      </c>
      <c r="BP1023" s="12">
        <v>0</v>
      </c>
      <c r="BQ1023" s="12">
        <v>2</v>
      </c>
      <c r="BR1023" s="12">
        <v>0</v>
      </c>
      <c r="BS1023" s="12">
        <v>0</v>
      </c>
      <c r="BT1023" s="12">
        <v>0</v>
      </c>
      <c r="BU1023" s="12">
        <v>0</v>
      </c>
      <c r="BV1023" s="12">
        <v>0</v>
      </c>
      <c r="BW1023" s="12">
        <v>188</v>
      </c>
      <c r="BX1023" s="12">
        <v>0</v>
      </c>
      <c r="BY1023" s="12">
        <v>222</v>
      </c>
      <c r="BZ1023" s="12">
        <v>194</v>
      </c>
      <c r="CA1023" s="12">
        <v>9</v>
      </c>
      <c r="CB1023" s="12">
        <v>0</v>
      </c>
      <c r="CC1023" s="12">
        <v>0</v>
      </c>
      <c r="CD1023" s="12">
        <v>0</v>
      </c>
      <c r="CE1023" s="12">
        <v>0</v>
      </c>
      <c r="CF1023" s="12">
        <v>0</v>
      </c>
      <c r="CG1023" s="12">
        <v>0</v>
      </c>
      <c r="CH1023" s="12">
        <v>0</v>
      </c>
      <c r="CI1023">
        <v>0</v>
      </c>
      <c r="CJ1023">
        <v>0</v>
      </c>
      <c r="CK1023">
        <v>0</v>
      </c>
      <c r="CL1023">
        <v>0</v>
      </c>
      <c r="CM1023">
        <v>0</v>
      </c>
      <c r="CN1023" s="12">
        <v>2</v>
      </c>
    </row>
    <row r="1024" spans="1:92" x14ac:dyDescent="0.25">
      <c r="A1024" s="7" t="s">
        <v>347</v>
      </c>
      <c r="B1024" t="s">
        <v>112</v>
      </c>
      <c r="C1024" s="2">
        <v>43901</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G1024" s="33" t="s">
        <v>347</v>
      </c>
      <c r="AH1024" s="30" t="s">
        <v>112</v>
      </c>
      <c r="AI1024" s="34">
        <v>43901</v>
      </c>
      <c r="AJ1024" s="12">
        <v>0</v>
      </c>
      <c r="AK1024" s="12">
        <v>0</v>
      </c>
      <c r="AL1024" s="12">
        <v>0</v>
      </c>
      <c r="AM1024" s="12">
        <v>0</v>
      </c>
      <c r="AN1024" s="12">
        <v>0</v>
      </c>
      <c r="AO1024" s="12">
        <v>0</v>
      </c>
      <c r="AP1024" s="12">
        <v>0</v>
      </c>
      <c r="AQ1024" s="12">
        <v>0</v>
      </c>
      <c r="AR1024" s="12">
        <v>0</v>
      </c>
      <c r="AS1024" s="12">
        <v>0</v>
      </c>
      <c r="AT1024" s="12">
        <v>0</v>
      </c>
      <c r="AU1024" s="12">
        <v>0</v>
      </c>
      <c r="AV1024" s="12">
        <v>0</v>
      </c>
      <c r="AW1024" s="12">
        <v>0</v>
      </c>
      <c r="AX1024" s="12">
        <v>0</v>
      </c>
      <c r="AY1024" s="12">
        <v>0</v>
      </c>
      <c r="AZ1024" s="12">
        <v>0</v>
      </c>
      <c r="BA1024" s="12">
        <v>0</v>
      </c>
      <c r="BB1024" s="12">
        <v>0</v>
      </c>
      <c r="BC1024" s="12">
        <v>0</v>
      </c>
      <c r="BD1024" s="12">
        <v>0</v>
      </c>
      <c r="BE1024" s="12">
        <v>0</v>
      </c>
      <c r="BF1024" s="12">
        <v>0</v>
      </c>
      <c r="BK1024" t="s">
        <v>333</v>
      </c>
      <c r="BL1024" t="s">
        <v>112</v>
      </c>
      <c r="BM1024" s="2">
        <v>43900</v>
      </c>
      <c r="BN1024" s="12">
        <v>0</v>
      </c>
      <c r="BO1024" s="12">
        <v>0</v>
      </c>
      <c r="BP1024" s="12">
        <v>0</v>
      </c>
      <c r="BQ1024" s="12">
        <v>0</v>
      </c>
      <c r="BR1024" s="12">
        <v>0</v>
      </c>
      <c r="BS1024" s="12">
        <v>0</v>
      </c>
      <c r="BT1024" s="12">
        <v>0</v>
      </c>
      <c r="BU1024" s="12">
        <v>0</v>
      </c>
      <c r="BV1024" s="12">
        <v>0</v>
      </c>
      <c r="BW1024" s="12">
        <v>6</v>
      </c>
      <c r="BX1024" s="12">
        <v>0</v>
      </c>
      <c r="BY1024" s="12">
        <v>21</v>
      </c>
      <c r="BZ1024" s="12">
        <v>8</v>
      </c>
      <c r="CA1024" s="12">
        <v>0</v>
      </c>
      <c r="CB1024" s="12">
        <v>0</v>
      </c>
      <c r="CC1024" s="12">
        <v>0</v>
      </c>
      <c r="CD1024" s="12">
        <v>0</v>
      </c>
      <c r="CE1024" s="12">
        <v>0</v>
      </c>
      <c r="CF1024" s="12">
        <v>0</v>
      </c>
      <c r="CG1024" s="12">
        <v>0</v>
      </c>
      <c r="CH1024" s="12">
        <v>0</v>
      </c>
      <c r="CI1024">
        <v>0</v>
      </c>
      <c r="CJ1024">
        <v>0</v>
      </c>
      <c r="CK1024">
        <v>0</v>
      </c>
      <c r="CL1024">
        <v>0</v>
      </c>
      <c r="CM1024">
        <v>0</v>
      </c>
      <c r="CN1024" s="12">
        <v>0</v>
      </c>
    </row>
    <row r="1025" spans="1:92" x14ac:dyDescent="0.25">
      <c r="A1025" s="7" t="s">
        <v>347</v>
      </c>
      <c r="B1025" t="s">
        <v>113</v>
      </c>
      <c r="C1025" s="2">
        <v>43901</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G1025" s="35" t="s">
        <v>347</v>
      </c>
      <c r="AH1025" s="29" t="s">
        <v>113</v>
      </c>
      <c r="AI1025" s="36">
        <v>43901</v>
      </c>
      <c r="AJ1025" s="12">
        <v>0</v>
      </c>
      <c r="AK1025" s="12">
        <v>0</v>
      </c>
      <c r="AL1025" s="12">
        <v>0</v>
      </c>
      <c r="AM1025" s="12">
        <v>0</v>
      </c>
      <c r="AN1025" s="12">
        <v>0</v>
      </c>
      <c r="AO1025" s="12">
        <v>0</v>
      </c>
      <c r="AP1025" s="12">
        <v>0</v>
      </c>
      <c r="AQ1025" s="12">
        <v>0</v>
      </c>
      <c r="AR1025" s="12">
        <v>0</v>
      </c>
      <c r="AS1025" s="12">
        <v>0</v>
      </c>
      <c r="AT1025" s="12">
        <v>0</v>
      </c>
      <c r="AU1025" s="12">
        <v>0</v>
      </c>
      <c r="AV1025" s="12">
        <v>0</v>
      </c>
      <c r="AW1025" s="12">
        <v>0</v>
      </c>
      <c r="AX1025" s="12">
        <v>0</v>
      </c>
      <c r="AY1025" s="12">
        <v>0</v>
      </c>
      <c r="AZ1025" s="12">
        <v>0</v>
      </c>
      <c r="BA1025" s="12">
        <v>0</v>
      </c>
      <c r="BB1025" s="12">
        <v>0</v>
      </c>
      <c r="BC1025" s="12">
        <v>0</v>
      </c>
      <c r="BD1025" s="12">
        <v>0</v>
      </c>
      <c r="BE1025" s="12">
        <v>0</v>
      </c>
      <c r="BF1025" s="12">
        <v>0</v>
      </c>
      <c r="BK1025" t="s">
        <v>333</v>
      </c>
      <c r="BL1025" t="s">
        <v>113</v>
      </c>
      <c r="BM1025" s="2">
        <v>43900</v>
      </c>
      <c r="BN1025" s="12">
        <v>1</v>
      </c>
      <c r="BO1025" s="12">
        <v>2</v>
      </c>
      <c r="BP1025" s="12">
        <v>0</v>
      </c>
      <c r="BQ1025" s="12">
        <v>0</v>
      </c>
      <c r="BR1025" s="12">
        <v>0</v>
      </c>
      <c r="BS1025" s="12">
        <v>0</v>
      </c>
      <c r="BT1025" s="12">
        <v>0</v>
      </c>
      <c r="BU1025" s="12">
        <v>0</v>
      </c>
      <c r="BV1025" s="12">
        <v>0</v>
      </c>
      <c r="BW1025" s="12">
        <v>454</v>
      </c>
      <c r="BX1025" s="12">
        <v>0</v>
      </c>
      <c r="BY1025" s="12">
        <v>543</v>
      </c>
      <c r="BZ1025" s="12">
        <v>468</v>
      </c>
      <c r="CA1025" s="12">
        <v>24</v>
      </c>
      <c r="CB1025" s="12">
        <v>0</v>
      </c>
      <c r="CC1025" s="12">
        <v>0</v>
      </c>
      <c r="CD1025" s="12">
        <v>0</v>
      </c>
      <c r="CE1025" s="12">
        <v>0</v>
      </c>
      <c r="CF1025" s="12">
        <v>0</v>
      </c>
      <c r="CG1025" s="12">
        <v>0</v>
      </c>
      <c r="CH1025" s="12">
        <v>0</v>
      </c>
      <c r="CI1025">
        <v>0</v>
      </c>
      <c r="CJ1025">
        <v>0</v>
      </c>
      <c r="CK1025">
        <v>0</v>
      </c>
      <c r="CL1025">
        <v>0</v>
      </c>
      <c r="CM1025">
        <v>0</v>
      </c>
      <c r="CN1025" s="12">
        <v>1</v>
      </c>
    </row>
    <row r="1026" spans="1:92" x14ac:dyDescent="0.25">
      <c r="A1026" s="7" t="s">
        <v>348</v>
      </c>
      <c r="B1026" t="s">
        <v>110</v>
      </c>
      <c r="C1026" s="2">
        <v>43901</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G1026" s="33" t="s">
        <v>348</v>
      </c>
      <c r="AH1026" s="30" t="s">
        <v>110</v>
      </c>
      <c r="AI1026" s="34">
        <v>43901</v>
      </c>
      <c r="AJ1026" s="12">
        <v>0</v>
      </c>
      <c r="AK1026" s="12">
        <v>0</v>
      </c>
      <c r="AL1026" s="12">
        <v>0</v>
      </c>
      <c r="AM1026" s="12">
        <v>0</v>
      </c>
      <c r="AN1026" s="12">
        <v>0</v>
      </c>
      <c r="AO1026" s="12">
        <v>0</v>
      </c>
      <c r="AP1026" s="12">
        <v>0</v>
      </c>
      <c r="AQ1026" s="12">
        <v>0</v>
      </c>
      <c r="AR1026" s="12">
        <v>0</v>
      </c>
      <c r="AS1026" s="12">
        <v>0</v>
      </c>
      <c r="AT1026" s="12">
        <v>0</v>
      </c>
      <c r="AU1026" s="12">
        <v>0</v>
      </c>
      <c r="AV1026" s="12">
        <v>0</v>
      </c>
      <c r="AW1026" s="12">
        <v>0</v>
      </c>
      <c r="AX1026" s="12">
        <v>0</v>
      </c>
      <c r="AY1026" s="12">
        <v>0</v>
      </c>
      <c r="AZ1026" s="12">
        <v>0</v>
      </c>
      <c r="BA1026" s="12">
        <v>0</v>
      </c>
      <c r="BB1026" s="12">
        <v>0</v>
      </c>
      <c r="BC1026" s="12">
        <v>0</v>
      </c>
      <c r="BD1026" s="12">
        <v>0</v>
      </c>
      <c r="BE1026" s="12">
        <v>0</v>
      </c>
      <c r="BF1026" s="12">
        <v>0</v>
      </c>
      <c r="BK1026" t="s">
        <v>334</v>
      </c>
      <c r="BL1026" t="s">
        <v>110</v>
      </c>
      <c r="BM1026" s="2">
        <v>43900</v>
      </c>
      <c r="BN1026" s="12">
        <v>0</v>
      </c>
      <c r="BO1026" s="12">
        <v>0</v>
      </c>
      <c r="BP1026" s="12">
        <v>0</v>
      </c>
      <c r="BQ1026" s="12">
        <v>0</v>
      </c>
      <c r="BR1026" s="12">
        <v>0</v>
      </c>
      <c r="BS1026" s="12">
        <v>0</v>
      </c>
      <c r="BT1026" s="12">
        <v>0</v>
      </c>
      <c r="BU1026" s="12">
        <v>0</v>
      </c>
      <c r="BV1026" s="12">
        <v>0</v>
      </c>
      <c r="BW1026" s="12">
        <v>21</v>
      </c>
      <c r="BX1026" s="12">
        <v>0</v>
      </c>
      <c r="BY1026" s="12">
        <v>66</v>
      </c>
      <c r="BZ1026" s="12">
        <v>52</v>
      </c>
      <c r="CA1026" s="12">
        <v>0</v>
      </c>
      <c r="CB1026" s="12">
        <v>0</v>
      </c>
      <c r="CC1026" s="12">
        <v>0</v>
      </c>
      <c r="CD1026" s="12">
        <v>0</v>
      </c>
      <c r="CE1026" s="12">
        <v>0</v>
      </c>
      <c r="CF1026" s="12">
        <v>0</v>
      </c>
      <c r="CG1026" s="12">
        <v>0</v>
      </c>
      <c r="CH1026" s="12">
        <v>0</v>
      </c>
      <c r="CI1026">
        <v>0</v>
      </c>
      <c r="CJ1026">
        <v>0</v>
      </c>
      <c r="CK1026">
        <v>0</v>
      </c>
      <c r="CL1026">
        <v>0</v>
      </c>
      <c r="CM1026">
        <v>0</v>
      </c>
      <c r="CN1026" s="12">
        <v>0</v>
      </c>
    </row>
    <row r="1027" spans="1:92" x14ac:dyDescent="0.25">
      <c r="A1027" s="7" t="s">
        <v>348</v>
      </c>
      <c r="B1027" t="s">
        <v>111</v>
      </c>
      <c r="C1027" s="2">
        <v>43901</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G1027" s="35" t="s">
        <v>348</v>
      </c>
      <c r="AH1027" s="29" t="s">
        <v>111</v>
      </c>
      <c r="AI1027" s="36">
        <v>43901</v>
      </c>
      <c r="AJ1027" s="12">
        <v>0</v>
      </c>
      <c r="AK1027" s="12">
        <v>0</v>
      </c>
      <c r="AL1027" s="12">
        <v>0</v>
      </c>
      <c r="AM1027" s="12">
        <v>0</v>
      </c>
      <c r="AN1027" s="12">
        <v>0</v>
      </c>
      <c r="AO1027" s="12">
        <v>0</v>
      </c>
      <c r="AP1027" s="12">
        <v>0</v>
      </c>
      <c r="AQ1027" s="12">
        <v>0</v>
      </c>
      <c r="AR1027" s="12">
        <v>0</v>
      </c>
      <c r="AS1027" s="12">
        <v>0</v>
      </c>
      <c r="AT1027" s="12">
        <v>0</v>
      </c>
      <c r="AU1027" s="12">
        <v>0</v>
      </c>
      <c r="AV1027" s="12">
        <v>0</v>
      </c>
      <c r="AW1027" s="12">
        <v>0</v>
      </c>
      <c r="AX1027" s="12">
        <v>0</v>
      </c>
      <c r="AY1027" s="12">
        <v>0</v>
      </c>
      <c r="AZ1027" s="12">
        <v>0</v>
      </c>
      <c r="BA1027" s="12">
        <v>0</v>
      </c>
      <c r="BB1027" s="12">
        <v>0</v>
      </c>
      <c r="BC1027" s="12">
        <v>0</v>
      </c>
      <c r="BD1027" s="12">
        <v>0</v>
      </c>
      <c r="BE1027" s="12">
        <v>0</v>
      </c>
      <c r="BF1027" s="12">
        <v>0</v>
      </c>
      <c r="BK1027" t="s">
        <v>334</v>
      </c>
      <c r="BL1027" t="s">
        <v>111</v>
      </c>
      <c r="BM1027" s="2">
        <v>43900</v>
      </c>
      <c r="BN1027" s="12">
        <v>1</v>
      </c>
      <c r="BO1027" s="12">
        <v>3</v>
      </c>
      <c r="BP1027" s="12">
        <v>0</v>
      </c>
      <c r="BQ1027" s="12">
        <v>2</v>
      </c>
      <c r="BR1027" s="12">
        <v>0</v>
      </c>
      <c r="BS1027" s="12">
        <v>0</v>
      </c>
      <c r="BT1027" s="12">
        <v>0</v>
      </c>
      <c r="BU1027" s="12">
        <v>0</v>
      </c>
      <c r="BV1027" s="12">
        <v>0</v>
      </c>
      <c r="BW1027" s="12">
        <v>325</v>
      </c>
      <c r="BX1027" s="12">
        <v>0</v>
      </c>
      <c r="BY1027" s="12">
        <v>410</v>
      </c>
      <c r="BZ1027" s="12">
        <v>336</v>
      </c>
      <c r="CA1027" s="12">
        <v>2</v>
      </c>
      <c r="CB1027" s="12">
        <v>0</v>
      </c>
      <c r="CC1027" s="12">
        <v>0</v>
      </c>
      <c r="CD1027" s="12">
        <v>0</v>
      </c>
      <c r="CE1027" s="12">
        <v>0</v>
      </c>
      <c r="CF1027" s="12">
        <v>0</v>
      </c>
      <c r="CG1027" s="12">
        <v>0</v>
      </c>
      <c r="CH1027" s="12">
        <v>0</v>
      </c>
      <c r="CI1027">
        <v>0</v>
      </c>
      <c r="CJ1027">
        <v>0</v>
      </c>
      <c r="CK1027">
        <v>0</v>
      </c>
      <c r="CL1027">
        <v>0</v>
      </c>
      <c r="CM1027">
        <v>0</v>
      </c>
      <c r="CN1027" s="12">
        <v>1</v>
      </c>
    </row>
    <row r="1028" spans="1:92" x14ac:dyDescent="0.25">
      <c r="A1028" s="7" t="s">
        <v>348</v>
      </c>
      <c r="B1028" t="s">
        <v>112</v>
      </c>
      <c r="C1028" s="2">
        <v>43901</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G1028" s="33" t="s">
        <v>348</v>
      </c>
      <c r="AH1028" s="30" t="s">
        <v>112</v>
      </c>
      <c r="AI1028" s="34">
        <v>43901</v>
      </c>
      <c r="AJ1028" s="12">
        <v>0</v>
      </c>
      <c r="AK1028" s="12">
        <v>0</v>
      </c>
      <c r="AL1028" s="12">
        <v>0</v>
      </c>
      <c r="AM1028" s="12">
        <v>0</v>
      </c>
      <c r="AN1028" s="12">
        <v>0</v>
      </c>
      <c r="AO1028" s="12">
        <v>0</v>
      </c>
      <c r="AP1028" s="12">
        <v>0</v>
      </c>
      <c r="AQ1028" s="12">
        <v>0</v>
      </c>
      <c r="AR1028" s="12">
        <v>0</v>
      </c>
      <c r="AS1028" s="12">
        <v>0</v>
      </c>
      <c r="AT1028" s="12">
        <v>0</v>
      </c>
      <c r="AU1028" s="12">
        <v>0</v>
      </c>
      <c r="AV1028" s="12">
        <v>0</v>
      </c>
      <c r="AW1028" s="12">
        <v>0</v>
      </c>
      <c r="AX1028" s="12">
        <v>0</v>
      </c>
      <c r="AY1028" s="12">
        <v>0</v>
      </c>
      <c r="AZ1028" s="12">
        <v>0</v>
      </c>
      <c r="BA1028" s="12">
        <v>0</v>
      </c>
      <c r="BB1028" s="12">
        <v>0</v>
      </c>
      <c r="BC1028" s="12">
        <v>0</v>
      </c>
      <c r="BD1028" s="12">
        <v>0</v>
      </c>
      <c r="BE1028" s="12">
        <v>0</v>
      </c>
      <c r="BF1028" s="12">
        <v>0</v>
      </c>
      <c r="BK1028" t="s">
        <v>334</v>
      </c>
      <c r="BL1028" t="s">
        <v>112</v>
      </c>
      <c r="BM1028" s="2">
        <v>43900</v>
      </c>
      <c r="BN1028" s="12">
        <v>2</v>
      </c>
      <c r="BO1028" s="12">
        <v>1</v>
      </c>
      <c r="BP1028" s="12">
        <v>0</v>
      </c>
      <c r="BQ1028" s="12">
        <v>0</v>
      </c>
      <c r="BR1028" s="12">
        <v>0</v>
      </c>
      <c r="BS1028" s="12">
        <v>0</v>
      </c>
      <c r="BT1028" s="12">
        <v>0</v>
      </c>
      <c r="BU1028" s="12">
        <v>0</v>
      </c>
      <c r="BV1028" s="12">
        <v>0</v>
      </c>
      <c r="BW1028" s="12">
        <v>36</v>
      </c>
      <c r="BX1028" s="12">
        <v>0</v>
      </c>
      <c r="BY1028" s="12">
        <v>62</v>
      </c>
      <c r="BZ1028" s="12">
        <v>54</v>
      </c>
      <c r="CA1028" s="12">
        <v>0</v>
      </c>
      <c r="CB1028" s="12">
        <v>0</v>
      </c>
      <c r="CC1028" s="12">
        <v>0</v>
      </c>
      <c r="CD1028" s="12">
        <v>0</v>
      </c>
      <c r="CE1028" s="12">
        <v>0</v>
      </c>
      <c r="CF1028" s="12">
        <v>0</v>
      </c>
      <c r="CG1028" s="12">
        <v>0</v>
      </c>
      <c r="CH1028" s="12">
        <v>0</v>
      </c>
      <c r="CI1028">
        <v>0</v>
      </c>
      <c r="CJ1028">
        <v>0</v>
      </c>
      <c r="CK1028">
        <v>0</v>
      </c>
      <c r="CL1028">
        <v>0</v>
      </c>
      <c r="CM1028">
        <v>0</v>
      </c>
      <c r="CN1028" s="12">
        <v>2</v>
      </c>
    </row>
    <row r="1029" spans="1:92" x14ac:dyDescent="0.25">
      <c r="A1029" s="7" t="s">
        <v>348</v>
      </c>
      <c r="B1029" t="s">
        <v>113</v>
      </c>
      <c r="C1029" s="2">
        <v>43901</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G1029" s="35" t="s">
        <v>348</v>
      </c>
      <c r="AH1029" s="29" t="s">
        <v>113</v>
      </c>
      <c r="AI1029" s="36">
        <v>43901</v>
      </c>
      <c r="AJ1029" s="12">
        <v>0</v>
      </c>
      <c r="AK1029" s="12">
        <v>0</v>
      </c>
      <c r="AL1029" s="12">
        <v>0</v>
      </c>
      <c r="AM1029" s="12">
        <v>0</v>
      </c>
      <c r="AN1029" s="12">
        <v>0</v>
      </c>
      <c r="AO1029" s="12">
        <v>0</v>
      </c>
      <c r="AP1029" s="12">
        <v>0</v>
      </c>
      <c r="AQ1029" s="12">
        <v>0</v>
      </c>
      <c r="AR1029" s="12">
        <v>0</v>
      </c>
      <c r="AS1029" s="12">
        <v>0</v>
      </c>
      <c r="AT1029" s="12">
        <v>0</v>
      </c>
      <c r="AU1029" s="12">
        <v>0</v>
      </c>
      <c r="AV1029" s="12">
        <v>0</v>
      </c>
      <c r="AW1029" s="12">
        <v>0</v>
      </c>
      <c r="AX1029" s="12">
        <v>0</v>
      </c>
      <c r="AY1029" s="12">
        <v>0</v>
      </c>
      <c r="AZ1029" s="12">
        <v>0</v>
      </c>
      <c r="BA1029" s="12">
        <v>0</v>
      </c>
      <c r="BB1029" s="12">
        <v>0</v>
      </c>
      <c r="BC1029" s="12">
        <v>0</v>
      </c>
      <c r="BD1029" s="12">
        <v>0</v>
      </c>
      <c r="BE1029" s="12">
        <v>0</v>
      </c>
      <c r="BF1029" s="12">
        <v>0</v>
      </c>
      <c r="BK1029" t="s">
        <v>334</v>
      </c>
      <c r="BL1029" t="s">
        <v>113</v>
      </c>
      <c r="BM1029" s="2">
        <v>43900</v>
      </c>
      <c r="BN1029" s="12">
        <v>1</v>
      </c>
      <c r="BO1029" s="12">
        <v>2</v>
      </c>
      <c r="BP1029" s="12">
        <v>0</v>
      </c>
      <c r="BQ1029" s="12">
        <v>1</v>
      </c>
      <c r="BR1029" s="12">
        <v>0</v>
      </c>
      <c r="BS1029" s="12">
        <v>0</v>
      </c>
      <c r="BT1029" s="12">
        <v>0</v>
      </c>
      <c r="BU1029" s="12">
        <v>0</v>
      </c>
      <c r="BV1029" s="12">
        <v>0</v>
      </c>
      <c r="BW1029" s="12">
        <v>555</v>
      </c>
      <c r="BX1029" s="12">
        <v>0</v>
      </c>
      <c r="BY1029" s="12">
        <v>750</v>
      </c>
      <c r="BZ1029" s="12">
        <v>630</v>
      </c>
      <c r="CA1029" s="12">
        <v>5</v>
      </c>
      <c r="CB1029" s="12">
        <v>0</v>
      </c>
      <c r="CC1029" s="12">
        <v>0</v>
      </c>
      <c r="CD1029" s="12">
        <v>0</v>
      </c>
      <c r="CE1029" s="12">
        <v>0</v>
      </c>
      <c r="CF1029" s="12">
        <v>0</v>
      </c>
      <c r="CG1029" s="12">
        <v>0</v>
      </c>
      <c r="CH1029" s="12">
        <v>0</v>
      </c>
      <c r="CI1029">
        <v>0</v>
      </c>
      <c r="CJ1029">
        <v>0</v>
      </c>
      <c r="CK1029">
        <v>0</v>
      </c>
      <c r="CL1029">
        <v>0</v>
      </c>
      <c r="CM1029">
        <v>0</v>
      </c>
      <c r="CN1029" s="12">
        <v>1</v>
      </c>
    </row>
    <row r="1030" spans="1:92" x14ac:dyDescent="0.25">
      <c r="A1030" s="7" t="s">
        <v>349</v>
      </c>
      <c r="B1030" t="s">
        <v>110</v>
      </c>
      <c r="C1030" s="2">
        <v>43901</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G1030" s="33" t="s">
        <v>349</v>
      </c>
      <c r="AH1030" s="30" t="s">
        <v>110</v>
      </c>
      <c r="AI1030" s="34">
        <v>43901</v>
      </c>
      <c r="AJ1030" s="12">
        <v>0</v>
      </c>
      <c r="AK1030" s="12">
        <v>0</v>
      </c>
      <c r="AL1030" s="12">
        <v>0</v>
      </c>
      <c r="AM1030" s="12">
        <v>0</v>
      </c>
      <c r="AN1030" s="12">
        <v>0</v>
      </c>
      <c r="AO1030" s="12">
        <v>0</v>
      </c>
      <c r="AP1030" s="12">
        <v>0</v>
      </c>
      <c r="AQ1030" s="12">
        <v>0</v>
      </c>
      <c r="AR1030" s="12">
        <v>0</v>
      </c>
      <c r="AS1030" s="12">
        <v>0</v>
      </c>
      <c r="AT1030" s="12">
        <v>0</v>
      </c>
      <c r="AU1030" s="12">
        <v>0</v>
      </c>
      <c r="AV1030" s="12">
        <v>0</v>
      </c>
      <c r="AW1030" s="12">
        <v>0</v>
      </c>
      <c r="AX1030" s="12">
        <v>0</v>
      </c>
      <c r="AY1030" s="12">
        <v>0</v>
      </c>
      <c r="AZ1030" s="12">
        <v>0</v>
      </c>
      <c r="BA1030" s="12">
        <v>0</v>
      </c>
      <c r="BB1030" s="12">
        <v>0</v>
      </c>
      <c r="BC1030" s="12">
        <v>0</v>
      </c>
      <c r="BD1030" s="12">
        <v>0</v>
      </c>
      <c r="BE1030" s="12">
        <v>0</v>
      </c>
      <c r="BF1030" s="12">
        <v>0</v>
      </c>
      <c r="BK1030" t="s">
        <v>335</v>
      </c>
      <c r="BL1030" t="s">
        <v>110</v>
      </c>
      <c r="BM1030" s="2">
        <v>43900</v>
      </c>
      <c r="BN1030" s="12">
        <v>3</v>
      </c>
      <c r="BO1030" s="12">
        <v>2</v>
      </c>
      <c r="BP1030" s="12">
        <v>0</v>
      </c>
      <c r="BQ1030" s="12">
        <v>0</v>
      </c>
      <c r="BR1030" s="12">
        <v>0</v>
      </c>
      <c r="BS1030" s="12">
        <v>0</v>
      </c>
      <c r="BT1030" s="12">
        <v>0</v>
      </c>
      <c r="BU1030" s="12">
        <v>0</v>
      </c>
      <c r="BV1030" s="12">
        <v>0</v>
      </c>
      <c r="BW1030" s="12">
        <v>0</v>
      </c>
      <c r="BX1030" s="12">
        <v>0</v>
      </c>
      <c r="BY1030" s="12">
        <v>0</v>
      </c>
      <c r="BZ1030" s="12">
        <v>0</v>
      </c>
      <c r="CA1030" s="12">
        <v>1</v>
      </c>
      <c r="CB1030" s="12">
        <v>0</v>
      </c>
      <c r="CC1030" s="12">
        <v>0</v>
      </c>
      <c r="CD1030" s="12">
        <v>0</v>
      </c>
      <c r="CE1030" s="12">
        <v>0</v>
      </c>
      <c r="CF1030" s="12">
        <v>0</v>
      </c>
      <c r="CG1030" s="12">
        <v>0</v>
      </c>
      <c r="CH1030" s="12">
        <v>0</v>
      </c>
      <c r="CI1030">
        <v>0</v>
      </c>
      <c r="CJ1030">
        <v>0</v>
      </c>
      <c r="CK1030">
        <v>0</v>
      </c>
      <c r="CL1030">
        <v>0</v>
      </c>
      <c r="CM1030">
        <v>0</v>
      </c>
      <c r="CN1030" s="12">
        <v>3</v>
      </c>
    </row>
    <row r="1031" spans="1:92" x14ac:dyDescent="0.25">
      <c r="A1031" s="7" t="s">
        <v>349</v>
      </c>
      <c r="B1031" t="s">
        <v>111</v>
      </c>
      <c r="C1031" s="2">
        <v>43901</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G1031" s="35" t="s">
        <v>349</v>
      </c>
      <c r="AH1031" s="29" t="s">
        <v>111</v>
      </c>
      <c r="AI1031" s="36">
        <v>43901</v>
      </c>
      <c r="AJ1031" s="12">
        <v>0</v>
      </c>
      <c r="AK1031" s="12">
        <v>0</v>
      </c>
      <c r="AL1031" s="12">
        <v>0</v>
      </c>
      <c r="AM1031" s="12">
        <v>0</v>
      </c>
      <c r="AN1031" s="12">
        <v>0</v>
      </c>
      <c r="AO1031" s="12">
        <v>0</v>
      </c>
      <c r="AP1031" s="12">
        <v>0</v>
      </c>
      <c r="AQ1031" s="12">
        <v>0</v>
      </c>
      <c r="AR1031" s="12">
        <v>0</v>
      </c>
      <c r="AS1031" s="12">
        <v>0</v>
      </c>
      <c r="AT1031" s="12">
        <v>0</v>
      </c>
      <c r="AU1031" s="12">
        <v>0</v>
      </c>
      <c r="AV1031" s="12">
        <v>0</v>
      </c>
      <c r="AW1031" s="12">
        <v>0</v>
      </c>
      <c r="AX1031" s="12">
        <v>0</v>
      </c>
      <c r="AY1031" s="12">
        <v>0</v>
      </c>
      <c r="AZ1031" s="12">
        <v>0</v>
      </c>
      <c r="BA1031" s="12">
        <v>0</v>
      </c>
      <c r="BB1031" s="12">
        <v>0</v>
      </c>
      <c r="BC1031" s="12">
        <v>0</v>
      </c>
      <c r="BD1031" s="12">
        <v>0</v>
      </c>
      <c r="BE1031" s="12">
        <v>0</v>
      </c>
      <c r="BF1031" s="12">
        <v>0</v>
      </c>
      <c r="BK1031" t="s">
        <v>335</v>
      </c>
      <c r="BL1031" t="s">
        <v>111</v>
      </c>
      <c r="BM1031" s="2">
        <v>43900</v>
      </c>
      <c r="BN1031" s="12">
        <v>4</v>
      </c>
      <c r="BO1031" s="12">
        <v>2</v>
      </c>
      <c r="BP1031" s="12">
        <v>0</v>
      </c>
      <c r="BQ1031" s="12">
        <v>0</v>
      </c>
      <c r="BR1031" s="12">
        <v>0</v>
      </c>
      <c r="BS1031" s="12">
        <v>0</v>
      </c>
      <c r="BT1031" s="12">
        <v>0</v>
      </c>
      <c r="BU1031" s="12">
        <v>0</v>
      </c>
      <c r="BV1031" s="12">
        <v>0</v>
      </c>
      <c r="BW1031" s="12">
        <v>4</v>
      </c>
      <c r="BX1031" s="12">
        <v>6</v>
      </c>
      <c r="BY1031" s="12">
        <v>0</v>
      </c>
      <c r="BZ1031" s="12">
        <v>0</v>
      </c>
      <c r="CA1031" s="12">
        <v>6</v>
      </c>
      <c r="CB1031" s="12">
        <v>0</v>
      </c>
      <c r="CC1031" s="12">
        <v>0</v>
      </c>
      <c r="CD1031" s="12">
        <v>0</v>
      </c>
      <c r="CE1031" s="12">
        <v>0</v>
      </c>
      <c r="CF1031" s="12">
        <v>0</v>
      </c>
      <c r="CG1031" s="12">
        <v>0</v>
      </c>
      <c r="CH1031" s="12">
        <v>0</v>
      </c>
      <c r="CI1031">
        <v>0</v>
      </c>
      <c r="CJ1031">
        <v>0</v>
      </c>
      <c r="CK1031">
        <v>0</v>
      </c>
      <c r="CL1031">
        <v>0</v>
      </c>
      <c r="CM1031">
        <v>0</v>
      </c>
      <c r="CN1031" s="12">
        <v>4</v>
      </c>
    </row>
    <row r="1032" spans="1:92" x14ac:dyDescent="0.25">
      <c r="A1032" s="7" t="s">
        <v>349</v>
      </c>
      <c r="B1032" t="s">
        <v>112</v>
      </c>
      <c r="C1032" s="2">
        <v>43901</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G1032" s="33" t="s">
        <v>349</v>
      </c>
      <c r="AH1032" s="30" t="s">
        <v>112</v>
      </c>
      <c r="AI1032" s="34">
        <v>43901</v>
      </c>
      <c r="AJ1032" s="12">
        <v>0</v>
      </c>
      <c r="AK1032" s="12">
        <v>0</v>
      </c>
      <c r="AL1032" s="12">
        <v>0</v>
      </c>
      <c r="AM1032" s="12">
        <v>0</v>
      </c>
      <c r="AN1032" s="12">
        <v>0</v>
      </c>
      <c r="AO1032" s="12">
        <v>0</v>
      </c>
      <c r="AP1032" s="12">
        <v>0</v>
      </c>
      <c r="AQ1032" s="12">
        <v>0</v>
      </c>
      <c r="AR1032" s="12">
        <v>0</v>
      </c>
      <c r="AS1032" s="12">
        <v>0</v>
      </c>
      <c r="AT1032" s="12">
        <v>0</v>
      </c>
      <c r="AU1032" s="12">
        <v>0</v>
      </c>
      <c r="AV1032" s="12">
        <v>0</v>
      </c>
      <c r="AW1032" s="12">
        <v>0</v>
      </c>
      <c r="AX1032" s="12">
        <v>0</v>
      </c>
      <c r="AY1032" s="12">
        <v>0</v>
      </c>
      <c r="AZ1032" s="12">
        <v>0</v>
      </c>
      <c r="BA1032" s="12">
        <v>0</v>
      </c>
      <c r="BB1032" s="12">
        <v>0</v>
      </c>
      <c r="BC1032" s="12">
        <v>0</v>
      </c>
      <c r="BD1032" s="12">
        <v>0</v>
      </c>
      <c r="BE1032" s="12">
        <v>0</v>
      </c>
      <c r="BF1032" s="12">
        <v>0</v>
      </c>
      <c r="BK1032" t="s">
        <v>335</v>
      </c>
      <c r="BL1032" t="s">
        <v>112</v>
      </c>
      <c r="BM1032" s="2">
        <v>43900</v>
      </c>
      <c r="BN1032" s="12">
        <v>0</v>
      </c>
      <c r="BO1032" s="12">
        <v>0</v>
      </c>
      <c r="BP1032" s="12">
        <v>0</v>
      </c>
      <c r="BQ1032" s="12">
        <v>0</v>
      </c>
      <c r="BR1032" s="12">
        <v>0</v>
      </c>
      <c r="BS1032" s="12">
        <v>0</v>
      </c>
      <c r="BT1032" s="12">
        <v>0</v>
      </c>
      <c r="BU1032" s="12">
        <v>0</v>
      </c>
      <c r="BV1032" s="12">
        <v>0</v>
      </c>
      <c r="BW1032" s="12">
        <v>0</v>
      </c>
      <c r="BX1032" s="12">
        <v>0</v>
      </c>
      <c r="BY1032" s="12">
        <v>0</v>
      </c>
      <c r="BZ1032" s="12">
        <v>0</v>
      </c>
      <c r="CA1032" s="12">
        <v>0</v>
      </c>
      <c r="CB1032" s="12">
        <v>0</v>
      </c>
      <c r="CC1032" s="12">
        <v>0</v>
      </c>
      <c r="CD1032" s="12">
        <v>0</v>
      </c>
      <c r="CE1032" s="12">
        <v>0</v>
      </c>
      <c r="CF1032" s="12">
        <v>0</v>
      </c>
      <c r="CG1032" s="12">
        <v>0</v>
      </c>
      <c r="CH1032" s="12">
        <v>0</v>
      </c>
      <c r="CI1032">
        <v>0</v>
      </c>
      <c r="CJ1032">
        <v>0</v>
      </c>
      <c r="CK1032">
        <v>0</v>
      </c>
      <c r="CL1032">
        <v>0</v>
      </c>
      <c r="CM1032">
        <v>0</v>
      </c>
      <c r="CN1032" s="12">
        <v>0</v>
      </c>
    </row>
    <row r="1033" spans="1:92" x14ac:dyDescent="0.25">
      <c r="A1033" s="7" t="s">
        <v>349</v>
      </c>
      <c r="B1033" t="s">
        <v>113</v>
      </c>
      <c r="C1033" s="2">
        <v>43901</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G1033" s="35" t="s">
        <v>349</v>
      </c>
      <c r="AH1033" s="29" t="s">
        <v>113</v>
      </c>
      <c r="AI1033" s="36">
        <v>43901</v>
      </c>
      <c r="AJ1033" s="12">
        <v>0</v>
      </c>
      <c r="AK1033" s="12">
        <v>0</v>
      </c>
      <c r="AL1033" s="12">
        <v>0</v>
      </c>
      <c r="AM1033" s="12">
        <v>0</v>
      </c>
      <c r="AN1033" s="12">
        <v>0</v>
      </c>
      <c r="AO1033" s="12">
        <v>0</v>
      </c>
      <c r="AP1033" s="12">
        <v>0</v>
      </c>
      <c r="AQ1033" s="12">
        <v>0</v>
      </c>
      <c r="AR1033" s="12">
        <v>0</v>
      </c>
      <c r="AS1033" s="12">
        <v>0</v>
      </c>
      <c r="AT1033" s="12">
        <v>0</v>
      </c>
      <c r="AU1033" s="12">
        <v>0</v>
      </c>
      <c r="AV1033" s="12">
        <v>0</v>
      </c>
      <c r="AW1033" s="12">
        <v>0</v>
      </c>
      <c r="AX1033" s="12">
        <v>0</v>
      </c>
      <c r="AY1033" s="12">
        <v>0</v>
      </c>
      <c r="AZ1033" s="12">
        <v>0</v>
      </c>
      <c r="BA1033" s="12">
        <v>0</v>
      </c>
      <c r="BB1033" s="12">
        <v>0</v>
      </c>
      <c r="BC1033" s="12">
        <v>0</v>
      </c>
      <c r="BD1033" s="12">
        <v>0</v>
      </c>
      <c r="BE1033" s="12">
        <v>0</v>
      </c>
      <c r="BF1033" s="12">
        <v>0</v>
      </c>
      <c r="BK1033" t="s">
        <v>335</v>
      </c>
      <c r="BL1033" t="s">
        <v>113</v>
      </c>
      <c r="BM1033" s="2">
        <v>43900</v>
      </c>
      <c r="BN1033" s="12">
        <v>3</v>
      </c>
      <c r="BO1033" s="12">
        <v>1</v>
      </c>
      <c r="BP1033" s="12">
        <v>1</v>
      </c>
      <c r="BQ1033" s="12">
        <v>0</v>
      </c>
      <c r="BR1033" s="12">
        <v>0</v>
      </c>
      <c r="BS1033" s="12">
        <v>1</v>
      </c>
      <c r="BT1033" s="12">
        <v>0</v>
      </c>
      <c r="BU1033" s="12">
        <v>0</v>
      </c>
      <c r="BV1033" s="12">
        <v>1</v>
      </c>
      <c r="BW1033" s="12">
        <v>11</v>
      </c>
      <c r="BX1033" s="12">
        <v>10</v>
      </c>
      <c r="BY1033" s="12">
        <v>0</v>
      </c>
      <c r="BZ1033" s="12">
        <v>0</v>
      </c>
      <c r="CA1033" s="12">
        <v>11</v>
      </c>
      <c r="CB1033" s="12">
        <v>0</v>
      </c>
      <c r="CC1033" s="12">
        <v>0</v>
      </c>
      <c r="CD1033" s="12">
        <v>0</v>
      </c>
      <c r="CE1033" s="12">
        <v>0</v>
      </c>
      <c r="CF1033" s="12">
        <v>0</v>
      </c>
      <c r="CG1033" s="12">
        <v>0</v>
      </c>
      <c r="CH1033" s="12">
        <v>0</v>
      </c>
      <c r="CI1033">
        <v>0</v>
      </c>
      <c r="CJ1033">
        <v>0</v>
      </c>
      <c r="CK1033">
        <v>0</v>
      </c>
      <c r="CL1033">
        <v>0</v>
      </c>
      <c r="CM1033">
        <v>0</v>
      </c>
      <c r="CN1033" s="12">
        <v>3</v>
      </c>
    </row>
    <row r="1034" spans="1:92" x14ac:dyDescent="0.25">
      <c r="A1034" s="7" t="s">
        <v>350</v>
      </c>
      <c r="B1034" t="s">
        <v>110</v>
      </c>
      <c r="C1034" s="2">
        <v>43901</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G1034" s="33" t="s">
        <v>350</v>
      </c>
      <c r="AH1034" s="30" t="s">
        <v>110</v>
      </c>
      <c r="AI1034" s="34">
        <v>43901</v>
      </c>
      <c r="AJ1034" s="12">
        <v>0</v>
      </c>
      <c r="AK1034" s="12">
        <v>0</v>
      </c>
      <c r="AL1034" s="12">
        <v>0</v>
      </c>
      <c r="AM1034" s="12">
        <v>0</v>
      </c>
      <c r="AN1034" s="12">
        <v>0</v>
      </c>
      <c r="AO1034" s="12">
        <v>0</v>
      </c>
      <c r="AP1034" s="12">
        <v>0</v>
      </c>
      <c r="AQ1034" s="12">
        <v>0</v>
      </c>
      <c r="AR1034" s="12">
        <v>0</v>
      </c>
      <c r="AS1034" s="12">
        <v>0</v>
      </c>
      <c r="AT1034" s="12">
        <v>0</v>
      </c>
      <c r="AU1034" s="12">
        <v>0</v>
      </c>
      <c r="AV1034" s="12">
        <v>0</v>
      </c>
      <c r="AW1034" s="12">
        <v>0</v>
      </c>
      <c r="AX1034" s="12">
        <v>0</v>
      </c>
      <c r="AY1034" s="12">
        <v>0</v>
      </c>
      <c r="AZ1034" s="12">
        <v>0</v>
      </c>
      <c r="BA1034" s="12">
        <v>0</v>
      </c>
      <c r="BB1034" s="12">
        <v>0</v>
      </c>
      <c r="BC1034" s="12">
        <v>0</v>
      </c>
      <c r="BD1034" s="12">
        <v>0</v>
      </c>
      <c r="BE1034" s="12">
        <v>0</v>
      </c>
      <c r="BF1034" s="12">
        <v>0</v>
      </c>
      <c r="BK1034" t="s">
        <v>336</v>
      </c>
      <c r="BL1034" t="s">
        <v>110</v>
      </c>
      <c r="BM1034" s="2">
        <v>43900</v>
      </c>
      <c r="BN1034" s="12">
        <v>0</v>
      </c>
      <c r="BO1034" s="12">
        <v>0</v>
      </c>
      <c r="BP1034" s="12">
        <v>0</v>
      </c>
      <c r="BQ1034" s="12">
        <v>0</v>
      </c>
      <c r="BR1034" s="12">
        <v>0</v>
      </c>
      <c r="BS1034" s="12">
        <v>0</v>
      </c>
      <c r="BT1034" s="12">
        <v>0</v>
      </c>
      <c r="BU1034" s="12">
        <v>0</v>
      </c>
      <c r="BV1034" s="12">
        <v>0</v>
      </c>
      <c r="BW1034" s="12">
        <v>0</v>
      </c>
      <c r="BX1034" s="12">
        <v>0</v>
      </c>
      <c r="BY1034" s="12">
        <v>0</v>
      </c>
      <c r="BZ1034" s="12">
        <v>0</v>
      </c>
      <c r="CA1034" s="12">
        <v>0</v>
      </c>
      <c r="CB1034" s="12">
        <v>0</v>
      </c>
      <c r="CC1034" s="12">
        <v>0</v>
      </c>
      <c r="CD1034" s="12">
        <v>0</v>
      </c>
      <c r="CE1034" s="12">
        <v>0</v>
      </c>
      <c r="CF1034" s="12">
        <v>0</v>
      </c>
      <c r="CG1034" s="12">
        <v>0</v>
      </c>
      <c r="CH1034" s="12">
        <v>0</v>
      </c>
      <c r="CI1034">
        <v>0</v>
      </c>
      <c r="CJ1034">
        <v>0</v>
      </c>
      <c r="CK1034">
        <v>0</v>
      </c>
      <c r="CL1034">
        <v>0</v>
      </c>
      <c r="CM1034">
        <v>0</v>
      </c>
      <c r="CN1034" s="12">
        <v>0</v>
      </c>
    </row>
    <row r="1035" spans="1:92" x14ac:dyDescent="0.25">
      <c r="A1035" s="7" t="s">
        <v>350</v>
      </c>
      <c r="B1035" t="s">
        <v>111</v>
      </c>
      <c r="C1035" s="2">
        <v>43901</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G1035" s="35" t="s">
        <v>350</v>
      </c>
      <c r="AH1035" s="29" t="s">
        <v>111</v>
      </c>
      <c r="AI1035" s="36">
        <v>43901</v>
      </c>
      <c r="AJ1035" s="12">
        <v>0</v>
      </c>
      <c r="AK1035" s="12">
        <v>0</v>
      </c>
      <c r="AL1035" s="12">
        <v>0</v>
      </c>
      <c r="AM1035" s="12">
        <v>0</v>
      </c>
      <c r="AN1035" s="12">
        <v>0</v>
      </c>
      <c r="AO1035" s="12">
        <v>0</v>
      </c>
      <c r="AP1035" s="12">
        <v>0</v>
      </c>
      <c r="AQ1035" s="12">
        <v>0</v>
      </c>
      <c r="AR1035" s="12">
        <v>0</v>
      </c>
      <c r="AS1035" s="12">
        <v>0</v>
      </c>
      <c r="AT1035" s="12">
        <v>0</v>
      </c>
      <c r="AU1035" s="12">
        <v>0</v>
      </c>
      <c r="AV1035" s="12">
        <v>0</v>
      </c>
      <c r="AW1035" s="12">
        <v>0</v>
      </c>
      <c r="AX1035" s="12">
        <v>0</v>
      </c>
      <c r="AY1035" s="12">
        <v>0</v>
      </c>
      <c r="AZ1035" s="12">
        <v>0</v>
      </c>
      <c r="BA1035" s="12">
        <v>0</v>
      </c>
      <c r="BB1035" s="12">
        <v>0</v>
      </c>
      <c r="BC1035" s="12">
        <v>0</v>
      </c>
      <c r="BD1035" s="12">
        <v>0</v>
      </c>
      <c r="BE1035" s="12">
        <v>0</v>
      </c>
      <c r="BF1035" s="12">
        <v>0</v>
      </c>
      <c r="BK1035" t="s">
        <v>336</v>
      </c>
      <c r="BL1035" t="s">
        <v>111</v>
      </c>
      <c r="BM1035" s="2">
        <v>43900</v>
      </c>
      <c r="BN1035" s="12">
        <v>13</v>
      </c>
      <c r="BO1035" s="12">
        <v>4</v>
      </c>
      <c r="BP1035" s="12">
        <v>0</v>
      </c>
      <c r="BQ1035" s="12">
        <v>2</v>
      </c>
      <c r="BR1035" s="12">
        <v>0</v>
      </c>
      <c r="BS1035" s="12">
        <v>0</v>
      </c>
      <c r="BT1035" s="12">
        <v>0</v>
      </c>
      <c r="BU1035" s="12">
        <v>0</v>
      </c>
      <c r="BV1035" s="12">
        <v>0</v>
      </c>
      <c r="BW1035" s="12">
        <v>2</v>
      </c>
      <c r="BX1035" s="12">
        <v>0</v>
      </c>
      <c r="BY1035" s="12">
        <v>0</v>
      </c>
      <c r="BZ1035" s="12">
        <v>0</v>
      </c>
      <c r="CA1035" s="12">
        <v>13</v>
      </c>
      <c r="CB1035" s="12">
        <v>2</v>
      </c>
      <c r="CC1035" s="12">
        <v>10</v>
      </c>
      <c r="CD1035" s="12">
        <v>1</v>
      </c>
      <c r="CE1035" s="12">
        <v>0</v>
      </c>
      <c r="CF1035" s="12">
        <v>0</v>
      </c>
      <c r="CG1035" s="12">
        <v>4</v>
      </c>
      <c r="CH1035" s="12">
        <v>5</v>
      </c>
      <c r="CI1035">
        <v>0</v>
      </c>
      <c r="CJ1035">
        <v>0</v>
      </c>
      <c r="CK1035">
        <v>0</v>
      </c>
      <c r="CL1035">
        <v>0</v>
      </c>
      <c r="CM1035">
        <v>0</v>
      </c>
      <c r="CN1035" s="12">
        <v>13</v>
      </c>
    </row>
    <row r="1036" spans="1:92" x14ac:dyDescent="0.25">
      <c r="A1036" s="7" t="s">
        <v>350</v>
      </c>
      <c r="B1036" t="s">
        <v>112</v>
      </c>
      <c r="C1036" s="2">
        <v>43901</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G1036" s="33" t="s">
        <v>350</v>
      </c>
      <c r="AH1036" s="30" t="s">
        <v>112</v>
      </c>
      <c r="AI1036" s="34">
        <v>43901</v>
      </c>
      <c r="AJ1036" s="12">
        <v>0</v>
      </c>
      <c r="AK1036" s="12">
        <v>0</v>
      </c>
      <c r="AL1036" s="12">
        <v>0</v>
      </c>
      <c r="AM1036" s="12">
        <v>0</v>
      </c>
      <c r="AN1036" s="12">
        <v>0</v>
      </c>
      <c r="AO1036" s="12">
        <v>0</v>
      </c>
      <c r="AP1036" s="12">
        <v>0</v>
      </c>
      <c r="AQ1036" s="12">
        <v>0</v>
      </c>
      <c r="AR1036" s="12">
        <v>0</v>
      </c>
      <c r="AS1036" s="12">
        <v>0</v>
      </c>
      <c r="AT1036" s="12">
        <v>0</v>
      </c>
      <c r="AU1036" s="12">
        <v>0</v>
      </c>
      <c r="AV1036" s="12">
        <v>0</v>
      </c>
      <c r="AW1036" s="12">
        <v>0</v>
      </c>
      <c r="AX1036" s="12">
        <v>0</v>
      </c>
      <c r="AY1036" s="12">
        <v>0</v>
      </c>
      <c r="AZ1036" s="12">
        <v>0</v>
      </c>
      <c r="BA1036" s="12">
        <v>0</v>
      </c>
      <c r="BB1036" s="12">
        <v>0</v>
      </c>
      <c r="BC1036" s="12">
        <v>0</v>
      </c>
      <c r="BD1036" s="12">
        <v>0</v>
      </c>
      <c r="BE1036" s="12">
        <v>0</v>
      </c>
      <c r="BF1036" s="12">
        <v>0</v>
      </c>
      <c r="BK1036" t="s">
        <v>336</v>
      </c>
      <c r="BL1036" t="s">
        <v>112</v>
      </c>
      <c r="BM1036" s="2">
        <v>43900</v>
      </c>
      <c r="BN1036" s="12">
        <v>0</v>
      </c>
      <c r="BO1036" s="12">
        <v>0</v>
      </c>
      <c r="BP1036" s="12">
        <v>0</v>
      </c>
      <c r="BQ1036" s="12">
        <v>0</v>
      </c>
      <c r="BR1036" s="12">
        <v>0</v>
      </c>
      <c r="BS1036" s="12">
        <v>0</v>
      </c>
      <c r="BT1036" s="12">
        <v>0</v>
      </c>
      <c r="BU1036" s="12">
        <v>0</v>
      </c>
      <c r="BV1036" s="12">
        <v>0</v>
      </c>
      <c r="BW1036" s="12">
        <v>0</v>
      </c>
      <c r="BX1036" s="12">
        <v>0</v>
      </c>
      <c r="BY1036" s="12">
        <v>0</v>
      </c>
      <c r="BZ1036" s="12">
        <v>0</v>
      </c>
      <c r="CA1036" s="12">
        <v>2</v>
      </c>
      <c r="CB1036" s="12">
        <v>0</v>
      </c>
      <c r="CC1036" s="12">
        <v>0</v>
      </c>
      <c r="CD1036" s="12">
        <v>0</v>
      </c>
      <c r="CE1036" s="12">
        <v>0</v>
      </c>
      <c r="CF1036" s="12">
        <v>0</v>
      </c>
      <c r="CG1036" s="12">
        <v>0</v>
      </c>
      <c r="CH1036" s="12">
        <v>0</v>
      </c>
      <c r="CI1036">
        <v>0</v>
      </c>
      <c r="CJ1036">
        <v>0</v>
      </c>
      <c r="CK1036">
        <v>0</v>
      </c>
      <c r="CL1036">
        <v>0</v>
      </c>
      <c r="CM1036">
        <v>0</v>
      </c>
      <c r="CN1036" s="12">
        <v>0</v>
      </c>
    </row>
    <row r="1037" spans="1:92" x14ac:dyDescent="0.25">
      <c r="A1037" s="7" t="s">
        <v>350</v>
      </c>
      <c r="B1037" t="s">
        <v>113</v>
      </c>
      <c r="C1037" s="2">
        <v>43901</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G1037" s="35" t="s">
        <v>350</v>
      </c>
      <c r="AH1037" s="29" t="s">
        <v>113</v>
      </c>
      <c r="AI1037" s="36">
        <v>43901</v>
      </c>
      <c r="AJ1037" s="12">
        <v>0</v>
      </c>
      <c r="AK1037" s="12">
        <v>0</v>
      </c>
      <c r="AL1037" s="12">
        <v>0</v>
      </c>
      <c r="AM1037" s="12">
        <v>0</v>
      </c>
      <c r="AN1037" s="12">
        <v>0</v>
      </c>
      <c r="AO1037" s="12">
        <v>0</v>
      </c>
      <c r="AP1037" s="12">
        <v>0</v>
      </c>
      <c r="AQ1037" s="12">
        <v>0</v>
      </c>
      <c r="AR1037" s="12">
        <v>0</v>
      </c>
      <c r="AS1037" s="12">
        <v>0</v>
      </c>
      <c r="AT1037" s="12">
        <v>0</v>
      </c>
      <c r="AU1037" s="12">
        <v>0</v>
      </c>
      <c r="AV1037" s="12">
        <v>0</v>
      </c>
      <c r="AW1037" s="12">
        <v>0</v>
      </c>
      <c r="AX1037" s="12">
        <v>0</v>
      </c>
      <c r="AY1037" s="12">
        <v>0</v>
      </c>
      <c r="AZ1037" s="12">
        <v>0</v>
      </c>
      <c r="BA1037" s="12">
        <v>0</v>
      </c>
      <c r="BB1037" s="12">
        <v>0</v>
      </c>
      <c r="BC1037" s="12">
        <v>0</v>
      </c>
      <c r="BD1037" s="12">
        <v>0</v>
      </c>
      <c r="BE1037" s="12">
        <v>0</v>
      </c>
      <c r="BF1037" s="12">
        <v>0</v>
      </c>
      <c r="BK1037" t="s">
        <v>336</v>
      </c>
      <c r="BL1037" t="s">
        <v>113</v>
      </c>
      <c r="BM1037" s="2">
        <v>43900</v>
      </c>
      <c r="BN1037" s="12">
        <v>15</v>
      </c>
      <c r="BO1037" s="12">
        <v>44</v>
      </c>
      <c r="BP1037" s="12">
        <v>1</v>
      </c>
      <c r="BQ1037" s="12">
        <v>3</v>
      </c>
      <c r="BR1037" s="12">
        <v>0</v>
      </c>
      <c r="BS1037" s="12">
        <v>1</v>
      </c>
      <c r="BT1037" s="12">
        <v>2</v>
      </c>
      <c r="BU1037" s="12">
        <v>2</v>
      </c>
      <c r="BV1037" s="12">
        <v>1</v>
      </c>
      <c r="BW1037" s="12">
        <v>10</v>
      </c>
      <c r="BX1037" s="12">
        <v>7</v>
      </c>
      <c r="BY1037" s="12">
        <v>0</v>
      </c>
      <c r="BZ1037" s="12">
        <v>0</v>
      </c>
      <c r="CA1037" s="12">
        <v>31</v>
      </c>
      <c r="CB1037" s="12">
        <v>8</v>
      </c>
      <c r="CC1037" s="12">
        <v>17</v>
      </c>
      <c r="CD1037" s="12">
        <v>4</v>
      </c>
      <c r="CE1037" s="12">
        <v>0</v>
      </c>
      <c r="CF1037" s="12">
        <v>0</v>
      </c>
      <c r="CG1037" s="12">
        <v>4</v>
      </c>
      <c r="CH1037" s="12">
        <v>9</v>
      </c>
      <c r="CI1037">
        <v>0</v>
      </c>
      <c r="CJ1037">
        <v>0</v>
      </c>
      <c r="CK1037">
        <v>0</v>
      </c>
      <c r="CL1037">
        <v>0</v>
      </c>
      <c r="CM1037">
        <v>0</v>
      </c>
      <c r="CN1037" s="12">
        <v>15</v>
      </c>
    </row>
    <row r="1038" spans="1:92" x14ac:dyDescent="0.25">
      <c r="A1038" s="7" t="s">
        <v>351</v>
      </c>
      <c r="B1038" t="s">
        <v>110</v>
      </c>
      <c r="C1038" s="2">
        <v>43901</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G1038" s="33" t="s">
        <v>351</v>
      </c>
      <c r="AH1038" s="30" t="s">
        <v>110</v>
      </c>
      <c r="AI1038" s="34">
        <v>43901</v>
      </c>
      <c r="AJ1038" s="12">
        <v>0</v>
      </c>
      <c r="AK1038" s="12">
        <v>0</v>
      </c>
      <c r="AL1038" s="12">
        <v>0</v>
      </c>
      <c r="AM1038" s="12">
        <v>0</v>
      </c>
      <c r="AN1038" s="12">
        <v>0</v>
      </c>
      <c r="AO1038" s="12">
        <v>0</v>
      </c>
      <c r="AP1038" s="12">
        <v>0</v>
      </c>
      <c r="AQ1038" s="12">
        <v>0</v>
      </c>
      <c r="AR1038" s="12">
        <v>0</v>
      </c>
      <c r="AS1038" s="12">
        <v>0</v>
      </c>
      <c r="AT1038" s="12">
        <v>0</v>
      </c>
      <c r="AU1038" s="12">
        <v>0</v>
      </c>
      <c r="AV1038" s="12">
        <v>0</v>
      </c>
      <c r="AW1038" s="12">
        <v>0</v>
      </c>
      <c r="AX1038" s="12">
        <v>0</v>
      </c>
      <c r="AY1038" s="12">
        <v>0</v>
      </c>
      <c r="AZ1038" s="12">
        <v>0</v>
      </c>
      <c r="BA1038" s="12">
        <v>0</v>
      </c>
      <c r="BB1038" s="12">
        <v>0</v>
      </c>
      <c r="BC1038" s="12">
        <v>0</v>
      </c>
      <c r="BD1038" s="12">
        <v>0</v>
      </c>
      <c r="BE1038" s="12">
        <v>0</v>
      </c>
      <c r="BF1038" s="12">
        <v>0</v>
      </c>
      <c r="BK1038" t="s">
        <v>337</v>
      </c>
      <c r="BL1038" t="s">
        <v>110</v>
      </c>
      <c r="BM1038" s="2">
        <v>43900</v>
      </c>
      <c r="BN1038" s="12">
        <v>14</v>
      </c>
      <c r="BO1038" s="12">
        <v>0</v>
      </c>
      <c r="BP1038" s="12">
        <v>0</v>
      </c>
      <c r="BQ1038" s="12">
        <v>0</v>
      </c>
      <c r="BR1038" s="12">
        <v>0</v>
      </c>
      <c r="BS1038" s="12">
        <v>0</v>
      </c>
      <c r="BT1038" s="12">
        <v>0</v>
      </c>
      <c r="BU1038" s="12">
        <v>0</v>
      </c>
      <c r="BV1038" s="12">
        <v>0</v>
      </c>
      <c r="BW1038" s="12">
        <v>5</v>
      </c>
      <c r="BX1038" s="12">
        <v>44</v>
      </c>
      <c r="BY1038" s="12">
        <v>17</v>
      </c>
      <c r="BZ1038" s="12">
        <v>17</v>
      </c>
      <c r="CA1038" s="12">
        <v>0</v>
      </c>
      <c r="CB1038" s="12">
        <v>0</v>
      </c>
      <c r="CC1038" s="12">
        <v>0</v>
      </c>
      <c r="CD1038" s="12">
        <v>0</v>
      </c>
      <c r="CE1038" s="12">
        <v>0</v>
      </c>
      <c r="CF1038" s="12">
        <v>0</v>
      </c>
      <c r="CG1038" s="12">
        <v>0</v>
      </c>
      <c r="CH1038" s="12">
        <v>0</v>
      </c>
      <c r="CI1038">
        <v>0</v>
      </c>
      <c r="CJ1038">
        <v>0</v>
      </c>
      <c r="CK1038">
        <v>0</v>
      </c>
      <c r="CL1038">
        <v>0</v>
      </c>
      <c r="CM1038">
        <v>0</v>
      </c>
      <c r="CN1038" s="12">
        <v>14</v>
      </c>
    </row>
    <row r="1039" spans="1:92" x14ac:dyDescent="0.25">
      <c r="A1039" s="7" t="s">
        <v>351</v>
      </c>
      <c r="B1039" t="s">
        <v>111</v>
      </c>
      <c r="C1039" s="2">
        <v>43901</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G1039" s="35" t="s">
        <v>351</v>
      </c>
      <c r="AH1039" s="29" t="s">
        <v>111</v>
      </c>
      <c r="AI1039" s="36">
        <v>43901</v>
      </c>
      <c r="AJ1039" s="12">
        <v>0</v>
      </c>
      <c r="AK1039" s="12">
        <v>0</v>
      </c>
      <c r="AL1039" s="12">
        <v>0</v>
      </c>
      <c r="AM1039" s="12">
        <v>0</v>
      </c>
      <c r="AN1039" s="12">
        <v>0</v>
      </c>
      <c r="AO1039" s="12">
        <v>0</v>
      </c>
      <c r="AP1039" s="12">
        <v>0</v>
      </c>
      <c r="AQ1039" s="12">
        <v>0</v>
      </c>
      <c r="AR1039" s="12">
        <v>0</v>
      </c>
      <c r="AS1039" s="12">
        <v>0</v>
      </c>
      <c r="AT1039" s="12">
        <v>0</v>
      </c>
      <c r="AU1039" s="12">
        <v>0</v>
      </c>
      <c r="AV1039" s="12">
        <v>0</v>
      </c>
      <c r="AW1039" s="12">
        <v>0</v>
      </c>
      <c r="AX1039" s="12">
        <v>0</v>
      </c>
      <c r="AY1039" s="12">
        <v>0</v>
      </c>
      <c r="AZ1039" s="12">
        <v>0</v>
      </c>
      <c r="BA1039" s="12">
        <v>0</v>
      </c>
      <c r="BB1039" s="12">
        <v>0</v>
      </c>
      <c r="BC1039" s="12">
        <v>0</v>
      </c>
      <c r="BD1039" s="12">
        <v>0</v>
      </c>
      <c r="BE1039" s="12">
        <v>0</v>
      </c>
      <c r="BF1039" s="12">
        <v>0</v>
      </c>
      <c r="BK1039" t="s">
        <v>337</v>
      </c>
      <c r="BL1039" t="s">
        <v>111</v>
      </c>
      <c r="BM1039" s="2">
        <v>43900</v>
      </c>
      <c r="BN1039" s="12">
        <v>0</v>
      </c>
      <c r="BO1039" s="12">
        <v>2</v>
      </c>
      <c r="BP1039" s="12">
        <v>0</v>
      </c>
      <c r="BQ1039" s="12">
        <v>2</v>
      </c>
      <c r="BR1039" s="12">
        <v>0</v>
      </c>
      <c r="BS1039" s="12">
        <v>0</v>
      </c>
      <c r="BT1039" s="12">
        <v>1</v>
      </c>
      <c r="BU1039" s="12">
        <v>1</v>
      </c>
      <c r="BV1039" s="12">
        <v>0</v>
      </c>
      <c r="BW1039" s="12">
        <v>238</v>
      </c>
      <c r="BX1039" s="12">
        <v>323</v>
      </c>
      <c r="BY1039" s="12">
        <v>277</v>
      </c>
      <c r="BZ1039" s="12">
        <v>214</v>
      </c>
      <c r="CA1039" s="12">
        <v>9</v>
      </c>
      <c r="CB1039" s="12">
        <v>0</v>
      </c>
      <c r="CC1039" s="12">
        <v>0</v>
      </c>
      <c r="CD1039" s="12">
        <v>0</v>
      </c>
      <c r="CE1039" s="12">
        <v>0</v>
      </c>
      <c r="CF1039" s="12">
        <v>0</v>
      </c>
      <c r="CG1039" s="12">
        <v>0</v>
      </c>
      <c r="CH1039" s="12">
        <v>0</v>
      </c>
      <c r="CI1039">
        <v>0</v>
      </c>
      <c r="CJ1039">
        <v>0</v>
      </c>
      <c r="CK1039">
        <v>0</v>
      </c>
      <c r="CL1039">
        <v>0</v>
      </c>
      <c r="CM1039">
        <v>0</v>
      </c>
      <c r="CN1039" s="12">
        <v>0</v>
      </c>
    </row>
    <row r="1040" spans="1:92" x14ac:dyDescent="0.25">
      <c r="A1040" s="7" t="s">
        <v>351</v>
      </c>
      <c r="B1040" t="s">
        <v>112</v>
      </c>
      <c r="C1040" s="2">
        <v>43901</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G1040" s="33" t="s">
        <v>351</v>
      </c>
      <c r="AH1040" s="30" t="s">
        <v>112</v>
      </c>
      <c r="AI1040" s="34">
        <v>43901</v>
      </c>
      <c r="AJ1040" s="12">
        <v>0</v>
      </c>
      <c r="AK1040" s="12">
        <v>0</v>
      </c>
      <c r="AL1040" s="12">
        <v>0</v>
      </c>
      <c r="AM1040" s="12">
        <v>0</v>
      </c>
      <c r="AN1040" s="12">
        <v>0</v>
      </c>
      <c r="AO1040" s="12">
        <v>0</v>
      </c>
      <c r="AP1040" s="12">
        <v>0</v>
      </c>
      <c r="AQ1040" s="12">
        <v>0</v>
      </c>
      <c r="AR1040" s="12">
        <v>0</v>
      </c>
      <c r="AS1040" s="12">
        <v>0</v>
      </c>
      <c r="AT1040" s="12">
        <v>0</v>
      </c>
      <c r="AU1040" s="12">
        <v>0</v>
      </c>
      <c r="AV1040" s="12">
        <v>0</v>
      </c>
      <c r="AW1040" s="12">
        <v>0</v>
      </c>
      <c r="AX1040" s="12">
        <v>0</v>
      </c>
      <c r="AY1040" s="12">
        <v>0</v>
      </c>
      <c r="AZ1040" s="12">
        <v>0</v>
      </c>
      <c r="BA1040" s="12">
        <v>0</v>
      </c>
      <c r="BB1040" s="12">
        <v>0</v>
      </c>
      <c r="BC1040" s="12">
        <v>0</v>
      </c>
      <c r="BD1040" s="12">
        <v>0</v>
      </c>
      <c r="BE1040" s="12">
        <v>0</v>
      </c>
      <c r="BF1040" s="12">
        <v>0</v>
      </c>
      <c r="BK1040" t="s">
        <v>337</v>
      </c>
      <c r="BL1040" t="s">
        <v>112</v>
      </c>
      <c r="BM1040" s="2">
        <v>43900</v>
      </c>
      <c r="BN1040" s="12">
        <v>10</v>
      </c>
      <c r="BO1040" s="12">
        <v>1</v>
      </c>
      <c r="BP1040" s="12">
        <v>0</v>
      </c>
      <c r="BQ1040" s="12">
        <v>1</v>
      </c>
      <c r="BR1040" s="12">
        <v>0</v>
      </c>
      <c r="BS1040" s="12">
        <v>0</v>
      </c>
      <c r="BT1040" s="12">
        <v>0</v>
      </c>
      <c r="BU1040" s="12">
        <v>0</v>
      </c>
      <c r="BV1040" s="12">
        <v>0</v>
      </c>
      <c r="BW1040" s="12">
        <v>2</v>
      </c>
      <c r="BX1040" s="12">
        <v>32</v>
      </c>
      <c r="BY1040" s="12">
        <v>26</v>
      </c>
      <c r="BZ1040" s="12">
        <v>13</v>
      </c>
      <c r="CA1040" s="12">
        <v>2</v>
      </c>
      <c r="CB1040" s="12">
        <v>0</v>
      </c>
      <c r="CC1040" s="12">
        <v>0</v>
      </c>
      <c r="CD1040" s="12">
        <v>0</v>
      </c>
      <c r="CE1040" s="12">
        <v>0</v>
      </c>
      <c r="CF1040" s="12">
        <v>0</v>
      </c>
      <c r="CG1040" s="12">
        <v>0</v>
      </c>
      <c r="CH1040" s="12">
        <v>0</v>
      </c>
      <c r="CI1040">
        <v>0</v>
      </c>
      <c r="CJ1040">
        <v>0</v>
      </c>
      <c r="CK1040">
        <v>0</v>
      </c>
      <c r="CL1040">
        <v>0</v>
      </c>
      <c r="CM1040">
        <v>0</v>
      </c>
      <c r="CN1040" s="12">
        <v>10</v>
      </c>
    </row>
    <row r="1041" spans="1:92" x14ac:dyDescent="0.25">
      <c r="A1041" s="7" t="s">
        <v>351</v>
      </c>
      <c r="B1041" t="s">
        <v>113</v>
      </c>
      <c r="C1041" s="2">
        <v>43901</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G1041" s="35" t="s">
        <v>351</v>
      </c>
      <c r="AH1041" s="29" t="s">
        <v>113</v>
      </c>
      <c r="AI1041" s="36">
        <v>43901</v>
      </c>
      <c r="AJ1041" s="12">
        <v>0</v>
      </c>
      <c r="AK1041" s="12">
        <v>0</v>
      </c>
      <c r="AL1041" s="12">
        <v>0</v>
      </c>
      <c r="AM1041" s="12">
        <v>0</v>
      </c>
      <c r="AN1041" s="12">
        <v>0</v>
      </c>
      <c r="AO1041" s="12">
        <v>0</v>
      </c>
      <c r="AP1041" s="12">
        <v>0</v>
      </c>
      <c r="AQ1041" s="12">
        <v>0</v>
      </c>
      <c r="AR1041" s="12">
        <v>0</v>
      </c>
      <c r="AS1041" s="12">
        <v>0</v>
      </c>
      <c r="AT1041" s="12">
        <v>0</v>
      </c>
      <c r="AU1041" s="12">
        <v>0</v>
      </c>
      <c r="AV1041" s="12">
        <v>0</v>
      </c>
      <c r="AW1041" s="12">
        <v>0</v>
      </c>
      <c r="AX1041" s="12">
        <v>0</v>
      </c>
      <c r="AY1041" s="12">
        <v>0</v>
      </c>
      <c r="AZ1041" s="12">
        <v>0</v>
      </c>
      <c r="BA1041" s="12">
        <v>0</v>
      </c>
      <c r="BB1041" s="12">
        <v>0</v>
      </c>
      <c r="BC1041" s="12">
        <v>0</v>
      </c>
      <c r="BD1041" s="12">
        <v>0</v>
      </c>
      <c r="BE1041" s="12">
        <v>0</v>
      </c>
      <c r="BF1041" s="12">
        <v>0</v>
      </c>
      <c r="BK1041" t="s">
        <v>337</v>
      </c>
      <c r="BL1041" t="s">
        <v>113</v>
      </c>
      <c r="BM1041" s="2">
        <v>43900</v>
      </c>
      <c r="BN1041" s="12">
        <v>1</v>
      </c>
      <c r="BO1041" s="12">
        <v>1</v>
      </c>
      <c r="BP1041" s="12">
        <v>0</v>
      </c>
      <c r="BQ1041" s="12">
        <v>0</v>
      </c>
      <c r="BR1041" s="12">
        <v>0</v>
      </c>
      <c r="BS1041" s="12">
        <v>0</v>
      </c>
      <c r="BT1041" s="12">
        <v>3</v>
      </c>
      <c r="BU1041" s="12">
        <v>3</v>
      </c>
      <c r="BV1041" s="12">
        <v>0</v>
      </c>
      <c r="BW1041" s="12">
        <v>605</v>
      </c>
      <c r="BX1041" s="12">
        <v>765</v>
      </c>
      <c r="BY1041" s="12">
        <v>671</v>
      </c>
      <c r="BZ1041" s="12">
        <v>558</v>
      </c>
      <c r="CA1041" s="12">
        <v>23</v>
      </c>
      <c r="CB1041" s="12">
        <v>0</v>
      </c>
      <c r="CC1041" s="12">
        <v>3</v>
      </c>
      <c r="CD1041" s="12">
        <v>0</v>
      </c>
      <c r="CE1041" s="12">
        <v>0</v>
      </c>
      <c r="CF1041" s="12">
        <v>0</v>
      </c>
      <c r="CG1041" s="12">
        <v>3</v>
      </c>
      <c r="CH1041" s="12">
        <v>0</v>
      </c>
      <c r="CI1041">
        <v>0</v>
      </c>
      <c r="CJ1041">
        <v>0</v>
      </c>
      <c r="CK1041">
        <v>0</v>
      </c>
      <c r="CL1041">
        <v>0</v>
      </c>
      <c r="CM1041">
        <v>0</v>
      </c>
      <c r="CN1041" s="12">
        <v>1</v>
      </c>
    </row>
    <row r="1042" spans="1:92" x14ac:dyDescent="0.25">
      <c r="A1042" s="7" t="s">
        <v>352</v>
      </c>
      <c r="B1042" t="s">
        <v>110</v>
      </c>
      <c r="C1042" s="2">
        <v>43901</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G1042" s="33" t="s">
        <v>352</v>
      </c>
      <c r="AH1042" s="30" t="s">
        <v>110</v>
      </c>
      <c r="AI1042" s="34">
        <v>43901</v>
      </c>
      <c r="AJ1042" s="12">
        <v>0</v>
      </c>
      <c r="AK1042" s="12">
        <v>0</v>
      </c>
      <c r="AL1042" s="12">
        <v>0</v>
      </c>
      <c r="AM1042" s="12">
        <v>0</v>
      </c>
      <c r="AN1042" s="12">
        <v>0</v>
      </c>
      <c r="AO1042" s="12">
        <v>0</v>
      </c>
      <c r="AP1042" s="12">
        <v>0</v>
      </c>
      <c r="AQ1042" s="12">
        <v>0</v>
      </c>
      <c r="AR1042" s="12">
        <v>0</v>
      </c>
      <c r="AS1042" s="12">
        <v>0</v>
      </c>
      <c r="AT1042" s="12">
        <v>0</v>
      </c>
      <c r="AU1042" s="12">
        <v>0</v>
      </c>
      <c r="AV1042" s="12">
        <v>0</v>
      </c>
      <c r="AW1042" s="12">
        <v>0</v>
      </c>
      <c r="AX1042" s="12">
        <v>0</v>
      </c>
      <c r="AY1042" s="12">
        <v>0</v>
      </c>
      <c r="AZ1042" s="12">
        <v>0</v>
      </c>
      <c r="BA1042" s="12">
        <v>0</v>
      </c>
      <c r="BB1042" s="12">
        <v>0</v>
      </c>
      <c r="BC1042" s="12">
        <v>0</v>
      </c>
      <c r="BD1042" s="12">
        <v>0</v>
      </c>
      <c r="BE1042" s="12">
        <v>0</v>
      </c>
      <c r="BF1042" s="12">
        <v>0</v>
      </c>
      <c r="BK1042" t="s">
        <v>338</v>
      </c>
      <c r="BL1042" t="s">
        <v>110</v>
      </c>
      <c r="BM1042" s="2">
        <v>43900</v>
      </c>
      <c r="BN1042" s="12">
        <v>0</v>
      </c>
      <c r="BO1042" s="12">
        <v>0</v>
      </c>
      <c r="BP1042" s="12">
        <v>0</v>
      </c>
      <c r="BQ1042" s="12">
        <v>0</v>
      </c>
      <c r="BR1042" s="12">
        <v>0</v>
      </c>
      <c r="BS1042" s="12">
        <v>0</v>
      </c>
      <c r="BT1042" s="12">
        <v>0</v>
      </c>
      <c r="BU1042" s="12">
        <v>0</v>
      </c>
      <c r="BV1042" s="12">
        <v>0</v>
      </c>
      <c r="BW1042" s="12">
        <v>0</v>
      </c>
      <c r="BX1042" s="12">
        <v>0</v>
      </c>
      <c r="BY1042" s="12">
        <v>0</v>
      </c>
      <c r="BZ1042" s="12">
        <v>0</v>
      </c>
      <c r="CA1042" s="12">
        <v>0</v>
      </c>
      <c r="CB1042" s="12">
        <v>0</v>
      </c>
      <c r="CC1042" s="12">
        <v>0</v>
      </c>
      <c r="CD1042" s="12">
        <v>0</v>
      </c>
      <c r="CE1042" s="12">
        <v>0</v>
      </c>
      <c r="CF1042" s="12">
        <v>0</v>
      </c>
      <c r="CG1042" s="12">
        <v>0</v>
      </c>
      <c r="CH1042" s="12">
        <v>0</v>
      </c>
      <c r="CI1042">
        <v>0</v>
      </c>
      <c r="CJ1042">
        <v>0</v>
      </c>
      <c r="CK1042">
        <v>0</v>
      </c>
      <c r="CL1042">
        <v>0</v>
      </c>
      <c r="CM1042">
        <v>0</v>
      </c>
      <c r="CN1042" s="12">
        <v>0</v>
      </c>
    </row>
    <row r="1043" spans="1:92" x14ac:dyDescent="0.25">
      <c r="A1043" s="7" t="s">
        <v>352</v>
      </c>
      <c r="B1043" t="s">
        <v>111</v>
      </c>
      <c r="C1043" s="2">
        <v>43901</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G1043" s="35" t="s">
        <v>352</v>
      </c>
      <c r="AH1043" s="29" t="s">
        <v>111</v>
      </c>
      <c r="AI1043" s="36">
        <v>43901</v>
      </c>
      <c r="AJ1043" s="12">
        <v>0</v>
      </c>
      <c r="AK1043" s="12">
        <v>0</v>
      </c>
      <c r="AL1043" s="12">
        <v>0</v>
      </c>
      <c r="AM1043" s="12">
        <v>0</v>
      </c>
      <c r="AN1043" s="12">
        <v>0</v>
      </c>
      <c r="AO1043" s="12">
        <v>0</v>
      </c>
      <c r="AP1043" s="12">
        <v>0</v>
      </c>
      <c r="AQ1043" s="12">
        <v>0</v>
      </c>
      <c r="AR1043" s="12">
        <v>0</v>
      </c>
      <c r="AS1043" s="12">
        <v>0</v>
      </c>
      <c r="AT1043" s="12">
        <v>0</v>
      </c>
      <c r="AU1043" s="12">
        <v>0</v>
      </c>
      <c r="AV1043" s="12">
        <v>0</v>
      </c>
      <c r="AW1043" s="12">
        <v>0</v>
      </c>
      <c r="AX1043" s="12">
        <v>0</v>
      </c>
      <c r="AY1043" s="12">
        <v>0</v>
      </c>
      <c r="AZ1043" s="12">
        <v>0</v>
      </c>
      <c r="BA1043" s="12">
        <v>0</v>
      </c>
      <c r="BB1043" s="12">
        <v>0</v>
      </c>
      <c r="BC1043" s="12">
        <v>0</v>
      </c>
      <c r="BD1043" s="12">
        <v>0</v>
      </c>
      <c r="BE1043" s="12">
        <v>0</v>
      </c>
      <c r="BF1043" s="12">
        <v>0</v>
      </c>
      <c r="BK1043" t="s">
        <v>338</v>
      </c>
      <c r="BL1043" t="s">
        <v>111</v>
      </c>
      <c r="BM1043" s="2">
        <v>43900</v>
      </c>
      <c r="BN1043" s="12">
        <v>0</v>
      </c>
      <c r="BO1043" s="12">
        <v>0</v>
      </c>
      <c r="BP1043" s="12">
        <v>0</v>
      </c>
      <c r="BQ1043" s="12">
        <v>0</v>
      </c>
      <c r="BR1043" s="12">
        <v>0</v>
      </c>
      <c r="BS1043" s="12">
        <v>0</v>
      </c>
      <c r="BT1043" s="12">
        <v>0</v>
      </c>
      <c r="BU1043" s="12">
        <v>0</v>
      </c>
      <c r="BV1043" s="12">
        <v>0</v>
      </c>
      <c r="BW1043" s="12">
        <v>0</v>
      </c>
      <c r="BX1043" s="12">
        <v>0</v>
      </c>
      <c r="BY1043" s="12">
        <v>0</v>
      </c>
      <c r="BZ1043" s="12">
        <v>0</v>
      </c>
      <c r="CA1043" s="12">
        <v>0</v>
      </c>
      <c r="CB1043" s="12">
        <v>0</v>
      </c>
      <c r="CC1043" s="12">
        <v>0</v>
      </c>
      <c r="CD1043" s="12">
        <v>0</v>
      </c>
      <c r="CE1043" s="12">
        <v>0</v>
      </c>
      <c r="CF1043" s="12">
        <v>0</v>
      </c>
      <c r="CG1043" s="12">
        <v>0</v>
      </c>
      <c r="CH1043" s="12">
        <v>0</v>
      </c>
      <c r="CI1043">
        <v>0</v>
      </c>
      <c r="CJ1043">
        <v>0</v>
      </c>
      <c r="CK1043">
        <v>0</v>
      </c>
      <c r="CL1043">
        <v>0</v>
      </c>
      <c r="CM1043">
        <v>0</v>
      </c>
      <c r="CN1043" s="12">
        <v>0</v>
      </c>
    </row>
    <row r="1044" spans="1:92" x14ac:dyDescent="0.25">
      <c r="A1044" s="7" t="s">
        <v>352</v>
      </c>
      <c r="B1044" t="s">
        <v>112</v>
      </c>
      <c r="C1044" s="2">
        <v>43901</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G1044" s="33" t="s">
        <v>352</v>
      </c>
      <c r="AH1044" s="30" t="s">
        <v>112</v>
      </c>
      <c r="AI1044" s="34">
        <v>43901</v>
      </c>
      <c r="AJ1044" s="12">
        <v>0</v>
      </c>
      <c r="AK1044" s="12">
        <v>0</v>
      </c>
      <c r="AL1044" s="12">
        <v>0</v>
      </c>
      <c r="AM1044" s="12">
        <v>0</v>
      </c>
      <c r="AN1044" s="12">
        <v>0</v>
      </c>
      <c r="AO1044" s="12">
        <v>0</v>
      </c>
      <c r="AP1044" s="12">
        <v>0</v>
      </c>
      <c r="AQ1044" s="12">
        <v>0</v>
      </c>
      <c r="AR1044" s="12">
        <v>0</v>
      </c>
      <c r="AS1044" s="12">
        <v>0</v>
      </c>
      <c r="AT1044" s="12">
        <v>0</v>
      </c>
      <c r="AU1044" s="12">
        <v>0</v>
      </c>
      <c r="AV1044" s="12">
        <v>0</v>
      </c>
      <c r="AW1044" s="12">
        <v>0</v>
      </c>
      <c r="AX1044" s="12">
        <v>0</v>
      </c>
      <c r="AY1044" s="12">
        <v>0</v>
      </c>
      <c r="AZ1044" s="12">
        <v>0</v>
      </c>
      <c r="BA1044" s="12">
        <v>0</v>
      </c>
      <c r="BB1044" s="12">
        <v>0</v>
      </c>
      <c r="BC1044" s="12">
        <v>0</v>
      </c>
      <c r="BD1044" s="12">
        <v>0</v>
      </c>
      <c r="BE1044" s="12">
        <v>0</v>
      </c>
      <c r="BF1044" s="12">
        <v>0</v>
      </c>
      <c r="BK1044" t="s">
        <v>338</v>
      </c>
      <c r="BL1044" t="s">
        <v>112</v>
      </c>
      <c r="BM1044" s="2">
        <v>43900</v>
      </c>
      <c r="BN1044" s="12">
        <v>0</v>
      </c>
      <c r="BO1044" s="12">
        <v>0</v>
      </c>
      <c r="BP1044" s="12">
        <v>0</v>
      </c>
      <c r="BQ1044" s="12">
        <v>0</v>
      </c>
      <c r="BR1044" s="12">
        <v>0</v>
      </c>
      <c r="BS1044" s="12">
        <v>0</v>
      </c>
      <c r="BT1044" s="12">
        <v>0</v>
      </c>
      <c r="BU1044" s="12">
        <v>0</v>
      </c>
      <c r="BV1044" s="12">
        <v>0</v>
      </c>
      <c r="BW1044" s="12">
        <v>0</v>
      </c>
      <c r="BX1044" s="12">
        <v>0</v>
      </c>
      <c r="BY1044" s="12">
        <v>0</v>
      </c>
      <c r="BZ1044" s="12">
        <v>0</v>
      </c>
      <c r="CA1044" s="12">
        <v>0</v>
      </c>
      <c r="CB1044" s="12">
        <v>0</v>
      </c>
      <c r="CC1044" s="12">
        <v>0</v>
      </c>
      <c r="CD1044" s="12">
        <v>0</v>
      </c>
      <c r="CE1044" s="12">
        <v>0</v>
      </c>
      <c r="CF1044" s="12">
        <v>0</v>
      </c>
      <c r="CG1044" s="12">
        <v>0</v>
      </c>
      <c r="CH1044" s="12">
        <v>0</v>
      </c>
      <c r="CI1044">
        <v>0</v>
      </c>
      <c r="CJ1044">
        <v>0</v>
      </c>
      <c r="CK1044">
        <v>0</v>
      </c>
      <c r="CL1044">
        <v>0</v>
      </c>
      <c r="CM1044">
        <v>0</v>
      </c>
      <c r="CN1044" s="12">
        <v>0</v>
      </c>
    </row>
    <row r="1045" spans="1:92" x14ac:dyDescent="0.25">
      <c r="A1045" s="7" t="s">
        <v>352</v>
      </c>
      <c r="B1045" t="s">
        <v>113</v>
      </c>
      <c r="C1045" s="2">
        <v>43901</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G1045" s="35" t="s">
        <v>352</v>
      </c>
      <c r="AH1045" s="29" t="s">
        <v>113</v>
      </c>
      <c r="AI1045" s="36">
        <v>43901</v>
      </c>
      <c r="AJ1045" s="12">
        <v>0</v>
      </c>
      <c r="AK1045" s="12">
        <v>0</v>
      </c>
      <c r="AL1045" s="12">
        <v>0</v>
      </c>
      <c r="AM1045" s="12">
        <v>0</v>
      </c>
      <c r="AN1045" s="12">
        <v>0</v>
      </c>
      <c r="AO1045" s="12">
        <v>0</v>
      </c>
      <c r="AP1045" s="12">
        <v>0</v>
      </c>
      <c r="AQ1045" s="12">
        <v>0</v>
      </c>
      <c r="AR1045" s="12">
        <v>0</v>
      </c>
      <c r="AS1045" s="12">
        <v>0</v>
      </c>
      <c r="AT1045" s="12">
        <v>0</v>
      </c>
      <c r="AU1045" s="12">
        <v>0</v>
      </c>
      <c r="AV1045" s="12">
        <v>0</v>
      </c>
      <c r="AW1045" s="12">
        <v>0</v>
      </c>
      <c r="AX1045" s="12">
        <v>0</v>
      </c>
      <c r="AY1045" s="12">
        <v>0</v>
      </c>
      <c r="AZ1045" s="12">
        <v>0</v>
      </c>
      <c r="BA1045" s="12">
        <v>0</v>
      </c>
      <c r="BB1045" s="12">
        <v>0</v>
      </c>
      <c r="BC1045" s="12">
        <v>0</v>
      </c>
      <c r="BD1045" s="12">
        <v>0</v>
      </c>
      <c r="BE1045" s="12">
        <v>0</v>
      </c>
      <c r="BF1045" s="12">
        <v>0</v>
      </c>
      <c r="BK1045" t="s">
        <v>338</v>
      </c>
      <c r="BL1045" t="s">
        <v>113</v>
      </c>
      <c r="BM1045" s="2">
        <v>43900</v>
      </c>
      <c r="BN1045" s="12">
        <v>0</v>
      </c>
      <c r="BO1045" s="12">
        <v>0</v>
      </c>
      <c r="BP1045" s="12">
        <v>0</v>
      </c>
      <c r="BQ1045" s="12">
        <v>0</v>
      </c>
      <c r="BR1045" s="12">
        <v>0</v>
      </c>
      <c r="BS1045" s="12">
        <v>0</v>
      </c>
      <c r="BT1045" s="12">
        <v>0</v>
      </c>
      <c r="BU1045" s="12">
        <v>0</v>
      </c>
      <c r="BV1045" s="12">
        <v>0</v>
      </c>
      <c r="BW1045" s="12">
        <v>0</v>
      </c>
      <c r="BX1045" s="12">
        <v>0</v>
      </c>
      <c r="BY1045" s="12">
        <v>0</v>
      </c>
      <c r="BZ1045" s="12">
        <v>0</v>
      </c>
      <c r="CA1045" s="12">
        <v>0</v>
      </c>
      <c r="CB1045" s="12">
        <v>0</v>
      </c>
      <c r="CC1045" s="12">
        <v>0</v>
      </c>
      <c r="CD1045" s="12">
        <v>0</v>
      </c>
      <c r="CE1045" s="12">
        <v>0</v>
      </c>
      <c r="CF1045" s="12">
        <v>0</v>
      </c>
      <c r="CG1045" s="12">
        <v>0</v>
      </c>
      <c r="CH1045" s="12">
        <v>0</v>
      </c>
      <c r="CI1045">
        <v>0</v>
      </c>
      <c r="CJ1045">
        <v>0</v>
      </c>
      <c r="CK1045">
        <v>0</v>
      </c>
      <c r="CL1045">
        <v>0</v>
      </c>
      <c r="CM1045">
        <v>0</v>
      </c>
      <c r="CN1045" s="12">
        <v>0</v>
      </c>
    </row>
    <row r="1046" spans="1:92" x14ac:dyDescent="0.25">
      <c r="A1046" s="7" t="s">
        <v>353</v>
      </c>
      <c r="B1046" t="s">
        <v>110</v>
      </c>
      <c r="C1046" s="2">
        <v>43901</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G1046" s="33" t="s">
        <v>353</v>
      </c>
      <c r="AH1046" s="30" t="s">
        <v>110</v>
      </c>
      <c r="AI1046" s="34">
        <v>43901</v>
      </c>
      <c r="AJ1046" s="12">
        <v>0</v>
      </c>
      <c r="AK1046" s="12">
        <v>0</v>
      </c>
      <c r="AL1046" s="12">
        <v>0</v>
      </c>
      <c r="AM1046" s="12">
        <v>0</v>
      </c>
      <c r="AN1046" s="12">
        <v>0</v>
      </c>
      <c r="AO1046" s="12">
        <v>0</v>
      </c>
      <c r="AP1046" s="12">
        <v>0</v>
      </c>
      <c r="AQ1046" s="12">
        <v>0</v>
      </c>
      <c r="AR1046" s="12">
        <v>0</v>
      </c>
      <c r="AS1046" s="12">
        <v>0</v>
      </c>
      <c r="AT1046" s="12">
        <v>0</v>
      </c>
      <c r="AU1046" s="12">
        <v>0</v>
      </c>
      <c r="AV1046" s="12">
        <v>0</v>
      </c>
      <c r="AW1046" s="12">
        <v>0</v>
      </c>
      <c r="AX1046" s="12">
        <v>0</v>
      </c>
      <c r="AY1046" s="12">
        <v>0</v>
      </c>
      <c r="AZ1046" s="12">
        <v>0</v>
      </c>
      <c r="BA1046" s="12">
        <v>0</v>
      </c>
      <c r="BB1046" s="12">
        <v>0</v>
      </c>
      <c r="BC1046" s="12">
        <v>0</v>
      </c>
      <c r="BD1046" s="12">
        <v>0</v>
      </c>
      <c r="BE1046" s="12">
        <v>0</v>
      </c>
      <c r="BF1046" s="12">
        <v>0</v>
      </c>
      <c r="BK1046" t="s">
        <v>339</v>
      </c>
      <c r="BL1046" t="s">
        <v>110</v>
      </c>
      <c r="BM1046" s="2">
        <v>43900</v>
      </c>
      <c r="BN1046" s="12">
        <v>0</v>
      </c>
      <c r="BO1046" s="12">
        <v>2</v>
      </c>
      <c r="BP1046" s="12">
        <v>1</v>
      </c>
      <c r="BQ1046" s="12">
        <v>2</v>
      </c>
      <c r="BR1046" s="12">
        <v>1</v>
      </c>
      <c r="BS1046" s="12">
        <v>1</v>
      </c>
      <c r="BT1046" s="12">
        <v>0</v>
      </c>
      <c r="BU1046" s="12">
        <v>0</v>
      </c>
      <c r="BV1046" s="12">
        <v>1</v>
      </c>
      <c r="BW1046" s="12">
        <v>27</v>
      </c>
      <c r="BX1046" s="12">
        <v>26</v>
      </c>
      <c r="BY1046" s="12">
        <v>55</v>
      </c>
      <c r="BZ1046" s="12">
        <v>37</v>
      </c>
      <c r="CA1046" s="12">
        <v>0</v>
      </c>
      <c r="CB1046" s="12">
        <v>0</v>
      </c>
      <c r="CC1046" s="12">
        <v>0</v>
      </c>
      <c r="CD1046" s="12">
        <v>0</v>
      </c>
      <c r="CE1046" s="12">
        <v>0</v>
      </c>
      <c r="CF1046" s="12">
        <v>0</v>
      </c>
      <c r="CG1046" s="12">
        <v>0</v>
      </c>
      <c r="CH1046" s="12">
        <v>0</v>
      </c>
      <c r="CI1046">
        <v>0</v>
      </c>
      <c r="CJ1046">
        <v>0</v>
      </c>
      <c r="CK1046">
        <v>0</v>
      </c>
      <c r="CL1046">
        <v>0</v>
      </c>
      <c r="CM1046">
        <v>0</v>
      </c>
      <c r="CN1046" s="12">
        <v>6</v>
      </c>
    </row>
    <row r="1047" spans="1:92" x14ac:dyDescent="0.25">
      <c r="A1047" s="7" t="s">
        <v>353</v>
      </c>
      <c r="B1047" t="s">
        <v>111</v>
      </c>
      <c r="C1047" s="2">
        <v>43901</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G1047" s="35" t="s">
        <v>353</v>
      </c>
      <c r="AH1047" s="29" t="s">
        <v>111</v>
      </c>
      <c r="AI1047" s="36">
        <v>43901</v>
      </c>
      <c r="AJ1047" s="12">
        <v>0</v>
      </c>
      <c r="AK1047" s="12">
        <v>0</v>
      </c>
      <c r="AL1047" s="12">
        <v>0</v>
      </c>
      <c r="AM1047" s="12">
        <v>0</v>
      </c>
      <c r="AN1047" s="12">
        <v>0</v>
      </c>
      <c r="AO1047" s="12">
        <v>0</v>
      </c>
      <c r="AP1047" s="12">
        <v>0</v>
      </c>
      <c r="AQ1047" s="12">
        <v>0</v>
      </c>
      <c r="AR1047" s="12">
        <v>0</v>
      </c>
      <c r="AS1047" s="12">
        <v>0</v>
      </c>
      <c r="AT1047" s="12">
        <v>0</v>
      </c>
      <c r="AU1047" s="12">
        <v>0</v>
      </c>
      <c r="AV1047" s="12">
        <v>0</v>
      </c>
      <c r="AW1047" s="12">
        <v>0</v>
      </c>
      <c r="AX1047" s="12">
        <v>0</v>
      </c>
      <c r="AY1047" s="12">
        <v>0</v>
      </c>
      <c r="AZ1047" s="12">
        <v>0</v>
      </c>
      <c r="BA1047" s="12">
        <v>0</v>
      </c>
      <c r="BB1047" s="12">
        <v>0</v>
      </c>
      <c r="BC1047" s="12">
        <v>0</v>
      </c>
      <c r="BD1047" s="12">
        <v>0</v>
      </c>
      <c r="BE1047" s="12">
        <v>0</v>
      </c>
      <c r="BF1047" s="12">
        <v>0</v>
      </c>
      <c r="BK1047" t="s">
        <v>339</v>
      </c>
      <c r="BL1047" t="s">
        <v>111</v>
      </c>
      <c r="BM1047" s="2">
        <v>43900</v>
      </c>
      <c r="BN1047" s="12">
        <v>7</v>
      </c>
      <c r="BO1047" s="12">
        <v>7</v>
      </c>
      <c r="BP1047" s="12">
        <v>0</v>
      </c>
      <c r="BQ1047" s="12">
        <v>0</v>
      </c>
      <c r="BR1047" s="12">
        <v>0</v>
      </c>
      <c r="BS1047" s="12">
        <v>0</v>
      </c>
      <c r="BT1047" s="12">
        <v>2</v>
      </c>
      <c r="BU1047" s="12">
        <v>0</v>
      </c>
      <c r="BV1047" s="12">
        <v>0</v>
      </c>
      <c r="BW1047" s="12">
        <v>669</v>
      </c>
      <c r="BX1047" s="12">
        <v>524</v>
      </c>
      <c r="BY1047" s="12">
        <v>724</v>
      </c>
      <c r="BZ1047" s="12">
        <v>665</v>
      </c>
      <c r="CA1047" s="12">
        <v>11</v>
      </c>
      <c r="CB1047" s="12">
        <v>7</v>
      </c>
      <c r="CC1047" s="12">
        <v>2</v>
      </c>
      <c r="CD1047" s="12">
        <v>5</v>
      </c>
      <c r="CE1047" s="12">
        <v>0</v>
      </c>
      <c r="CF1047" s="12">
        <v>1</v>
      </c>
      <c r="CG1047" s="12">
        <v>0</v>
      </c>
      <c r="CH1047" s="12">
        <v>1</v>
      </c>
      <c r="CI1047">
        <v>0</v>
      </c>
      <c r="CJ1047">
        <v>0</v>
      </c>
      <c r="CK1047">
        <v>0</v>
      </c>
      <c r="CL1047">
        <v>0</v>
      </c>
      <c r="CM1047">
        <v>0</v>
      </c>
      <c r="CN1047" s="12">
        <v>7</v>
      </c>
    </row>
    <row r="1048" spans="1:92" x14ac:dyDescent="0.25">
      <c r="A1048" s="7" t="s">
        <v>353</v>
      </c>
      <c r="B1048" t="s">
        <v>112</v>
      </c>
      <c r="C1048" s="2">
        <v>43901</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G1048" s="33" t="s">
        <v>353</v>
      </c>
      <c r="AH1048" s="30" t="s">
        <v>112</v>
      </c>
      <c r="AI1048" s="34">
        <v>43901</v>
      </c>
      <c r="AJ1048" s="12">
        <v>0</v>
      </c>
      <c r="AK1048" s="12">
        <v>0</v>
      </c>
      <c r="AL1048" s="12">
        <v>0</v>
      </c>
      <c r="AM1048" s="12">
        <v>0</v>
      </c>
      <c r="AN1048" s="12">
        <v>0</v>
      </c>
      <c r="AO1048" s="12">
        <v>0</v>
      </c>
      <c r="AP1048" s="12">
        <v>0</v>
      </c>
      <c r="AQ1048" s="12">
        <v>0</v>
      </c>
      <c r="AR1048" s="12">
        <v>0</v>
      </c>
      <c r="AS1048" s="12">
        <v>0</v>
      </c>
      <c r="AT1048" s="12">
        <v>0</v>
      </c>
      <c r="AU1048" s="12">
        <v>0</v>
      </c>
      <c r="AV1048" s="12">
        <v>0</v>
      </c>
      <c r="AW1048" s="12">
        <v>0</v>
      </c>
      <c r="AX1048" s="12">
        <v>0</v>
      </c>
      <c r="AY1048" s="12">
        <v>0</v>
      </c>
      <c r="AZ1048" s="12">
        <v>0</v>
      </c>
      <c r="BA1048" s="12">
        <v>0</v>
      </c>
      <c r="BB1048" s="12">
        <v>0</v>
      </c>
      <c r="BC1048" s="12">
        <v>0</v>
      </c>
      <c r="BD1048" s="12">
        <v>0</v>
      </c>
      <c r="BE1048" s="12">
        <v>0</v>
      </c>
      <c r="BF1048" s="12">
        <v>0</v>
      </c>
      <c r="BK1048" t="s">
        <v>339</v>
      </c>
      <c r="BL1048" t="s">
        <v>112</v>
      </c>
      <c r="BM1048" s="2">
        <v>43900</v>
      </c>
      <c r="BN1048" s="12">
        <v>0</v>
      </c>
      <c r="BO1048" s="12">
        <v>0</v>
      </c>
      <c r="BP1048" s="12">
        <v>0</v>
      </c>
      <c r="BQ1048" s="12">
        <v>0</v>
      </c>
      <c r="BR1048" s="12">
        <v>0</v>
      </c>
      <c r="BS1048" s="12">
        <v>0</v>
      </c>
      <c r="BT1048" s="12">
        <v>0</v>
      </c>
      <c r="BU1048" s="12">
        <v>0</v>
      </c>
      <c r="BV1048" s="12">
        <v>0</v>
      </c>
      <c r="BW1048" s="12">
        <v>28</v>
      </c>
      <c r="BX1048" s="12">
        <v>32</v>
      </c>
      <c r="BY1048" s="12">
        <v>54</v>
      </c>
      <c r="BZ1048" s="12">
        <v>32</v>
      </c>
      <c r="CA1048" s="12">
        <v>0</v>
      </c>
      <c r="CB1048" s="12">
        <v>0</v>
      </c>
      <c r="CC1048" s="12">
        <v>1</v>
      </c>
      <c r="CD1048" s="12">
        <v>0</v>
      </c>
      <c r="CE1048" s="12">
        <v>0</v>
      </c>
      <c r="CF1048" s="12">
        <v>0</v>
      </c>
      <c r="CG1048" s="12">
        <v>1</v>
      </c>
      <c r="CH1048" s="12">
        <v>0</v>
      </c>
      <c r="CI1048">
        <v>0</v>
      </c>
      <c r="CJ1048">
        <v>0</v>
      </c>
      <c r="CK1048">
        <v>0</v>
      </c>
      <c r="CL1048">
        <v>0</v>
      </c>
      <c r="CM1048">
        <v>0</v>
      </c>
      <c r="CN1048" s="12">
        <v>6</v>
      </c>
    </row>
    <row r="1049" spans="1:92" x14ac:dyDescent="0.25">
      <c r="A1049" s="7" t="s">
        <v>353</v>
      </c>
      <c r="B1049" t="s">
        <v>113</v>
      </c>
      <c r="C1049" s="2">
        <v>43901</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G1049" s="35" t="s">
        <v>353</v>
      </c>
      <c r="AH1049" s="29" t="s">
        <v>113</v>
      </c>
      <c r="AI1049" s="36">
        <v>43901</v>
      </c>
      <c r="AJ1049" s="12">
        <v>0</v>
      </c>
      <c r="AK1049" s="12">
        <v>0</v>
      </c>
      <c r="AL1049" s="12">
        <v>0</v>
      </c>
      <c r="AM1049" s="12">
        <v>0</v>
      </c>
      <c r="AN1049" s="12">
        <v>0</v>
      </c>
      <c r="AO1049" s="12">
        <v>0</v>
      </c>
      <c r="AP1049" s="12">
        <v>0</v>
      </c>
      <c r="AQ1049" s="12">
        <v>0</v>
      </c>
      <c r="AR1049" s="12">
        <v>0</v>
      </c>
      <c r="AS1049" s="12">
        <v>0</v>
      </c>
      <c r="AT1049" s="12">
        <v>0</v>
      </c>
      <c r="AU1049" s="12">
        <v>0</v>
      </c>
      <c r="AV1049" s="12">
        <v>0</v>
      </c>
      <c r="AW1049" s="12">
        <v>0</v>
      </c>
      <c r="AX1049" s="12">
        <v>0</v>
      </c>
      <c r="AY1049" s="12">
        <v>0</v>
      </c>
      <c r="AZ1049" s="12">
        <v>0</v>
      </c>
      <c r="BA1049" s="12">
        <v>0</v>
      </c>
      <c r="BB1049" s="12">
        <v>0</v>
      </c>
      <c r="BC1049" s="12">
        <v>0</v>
      </c>
      <c r="BD1049" s="12">
        <v>0</v>
      </c>
      <c r="BE1049" s="12">
        <v>0</v>
      </c>
      <c r="BF1049" s="12">
        <v>0</v>
      </c>
      <c r="BK1049" t="s">
        <v>339</v>
      </c>
      <c r="BL1049" t="s">
        <v>113</v>
      </c>
      <c r="BM1049" s="2">
        <v>43900</v>
      </c>
      <c r="BN1049" s="12">
        <v>18</v>
      </c>
      <c r="BO1049" s="12">
        <v>21</v>
      </c>
      <c r="BP1049" s="12">
        <v>1</v>
      </c>
      <c r="BQ1049" s="12">
        <v>0</v>
      </c>
      <c r="BR1049" s="12">
        <v>0</v>
      </c>
      <c r="BS1049" s="12">
        <v>1</v>
      </c>
      <c r="BT1049" s="12">
        <v>10</v>
      </c>
      <c r="BU1049" s="12">
        <v>3</v>
      </c>
      <c r="BV1049" s="12">
        <v>1</v>
      </c>
      <c r="BW1049" s="12">
        <v>1754</v>
      </c>
      <c r="BX1049" s="12">
        <v>1236</v>
      </c>
      <c r="BY1049" s="12">
        <v>1930</v>
      </c>
      <c r="BZ1049" s="12">
        <v>1767</v>
      </c>
      <c r="CA1049" s="12">
        <v>15</v>
      </c>
      <c r="CB1049" s="12">
        <v>9</v>
      </c>
      <c r="CC1049" s="12">
        <v>6</v>
      </c>
      <c r="CD1049" s="12">
        <v>8</v>
      </c>
      <c r="CE1049" s="12">
        <v>0</v>
      </c>
      <c r="CF1049" s="12">
        <v>0</v>
      </c>
      <c r="CG1049" s="12">
        <v>6</v>
      </c>
      <c r="CH1049" s="12">
        <v>0</v>
      </c>
      <c r="CI1049">
        <v>0</v>
      </c>
      <c r="CJ1049">
        <v>0</v>
      </c>
      <c r="CK1049">
        <v>0</v>
      </c>
      <c r="CL1049">
        <v>0</v>
      </c>
      <c r="CM1049">
        <v>0</v>
      </c>
      <c r="CN1049" s="12">
        <v>24</v>
      </c>
    </row>
    <row r="1050" spans="1:92" x14ac:dyDescent="0.25">
      <c r="A1050" s="7" t="s">
        <v>354</v>
      </c>
      <c r="B1050" t="s">
        <v>110</v>
      </c>
      <c r="C1050" s="2">
        <v>43901</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G1050" s="33" t="s">
        <v>354</v>
      </c>
      <c r="AH1050" s="30" t="s">
        <v>110</v>
      </c>
      <c r="AI1050" s="34">
        <v>43901</v>
      </c>
      <c r="AJ1050" s="12">
        <v>0</v>
      </c>
      <c r="AK1050" s="12">
        <v>0</v>
      </c>
      <c r="AL1050" s="12">
        <v>0</v>
      </c>
      <c r="AM1050" s="12">
        <v>0</v>
      </c>
      <c r="AN1050" s="12">
        <v>0</v>
      </c>
      <c r="AO1050" s="12">
        <v>0</v>
      </c>
      <c r="AP1050" s="12">
        <v>0</v>
      </c>
      <c r="AQ1050" s="12">
        <v>0</v>
      </c>
      <c r="AR1050" s="12">
        <v>0</v>
      </c>
      <c r="AS1050" s="12">
        <v>0</v>
      </c>
      <c r="AT1050" s="12">
        <v>0</v>
      </c>
      <c r="AU1050" s="12">
        <v>0</v>
      </c>
      <c r="AV1050" s="12">
        <v>0</v>
      </c>
      <c r="AW1050" s="12">
        <v>0</v>
      </c>
      <c r="AX1050" s="12">
        <v>0</v>
      </c>
      <c r="AY1050" s="12">
        <v>0</v>
      </c>
      <c r="AZ1050" s="12">
        <v>0</v>
      </c>
      <c r="BA1050" s="12">
        <v>0</v>
      </c>
      <c r="BB1050" s="12">
        <v>0</v>
      </c>
      <c r="BC1050" s="12">
        <v>0</v>
      </c>
      <c r="BD1050" s="12">
        <v>0</v>
      </c>
      <c r="BE1050" s="12">
        <v>0</v>
      </c>
      <c r="BF1050" s="12">
        <v>0</v>
      </c>
      <c r="BK1050" t="s">
        <v>340</v>
      </c>
      <c r="BL1050" t="s">
        <v>110</v>
      </c>
      <c r="BM1050" s="2">
        <v>43900</v>
      </c>
      <c r="BN1050" s="12">
        <v>0</v>
      </c>
      <c r="BO1050" s="12">
        <v>0</v>
      </c>
      <c r="BP1050" s="12">
        <v>0</v>
      </c>
      <c r="BQ1050" s="12">
        <v>0</v>
      </c>
      <c r="BR1050" s="12">
        <v>0</v>
      </c>
      <c r="BS1050" s="12">
        <v>0</v>
      </c>
      <c r="BT1050" s="12">
        <v>0</v>
      </c>
      <c r="BU1050" s="12">
        <v>0</v>
      </c>
      <c r="BV1050" s="12">
        <v>0</v>
      </c>
      <c r="BW1050" s="12">
        <v>47</v>
      </c>
      <c r="BX1050" s="12">
        <v>0</v>
      </c>
      <c r="BY1050" s="12">
        <v>81</v>
      </c>
      <c r="BZ1050" s="12">
        <v>69</v>
      </c>
      <c r="CA1050" s="12">
        <v>0</v>
      </c>
      <c r="CB1050" s="12">
        <v>0</v>
      </c>
      <c r="CC1050" s="12">
        <v>0</v>
      </c>
      <c r="CD1050" s="12">
        <v>0</v>
      </c>
      <c r="CE1050" s="12">
        <v>0</v>
      </c>
      <c r="CF1050" s="12">
        <v>0</v>
      </c>
      <c r="CG1050" s="12">
        <v>0</v>
      </c>
      <c r="CH1050" s="12">
        <v>0</v>
      </c>
      <c r="CI1050">
        <v>0</v>
      </c>
      <c r="CJ1050">
        <v>0</v>
      </c>
      <c r="CK1050">
        <v>0</v>
      </c>
      <c r="CL1050">
        <v>0</v>
      </c>
      <c r="CM1050">
        <v>0</v>
      </c>
      <c r="CN1050" s="12">
        <v>0</v>
      </c>
    </row>
    <row r="1051" spans="1:92" x14ac:dyDescent="0.25">
      <c r="A1051" s="7" t="s">
        <v>354</v>
      </c>
      <c r="B1051" t="s">
        <v>111</v>
      </c>
      <c r="C1051" s="2">
        <v>43901</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G1051" s="35" t="s">
        <v>354</v>
      </c>
      <c r="AH1051" s="29" t="s">
        <v>111</v>
      </c>
      <c r="AI1051" s="36">
        <v>43901</v>
      </c>
      <c r="AJ1051" s="12">
        <v>0</v>
      </c>
      <c r="AK1051" s="12">
        <v>0</v>
      </c>
      <c r="AL1051" s="12">
        <v>0</v>
      </c>
      <c r="AM1051" s="12">
        <v>0</v>
      </c>
      <c r="AN1051" s="12">
        <v>0</v>
      </c>
      <c r="AO1051" s="12">
        <v>0</v>
      </c>
      <c r="AP1051" s="12">
        <v>0</v>
      </c>
      <c r="AQ1051" s="12">
        <v>0</v>
      </c>
      <c r="AR1051" s="12">
        <v>0</v>
      </c>
      <c r="AS1051" s="12">
        <v>0</v>
      </c>
      <c r="AT1051" s="12">
        <v>0</v>
      </c>
      <c r="AU1051" s="12">
        <v>0</v>
      </c>
      <c r="AV1051" s="12">
        <v>0</v>
      </c>
      <c r="AW1051" s="12">
        <v>0</v>
      </c>
      <c r="AX1051" s="12">
        <v>0</v>
      </c>
      <c r="AY1051" s="12">
        <v>0</v>
      </c>
      <c r="AZ1051" s="12">
        <v>0</v>
      </c>
      <c r="BA1051" s="12">
        <v>0</v>
      </c>
      <c r="BB1051" s="12">
        <v>0</v>
      </c>
      <c r="BC1051" s="12">
        <v>0</v>
      </c>
      <c r="BD1051" s="12">
        <v>0</v>
      </c>
      <c r="BE1051" s="12">
        <v>0</v>
      </c>
      <c r="BF1051" s="12">
        <v>0</v>
      </c>
      <c r="BK1051" t="s">
        <v>340</v>
      </c>
      <c r="BL1051" t="s">
        <v>111</v>
      </c>
      <c r="BM1051" s="2">
        <v>43900</v>
      </c>
      <c r="BN1051" s="12">
        <v>22</v>
      </c>
      <c r="BO1051" s="12">
        <v>20</v>
      </c>
      <c r="BP1051" s="12">
        <v>1</v>
      </c>
      <c r="BQ1051" s="12">
        <v>2</v>
      </c>
      <c r="BR1051" s="12">
        <v>0</v>
      </c>
      <c r="BS1051" s="12">
        <v>1</v>
      </c>
      <c r="BT1051" s="12">
        <v>0</v>
      </c>
      <c r="BU1051" s="12">
        <v>0</v>
      </c>
      <c r="BV1051" s="12">
        <v>1</v>
      </c>
      <c r="BW1051" s="12">
        <v>866</v>
      </c>
      <c r="BX1051" s="12">
        <v>6</v>
      </c>
      <c r="BY1051" s="12">
        <v>1170</v>
      </c>
      <c r="BZ1051" s="12">
        <v>1122</v>
      </c>
      <c r="CA1051" s="12">
        <v>18</v>
      </c>
      <c r="CB1051" s="12">
        <v>2</v>
      </c>
      <c r="CC1051" s="12">
        <v>8</v>
      </c>
      <c r="CD1051" s="12">
        <v>3</v>
      </c>
      <c r="CE1051" s="12">
        <v>0</v>
      </c>
      <c r="CF1051" s="12">
        <v>0</v>
      </c>
      <c r="CG1051" s="12">
        <v>0</v>
      </c>
      <c r="CH1051" s="12">
        <v>1</v>
      </c>
      <c r="CI1051">
        <v>0</v>
      </c>
      <c r="CJ1051">
        <v>0</v>
      </c>
      <c r="CK1051">
        <v>0</v>
      </c>
      <c r="CL1051">
        <v>0</v>
      </c>
      <c r="CM1051">
        <v>0</v>
      </c>
      <c r="CN1051" s="12">
        <v>35</v>
      </c>
    </row>
    <row r="1052" spans="1:92" x14ac:dyDescent="0.25">
      <c r="A1052" s="7" t="s">
        <v>354</v>
      </c>
      <c r="B1052" t="s">
        <v>112</v>
      </c>
      <c r="C1052" s="2">
        <v>43901</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G1052" s="33" t="s">
        <v>354</v>
      </c>
      <c r="AH1052" s="30" t="s">
        <v>112</v>
      </c>
      <c r="AI1052" s="34">
        <v>43901</v>
      </c>
      <c r="AJ1052" s="12">
        <v>0</v>
      </c>
      <c r="AK1052" s="12">
        <v>0</v>
      </c>
      <c r="AL1052" s="12">
        <v>0</v>
      </c>
      <c r="AM1052" s="12">
        <v>0</v>
      </c>
      <c r="AN1052" s="12">
        <v>0</v>
      </c>
      <c r="AO1052" s="12">
        <v>0</v>
      </c>
      <c r="AP1052" s="12">
        <v>0</v>
      </c>
      <c r="AQ1052" s="12">
        <v>0</v>
      </c>
      <c r="AR1052" s="12">
        <v>0</v>
      </c>
      <c r="AS1052" s="12">
        <v>0</v>
      </c>
      <c r="AT1052" s="12">
        <v>0</v>
      </c>
      <c r="AU1052" s="12">
        <v>0</v>
      </c>
      <c r="AV1052" s="12">
        <v>0</v>
      </c>
      <c r="AW1052" s="12">
        <v>0</v>
      </c>
      <c r="AX1052" s="12">
        <v>0</v>
      </c>
      <c r="AY1052" s="12">
        <v>0</v>
      </c>
      <c r="AZ1052" s="12">
        <v>0</v>
      </c>
      <c r="BA1052" s="12">
        <v>0</v>
      </c>
      <c r="BB1052" s="12">
        <v>0</v>
      </c>
      <c r="BC1052" s="12">
        <v>0</v>
      </c>
      <c r="BD1052" s="12">
        <v>0</v>
      </c>
      <c r="BE1052" s="12">
        <v>0</v>
      </c>
      <c r="BF1052" s="12">
        <v>0</v>
      </c>
      <c r="BK1052" t="s">
        <v>340</v>
      </c>
      <c r="BL1052" t="s">
        <v>112</v>
      </c>
      <c r="BM1052" s="2">
        <v>43900</v>
      </c>
      <c r="BN1052" s="12">
        <v>0</v>
      </c>
      <c r="BO1052" s="12">
        <v>0</v>
      </c>
      <c r="BP1052" s="12">
        <v>0</v>
      </c>
      <c r="BQ1052" s="12">
        <v>0</v>
      </c>
      <c r="BR1052" s="12">
        <v>0</v>
      </c>
      <c r="BS1052" s="12">
        <v>0</v>
      </c>
      <c r="BT1052" s="12">
        <v>0</v>
      </c>
      <c r="BU1052" s="12">
        <v>0</v>
      </c>
      <c r="BV1052" s="12">
        <v>0</v>
      </c>
      <c r="BW1052" s="12">
        <v>31</v>
      </c>
      <c r="BX1052" s="12">
        <v>0</v>
      </c>
      <c r="BY1052" s="12">
        <v>54</v>
      </c>
      <c r="BZ1052" s="12">
        <v>51</v>
      </c>
      <c r="CA1052" s="12">
        <v>0</v>
      </c>
      <c r="CB1052" s="12">
        <v>0</v>
      </c>
      <c r="CC1052" s="12">
        <v>0</v>
      </c>
      <c r="CD1052" s="12">
        <v>0</v>
      </c>
      <c r="CE1052" s="12">
        <v>0</v>
      </c>
      <c r="CF1052" s="12">
        <v>0</v>
      </c>
      <c r="CG1052" s="12">
        <v>0</v>
      </c>
      <c r="CH1052" s="12">
        <v>0</v>
      </c>
      <c r="CI1052">
        <v>0</v>
      </c>
      <c r="CJ1052">
        <v>0</v>
      </c>
      <c r="CK1052">
        <v>0</v>
      </c>
      <c r="CL1052">
        <v>0</v>
      </c>
      <c r="CM1052">
        <v>0</v>
      </c>
      <c r="CN1052" s="12">
        <v>0</v>
      </c>
    </row>
    <row r="1053" spans="1:92" x14ac:dyDescent="0.25">
      <c r="A1053" s="7" t="s">
        <v>354</v>
      </c>
      <c r="B1053" t="s">
        <v>113</v>
      </c>
      <c r="C1053" s="2">
        <v>43901</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G1053" s="35" t="s">
        <v>354</v>
      </c>
      <c r="AH1053" s="29" t="s">
        <v>113</v>
      </c>
      <c r="AI1053" s="36">
        <v>43901</v>
      </c>
      <c r="AJ1053" s="12">
        <v>0</v>
      </c>
      <c r="AK1053" s="12">
        <v>0</v>
      </c>
      <c r="AL1053" s="12">
        <v>0</v>
      </c>
      <c r="AM1053" s="12">
        <v>0</v>
      </c>
      <c r="AN1053" s="12">
        <v>0</v>
      </c>
      <c r="AO1053" s="12">
        <v>0</v>
      </c>
      <c r="AP1053" s="12">
        <v>0</v>
      </c>
      <c r="AQ1053" s="12">
        <v>0</v>
      </c>
      <c r="AR1053" s="12">
        <v>0</v>
      </c>
      <c r="AS1053" s="12">
        <v>0</v>
      </c>
      <c r="AT1053" s="12">
        <v>0</v>
      </c>
      <c r="AU1053" s="12">
        <v>0</v>
      </c>
      <c r="AV1053" s="12">
        <v>0</v>
      </c>
      <c r="AW1053" s="12">
        <v>0</v>
      </c>
      <c r="AX1053" s="12">
        <v>0</v>
      </c>
      <c r="AY1053" s="12">
        <v>0</v>
      </c>
      <c r="AZ1053" s="12">
        <v>0</v>
      </c>
      <c r="BA1053" s="12">
        <v>0</v>
      </c>
      <c r="BB1053" s="12">
        <v>0</v>
      </c>
      <c r="BC1053" s="12">
        <v>0</v>
      </c>
      <c r="BD1053" s="12">
        <v>0</v>
      </c>
      <c r="BE1053" s="12">
        <v>0</v>
      </c>
      <c r="BF1053" s="12">
        <v>0</v>
      </c>
      <c r="BK1053" t="s">
        <v>340</v>
      </c>
      <c r="BL1053" t="s">
        <v>113</v>
      </c>
      <c r="BM1053" s="2">
        <v>43900</v>
      </c>
      <c r="BN1053" s="12">
        <v>46</v>
      </c>
      <c r="BO1053" s="12">
        <v>31</v>
      </c>
      <c r="BP1053" s="12">
        <v>0</v>
      </c>
      <c r="BQ1053" s="12">
        <v>0</v>
      </c>
      <c r="BR1053" s="12">
        <v>0</v>
      </c>
      <c r="BS1053" s="12">
        <v>0</v>
      </c>
      <c r="BT1053" s="12">
        <v>9</v>
      </c>
      <c r="BU1053" s="12">
        <v>9</v>
      </c>
      <c r="BV1053" s="12">
        <v>0</v>
      </c>
      <c r="BW1053" s="12">
        <v>1804</v>
      </c>
      <c r="BX1053" s="12">
        <v>18</v>
      </c>
      <c r="BY1053" s="12">
        <v>2316</v>
      </c>
      <c r="BZ1053" s="12">
        <v>2228</v>
      </c>
      <c r="CA1053" s="12">
        <v>38</v>
      </c>
      <c r="CB1053" s="12">
        <v>9</v>
      </c>
      <c r="CC1053" s="12">
        <v>11</v>
      </c>
      <c r="CD1053" s="12">
        <v>4</v>
      </c>
      <c r="CE1053" s="12">
        <v>0</v>
      </c>
      <c r="CF1053" s="12">
        <v>0</v>
      </c>
      <c r="CG1053" s="12">
        <v>0</v>
      </c>
      <c r="CH1053" s="12">
        <v>0</v>
      </c>
      <c r="CI1053">
        <v>0</v>
      </c>
      <c r="CJ1053">
        <v>0</v>
      </c>
      <c r="CK1053">
        <v>0</v>
      </c>
      <c r="CL1053">
        <v>0</v>
      </c>
      <c r="CM1053">
        <v>0</v>
      </c>
      <c r="CN1053" s="12">
        <v>57</v>
      </c>
    </row>
    <row r="1054" spans="1:92" x14ac:dyDescent="0.25">
      <c r="A1054" s="7" t="s">
        <v>355</v>
      </c>
      <c r="B1054" t="s">
        <v>110</v>
      </c>
      <c r="C1054" s="2">
        <v>43901</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G1054" s="33" t="s">
        <v>355</v>
      </c>
      <c r="AH1054" s="30" t="s">
        <v>110</v>
      </c>
      <c r="AI1054" s="34">
        <v>43901</v>
      </c>
      <c r="AJ1054" s="12">
        <v>0</v>
      </c>
      <c r="AK1054" s="12">
        <v>0</v>
      </c>
      <c r="AL1054" s="12">
        <v>0</v>
      </c>
      <c r="AM1054" s="12">
        <v>0</v>
      </c>
      <c r="AN1054" s="12">
        <v>0</v>
      </c>
      <c r="AO1054" s="12">
        <v>0</v>
      </c>
      <c r="AP1054" s="12">
        <v>0</v>
      </c>
      <c r="AQ1054" s="12">
        <v>0</v>
      </c>
      <c r="AR1054" s="12">
        <v>0</v>
      </c>
      <c r="AS1054" s="12">
        <v>0</v>
      </c>
      <c r="AT1054" s="12">
        <v>0</v>
      </c>
      <c r="AU1054" s="12">
        <v>0</v>
      </c>
      <c r="AV1054" s="12">
        <v>0</v>
      </c>
      <c r="AW1054" s="12">
        <v>0</v>
      </c>
      <c r="AX1054" s="12">
        <v>0</v>
      </c>
      <c r="AY1054" s="12">
        <v>0</v>
      </c>
      <c r="AZ1054" s="12">
        <v>0</v>
      </c>
      <c r="BA1054" s="12">
        <v>0</v>
      </c>
      <c r="BB1054" s="12">
        <v>0</v>
      </c>
      <c r="BC1054" s="12">
        <v>0</v>
      </c>
      <c r="BD1054" s="12">
        <v>0</v>
      </c>
      <c r="BE1054" s="12">
        <v>0</v>
      </c>
      <c r="BF1054" s="12">
        <v>0</v>
      </c>
      <c r="BK1054" t="s">
        <v>341</v>
      </c>
      <c r="BL1054" t="s">
        <v>110</v>
      </c>
      <c r="BM1054" s="2">
        <v>43900</v>
      </c>
      <c r="BN1054" s="12">
        <v>17</v>
      </c>
      <c r="BO1054" s="12">
        <v>1</v>
      </c>
      <c r="BP1054" s="12">
        <v>0</v>
      </c>
      <c r="BQ1054" s="12">
        <v>0</v>
      </c>
      <c r="BR1054" s="12">
        <v>0</v>
      </c>
      <c r="BS1054" s="12">
        <v>0</v>
      </c>
      <c r="BT1054" s="12">
        <v>0</v>
      </c>
      <c r="BU1054" s="12">
        <v>0</v>
      </c>
      <c r="BV1054" s="12">
        <v>0</v>
      </c>
      <c r="BW1054" s="12">
        <v>0</v>
      </c>
      <c r="BX1054" s="12">
        <v>0</v>
      </c>
      <c r="BY1054" s="12">
        <v>1</v>
      </c>
      <c r="BZ1054" s="12">
        <v>0</v>
      </c>
      <c r="CA1054" s="12">
        <v>3</v>
      </c>
      <c r="CB1054" s="12">
        <v>2</v>
      </c>
      <c r="CC1054" s="12">
        <v>9</v>
      </c>
      <c r="CD1054" s="12">
        <v>2</v>
      </c>
      <c r="CE1054" s="12">
        <v>0</v>
      </c>
      <c r="CF1054" s="12">
        <v>0</v>
      </c>
      <c r="CG1054" s="12">
        <v>1</v>
      </c>
      <c r="CH1054" s="12">
        <v>2</v>
      </c>
      <c r="CI1054">
        <v>0</v>
      </c>
      <c r="CJ1054">
        <v>0</v>
      </c>
      <c r="CK1054">
        <v>0</v>
      </c>
      <c r="CL1054">
        <v>0</v>
      </c>
      <c r="CM1054">
        <v>0</v>
      </c>
      <c r="CN1054" s="12">
        <v>17</v>
      </c>
    </row>
    <row r="1055" spans="1:92" x14ac:dyDescent="0.25">
      <c r="A1055" s="7" t="s">
        <v>355</v>
      </c>
      <c r="B1055" t="s">
        <v>111</v>
      </c>
      <c r="C1055" s="2">
        <v>43901</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G1055" s="35" t="s">
        <v>355</v>
      </c>
      <c r="AH1055" s="29" t="s">
        <v>111</v>
      </c>
      <c r="AI1055" s="36">
        <v>43901</v>
      </c>
      <c r="AJ1055" s="12">
        <v>0</v>
      </c>
      <c r="AK1055" s="12">
        <v>0</v>
      </c>
      <c r="AL1055" s="12">
        <v>0</v>
      </c>
      <c r="AM1055" s="12">
        <v>0</v>
      </c>
      <c r="AN1055" s="12">
        <v>0</v>
      </c>
      <c r="AO1055" s="12">
        <v>0</v>
      </c>
      <c r="AP1055" s="12">
        <v>0</v>
      </c>
      <c r="AQ1055" s="12">
        <v>0</v>
      </c>
      <c r="AR1055" s="12">
        <v>0</v>
      </c>
      <c r="AS1055" s="12">
        <v>0</v>
      </c>
      <c r="AT1055" s="12">
        <v>0</v>
      </c>
      <c r="AU1055" s="12">
        <v>0</v>
      </c>
      <c r="AV1055" s="12">
        <v>0</v>
      </c>
      <c r="AW1055" s="12">
        <v>0</v>
      </c>
      <c r="AX1055" s="12">
        <v>0</v>
      </c>
      <c r="AY1055" s="12">
        <v>0</v>
      </c>
      <c r="AZ1055" s="12">
        <v>0</v>
      </c>
      <c r="BA1055" s="12">
        <v>0</v>
      </c>
      <c r="BB1055" s="12">
        <v>0</v>
      </c>
      <c r="BC1055" s="12">
        <v>0</v>
      </c>
      <c r="BD1055" s="12">
        <v>0</v>
      </c>
      <c r="BE1055" s="12">
        <v>0</v>
      </c>
      <c r="BF1055" s="12">
        <v>0</v>
      </c>
      <c r="BK1055" t="s">
        <v>341</v>
      </c>
      <c r="BL1055" t="s">
        <v>111</v>
      </c>
      <c r="BM1055" s="2">
        <v>43900</v>
      </c>
      <c r="BN1055" s="12">
        <v>6</v>
      </c>
      <c r="BO1055" s="12">
        <v>11</v>
      </c>
      <c r="BP1055" s="12">
        <v>1</v>
      </c>
      <c r="BQ1055" s="12">
        <v>4</v>
      </c>
      <c r="BR1055" s="12">
        <v>1</v>
      </c>
      <c r="BS1055" s="12">
        <v>1</v>
      </c>
      <c r="BT1055" s="12">
        <v>3</v>
      </c>
      <c r="BU1055" s="12">
        <v>3</v>
      </c>
      <c r="BV1055" s="12">
        <v>1</v>
      </c>
      <c r="BW1055" s="12">
        <v>11</v>
      </c>
      <c r="BX1055" s="12">
        <v>3</v>
      </c>
      <c r="BY1055" s="12">
        <v>1</v>
      </c>
      <c r="BZ1055" s="12">
        <v>0</v>
      </c>
      <c r="CA1055" s="12">
        <v>9</v>
      </c>
      <c r="CB1055" s="12">
        <v>3</v>
      </c>
      <c r="CC1055" s="12">
        <v>24</v>
      </c>
      <c r="CD1055" s="12">
        <v>3</v>
      </c>
      <c r="CE1055" s="12">
        <v>0</v>
      </c>
      <c r="CF1055" s="12">
        <v>0</v>
      </c>
      <c r="CG1055" s="12">
        <v>3</v>
      </c>
      <c r="CH1055" s="12">
        <v>3</v>
      </c>
      <c r="CI1055">
        <v>0</v>
      </c>
      <c r="CJ1055">
        <v>0</v>
      </c>
      <c r="CK1055">
        <v>0</v>
      </c>
      <c r="CL1055">
        <v>0</v>
      </c>
      <c r="CM1055">
        <v>0</v>
      </c>
      <c r="CN1055" s="12">
        <v>6</v>
      </c>
    </row>
    <row r="1056" spans="1:92" x14ac:dyDescent="0.25">
      <c r="A1056" s="7" t="s">
        <v>355</v>
      </c>
      <c r="B1056" t="s">
        <v>112</v>
      </c>
      <c r="C1056" s="2">
        <v>43901</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G1056" s="33" t="s">
        <v>355</v>
      </c>
      <c r="AH1056" s="30" t="s">
        <v>112</v>
      </c>
      <c r="AI1056" s="34">
        <v>43901</v>
      </c>
      <c r="AJ1056" s="12">
        <v>0</v>
      </c>
      <c r="AK1056" s="12">
        <v>0</v>
      </c>
      <c r="AL1056" s="12">
        <v>0</v>
      </c>
      <c r="AM1056" s="12">
        <v>0</v>
      </c>
      <c r="AN1056" s="12">
        <v>0</v>
      </c>
      <c r="AO1056" s="12">
        <v>0</v>
      </c>
      <c r="AP1056" s="12">
        <v>0</v>
      </c>
      <c r="AQ1056" s="12">
        <v>0</v>
      </c>
      <c r="AR1056" s="12">
        <v>0</v>
      </c>
      <c r="AS1056" s="12">
        <v>0</v>
      </c>
      <c r="AT1056" s="12">
        <v>0</v>
      </c>
      <c r="AU1056" s="12">
        <v>0</v>
      </c>
      <c r="AV1056" s="12">
        <v>0</v>
      </c>
      <c r="AW1056" s="12">
        <v>0</v>
      </c>
      <c r="AX1056" s="12">
        <v>0</v>
      </c>
      <c r="AY1056" s="12">
        <v>0</v>
      </c>
      <c r="AZ1056" s="12">
        <v>0</v>
      </c>
      <c r="BA1056" s="12">
        <v>0</v>
      </c>
      <c r="BB1056" s="12">
        <v>0</v>
      </c>
      <c r="BC1056" s="12">
        <v>0</v>
      </c>
      <c r="BD1056" s="12">
        <v>0</v>
      </c>
      <c r="BE1056" s="12">
        <v>0</v>
      </c>
      <c r="BF1056" s="12">
        <v>0</v>
      </c>
      <c r="BK1056" t="s">
        <v>341</v>
      </c>
      <c r="BL1056" t="s">
        <v>112</v>
      </c>
      <c r="BM1056" s="2">
        <v>43900</v>
      </c>
      <c r="BN1056" s="12">
        <v>15</v>
      </c>
      <c r="BO1056" s="12">
        <v>3</v>
      </c>
      <c r="BP1056" s="12">
        <v>0</v>
      </c>
      <c r="BQ1056" s="12">
        <v>0</v>
      </c>
      <c r="BR1056" s="12">
        <v>0</v>
      </c>
      <c r="BS1056" s="12">
        <v>0</v>
      </c>
      <c r="BT1056" s="12">
        <v>0</v>
      </c>
      <c r="BU1056" s="12">
        <v>0</v>
      </c>
      <c r="BV1056" s="12">
        <v>0</v>
      </c>
      <c r="BW1056" s="12">
        <v>0</v>
      </c>
      <c r="BX1056" s="12">
        <v>2</v>
      </c>
      <c r="BY1056" s="12">
        <v>0</v>
      </c>
      <c r="BZ1056" s="12">
        <v>0</v>
      </c>
      <c r="CA1056" s="12">
        <v>1</v>
      </c>
      <c r="CB1056" s="12">
        <v>1</v>
      </c>
      <c r="CC1056" s="12">
        <v>3</v>
      </c>
      <c r="CD1056" s="12">
        <v>1</v>
      </c>
      <c r="CE1056" s="12">
        <v>0</v>
      </c>
      <c r="CF1056" s="12">
        <v>0</v>
      </c>
      <c r="CG1056" s="12">
        <v>1</v>
      </c>
      <c r="CH1056" s="12">
        <v>1</v>
      </c>
      <c r="CI1056">
        <v>0</v>
      </c>
      <c r="CJ1056">
        <v>0</v>
      </c>
      <c r="CK1056">
        <v>0</v>
      </c>
      <c r="CL1056">
        <v>0</v>
      </c>
      <c r="CM1056">
        <v>0</v>
      </c>
      <c r="CN1056" s="12">
        <v>15</v>
      </c>
    </row>
    <row r="1057" spans="1:92" x14ac:dyDescent="0.25">
      <c r="A1057" s="7" t="s">
        <v>355</v>
      </c>
      <c r="B1057" t="s">
        <v>113</v>
      </c>
      <c r="C1057" s="2">
        <v>43901</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G1057" s="35" t="s">
        <v>355</v>
      </c>
      <c r="AH1057" s="29" t="s">
        <v>113</v>
      </c>
      <c r="AI1057" s="36">
        <v>43901</v>
      </c>
      <c r="AJ1057" s="12">
        <v>0</v>
      </c>
      <c r="AK1057" s="12">
        <v>0</v>
      </c>
      <c r="AL1057" s="12">
        <v>0</v>
      </c>
      <c r="AM1057" s="12">
        <v>0</v>
      </c>
      <c r="AN1057" s="12">
        <v>0</v>
      </c>
      <c r="AO1057" s="12">
        <v>0</v>
      </c>
      <c r="AP1057" s="12">
        <v>0</v>
      </c>
      <c r="AQ1057" s="12">
        <v>0</v>
      </c>
      <c r="AR1057" s="12">
        <v>0</v>
      </c>
      <c r="AS1057" s="12">
        <v>0</v>
      </c>
      <c r="AT1057" s="12">
        <v>0</v>
      </c>
      <c r="AU1057" s="12">
        <v>0</v>
      </c>
      <c r="AV1057" s="12">
        <v>0</v>
      </c>
      <c r="AW1057" s="12">
        <v>0</v>
      </c>
      <c r="AX1057" s="12">
        <v>0</v>
      </c>
      <c r="AY1057" s="12">
        <v>0</v>
      </c>
      <c r="AZ1057" s="12">
        <v>0</v>
      </c>
      <c r="BA1057" s="12">
        <v>0</v>
      </c>
      <c r="BB1057" s="12">
        <v>0</v>
      </c>
      <c r="BC1057" s="12">
        <v>0</v>
      </c>
      <c r="BD1057" s="12">
        <v>0</v>
      </c>
      <c r="BE1057" s="12">
        <v>0</v>
      </c>
      <c r="BF1057" s="12">
        <v>0</v>
      </c>
      <c r="BK1057" t="s">
        <v>341</v>
      </c>
      <c r="BL1057" t="s">
        <v>113</v>
      </c>
      <c r="BM1057" s="2">
        <v>43900</v>
      </c>
      <c r="BN1057" s="12">
        <v>4</v>
      </c>
      <c r="BO1057" s="12">
        <v>16</v>
      </c>
      <c r="BP1057" s="12">
        <v>1</v>
      </c>
      <c r="BQ1057" s="12">
        <v>3</v>
      </c>
      <c r="BR1057" s="12">
        <v>0</v>
      </c>
      <c r="BS1057" s="12">
        <v>1</v>
      </c>
      <c r="BT1057" s="12">
        <v>1</v>
      </c>
      <c r="BU1057" s="12">
        <v>1</v>
      </c>
      <c r="BV1057" s="12">
        <v>1</v>
      </c>
      <c r="BW1057" s="12">
        <v>10</v>
      </c>
      <c r="BX1057" s="12">
        <v>7</v>
      </c>
      <c r="BY1057" s="12">
        <v>0</v>
      </c>
      <c r="BZ1057" s="12">
        <v>0</v>
      </c>
      <c r="CA1057" s="12">
        <v>9</v>
      </c>
      <c r="CB1057" s="12">
        <v>6</v>
      </c>
      <c r="CC1057" s="12">
        <v>22</v>
      </c>
      <c r="CD1057" s="12">
        <v>6</v>
      </c>
      <c r="CE1057" s="12">
        <v>0</v>
      </c>
      <c r="CF1057" s="12">
        <v>0</v>
      </c>
      <c r="CG1057" s="12">
        <v>1</v>
      </c>
      <c r="CH1057" s="12">
        <v>6</v>
      </c>
      <c r="CI1057">
        <v>0</v>
      </c>
      <c r="CJ1057">
        <v>0</v>
      </c>
      <c r="CK1057">
        <v>0</v>
      </c>
      <c r="CL1057">
        <v>0</v>
      </c>
      <c r="CM1057">
        <v>0</v>
      </c>
      <c r="CN1057" s="12">
        <v>4</v>
      </c>
    </row>
    <row r="1058" spans="1:92" hidden="1" x14ac:dyDescent="0.25">
      <c r="A1058" s="7" t="s">
        <v>356</v>
      </c>
      <c r="B1058" t="s">
        <v>110</v>
      </c>
      <c r="C1058" s="2">
        <v>43901</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G1058" s="33" t="s">
        <v>356</v>
      </c>
      <c r="AH1058" s="30" t="s">
        <v>110</v>
      </c>
      <c r="AI1058" s="34">
        <v>43901</v>
      </c>
      <c r="AJ1058" s="12">
        <v>0</v>
      </c>
      <c r="AK1058" s="12">
        <v>0</v>
      </c>
      <c r="AL1058" s="12">
        <v>0</v>
      </c>
      <c r="AM1058" s="12">
        <v>0</v>
      </c>
      <c r="AN1058" s="12">
        <v>0</v>
      </c>
      <c r="AO1058" s="12">
        <v>0</v>
      </c>
      <c r="AP1058" s="12">
        <v>0</v>
      </c>
      <c r="AQ1058" s="12">
        <v>0</v>
      </c>
      <c r="AR1058" s="12">
        <v>0</v>
      </c>
      <c r="AS1058" s="12">
        <v>0</v>
      </c>
      <c r="AT1058" s="12">
        <v>0</v>
      </c>
      <c r="AU1058" s="12">
        <v>0</v>
      </c>
      <c r="AV1058" s="12">
        <v>0</v>
      </c>
      <c r="AW1058" s="12">
        <v>0</v>
      </c>
      <c r="AX1058" s="12">
        <v>0</v>
      </c>
      <c r="AY1058" s="12">
        <v>0</v>
      </c>
      <c r="AZ1058" s="12">
        <v>0</v>
      </c>
      <c r="BA1058" s="12">
        <v>0</v>
      </c>
      <c r="BB1058" s="12">
        <v>0</v>
      </c>
      <c r="BC1058" s="12">
        <v>0</v>
      </c>
      <c r="BD1058" s="12">
        <v>0</v>
      </c>
      <c r="BE1058" s="12">
        <v>0</v>
      </c>
      <c r="BF1058" s="12">
        <v>0</v>
      </c>
      <c r="BK1058" t="s">
        <v>320</v>
      </c>
      <c r="BL1058" t="s">
        <v>110</v>
      </c>
      <c r="BM1058" s="2">
        <v>43901</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row>
    <row r="1059" spans="1:92" hidden="1" x14ac:dyDescent="0.25">
      <c r="A1059" s="7" t="s">
        <v>356</v>
      </c>
      <c r="B1059" t="s">
        <v>111</v>
      </c>
      <c r="C1059" s="2">
        <v>43901</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G1059" s="35" t="s">
        <v>356</v>
      </c>
      <c r="AH1059" s="29" t="s">
        <v>111</v>
      </c>
      <c r="AI1059" s="36">
        <v>43901</v>
      </c>
      <c r="AJ1059" s="12">
        <v>0</v>
      </c>
      <c r="AK1059" s="12">
        <v>0</v>
      </c>
      <c r="AL1059" s="12">
        <v>0</v>
      </c>
      <c r="AM1059" s="12">
        <v>0</v>
      </c>
      <c r="AN1059" s="12">
        <v>0</v>
      </c>
      <c r="AO1059" s="12">
        <v>0</v>
      </c>
      <c r="AP1059" s="12">
        <v>0</v>
      </c>
      <c r="AQ1059" s="12">
        <v>0</v>
      </c>
      <c r="AR1059" s="12">
        <v>0</v>
      </c>
      <c r="AS1059" s="12">
        <v>0</v>
      </c>
      <c r="AT1059" s="12">
        <v>0</v>
      </c>
      <c r="AU1059" s="12">
        <v>0</v>
      </c>
      <c r="AV1059" s="12">
        <v>0</v>
      </c>
      <c r="AW1059" s="12">
        <v>0</v>
      </c>
      <c r="AX1059" s="12">
        <v>0</v>
      </c>
      <c r="AY1059" s="12">
        <v>0</v>
      </c>
      <c r="AZ1059" s="12">
        <v>0</v>
      </c>
      <c r="BA1059" s="12">
        <v>0</v>
      </c>
      <c r="BB1059" s="12">
        <v>0</v>
      </c>
      <c r="BC1059" s="12">
        <v>0</v>
      </c>
      <c r="BD1059" s="12">
        <v>0</v>
      </c>
      <c r="BE1059" s="12">
        <v>0</v>
      </c>
      <c r="BF1059" s="12">
        <v>0</v>
      </c>
      <c r="BK1059" t="s">
        <v>320</v>
      </c>
      <c r="BL1059" t="s">
        <v>111</v>
      </c>
      <c r="BM1059" s="2">
        <v>43901</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row>
    <row r="1060" spans="1:92" hidden="1" x14ac:dyDescent="0.25">
      <c r="A1060" s="7" t="s">
        <v>356</v>
      </c>
      <c r="B1060" t="s">
        <v>112</v>
      </c>
      <c r="C1060" s="2">
        <v>43901</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G1060" s="33" t="s">
        <v>356</v>
      </c>
      <c r="AH1060" s="30" t="s">
        <v>112</v>
      </c>
      <c r="AI1060" s="34">
        <v>43901</v>
      </c>
      <c r="AJ1060" s="12">
        <v>0</v>
      </c>
      <c r="AK1060" s="12">
        <v>0</v>
      </c>
      <c r="AL1060" s="12">
        <v>0</v>
      </c>
      <c r="AM1060" s="12">
        <v>0</v>
      </c>
      <c r="AN1060" s="12">
        <v>0</v>
      </c>
      <c r="AO1060" s="12">
        <v>0</v>
      </c>
      <c r="AP1060" s="12">
        <v>0</v>
      </c>
      <c r="AQ1060" s="12">
        <v>0</v>
      </c>
      <c r="AR1060" s="12">
        <v>0</v>
      </c>
      <c r="AS1060" s="12">
        <v>0</v>
      </c>
      <c r="AT1060" s="12">
        <v>0</v>
      </c>
      <c r="AU1060" s="12">
        <v>0</v>
      </c>
      <c r="AV1060" s="12">
        <v>0</v>
      </c>
      <c r="AW1060" s="12">
        <v>0</v>
      </c>
      <c r="AX1060" s="12">
        <v>0</v>
      </c>
      <c r="AY1060" s="12">
        <v>0</v>
      </c>
      <c r="AZ1060" s="12">
        <v>0</v>
      </c>
      <c r="BA1060" s="12">
        <v>0</v>
      </c>
      <c r="BB1060" s="12">
        <v>0</v>
      </c>
      <c r="BC1060" s="12">
        <v>0</v>
      </c>
      <c r="BD1060" s="12">
        <v>0</v>
      </c>
      <c r="BE1060" s="12">
        <v>0</v>
      </c>
      <c r="BF1060" s="12">
        <v>0</v>
      </c>
      <c r="BK1060" t="s">
        <v>320</v>
      </c>
      <c r="BL1060" t="s">
        <v>112</v>
      </c>
      <c r="BM1060" s="2">
        <v>43901</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row>
    <row r="1061" spans="1:92" hidden="1" x14ac:dyDescent="0.25">
      <c r="A1061" s="7" t="s">
        <v>356</v>
      </c>
      <c r="B1061" t="s">
        <v>113</v>
      </c>
      <c r="C1061" s="2">
        <v>43901</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G1061" s="35" t="s">
        <v>356</v>
      </c>
      <c r="AH1061" s="29" t="s">
        <v>113</v>
      </c>
      <c r="AI1061" s="36">
        <v>43901</v>
      </c>
      <c r="AJ1061" s="12">
        <v>0</v>
      </c>
      <c r="AK1061" s="12">
        <v>0</v>
      </c>
      <c r="AL1061" s="12">
        <v>0</v>
      </c>
      <c r="AM1061" s="12">
        <v>0</v>
      </c>
      <c r="AN1061" s="12">
        <v>0</v>
      </c>
      <c r="AO1061" s="12">
        <v>0</v>
      </c>
      <c r="AP1061" s="12">
        <v>0</v>
      </c>
      <c r="AQ1061" s="12">
        <v>0</v>
      </c>
      <c r="AR1061" s="12">
        <v>0</v>
      </c>
      <c r="AS1061" s="12">
        <v>0</v>
      </c>
      <c r="AT1061" s="12">
        <v>0</v>
      </c>
      <c r="AU1061" s="12">
        <v>0</v>
      </c>
      <c r="AV1061" s="12">
        <v>0</v>
      </c>
      <c r="AW1061" s="12">
        <v>0</v>
      </c>
      <c r="AX1061" s="12">
        <v>0</v>
      </c>
      <c r="AY1061" s="12">
        <v>0</v>
      </c>
      <c r="AZ1061" s="12">
        <v>0</v>
      </c>
      <c r="BA1061" s="12">
        <v>0</v>
      </c>
      <c r="BB1061" s="12">
        <v>0</v>
      </c>
      <c r="BC1061" s="12">
        <v>0</v>
      </c>
      <c r="BD1061" s="12">
        <v>0</v>
      </c>
      <c r="BE1061" s="12">
        <v>0</v>
      </c>
      <c r="BF1061" s="12">
        <v>0</v>
      </c>
      <c r="BK1061" t="s">
        <v>320</v>
      </c>
      <c r="BL1061" t="s">
        <v>113</v>
      </c>
      <c r="BM1061" s="2">
        <v>43901</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row>
    <row r="1062" spans="1:92" hidden="1" x14ac:dyDescent="0.25">
      <c r="A1062" s="7" t="s">
        <v>357</v>
      </c>
      <c r="B1062" t="s">
        <v>110</v>
      </c>
      <c r="C1062" s="2">
        <v>43901</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G1062" s="33" t="s">
        <v>357</v>
      </c>
      <c r="AH1062" s="30" t="s">
        <v>110</v>
      </c>
      <c r="AI1062" s="34">
        <v>43901</v>
      </c>
      <c r="AJ1062" s="12">
        <v>0</v>
      </c>
      <c r="AK1062" s="12">
        <v>0</v>
      </c>
      <c r="AL1062" s="12">
        <v>0</v>
      </c>
      <c r="AM1062" s="12">
        <v>0</v>
      </c>
      <c r="AN1062" s="12">
        <v>0</v>
      </c>
      <c r="AO1062" s="12">
        <v>0</v>
      </c>
      <c r="AP1062" s="12">
        <v>0</v>
      </c>
      <c r="AQ1062" s="12">
        <v>0</v>
      </c>
      <c r="AR1062" s="12">
        <v>0</v>
      </c>
      <c r="AS1062" s="12">
        <v>0</v>
      </c>
      <c r="AT1062" s="12">
        <v>0</v>
      </c>
      <c r="AU1062" s="12">
        <v>0</v>
      </c>
      <c r="AV1062" s="12">
        <v>0</v>
      </c>
      <c r="AW1062" s="12">
        <v>0</v>
      </c>
      <c r="AX1062" s="12">
        <v>0</v>
      </c>
      <c r="AY1062" s="12">
        <v>0</v>
      </c>
      <c r="AZ1062" s="12">
        <v>0</v>
      </c>
      <c r="BA1062" s="12">
        <v>0</v>
      </c>
      <c r="BB1062" s="12">
        <v>0</v>
      </c>
      <c r="BC1062" s="12">
        <v>0</v>
      </c>
      <c r="BD1062" s="12">
        <v>0</v>
      </c>
      <c r="BE1062" s="12">
        <v>0</v>
      </c>
      <c r="BF1062" s="12">
        <v>0</v>
      </c>
      <c r="BK1062" t="s">
        <v>321</v>
      </c>
      <c r="BL1062" t="s">
        <v>110</v>
      </c>
      <c r="BM1062" s="2">
        <v>43901</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row>
    <row r="1063" spans="1:92" hidden="1" x14ac:dyDescent="0.25">
      <c r="A1063" s="7" t="s">
        <v>357</v>
      </c>
      <c r="B1063" t="s">
        <v>111</v>
      </c>
      <c r="C1063" s="2">
        <v>43901</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G1063" s="35" t="s">
        <v>357</v>
      </c>
      <c r="AH1063" s="29" t="s">
        <v>111</v>
      </c>
      <c r="AI1063" s="36">
        <v>43901</v>
      </c>
      <c r="AJ1063" s="12">
        <v>0</v>
      </c>
      <c r="AK1063" s="12">
        <v>0</v>
      </c>
      <c r="AL1063" s="12">
        <v>0</v>
      </c>
      <c r="AM1063" s="12">
        <v>0</v>
      </c>
      <c r="AN1063" s="12">
        <v>0</v>
      </c>
      <c r="AO1063" s="12">
        <v>0</v>
      </c>
      <c r="AP1063" s="12">
        <v>0</v>
      </c>
      <c r="AQ1063" s="12">
        <v>0</v>
      </c>
      <c r="AR1063" s="12">
        <v>0</v>
      </c>
      <c r="AS1063" s="12">
        <v>0</v>
      </c>
      <c r="AT1063" s="12">
        <v>0</v>
      </c>
      <c r="AU1063" s="12">
        <v>0</v>
      </c>
      <c r="AV1063" s="12">
        <v>0</v>
      </c>
      <c r="AW1063" s="12">
        <v>0</v>
      </c>
      <c r="AX1063" s="12">
        <v>0</v>
      </c>
      <c r="AY1063" s="12">
        <v>0</v>
      </c>
      <c r="AZ1063" s="12">
        <v>0</v>
      </c>
      <c r="BA1063" s="12">
        <v>0</v>
      </c>
      <c r="BB1063" s="12">
        <v>0</v>
      </c>
      <c r="BC1063" s="12">
        <v>0</v>
      </c>
      <c r="BD1063" s="12">
        <v>0</v>
      </c>
      <c r="BE1063" s="12">
        <v>0</v>
      </c>
      <c r="BF1063" s="12">
        <v>0</v>
      </c>
      <c r="BK1063" t="s">
        <v>321</v>
      </c>
      <c r="BL1063" t="s">
        <v>111</v>
      </c>
      <c r="BM1063" s="2">
        <v>43901</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row>
    <row r="1064" spans="1:92" hidden="1" x14ac:dyDescent="0.25">
      <c r="A1064" s="7" t="s">
        <v>357</v>
      </c>
      <c r="B1064" t="s">
        <v>112</v>
      </c>
      <c r="C1064" s="2">
        <v>43901</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G1064" s="33" t="s">
        <v>357</v>
      </c>
      <c r="AH1064" s="30" t="s">
        <v>112</v>
      </c>
      <c r="AI1064" s="34">
        <v>43901</v>
      </c>
      <c r="AJ1064" s="12">
        <v>0</v>
      </c>
      <c r="AK1064" s="12">
        <v>0</v>
      </c>
      <c r="AL1064" s="12">
        <v>0</v>
      </c>
      <c r="AM1064" s="12">
        <v>0</v>
      </c>
      <c r="AN1064" s="12">
        <v>0</v>
      </c>
      <c r="AO1064" s="12">
        <v>0</v>
      </c>
      <c r="AP1064" s="12">
        <v>0</v>
      </c>
      <c r="AQ1064" s="12">
        <v>0</v>
      </c>
      <c r="AR1064" s="12">
        <v>0</v>
      </c>
      <c r="AS1064" s="12">
        <v>0</v>
      </c>
      <c r="AT1064" s="12">
        <v>0</v>
      </c>
      <c r="AU1064" s="12">
        <v>0</v>
      </c>
      <c r="AV1064" s="12">
        <v>0</v>
      </c>
      <c r="AW1064" s="12">
        <v>0</v>
      </c>
      <c r="AX1064" s="12">
        <v>0</v>
      </c>
      <c r="AY1064" s="12">
        <v>0</v>
      </c>
      <c r="AZ1064" s="12">
        <v>0</v>
      </c>
      <c r="BA1064" s="12">
        <v>0</v>
      </c>
      <c r="BB1064" s="12">
        <v>0</v>
      </c>
      <c r="BC1064" s="12">
        <v>0</v>
      </c>
      <c r="BD1064" s="12">
        <v>0</v>
      </c>
      <c r="BE1064" s="12">
        <v>0</v>
      </c>
      <c r="BF1064" s="12">
        <v>0</v>
      </c>
      <c r="BK1064" t="s">
        <v>321</v>
      </c>
      <c r="BL1064" t="s">
        <v>112</v>
      </c>
      <c r="BM1064" s="2">
        <v>43901</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row>
    <row r="1065" spans="1:92" hidden="1" x14ac:dyDescent="0.25">
      <c r="A1065" s="7" t="s">
        <v>357</v>
      </c>
      <c r="B1065" t="s">
        <v>113</v>
      </c>
      <c r="C1065" s="2">
        <v>43901</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G1065" s="35" t="s">
        <v>357</v>
      </c>
      <c r="AH1065" s="29" t="s">
        <v>113</v>
      </c>
      <c r="AI1065" s="36">
        <v>43901</v>
      </c>
      <c r="AJ1065" s="12">
        <v>0</v>
      </c>
      <c r="AK1065" s="12">
        <v>0</v>
      </c>
      <c r="AL1065" s="12">
        <v>0</v>
      </c>
      <c r="AM1065" s="12">
        <v>0</v>
      </c>
      <c r="AN1065" s="12">
        <v>0</v>
      </c>
      <c r="AO1065" s="12">
        <v>0</v>
      </c>
      <c r="AP1065" s="12">
        <v>0</v>
      </c>
      <c r="AQ1065" s="12">
        <v>0</v>
      </c>
      <c r="AR1065" s="12">
        <v>0</v>
      </c>
      <c r="AS1065" s="12">
        <v>0</v>
      </c>
      <c r="AT1065" s="12">
        <v>0</v>
      </c>
      <c r="AU1065" s="12">
        <v>0</v>
      </c>
      <c r="AV1065" s="12">
        <v>0</v>
      </c>
      <c r="AW1065" s="12">
        <v>0</v>
      </c>
      <c r="AX1065" s="12">
        <v>0</v>
      </c>
      <c r="AY1065" s="12">
        <v>0</v>
      </c>
      <c r="AZ1065" s="12">
        <v>0</v>
      </c>
      <c r="BA1065" s="12">
        <v>0</v>
      </c>
      <c r="BB1065" s="12">
        <v>0</v>
      </c>
      <c r="BC1065" s="12">
        <v>0</v>
      </c>
      <c r="BD1065" s="12">
        <v>0</v>
      </c>
      <c r="BE1065" s="12">
        <v>0</v>
      </c>
      <c r="BF1065" s="12">
        <v>0</v>
      </c>
      <c r="BK1065" t="s">
        <v>321</v>
      </c>
      <c r="BL1065" t="s">
        <v>113</v>
      </c>
      <c r="BM1065" s="2">
        <v>43901</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row>
    <row r="1066" spans="1:92" hidden="1" x14ac:dyDescent="0.25">
      <c r="A1066" s="7" t="s">
        <v>358</v>
      </c>
      <c r="B1066" t="s">
        <v>110</v>
      </c>
      <c r="C1066" s="2">
        <v>43901</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G1066" s="33" t="s">
        <v>358</v>
      </c>
      <c r="AH1066" s="30" t="s">
        <v>110</v>
      </c>
      <c r="AI1066" s="34">
        <v>43901</v>
      </c>
      <c r="AJ1066" s="12">
        <v>0</v>
      </c>
      <c r="AK1066" s="12">
        <v>0</v>
      </c>
      <c r="AL1066" s="12">
        <v>0</v>
      </c>
      <c r="AM1066" s="12">
        <v>0</v>
      </c>
      <c r="AN1066" s="12">
        <v>0</v>
      </c>
      <c r="AO1066" s="12">
        <v>0</v>
      </c>
      <c r="AP1066" s="12">
        <v>0</v>
      </c>
      <c r="AQ1066" s="12">
        <v>0</v>
      </c>
      <c r="AR1066" s="12">
        <v>0</v>
      </c>
      <c r="AS1066" s="12">
        <v>0</v>
      </c>
      <c r="AT1066" s="12">
        <v>0</v>
      </c>
      <c r="AU1066" s="12">
        <v>0</v>
      </c>
      <c r="AV1066" s="12">
        <v>0</v>
      </c>
      <c r="AW1066" s="12">
        <v>0</v>
      </c>
      <c r="AX1066" s="12">
        <v>0</v>
      </c>
      <c r="AY1066" s="12">
        <v>0</v>
      </c>
      <c r="AZ1066" s="12">
        <v>0</v>
      </c>
      <c r="BA1066" s="12">
        <v>0</v>
      </c>
      <c r="BB1066" s="12">
        <v>0</v>
      </c>
      <c r="BC1066" s="12">
        <v>0</v>
      </c>
      <c r="BD1066" s="12">
        <v>0</v>
      </c>
      <c r="BE1066" s="12">
        <v>0</v>
      </c>
      <c r="BF1066" s="12">
        <v>0</v>
      </c>
      <c r="BK1066" t="s">
        <v>322</v>
      </c>
      <c r="BL1066" t="s">
        <v>110</v>
      </c>
      <c r="BM1066" s="2">
        <v>43901</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row>
    <row r="1067" spans="1:92" hidden="1" x14ac:dyDescent="0.25">
      <c r="A1067" s="7" t="s">
        <v>358</v>
      </c>
      <c r="B1067" t="s">
        <v>111</v>
      </c>
      <c r="C1067" s="2">
        <v>43901</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G1067" s="35" t="s">
        <v>358</v>
      </c>
      <c r="AH1067" s="29" t="s">
        <v>111</v>
      </c>
      <c r="AI1067" s="36">
        <v>43901</v>
      </c>
      <c r="AJ1067" s="12">
        <v>0</v>
      </c>
      <c r="AK1067" s="12">
        <v>0</v>
      </c>
      <c r="AL1067" s="12">
        <v>0</v>
      </c>
      <c r="AM1067" s="12">
        <v>0</v>
      </c>
      <c r="AN1067" s="12">
        <v>0</v>
      </c>
      <c r="AO1067" s="12">
        <v>0</v>
      </c>
      <c r="AP1067" s="12">
        <v>0</v>
      </c>
      <c r="AQ1067" s="12">
        <v>0</v>
      </c>
      <c r="AR1067" s="12">
        <v>0</v>
      </c>
      <c r="AS1067" s="12">
        <v>0</v>
      </c>
      <c r="AT1067" s="12">
        <v>0</v>
      </c>
      <c r="AU1067" s="12">
        <v>0</v>
      </c>
      <c r="AV1067" s="12">
        <v>0</v>
      </c>
      <c r="AW1067" s="12">
        <v>0</v>
      </c>
      <c r="AX1067" s="12">
        <v>0</v>
      </c>
      <c r="AY1067" s="12">
        <v>0</v>
      </c>
      <c r="AZ1067" s="12">
        <v>0</v>
      </c>
      <c r="BA1067" s="12">
        <v>0</v>
      </c>
      <c r="BB1067" s="12">
        <v>0</v>
      </c>
      <c r="BC1067" s="12">
        <v>0</v>
      </c>
      <c r="BD1067" s="12">
        <v>0</v>
      </c>
      <c r="BE1067" s="12">
        <v>0</v>
      </c>
      <c r="BF1067" s="12">
        <v>0</v>
      </c>
      <c r="BK1067" t="s">
        <v>322</v>
      </c>
      <c r="BL1067" t="s">
        <v>111</v>
      </c>
      <c r="BM1067" s="2">
        <v>43901</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row>
    <row r="1068" spans="1:92" hidden="1" x14ac:dyDescent="0.25">
      <c r="A1068" s="7" t="s">
        <v>358</v>
      </c>
      <c r="B1068" t="s">
        <v>112</v>
      </c>
      <c r="C1068" s="2">
        <v>43901</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G1068" s="33" t="s">
        <v>358</v>
      </c>
      <c r="AH1068" s="30" t="s">
        <v>112</v>
      </c>
      <c r="AI1068" s="34">
        <v>43901</v>
      </c>
      <c r="AJ1068" s="12">
        <v>0</v>
      </c>
      <c r="AK1068" s="12">
        <v>0</v>
      </c>
      <c r="AL1068" s="12">
        <v>0</v>
      </c>
      <c r="AM1068" s="12">
        <v>0</v>
      </c>
      <c r="AN1068" s="12">
        <v>0</v>
      </c>
      <c r="AO1068" s="12">
        <v>0</v>
      </c>
      <c r="AP1068" s="12">
        <v>0</v>
      </c>
      <c r="AQ1068" s="12">
        <v>0</v>
      </c>
      <c r="AR1068" s="12">
        <v>0</v>
      </c>
      <c r="AS1068" s="12">
        <v>0</v>
      </c>
      <c r="AT1068" s="12">
        <v>0</v>
      </c>
      <c r="AU1068" s="12">
        <v>0</v>
      </c>
      <c r="AV1068" s="12">
        <v>0</v>
      </c>
      <c r="AW1068" s="12">
        <v>0</v>
      </c>
      <c r="AX1068" s="12">
        <v>0</v>
      </c>
      <c r="AY1068" s="12">
        <v>0</v>
      </c>
      <c r="AZ1068" s="12">
        <v>0</v>
      </c>
      <c r="BA1068" s="12">
        <v>0</v>
      </c>
      <c r="BB1068" s="12">
        <v>0</v>
      </c>
      <c r="BC1068" s="12">
        <v>0</v>
      </c>
      <c r="BD1068" s="12">
        <v>0</v>
      </c>
      <c r="BE1068" s="12">
        <v>0</v>
      </c>
      <c r="BF1068" s="12">
        <v>0</v>
      </c>
      <c r="BK1068" t="s">
        <v>322</v>
      </c>
      <c r="BL1068" t="s">
        <v>112</v>
      </c>
      <c r="BM1068" s="2">
        <v>43901</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row>
    <row r="1069" spans="1:92" hidden="1" x14ac:dyDescent="0.25">
      <c r="A1069" s="7" t="s">
        <v>358</v>
      </c>
      <c r="B1069" t="s">
        <v>113</v>
      </c>
      <c r="C1069" s="2">
        <v>43901</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G1069" s="35" t="s">
        <v>358</v>
      </c>
      <c r="AH1069" s="29" t="s">
        <v>113</v>
      </c>
      <c r="AI1069" s="36">
        <v>43901</v>
      </c>
      <c r="AJ1069" s="12">
        <v>0</v>
      </c>
      <c r="AK1069" s="12">
        <v>0</v>
      </c>
      <c r="AL1069" s="12">
        <v>0</v>
      </c>
      <c r="AM1069" s="12">
        <v>0</v>
      </c>
      <c r="AN1069" s="12">
        <v>0</v>
      </c>
      <c r="AO1069" s="12">
        <v>0</v>
      </c>
      <c r="AP1069" s="12">
        <v>0</v>
      </c>
      <c r="AQ1069" s="12">
        <v>0</v>
      </c>
      <c r="AR1069" s="12">
        <v>0</v>
      </c>
      <c r="AS1069" s="12">
        <v>0</v>
      </c>
      <c r="AT1069" s="12">
        <v>0</v>
      </c>
      <c r="AU1069" s="12">
        <v>0</v>
      </c>
      <c r="AV1069" s="12">
        <v>0</v>
      </c>
      <c r="AW1069" s="12">
        <v>0</v>
      </c>
      <c r="AX1069" s="12">
        <v>0</v>
      </c>
      <c r="AY1069" s="12">
        <v>0</v>
      </c>
      <c r="AZ1069" s="12">
        <v>0</v>
      </c>
      <c r="BA1069" s="12">
        <v>0</v>
      </c>
      <c r="BB1069" s="12">
        <v>0</v>
      </c>
      <c r="BC1069" s="12">
        <v>0</v>
      </c>
      <c r="BD1069" s="12">
        <v>0</v>
      </c>
      <c r="BE1069" s="12">
        <v>0</v>
      </c>
      <c r="BF1069" s="12">
        <v>0</v>
      </c>
      <c r="BK1069" t="s">
        <v>322</v>
      </c>
      <c r="BL1069" t="s">
        <v>113</v>
      </c>
      <c r="BM1069" s="2">
        <v>43901</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row>
    <row r="1070" spans="1:92" hidden="1" x14ac:dyDescent="0.25">
      <c r="A1070" s="7" t="s">
        <v>359</v>
      </c>
      <c r="B1070" t="s">
        <v>110</v>
      </c>
      <c r="C1070" s="2">
        <v>43901</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G1070" s="33" t="s">
        <v>359</v>
      </c>
      <c r="AH1070" s="30" t="s">
        <v>110</v>
      </c>
      <c r="AI1070" s="34">
        <v>43901</v>
      </c>
      <c r="AJ1070" s="12">
        <v>0</v>
      </c>
      <c r="AK1070" s="12">
        <v>0</v>
      </c>
      <c r="AL1070" s="12">
        <v>0</v>
      </c>
      <c r="AM1070" s="12">
        <v>0</v>
      </c>
      <c r="AN1070" s="12">
        <v>0</v>
      </c>
      <c r="AO1070" s="12">
        <v>0</v>
      </c>
      <c r="AP1070" s="12">
        <v>0</v>
      </c>
      <c r="AQ1070" s="12">
        <v>0</v>
      </c>
      <c r="AR1070" s="12">
        <v>0</v>
      </c>
      <c r="AS1070" s="12">
        <v>0</v>
      </c>
      <c r="AT1070" s="12">
        <v>0</v>
      </c>
      <c r="AU1070" s="12">
        <v>0</v>
      </c>
      <c r="AV1070" s="12">
        <v>0</v>
      </c>
      <c r="AW1070" s="12">
        <v>0</v>
      </c>
      <c r="AX1070" s="12">
        <v>0</v>
      </c>
      <c r="AY1070" s="12">
        <v>0</v>
      </c>
      <c r="AZ1070" s="12">
        <v>0</v>
      </c>
      <c r="BA1070" s="12">
        <v>0</v>
      </c>
      <c r="BB1070" s="12">
        <v>0</v>
      </c>
      <c r="BC1070" s="12">
        <v>0</v>
      </c>
      <c r="BD1070" s="12">
        <v>0</v>
      </c>
      <c r="BE1070" s="12">
        <v>0</v>
      </c>
      <c r="BF1070" s="12">
        <v>0</v>
      </c>
      <c r="BK1070" t="s">
        <v>323</v>
      </c>
      <c r="BL1070" t="s">
        <v>110</v>
      </c>
      <c r="BM1070" s="2">
        <v>43901</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row>
    <row r="1071" spans="1:92" hidden="1" x14ac:dyDescent="0.25">
      <c r="A1071" s="7" t="s">
        <v>359</v>
      </c>
      <c r="B1071" t="s">
        <v>111</v>
      </c>
      <c r="C1071" s="2">
        <v>43901</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G1071" s="35" t="s">
        <v>359</v>
      </c>
      <c r="AH1071" s="29" t="s">
        <v>111</v>
      </c>
      <c r="AI1071" s="36">
        <v>43901</v>
      </c>
      <c r="AJ1071" s="12">
        <v>0</v>
      </c>
      <c r="AK1071" s="12">
        <v>0</v>
      </c>
      <c r="AL1071" s="12">
        <v>0</v>
      </c>
      <c r="AM1071" s="12">
        <v>0</v>
      </c>
      <c r="AN1071" s="12">
        <v>0</v>
      </c>
      <c r="AO1071" s="12">
        <v>0</v>
      </c>
      <c r="AP1071" s="12">
        <v>0</v>
      </c>
      <c r="AQ1071" s="12">
        <v>0</v>
      </c>
      <c r="AR1071" s="12">
        <v>0</v>
      </c>
      <c r="AS1071" s="12">
        <v>0</v>
      </c>
      <c r="AT1071" s="12">
        <v>0</v>
      </c>
      <c r="AU1071" s="12">
        <v>0</v>
      </c>
      <c r="AV1071" s="12">
        <v>0</v>
      </c>
      <c r="AW1071" s="12">
        <v>0</v>
      </c>
      <c r="AX1071" s="12">
        <v>0</v>
      </c>
      <c r="AY1071" s="12">
        <v>0</v>
      </c>
      <c r="AZ1071" s="12">
        <v>0</v>
      </c>
      <c r="BA1071" s="12">
        <v>0</v>
      </c>
      <c r="BB1071" s="12">
        <v>0</v>
      </c>
      <c r="BC1071" s="12">
        <v>0</v>
      </c>
      <c r="BD1071" s="12">
        <v>0</v>
      </c>
      <c r="BE1071" s="12">
        <v>0</v>
      </c>
      <c r="BF1071" s="12">
        <v>0</v>
      </c>
      <c r="BK1071" t="s">
        <v>323</v>
      </c>
      <c r="BL1071" t="s">
        <v>111</v>
      </c>
      <c r="BM1071" s="2">
        <v>43901</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row>
    <row r="1072" spans="1:92" hidden="1" x14ac:dyDescent="0.25">
      <c r="A1072" s="7" t="s">
        <v>359</v>
      </c>
      <c r="B1072" t="s">
        <v>112</v>
      </c>
      <c r="C1072" s="2">
        <v>43901</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G1072" s="33" t="s">
        <v>359</v>
      </c>
      <c r="AH1072" s="30" t="s">
        <v>112</v>
      </c>
      <c r="AI1072" s="34">
        <v>43901</v>
      </c>
      <c r="AJ1072" s="12">
        <v>0</v>
      </c>
      <c r="AK1072" s="12">
        <v>0</v>
      </c>
      <c r="AL1072" s="12">
        <v>0</v>
      </c>
      <c r="AM1072" s="12">
        <v>0</v>
      </c>
      <c r="AN1072" s="12">
        <v>0</v>
      </c>
      <c r="AO1072" s="12">
        <v>0</v>
      </c>
      <c r="AP1072" s="12">
        <v>0</v>
      </c>
      <c r="AQ1072" s="12">
        <v>0</v>
      </c>
      <c r="AR1072" s="12">
        <v>0</v>
      </c>
      <c r="AS1072" s="12">
        <v>0</v>
      </c>
      <c r="AT1072" s="12">
        <v>0</v>
      </c>
      <c r="AU1072" s="12">
        <v>0</v>
      </c>
      <c r="AV1072" s="12">
        <v>0</v>
      </c>
      <c r="AW1072" s="12">
        <v>0</v>
      </c>
      <c r="AX1072" s="12">
        <v>0</v>
      </c>
      <c r="AY1072" s="12">
        <v>0</v>
      </c>
      <c r="AZ1072" s="12">
        <v>0</v>
      </c>
      <c r="BA1072" s="12">
        <v>0</v>
      </c>
      <c r="BB1072" s="12">
        <v>0</v>
      </c>
      <c r="BC1072" s="12">
        <v>0</v>
      </c>
      <c r="BD1072" s="12">
        <v>0</v>
      </c>
      <c r="BE1072" s="12">
        <v>0</v>
      </c>
      <c r="BF1072" s="12">
        <v>0</v>
      </c>
      <c r="BK1072" t="s">
        <v>323</v>
      </c>
      <c r="BL1072" t="s">
        <v>112</v>
      </c>
      <c r="BM1072" s="2">
        <v>43901</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row>
    <row r="1073" spans="1:92" hidden="1" x14ac:dyDescent="0.25">
      <c r="A1073" s="7" t="s">
        <v>359</v>
      </c>
      <c r="B1073" t="s">
        <v>113</v>
      </c>
      <c r="C1073" s="2">
        <v>43901</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G1073" s="35" t="s">
        <v>359</v>
      </c>
      <c r="AH1073" s="29" t="s">
        <v>113</v>
      </c>
      <c r="AI1073" s="36">
        <v>43901</v>
      </c>
      <c r="AJ1073" s="12">
        <v>0</v>
      </c>
      <c r="AK1073" s="12">
        <v>0</v>
      </c>
      <c r="AL1073" s="12">
        <v>0</v>
      </c>
      <c r="AM1073" s="12">
        <v>0</v>
      </c>
      <c r="AN1073" s="12">
        <v>0</v>
      </c>
      <c r="AO1073" s="12">
        <v>0</v>
      </c>
      <c r="AP1073" s="12">
        <v>0</v>
      </c>
      <c r="AQ1073" s="12">
        <v>0</v>
      </c>
      <c r="AR1073" s="12">
        <v>0</v>
      </c>
      <c r="AS1073" s="12">
        <v>0</v>
      </c>
      <c r="AT1073" s="12">
        <v>0</v>
      </c>
      <c r="AU1073" s="12">
        <v>0</v>
      </c>
      <c r="AV1073" s="12">
        <v>0</v>
      </c>
      <c r="AW1073" s="12">
        <v>0</v>
      </c>
      <c r="AX1073" s="12">
        <v>0</v>
      </c>
      <c r="AY1073" s="12">
        <v>0</v>
      </c>
      <c r="AZ1073" s="12">
        <v>0</v>
      </c>
      <c r="BA1073" s="12">
        <v>0</v>
      </c>
      <c r="BB1073" s="12">
        <v>0</v>
      </c>
      <c r="BC1073" s="12">
        <v>0</v>
      </c>
      <c r="BD1073" s="12">
        <v>0</v>
      </c>
      <c r="BE1073" s="12">
        <v>0</v>
      </c>
      <c r="BF1073" s="12">
        <v>0</v>
      </c>
      <c r="BK1073" t="s">
        <v>323</v>
      </c>
      <c r="BL1073" t="s">
        <v>113</v>
      </c>
      <c r="BM1073" s="2">
        <v>43901</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row>
    <row r="1074" spans="1:92" hidden="1" x14ac:dyDescent="0.25">
      <c r="A1074" s="7" t="s">
        <v>360</v>
      </c>
      <c r="B1074" t="s">
        <v>110</v>
      </c>
      <c r="C1074" s="2">
        <v>43901</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G1074" s="33" t="s">
        <v>360</v>
      </c>
      <c r="AH1074" s="30" t="s">
        <v>110</v>
      </c>
      <c r="AI1074" s="34">
        <v>43901</v>
      </c>
      <c r="AJ1074" s="12">
        <v>0</v>
      </c>
      <c r="AK1074" s="12">
        <v>0</v>
      </c>
      <c r="AL1074" s="12">
        <v>0</v>
      </c>
      <c r="AM1074" s="12">
        <v>0</v>
      </c>
      <c r="AN1074" s="12">
        <v>0</v>
      </c>
      <c r="AO1074" s="12">
        <v>0</v>
      </c>
      <c r="AP1074" s="12">
        <v>0</v>
      </c>
      <c r="AQ1074" s="12">
        <v>0</v>
      </c>
      <c r="AR1074" s="12">
        <v>0</v>
      </c>
      <c r="AS1074" s="12">
        <v>0</v>
      </c>
      <c r="AT1074" s="12">
        <v>0</v>
      </c>
      <c r="AU1074" s="12">
        <v>0</v>
      </c>
      <c r="AV1074" s="12">
        <v>0</v>
      </c>
      <c r="AW1074" s="12">
        <v>0</v>
      </c>
      <c r="AX1074" s="12">
        <v>0</v>
      </c>
      <c r="AY1074" s="12">
        <v>0</v>
      </c>
      <c r="AZ1074" s="12">
        <v>0</v>
      </c>
      <c r="BA1074" s="12">
        <v>0</v>
      </c>
      <c r="BB1074" s="12">
        <v>0</v>
      </c>
      <c r="BC1074" s="12">
        <v>0</v>
      </c>
      <c r="BD1074" s="12">
        <v>0</v>
      </c>
      <c r="BE1074" s="12">
        <v>0</v>
      </c>
      <c r="BF1074" s="12">
        <v>0</v>
      </c>
      <c r="BK1074" t="s">
        <v>324</v>
      </c>
      <c r="BL1074" t="s">
        <v>110</v>
      </c>
      <c r="BM1074" s="2">
        <v>43901</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row>
    <row r="1075" spans="1:92" hidden="1" x14ac:dyDescent="0.25">
      <c r="A1075" s="7" t="s">
        <v>360</v>
      </c>
      <c r="B1075" t="s">
        <v>111</v>
      </c>
      <c r="C1075" s="2">
        <v>43901</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G1075" s="35" t="s">
        <v>360</v>
      </c>
      <c r="AH1075" s="29" t="s">
        <v>111</v>
      </c>
      <c r="AI1075" s="36">
        <v>43901</v>
      </c>
      <c r="AJ1075" s="12">
        <v>0</v>
      </c>
      <c r="AK1075" s="12">
        <v>0</v>
      </c>
      <c r="AL1075" s="12">
        <v>0</v>
      </c>
      <c r="AM1075" s="12">
        <v>0</v>
      </c>
      <c r="AN1075" s="12">
        <v>0</v>
      </c>
      <c r="AO1075" s="12">
        <v>0</v>
      </c>
      <c r="AP1075" s="12">
        <v>0</v>
      </c>
      <c r="AQ1075" s="12">
        <v>0</v>
      </c>
      <c r="AR1075" s="12">
        <v>0</v>
      </c>
      <c r="AS1075" s="12">
        <v>0</v>
      </c>
      <c r="AT1075" s="12">
        <v>0</v>
      </c>
      <c r="AU1075" s="12">
        <v>0</v>
      </c>
      <c r="AV1075" s="12">
        <v>0</v>
      </c>
      <c r="AW1075" s="12">
        <v>0</v>
      </c>
      <c r="AX1075" s="12">
        <v>0</v>
      </c>
      <c r="AY1075" s="12">
        <v>0</v>
      </c>
      <c r="AZ1075" s="12">
        <v>0</v>
      </c>
      <c r="BA1075" s="12">
        <v>0</v>
      </c>
      <c r="BB1075" s="12">
        <v>0</v>
      </c>
      <c r="BC1075" s="12">
        <v>0</v>
      </c>
      <c r="BD1075" s="12">
        <v>0</v>
      </c>
      <c r="BE1075" s="12">
        <v>0</v>
      </c>
      <c r="BF1075" s="12">
        <v>0</v>
      </c>
      <c r="BK1075" t="s">
        <v>324</v>
      </c>
      <c r="BL1075" t="s">
        <v>111</v>
      </c>
      <c r="BM1075" s="2">
        <v>43901</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row>
    <row r="1076" spans="1:92" hidden="1" x14ac:dyDescent="0.25">
      <c r="A1076" s="7" t="s">
        <v>360</v>
      </c>
      <c r="B1076" t="s">
        <v>112</v>
      </c>
      <c r="C1076" s="2">
        <v>43901</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G1076" s="33" t="s">
        <v>360</v>
      </c>
      <c r="AH1076" s="30" t="s">
        <v>112</v>
      </c>
      <c r="AI1076" s="34">
        <v>43901</v>
      </c>
      <c r="AJ1076" s="12">
        <v>0</v>
      </c>
      <c r="AK1076" s="12">
        <v>0</v>
      </c>
      <c r="AL1076" s="12">
        <v>0</v>
      </c>
      <c r="AM1076" s="12">
        <v>0</v>
      </c>
      <c r="AN1076" s="12">
        <v>0</v>
      </c>
      <c r="AO1076" s="12">
        <v>0</v>
      </c>
      <c r="AP1076" s="12">
        <v>0</v>
      </c>
      <c r="AQ1076" s="12">
        <v>0</v>
      </c>
      <c r="AR1076" s="12">
        <v>0</v>
      </c>
      <c r="AS1076" s="12">
        <v>0</v>
      </c>
      <c r="AT1076" s="12">
        <v>0</v>
      </c>
      <c r="AU1076" s="12">
        <v>0</v>
      </c>
      <c r="AV1076" s="12">
        <v>0</v>
      </c>
      <c r="AW1076" s="12">
        <v>0</v>
      </c>
      <c r="AX1076" s="12">
        <v>0</v>
      </c>
      <c r="AY1076" s="12">
        <v>0</v>
      </c>
      <c r="AZ1076" s="12">
        <v>0</v>
      </c>
      <c r="BA1076" s="12">
        <v>0</v>
      </c>
      <c r="BB1076" s="12">
        <v>0</v>
      </c>
      <c r="BC1076" s="12">
        <v>0</v>
      </c>
      <c r="BD1076" s="12">
        <v>0</v>
      </c>
      <c r="BE1076" s="12">
        <v>0</v>
      </c>
      <c r="BF1076" s="12">
        <v>0</v>
      </c>
      <c r="BK1076" t="s">
        <v>324</v>
      </c>
      <c r="BL1076" t="s">
        <v>112</v>
      </c>
      <c r="BM1076" s="2">
        <v>43901</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row>
    <row r="1077" spans="1:92" hidden="1" x14ac:dyDescent="0.25">
      <c r="A1077" s="7" t="s">
        <v>360</v>
      </c>
      <c r="B1077" t="s">
        <v>113</v>
      </c>
      <c r="C1077" s="2">
        <v>43901</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G1077" s="35" t="s">
        <v>360</v>
      </c>
      <c r="AH1077" s="29" t="s">
        <v>113</v>
      </c>
      <c r="AI1077" s="36">
        <v>43901</v>
      </c>
      <c r="AJ1077" s="12">
        <v>0</v>
      </c>
      <c r="AK1077" s="12">
        <v>0</v>
      </c>
      <c r="AL1077" s="12">
        <v>0</v>
      </c>
      <c r="AM1077" s="12">
        <v>0</v>
      </c>
      <c r="AN1077" s="12">
        <v>0</v>
      </c>
      <c r="AO1077" s="12">
        <v>0</v>
      </c>
      <c r="AP1077" s="12">
        <v>0</v>
      </c>
      <c r="AQ1077" s="12">
        <v>0</v>
      </c>
      <c r="AR1077" s="12">
        <v>0</v>
      </c>
      <c r="AS1077" s="12">
        <v>0</v>
      </c>
      <c r="AT1077" s="12">
        <v>0</v>
      </c>
      <c r="AU1077" s="12">
        <v>0</v>
      </c>
      <c r="AV1077" s="12">
        <v>0</v>
      </c>
      <c r="AW1077" s="12">
        <v>0</v>
      </c>
      <c r="AX1077" s="12">
        <v>0</v>
      </c>
      <c r="AY1077" s="12">
        <v>0</v>
      </c>
      <c r="AZ1077" s="12">
        <v>0</v>
      </c>
      <c r="BA1077" s="12">
        <v>0</v>
      </c>
      <c r="BB1077" s="12">
        <v>0</v>
      </c>
      <c r="BC1077" s="12">
        <v>0</v>
      </c>
      <c r="BD1077" s="12">
        <v>0</v>
      </c>
      <c r="BE1077" s="12">
        <v>0</v>
      </c>
      <c r="BF1077" s="12">
        <v>0</v>
      </c>
      <c r="BK1077" t="s">
        <v>324</v>
      </c>
      <c r="BL1077" t="s">
        <v>113</v>
      </c>
      <c r="BM1077" s="2">
        <v>43901</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row>
    <row r="1078" spans="1:92" hidden="1" x14ac:dyDescent="0.25">
      <c r="A1078" s="7" t="s">
        <v>361</v>
      </c>
      <c r="B1078" t="s">
        <v>110</v>
      </c>
      <c r="C1078" s="2">
        <v>43901</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G1078" s="33" t="s">
        <v>361</v>
      </c>
      <c r="AH1078" s="30" t="s">
        <v>110</v>
      </c>
      <c r="AI1078" s="34">
        <v>43901</v>
      </c>
      <c r="AJ1078" s="12">
        <v>0</v>
      </c>
      <c r="AK1078" s="12">
        <v>0</v>
      </c>
      <c r="AL1078" s="12">
        <v>0</v>
      </c>
      <c r="AM1078" s="12">
        <v>0</v>
      </c>
      <c r="AN1078" s="12">
        <v>0</v>
      </c>
      <c r="AO1078" s="12">
        <v>0</v>
      </c>
      <c r="AP1078" s="12">
        <v>0</v>
      </c>
      <c r="AQ1078" s="12">
        <v>0</v>
      </c>
      <c r="AR1078" s="12">
        <v>0</v>
      </c>
      <c r="AS1078" s="12">
        <v>0</v>
      </c>
      <c r="AT1078" s="12">
        <v>0</v>
      </c>
      <c r="AU1078" s="12">
        <v>0</v>
      </c>
      <c r="AV1078" s="12">
        <v>0</v>
      </c>
      <c r="AW1078" s="12">
        <v>0</v>
      </c>
      <c r="AX1078" s="12">
        <v>0</v>
      </c>
      <c r="AY1078" s="12">
        <v>0</v>
      </c>
      <c r="AZ1078" s="12">
        <v>0</v>
      </c>
      <c r="BA1078" s="12">
        <v>0</v>
      </c>
      <c r="BB1078" s="12">
        <v>0</v>
      </c>
      <c r="BC1078" s="12">
        <v>0</v>
      </c>
      <c r="BD1078" s="12">
        <v>0</v>
      </c>
      <c r="BE1078" s="12">
        <v>0</v>
      </c>
      <c r="BF1078" s="12">
        <v>0</v>
      </c>
      <c r="BK1078" t="s">
        <v>325</v>
      </c>
      <c r="BL1078" t="s">
        <v>110</v>
      </c>
      <c r="BM1078" s="2">
        <v>43901</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row>
    <row r="1079" spans="1:92" hidden="1" x14ac:dyDescent="0.25">
      <c r="A1079" s="7" t="s">
        <v>361</v>
      </c>
      <c r="B1079" t="s">
        <v>111</v>
      </c>
      <c r="C1079" s="2">
        <v>43901</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G1079" s="35" t="s">
        <v>361</v>
      </c>
      <c r="AH1079" s="29" t="s">
        <v>111</v>
      </c>
      <c r="AI1079" s="36">
        <v>43901</v>
      </c>
      <c r="AJ1079" s="12">
        <v>0</v>
      </c>
      <c r="AK1079" s="12">
        <v>0</v>
      </c>
      <c r="AL1079" s="12">
        <v>0</v>
      </c>
      <c r="AM1079" s="12">
        <v>0</v>
      </c>
      <c r="AN1079" s="12">
        <v>0</v>
      </c>
      <c r="AO1079" s="12">
        <v>0</v>
      </c>
      <c r="AP1079" s="12">
        <v>0</v>
      </c>
      <c r="AQ1079" s="12">
        <v>0</v>
      </c>
      <c r="AR1079" s="12">
        <v>0</v>
      </c>
      <c r="AS1079" s="12">
        <v>0</v>
      </c>
      <c r="AT1079" s="12">
        <v>0</v>
      </c>
      <c r="AU1079" s="12">
        <v>0</v>
      </c>
      <c r="AV1079" s="12">
        <v>0</v>
      </c>
      <c r="AW1079" s="12">
        <v>0</v>
      </c>
      <c r="AX1079" s="12">
        <v>0</v>
      </c>
      <c r="AY1079" s="12">
        <v>0</v>
      </c>
      <c r="AZ1079" s="12">
        <v>0</v>
      </c>
      <c r="BA1079" s="12">
        <v>0</v>
      </c>
      <c r="BB1079" s="12">
        <v>0</v>
      </c>
      <c r="BC1079" s="12">
        <v>0</v>
      </c>
      <c r="BD1079" s="12">
        <v>0</v>
      </c>
      <c r="BE1079" s="12">
        <v>0</v>
      </c>
      <c r="BF1079" s="12">
        <v>0</v>
      </c>
      <c r="BK1079" t="s">
        <v>325</v>
      </c>
      <c r="BL1079" t="s">
        <v>111</v>
      </c>
      <c r="BM1079" s="2">
        <v>43901</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row>
    <row r="1080" spans="1:92" hidden="1" x14ac:dyDescent="0.25">
      <c r="A1080" s="7" t="s">
        <v>361</v>
      </c>
      <c r="B1080" t="s">
        <v>112</v>
      </c>
      <c r="C1080" s="2">
        <v>43901</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G1080" s="33" t="s">
        <v>361</v>
      </c>
      <c r="AH1080" s="30" t="s">
        <v>112</v>
      </c>
      <c r="AI1080" s="34">
        <v>43901</v>
      </c>
      <c r="AJ1080" s="12">
        <v>0</v>
      </c>
      <c r="AK1080" s="12">
        <v>0</v>
      </c>
      <c r="AL1080" s="12">
        <v>0</v>
      </c>
      <c r="AM1080" s="12">
        <v>0</v>
      </c>
      <c r="AN1080" s="12">
        <v>0</v>
      </c>
      <c r="AO1080" s="12">
        <v>0</v>
      </c>
      <c r="AP1080" s="12">
        <v>0</v>
      </c>
      <c r="AQ1080" s="12">
        <v>0</v>
      </c>
      <c r="AR1080" s="12">
        <v>0</v>
      </c>
      <c r="AS1080" s="12">
        <v>0</v>
      </c>
      <c r="AT1080" s="12">
        <v>0</v>
      </c>
      <c r="AU1080" s="12">
        <v>0</v>
      </c>
      <c r="AV1080" s="12">
        <v>0</v>
      </c>
      <c r="AW1080" s="12">
        <v>0</v>
      </c>
      <c r="AX1080" s="12">
        <v>0</v>
      </c>
      <c r="AY1080" s="12">
        <v>0</v>
      </c>
      <c r="AZ1080" s="12">
        <v>0</v>
      </c>
      <c r="BA1080" s="12">
        <v>0</v>
      </c>
      <c r="BB1080" s="12">
        <v>0</v>
      </c>
      <c r="BC1080" s="12">
        <v>0</v>
      </c>
      <c r="BD1080" s="12">
        <v>0</v>
      </c>
      <c r="BE1080" s="12">
        <v>0</v>
      </c>
      <c r="BF1080" s="12">
        <v>0</v>
      </c>
      <c r="BK1080" t="s">
        <v>325</v>
      </c>
      <c r="BL1080" t="s">
        <v>112</v>
      </c>
      <c r="BM1080" s="2">
        <v>43901</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row>
    <row r="1081" spans="1:92" hidden="1" x14ac:dyDescent="0.25">
      <c r="A1081" s="7" t="s">
        <v>361</v>
      </c>
      <c r="B1081" t="s">
        <v>113</v>
      </c>
      <c r="C1081" s="2">
        <v>43901</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G1081" s="35" t="s">
        <v>361</v>
      </c>
      <c r="AH1081" s="29" t="s">
        <v>113</v>
      </c>
      <c r="AI1081" s="36">
        <v>43901</v>
      </c>
      <c r="AJ1081" s="12">
        <v>0</v>
      </c>
      <c r="AK1081" s="12">
        <v>0</v>
      </c>
      <c r="AL1081" s="12">
        <v>0</v>
      </c>
      <c r="AM1081" s="12">
        <v>0</v>
      </c>
      <c r="AN1081" s="12">
        <v>0</v>
      </c>
      <c r="AO1081" s="12">
        <v>0</v>
      </c>
      <c r="AP1081" s="12">
        <v>0</v>
      </c>
      <c r="AQ1081" s="12">
        <v>0</v>
      </c>
      <c r="AR1081" s="12">
        <v>0</v>
      </c>
      <c r="AS1081" s="12">
        <v>0</v>
      </c>
      <c r="AT1081" s="12">
        <v>0</v>
      </c>
      <c r="AU1081" s="12">
        <v>0</v>
      </c>
      <c r="AV1081" s="12">
        <v>0</v>
      </c>
      <c r="AW1081" s="12">
        <v>0</v>
      </c>
      <c r="AX1081" s="12">
        <v>0</v>
      </c>
      <c r="AY1081" s="12">
        <v>0</v>
      </c>
      <c r="AZ1081" s="12">
        <v>0</v>
      </c>
      <c r="BA1081" s="12">
        <v>0</v>
      </c>
      <c r="BB1081" s="12">
        <v>0</v>
      </c>
      <c r="BC1081" s="12">
        <v>0</v>
      </c>
      <c r="BD1081" s="12">
        <v>0</v>
      </c>
      <c r="BE1081" s="12">
        <v>0</v>
      </c>
      <c r="BF1081" s="12">
        <v>0</v>
      </c>
      <c r="BK1081" t="s">
        <v>325</v>
      </c>
      <c r="BL1081" t="s">
        <v>113</v>
      </c>
      <c r="BM1081" s="2">
        <v>43901</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row>
    <row r="1082" spans="1:92" hidden="1" x14ac:dyDescent="0.25">
      <c r="A1082" s="7" t="s">
        <v>362</v>
      </c>
      <c r="B1082" t="s">
        <v>110</v>
      </c>
      <c r="C1082" s="2">
        <v>43901</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G1082" s="33" t="s">
        <v>362</v>
      </c>
      <c r="AH1082" s="30" t="s">
        <v>110</v>
      </c>
      <c r="AI1082" s="34">
        <v>43901</v>
      </c>
      <c r="AJ1082" s="12">
        <v>0</v>
      </c>
      <c r="AK1082" s="12">
        <v>0</v>
      </c>
      <c r="AL1082" s="12">
        <v>0</v>
      </c>
      <c r="AM1082" s="12">
        <v>0</v>
      </c>
      <c r="AN1082" s="12">
        <v>0</v>
      </c>
      <c r="AO1082" s="12">
        <v>0</v>
      </c>
      <c r="AP1082" s="12">
        <v>0</v>
      </c>
      <c r="AQ1082" s="12">
        <v>0</v>
      </c>
      <c r="AR1082" s="12">
        <v>0</v>
      </c>
      <c r="AS1082" s="12">
        <v>0</v>
      </c>
      <c r="AT1082" s="12">
        <v>0</v>
      </c>
      <c r="AU1082" s="12">
        <v>0</v>
      </c>
      <c r="AV1082" s="12">
        <v>0</v>
      </c>
      <c r="AW1082" s="12">
        <v>0</v>
      </c>
      <c r="AX1082" s="12">
        <v>0</v>
      </c>
      <c r="AY1082" s="12">
        <v>0</v>
      </c>
      <c r="AZ1082" s="12">
        <v>0</v>
      </c>
      <c r="BA1082" s="12">
        <v>0</v>
      </c>
      <c r="BB1082" s="12">
        <v>0</v>
      </c>
      <c r="BC1082" s="12">
        <v>0</v>
      </c>
      <c r="BD1082" s="12">
        <v>0</v>
      </c>
      <c r="BE1082" s="12">
        <v>0</v>
      </c>
      <c r="BF1082" s="12">
        <v>0</v>
      </c>
      <c r="BK1082" t="s">
        <v>326</v>
      </c>
      <c r="BL1082" t="s">
        <v>110</v>
      </c>
      <c r="BM1082" s="2">
        <v>43901</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row>
    <row r="1083" spans="1:92" hidden="1" x14ac:dyDescent="0.25">
      <c r="A1083" s="7" t="s">
        <v>362</v>
      </c>
      <c r="B1083" t="s">
        <v>111</v>
      </c>
      <c r="C1083" s="2">
        <v>43901</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G1083" s="35" t="s">
        <v>362</v>
      </c>
      <c r="AH1083" s="29" t="s">
        <v>111</v>
      </c>
      <c r="AI1083" s="36">
        <v>43901</v>
      </c>
      <c r="AJ1083" s="12">
        <v>0</v>
      </c>
      <c r="AK1083" s="12">
        <v>0</v>
      </c>
      <c r="AL1083" s="12">
        <v>0</v>
      </c>
      <c r="AM1083" s="12">
        <v>0</v>
      </c>
      <c r="AN1083" s="12">
        <v>0</v>
      </c>
      <c r="AO1083" s="12">
        <v>0</v>
      </c>
      <c r="AP1083" s="12">
        <v>0</v>
      </c>
      <c r="AQ1083" s="12">
        <v>0</v>
      </c>
      <c r="AR1083" s="12">
        <v>0</v>
      </c>
      <c r="AS1083" s="12">
        <v>0</v>
      </c>
      <c r="AT1083" s="12">
        <v>0</v>
      </c>
      <c r="AU1083" s="12">
        <v>0</v>
      </c>
      <c r="AV1083" s="12">
        <v>0</v>
      </c>
      <c r="AW1083" s="12">
        <v>0</v>
      </c>
      <c r="AX1083" s="12">
        <v>0</v>
      </c>
      <c r="AY1083" s="12">
        <v>0</v>
      </c>
      <c r="AZ1083" s="12">
        <v>0</v>
      </c>
      <c r="BA1083" s="12">
        <v>0</v>
      </c>
      <c r="BB1083" s="12">
        <v>0</v>
      </c>
      <c r="BC1083" s="12">
        <v>0</v>
      </c>
      <c r="BD1083" s="12">
        <v>0</v>
      </c>
      <c r="BE1083" s="12">
        <v>0</v>
      </c>
      <c r="BF1083" s="12">
        <v>0</v>
      </c>
      <c r="BK1083" t="s">
        <v>326</v>
      </c>
      <c r="BL1083" t="s">
        <v>111</v>
      </c>
      <c r="BM1083" s="2">
        <v>43901</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row>
    <row r="1084" spans="1:92" hidden="1" x14ac:dyDescent="0.25">
      <c r="A1084" s="7" t="s">
        <v>362</v>
      </c>
      <c r="B1084" t="s">
        <v>112</v>
      </c>
      <c r="C1084" s="2">
        <v>43901</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G1084" s="33" t="s">
        <v>362</v>
      </c>
      <c r="AH1084" s="30" t="s">
        <v>112</v>
      </c>
      <c r="AI1084" s="34">
        <v>43901</v>
      </c>
      <c r="AJ1084" s="12">
        <v>0</v>
      </c>
      <c r="AK1084" s="12">
        <v>0</v>
      </c>
      <c r="AL1084" s="12">
        <v>0</v>
      </c>
      <c r="AM1084" s="12">
        <v>0</v>
      </c>
      <c r="AN1084" s="12">
        <v>0</v>
      </c>
      <c r="AO1084" s="12">
        <v>0</v>
      </c>
      <c r="AP1084" s="12">
        <v>0</v>
      </c>
      <c r="AQ1084" s="12">
        <v>0</v>
      </c>
      <c r="AR1084" s="12">
        <v>0</v>
      </c>
      <c r="AS1084" s="12">
        <v>0</v>
      </c>
      <c r="AT1084" s="12">
        <v>0</v>
      </c>
      <c r="AU1084" s="12">
        <v>0</v>
      </c>
      <c r="AV1084" s="12">
        <v>0</v>
      </c>
      <c r="AW1084" s="12">
        <v>0</v>
      </c>
      <c r="AX1084" s="12">
        <v>0</v>
      </c>
      <c r="AY1084" s="12">
        <v>0</v>
      </c>
      <c r="AZ1084" s="12">
        <v>0</v>
      </c>
      <c r="BA1084" s="12">
        <v>0</v>
      </c>
      <c r="BB1084" s="12">
        <v>0</v>
      </c>
      <c r="BC1084" s="12">
        <v>0</v>
      </c>
      <c r="BD1084" s="12">
        <v>0</v>
      </c>
      <c r="BE1084" s="12">
        <v>0</v>
      </c>
      <c r="BF1084" s="12">
        <v>0</v>
      </c>
      <c r="BK1084" t="s">
        <v>326</v>
      </c>
      <c r="BL1084" t="s">
        <v>112</v>
      </c>
      <c r="BM1084" s="2">
        <v>43901</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row>
    <row r="1085" spans="1:92" hidden="1" x14ac:dyDescent="0.25">
      <c r="A1085" s="7" t="s">
        <v>362</v>
      </c>
      <c r="B1085" t="s">
        <v>113</v>
      </c>
      <c r="C1085" s="2">
        <v>43901</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G1085" s="35" t="s">
        <v>362</v>
      </c>
      <c r="AH1085" s="29" t="s">
        <v>113</v>
      </c>
      <c r="AI1085" s="36">
        <v>43901</v>
      </c>
      <c r="AJ1085" s="12">
        <v>0</v>
      </c>
      <c r="AK1085" s="12">
        <v>0</v>
      </c>
      <c r="AL1085" s="12">
        <v>0</v>
      </c>
      <c r="AM1085" s="12">
        <v>0</v>
      </c>
      <c r="AN1085" s="12">
        <v>0</v>
      </c>
      <c r="AO1085" s="12">
        <v>0</v>
      </c>
      <c r="AP1085" s="12">
        <v>0</v>
      </c>
      <c r="AQ1085" s="12">
        <v>0</v>
      </c>
      <c r="AR1085" s="12">
        <v>0</v>
      </c>
      <c r="AS1085" s="12">
        <v>0</v>
      </c>
      <c r="AT1085" s="12">
        <v>0</v>
      </c>
      <c r="AU1085" s="12">
        <v>0</v>
      </c>
      <c r="AV1085" s="12">
        <v>0</v>
      </c>
      <c r="AW1085" s="12">
        <v>0</v>
      </c>
      <c r="AX1085" s="12">
        <v>0</v>
      </c>
      <c r="AY1085" s="12">
        <v>0</v>
      </c>
      <c r="AZ1085" s="12">
        <v>0</v>
      </c>
      <c r="BA1085" s="12">
        <v>0</v>
      </c>
      <c r="BB1085" s="12">
        <v>0</v>
      </c>
      <c r="BC1085" s="12">
        <v>0</v>
      </c>
      <c r="BD1085" s="12">
        <v>0</v>
      </c>
      <c r="BE1085" s="12">
        <v>0</v>
      </c>
      <c r="BF1085" s="12">
        <v>0</v>
      </c>
      <c r="BK1085" t="s">
        <v>326</v>
      </c>
      <c r="BL1085" t="s">
        <v>113</v>
      </c>
      <c r="BM1085" s="2">
        <v>43901</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row>
    <row r="1086" spans="1:92" hidden="1" x14ac:dyDescent="0.25">
      <c r="A1086" s="7" t="s">
        <v>363</v>
      </c>
      <c r="B1086" t="s">
        <v>110</v>
      </c>
      <c r="C1086" s="2">
        <v>43901</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G1086" s="33" t="s">
        <v>363</v>
      </c>
      <c r="AH1086" s="30" t="s">
        <v>110</v>
      </c>
      <c r="AI1086" s="34">
        <v>43901</v>
      </c>
      <c r="AJ1086" s="12">
        <v>0</v>
      </c>
      <c r="AK1086" s="12">
        <v>0</v>
      </c>
      <c r="AL1086" s="12">
        <v>0</v>
      </c>
      <c r="AM1086" s="12">
        <v>0</v>
      </c>
      <c r="AN1086" s="12">
        <v>0</v>
      </c>
      <c r="AO1086" s="12">
        <v>0</v>
      </c>
      <c r="AP1086" s="12">
        <v>0</v>
      </c>
      <c r="AQ1086" s="12">
        <v>0</v>
      </c>
      <c r="AR1086" s="12">
        <v>0</v>
      </c>
      <c r="AS1086" s="12">
        <v>0</v>
      </c>
      <c r="AT1086" s="12">
        <v>0</v>
      </c>
      <c r="AU1086" s="12">
        <v>0</v>
      </c>
      <c r="AV1086" s="12">
        <v>0</v>
      </c>
      <c r="AW1086" s="12">
        <v>0</v>
      </c>
      <c r="AX1086" s="12">
        <v>0</v>
      </c>
      <c r="AY1086" s="12">
        <v>0</v>
      </c>
      <c r="AZ1086" s="12">
        <v>0</v>
      </c>
      <c r="BA1086" s="12">
        <v>0</v>
      </c>
      <c r="BB1086" s="12">
        <v>0</v>
      </c>
      <c r="BC1086" s="12">
        <v>0</v>
      </c>
      <c r="BD1086" s="12">
        <v>0</v>
      </c>
      <c r="BE1086" s="12">
        <v>0</v>
      </c>
      <c r="BF1086" s="12">
        <v>0</v>
      </c>
      <c r="BK1086" t="s">
        <v>327</v>
      </c>
      <c r="BL1086" t="s">
        <v>110</v>
      </c>
      <c r="BM1086" s="2">
        <v>43901</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row>
    <row r="1087" spans="1:92" hidden="1" x14ac:dyDescent="0.25">
      <c r="A1087" s="7" t="s">
        <v>363</v>
      </c>
      <c r="B1087" t="s">
        <v>111</v>
      </c>
      <c r="C1087" s="2">
        <v>43901</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G1087" s="35" t="s">
        <v>363</v>
      </c>
      <c r="AH1087" s="29" t="s">
        <v>111</v>
      </c>
      <c r="AI1087" s="36">
        <v>43901</v>
      </c>
      <c r="AJ1087" s="12">
        <v>0</v>
      </c>
      <c r="AK1087" s="12">
        <v>0</v>
      </c>
      <c r="AL1087" s="12">
        <v>0</v>
      </c>
      <c r="AM1087" s="12">
        <v>0</v>
      </c>
      <c r="AN1087" s="12">
        <v>0</v>
      </c>
      <c r="AO1087" s="12">
        <v>0</v>
      </c>
      <c r="AP1087" s="12">
        <v>0</v>
      </c>
      <c r="AQ1087" s="12">
        <v>0</v>
      </c>
      <c r="AR1087" s="12">
        <v>0</v>
      </c>
      <c r="AS1087" s="12">
        <v>0</v>
      </c>
      <c r="AT1087" s="12">
        <v>0</v>
      </c>
      <c r="AU1087" s="12">
        <v>0</v>
      </c>
      <c r="AV1087" s="12">
        <v>0</v>
      </c>
      <c r="AW1087" s="12">
        <v>0</v>
      </c>
      <c r="AX1087" s="12">
        <v>0</v>
      </c>
      <c r="AY1087" s="12">
        <v>0</v>
      </c>
      <c r="AZ1087" s="12">
        <v>0</v>
      </c>
      <c r="BA1087" s="12">
        <v>0</v>
      </c>
      <c r="BB1087" s="12">
        <v>0</v>
      </c>
      <c r="BC1087" s="12">
        <v>0</v>
      </c>
      <c r="BD1087" s="12">
        <v>0</v>
      </c>
      <c r="BE1087" s="12">
        <v>0</v>
      </c>
      <c r="BF1087" s="12">
        <v>0</v>
      </c>
      <c r="BK1087" t="s">
        <v>327</v>
      </c>
      <c r="BL1087" t="s">
        <v>111</v>
      </c>
      <c r="BM1087" s="2">
        <v>43901</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row>
    <row r="1088" spans="1:92" hidden="1" x14ac:dyDescent="0.25">
      <c r="A1088" s="7" t="s">
        <v>363</v>
      </c>
      <c r="B1088" t="s">
        <v>112</v>
      </c>
      <c r="C1088" s="2">
        <v>43901</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G1088" s="33" t="s">
        <v>363</v>
      </c>
      <c r="AH1088" s="30" t="s">
        <v>112</v>
      </c>
      <c r="AI1088" s="34">
        <v>43901</v>
      </c>
      <c r="AJ1088" s="12">
        <v>0</v>
      </c>
      <c r="AK1088" s="12">
        <v>0</v>
      </c>
      <c r="AL1088" s="12">
        <v>0</v>
      </c>
      <c r="AM1088" s="12">
        <v>0</v>
      </c>
      <c r="AN1088" s="12">
        <v>0</v>
      </c>
      <c r="AO1088" s="12">
        <v>0</v>
      </c>
      <c r="AP1088" s="12">
        <v>0</v>
      </c>
      <c r="AQ1088" s="12">
        <v>0</v>
      </c>
      <c r="AR1088" s="12">
        <v>0</v>
      </c>
      <c r="AS1088" s="12">
        <v>0</v>
      </c>
      <c r="AT1088" s="12">
        <v>0</v>
      </c>
      <c r="AU1088" s="12">
        <v>0</v>
      </c>
      <c r="AV1088" s="12">
        <v>0</v>
      </c>
      <c r="AW1088" s="12">
        <v>0</v>
      </c>
      <c r="AX1088" s="12">
        <v>0</v>
      </c>
      <c r="AY1088" s="12">
        <v>0</v>
      </c>
      <c r="AZ1088" s="12">
        <v>0</v>
      </c>
      <c r="BA1088" s="12">
        <v>0</v>
      </c>
      <c r="BB1088" s="12">
        <v>0</v>
      </c>
      <c r="BC1088" s="12">
        <v>0</v>
      </c>
      <c r="BD1088" s="12">
        <v>0</v>
      </c>
      <c r="BE1088" s="12">
        <v>0</v>
      </c>
      <c r="BF1088" s="12">
        <v>0</v>
      </c>
      <c r="BK1088" t="s">
        <v>327</v>
      </c>
      <c r="BL1088" t="s">
        <v>112</v>
      </c>
      <c r="BM1088" s="2">
        <v>43901</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row>
    <row r="1089" spans="1:92" hidden="1" x14ac:dyDescent="0.25">
      <c r="A1089" s="7" t="s">
        <v>363</v>
      </c>
      <c r="B1089" t="s">
        <v>113</v>
      </c>
      <c r="C1089" s="2">
        <v>43901</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G1089" s="35" t="s">
        <v>363</v>
      </c>
      <c r="AH1089" s="29" t="s">
        <v>113</v>
      </c>
      <c r="AI1089" s="36">
        <v>43901</v>
      </c>
      <c r="AJ1089" s="12">
        <v>0</v>
      </c>
      <c r="AK1089" s="12">
        <v>0</v>
      </c>
      <c r="AL1089" s="12">
        <v>0</v>
      </c>
      <c r="AM1089" s="12">
        <v>0</v>
      </c>
      <c r="AN1089" s="12">
        <v>0</v>
      </c>
      <c r="AO1089" s="12">
        <v>0</v>
      </c>
      <c r="AP1089" s="12">
        <v>0</v>
      </c>
      <c r="AQ1089" s="12">
        <v>0</v>
      </c>
      <c r="AR1089" s="12">
        <v>0</v>
      </c>
      <c r="AS1089" s="12">
        <v>0</v>
      </c>
      <c r="AT1089" s="12">
        <v>0</v>
      </c>
      <c r="AU1089" s="12">
        <v>0</v>
      </c>
      <c r="AV1089" s="12">
        <v>0</v>
      </c>
      <c r="AW1089" s="12">
        <v>0</v>
      </c>
      <c r="AX1089" s="12">
        <v>0</v>
      </c>
      <c r="AY1089" s="12">
        <v>0</v>
      </c>
      <c r="AZ1089" s="12">
        <v>0</v>
      </c>
      <c r="BA1089" s="12">
        <v>0</v>
      </c>
      <c r="BB1089" s="12">
        <v>0</v>
      </c>
      <c r="BC1089" s="12">
        <v>0</v>
      </c>
      <c r="BD1089" s="12">
        <v>0</v>
      </c>
      <c r="BE1089" s="12">
        <v>0</v>
      </c>
      <c r="BF1089" s="12">
        <v>0</v>
      </c>
      <c r="BK1089" t="s">
        <v>327</v>
      </c>
      <c r="BL1089" t="s">
        <v>113</v>
      </c>
      <c r="BM1089" s="2">
        <v>43901</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row>
    <row r="1090" spans="1:92" hidden="1" x14ac:dyDescent="0.25">
      <c r="A1090" s="7" t="s">
        <v>364</v>
      </c>
      <c r="B1090" t="s">
        <v>110</v>
      </c>
      <c r="C1090" s="2">
        <v>43901</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G1090" s="33" t="s">
        <v>364</v>
      </c>
      <c r="AH1090" s="30" t="s">
        <v>110</v>
      </c>
      <c r="AI1090" s="34">
        <v>43901</v>
      </c>
      <c r="AJ1090" s="12">
        <v>0</v>
      </c>
      <c r="AK1090" s="12">
        <v>0</v>
      </c>
      <c r="AL1090" s="12">
        <v>0</v>
      </c>
      <c r="AM1090" s="12">
        <v>0</v>
      </c>
      <c r="AN1090" s="12">
        <v>0</v>
      </c>
      <c r="AO1090" s="12">
        <v>0</v>
      </c>
      <c r="AP1090" s="12">
        <v>0</v>
      </c>
      <c r="AQ1090" s="12">
        <v>0</v>
      </c>
      <c r="AR1090" s="12">
        <v>0</v>
      </c>
      <c r="AS1090" s="12">
        <v>0</v>
      </c>
      <c r="AT1090" s="12">
        <v>0</v>
      </c>
      <c r="AU1090" s="12">
        <v>0</v>
      </c>
      <c r="AV1090" s="12">
        <v>0</v>
      </c>
      <c r="AW1090" s="12">
        <v>0</v>
      </c>
      <c r="AX1090" s="12">
        <v>0</v>
      </c>
      <c r="AY1090" s="12">
        <v>0</v>
      </c>
      <c r="AZ1090" s="12">
        <v>0</v>
      </c>
      <c r="BA1090" s="12">
        <v>0</v>
      </c>
      <c r="BB1090" s="12">
        <v>0</v>
      </c>
      <c r="BC1090" s="12">
        <v>0</v>
      </c>
      <c r="BD1090" s="12">
        <v>0</v>
      </c>
      <c r="BE1090" s="12">
        <v>0</v>
      </c>
      <c r="BF1090" s="12">
        <v>0</v>
      </c>
      <c r="BK1090" t="s">
        <v>328</v>
      </c>
      <c r="BL1090" t="s">
        <v>110</v>
      </c>
      <c r="BM1090" s="2">
        <v>43901</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row>
    <row r="1091" spans="1:92" hidden="1" x14ac:dyDescent="0.25">
      <c r="A1091" s="7" t="s">
        <v>364</v>
      </c>
      <c r="B1091" t="s">
        <v>111</v>
      </c>
      <c r="C1091" s="2">
        <v>43901</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G1091" s="35" t="s">
        <v>364</v>
      </c>
      <c r="AH1091" s="29" t="s">
        <v>111</v>
      </c>
      <c r="AI1091" s="36">
        <v>43901</v>
      </c>
      <c r="AJ1091" s="12">
        <v>0</v>
      </c>
      <c r="AK1091" s="12">
        <v>0</v>
      </c>
      <c r="AL1091" s="12">
        <v>0</v>
      </c>
      <c r="AM1091" s="12">
        <v>0</v>
      </c>
      <c r="AN1091" s="12">
        <v>0</v>
      </c>
      <c r="AO1091" s="12">
        <v>0</v>
      </c>
      <c r="AP1091" s="12">
        <v>0</v>
      </c>
      <c r="AQ1091" s="12">
        <v>0</v>
      </c>
      <c r="AR1091" s="12">
        <v>0</v>
      </c>
      <c r="AS1091" s="12">
        <v>0</v>
      </c>
      <c r="AT1091" s="12">
        <v>0</v>
      </c>
      <c r="AU1091" s="12">
        <v>0</v>
      </c>
      <c r="AV1091" s="12">
        <v>0</v>
      </c>
      <c r="AW1091" s="12">
        <v>0</v>
      </c>
      <c r="AX1091" s="12">
        <v>0</v>
      </c>
      <c r="AY1091" s="12">
        <v>0</v>
      </c>
      <c r="AZ1091" s="12">
        <v>0</v>
      </c>
      <c r="BA1091" s="12">
        <v>0</v>
      </c>
      <c r="BB1091" s="12">
        <v>0</v>
      </c>
      <c r="BC1091" s="12">
        <v>0</v>
      </c>
      <c r="BD1091" s="12">
        <v>0</v>
      </c>
      <c r="BE1091" s="12">
        <v>0</v>
      </c>
      <c r="BF1091" s="12">
        <v>0</v>
      </c>
      <c r="BK1091" t="s">
        <v>328</v>
      </c>
      <c r="BL1091" t="s">
        <v>111</v>
      </c>
      <c r="BM1091" s="2">
        <v>43901</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row>
    <row r="1092" spans="1:92" hidden="1" x14ac:dyDescent="0.25">
      <c r="A1092" s="7" t="s">
        <v>364</v>
      </c>
      <c r="B1092" t="s">
        <v>112</v>
      </c>
      <c r="C1092" s="2">
        <v>43901</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G1092" s="33" t="s">
        <v>364</v>
      </c>
      <c r="AH1092" s="30" t="s">
        <v>112</v>
      </c>
      <c r="AI1092" s="34">
        <v>43901</v>
      </c>
      <c r="AJ1092" s="12">
        <v>0</v>
      </c>
      <c r="AK1092" s="12">
        <v>0</v>
      </c>
      <c r="AL1092" s="12">
        <v>0</v>
      </c>
      <c r="AM1092" s="12">
        <v>0</v>
      </c>
      <c r="AN1092" s="12">
        <v>0</v>
      </c>
      <c r="AO1092" s="12">
        <v>0</v>
      </c>
      <c r="AP1092" s="12">
        <v>0</v>
      </c>
      <c r="AQ1092" s="12">
        <v>0</v>
      </c>
      <c r="AR1092" s="12">
        <v>0</v>
      </c>
      <c r="AS1092" s="12">
        <v>0</v>
      </c>
      <c r="AT1092" s="12">
        <v>0</v>
      </c>
      <c r="AU1092" s="12">
        <v>0</v>
      </c>
      <c r="AV1092" s="12">
        <v>0</v>
      </c>
      <c r="AW1092" s="12">
        <v>0</v>
      </c>
      <c r="AX1092" s="12">
        <v>0</v>
      </c>
      <c r="AY1092" s="12">
        <v>0</v>
      </c>
      <c r="AZ1092" s="12">
        <v>0</v>
      </c>
      <c r="BA1092" s="12">
        <v>0</v>
      </c>
      <c r="BB1092" s="12">
        <v>0</v>
      </c>
      <c r="BC1092" s="12">
        <v>0</v>
      </c>
      <c r="BD1092" s="12">
        <v>0</v>
      </c>
      <c r="BE1092" s="12">
        <v>0</v>
      </c>
      <c r="BF1092" s="12">
        <v>0</v>
      </c>
      <c r="BK1092" t="s">
        <v>328</v>
      </c>
      <c r="BL1092" t="s">
        <v>112</v>
      </c>
      <c r="BM1092" s="2">
        <v>43901</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row>
    <row r="1093" spans="1:92" hidden="1" x14ac:dyDescent="0.25">
      <c r="A1093" s="7" t="s">
        <v>364</v>
      </c>
      <c r="B1093" t="s">
        <v>113</v>
      </c>
      <c r="C1093" s="2">
        <v>43901</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G1093" s="35" t="s">
        <v>364</v>
      </c>
      <c r="AH1093" s="29" t="s">
        <v>113</v>
      </c>
      <c r="AI1093" s="36">
        <v>43901</v>
      </c>
      <c r="AJ1093" s="12">
        <v>0</v>
      </c>
      <c r="AK1093" s="12">
        <v>0</v>
      </c>
      <c r="AL1093" s="12">
        <v>0</v>
      </c>
      <c r="AM1093" s="12">
        <v>0</v>
      </c>
      <c r="AN1093" s="12">
        <v>0</v>
      </c>
      <c r="AO1093" s="12">
        <v>0</v>
      </c>
      <c r="AP1093" s="12">
        <v>0</v>
      </c>
      <c r="AQ1093" s="12">
        <v>0</v>
      </c>
      <c r="AR1093" s="12">
        <v>0</v>
      </c>
      <c r="AS1093" s="12">
        <v>0</v>
      </c>
      <c r="AT1093" s="12">
        <v>0</v>
      </c>
      <c r="AU1093" s="12">
        <v>0</v>
      </c>
      <c r="AV1093" s="12">
        <v>0</v>
      </c>
      <c r="AW1093" s="12">
        <v>0</v>
      </c>
      <c r="AX1093" s="12">
        <v>0</v>
      </c>
      <c r="AY1093" s="12">
        <v>0</v>
      </c>
      <c r="AZ1093" s="12">
        <v>0</v>
      </c>
      <c r="BA1093" s="12">
        <v>0</v>
      </c>
      <c r="BB1093" s="12">
        <v>0</v>
      </c>
      <c r="BC1093" s="12">
        <v>0</v>
      </c>
      <c r="BD1093" s="12">
        <v>0</v>
      </c>
      <c r="BE1093" s="12">
        <v>0</v>
      </c>
      <c r="BF1093" s="12">
        <v>0</v>
      </c>
      <c r="BK1093" t="s">
        <v>328</v>
      </c>
      <c r="BL1093" t="s">
        <v>113</v>
      </c>
      <c r="BM1093" s="2">
        <v>43901</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row>
    <row r="1094" spans="1:92" hidden="1" x14ac:dyDescent="0.25">
      <c r="A1094" s="7" t="s">
        <v>344</v>
      </c>
      <c r="B1094" t="s">
        <v>110</v>
      </c>
      <c r="C1094" s="2">
        <v>43902</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G1094" s="33" t="s">
        <v>344</v>
      </c>
      <c r="AH1094" s="30" t="s">
        <v>110</v>
      </c>
      <c r="AI1094" s="34">
        <v>43902</v>
      </c>
      <c r="AJ1094" s="12">
        <v>0</v>
      </c>
      <c r="AK1094" s="12">
        <v>0</v>
      </c>
      <c r="AL1094" s="12">
        <v>0</v>
      </c>
      <c r="AM1094" s="12">
        <v>0</v>
      </c>
      <c r="AN1094" s="12">
        <v>0</v>
      </c>
      <c r="AO1094" s="12">
        <v>0</v>
      </c>
      <c r="AP1094" s="12">
        <v>0</v>
      </c>
      <c r="AQ1094" s="12">
        <v>0</v>
      </c>
      <c r="AR1094" s="12">
        <v>0</v>
      </c>
      <c r="AS1094" s="12">
        <v>0</v>
      </c>
      <c r="AT1094" s="12">
        <v>0</v>
      </c>
      <c r="AU1094" s="12">
        <v>0</v>
      </c>
      <c r="AV1094" s="12">
        <v>0</v>
      </c>
      <c r="AW1094" s="12">
        <v>0</v>
      </c>
      <c r="AX1094" s="12">
        <v>0</v>
      </c>
      <c r="AY1094" s="12">
        <v>0</v>
      </c>
      <c r="AZ1094" s="12">
        <v>0</v>
      </c>
      <c r="BA1094" s="12">
        <v>0</v>
      </c>
      <c r="BB1094" s="12">
        <v>0</v>
      </c>
      <c r="BC1094" s="12">
        <v>0</v>
      </c>
      <c r="BD1094" s="12">
        <v>0</v>
      </c>
      <c r="BE1094" s="12">
        <v>0</v>
      </c>
      <c r="BF1094" s="12">
        <v>0</v>
      </c>
      <c r="BK1094" t="s">
        <v>329</v>
      </c>
      <c r="BL1094" t="s">
        <v>110</v>
      </c>
      <c r="BM1094" s="2">
        <v>43901</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row>
    <row r="1095" spans="1:92" hidden="1" x14ac:dyDescent="0.25">
      <c r="A1095" s="7" t="s">
        <v>344</v>
      </c>
      <c r="B1095" t="s">
        <v>111</v>
      </c>
      <c r="C1095" s="2">
        <v>43902</v>
      </c>
      <c r="D1095">
        <v>0</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G1095" s="35" t="s">
        <v>344</v>
      </c>
      <c r="AH1095" s="29" t="s">
        <v>111</v>
      </c>
      <c r="AI1095" s="36">
        <v>43902</v>
      </c>
      <c r="AJ1095" s="12">
        <v>0</v>
      </c>
      <c r="AK1095" s="12">
        <v>0</v>
      </c>
      <c r="AL1095" s="12">
        <v>0</v>
      </c>
      <c r="AM1095" s="12">
        <v>0</v>
      </c>
      <c r="AN1095" s="12">
        <v>0</v>
      </c>
      <c r="AO1095" s="12">
        <v>0</v>
      </c>
      <c r="AP1095" s="12">
        <v>0</v>
      </c>
      <c r="AQ1095" s="12">
        <v>0</v>
      </c>
      <c r="AR1095" s="12">
        <v>0</v>
      </c>
      <c r="AS1095" s="12">
        <v>0</v>
      </c>
      <c r="AT1095" s="12">
        <v>0</v>
      </c>
      <c r="AU1095" s="12">
        <v>0</v>
      </c>
      <c r="AV1095" s="12">
        <v>0</v>
      </c>
      <c r="AW1095" s="12">
        <v>0</v>
      </c>
      <c r="AX1095" s="12">
        <v>0</v>
      </c>
      <c r="AY1095" s="12">
        <v>0</v>
      </c>
      <c r="AZ1095" s="12">
        <v>0</v>
      </c>
      <c r="BA1095" s="12">
        <v>0</v>
      </c>
      <c r="BB1095" s="12">
        <v>0</v>
      </c>
      <c r="BC1095" s="12">
        <v>0</v>
      </c>
      <c r="BD1095" s="12">
        <v>0</v>
      </c>
      <c r="BE1095" s="12">
        <v>0</v>
      </c>
      <c r="BF1095" s="12">
        <v>0</v>
      </c>
      <c r="BK1095" t="s">
        <v>329</v>
      </c>
      <c r="BL1095" t="s">
        <v>111</v>
      </c>
      <c r="BM1095" s="2">
        <v>43901</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row>
    <row r="1096" spans="1:92" hidden="1" x14ac:dyDescent="0.25">
      <c r="A1096" s="7" t="s">
        <v>344</v>
      </c>
      <c r="B1096" t="s">
        <v>112</v>
      </c>
      <c r="C1096" s="2">
        <v>43902</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G1096" s="33" t="s">
        <v>344</v>
      </c>
      <c r="AH1096" s="30" t="s">
        <v>112</v>
      </c>
      <c r="AI1096" s="34">
        <v>43902</v>
      </c>
      <c r="AJ1096" s="12">
        <v>0</v>
      </c>
      <c r="AK1096" s="12">
        <v>0</v>
      </c>
      <c r="AL1096" s="12">
        <v>0</v>
      </c>
      <c r="AM1096" s="12">
        <v>0</v>
      </c>
      <c r="AN1096" s="12">
        <v>0</v>
      </c>
      <c r="AO1096" s="12">
        <v>0</v>
      </c>
      <c r="AP1096" s="12">
        <v>0</v>
      </c>
      <c r="AQ1096" s="12">
        <v>0</v>
      </c>
      <c r="AR1096" s="12">
        <v>0</v>
      </c>
      <c r="AS1096" s="12">
        <v>0</v>
      </c>
      <c r="AT1096" s="12">
        <v>0</v>
      </c>
      <c r="AU1096" s="12">
        <v>0</v>
      </c>
      <c r="AV1096" s="12">
        <v>0</v>
      </c>
      <c r="AW1096" s="12">
        <v>0</v>
      </c>
      <c r="AX1096" s="12">
        <v>0</v>
      </c>
      <c r="AY1096" s="12">
        <v>0</v>
      </c>
      <c r="AZ1096" s="12">
        <v>0</v>
      </c>
      <c r="BA1096" s="12">
        <v>0</v>
      </c>
      <c r="BB1096" s="12">
        <v>0</v>
      </c>
      <c r="BC1096" s="12">
        <v>0</v>
      </c>
      <c r="BD1096" s="12">
        <v>0</v>
      </c>
      <c r="BE1096" s="12">
        <v>0</v>
      </c>
      <c r="BF1096" s="12">
        <v>0</v>
      </c>
      <c r="BK1096" t="s">
        <v>329</v>
      </c>
      <c r="BL1096" t="s">
        <v>112</v>
      </c>
      <c r="BM1096" s="2">
        <v>43901</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row>
    <row r="1097" spans="1:92" hidden="1" x14ac:dyDescent="0.25">
      <c r="A1097" s="7" t="s">
        <v>344</v>
      </c>
      <c r="B1097" t="s">
        <v>113</v>
      </c>
      <c r="C1097" s="2">
        <v>43902</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G1097" s="35" t="s">
        <v>344</v>
      </c>
      <c r="AH1097" s="29" t="s">
        <v>113</v>
      </c>
      <c r="AI1097" s="36">
        <v>43902</v>
      </c>
      <c r="AJ1097" s="12">
        <v>0</v>
      </c>
      <c r="AK1097" s="12">
        <v>0</v>
      </c>
      <c r="AL1097" s="12">
        <v>0</v>
      </c>
      <c r="AM1097" s="12">
        <v>0</v>
      </c>
      <c r="AN1097" s="12">
        <v>0</v>
      </c>
      <c r="AO1097" s="12">
        <v>0</v>
      </c>
      <c r="AP1097" s="12">
        <v>0</v>
      </c>
      <c r="AQ1097" s="12">
        <v>0</v>
      </c>
      <c r="AR1097" s="12">
        <v>0</v>
      </c>
      <c r="AS1097" s="12">
        <v>0</v>
      </c>
      <c r="AT1097" s="12">
        <v>0</v>
      </c>
      <c r="AU1097" s="12">
        <v>0</v>
      </c>
      <c r="AV1097" s="12">
        <v>0</v>
      </c>
      <c r="AW1097" s="12">
        <v>0</v>
      </c>
      <c r="AX1097" s="12">
        <v>0</v>
      </c>
      <c r="AY1097" s="12">
        <v>0</v>
      </c>
      <c r="AZ1097" s="12">
        <v>0</v>
      </c>
      <c r="BA1097" s="12">
        <v>0</v>
      </c>
      <c r="BB1097" s="12">
        <v>0</v>
      </c>
      <c r="BC1097" s="12">
        <v>0</v>
      </c>
      <c r="BD1097" s="12">
        <v>0</v>
      </c>
      <c r="BE1097" s="12">
        <v>0</v>
      </c>
      <c r="BF1097" s="12">
        <v>0</v>
      </c>
      <c r="BK1097" t="s">
        <v>329</v>
      </c>
      <c r="BL1097" t="s">
        <v>113</v>
      </c>
      <c r="BM1097" s="2">
        <v>43901</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row>
    <row r="1098" spans="1:92" hidden="1" x14ac:dyDescent="0.25">
      <c r="A1098" s="7" t="s">
        <v>345</v>
      </c>
      <c r="B1098" t="s">
        <v>110</v>
      </c>
      <c r="C1098" s="2">
        <v>43902</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G1098" s="33" t="s">
        <v>345</v>
      </c>
      <c r="AH1098" s="30" t="s">
        <v>110</v>
      </c>
      <c r="AI1098" s="34">
        <v>43902</v>
      </c>
      <c r="AJ1098" s="12">
        <v>0</v>
      </c>
      <c r="AK1098" s="12">
        <v>0</v>
      </c>
      <c r="AL1098" s="12">
        <v>0</v>
      </c>
      <c r="AM1098" s="12">
        <v>0</v>
      </c>
      <c r="AN1098" s="12">
        <v>0</v>
      </c>
      <c r="AO1098" s="12">
        <v>0</v>
      </c>
      <c r="AP1098" s="12">
        <v>0</v>
      </c>
      <c r="AQ1098" s="12">
        <v>0</v>
      </c>
      <c r="AR1098" s="12">
        <v>0</v>
      </c>
      <c r="AS1098" s="12">
        <v>0</v>
      </c>
      <c r="AT1098" s="12">
        <v>0</v>
      </c>
      <c r="AU1098" s="12">
        <v>0</v>
      </c>
      <c r="AV1098" s="12">
        <v>0</v>
      </c>
      <c r="AW1098" s="12">
        <v>0</v>
      </c>
      <c r="AX1098" s="12">
        <v>0</v>
      </c>
      <c r="AY1098" s="12">
        <v>0</v>
      </c>
      <c r="AZ1098" s="12">
        <v>0</v>
      </c>
      <c r="BA1098" s="12">
        <v>0</v>
      </c>
      <c r="BB1098" s="12">
        <v>0</v>
      </c>
      <c r="BC1098" s="12">
        <v>0</v>
      </c>
      <c r="BD1098" s="12">
        <v>0</v>
      </c>
      <c r="BE1098" s="12">
        <v>0</v>
      </c>
      <c r="BF1098" s="12">
        <v>0</v>
      </c>
      <c r="BK1098" t="s">
        <v>330</v>
      </c>
      <c r="BL1098" t="s">
        <v>110</v>
      </c>
      <c r="BM1098" s="2">
        <v>43901</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row>
    <row r="1099" spans="1:92" hidden="1" x14ac:dyDescent="0.25">
      <c r="A1099" s="7" t="s">
        <v>345</v>
      </c>
      <c r="B1099" t="s">
        <v>111</v>
      </c>
      <c r="C1099" s="2">
        <v>43902</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G1099" s="35" t="s">
        <v>345</v>
      </c>
      <c r="AH1099" s="29" t="s">
        <v>111</v>
      </c>
      <c r="AI1099" s="36">
        <v>43902</v>
      </c>
      <c r="AJ1099" s="12">
        <v>0</v>
      </c>
      <c r="AK1099" s="12">
        <v>0</v>
      </c>
      <c r="AL1099" s="12">
        <v>0</v>
      </c>
      <c r="AM1099" s="12">
        <v>0</v>
      </c>
      <c r="AN1099" s="12">
        <v>0</v>
      </c>
      <c r="AO1099" s="12">
        <v>0</v>
      </c>
      <c r="AP1099" s="12">
        <v>0</v>
      </c>
      <c r="AQ1099" s="12">
        <v>0</v>
      </c>
      <c r="AR1099" s="12">
        <v>0</v>
      </c>
      <c r="AS1099" s="12">
        <v>0</v>
      </c>
      <c r="AT1099" s="12">
        <v>0</v>
      </c>
      <c r="AU1099" s="12">
        <v>0</v>
      </c>
      <c r="AV1099" s="12">
        <v>0</v>
      </c>
      <c r="AW1099" s="12">
        <v>0</v>
      </c>
      <c r="AX1099" s="12">
        <v>0</v>
      </c>
      <c r="AY1099" s="12">
        <v>0</v>
      </c>
      <c r="AZ1099" s="12">
        <v>0</v>
      </c>
      <c r="BA1099" s="12">
        <v>0</v>
      </c>
      <c r="BB1099" s="12">
        <v>0</v>
      </c>
      <c r="BC1099" s="12">
        <v>0</v>
      </c>
      <c r="BD1099" s="12">
        <v>0</v>
      </c>
      <c r="BE1099" s="12">
        <v>0</v>
      </c>
      <c r="BF1099" s="12">
        <v>0</v>
      </c>
      <c r="BK1099" t="s">
        <v>330</v>
      </c>
      <c r="BL1099" t="s">
        <v>111</v>
      </c>
      <c r="BM1099" s="2">
        <v>43901</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row>
    <row r="1100" spans="1:92" hidden="1" x14ac:dyDescent="0.25">
      <c r="A1100" s="7" t="s">
        <v>345</v>
      </c>
      <c r="B1100" t="s">
        <v>112</v>
      </c>
      <c r="C1100" s="2">
        <v>43902</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G1100" s="33" t="s">
        <v>345</v>
      </c>
      <c r="AH1100" s="30" t="s">
        <v>112</v>
      </c>
      <c r="AI1100" s="34">
        <v>43902</v>
      </c>
      <c r="AJ1100" s="12">
        <v>0</v>
      </c>
      <c r="AK1100" s="12">
        <v>0</v>
      </c>
      <c r="AL1100" s="12">
        <v>0</v>
      </c>
      <c r="AM1100" s="12">
        <v>0</v>
      </c>
      <c r="AN1100" s="12">
        <v>0</v>
      </c>
      <c r="AO1100" s="12">
        <v>0</v>
      </c>
      <c r="AP1100" s="12">
        <v>0</v>
      </c>
      <c r="AQ1100" s="12">
        <v>0</v>
      </c>
      <c r="AR1100" s="12">
        <v>0</v>
      </c>
      <c r="AS1100" s="12">
        <v>0</v>
      </c>
      <c r="AT1100" s="12">
        <v>0</v>
      </c>
      <c r="AU1100" s="12">
        <v>0</v>
      </c>
      <c r="AV1100" s="12">
        <v>0</v>
      </c>
      <c r="AW1100" s="12">
        <v>0</v>
      </c>
      <c r="AX1100" s="12">
        <v>0</v>
      </c>
      <c r="AY1100" s="12">
        <v>0</v>
      </c>
      <c r="AZ1100" s="12">
        <v>0</v>
      </c>
      <c r="BA1100" s="12">
        <v>0</v>
      </c>
      <c r="BB1100" s="12">
        <v>0</v>
      </c>
      <c r="BC1100" s="12">
        <v>0</v>
      </c>
      <c r="BD1100" s="12">
        <v>0</v>
      </c>
      <c r="BE1100" s="12">
        <v>0</v>
      </c>
      <c r="BF1100" s="12">
        <v>0</v>
      </c>
      <c r="BK1100" t="s">
        <v>330</v>
      </c>
      <c r="BL1100" t="s">
        <v>112</v>
      </c>
      <c r="BM1100" s="2">
        <v>43901</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row>
    <row r="1101" spans="1:92" hidden="1" x14ac:dyDescent="0.25">
      <c r="A1101" s="7" t="s">
        <v>345</v>
      </c>
      <c r="B1101" t="s">
        <v>113</v>
      </c>
      <c r="C1101" s="2">
        <v>43902</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G1101" s="35" t="s">
        <v>345</v>
      </c>
      <c r="AH1101" s="29" t="s">
        <v>113</v>
      </c>
      <c r="AI1101" s="36">
        <v>43902</v>
      </c>
      <c r="AJ1101" s="12">
        <v>0</v>
      </c>
      <c r="AK1101" s="12">
        <v>0</v>
      </c>
      <c r="AL1101" s="12">
        <v>0</v>
      </c>
      <c r="AM1101" s="12">
        <v>0</v>
      </c>
      <c r="AN1101" s="12">
        <v>0</v>
      </c>
      <c r="AO1101" s="12">
        <v>0</v>
      </c>
      <c r="AP1101" s="12">
        <v>0</v>
      </c>
      <c r="AQ1101" s="12">
        <v>0</v>
      </c>
      <c r="AR1101" s="12">
        <v>0</v>
      </c>
      <c r="AS1101" s="12">
        <v>0</v>
      </c>
      <c r="AT1101" s="12">
        <v>0</v>
      </c>
      <c r="AU1101" s="12">
        <v>0</v>
      </c>
      <c r="AV1101" s="12">
        <v>0</v>
      </c>
      <c r="AW1101" s="12">
        <v>0</v>
      </c>
      <c r="AX1101" s="12">
        <v>0</v>
      </c>
      <c r="AY1101" s="12">
        <v>0</v>
      </c>
      <c r="AZ1101" s="12">
        <v>0</v>
      </c>
      <c r="BA1101" s="12">
        <v>0</v>
      </c>
      <c r="BB1101" s="12">
        <v>0</v>
      </c>
      <c r="BC1101" s="12">
        <v>0</v>
      </c>
      <c r="BD1101" s="12">
        <v>0</v>
      </c>
      <c r="BE1101" s="12">
        <v>0</v>
      </c>
      <c r="BF1101" s="12">
        <v>0</v>
      </c>
      <c r="BK1101" t="s">
        <v>330</v>
      </c>
      <c r="BL1101" t="s">
        <v>113</v>
      </c>
      <c r="BM1101" s="2">
        <v>43901</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row>
    <row r="1102" spans="1:92" hidden="1" x14ac:dyDescent="0.25">
      <c r="A1102" s="7" t="s">
        <v>346</v>
      </c>
      <c r="B1102" t="s">
        <v>110</v>
      </c>
      <c r="C1102" s="2">
        <v>43902</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G1102" s="33" t="s">
        <v>346</v>
      </c>
      <c r="AH1102" s="30" t="s">
        <v>110</v>
      </c>
      <c r="AI1102" s="34">
        <v>43902</v>
      </c>
      <c r="AJ1102" s="12">
        <v>0</v>
      </c>
      <c r="AK1102" s="12">
        <v>0</v>
      </c>
      <c r="AL1102" s="12">
        <v>0</v>
      </c>
      <c r="AM1102" s="12">
        <v>0</v>
      </c>
      <c r="AN1102" s="12">
        <v>0</v>
      </c>
      <c r="AO1102" s="12">
        <v>0</v>
      </c>
      <c r="AP1102" s="12">
        <v>0</v>
      </c>
      <c r="AQ1102" s="12">
        <v>0</v>
      </c>
      <c r="AR1102" s="12">
        <v>0</v>
      </c>
      <c r="AS1102" s="12">
        <v>0</v>
      </c>
      <c r="AT1102" s="12">
        <v>0</v>
      </c>
      <c r="AU1102" s="12">
        <v>0</v>
      </c>
      <c r="AV1102" s="12">
        <v>0</v>
      </c>
      <c r="AW1102" s="12">
        <v>0</v>
      </c>
      <c r="AX1102" s="12">
        <v>0</v>
      </c>
      <c r="AY1102" s="12">
        <v>0</v>
      </c>
      <c r="AZ1102" s="12">
        <v>0</v>
      </c>
      <c r="BA1102" s="12">
        <v>0</v>
      </c>
      <c r="BB1102" s="12">
        <v>0</v>
      </c>
      <c r="BC1102" s="12">
        <v>0</v>
      </c>
      <c r="BD1102" s="12">
        <v>0</v>
      </c>
      <c r="BE1102" s="12">
        <v>0</v>
      </c>
      <c r="BF1102" s="12">
        <v>0</v>
      </c>
      <c r="BK1102" t="s">
        <v>331</v>
      </c>
      <c r="BL1102" t="s">
        <v>110</v>
      </c>
      <c r="BM1102" s="2">
        <v>43901</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row>
    <row r="1103" spans="1:92" hidden="1" x14ac:dyDescent="0.25">
      <c r="A1103" s="7" t="s">
        <v>346</v>
      </c>
      <c r="B1103" t="s">
        <v>111</v>
      </c>
      <c r="C1103" s="2">
        <v>43902</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G1103" s="35" t="s">
        <v>346</v>
      </c>
      <c r="AH1103" s="29" t="s">
        <v>111</v>
      </c>
      <c r="AI1103" s="36">
        <v>43902</v>
      </c>
      <c r="AJ1103" s="12">
        <v>0</v>
      </c>
      <c r="AK1103" s="12">
        <v>0</v>
      </c>
      <c r="AL1103" s="12">
        <v>0</v>
      </c>
      <c r="AM1103" s="12">
        <v>0</v>
      </c>
      <c r="AN1103" s="12">
        <v>0</v>
      </c>
      <c r="AO1103" s="12">
        <v>0</v>
      </c>
      <c r="AP1103" s="12">
        <v>0</v>
      </c>
      <c r="AQ1103" s="12">
        <v>0</v>
      </c>
      <c r="AR1103" s="12">
        <v>0</v>
      </c>
      <c r="AS1103" s="12">
        <v>0</v>
      </c>
      <c r="AT1103" s="12">
        <v>0</v>
      </c>
      <c r="AU1103" s="12">
        <v>0</v>
      </c>
      <c r="AV1103" s="12">
        <v>0</v>
      </c>
      <c r="AW1103" s="12">
        <v>0</v>
      </c>
      <c r="AX1103" s="12">
        <v>0</v>
      </c>
      <c r="AY1103" s="12">
        <v>0</v>
      </c>
      <c r="AZ1103" s="12">
        <v>0</v>
      </c>
      <c r="BA1103" s="12">
        <v>0</v>
      </c>
      <c r="BB1103" s="12">
        <v>0</v>
      </c>
      <c r="BC1103" s="12">
        <v>0</v>
      </c>
      <c r="BD1103" s="12">
        <v>0</v>
      </c>
      <c r="BE1103" s="12">
        <v>0</v>
      </c>
      <c r="BF1103" s="12">
        <v>0</v>
      </c>
      <c r="BK1103" t="s">
        <v>331</v>
      </c>
      <c r="BL1103" t="s">
        <v>111</v>
      </c>
      <c r="BM1103" s="2">
        <v>43901</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row>
    <row r="1104" spans="1:92" hidden="1" x14ac:dyDescent="0.25">
      <c r="A1104" s="7" t="s">
        <v>346</v>
      </c>
      <c r="B1104" t="s">
        <v>112</v>
      </c>
      <c r="C1104" s="2">
        <v>43902</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G1104" s="33" t="s">
        <v>346</v>
      </c>
      <c r="AH1104" s="30" t="s">
        <v>112</v>
      </c>
      <c r="AI1104" s="34">
        <v>43902</v>
      </c>
      <c r="AJ1104" s="12">
        <v>0</v>
      </c>
      <c r="AK1104" s="12">
        <v>0</v>
      </c>
      <c r="AL1104" s="12">
        <v>0</v>
      </c>
      <c r="AM1104" s="12">
        <v>0</v>
      </c>
      <c r="AN1104" s="12">
        <v>0</v>
      </c>
      <c r="AO1104" s="12">
        <v>0</v>
      </c>
      <c r="AP1104" s="12">
        <v>0</v>
      </c>
      <c r="AQ1104" s="12">
        <v>0</v>
      </c>
      <c r="AR1104" s="12">
        <v>0</v>
      </c>
      <c r="AS1104" s="12">
        <v>0</v>
      </c>
      <c r="AT1104" s="12">
        <v>0</v>
      </c>
      <c r="AU1104" s="12">
        <v>0</v>
      </c>
      <c r="AV1104" s="12">
        <v>0</v>
      </c>
      <c r="AW1104" s="12">
        <v>0</v>
      </c>
      <c r="AX1104" s="12">
        <v>0</v>
      </c>
      <c r="AY1104" s="12">
        <v>0</v>
      </c>
      <c r="AZ1104" s="12">
        <v>0</v>
      </c>
      <c r="BA1104" s="12">
        <v>0</v>
      </c>
      <c r="BB1104" s="12">
        <v>0</v>
      </c>
      <c r="BC1104" s="12">
        <v>0</v>
      </c>
      <c r="BD1104" s="12">
        <v>0</v>
      </c>
      <c r="BE1104" s="12">
        <v>0</v>
      </c>
      <c r="BF1104" s="12">
        <v>0</v>
      </c>
      <c r="BK1104" t="s">
        <v>331</v>
      </c>
      <c r="BL1104" t="s">
        <v>112</v>
      </c>
      <c r="BM1104" s="2">
        <v>43901</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0</v>
      </c>
      <c r="CM1104">
        <v>0</v>
      </c>
      <c r="CN1104">
        <v>0</v>
      </c>
    </row>
    <row r="1105" spans="1:92" hidden="1" x14ac:dyDescent="0.25">
      <c r="A1105" s="7" t="s">
        <v>346</v>
      </c>
      <c r="B1105" t="s">
        <v>113</v>
      </c>
      <c r="C1105" s="2">
        <v>43902</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G1105" s="35" t="s">
        <v>346</v>
      </c>
      <c r="AH1105" s="29" t="s">
        <v>113</v>
      </c>
      <c r="AI1105" s="36">
        <v>43902</v>
      </c>
      <c r="AJ1105" s="12">
        <v>0</v>
      </c>
      <c r="AK1105" s="12">
        <v>0</v>
      </c>
      <c r="AL1105" s="12">
        <v>0</v>
      </c>
      <c r="AM1105" s="12">
        <v>0</v>
      </c>
      <c r="AN1105" s="12">
        <v>0</v>
      </c>
      <c r="AO1105" s="12">
        <v>0</v>
      </c>
      <c r="AP1105" s="12">
        <v>0</v>
      </c>
      <c r="AQ1105" s="12">
        <v>0</v>
      </c>
      <c r="AR1105" s="12">
        <v>0</v>
      </c>
      <c r="AS1105" s="12">
        <v>0</v>
      </c>
      <c r="AT1105" s="12">
        <v>0</v>
      </c>
      <c r="AU1105" s="12">
        <v>0</v>
      </c>
      <c r="AV1105" s="12">
        <v>0</v>
      </c>
      <c r="AW1105" s="12">
        <v>0</v>
      </c>
      <c r="AX1105" s="12">
        <v>0</v>
      </c>
      <c r="AY1105" s="12">
        <v>0</v>
      </c>
      <c r="AZ1105" s="12">
        <v>0</v>
      </c>
      <c r="BA1105" s="12">
        <v>0</v>
      </c>
      <c r="BB1105" s="12">
        <v>0</v>
      </c>
      <c r="BC1105" s="12">
        <v>0</v>
      </c>
      <c r="BD1105" s="12">
        <v>0</v>
      </c>
      <c r="BE1105" s="12">
        <v>0</v>
      </c>
      <c r="BF1105" s="12">
        <v>0</v>
      </c>
      <c r="BK1105" t="s">
        <v>331</v>
      </c>
      <c r="BL1105" t="s">
        <v>113</v>
      </c>
      <c r="BM1105" s="2">
        <v>43901</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row>
    <row r="1106" spans="1:92" hidden="1" x14ac:dyDescent="0.25">
      <c r="A1106" s="7" t="s">
        <v>347</v>
      </c>
      <c r="B1106" t="s">
        <v>110</v>
      </c>
      <c r="C1106" s="2">
        <v>43902</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G1106" s="33" t="s">
        <v>347</v>
      </c>
      <c r="AH1106" s="30" t="s">
        <v>110</v>
      </c>
      <c r="AI1106" s="34">
        <v>43902</v>
      </c>
      <c r="AJ1106" s="12">
        <v>0</v>
      </c>
      <c r="AK1106" s="12">
        <v>0</v>
      </c>
      <c r="AL1106" s="12">
        <v>0</v>
      </c>
      <c r="AM1106" s="12">
        <v>0</v>
      </c>
      <c r="AN1106" s="12">
        <v>0</v>
      </c>
      <c r="AO1106" s="12">
        <v>0</v>
      </c>
      <c r="AP1106" s="12">
        <v>0</v>
      </c>
      <c r="AQ1106" s="12">
        <v>0</v>
      </c>
      <c r="AR1106" s="12">
        <v>0</v>
      </c>
      <c r="AS1106" s="12">
        <v>0</v>
      </c>
      <c r="AT1106" s="12">
        <v>0</v>
      </c>
      <c r="AU1106" s="12">
        <v>0</v>
      </c>
      <c r="AV1106" s="12">
        <v>0</v>
      </c>
      <c r="AW1106" s="12">
        <v>0</v>
      </c>
      <c r="AX1106" s="12">
        <v>0</v>
      </c>
      <c r="AY1106" s="12">
        <v>0</v>
      </c>
      <c r="AZ1106" s="12">
        <v>0</v>
      </c>
      <c r="BA1106" s="12">
        <v>0</v>
      </c>
      <c r="BB1106" s="12">
        <v>0</v>
      </c>
      <c r="BC1106" s="12">
        <v>0</v>
      </c>
      <c r="BD1106" s="12">
        <v>0</v>
      </c>
      <c r="BE1106" s="12">
        <v>0</v>
      </c>
      <c r="BF1106" s="12">
        <v>0</v>
      </c>
      <c r="BK1106" t="s">
        <v>332</v>
      </c>
      <c r="BL1106" t="s">
        <v>110</v>
      </c>
      <c r="BM1106" s="2">
        <v>43901</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row>
    <row r="1107" spans="1:92" hidden="1" x14ac:dyDescent="0.25">
      <c r="A1107" s="7" t="s">
        <v>347</v>
      </c>
      <c r="B1107" t="s">
        <v>111</v>
      </c>
      <c r="C1107" s="2">
        <v>43902</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G1107" s="35" t="s">
        <v>347</v>
      </c>
      <c r="AH1107" s="29" t="s">
        <v>111</v>
      </c>
      <c r="AI1107" s="36">
        <v>43902</v>
      </c>
      <c r="AJ1107" s="12">
        <v>0</v>
      </c>
      <c r="AK1107" s="12">
        <v>0</v>
      </c>
      <c r="AL1107" s="12">
        <v>0</v>
      </c>
      <c r="AM1107" s="12">
        <v>0</v>
      </c>
      <c r="AN1107" s="12">
        <v>0</v>
      </c>
      <c r="AO1107" s="12">
        <v>0</v>
      </c>
      <c r="AP1107" s="12">
        <v>0</v>
      </c>
      <c r="AQ1107" s="12">
        <v>0</v>
      </c>
      <c r="AR1107" s="12">
        <v>0</v>
      </c>
      <c r="AS1107" s="12">
        <v>0</v>
      </c>
      <c r="AT1107" s="12">
        <v>0</v>
      </c>
      <c r="AU1107" s="12">
        <v>0</v>
      </c>
      <c r="AV1107" s="12">
        <v>0</v>
      </c>
      <c r="AW1107" s="12">
        <v>0</v>
      </c>
      <c r="AX1107" s="12">
        <v>0</v>
      </c>
      <c r="AY1107" s="12">
        <v>0</v>
      </c>
      <c r="AZ1107" s="12">
        <v>0</v>
      </c>
      <c r="BA1107" s="12">
        <v>0</v>
      </c>
      <c r="BB1107" s="12">
        <v>0</v>
      </c>
      <c r="BC1107" s="12">
        <v>0</v>
      </c>
      <c r="BD1107" s="12">
        <v>0</v>
      </c>
      <c r="BE1107" s="12">
        <v>0</v>
      </c>
      <c r="BF1107" s="12">
        <v>0</v>
      </c>
      <c r="BK1107" t="s">
        <v>332</v>
      </c>
      <c r="BL1107" t="s">
        <v>111</v>
      </c>
      <c r="BM1107" s="2">
        <v>43901</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row>
    <row r="1108" spans="1:92" hidden="1" x14ac:dyDescent="0.25">
      <c r="A1108" s="7" t="s">
        <v>347</v>
      </c>
      <c r="B1108" t="s">
        <v>112</v>
      </c>
      <c r="C1108" s="2">
        <v>43902</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G1108" s="33" t="s">
        <v>347</v>
      </c>
      <c r="AH1108" s="30" t="s">
        <v>112</v>
      </c>
      <c r="AI1108" s="34">
        <v>43902</v>
      </c>
      <c r="AJ1108" s="12">
        <v>0</v>
      </c>
      <c r="AK1108" s="12">
        <v>0</v>
      </c>
      <c r="AL1108" s="12">
        <v>0</v>
      </c>
      <c r="AM1108" s="12">
        <v>0</v>
      </c>
      <c r="AN1108" s="12">
        <v>0</v>
      </c>
      <c r="AO1108" s="12">
        <v>0</v>
      </c>
      <c r="AP1108" s="12">
        <v>0</v>
      </c>
      <c r="AQ1108" s="12">
        <v>0</v>
      </c>
      <c r="AR1108" s="12">
        <v>0</v>
      </c>
      <c r="AS1108" s="12">
        <v>0</v>
      </c>
      <c r="AT1108" s="12">
        <v>0</v>
      </c>
      <c r="AU1108" s="12">
        <v>0</v>
      </c>
      <c r="AV1108" s="12">
        <v>0</v>
      </c>
      <c r="AW1108" s="12">
        <v>0</v>
      </c>
      <c r="AX1108" s="12">
        <v>0</v>
      </c>
      <c r="AY1108" s="12">
        <v>0</v>
      </c>
      <c r="AZ1108" s="12">
        <v>0</v>
      </c>
      <c r="BA1108" s="12">
        <v>0</v>
      </c>
      <c r="BB1108" s="12">
        <v>0</v>
      </c>
      <c r="BC1108" s="12">
        <v>0</v>
      </c>
      <c r="BD1108" s="12">
        <v>0</v>
      </c>
      <c r="BE1108" s="12">
        <v>0</v>
      </c>
      <c r="BF1108" s="12">
        <v>0</v>
      </c>
      <c r="BK1108" t="s">
        <v>332</v>
      </c>
      <c r="BL1108" t="s">
        <v>112</v>
      </c>
      <c r="BM1108" s="2">
        <v>43901</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row>
    <row r="1109" spans="1:92" hidden="1" x14ac:dyDescent="0.25">
      <c r="A1109" s="7" t="s">
        <v>347</v>
      </c>
      <c r="B1109" t="s">
        <v>113</v>
      </c>
      <c r="C1109" s="2">
        <v>43902</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G1109" s="35" t="s">
        <v>347</v>
      </c>
      <c r="AH1109" s="29" t="s">
        <v>113</v>
      </c>
      <c r="AI1109" s="36">
        <v>43902</v>
      </c>
      <c r="AJ1109" s="12">
        <v>0</v>
      </c>
      <c r="AK1109" s="12">
        <v>0</v>
      </c>
      <c r="AL1109" s="12">
        <v>0</v>
      </c>
      <c r="AM1109" s="12">
        <v>0</v>
      </c>
      <c r="AN1109" s="12">
        <v>0</v>
      </c>
      <c r="AO1109" s="12">
        <v>0</v>
      </c>
      <c r="AP1109" s="12">
        <v>0</v>
      </c>
      <c r="AQ1109" s="12">
        <v>0</v>
      </c>
      <c r="AR1109" s="12">
        <v>0</v>
      </c>
      <c r="AS1109" s="12">
        <v>0</v>
      </c>
      <c r="AT1109" s="12">
        <v>0</v>
      </c>
      <c r="AU1109" s="12">
        <v>0</v>
      </c>
      <c r="AV1109" s="12">
        <v>0</v>
      </c>
      <c r="AW1109" s="12">
        <v>0</v>
      </c>
      <c r="AX1109" s="12">
        <v>0</v>
      </c>
      <c r="AY1109" s="12">
        <v>0</v>
      </c>
      <c r="AZ1109" s="12">
        <v>0</v>
      </c>
      <c r="BA1109" s="12">
        <v>0</v>
      </c>
      <c r="BB1109" s="12">
        <v>0</v>
      </c>
      <c r="BC1109" s="12">
        <v>0</v>
      </c>
      <c r="BD1109" s="12">
        <v>0</v>
      </c>
      <c r="BE1109" s="12">
        <v>0</v>
      </c>
      <c r="BF1109" s="12">
        <v>0</v>
      </c>
      <c r="BK1109" t="s">
        <v>332</v>
      </c>
      <c r="BL1109" t="s">
        <v>113</v>
      </c>
      <c r="BM1109" s="2">
        <v>43901</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row>
    <row r="1110" spans="1:92" hidden="1" x14ac:dyDescent="0.25">
      <c r="A1110" s="7" t="s">
        <v>348</v>
      </c>
      <c r="B1110" t="s">
        <v>110</v>
      </c>
      <c r="C1110" s="2">
        <v>43902</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G1110" s="33" t="s">
        <v>348</v>
      </c>
      <c r="AH1110" s="30" t="s">
        <v>110</v>
      </c>
      <c r="AI1110" s="34">
        <v>43902</v>
      </c>
      <c r="AJ1110" s="12">
        <v>0</v>
      </c>
      <c r="AK1110" s="12">
        <v>0</v>
      </c>
      <c r="AL1110" s="12">
        <v>0</v>
      </c>
      <c r="AM1110" s="12">
        <v>0</v>
      </c>
      <c r="AN1110" s="12">
        <v>0</v>
      </c>
      <c r="AO1110" s="12">
        <v>0</v>
      </c>
      <c r="AP1110" s="12">
        <v>0</v>
      </c>
      <c r="AQ1110" s="12">
        <v>0</v>
      </c>
      <c r="AR1110" s="12">
        <v>0</v>
      </c>
      <c r="AS1110" s="12">
        <v>0</v>
      </c>
      <c r="AT1110" s="12">
        <v>0</v>
      </c>
      <c r="AU1110" s="12">
        <v>0</v>
      </c>
      <c r="AV1110" s="12">
        <v>0</v>
      </c>
      <c r="AW1110" s="12">
        <v>0</v>
      </c>
      <c r="AX1110" s="12">
        <v>0</v>
      </c>
      <c r="AY1110" s="12">
        <v>0</v>
      </c>
      <c r="AZ1110" s="12">
        <v>0</v>
      </c>
      <c r="BA1110" s="12">
        <v>0</v>
      </c>
      <c r="BB1110" s="12">
        <v>0</v>
      </c>
      <c r="BC1110" s="12">
        <v>0</v>
      </c>
      <c r="BD1110" s="12">
        <v>0</v>
      </c>
      <c r="BE1110" s="12">
        <v>0</v>
      </c>
      <c r="BF1110" s="12">
        <v>0</v>
      </c>
      <c r="BK1110" t="s">
        <v>333</v>
      </c>
      <c r="BL1110" t="s">
        <v>110</v>
      </c>
      <c r="BM1110" s="2">
        <v>43901</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row>
    <row r="1111" spans="1:92" hidden="1" x14ac:dyDescent="0.25">
      <c r="A1111" s="7" t="s">
        <v>348</v>
      </c>
      <c r="B1111" t="s">
        <v>111</v>
      </c>
      <c r="C1111" s="2">
        <v>43902</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G1111" s="35" t="s">
        <v>348</v>
      </c>
      <c r="AH1111" s="29" t="s">
        <v>111</v>
      </c>
      <c r="AI1111" s="36">
        <v>43902</v>
      </c>
      <c r="AJ1111" s="12">
        <v>0</v>
      </c>
      <c r="AK1111" s="12">
        <v>0</v>
      </c>
      <c r="AL1111" s="12">
        <v>0</v>
      </c>
      <c r="AM1111" s="12">
        <v>0</v>
      </c>
      <c r="AN1111" s="12">
        <v>0</v>
      </c>
      <c r="AO1111" s="12">
        <v>0</v>
      </c>
      <c r="AP1111" s="12">
        <v>0</v>
      </c>
      <c r="AQ1111" s="12">
        <v>0</v>
      </c>
      <c r="AR1111" s="12">
        <v>0</v>
      </c>
      <c r="AS1111" s="12">
        <v>0</v>
      </c>
      <c r="AT1111" s="12">
        <v>0</v>
      </c>
      <c r="AU1111" s="12">
        <v>0</v>
      </c>
      <c r="AV1111" s="12">
        <v>0</v>
      </c>
      <c r="AW1111" s="12">
        <v>0</v>
      </c>
      <c r="AX1111" s="12">
        <v>0</v>
      </c>
      <c r="AY1111" s="12">
        <v>0</v>
      </c>
      <c r="AZ1111" s="12">
        <v>0</v>
      </c>
      <c r="BA1111" s="12">
        <v>0</v>
      </c>
      <c r="BB1111" s="12">
        <v>0</v>
      </c>
      <c r="BC1111" s="12">
        <v>0</v>
      </c>
      <c r="BD1111" s="12">
        <v>0</v>
      </c>
      <c r="BE1111" s="12">
        <v>0</v>
      </c>
      <c r="BF1111" s="12">
        <v>0</v>
      </c>
      <c r="BK1111" t="s">
        <v>333</v>
      </c>
      <c r="BL1111" t="s">
        <v>111</v>
      </c>
      <c r="BM1111" s="2">
        <v>43901</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row>
    <row r="1112" spans="1:92" hidden="1" x14ac:dyDescent="0.25">
      <c r="A1112" s="7" t="s">
        <v>348</v>
      </c>
      <c r="B1112" t="s">
        <v>112</v>
      </c>
      <c r="C1112" s="2">
        <v>43902</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G1112" s="33" t="s">
        <v>348</v>
      </c>
      <c r="AH1112" s="30" t="s">
        <v>112</v>
      </c>
      <c r="AI1112" s="34">
        <v>43902</v>
      </c>
      <c r="AJ1112" s="12">
        <v>0</v>
      </c>
      <c r="AK1112" s="12">
        <v>0</v>
      </c>
      <c r="AL1112" s="12">
        <v>0</v>
      </c>
      <c r="AM1112" s="12">
        <v>0</v>
      </c>
      <c r="AN1112" s="12">
        <v>0</v>
      </c>
      <c r="AO1112" s="12">
        <v>0</v>
      </c>
      <c r="AP1112" s="12">
        <v>0</v>
      </c>
      <c r="AQ1112" s="12">
        <v>0</v>
      </c>
      <c r="AR1112" s="12">
        <v>0</v>
      </c>
      <c r="AS1112" s="12">
        <v>0</v>
      </c>
      <c r="AT1112" s="12">
        <v>0</v>
      </c>
      <c r="AU1112" s="12">
        <v>0</v>
      </c>
      <c r="AV1112" s="12">
        <v>0</v>
      </c>
      <c r="AW1112" s="12">
        <v>0</v>
      </c>
      <c r="AX1112" s="12">
        <v>0</v>
      </c>
      <c r="AY1112" s="12">
        <v>0</v>
      </c>
      <c r="AZ1112" s="12">
        <v>0</v>
      </c>
      <c r="BA1112" s="12">
        <v>0</v>
      </c>
      <c r="BB1112" s="12">
        <v>0</v>
      </c>
      <c r="BC1112" s="12">
        <v>0</v>
      </c>
      <c r="BD1112" s="12">
        <v>0</v>
      </c>
      <c r="BE1112" s="12">
        <v>0</v>
      </c>
      <c r="BF1112" s="12">
        <v>0</v>
      </c>
      <c r="BK1112" t="s">
        <v>333</v>
      </c>
      <c r="BL1112" t="s">
        <v>112</v>
      </c>
      <c r="BM1112" s="2">
        <v>43901</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row>
    <row r="1113" spans="1:92" hidden="1" x14ac:dyDescent="0.25">
      <c r="A1113" s="7" t="s">
        <v>348</v>
      </c>
      <c r="B1113" t="s">
        <v>113</v>
      </c>
      <c r="C1113" s="2">
        <v>43902</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G1113" s="35" t="s">
        <v>348</v>
      </c>
      <c r="AH1113" s="29" t="s">
        <v>113</v>
      </c>
      <c r="AI1113" s="36">
        <v>43902</v>
      </c>
      <c r="AJ1113" s="12">
        <v>0</v>
      </c>
      <c r="AK1113" s="12">
        <v>0</v>
      </c>
      <c r="AL1113" s="12">
        <v>0</v>
      </c>
      <c r="AM1113" s="12">
        <v>0</v>
      </c>
      <c r="AN1113" s="12">
        <v>0</v>
      </c>
      <c r="AO1113" s="12">
        <v>0</v>
      </c>
      <c r="AP1113" s="12">
        <v>0</v>
      </c>
      <c r="AQ1113" s="12">
        <v>0</v>
      </c>
      <c r="AR1113" s="12">
        <v>0</v>
      </c>
      <c r="AS1113" s="12">
        <v>0</v>
      </c>
      <c r="AT1113" s="12">
        <v>0</v>
      </c>
      <c r="AU1113" s="12">
        <v>0</v>
      </c>
      <c r="AV1113" s="12">
        <v>0</v>
      </c>
      <c r="AW1113" s="12">
        <v>0</v>
      </c>
      <c r="AX1113" s="12">
        <v>0</v>
      </c>
      <c r="AY1113" s="12">
        <v>0</v>
      </c>
      <c r="AZ1113" s="12">
        <v>0</v>
      </c>
      <c r="BA1113" s="12">
        <v>0</v>
      </c>
      <c r="BB1113" s="12">
        <v>0</v>
      </c>
      <c r="BC1113" s="12">
        <v>0</v>
      </c>
      <c r="BD1113" s="12">
        <v>0</v>
      </c>
      <c r="BE1113" s="12">
        <v>0</v>
      </c>
      <c r="BF1113" s="12">
        <v>0</v>
      </c>
      <c r="BK1113" t="s">
        <v>333</v>
      </c>
      <c r="BL1113" t="s">
        <v>113</v>
      </c>
      <c r="BM1113" s="2">
        <v>43901</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row>
    <row r="1114" spans="1:92" hidden="1" x14ac:dyDescent="0.25">
      <c r="A1114" s="7" t="s">
        <v>349</v>
      </c>
      <c r="B1114" t="s">
        <v>110</v>
      </c>
      <c r="C1114" s="2">
        <v>43902</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G1114" s="33" t="s">
        <v>349</v>
      </c>
      <c r="AH1114" s="30" t="s">
        <v>110</v>
      </c>
      <c r="AI1114" s="34">
        <v>43902</v>
      </c>
      <c r="AJ1114" s="12">
        <v>0</v>
      </c>
      <c r="AK1114" s="12">
        <v>0</v>
      </c>
      <c r="AL1114" s="12">
        <v>0</v>
      </c>
      <c r="AM1114" s="12">
        <v>0</v>
      </c>
      <c r="AN1114" s="12">
        <v>0</v>
      </c>
      <c r="AO1114" s="12">
        <v>0</v>
      </c>
      <c r="AP1114" s="12">
        <v>0</v>
      </c>
      <c r="AQ1114" s="12">
        <v>0</v>
      </c>
      <c r="AR1114" s="12">
        <v>0</v>
      </c>
      <c r="AS1114" s="12">
        <v>0</v>
      </c>
      <c r="AT1114" s="12">
        <v>0</v>
      </c>
      <c r="AU1114" s="12">
        <v>0</v>
      </c>
      <c r="AV1114" s="12">
        <v>0</v>
      </c>
      <c r="AW1114" s="12">
        <v>0</v>
      </c>
      <c r="AX1114" s="12">
        <v>0</v>
      </c>
      <c r="AY1114" s="12">
        <v>0</v>
      </c>
      <c r="AZ1114" s="12">
        <v>0</v>
      </c>
      <c r="BA1114" s="12">
        <v>0</v>
      </c>
      <c r="BB1114" s="12">
        <v>0</v>
      </c>
      <c r="BC1114" s="12">
        <v>0</v>
      </c>
      <c r="BD1114" s="12">
        <v>0</v>
      </c>
      <c r="BE1114" s="12">
        <v>0</v>
      </c>
      <c r="BF1114" s="12">
        <v>0</v>
      </c>
      <c r="BK1114" t="s">
        <v>334</v>
      </c>
      <c r="BL1114" t="s">
        <v>110</v>
      </c>
      <c r="BM1114" s="2">
        <v>43901</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row>
    <row r="1115" spans="1:92" hidden="1" x14ac:dyDescent="0.25">
      <c r="A1115" s="7" t="s">
        <v>349</v>
      </c>
      <c r="B1115" t="s">
        <v>111</v>
      </c>
      <c r="C1115" s="2">
        <v>43902</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G1115" s="35" t="s">
        <v>349</v>
      </c>
      <c r="AH1115" s="29" t="s">
        <v>111</v>
      </c>
      <c r="AI1115" s="36">
        <v>43902</v>
      </c>
      <c r="AJ1115" s="12">
        <v>0</v>
      </c>
      <c r="AK1115" s="12">
        <v>0</v>
      </c>
      <c r="AL1115" s="12">
        <v>0</v>
      </c>
      <c r="AM1115" s="12">
        <v>0</v>
      </c>
      <c r="AN1115" s="12">
        <v>0</v>
      </c>
      <c r="AO1115" s="12">
        <v>0</v>
      </c>
      <c r="AP1115" s="12">
        <v>0</v>
      </c>
      <c r="AQ1115" s="12">
        <v>0</v>
      </c>
      <c r="AR1115" s="12">
        <v>0</v>
      </c>
      <c r="AS1115" s="12">
        <v>0</v>
      </c>
      <c r="AT1115" s="12">
        <v>0</v>
      </c>
      <c r="AU1115" s="12">
        <v>0</v>
      </c>
      <c r="AV1115" s="12">
        <v>0</v>
      </c>
      <c r="AW1115" s="12">
        <v>0</v>
      </c>
      <c r="AX1115" s="12">
        <v>0</v>
      </c>
      <c r="AY1115" s="12">
        <v>0</v>
      </c>
      <c r="AZ1115" s="12">
        <v>0</v>
      </c>
      <c r="BA1115" s="12">
        <v>0</v>
      </c>
      <c r="BB1115" s="12">
        <v>0</v>
      </c>
      <c r="BC1115" s="12">
        <v>0</v>
      </c>
      <c r="BD1115" s="12">
        <v>0</v>
      </c>
      <c r="BE1115" s="12">
        <v>0</v>
      </c>
      <c r="BF1115" s="12">
        <v>0</v>
      </c>
      <c r="BK1115" t="s">
        <v>334</v>
      </c>
      <c r="BL1115" t="s">
        <v>111</v>
      </c>
      <c r="BM1115" s="2">
        <v>43901</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row>
    <row r="1116" spans="1:92" hidden="1" x14ac:dyDescent="0.25">
      <c r="A1116" s="7" t="s">
        <v>349</v>
      </c>
      <c r="B1116" t="s">
        <v>112</v>
      </c>
      <c r="C1116" s="2">
        <v>43902</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G1116" s="33" t="s">
        <v>349</v>
      </c>
      <c r="AH1116" s="30" t="s">
        <v>112</v>
      </c>
      <c r="AI1116" s="34">
        <v>43902</v>
      </c>
      <c r="AJ1116" s="12">
        <v>0</v>
      </c>
      <c r="AK1116" s="12">
        <v>0</v>
      </c>
      <c r="AL1116" s="12">
        <v>0</v>
      </c>
      <c r="AM1116" s="12">
        <v>0</v>
      </c>
      <c r="AN1116" s="12">
        <v>0</v>
      </c>
      <c r="AO1116" s="12">
        <v>0</v>
      </c>
      <c r="AP1116" s="12">
        <v>0</v>
      </c>
      <c r="AQ1116" s="12">
        <v>0</v>
      </c>
      <c r="AR1116" s="12">
        <v>0</v>
      </c>
      <c r="AS1116" s="12">
        <v>0</v>
      </c>
      <c r="AT1116" s="12">
        <v>0</v>
      </c>
      <c r="AU1116" s="12">
        <v>0</v>
      </c>
      <c r="AV1116" s="12">
        <v>0</v>
      </c>
      <c r="AW1116" s="12">
        <v>0</v>
      </c>
      <c r="AX1116" s="12">
        <v>0</v>
      </c>
      <c r="AY1116" s="12">
        <v>0</v>
      </c>
      <c r="AZ1116" s="12">
        <v>0</v>
      </c>
      <c r="BA1116" s="12">
        <v>0</v>
      </c>
      <c r="BB1116" s="12">
        <v>0</v>
      </c>
      <c r="BC1116" s="12">
        <v>0</v>
      </c>
      <c r="BD1116" s="12">
        <v>0</v>
      </c>
      <c r="BE1116" s="12">
        <v>0</v>
      </c>
      <c r="BF1116" s="12">
        <v>0</v>
      </c>
      <c r="BK1116" t="s">
        <v>334</v>
      </c>
      <c r="BL1116" t="s">
        <v>112</v>
      </c>
      <c r="BM1116" s="2">
        <v>43901</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row>
    <row r="1117" spans="1:92" hidden="1" x14ac:dyDescent="0.25">
      <c r="A1117" s="7" t="s">
        <v>349</v>
      </c>
      <c r="B1117" t="s">
        <v>113</v>
      </c>
      <c r="C1117" s="2">
        <v>43902</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G1117" s="35" t="s">
        <v>349</v>
      </c>
      <c r="AH1117" s="29" t="s">
        <v>113</v>
      </c>
      <c r="AI1117" s="36">
        <v>43902</v>
      </c>
      <c r="AJ1117" s="12">
        <v>0</v>
      </c>
      <c r="AK1117" s="12">
        <v>0</v>
      </c>
      <c r="AL1117" s="12">
        <v>0</v>
      </c>
      <c r="AM1117" s="12">
        <v>0</v>
      </c>
      <c r="AN1117" s="12">
        <v>0</v>
      </c>
      <c r="AO1117" s="12">
        <v>0</v>
      </c>
      <c r="AP1117" s="12">
        <v>0</v>
      </c>
      <c r="AQ1117" s="12">
        <v>0</v>
      </c>
      <c r="AR1117" s="12">
        <v>0</v>
      </c>
      <c r="AS1117" s="12">
        <v>0</v>
      </c>
      <c r="AT1117" s="12">
        <v>0</v>
      </c>
      <c r="AU1117" s="12">
        <v>0</v>
      </c>
      <c r="AV1117" s="12">
        <v>0</v>
      </c>
      <c r="AW1117" s="12">
        <v>0</v>
      </c>
      <c r="AX1117" s="12">
        <v>0</v>
      </c>
      <c r="AY1117" s="12">
        <v>0</v>
      </c>
      <c r="AZ1117" s="12">
        <v>0</v>
      </c>
      <c r="BA1117" s="12">
        <v>0</v>
      </c>
      <c r="BB1117" s="12">
        <v>0</v>
      </c>
      <c r="BC1117" s="12">
        <v>0</v>
      </c>
      <c r="BD1117" s="12">
        <v>0</v>
      </c>
      <c r="BE1117" s="12">
        <v>0</v>
      </c>
      <c r="BF1117" s="12">
        <v>0</v>
      </c>
      <c r="BK1117" t="s">
        <v>334</v>
      </c>
      <c r="BL1117" t="s">
        <v>113</v>
      </c>
      <c r="BM1117" s="2">
        <v>43901</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row>
    <row r="1118" spans="1:92" hidden="1" x14ac:dyDescent="0.25">
      <c r="A1118" s="7" t="s">
        <v>350</v>
      </c>
      <c r="B1118" t="s">
        <v>110</v>
      </c>
      <c r="C1118" s="2">
        <v>43902</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G1118" s="33" t="s">
        <v>350</v>
      </c>
      <c r="AH1118" s="30" t="s">
        <v>110</v>
      </c>
      <c r="AI1118" s="34">
        <v>43902</v>
      </c>
      <c r="AJ1118" s="12">
        <v>0</v>
      </c>
      <c r="AK1118" s="12">
        <v>0</v>
      </c>
      <c r="AL1118" s="12">
        <v>0</v>
      </c>
      <c r="AM1118" s="12">
        <v>0</v>
      </c>
      <c r="AN1118" s="12">
        <v>0</v>
      </c>
      <c r="AO1118" s="12">
        <v>0</v>
      </c>
      <c r="AP1118" s="12">
        <v>0</v>
      </c>
      <c r="AQ1118" s="12">
        <v>0</v>
      </c>
      <c r="AR1118" s="12">
        <v>0</v>
      </c>
      <c r="AS1118" s="12">
        <v>0</v>
      </c>
      <c r="AT1118" s="12">
        <v>0</v>
      </c>
      <c r="AU1118" s="12">
        <v>0</v>
      </c>
      <c r="AV1118" s="12">
        <v>0</v>
      </c>
      <c r="AW1118" s="12">
        <v>0</v>
      </c>
      <c r="AX1118" s="12">
        <v>0</v>
      </c>
      <c r="AY1118" s="12">
        <v>0</v>
      </c>
      <c r="AZ1118" s="12">
        <v>0</v>
      </c>
      <c r="BA1118" s="12">
        <v>0</v>
      </c>
      <c r="BB1118" s="12">
        <v>0</v>
      </c>
      <c r="BC1118" s="12">
        <v>0</v>
      </c>
      <c r="BD1118" s="12">
        <v>0</v>
      </c>
      <c r="BE1118" s="12">
        <v>0</v>
      </c>
      <c r="BF1118" s="12">
        <v>0</v>
      </c>
      <c r="BK1118" t="s">
        <v>335</v>
      </c>
      <c r="BL1118" t="s">
        <v>110</v>
      </c>
      <c r="BM1118" s="2">
        <v>43901</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row>
    <row r="1119" spans="1:92" hidden="1" x14ac:dyDescent="0.25">
      <c r="A1119" s="7" t="s">
        <v>350</v>
      </c>
      <c r="B1119" t="s">
        <v>111</v>
      </c>
      <c r="C1119" s="2">
        <v>43902</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G1119" s="35" t="s">
        <v>350</v>
      </c>
      <c r="AH1119" s="29" t="s">
        <v>111</v>
      </c>
      <c r="AI1119" s="36">
        <v>43902</v>
      </c>
      <c r="AJ1119" s="12">
        <v>0</v>
      </c>
      <c r="AK1119" s="12">
        <v>0</v>
      </c>
      <c r="AL1119" s="12">
        <v>0</v>
      </c>
      <c r="AM1119" s="12">
        <v>0</v>
      </c>
      <c r="AN1119" s="12">
        <v>0</v>
      </c>
      <c r="AO1119" s="12">
        <v>0</v>
      </c>
      <c r="AP1119" s="12">
        <v>0</v>
      </c>
      <c r="AQ1119" s="12">
        <v>0</v>
      </c>
      <c r="AR1119" s="12">
        <v>0</v>
      </c>
      <c r="AS1119" s="12">
        <v>0</v>
      </c>
      <c r="AT1119" s="12">
        <v>0</v>
      </c>
      <c r="AU1119" s="12">
        <v>0</v>
      </c>
      <c r="AV1119" s="12">
        <v>0</v>
      </c>
      <c r="AW1119" s="12">
        <v>0</v>
      </c>
      <c r="AX1119" s="12">
        <v>0</v>
      </c>
      <c r="AY1119" s="12">
        <v>0</v>
      </c>
      <c r="AZ1119" s="12">
        <v>0</v>
      </c>
      <c r="BA1119" s="12">
        <v>0</v>
      </c>
      <c r="BB1119" s="12">
        <v>0</v>
      </c>
      <c r="BC1119" s="12">
        <v>0</v>
      </c>
      <c r="BD1119" s="12">
        <v>0</v>
      </c>
      <c r="BE1119" s="12">
        <v>0</v>
      </c>
      <c r="BF1119" s="12">
        <v>0</v>
      </c>
      <c r="BK1119" t="s">
        <v>335</v>
      </c>
      <c r="BL1119" t="s">
        <v>111</v>
      </c>
      <c r="BM1119" s="2">
        <v>43901</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row>
    <row r="1120" spans="1:92" hidden="1" x14ac:dyDescent="0.25">
      <c r="A1120" s="7" t="s">
        <v>350</v>
      </c>
      <c r="B1120" t="s">
        <v>112</v>
      </c>
      <c r="C1120" s="2">
        <v>43902</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G1120" s="33" t="s">
        <v>350</v>
      </c>
      <c r="AH1120" s="30" t="s">
        <v>112</v>
      </c>
      <c r="AI1120" s="34">
        <v>43902</v>
      </c>
      <c r="AJ1120" s="12">
        <v>0</v>
      </c>
      <c r="AK1120" s="12">
        <v>0</v>
      </c>
      <c r="AL1120" s="12">
        <v>0</v>
      </c>
      <c r="AM1120" s="12">
        <v>0</v>
      </c>
      <c r="AN1120" s="12">
        <v>0</v>
      </c>
      <c r="AO1120" s="12">
        <v>0</v>
      </c>
      <c r="AP1120" s="12">
        <v>0</v>
      </c>
      <c r="AQ1120" s="12">
        <v>0</v>
      </c>
      <c r="AR1120" s="12">
        <v>0</v>
      </c>
      <c r="AS1120" s="12">
        <v>0</v>
      </c>
      <c r="AT1120" s="12">
        <v>0</v>
      </c>
      <c r="AU1120" s="12">
        <v>0</v>
      </c>
      <c r="AV1120" s="12">
        <v>0</v>
      </c>
      <c r="AW1120" s="12">
        <v>0</v>
      </c>
      <c r="AX1120" s="12">
        <v>0</v>
      </c>
      <c r="AY1120" s="12">
        <v>0</v>
      </c>
      <c r="AZ1120" s="12">
        <v>0</v>
      </c>
      <c r="BA1120" s="12">
        <v>0</v>
      </c>
      <c r="BB1120" s="12">
        <v>0</v>
      </c>
      <c r="BC1120" s="12">
        <v>0</v>
      </c>
      <c r="BD1120" s="12">
        <v>0</v>
      </c>
      <c r="BE1120" s="12">
        <v>0</v>
      </c>
      <c r="BF1120" s="12">
        <v>0</v>
      </c>
      <c r="BK1120" t="s">
        <v>335</v>
      </c>
      <c r="BL1120" t="s">
        <v>112</v>
      </c>
      <c r="BM1120" s="2">
        <v>43901</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v>0</v>
      </c>
      <c r="CL1120">
        <v>0</v>
      </c>
      <c r="CM1120">
        <v>0</v>
      </c>
      <c r="CN1120">
        <v>0</v>
      </c>
    </row>
    <row r="1121" spans="1:92" hidden="1" x14ac:dyDescent="0.25">
      <c r="A1121" s="7" t="s">
        <v>350</v>
      </c>
      <c r="B1121" t="s">
        <v>113</v>
      </c>
      <c r="C1121" s="2">
        <v>43902</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G1121" s="35" t="s">
        <v>350</v>
      </c>
      <c r="AH1121" s="29" t="s">
        <v>113</v>
      </c>
      <c r="AI1121" s="36">
        <v>43902</v>
      </c>
      <c r="AJ1121" s="12">
        <v>0</v>
      </c>
      <c r="AK1121" s="12">
        <v>0</v>
      </c>
      <c r="AL1121" s="12">
        <v>0</v>
      </c>
      <c r="AM1121" s="12">
        <v>0</v>
      </c>
      <c r="AN1121" s="12">
        <v>0</v>
      </c>
      <c r="AO1121" s="12">
        <v>0</v>
      </c>
      <c r="AP1121" s="12">
        <v>0</v>
      </c>
      <c r="AQ1121" s="12">
        <v>0</v>
      </c>
      <c r="AR1121" s="12">
        <v>0</v>
      </c>
      <c r="AS1121" s="12">
        <v>0</v>
      </c>
      <c r="AT1121" s="12">
        <v>0</v>
      </c>
      <c r="AU1121" s="12">
        <v>0</v>
      </c>
      <c r="AV1121" s="12">
        <v>0</v>
      </c>
      <c r="AW1121" s="12">
        <v>0</v>
      </c>
      <c r="AX1121" s="12">
        <v>0</v>
      </c>
      <c r="AY1121" s="12">
        <v>0</v>
      </c>
      <c r="AZ1121" s="12">
        <v>0</v>
      </c>
      <c r="BA1121" s="12">
        <v>0</v>
      </c>
      <c r="BB1121" s="12">
        <v>0</v>
      </c>
      <c r="BC1121" s="12">
        <v>0</v>
      </c>
      <c r="BD1121" s="12">
        <v>0</v>
      </c>
      <c r="BE1121" s="12">
        <v>0</v>
      </c>
      <c r="BF1121" s="12">
        <v>0</v>
      </c>
      <c r="BK1121" t="s">
        <v>335</v>
      </c>
      <c r="BL1121" t="s">
        <v>113</v>
      </c>
      <c r="BM1121" s="2">
        <v>43901</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row>
    <row r="1122" spans="1:92" hidden="1" x14ac:dyDescent="0.25">
      <c r="A1122" s="7" t="s">
        <v>351</v>
      </c>
      <c r="B1122" t="s">
        <v>110</v>
      </c>
      <c r="C1122" s="2">
        <v>43902</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G1122" s="33" t="s">
        <v>351</v>
      </c>
      <c r="AH1122" s="30" t="s">
        <v>110</v>
      </c>
      <c r="AI1122" s="34">
        <v>43902</v>
      </c>
      <c r="AJ1122" s="12">
        <v>0</v>
      </c>
      <c r="AK1122" s="12">
        <v>0</v>
      </c>
      <c r="AL1122" s="12">
        <v>0</v>
      </c>
      <c r="AM1122" s="12">
        <v>0</v>
      </c>
      <c r="AN1122" s="12">
        <v>0</v>
      </c>
      <c r="AO1122" s="12">
        <v>0</v>
      </c>
      <c r="AP1122" s="12">
        <v>0</v>
      </c>
      <c r="AQ1122" s="12">
        <v>0</v>
      </c>
      <c r="AR1122" s="12">
        <v>0</v>
      </c>
      <c r="AS1122" s="12">
        <v>0</v>
      </c>
      <c r="AT1122" s="12">
        <v>0</v>
      </c>
      <c r="AU1122" s="12">
        <v>0</v>
      </c>
      <c r="AV1122" s="12">
        <v>0</v>
      </c>
      <c r="AW1122" s="12">
        <v>0</v>
      </c>
      <c r="AX1122" s="12">
        <v>0</v>
      </c>
      <c r="AY1122" s="12">
        <v>0</v>
      </c>
      <c r="AZ1122" s="12">
        <v>0</v>
      </c>
      <c r="BA1122" s="12">
        <v>0</v>
      </c>
      <c r="BB1122" s="12">
        <v>0</v>
      </c>
      <c r="BC1122" s="12">
        <v>0</v>
      </c>
      <c r="BD1122" s="12">
        <v>0</v>
      </c>
      <c r="BE1122" s="12">
        <v>0</v>
      </c>
      <c r="BF1122" s="12">
        <v>0</v>
      </c>
      <c r="BK1122" t="s">
        <v>336</v>
      </c>
      <c r="BL1122" t="s">
        <v>110</v>
      </c>
      <c r="BM1122" s="2">
        <v>43901</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row>
    <row r="1123" spans="1:92" hidden="1" x14ac:dyDescent="0.25">
      <c r="A1123" s="7" t="s">
        <v>351</v>
      </c>
      <c r="B1123" t="s">
        <v>111</v>
      </c>
      <c r="C1123" s="2">
        <v>43902</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G1123" s="35" t="s">
        <v>351</v>
      </c>
      <c r="AH1123" s="29" t="s">
        <v>111</v>
      </c>
      <c r="AI1123" s="36">
        <v>43902</v>
      </c>
      <c r="AJ1123" s="12">
        <v>0</v>
      </c>
      <c r="AK1123" s="12">
        <v>0</v>
      </c>
      <c r="AL1123" s="12">
        <v>0</v>
      </c>
      <c r="AM1123" s="12">
        <v>0</v>
      </c>
      <c r="AN1123" s="12">
        <v>0</v>
      </c>
      <c r="AO1123" s="12">
        <v>0</v>
      </c>
      <c r="AP1123" s="12">
        <v>0</v>
      </c>
      <c r="AQ1123" s="12">
        <v>0</v>
      </c>
      <c r="AR1123" s="12">
        <v>0</v>
      </c>
      <c r="AS1123" s="12">
        <v>0</v>
      </c>
      <c r="AT1123" s="12">
        <v>0</v>
      </c>
      <c r="AU1123" s="12">
        <v>0</v>
      </c>
      <c r="AV1123" s="12">
        <v>0</v>
      </c>
      <c r="AW1123" s="12">
        <v>0</v>
      </c>
      <c r="AX1123" s="12">
        <v>0</v>
      </c>
      <c r="AY1123" s="12">
        <v>0</v>
      </c>
      <c r="AZ1123" s="12">
        <v>0</v>
      </c>
      <c r="BA1123" s="12">
        <v>0</v>
      </c>
      <c r="BB1123" s="12">
        <v>0</v>
      </c>
      <c r="BC1123" s="12">
        <v>0</v>
      </c>
      <c r="BD1123" s="12">
        <v>0</v>
      </c>
      <c r="BE1123" s="12">
        <v>0</v>
      </c>
      <c r="BF1123" s="12">
        <v>0</v>
      </c>
      <c r="BK1123" t="s">
        <v>336</v>
      </c>
      <c r="BL1123" t="s">
        <v>111</v>
      </c>
      <c r="BM1123" s="2">
        <v>43901</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row>
    <row r="1124" spans="1:92" hidden="1" x14ac:dyDescent="0.25">
      <c r="A1124" s="7" t="s">
        <v>351</v>
      </c>
      <c r="B1124" t="s">
        <v>112</v>
      </c>
      <c r="C1124" s="2">
        <v>43902</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G1124" s="33" t="s">
        <v>351</v>
      </c>
      <c r="AH1124" s="30" t="s">
        <v>112</v>
      </c>
      <c r="AI1124" s="34">
        <v>43902</v>
      </c>
      <c r="AJ1124" s="12">
        <v>0</v>
      </c>
      <c r="AK1124" s="12">
        <v>0</v>
      </c>
      <c r="AL1124" s="12">
        <v>0</v>
      </c>
      <c r="AM1124" s="12">
        <v>0</v>
      </c>
      <c r="AN1124" s="12">
        <v>0</v>
      </c>
      <c r="AO1124" s="12">
        <v>0</v>
      </c>
      <c r="AP1124" s="12">
        <v>0</v>
      </c>
      <c r="AQ1124" s="12">
        <v>0</v>
      </c>
      <c r="AR1124" s="12">
        <v>0</v>
      </c>
      <c r="AS1124" s="12">
        <v>0</v>
      </c>
      <c r="AT1124" s="12">
        <v>0</v>
      </c>
      <c r="AU1124" s="12">
        <v>0</v>
      </c>
      <c r="AV1124" s="12">
        <v>0</v>
      </c>
      <c r="AW1124" s="12">
        <v>0</v>
      </c>
      <c r="AX1124" s="12">
        <v>0</v>
      </c>
      <c r="AY1124" s="12">
        <v>0</v>
      </c>
      <c r="AZ1124" s="12">
        <v>0</v>
      </c>
      <c r="BA1124" s="12">
        <v>0</v>
      </c>
      <c r="BB1124" s="12">
        <v>0</v>
      </c>
      <c r="BC1124" s="12">
        <v>0</v>
      </c>
      <c r="BD1124" s="12">
        <v>0</v>
      </c>
      <c r="BE1124" s="12">
        <v>0</v>
      </c>
      <c r="BF1124" s="12">
        <v>0</v>
      </c>
      <c r="BK1124" t="s">
        <v>336</v>
      </c>
      <c r="BL1124" t="s">
        <v>112</v>
      </c>
      <c r="BM1124" s="2">
        <v>43901</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row>
    <row r="1125" spans="1:92" hidden="1" x14ac:dyDescent="0.25">
      <c r="A1125" s="7" t="s">
        <v>351</v>
      </c>
      <c r="B1125" t="s">
        <v>113</v>
      </c>
      <c r="C1125" s="2">
        <v>43902</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G1125" s="35" t="s">
        <v>351</v>
      </c>
      <c r="AH1125" s="29" t="s">
        <v>113</v>
      </c>
      <c r="AI1125" s="36">
        <v>43902</v>
      </c>
      <c r="AJ1125" s="12">
        <v>0</v>
      </c>
      <c r="AK1125" s="12">
        <v>0</v>
      </c>
      <c r="AL1125" s="12">
        <v>0</v>
      </c>
      <c r="AM1125" s="12">
        <v>0</v>
      </c>
      <c r="AN1125" s="12">
        <v>0</v>
      </c>
      <c r="AO1125" s="12">
        <v>0</v>
      </c>
      <c r="AP1125" s="12">
        <v>0</v>
      </c>
      <c r="AQ1125" s="12">
        <v>0</v>
      </c>
      <c r="AR1125" s="12">
        <v>0</v>
      </c>
      <c r="AS1125" s="12">
        <v>0</v>
      </c>
      <c r="AT1125" s="12">
        <v>0</v>
      </c>
      <c r="AU1125" s="12">
        <v>0</v>
      </c>
      <c r="AV1125" s="12">
        <v>0</v>
      </c>
      <c r="AW1125" s="12">
        <v>0</v>
      </c>
      <c r="AX1125" s="12">
        <v>0</v>
      </c>
      <c r="AY1125" s="12">
        <v>0</v>
      </c>
      <c r="AZ1125" s="12">
        <v>0</v>
      </c>
      <c r="BA1125" s="12">
        <v>0</v>
      </c>
      <c r="BB1125" s="12">
        <v>0</v>
      </c>
      <c r="BC1125" s="12">
        <v>0</v>
      </c>
      <c r="BD1125" s="12">
        <v>0</v>
      </c>
      <c r="BE1125" s="12">
        <v>0</v>
      </c>
      <c r="BF1125" s="12">
        <v>0</v>
      </c>
      <c r="BK1125" t="s">
        <v>336</v>
      </c>
      <c r="BL1125" t="s">
        <v>113</v>
      </c>
      <c r="BM1125" s="2">
        <v>43901</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row>
    <row r="1126" spans="1:92" hidden="1" x14ac:dyDescent="0.25">
      <c r="A1126" s="7" t="s">
        <v>352</v>
      </c>
      <c r="B1126" t="s">
        <v>110</v>
      </c>
      <c r="C1126" s="2">
        <v>43902</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G1126" s="33" t="s">
        <v>352</v>
      </c>
      <c r="AH1126" s="30" t="s">
        <v>110</v>
      </c>
      <c r="AI1126" s="34">
        <v>43902</v>
      </c>
      <c r="AJ1126" s="12">
        <v>0</v>
      </c>
      <c r="AK1126" s="12">
        <v>0</v>
      </c>
      <c r="AL1126" s="12">
        <v>0</v>
      </c>
      <c r="AM1126" s="12">
        <v>0</v>
      </c>
      <c r="AN1126" s="12">
        <v>0</v>
      </c>
      <c r="AO1126" s="12">
        <v>0</v>
      </c>
      <c r="AP1126" s="12">
        <v>0</v>
      </c>
      <c r="AQ1126" s="12">
        <v>0</v>
      </c>
      <c r="AR1126" s="12">
        <v>0</v>
      </c>
      <c r="AS1126" s="12">
        <v>0</v>
      </c>
      <c r="AT1126" s="12">
        <v>0</v>
      </c>
      <c r="AU1126" s="12">
        <v>0</v>
      </c>
      <c r="AV1126" s="12">
        <v>0</v>
      </c>
      <c r="AW1126" s="12">
        <v>0</v>
      </c>
      <c r="AX1126" s="12">
        <v>0</v>
      </c>
      <c r="AY1126" s="12">
        <v>0</v>
      </c>
      <c r="AZ1126" s="12">
        <v>0</v>
      </c>
      <c r="BA1126" s="12">
        <v>0</v>
      </c>
      <c r="BB1126" s="12">
        <v>0</v>
      </c>
      <c r="BC1126" s="12">
        <v>0</v>
      </c>
      <c r="BD1126" s="12">
        <v>0</v>
      </c>
      <c r="BE1126" s="12">
        <v>0</v>
      </c>
      <c r="BF1126" s="12">
        <v>0</v>
      </c>
      <c r="BK1126" t="s">
        <v>337</v>
      </c>
      <c r="BL1126" t="s">
        <v>110</v>
      </c>
      <c r="BM1126" s="2">
        <v>43901</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row>
    <row r="1127" spans="1:92" hidden="1" x14ac:dyDescent="0.25">
      <c r="A1127" s="7" t="s">
        <v>352</v>
      </c>
      <c r="B1127" t="s">
        <v>111</v>
      </c>
      <c r="C1127" s="2">
        <v>43902</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G1127" s="35" t="s">
        <v>352</v>
      </c>
      <c r="AH1127" s="29" t="s">
        <v>111</v>
      </c>
      <c r="AI1127" s="36">
        <v>43902</v>
      </c>
      <c r="AJ1127" s="12">
        <v>0</v>
      </c>
      <c r="AK1127" s="12">
        <v>0</v>
      </c>
      <c r="AL1127" s="12">
        <v>0</v>
      </c>
      <c r="AM1127" s="12">
        <v>0</v>
      </c>
      <c r="AN1127" s="12">
        <v>0</v>
      </c>
      <c r="AO1127" s="12">
        <v>0</v>
      </c>
      <c r="AP1127" s="12">
        <v>0</v>
      </c>
      <c r="AQ1127" s="12">
        <v>0</v>
      </c>
      <c r="AR1127" s="12">
        <v>0</v>
      </c>
      <c r="AS1127" s="12">
        <v>0</v>
      </c>
      <c r="AT1127" s="12">
        <v>0</v>
      </c>
      <c r="AU1127" s="12">
        <v>0</v>
      </c>
      <c r="AV1127" s="12">
        <v>0</v>
      </c>
      <c r="AW1127" s="12">
        <v>0</v>
      </c>
      <c r="AX1127" s="12">
        <v>0</v>
      </c>
      <c r="AY1127" s="12">
        <v>0</v>
      </c>
      <c r="AZ1127" s="12">
        <v>0</v>
      </c>
      <c r="BA1127" s="12">
        <v>0</v>
      </c>
      <c r="BB1127" s="12">
        <v>0</v>
      </c>
      <c r="BC1127" s="12">
        <v>0</v>
      </c>
      <c r="BD1127" s="12">
        <v>0</v>
      </c>
      <c r="BE1127" s="12">
        <v>0</v>
      </c>
      <c r="BF1127" s="12">
        <v>0</v>
      </c>
      <c r="BK1127" t="s">
        <v>337</v>
      </c>
      <c r="BL1127" t="s">
        <v>111</v>
      </c>
      <c r="BM1127" s="2">
        <v>43901</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row>
    <row r="1128" spans="1:92" hidden="1" x14ac:dyDescent="0.25">
      <c r="A1128" s="7" t="s">
        <v>352</v>
      </c>
      <c r="B1128" t="s">
        <v>112</v>
      </c>
      <c r="C1128" s="2">
        <v>43902</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G1128" s="33" t="s">
        <v>352</v>
      </c>
      <c r="AH1128" s="30" t="s">
        <v>112</v>
      </c>
      <c r="AI1128" s="34">
        <v>43902</v>
      </c>
      <c r="AJ1128" s="12">
        <v>0</v>
      </c>
      <c r="AK1128" s="12">
        <v>0</v>
      </c>
      <c r="AL1128" s="12">
        <v>0</v>
      </c>
      <c r="AM1128" s="12">
        <v>0</v>
      </c>
      <c r="AN1128" s="12">
        <v>0</v>
      </c>
      <c r="AO1128" s="12">
        <v>0</v>
      </c>
      <c r="AP1128" s="12">
        <v>0</v>
      </c>
      <c r="AQ1128" s="12">
        <v>0</v>
      </c>
      <c r="AR1128" s="12">
        <v>0</v>
      </c>
      <c r="AS1128" s="12">
        <v>0</v>
      </c>
      <c r="AT1128" s="12">
        <v>0</v>
      </c>
      <c r="AU1128" s="12">
        <v>0</v>
      </c>
      <c r="AV1128" s="12">
        <v>0</v>
      </c>
      <c r="AW1128" s="12">
        <v>0</v>
      </c>
      <c r="AX1128" s="12">
        <v>0</v>
      </c>
      <c r="AY1128" s="12">
        <v>0</v>
      </c>
      <c r="AZ1128" s="12">
        <v>0</v>
      </c>
      <c r="BA1128" s="12">
        <v>0</v>
      </c>
      <c r="BB1128" s="12">
        <v>0</v>
      </c>
      <c r="BC1128" s="12">
        <v>0</v>
      </c>
      <c r="BD1128" s="12">
        <v>0</v>
      </c>
      <c r="BE1128" s="12">
        <v>0</v>
      </c>
      <c r="BF1128" s="12">
        <v>0</v>
      </c>
      <c r="BK1128" t="s">
        <v>337</v>
      </c>
      <c r="BL1128" t="s">
        <v>112</v>
      </c>
      <c r="BM1128" s="2">
        <v>43901</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row>
    <row r="1129" spans="1:92" hidden="1" x14ac:dyDescent="0.25">
      <c r="A1129" s="7" t="s">
        <v>352</v>
      </c>
      <c r="B1129" t="s">
        <v>113</v>
      </c>
      <c r="C1129" s="2">
        <v>43902</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G1129" s="35" t="s">
        <v>352</v>
      </c>
      <c r="AH1129" s="29" t="s">
        <v>113</v>
      </c>
      <c r="AI1129" s="36">
        <v>43902</v>
      </c>
      <c r="AJ1129" s="12">
        <v>0</v>
      </c>
      <c r="AK1129" s="12">
        <v>0</v>
      </c>
      <c r="AL1129" s="12">
        <v>0</v>
      </c>
      <c r="AM1129" s="12">
        <v>0</v>
      </c>
      <c r="AN1129" s="12">
        <v>0</v>
      </c>
      <c r="AO1129" s="12">
        <v>0</v>
      </c>
      <c r="AP1129" s="12">
        <v>0</v>
      </c>
      <c r="AQ1129" s="12">
        <v>0</v>
      </c>
      <c r="AR1129" s="12">
        <v>0</v>
      </c>
      <c r="AS1129" s="12">
        <v>0</v>
      </c>
      <c r="AT1129" s="12">
        <v>0</v>
      </c>
      <c r="AU1129" s="12">
        <v>0</v>
      </c>
      <c r="AV1129" s="12">
        <v>0</v>
      </c>
      <c r="AW1129" s="12">
        <v>0</v>
      </c>
      <c r="AX1129" s="12">
        <v>0</v>
      </c>
      <c r="AY1129" s="12">
        <v>0</v>
      </c>
      <c r="AZ1129" s="12">
        <v>0</v>
      </c>
      <c r="BA1129" s="12">
        <v>0</v>
      </c>
      <c r="BB1129" s="12">
        <v>0</v>
      </c>
      <c r="BC1129" s="12">
        <v>0</v>
      </c>
      <c r="BD1129" s="12">
        <v>0</v>
      </c>
      <c r="BE1129" s="12">
        <v>0</v>
      </c>
      <c r="BF1129" s="12">
        <v>0</v>
      </c>
      <c r="BK1129" t="s">
        <v>337</v>
      </c>
      <c r="BL1129" t="s">
        <v>113</v>
      </c>
      <c r="BM1129" s="2">
        <v>43901</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row>
    <row r="1130" spans="1:92" hidden="1" x14ac:dyDescent="0.25">
      <c r="A1130" s="7" t="s">
        <v>353</v>
      </c>
      <c r="B1130" t="s">
        <v>110</v>
      </c>
      <c r="C1130" s="2">
        <v>43902</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G1130" s="33" t="s">
        <v>353</v>
      </c>
      <c r="AH1130" s="30" t="s">
        <v>110</v>
      </c>
      <c r="AI1130" s="34">
        <v>43902</v>
      </c>
      <c r="AJ1130" s="12">
        <v>0</v>
      </c>
      <c r="AK1130" s="12">
        <v>0</v>
      </c>
      <c r="AL1130" s="12">
        <v>0</v>
      </c>
      <c r="AM1130" s="12">
        <v>0</v>
      </c>
      <c r="AN1130" s="12">
        <v>0</v>
      </c>
      <c r="AO1130" s="12">
        <v>0</v>
      </c>
      <c r="AP1130" s="12">
        <v>0</v>
      </c>
      <c r="AQ1130" s="12">
        <v>0</v>
      </c>
      <c r="AR1130" s="12">
        <v>0</v>
      </c>
      <c r="AS1130" s="12">
        <v>0</v>
      </c>
      <c r="AT1130" s="12">
        <v>0</v>
      </c>
      <c r="AU1130" s="12">
        <v>0</v>
      </c>
      <c r="AV1130" s="12">
        <v>0</v>
      </c>
      <c r="AW1130" s="12">
        <v>0</v>
      </c>
      <c r="AX1130" s="12">
        <v>0</v>
      </c>
      <c r="AY1130" s="12">
        <v>0</v>
      </c>
      <c r="AZ1130" s="12">
        <v>0</v>
      </c>
      <c r="BA1130" s="12">
        <v>0</v>
      </c>
      <c r="BB1130" s="12">
        <v>0</v>
      </c>
      <c r="BC1130" s="12">
        <v>0</v>
      </c>
      <c r="BD1130" s="12">
        <v>0</v>
      </c>
      <c r="BE1130" s="12">
        <v>0</v>
      </c>
      <c r="BF1130" s="12">
        <v>0</v>
      </c>
      <c r="BK1130" t="s">
        <v>338</v>
      </c>
      <c r="BL1130" t="s">
        <v>110</v>
      </c>
      <c r="BM1130" s="2">
        <v>43901</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row>
    <row r="1131" spans="1:92" hidden="1" x14ac:dyDescent="0.25">
      <c r="A1131" s="7" t="s">
        <v>353</v>
      </c>
      <c r="B1131" t="s">
        <v>111</v>
      </c>
      <c r="C1131" s="2">
        <v>43902</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G1131" s="35" t="s">
        <v>353</v>
      </c>
      <c r="AH1131" s="29" t="s">
        <v>111</v>
      </c>
      <c r="AI1131" s="36">
        <v>43902</v>
      </c>
      <c r="AJ1131" s="12">
        <v>0</v>
      </c>
      <c r="AK1131" s="12">
        <v>0</v>
      </c>
      <c r="AL1131" s="12">
        <v>0</v>
      </c>
      <c r="AM1131" s="12">
        <v>0</v>
      </c>
      <c r="AN1131" s="12">
        <v>0</v>
      </c>
      <c r="AO1131" s="12">
        <v>0</v>
      </c>
      <c r="AP1131" s="12">
        <v>0</v>
      </c>
      <c r="AQ1131" s="12">
        <v>0</v>
      </c>
      <c r="AR1131" s="12">
        <v>0</v>
      </c>
      <c r="AS1131" s="12">
        <v>0</v>
      </c>
      <c r="AT1131" s="12">
        <v>0</v>
      </c>
      <c r="AU1131" s="12">
        <v>0</v>
      </c>
      <c r="AV1131" s="12">
        <v>0</v>
      </c>
      <c r="AW1131" s="12">
        <v>0</v>
      </c>
      <c r="AX1131" s="12">
        <v>0</v>
      </c>
      <c r="AY1131" s="12">
        <v>0</v>
      </c>
      <c r="AZ1131" s="12">
        <v>0</v>
      </c>
      <c r="BA1131" s="12">
        <v>0</v>
      </c>
      <c r="BB1131" s="12">
        <v>0</v>
      </c>
      <c r="BC1131" s="12">
        <v>0</v>
      </c>
      <c r="BD1131" s="12">
        <v>0</v>
      </c>
      <c r="BE1131" s="12">
        <v>0</v>
      </c>
      <c r="BF1131" s="12">
        <v>0</v>
      </c>
      <c r="BK1131" t="s">
        <v>338</v>
      </c>
      <c r="BL1131" t="s">
        <v>111</v>
      </c>
      <c r="BM1131" s="2">
        <v>43901</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row>
    <row r="1132" spans="1:92" hidden="1" x14ac:dyDescent="0.25">
      <c r="A1132" s="7" t="s">
        <v>353</v>
      </c>
      <c r="B1132" t="s">
        <v>112</v>
      </c>
      <c r="C1132" s="2">
        <v>43902</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G1132" s="33" t="s">
        <v>353</v>
      </c>
      <c r="AH1132" s="30" t="s">
        <v>112</v>
      </c>
      <c r="AI1132" s="34">
        <v>43902</v>
      </c>
      <c r="AJ1132" s="12">
        <v>0</v>
      </c>
      <c r="AK1132" s="12">
        <v>0</v>
      </c>
      <c r="AL1132" s="12">
        <v>0</v>
      </c>
      <c r="AM1132" s="12">
        <v>0</v>
      </c>
      <c r="AN1132" s="12">
        <v>0</v>
      </c>
      <c r="AO1132" s="12">
        <v>0</v>
      </c>
      <c r="AP1132" s="12">
        <v>0</v>
      </c>
      <c r="AQ1132" s="12">
        <v>0</v>
      </c>
      <c r="AR1132" s="12">
        <v>0</v>
      </c>
      <c r="AS1132" s="12">
        <v>0</v>
      </c>
      <c r="AT1132" s="12">
        <v>0</v>
      </c>
      <c r="AU1132" s="12">
        <v>0</v>
      </c>
      <c r="AV1132" s="12">
        <v>0</v>
      </c>
      <c r="AW1132" s="12">
        <v>0</v>
      </c>
      <c r="AX1132" s="12">
        <v>0</v>
      </c>
      <c r="AY1132" s="12">
        <v>0</v>
      </c>
      <c r="AZ1132" s="12">
        <v>0</v>
      </c>
      <c r="BA1132" s="12">
        <v>0</v>
      </c>
      <c r="BB1132" s="12">
        <v>0</v>
      </c>
      <c r="BC1132" s="12">
        <v>0</v>
      </c>
      <c r="BD1132" s="12">
        <v>0</v>
      </c>
      <c r="BE1132" s="12">
        <v>0</v>
      </c>
      <c r="BF1132" s="12">
        <v>0</v>
      </c>
      <c r="BK1132" t="s">
        <v>338</v>
      </c>
      <c r="BL1132" t="s">
        <v>112</v>
      </c>
      <c r="BM1132" s="2">
        <v>43901</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row>
    <row r="1133" spans="1:92" hidden="1" x14ac:dyDescent="0.25">
      <c r="A1133" s="7" t="s">
        <v>353</v>
      </c>
      <c r="B1133" t="s">
        <v>113</v>
      </c>
      <c r="C1133" s="2">
        <v>43902</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G1133" s="35" t="s">
        <v>353</v>
      </c>
      <c r="AH1133" s="29" t="s">
        <v>113</v>
      </c>
      <c r="AI1133" s="36">
        <v>43902</v>
      </c>
      <c r="AJ1133" s="12">
        <v>0</v>
      </c>
      <c r="AK1133" s="12">
        <v>0</v>
      </c>
      <c r="AL1133" s="12">
        <v>0</v>
      </c>
      <c r="AM1133" s="12">
        <v>0</v>
      </c>
      <c r="AN1133" s="12">
        <v>0</v>
      </c>
      <c r="AO1133" s="12">
        <v>0</v>
      </c>
      <c r="AP1133" s="12">
        <v>0</v>
      </c>
      <c r="AQ1133" s="12">
        <v>0</v>
      </c>
      <c r="AR1133" s="12">
        <v>0</v>
      </c>
      <c r="AS1133" s="12">
        <v>0</v>
      </c>
      <c r="AT1133" s="12">
        <v>0</v>
      </c>
      <c r="AU1133" s="12">
        <v>0</v>
      </c>
      <c r="AV1133" s="12">
        <v>0</v>
      </c>
      <c r="AW1133" s="12">
        <v>0</v>
      </c>
      <c r="AX1133" s="12">
        <v>0</v>
      </c>
      <c r="AY1133" s="12">
        <v>0</v>
      </c>
      <c r="AZ1133" s="12">
        <v>0</v>
      </c>
      <c r="BA1133" s="12">
        <v>0</v>
      </c>
      <c r="BB1133" s="12">
        <v>0</v>
      </c>
      <c r="BC1133" s="12">
        <v>0</v>
      </c>
      <c r="BD1133" s="12">
        <v>0</v>
      </c>
      <c r="BE1133" s="12">
        <v>0</v>
      </c>
      <c r="BF1133" s="12">
        <v>0</v>
      </c>
      <c r="BK1133" t="s">
        <v>338</v>
      </c>
      <c r="BL1133" t="s">
        <v>113</v>
      </c>
      <c r="BM1133" s="2">
        <v>43901</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row>
    <row r="1134" spans="1:92" hidden="1" x14ac:dyDescent="0.25">
      <c r="A1134" s="7" t="s">
        <v>354</v>
      </c>
      <c r="B1134" t="s">
        <v>110</v>
      </c>
      <c r="C1134" s="2">
        <v>43902</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G1134" s="33" t="s">
        <v>354</v>
      </c>
      <c r="AH1134" s="30" t="s">
        <v>110</v>
      </c>
      <c r="AI1134" s="34">
        <v>43902</v>
      </c>
      <c r="AJ1134" s="12">
        <v>0</v>
      </c>
      <c r="AK1134" s="12">
        <v>0</v>
      </c>
      <c r="AL1134" s="12">
        <v>0</v>
      </c>
      <c r="AM1134" s="12">
        <v>0</v>
      </c>
      <c r="AN1134" s="12">
        <v>0</v>
      </c>
      <c r="AO1134" s="12">
        <v>0</v>
      </c>
      <c r="AP1134" s="12">
        <v>0</v>
      </c>
      <c r="AQ1134" s="12">
        <v>0</v>
      </c>
      <c r="AR1134" s="12">
        <v>0</v>
      </c>
      <c r="AS1134" s="12">
        <v>0</v>
      </c>
      <c r="AT1134" s="12">
        <v>0</v>
      </c>
      <c r="AU1134" s="12">
        <v>0</v>
      </c>
      <c r="AV1134" s="12">
        <v>0</v>
      </c>
      <c r="AW1134" s="12">
        <v>0</v>
      </c>
      <c r="AX1134" s="12">
        <v>0</v>
      </c>
      <c r="AY1134" s="12">
        <v>0</v>
      </c>
      <c r="AZ1134" s="12">
        <v>0</v>
      </c>
      <c r="BA1134" s="12">
        <v>0</v>
      </c>
      <c r="BB1134" s="12">
        <v>0</v>
      </c>
      <c r="BC1134" s="12">
        <v>0</v>
      </c>
      <c r="BD1134" s="12">
        <v>0</v>
      </c>
      <c r="BE1134" s="12">
        <v>0</v>
      </c>
      <c r="BF1134" s="12">
        <v>0</v>
      </c>
      <c r="BK1134" t="s">
        <v>339</v>
      </c>
      <c r="BL1134" t="s">
        <v>110</v>
      </c>
      <c r="BM1134" s="2">
        <v>43901</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row>
    <row r="1135" spans="1:92" hidden="1" x14ac:dyDescent="0.25">
      <c r="A1135" s="7" t="s">
        <v>354</v>
      </c>
      <c r="B1135" t="s">
        <v>111</v>
      </c>
      <c r="C1135" s="2">
        <v>43902</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G1135" s="35" t="s">
        <v>354</v>
      </c>
      <c r="AH1135" s="29" t="s">
        <v>111</v>
      </c>
      <c r="AI1135" s="36">
        <v>43902</v>
      </c>
      <c r="AJ1135" s="12">
        <v>0</v>
      </c>
      <c r="AK1135" s="12">
        <v>0</v>
      </c>
      <c r="AL1135" s="12">
        <v>0</v>
      </c>
      <c r="AM1135" s="12">
        <v>0</v>
      </c>
      <c r="AN1135" s="12">
        <v>0</v>
      </c>
      <c r="AO1135" s="12">
        <v>0</v>
      </c>
      <c r="AP1135" s="12">
        <v>0</v>
      </c>
      <c r="AQ1135" s="12">
        <v>0</v>
      </c>
      <c r="AR1135" s="12">
        <v>0</v>
      </c>
      <c r="AS1135" s="12">
        <v>0</v>
      </c>
      <c r="AT1135" s="12">
        <v>0</v>
      </c>
      <c r="AU1135" s="12">
        <v>0</v>
      </c>
      <c r="AV1135" s="12">
        <v>0</v>
      </c>
      <c r="AW1135" s="12">
        <v>0</v>
      </c>
      <c r="AX1135" s="12">
        <v>0</v>
      </c>
      <c r="AY1135" s="12">
        <v>0</v>
      </c>
      <c r="AZ1135" s="12">
        <v>0</v>
      </c>
      <c r="BA1135" s="12">
        <v>0</v>
      </c>
      <c r="BB1135" s="12">
        <v>0</v>
      </c>
      <c r="BC1135" s="12">
        <v>0</v>
      </c>
      <c r="BD1135" s="12">
        <v>0</v>
      </c>
      <c r="BE1135" s="12">
        <v>0</v>
      </c>
      <c r="BF1135" s="12">
        <v>0</v>
      </c>
      <c r="BK1135" t="s">
        <v>339</v>
      </c>
      <c r="BL1135" t="s">
        <v>111</v>
      </c>
      <c r="BM1135" s="2">
        <v>43901</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row>
    <row r="1136" spans="1:92" hidden="1" x14ac:dyDescent="0.25">
      <c r="A1136" s="7" t="s">
        <v>354</v>
      </c>
      <c r="B1136" t="s">
        <v>112</v>
      </c>
      <c r="C1136" s="2">
        <v>43902</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G1136" s="33" t="s">
        <v>354</v>
      </c>
      <c r="AH1136" s="30" t="s">
        <v>112</v>
      </c>
      <c r="AI1136" s="34">
        <v>43902</v>
      </c>
      <c r="AJ1136" s="12">
        <v>0</v>
      </c>
      <c r="AK1136" s="12">
        <v>0</v>
      </c>
      <c r="AL1136" s="12">
        <v>0</v>
      </c>
      <c r="AM1136" s="12">
        <v>0</v>
      </c>
      <c r="AN1136" s="12">
        <v>0</v>
      </c>
      <c r="AO1136" s="12">
        <v>0</v>
      </c>
      <c r="AP1136" s="12">
        <v>0</v>
      </c>
      <c r="AQ1136" s="12">
        <v>0</v>
      </c>
      <c r="AR1136" s="12">
        <v>0</v>
      </c>
      <c r="AS1136" s="12">
        <v>0</v>
      </c>
      <c r="AT1136" s="12">
        <v>0</v>
      </c>
      <c r="AU1136" s="12">
        <v>0</v>
      </c>
      <c r="AV1136" s="12">
        <v>0</v>
      </c>
      <c r="AW1136" s="12">
        <v>0</v>
      </c>
      <c r="AX1136" s="12">
        <v>0</v>
      </c>
      <c r="AY1136" s="12">
        <v>0</v>
      </c>
      <c r="AZ1136" s="12">
        <v>0</v>
      </c>
      <c r="BA1136" s="12">
        <v>0</v>
      </c>
      <c r="BB1136" s="12">
        <v>0</v>
      </c>
      <c r="BC1136" s="12">
        <v>0</v>
      </c>
      <c r="BD1136" s="12">
        <v>0</v>
      </c>
      <c r="BE1136" s="12">
        <v>0</v>
      </c>
      <c r="BF1136" s="12">
        <v>0</v>
      </c>
      <c r="BK1136" t="s">
        <v>339</v>
      </c>
      <c r="BL1136" t="s">
        <v>112</v>
      </c>
      <c r="BM1136" s="2">
        <v>43901</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row>
    <row r="1137" spans="1:92" hidden="1" x14ac:dyDescent="0.25">
      <c r="A1137" s="7" t="s">
        <v>354</v>
      </c>
      <c r="B1137" t="s">
        <v>113</v>
      </c>
      <c r="C1137" s="2">
        <v>43902</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G1137" s="35" t="s">
        <v>354</v>
      </c>
      <c r="AH1137" s="29" t="s">
        <v>113</v>
      </c>
      <c r="AI1137" s="36">
        <v>43902</v>
      </c>
      <c r="AJ1137" s="12">
        <v>0</v>
      </c>
      <c r="AK1137" s="12">
        <v>0</v>
      </c>
      <c r="AL1137" s="12">
        <v>0</v>
      </c>
      <c r="AM1137" s="12">
        <v>0</v>
      </c>
      <c r="AN1137" s="12">
        <v>0</v>
      </c>
      <c r="AO1137" s="12">
        <v>0</v>
      </c>
      <c r="AP1137" s="12">
        <v>0</v>
      </c>
      <c r="AQ1137" s="12">
        <v>0</v>
      </c>
      <c r="AR1137" s="12">
        <v>0</v>
      </c>
      <c r="AS1137" s="12">
        <v>0</v>
      </c>
      <c r="AT1137" s="12">
        <v>0</v>
      </c>
      <c r="AU1137" s="12">
        <v>0</v>
      </c>
      <c r="AV1137" s="12">
        <v>0</v>
      </c>
      <c r="AW1137" s="12">
        <v>0</v>
      </c>
      <c r="AX1137" s="12">
        <v>0</v>
      </c>
      <c r="AY1137" s="12">
        <v>0</v>
      </c>
      <c r="AZ1137" s="12">
        <v>0</v>
      </c>
      <c r="BA1137" s="12">
        <v>0</v>
      </c>
      <c r="BB1137" s="12">
        <v>0</v>
      </c>
      <c r="BC1137" s="12">
        <v>0</v>
      </c>
      <c r="BD1137" s="12">
        <v>0</v>
      </c>
      <c r="BE1137" s="12">
        <v>0</v>
      </c>
      <c r="BF1137" s="12">
        <v>0</v>
      </c>
      <c r="BK1137" t="s">
        <v>339</v>
      </c>
      <c r="BL1137" t="s">
        <v>113</v>
      </c>
      <c r="BM1137" s="2">
        <v>43901</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row>
    <row r="1138" spans="1:92" hidden="1" x14ac:dyDescent="0.25">
      <c r="A1138" s="7" t="s">
        <v>355</v>
      </c>
      <c r="B1138" t="s">
        <v>110</v>
      </c>
      <c r="C1138" s="2">
        <v>43902</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G1138" s="33" t="s">
        <v>355</v>
      </c>
      <c r="AH1138" s="30" t="s">
        <v>110</v>
      </c>
      <c r="AI1138" s="34">
        <v>43902</v>
      </c>
      <c r="AJ1138" s="12">
        <v>0</v>
      </c>
      <c r="AK1138" s="12">
        <v>0</v>
      </c>
      <c r="AL1138" s="12">
        <v>0</v>
      </c>
      <c r="AM1138" s="12">
        <v>0</v>
      </c>
      <c r="AN1138" s="12">
        <v>0</v>
      </c>
      <c r="AO1138" s="12">
        <v>0</v>
      </c>
      <c r="AP1138" s="12">
        <v>0</v>
      </c>
      <c r="AQ1138" s="12">
        <v>0</v>
      </c>
      <c r="AR1138" s="12">
        <v>0</v>
      </c>
      <c r="AS1138" s="12">
        <v>0</v>
      </c>
      <c r="AT1138" s="12">
        <v>0</v>
      </c>
      <c r="AU1138" s="12">
        <v>0</v>
      </c>
      <c r="AV1138" s="12">
        <v>0</v>
      </c>
      <c r="AW1138" s="12">
        <v>0</v>
      </c>
      <c r="AX1138" s="12">
        <v>0</v>
      </c>
      <c r="AY1138" s="12">
        <v>0</v>
      </c>
      <c r="AZ1138" s="12">
        <v>0</v>
      </c>
      <c r="BA1138" s="12">
        <v>0</v>
      </c>
      <c r="BB1138" s="12">
        <v>0</v>
      </c>
      <c r="BC1138" s="12">
        <v>0</v>
      </c>
      <c r="BD1138" s="12">
        <v>0</v>
      </c>
      <c r="BE1138" s="12">
        <v>0</v>
      </c>
      <c r="BF1138" s="12">
        <v>0</v>
      </c>
      <c r="BK1138" t="s">
        <v>340</v>
      </c>
      <c r="BL1138" t="s">
        <v>110</v>
      </c>
      <c r="BM1138" s="2">
        <v>43901</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row>
    <row r="1139" spans="1:92" hidden="1" x14ac:dyDescent="0.25">
      <c r="A1139" s="7" t="s">
        <v>355</v>
      </c>
      <c r="B1139" t="s">
        <v>111</v>
      </c>
      <c r="C1139" s="2">
        <v>43902</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G1139" s="35" t="s">
        <v>355</v>
      </c>
      <c r="AH1139" s="29" t="s">
        <v>111</v>
      </c>
      <c r="AI1139" s="36">
        <v>43902</v>
      </c>
      <c r="AJ1139" s="12">
        <v>0</v>
      </c>
      <c r="AK1139" s="12">
        <v>0</v>
      </c>
      <c r="AL1139" s="12">
        <v>0</v>
      </c>
      <c r="AM1139" s="12">
        <v>0</v>
      </c>
      <c r="AN1139" s="12">
        <v>0</v>
      </c>
      <c r="AO1139" s="12">
        <v>0</v>
      </c>
      <c r="AP1139" s="12">
        <v>0</v>
      </c>
      <c r="AQ1139" s="12">
        <v>0</v>
      </c>
      <c r="AR1139" s="12">
        <v>0</v>
      </c>
      <c r="AS1139" s="12">
        <v>0</v>
      </c>
      <c r="AT1139" s="12">
        <v>0</v>
      </c>
      <c r="AU1139" s="12">
        <v>0</v>
      </c>
      <c r="AV1139" s="12">
        <v>0</v>
      </c>
      <c r="AW1139" s="12">
        <v>0</v>
      </c>
      <c r="AX1139" s="12">
        <v>0</v>
      </c>
      <c r="AY1139" s="12">
        <v>0</v>
      </c>
      <c r="AZ1139" s="12">
        <v>0</v>
      </c>
      <c r="BA1139" s="12">
        <v>0</v>
      </c>
      <c r="BB1139" s="12">
        <v>0</v>
      </c>
      <c r="BC1139" s="12">
        <v>0</v>
      </c>
      <c r="BD1139" s="12">
        <v>0</v>
      </c>
      <c r="BE1139" s="12">
        <v>0</v>
      </c>
      <c r="BF1139" s="12">
        <v>0</v>
      </c>
      <c r="BK1139" t="s">
        <v>340</v>
      </c>
      <c r="BL1139" t="s">
        <v>111</v>
      </c>
      <c r="BM1139" s="2">
        <v>43901</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row>
    <row r="1140" spans="1:92" hidden="1" x14ac:dyDescent="0.25">
      <c r="A1140" s="7" t="s">
        <v>355</v>
      </c>
      <c r="B1140" t="s">
        <v>112</v>
      </c>
      <c r="C1140" s="2">
        <v>43902</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G1140" s="33" t="s">
        <v>355</v>
      </c>
      <c r="AH1140" s="30" t="s">
        <v>112</v>
      </c>
      <c r="AI1140" s="34">
        <v>43902</v>
      </c>
      <c r="AJ1140" s="12">
        <v>0</v>
      </c>
      <c r="AK1140" s="12">
        <v>0</v>
      </c>
      <c r="AL1140" s="12">
        <v>0</v>
      </c>
      <c r="AM1140" s="12">
        <v>0</v>
      </c>
      <c r="AN1140" s="12">
        <v>0</v>
      </c>
      <c r="AO1140" s="12">
        <v>0</v>
      </c>
      <c r="AP1140" s="12">
        <v>0</v>
      </c>
      <c r="AQ1140" s="12">
        <v>0</v>
      </c>
      <c r="AR1140" s="12">
        <v>0</v>
      </c>
      <c r="AS1140" s="12">
        <v>0</v>
      </c>
      <c r="AT1140" s="12">
        <v>0</v>
      </c>
      <c r="AU1140" s="12">
        <v>0</v>
      </c>
      <c r="AV1140" s="12">
        <v>0</v>
      </c>
      <c r="AW1140" s="12">
        <v>0</v>
      </c>
      <c r="AX1140" s="12">
        <v>0</v>
      </c>
      <c r="AY1140" s="12">
        <v>0</v>
      </c>
      <c r="AZ1140" s="12">
        <v>0</v>
      </c>
      <c r="BA1140" s="12">
        <v>0</v>
      </c>
      <c r="BB1140" s="12">
        <v>0</v>
      </c>
      <c r="BC1140" s="12">
        <v>0</v>
      </c>
      <c r="BD1140" s="12">
        <v>0</v>
      </c>
      <c r="BE1140" s="12">
        <v>0</v>
      </c>
      <c r="BF1140" s="12">
        <v>0</v>
      </c>
      <c r="BK1140" t="s">
        <v>340</v>
      </c>
      <c r="BL1140" t="s">
        <v>112</v>
      </c>
      <c r="BM1140" s="2">
        <v>43901</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row>
    <row r="1141" spans="1:92" hidden="1" x14ac:dyDescent="0.25">
      <c r="A1141" s="7" t="s">
        <v>355</v>
      </c>
      <c r="B1141" t="s">
        <v>113</v>
      </c>
      <c r="C1141" s="2">
        <v>43902</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G1141" s="35" t="s">
        <v>355</v>
      </c>
      <c r="AH1141" s="29" t="s">
        <v>113</v>
      </c>
      <c r="AI1141" s="36">
        <v>43902</v>
      </c>
      <c r="AJ1141" s="12">
        <v>0</v>
      </c>
      <c r="AK1141" s="12">
        <v>0</v>
      </c>
      <c r="AL1141" s="12">
        <v>0</v>
      </c>
      <c r="AM1141" s="12">
        <v>0</v>
      </c>
      <c r="AN1141" s="12">
        <v>0</v>
      </c>
      <c r="AO1141" s="12">
        <v>0</v>
      </c>
      <c r="AP1141" s="12">
        <v>0</v>
      </c>
      <c r="AQ1141" s="12">
        <v>0</v>
      </c>
      <c r="AR1141" s="12">
        <v>0</v>
      </c>
      <c r="AS1141" s="12">
        <v>0</v>
      </c>
      <c r="AT1141" s="12">
        <v>0</v>
      </c>
      <c r="AU1141" s="12">
        <v>0</v>
      </c>
      <c r="AV1141" s="12">
        <v>0</v>
      </c>
      <c r="AW1141" s="12">
        <v>0</v>
      </c>
      <c r="AX1141" s="12">
        <v>0</v>
      </c>
      <c r="AY1141" s="12">
        <v>0</v>
      </c>
      <c r="AZ1141" s="12">
        <v>0</v>
      </c>
      <c r="BA1141" s="12">
        <v>0</v>
      </c>
      <c r="BB1141" s="12">
        <v>0</v>
      </c>
      <c r="BC1141" s="12">
        <v>0</v>
      </c>
      <c r="BD1141" s="12">
        <v>0</v>
      </c>
      <c r="BE1141" s="12">
        <v>0</v>
      </c>
      <c r="BF1141" s="12">
        <v>0</v>
      </c>
      <c r="BK1141" t="s">
        <v>340</v>
      </c>
      <c r="BL1141" t="s">
        <v>113</v>
      </c>
      <c r="BM1141" s="2">
        <v>43901</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row>
    <row r="1142" spans="1:92" hidden="1" x14ac:dyDescent="0.25">
      <c r="A1142" s="7" t="s">
        <v>356</v>
      </c>
      <c r="B1142" t="s">
        <v>110</v>
      </c>
      <c r="C1142" s="2">
        <v>43902</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G1142" s="33" t="s">
        <v>356</v>
      </c>
      <c r="AH1142" s="30" t="s">
        <v>110</v>
      </c>
      <c r="AI1142" s="34">
        <v>43902</v>
      </c>
      <c r="AJ1142" s="12">
        <v>0</v>
      </c>
      <c r="AK1142" s="12">
        <v>0</v>
      </c>
      <c r="AL1142" s="12">
        <v>0</v>
      </c>
      <c r="AM1142" s="12">
        <v>0</v>
      </c>
      <c r="AN1142" s="12">
        <v>0</v>
      </c>
      <c r="AO1142" s="12">
        <v>0</v>
      </c>
      <c r="AP1142" s="12">
        <v>0</v>
      </c>
      <c r="AQ1142" s="12">
        <v>0</v>
      </c>
      <c r="AR1142" s="12">
        <v>0</v>
      </c>
      <c r="AS1142" s="12">
        <v>0</v>
      </c>
      <c r="AT1142" s="12">
        <v>0</v>
      </c>
      <c r="AU1142" s="12">
        <v>0</v>
      </c>
      <c r="AV1142" s="12">
        <v>0</v>
      </c>
      <c r="AW1142" s="12">
        <v>0</v>
      </c>
      <c r="AX1142" s="12">
        <v>0</v>
      </c>
      <c r="AY1142" s="12">
        <v>0</v>
      </c>
      <c r="AZ1142" s="12">
        <v>0</v>
      </c>
      <c r="BA1142" s="12">
        <v>0</v>
      </c>
      <c r="BB1142" s="12">
        <v>0</v>
      </c>
      <c r="BC1142" s="12">
        <v>0</v>
      </c>
      <c r="BD1142" s="12">
        <v>0</v>
      </c>
      <c r="BE1142" s="12">
        <v>0</v>
      </c>
      <c r="BF1142" s="12">
        <v>0</v>
      </c>
      <c r="BK1142" t="s">
        <v>341</v>
      </c>
      <c r="BL1142" t="s">
        <v>110</v>
      </c>
      <c r="BM1142" s="2">
        <v>43901</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row>
    <row r="1143" spans="1:92" hidden="1" x14ac:dyDescent="0.25">
      <c r="A1143" s="7" t="s">
        <v>356</v>
      </c>
      <c r="B1143" t="s">
        <v>111</v>
      </c>
      <c r="C1143" s="2">
        <v>43902</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G1143" s="35" t="s">
        <v>356</v>
      </c>
      <c r="AH1143" s="29" t="s">
        <v>111</v>
      </c>
      <c r="AI1143" s="36">
        <v>43902</v>
      </c>
      <c r="AJ1143" s="12">
        <v>0</v>
      </c>
      <c r="AK1143" s="12">
        <v>0</v>
      </c>
      <c r="AL1143" s="12">
        <v>0</v>
      </c>
      <c r="AM1143" s="12">
        <v>0</v>
      </c>
      <c r="AN1143" s="12">
        <v>0</v>
      </c>
      <c r="AO1143" s="12">
        <v>0</v>
      </c>
      <c r="AP1143" s="12">
        <v>0</v>
      </c>
      <c r="AQ1143" s="12">
        <v>0</v>
      </c>
      <c r="AR1143" s="12">
        <v>0</v>
      </c>
      <c r="AS1143" s="12">
        <v>0</v>
      </c>
      <c r="AT1143" s="12">
        <v>0</v>
      </c>
      <c r="AU1143" s="12">
        <v>0</v>
      </c>
      <c r="AV1143" s="12">
        <v>0</v>
      </c>
      <c r="AW1143" s="12">
        <v>0</v>
      </c>
      <c r="AX1143" s="12">
        <v>0</v>
      </c>
      <c r="AY1143" s="12">
        <v>0</v>
      </c>
      <c r="AZ1143" s="12">
        <v>0</v>
      </c>
      <c r="BA1143" s="12">
        <v>0</v>
      </c>
      <c r="BB1143" s="12">
        <v>0</v>
      </c>
      <c r="BC1143" s="12">
        <v>0</v>
      </c>
      <c r="BD1143" s="12">
        <v>0</v>
      </c>
      <c r="BE1143" s="12">
        <v>0</v>
      </c>
      <c r="BF1143" s="12">
        <v>0</v>
      </c>
      <c r="BK1143" t="s">
        <v>341</v>
      </c>
      <c r="BL1143" t="s">
        <v>111</v>
      </c>
      <c r="BM1143" s="2">
        <v>43901</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row>
    <row r="1144" spans="1:92" hidden="1" x14ac:dyDescent="0.25">
      <c r="A1144" s="7" t="s">
        <v>356</v>
      </c>
      <c r="B1144" t="s">
        <v>112</v>
      </c>
      <c r="C1144" s="2">
        <v>43902</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G1144" s="33" t="s">
        <v>356</v>
      </c>
      <c r="AH1144" s="30" t="s">
        <v>112</v>
      </c>
      <c r="AI1144" s="34">
        <v>43902</v>
      </c>
      <c r="AJ1144" s="12">
        <v>0</v>
      </c>
      <c r="AK1144" s="12">
        <v>0</v>
      </c>
      <c r="AL1144" s="12">
        <v>0</v>
      </c>
      <c r="AM1144" s="12">
        <v>0</v>
      </c>
      <c r="AN1144" s="12">
        <v>0</v>
      </c>
      <c r="AO1144" s="12">
        <v>0</v>
      </c>
      <c r="AP1144" s="12">
        <v>0</v>
      </c>
      <c r="AQ1144" s="12">
        <v>0</v>
      </c>
      <c r="AR1144" s="12">
        <v>0</v>
      </c>
      <c r="AS1144" s="12">
        <v>0</v>
      </c>
      <c r="AT1144" s="12">
        <v>0</v>
      </c>
      <c r="AU1144" s="12">
        <v>0</v>
      </c>
      <c r="AV1144" s="12">
        <v>0</v>
      </c>
      <c r="AW1144" s="12">
        <v>0</v>
      </c>
      <c r="AX1144" s="12">
        <v>0</v>
      </c>
      <c r="AY1144" s="12">
        <v>0</v>
      </c>
      <c r="AZ1144" s="12">
        <v>0</v>
      </c>
      <c r="BA1144" s="12">
        <v>0</v>
      </c>
      <c r="BB1144" s="12">
        <v>0</v>
      </c>
      <c r="BC1144" s="12">
        <v>0</v>
      </c>
      <c r="BD1144" s="12">
        <v>0</v>
      </c>
      <c r="BE1144" s="12">
        <v>0</v>
      </c>
      <c r="BF1144" s="12">
        <v>0</v>
      </c>
      <c r="BK1144" t="s">
        <v>341</v>
      </c>
      <c r="BL1144" t="s">
        <v>112</v>
      </c>
      <c r="BM1144" s="2">
        <v>43901</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0</v>
      </c>
      <c r="CK1144">
        <v>0</v>
      </c>
      <c r="CL1144">
        <v>0</v>
      </c>
      <c r="CM1144">
        <v>0</v>
      </c>
      <c r="CN1144">
        <v>0</v>
      </c>
    </row>
    <row r="1145" spans="1:92" hidden="1" x14ac:dyDescent="0.25">
      <c r="A1145" s="7" t="s">
        <v>356</v>
      </c>
      <c r="B1145" t="s">
        <v>113</v>
      </c>
      <c r="C1145" s="2">
        <v>43902</v>
      </c>
      <c r="D1145">
        <v>0</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G1145" s="35" t="s">
        <v>356</v>
      </c>
      <c r="AH1145" s="29" t="s">
        <v>113</v>
      </c>
      <c r="AI1145" s="36">
        <v>43902</v>
      </c>
      <c r="AJ1145" s="12">
        <v>0</v>
      </c>
      <c r="AK1145" s="12">
        <v>0</v>
      </c>
      <c r="AL1145" s="12">
        <v>0</v>
      </c>
      <c r="AM1145" s="12">
        <v>0</v>
      </c>
      <c r="AN1145" s="12">
        <v>0</v>
      </c>
      <c r="AO1145" s="12">
        <v>0</v>
      </c>
      <c r="AP1145" s="12">
        <v>0</v>
      </c>
      <c r="AQ1145" s="12">
        <v>0</v>
      </c>
      <c r="AR1145" s="12">
        <v>0</v>
      </c>
      <c r="AS1145" s="12">
        <v>0</v>
      </c>
      <c r="AT1145" s="12">
        <v>0</v>
      </c>
      <c r="AU1145" s="12">
        <v>0</v>
      </c>
      <c r="AV1145" s="12">
        <v>0</v>
      </c>
      <c r="AW1145" s="12">
        <v>0</v>
      </c>
      <c r="AX1145" s="12">
        <v>0</v>
      </c>
      <c r="AY1145" s="12">
        <v>0</v>
      </c>
      <c r="AZ1145" s="12">
        <v>0</v>
      </c>
      <c r="BA1145" s="12">
        <v>0</v>
      </c>
      <c r="BB1145" s="12">
        <v>0</v>
      </c>
      <c r="BC1145" s="12">
        <v>0</v>
      </c>
      <c r="BD1145" s="12">
        <v>0</v>
      </c>
      <c r="BE1145" s="12">
        <v>0</v>
      </c>
      <c r="BF1145" s="12">
        <v>0</v>
      </c>
      <c r="BK1145" t="s">
        <v>341</v>
      </c>
      <c r="BL1145" t="s">
        <v>113</v>
      </c>
      <c r="BM1145" s="2">
        <v>43901</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row>
    <row r="1146" spans="1:92" hidden="1" x14ac:dyDescent="0.25">
      <c r="A1146" s="7" t="s">
        <v>357</v>
      </c>
      <c r="B1146" t="s">
        <v>110</v>
      </c>
      <c r="C1146" s="2">
        <v>43902</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G1146" s="33" t="s">
        <v>357</v>
      </c>
      <c r="AH1146" s="30" t="s">
        <v>110</v>
      </c>
      <c r="AI1146" s="34">
        <v>43902</v>
      </c>
      <c r="AJ1146" s="12">
        <v>0</v>
      </c>
      <c r="AK1146" s="12">
        <v>0</v>
      </c>
      <c r="AL1146" s="12">
        <v>0</v>
      </c>
      <c r="AM1146" s="12">
        <v>0</v>
      </c>
      <c r="AN1146" s="12">
        <v>0</v>
      </c>
      <c r="AO1146" s="12">
        <v>0</v>
      </c>
      <c r="AP1146" s="12">
        <v>0</v>
      </c>
      <c r="AQ1146" s="12">
        <v>0</v>
      </c>
      <c r="AR1146" s="12">
        <v>0</v>
      </c>
      <c r="AS1146" s="12">
        <v>0</v>
      </c>
      <c r="AT1146" s="12">
        <v>0</v>
      </c>
      <c r="AU1146" s="12">
        <v>0</v>
      </c>
      <c r="AV1146" s="12">
        <v>0</v>
      </c>
      <c r="AW1146" s="12">
        <v>0</v>
      </c>
      <c r="AX1146" s="12">
        <v>0</v>
      </c>
      <c r="AY1146" s="12">
        <v>0</v>
      </c>
      <c r="AZ1146" s="12">
        <v>0</v>
      </c>
      <c r="BA1146" s="12">
        <v>0</v>
      </c>
      <c r="BB1146" s="12">
        <v>0</v>
      </c>
      <c r="BC1146" s="12">
        <v>0</v>
      </c>
      <c r="BD1146" s="12">
        <v>0</v>
      </c>
      <c r="BE1146" s="12">
        <v>0</v>
      </c>
      <c r="BF1146" s="12">
        <v>0</v>
      </c>
      <c r="BK1146" t="s">
        <v>320</v>
      </c>
      <c r="BL1146" t="s">
        <v>110</v>
      </c>
      <c r="BM1146" s="2">
        <v>43902</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row>
    <row r="1147" spans="1:92" hidden="1" x14ac:dyDescent="0.25">
      <c r="A1147" s="7" t="s">
        <v>357</v>
      </c>
      <c r="B1147" t="s">
        <v>111</v>
      </c>
      <c r="C1147" s="2">
        <v>43902</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G1147" s="35" t="s">
        <v>357</v>
      </c>
      <c r="AH1147" s="29" t="s">
        <v>111</v>
      </c>
      <c r="AI1147" s="36">
        <v>43902</v>
      </c>
      <c r="AJ1147" s="12">
        <v>0</v>
      </c>
      <c r="AK1147" s="12">
        <v>0</v>
      </c>
      <c r="AL1147" s="12">
        <v>0</v>
      </c>
      <c r="AM1147" s="12">
        <v>0</v>
      </c>
      <c r="AN1147" s="12">
        <v>0</v>
      </c>
      <c r="AO1147" s="12">
        <v>0</v>
      </c>
      <c r="AP1147" s="12">
        <v>0</v>
      </c>
      <c r="AQ1147" s="12">
        <v>0</v>
      </c>
      <c r="AR1147" s="12">
        <v>0</v>
      </c>
      <c r="AS1147" s="12">
        <v>0</v>
      </c>
      <c r="AT1147" s="12">
        <v>0</v>
      </c>
      <c r="AU1147" s="12">
        <v>0</v>
      </c>
      <c r="AV1147" s="12">
        <v>0</v>
      </c>
      <c r="AW1147" s="12">
        <v>0</v>
      </c>
      <c r="AX1147" s="12">
        <v>0</v>
      </c>
      <c r="AY1147" s="12">
        <v>0</v>
      </c>
      <c r="AZ1147" s="12">
        <v>0</v>
      </c>
      <c r="BA1147" s="12">
        <v>0</v>
      </c>
      <c r="BB1147" s="12">
        <v>0</v>
      </c>
      <c r="BC1147" s="12">
        <v>0</v>
      </c>
      <c r="BD1147" s="12">
        <v>0</v>
      </c>
      <c r="BE1147" s="12">
        <v>0</v>
      </c>
      <c r="BF1147" s="12">
        <v>0</v>
      </c>
      <c r="BK1147" t="s">
        <v>320</v>
      </c>
      <c r="BL1147" t="s">
        <v>111</v>
      </c>
      <c r="BM1147" s="2">
        <v>43902</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row>
    <row r="1148" spans="1:92" hidden="1" x14ac:dyDescent="0.25">
      <c r="A1148" s="7" t="s">
        <v>357</v>
      </c>
      <c r="B1148" t="s">
        <v>112</v>
      </c>
      <c r="C1148" s="2">
        <v>43902</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G1148" s="33" t="s">
        <v>357</v>
      </c>
      <c r="AH1148" s="30" t="s">
        <v>112</v>
      </c>
      <c r="AI1148" s="34">
        <v>43902</v>
      </c>
      <c r="AJ1148" s="12">
        <v>0</v>
      </c>
      <c r="AK1148" s="12">
        <v>0</v>
      </c>
      <c r="AL1148" s="12">
        <v>0</v>
      </c>
      <c r="AM1148" s="12">
        <v>0</v>
      </c>
      <c r="AN1148" s="12">
        <v>0</v>
      </c>
      <c r="AO1148" s="12">
        <v>0</v>
      </c>
      <c r="AP1148" s="12">
        <v>0</v>
      </c>
      <c r="AQ1148" s="12">
        <v>0</v>
      </c>
      <c r="AR1148" s="12">
        <v>0</v>
      </c>
      <c r="AS1148" s="12">
        <v>0</v>
      </c>
      <c r="AT1148" s="12">
        <v>0</v>
      </c>
      <c r="AU1148" s="12">
        <v>0</v>
      </c>
      <c r="AV1148" s="12">
        <v>0</v>
      </c>
      <c r="AW1148" s="12">
        <v>0</v>
      </c>
      <c r="AX1148" s="12">
        <v>0</v>
      </c>
      <c r="AY1148" s="12">
        <v>0</v>
      </c>
      <c r="AZ1148" s="12">
        <v>0</v>
      </c>
      <c r="BA1148" s="12">
        <v>0</v>
      </c>
      <c r="BB1148" s="12">
        <v>0</v>
      </c>
      <c r="BC1148" s="12">
        <v>0</v>
      </c>
      <c r="BD1148" s="12">
        <v>0</v>
      </c>
      <c r="BE1148" s="12">
        <v>0</v>
      </c>
      <c r="BF1148" s="12">
        <v>0</v>
      </c>
      <c r="BK1148" t="s">
        <v>320</v>
      </c>
      <c r="BL1148" t="s">
        <v>112</v>
      </c>
      <c r="BM1148" s="2">
        <v>43902</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row>
    <row r="1149" spans="1:92" hidden="1" x14ac:dyDescent="0.25">
      <c r="A1149" s="7" t="s">
        <v>357</v>
      </c>
      <c r="B1149" t="s">
        <v>113</v>
      </c>
      <c r="C1149" s="2">
        <v>43902</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G1149" s="35" t="s">
        <v>357</v>
      </c>
      <c r="AH1149" s="29" t="s">
        <v>113</v>
      </c>
      <c r="AI1149" s="36">
        <v>43902</v>
      </c>
      <c r="AJ1149" s="12">
        <v>0</v>
      </c>
      <c r="AK1149" s="12">
        <v>0</v>
      </c>
      <c r="AL1149" s="12">
        <v>0</v>
      </c>
      <c r="AM1149" s="12">
        <v>0</v>
      </c>
      <c r="AN1149" s="12">
        <v>0</v>
      </c>
      <c r="AO1149" s="12">
        <v>0</v>
      </c>
      <c r="AP1149" s="12">
        <v>0</v>
      </c>
      <c r="AQ1149" s="12">
        <v>0</v>
      </c>
      <c r="AR1149" s="12">
        <v>0</v>
      </c>
      <c r="AS1149" s="12">
        <v>0</v>
      </c>
      <c r="AT1149" s="12">
        <v>0</v>
      </c>
      <c r="AU1149" s="12">
        <v>0</v>
      </c>
      <c r="AV1149" s="12">
        <v>0</v>
      </c>
      <c r="AW1149" s="12">
        <v>0</v>
      </c>
      <c r="AX1149" s="12">
        <v>0</v>
      </c>
      <c r="AY1149" s="12">
        <v>0</v>
      </c>
      <c r="AZ1149" s="12">
        <v>0</v>
      </c>
      <c r="BA1149" s="12">
        <v>0</v>
      </c>
      <c r="BB1149" s="12">
        <v>0</v>
      </c>
      <c r="BC1149" s="12">
        <v>0</v>
      </c>
      <c r="BD1149" s="12">
        <v>0</v>
      </c>
      <c r="BE1149" s="12">
        <v>0</v>
      </c>
      <c r="BF1149" s="12">
        <v>0</v>
      </c>
      <c r="BK1149" t="s">
        <v>320</v>
      </c>
      <c r="BL1149" t="s">
        <v>113</v>
      </c>
      <c r="BM1149" s="2">
        <v>43902</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row>
    <row r="1150" spans="1:92" hidden="1" x14ac:dyDescent="0.25">
      <c r="A1150" s="7" t="s">
        <v>358</v>
      </c>
      <c r="B1150" t="s">
        <v>110</v>
      </c>
      <c r="C1150" s="2">
        <v>43902</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G1150" s="33" t="s">
        <v>358</v>
      </c>
      <c r="AH1150" s="30" t="s">
        <v>110</v>
      </c>
      <c r="AI1150" s="34">
        <v>43902</v>
      </c>
      <c r="AJ1150" s="12">
        <v>0</v>
      </c>
      <c r="AK1150" s="12">
        <v>0</v>
      </c>
      <c r="AL1150" s="12">
        <v>0</v>
      </c>
      <c r="AM1150" s="12">
        <v>0</v>
      </c>
      <c r="AN1150" s="12">
        <v>0</v>
      </c>
      <c r="AO1150" s="12">
        <v>0</v>
      </c>
      <c r="AP1150" s="12">
        <v>0</v>
      </c>
      <c r="AQ1150" s="12">
        <v>0</v>
      </c>
      <c r="AR1150" s="12">
        <v>0</v>
      </c>
      <c r="AS1150" s="12">
        <v>0</v>
      </c>
      <c r="AT1150" s="12">
        <v>0</v>
      </c>
      <c r="AU1150" s="12">
        <v>0</v>
      </c>
      <c r="AV1150" s="12">
        <v>0</v>
      </c>
      <c r="AW1150" s="12">
        <v>0</v>
      </c>
      <c r="AX1150" s="12">
        <v>0</v>
      </c>
      <c r="AY1150" s="12">
        <v>0</v>
      </c>
      <c r="AZ1150" s="12">
        <v>0</v>
      </c>
      <c r="BA1150" s="12">
        <v>0</v>
      </c>
      <c r="BB1150" s="12">
        <v>0</v>
      </c>
      <c r="BC1150" s="12">
        <v>0</v>
      </c>
      <c r="BD1150" s="12">
        <v>0</v>
      </c>
      <c r="BE1150" s="12">
        <v>0</v>
      </c>
      <c r="BF1150" s="12">
        <v>0</v>
      </c>
      <c r="BK1150" t="s">
        <v>321</v>
      </c>
      <c r="BL1150" t="s">
        <v>110</v>
      </c>
      <c r="BM1150" s="2">
        <v>43902</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row>
    <row r="1151" spans="1:92" hidden="1" x14ac:dyDescent="0.25">
      <c r="A1151" s="7" t="s">
        <v>358</v>
      </c>
      <c r="B1151" t="s">
        <v>111</v>
      </c>
      <c r="C1151" s="2">
        <v>43902</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G1151" s="35" t="s">
        <v>358</v>
      </c>
      <c r="AH1151" s="29" t="s">
        <v>111</v>
      </c>
      <c r="AI1151" s="36">
        <v>43902</v>
      </c>
      <c r="AJ1151" s="12">
        <v>0</v>
      </c>
      <c r="AK1151" s="12">
        <v>0</v>
      </c>
      <c r="AL1151" s="12">
        <v>0</v>
      </c>
      <c r="AM1151" s="12">
        <v>0</v>
      </c>
      <c r="AN1151" s="12">
        <v>0</v>
      </c>
      <c r="AO1151" s="12">
        <v>0</v>
      </c>
      <c r="AP1151" s="12">
        <v>0</v>
      </c>
      <c r="AQ1151" s="12">
        <v>0</v>
      </c>
      <c r="AR1151" s="12">
        <v>0</v>
      </c>
      <c r="AS1151" s="12">
        <v>0</v>
      </c>
      <c r="AT1151" s="12">
        <v>0</v>
      </c>
      <c r="AU1151" s="12">
        <v>0</v>
      </c>
      <c r="AV1151" s="12">
        <v>0</v>
      </c>
      <c r="AW1151" s="12">
        <v>0</v>
      </c>
      <c r="AX1151" s="12">
        <v>0</v>
      </c>
      <c r="AY1151" s="12">
        <v>0</v>
      </c>
      <c r="AZ1151" s="12">
        <v>0</v>
      </c>
      <c r="BA1151" s="12">
        <v>0</v>
      </c>
      <c r="BB1151" s="12">
        <v>0</v>
      </c>
      <c r="BC1151" s="12">
        <v>0</v>
      </c>
      <c r="BD1151" s="12">
        <v>0</v>
      </c>
      <c r="BE1151" s="12">
        <v>0</v>
      </c>
      <c r="BF1151" s="12">
        <v>0</v>
      </c>
      <c r="BK1151" t="s">
        <v>321</v>
      </c>
      <c r="BL1151" t="s">
        <v>111</v>
      </c>
      <c r="BM1151" s="2">
        <v>43902</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row>
    <row r="1152" spans="1:92" hidden="1" x14ac:dyDescent="0.25">
      <c r="A1152" s="7" t="s">
        <v>358</v>
      </c>
      <c r="B1152" t="s">
        <v>112</v>
      </c>
      <c r="C1152" s="2">
        <v>43902</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G1152" s="33" t="s">
        <v>358</v>
      </c>
      <c r="AH1152" s="30" t="s">
        <v>112</v>
      </c>
      <c r="AI1152" s="34">
        <v>43902</v>
      </c>
      <c r="AJ1152" s="12">
        <v>0</v>
      </c>
      <c r="AK1152" s="12">
        <v>0</v>
      </c>
      <c r="AL1152" s="12">
        <v>0</v>
      </c>
      <c r="AM1152" s="12">
        <v>0</v>
      </c>
      <c r="AN1152" s="12">
        <v>0</v>
      </c>
      <c r="AO1152" s="12">
        <v>0</v>
      </c>
      <c r="AP1152" s="12">
        <v>0</v>
      </c>
      <c r="AQ1152" s="12">
        <v>0</v>
      </c>
      <c r="AR1152" s="12">
        <v>0</v>
      </c>
      <c r="AS1152" s="12">
        <v>0</v>
      </c>
      <c r="AT1152" s="12">
        <v>0</v>
      </c>
      <c r="AU1152" s="12">
        <v>0</v>
      </c>
      <c r="AV1152" s="12">
        <v>0</v>
      </c>
      <c r="AW1152" s="12">
        <v>0</v>
      </c>
      <c r="AX1152" s="12">
        <v>0</v>
      </c>
      <c r="AY1152" s="12">
        <v>0</v>
      </c>
      <c r="AZ1152" s="12">
        <v>0</v>
      </c>
      <c r="BA1152" s="12">
        <v>0</v>
      </c>
      <c r="BB1152" s="12">
        <v>0</v>
      </c>
      <c r="BC1152" s="12">
        <v>0</v>
      </c>
      <c r="BD1152" s="12">
        <v>0</v>
      </c>
      <c r="BE1152" s="12">
        <v>0</v>
      </c>
      <c r="BF1152" s="12">
        <v>0</v>
      </c>
      <c r="BK1152" t="s">
        <v>321</v>
      </c>
      <c r="BL1152" t="s">
        <v>112</v>
      </c>
      <c r="BM1152" s="2">
        <v>43902</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row>
    <row r="1153" spans="1:92" hidden="1" x14ac:dyDescent="0.25">
      <c r="A1153" s="7" t="s">
        <v>358</v>
      </c>
      <c r="B1153" t="s">
        <v>113</v>
      </c>
      <c r="C1153" s="2">
        <v>43902</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G1153" s="35" t="s">
        <v>358</v>
      </c>
      <c r="AH1153" s="29" t="s">
        <v>113</v>
      </c>
      <c r="AI1153" s="36">
        <v>43902</v>
      </c>
      <c r="AJ1153" s="12">
        <v>0</v>
      </c>
      <c r="AK1153" s="12">
        <v>0</v>
      </c>
      <c r="AL1153" s="12">
        <v>0</v>
      </c>
      <c r="AM1153" s="12">
        <v>0</v>
      </c>
      <c r="AN1153" s="12">
        <v>0</v>
      </c>
      <c r="AO1153" s="12">
        <v>0</v>
      </c>
      <c r="AP1153" s="12">
        <v>0</v>
      </c>
      <c r="AQ1153" s="12">
        <v>0</v>
      </c>
      <c r="AR1153" s="12">
        <v>0</v>
      </c>
      <c r="AS1153" s="12">
        <v>0</v>
      </c>
      <c r="AT1153" s="12">
        <v>0</v>
      </c>
      <c r="AU1153" s="12">
        <v>0</v>
      </c>
      <c r="AV1153" s="12">
        <v>0</v>
      </c>
      <c r="AW1153" s="12">
        <v>0</v>
      </c>
      <c r="AX1153" s="12">
        <v>0</v>
      </c>
      <c r="AY1153" s="12">
        <v>0</v>
      </c>
      <c r="AZ1153" s="12">
        <v>0</v>
      </c>
      <c r="BA1153" s="12">
        <v>0</v>
      </c>
      <c r="BB1153" s="12">
        <v>0</v>
      </c>
      <c r="BC1153" s="12">
        <v>0</v>
      </c>
      <c r="BD1153" s="12">
        <v>0</v>
      </c>
      <c r="BE1153" s="12">
        <v>0</v>
      </c>
      <c r="BF1153" s="12">
        <v>0</v>
      </c>
      <c r="BK1153" t="s">
        <v>321</v>
      </c>
      <c r="BL1153" t="s">
        <v>113</v>
      </c>
      <c r="BM1153" s="2">
        <v>43902</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row>
    <row r="1154" spans="1:92" hidden="1" x14ac:dyDescent="0.25">
      <c r="A1154" s="7" t="s">
        <v>359</v>
      </c>
      <c r="B1154" t="s">
        <v>110</v>
      </c>
      <c r="C1154" s="2">
        <v>43902</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G1154" s="33" t="s">
        <v>359</v>
      </c>
      <c r="AH1154" s="30" t="s">
        <v>110</v>
      </c>
      <c r="AI1154" s="34">
        <v>43902</v>
      </c>
      <c r="AJ1154" s="12">
        <v>0</v>
      </c>
      <c r="AK1154" s="12">
        <v>0</v>
      </c>
      <c r="AL1154" s="12">
        <v>0</v>
      </c>
      <c r="AM1154" s="12">
        <v>0</v>
      </c>
      <c r="AN1154" s="12">
        <v>0</v>
      </c>
      <c r="AO1154" s="12">
        <v>0</v>
      </c>
      <c r="AP1154" s="12">
        <v>0</v>
      </c>
      <c r="AQ1154" s="12">
        <v>0</v>
      </c>
      <c r="AR1154" s="12">
        <v>0</v>
      </c>
      <c r="AS1154" s="12">
        <v>0</v>
      </c>
      <c r="AT1154" s="12">
        <v>0</v>
      </c>
      <c r="AU1154" s="12">
        <v>0</v>
      </c>
      <c r="AV1154" s="12">
        <v>0</v>
      </c>
      <c r="AW1154" s="12">
        <v>0</v>
      </c>
      <c r="AX1154" s="12">
        <v>0</v>
      </c>
      <c r="AY1154" s="12">
        <v>0</v>
      </c>
      <c r="AZ1154" s="12">
        <v>0</v>
      </c>
      <c r="BA1154" s="12">
        <v>0</v>
      </c>
      <c r="BB1154" s="12">
        <v>0</v>
      </c>
      <c r="BC1154" s="12">
        <v>0</v>
      </c>
      <c r="BD1154" s="12">
        <v>0</v>
      </c>
      <c r="BE1154" s="12">
        <v>0</v>
      </c>
      <c r="BF1154" s="12">
        <v>0</v>
      </c>
      <c r="BK1154" t="s">
        <v>322</v>
      </c>
      <c r="BL1154" t="s">
        <v>110</v>
      </c>
      <c r="BM1154" s="2">
        <v>43902</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row>
    <row r="1155" spans="1:92" hidden="1" x14ac:dyDescent="0.25">
      <c r="A1155" s="7" t="s">
        <v>359</v>
      </c>
      <c r="B1155" t="s">
        <v>111</v>
      </c>
      <c r="C1155" s="2">
        <v>43902</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G1155" s="35" t="s">
        <v>359</v>
      </c>
      <c r="AH1155" s="29" t="s">
        <v>111</v>
      </c>
      <c r="AI1155" s="36">
        <v>43902</v>
      </c>
      <c r="AJ1155" s="12">
        <v>0</v>
      </c>
      <c r="AK1155" s="12">
        <v>0</v>
      </c>
      <c r="AL1155" s="12">
        <v>0</v>
      </c>
      <c r="AM1155" s="12">
        <v>0</v>
      </c>
      <c r="AN1155" s="12">
        <v>0</v>
      </c>
      <c r="AO1155" s="12">
        <v>0</v>
      </c>
      <c r="AP1155" s="12">
        <v>0</v>
      </c>
      <c r="AQ1155" s="12">
        <v>0</v>
      </c>
      <c r="AR1155" s="12">
        <v>0</v>
      </c>
      <c r="AS1155" s="12">
        <v>0</v>
      </c>
      <c r="AT1155" s="12">
        <v>0</v>
      </c>
      <c r="AU1155" s="12">
        <v>0</v>
      </c>
      <c r="AV1155" s="12">
        <v>0</v>
      </c>
      <c r="AW1155" s="12">
        <v>0</v>
      </c>
      <c r="AX1155" s="12">
        <v>0</v>
      </c>
      <c r="AY1155" s="12">
        <v>0</v>
      </c>
      <c r="AZ1155" s="12">
        <v>0</v>
      </c>
      <c r="BA1155" s="12">
        <v>0</v>
      </c>
      <c r="BB1155" s="12">
        <v>0</v>
      </c>
      <c r="BC1155" s="12">
        <v>0</v>
      </c>
      <c r="BD1155" s="12">
        <v>0</v>
      </c>
      <c r="BE1155" s="12">
        <v>0</v>
      </c>
      <c r="BF1155" s="12">
        <v>0</v>
      </c>
      <c r="BK1155" t="s">
        <v>322</v>
      </c>
      <c r="BL1155" t="s">
        <v>111</v>
      </c>
      <c r="BM1155" s="2">
        <v>43902</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row>
    <row r="1156" spans="1:92" hidden="1" x14ac:dyDescent="0.25">
      <c r="A1156" s="7" t="s">
        <v>359</v>
      </c>
      <c r="B1156" t="s">
        <v>112</v>
      </c>
      <c r="C1156" s="2">
        <v>43902</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G1156" s="33" t="s">
        <v>359</v>
      </c>
      <c r="AH1156" s="30" t="s">
        <v>112</v>
      </c>
      <c r="AI1156" s="34">
        <v>43902</v>
      </c>
      <c r="AJ1156" s="12">
        <v>0</v>
      </c>
      <c r="AK1156" s="12">
        <v>0</v>
      </c>
      <c r="AL1156" s="12">
        <v>0</v>
      </c>
      <c r="AM1156" s="12">
        <v>0</v>
      </c>
      <c r="AN1156" s="12">
        <v>0</v>
      </c>
      <c r="AO1156" s="12">
        <v>0</v>
      </c>
      <c r="AP1156" s="12">
        <v>0</v>
      </c>
      <c r="AQ1156" s="12">
        <v>0</v>
      </c>
      <c r="AR1156" s="12">
        <v>0</v>
      </c>
      <c r="AS1156" s="12">
        <v>0</v>
      </c>
      <c r="AT1156" s="12">
        <v>0</v>
      </c>
      <c r="AU1156" s="12">
        <v>0</v>
      </c>
      <c r="AV1156" s="12">
        <v>0</v>
      </c>
      <c r="AW1156" s="12">
        <v>0</v>
      </c>
      <c r="AX1156" s="12">
        <v>0</v>
      </c>
      <c r="AY1156" s="12">
        <v>0</v>
      </c>
      <c r="AZ1156" s="12">
        <v>0</v>
      </c>
      <c r="BA1156" s="12">
        <v>0</v>
      </c>
      <c r="BB1156" s="12">
        <v>0</v>
      </c>
      <c r="BC1156" s="12">
        <v>0</v>
      </c>
      <c r="BD1156" s="12">
        <v>0</v>
      </c>
      <c r="BE1156" s="12">
        <v>0</v>
      </c>
      <c r="BF1156" s="12">
        <v>0</v>
      </c>
      <c r="BK1156" t="s">
        <v>322</v>
      </c>
      <c r="BL1156" t="s">
        <v>112</v>
      </c>
      <c r="BM1156" s="2">
        <v>43902</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row>
    <row r="1157" spans="1:92" hidden="1" x14ac:dyDescent="0.25">
      <c r="A1157" s="7" t="s">
        <v>359</v>
      </c>
      <c r="B1157" t="s">
        <v>113</v>
      </c>
      <c r="C1157" s="2">
        <v>43902</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G1157" s="35" t="s">
        <v>359</v>
      </c>
      <c r="AH1157" s="29" t="s">
        <v>113</v>
      </c>
      <c r="AI1157" s="36">
        <v>43902</v>
      </c>
      <c r="AJ1157" s="12">
        <v>0</v>
      </c>
      <c r="AK1157" s="12">
        <v>0</v>
      </c>
      <c r="AL1157" s="12">
        <v>0</v>
      </c>
      <c r="AM1157" s="12">
        <v>0</v>
      </c>
      <c r="AN1157" s="12">
        <v>0</v>
      </c>
      <c r="AO1157" s="12">
        <v>0</v>
      </c>
      <c r="AP1157" s="12">
        <v>0</v>
      </c>
      <c r="AQ1157" s="12">
        <v>0</v>
      </c>
      <c r="AR1157" s="12">
        <v>0</v>
      </c>
      <c r="AS1157" s="12">
        <v>0</v>
      </c>
      <c r="AT1157" s="12">
        <v>0</v>
      </c>
      <c r="AU1157" s="12">
        <v>0</v>
      </c>
      <c r="AV1157" s="12">
        <v>0</v>
      </c>
      <c r="AW1157" s="12">
        <v>0</v>
      </c>
      <c r="AX1157" s="12">
        <v>0</v>
      </c>
      <c r="AY1157" s="12">
        <v>0</v>
      </c>
      <c r="AZ1157" s="12">
        <v>0</v>
      </c>
      <c r="BA1157" s="12">
        <v>0</v>
      </c>
      <c r="BB1157" s="12">
        <v>0</v>
      </c>
      <c r="BC1157" s="12">
        <v>0</v>
      </c>
      <c r="BD1157" s="12">
        <v>0</v>
      </c>
      <c r="BE1157" s="12">
        <v>0</v>
      </c>
      <c r="BF1157" s="12">
        <v>0</v>
      </c>
      <c r="BK1157" t="s">
        <v>322</v>
      </c>
      <c r="BL1157" t="s">
        <v>113</v>
      </c>
      <c r="BM1157" s="2">
        <v>43902</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row>
    <row r="1158" spans="1:92" hidden="1" x14ac:dyDescent="0.25">
      <c r="A1158" s="7" t="s">
        <v>360</v>
      </c>
      <c r="B1158" t="s">
        <v>110</v>
      </c>
      <c r="C1158" s="2">
        <v>43902</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G1158" s="33" t="s">
        <v>360</v>
      </c>
      <c r="AH1158" s="30" t="s">
        <v>110</v>
      </c>
      <c r="AI1158" s="34">
        <v>43902</v>
      </c>
      <c r="AJ1158" s="12">
        <v>0</v>
      </c>
      <c r="AK1158" s="12">
        <v>0</v>
      </c>
      <c r="AL1158" s="12">
        <v>0</v>
      </c>
      <c r="AM1158" s="12">
        <v>0</v>
      </c>
      <c r="AN1158" s="12">
        <v>0</v>
      </c>
      <c r="AO1158" s="12">
        <v>0</v>
      </c>
      <c r="AP1158" s="12">
        <v>0</v>
      </c>
      <c r="AQ1158" s="12">
        <v>0</v>
      </c>
      <c r="AR1158" s="12">
        <v>0</v>
      </c>
      <c r="AS1158" s="12">
        <v>0</v>
      </c>
      <c r="AT1158" s="12">
        <v>0</v>
      </c>
      <c r="AU1158" s="12">
        <v>0</v>
      </c>
      <c r="AV1158" s="12">
        <v>0</v>
      </c>
      <c r="AW1158" s="12">
        <v>0</v>
      </c>
      <c r="AX1158" s="12">
        <v>0</v>
      </c>
      <c r="AY1158" s="12">
        <v>0</v>
      </c>
      <c r="AZ1158" s="12">
        <v>0</v>
      </c>
      <c r="BA1158" s="12">
        <v>0</v>
      </c>
      <c r="BB1158" s="12">
        <v>0</v>
      </c>
      <c r="BC1158" s="12">
        <v>0</v>
      </c>
      <c r="BD1158" s="12">
        <v>0</v>
      </c>
      <c r="BE1158" s="12">
        <v>0</v>
      </c>
      <c r="BF1158" s="12">
        <v>0</v>
      </c>
      <c r="BK1158" t="s">
        <v>323</v>
      </c>
      <c r="BL1158" t="s">
        <v>110</v>
      </c>
      <c r="BM1158" s="2">
        <v>43902</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row>
    <row r="1159" spans="1:92" hidden="1" x14ac:dyDescent="0.25">
      <c r="A1159" s="7" t="s">
        <v>360</v>
      </c>
      <c r="B1159" t="s">
        <v>111</v>
      </c>
      <c r="C1159" s="2">
        <v>43902</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G1159" s="35" t="s">
        <v>360</v>
      </c>
      <c r="AH1159" s="29" t="s">
        <v>111</v>
      </c>
      <c r="AI1159" s="36">
        <v>43902</v>
      </c>
      <c r="AJ1159" s="12">
        <v>0</v>
      </c>
      <c r="AK1159" s="12">
        <v>0</v>
      </c>
      <c r="AL1159" s="12">
        <v>0</v>
      </c>
      <c r="AM1159" s="12">
        <v>0</v>
      </c>
      <c r="AN1159" s="12">
        <v>0</v>
      </c>
      <c r="AO1159" s="12">
        <v>0</v>
      </c>
      <c r="AP1159" s="12">
        <v>0</v>
      </c>
      <c r="AQ1159" s="12">
        <v>0</v>
      </c>
      <c r="AR1159" s="12">
        <v>0</v>
      </c>
      <c r="AS1159" s="12">
        <v>0</v>
      </c>
      <c r="AT1159" s="12">
        <v>0</v>
      </c>
      <c r="AU1159" s="12">
        <v>0</v>
      </c>
      <c r="AV1159" s="12">
        <v>0</v>
      </c>
      <c r="AW1159" s="12">
        <v>0</v>
      </c>
      <c r="AX1159" s="12">
        <v>0</v>
      </c>
      <c r="AY1159" s="12">
        <v>0</v>
      </c>
      <c r="AZ1159" s="12">
        <v>0</v>
      </c>
      <c r="BA1159" s="12">
        <v>0</v>
      </c>
      <c r="BB1159" s="12">
        <v>0</v>
      </c>
      <c r="BC1159" s="12">
        <v>0</v>
      </c>
      <c r="BD1159" s="12">
        <v>0</v>
      </c>
      <c r="BE1159" s="12">
        <v>0</v>
      </c>
      <c r="BF1159" s="12">
        <v>0</v>
      </c>
      <c r="BK1159" t="s">
        <v>323</v>
      </c>
      <c r="BL1159" t="s">
        <v>111</v>
      </c>
      <c r="BM1159" s="2">
        <v>43902</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row>
    <row r="1160" spans="1:92" hidden="1" x14ac:dyDescent="0.25">
      <c r="A1160" s="7" t="s">
        <v>360</v>
      </c>
      <c r="B1160" t="s">
        <v>112</v>
      </c>
      <c r="C1160" s="2">
        <v>43902</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G1160" s="33" t="s">
        <v>360</v>
      </c>
      <c r="AH1160" s="30" t="s">
        <v>112</v>
      </c>
      <c r="AI1160" s="34">
        <v>43902</v>
      </c>
      <c r="AJ1160" s="12">
        <v>0</v>
      </c>
      <c r="AK1160" s="12">
        <v>0</v>
      </c>
      <c r="AL1160" s="12">
        <v>0</v>
      </c>
      <c r="AM1160" s="12">
        <v>0</v>
      </c>
      <c r="AN1160" s="12">
        <v>0</v>
      </c>
      <c r="AO1160" s="12">
        <v>0</v>
      </c>
      <c r="AP1160" s="12">
        <v>0</v>
      </c>
      <c r="AQ1160" s="12">
        <v>0</v>
      </c>
      <c r="AR1160" s="12">
        <v>0</v>
      </c>
      <c r="AS1160" s="12">
        <v>0</v>
      </c>
      <c r="AT1160" s="12">
        <v>0</v>
      </c>
      <c r="AU1160" s="12">
        <v>0</v>
      </c>
      <c r="AV1160" s="12">
        <v>0</v>
      </c>
      <c r="AW1160" s="12">
        <v>0</v>
      </c>
      <c r="AX1160" s="12">
        <v>0</v>
      </c>
      <c r="AY1160" s="12">
        <v>0</v>
      </c>
      <c r="AZ1160" s="12">
        <v>0</v>
      </c>
      <c r="BA1160" s="12">
        <v>0</v>
      </c>
      <c r="BB1160" s="12">
        <v>0</v>
      </c>
      <c r="BC1160" s="12">
        <v>0</v>
      </c>
      <c r="BD1160" s="12">
        <v>0</v>
      </c>
      <c r="BE1160" s="12">
        <v>0</v>
      </c>
      <c r="BF1160" s="12">
        <v>0</v>
      </c>
      <c r="BK1160" t="s">
        <v>323</v>
      </c>
      <c r="BL1160" t="s">
        <v>112</v>
      </c>
      <c r="BM1160" s="2">
        <v>43902</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row>
    <row r="1161" spans="1:92" hidden="1" x14ac:dyDescent="0.25">
      <c r="A1161" s="7" t="s">
        <v>360</v>
      </c>
      <c r="B1161" t="s">
        <v>113</v>
      </c>
      <c r="C1161" s="2">
        <v>43902</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G1161" s="35" t="s">
        <v>360</v>
      </c>
      <c r="AH1161" s="29" t="s">
        <v>113</v>
      </c>
      <c r="AI1161" s="36">
        <v>43902</v>
      </c>
      <c r="AJ1161" s="12">
        <v>0</v>
      </c>
      <c r="AK1161" s="12">
        <v>0</v>
      </c>
      <c r="AL1161" s="12">
        <v>0</v>
      </c>
      <c r="AM1161" s="12">
        <v>0</v>
      </c>
      <c r="AN1161" s="12">
        <v>0</v>
      </c>
      <c r="AO1161" s="12">
        <v>0</v>
      </c>
      <c r="AP1161" s="12">
        <v>0</v>
      </c>
      <c r="AQ1161" s="12">
        <v>0</v>
      </c>
      <c r="AR1161" s="12">
        <v>0</v>
      </c>
      <c r="AS1161" s="12">
        <v>0</v>
      </c>
      <c r="AT1161" s="12">
        <v>0</v>
      </c>
      <c r="AU1161" s="12">
        <v>0</v>
      </c>
      <c r="AV1161" s="12">
        <v>0</v>
      </c>
      <c r="AW1161" s="12">
        <v>0</v>
      </c>
      <c r="AX1161" s="12">
        <v>0</v>
      </c>
      <c r="AY1161" s="12">
        <v>0</v>
      </c>
      <c r="AZ1161" s="12">
        <v>0</v>
      </c>
      <c r="BA1161" s="12">
        <v>0</v>
      </c>
      <c r="BB1161" s="12">
        <v>0</v>
      </c>
      <c r="BC1161" s="12">
        <v>0</v>
      </c>
      <c r="BD1161" s="12">
        <v>0</v>
      </c>
      <c r="BE1161" s="12">
        <v>0</v>
      </c>
      <c r="BF1161" s="12">
        <v>0</v>
      </c>
      <c r="BK1161" t="s">
        <v>323</v>
      </c>
      <c r="BL1161" t="s">
        <v>113</v>
      </c>
      <c r="BM1161" s="2">
        <v>43902</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v>
      </c>
      <c r="CI1161">
        <v>0</v>
      </c>
      <c r="CJ1161">
        <v>0</v>
      </c>
      <c r="CK1161">
        <v>0</v>
      </c>
      <c r="CL1161">
        <v>0</v>
      </c>
      <c r="CM1161">
        <v>0</v>
      </c>
      <c r="CN1161">
        <v>0</v>
      </c>
    </row>
    <row r="1162" spans="1:92" hidden="1" x14ac:dyDescent="0.25">
      <c r="A1162" s="7" t="s">
        <v>361</v>
      </c>
      <c r="B1162" t="s">
        <v>110</v>
      </c>
      <c r="C1162" s="2">
        <v>43902</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G1162" s="33" t="s">
        <v>361</v>
      </c>
      <c r="AH1162" s="30" t="s">
        <v>110</v>
      </c>
      <c r="AI1162" s="34">
        <v>43902</v>
      </c>
      <c r="AJ1162" s="12">
        <v>0</v>
      </c>
      <c r="AK1162" s="12">
        <v>0</v>
      </c>
      <c r="AL1162" s="12">
        <v>0</v>
      </c>
      <c r="AM1162" s="12">
        <v>0</v>
      </c>
      <c r="AN1162" s="12">
        <v>0</v>
      </c>
      <c r="AO1162" s="12">
        <v>0</v>
      </c>
      <c r="AP1162" s="12">
        <v>0</v>
      </c>
      <c r="AQ1162" s="12">
        <v>0</v>
      </c>
      <c r="AR1162" s="12">
        <v>0</v>
      </c>
      <c r="AS1162" s="12">
        <v>0</v>
      </c>
      <c r="AT1162" s="12">
        <v>0</v>
      </c>
      <c r="AU1162" s="12">
        <v>0</v>
      </c>
      <c r="AV1162" s="12">
        <v>0</v>
      </c>
      <c r="AW1162" s="12">
        <v>0</v>
      </c>
      <c r="AX1162" s="12">
        <v>0</v>
      </c>
      <c r="AY1162" s="12">
        <v>0</v>
      </c>
      <c r="AZ1162" s="12">
        <v>0</v>
      </c>
      <c r="BA1162" s="12">
        <v>0</v>
      </c>
      <c r="BB1162" s="12">
        <v>0</v>
      </c>
      <c r="BC1162" s="12">
        <v>0</v>
      </c>
      <c r="BD1162" s="12">
        <v>0</v>
      </c>
      <c r="BE1162" s="12">
        <v>0</v>
      </c>
      <c r="BF1162" s="12">
        <v>0</v>
      </c>
      <c r="BK1162" t="s">
        <v>324</v>
      </c>
      <c r="BL1162" t="s">
        <v>110</v>
      </c>
      <c r="BM1162" s="2">
        <v>43902</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row>
    <row r="1163" spans="1:92" hidden="1" x14ac:dyDescent="0.25">
      <c r="A1163" s="7" t="s">
        <v>361</v>
      </c>
      <c r="B1163" t="s">
        <v>111</v>
      </c>
      <c r="C1163" s="2">
        <v>43902</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G1163" s="35" t="s">
        <v>361</v>
      </c>
      <c r="AH1163" s="29" t="s">
        <v>111</v>
      </c>
      <c r="AI1163" s="36">
        <v>43902</v>
      </c>
      <c r="AJ1163" s="12">
        <v>0</v>
      </c>
      <c r="AK1163" s="12">
        <v>0</v>
      </c>
      <c r="AL1163" s="12">
        <v>0</v>
      </c>
      <c r="AM1163" s="12">
        <v>0</v>
      </c>
      <c r="AN1163" s="12">
        <v>0</v>
      </c>
      <c r="AO1163" s="12">
        <v>0</v>
      </c>
      <c r="AP1163" s="12">
        <v>0</v>
      </c>
      <c r="AQ1163" s="12">
        <v>0</v>
      </c>
      <c r="AR1163" s="12">
        <v>0</v>
      </c>
      <c r="AS1163" s="12">
        <v>0</v>
      </c>
      <c r="AT1163" s="12">
        <v>0</v>
      </c>
      <c r="AU1163" s="12">
        <v>0</v>
      </c>
      <c r="AV1163" s="12">
        <v>0</v>
      </c>
      <c r="AW1163" s="12">
        <v>0</v>
      </c>
      <c r="AX1163" s="12">
        <v>0</v>
      </c>
      <c r="AY1163" s="12">
        <v>0</v>
      </c>
      <c r="AZ1163" s="12">
        <v>0</v>
      </c>
      <c r="BA1163" s="12">
        <v>0</v>
      </c>
      <c r="BB1163" s="12">
        <v>0</v>
      </c>
      <c r="BC1163" s="12">
        <v>0</v>
      </c>
      <c r="BD1163" s="12">
        <v>0</v>
      </c>
      <c r="BE1163" s="12">
        <v>0</v>
      </c>
      <c r="BF1163" s="12">
        <v>0</v>
      </c>
      <c r="BK1163" t="s">
        <v>324</v>
      </c>
      <c r="BL1163" t="s">
        <v>111</v>
      </c>
      <c r="BM1163" s="2">
        <v>43902</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row>
    <row r="1164" spans="1:92" hidden="1" x14ac:dyDescent="0.25">
      <c r="A1164" s="7" t="s">
        <v>361</v>
      </c>
      <c r="B1164" t="s">
        <v>112</v>
      </c>
      <c r="C1164" s="2">
        <v>43902</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G1164" s="33" t="s">
        <v>361</v>
      </c>
      <c r="AH1164" s="30" t="s">
        <v>112</v>
      </c>
      <c r="AI1164" s="34">
        <v>43902</v>
      </c>
      <c r="AJ1164" s="12">
        <v>0</v>
      </c>
      <c r="AK1164" s="12">
        <v>0</v>
      </c>
      <c r="AL1164" s="12">
        <v>0</v>
      </c>
      <c r="AM1164" s="12">
        <v>0</v>
      </c>
      <c r="AN1164" s="12">
        <v>0</v>
      </c>
      <c r="AO1164" s="12">
        <v>0</v>
      </c>
      <c r="AP1164" s="12">
        <v>0</v>
      </c>
      <c r="AQ1164" s="12">
        <v>0</v>
      </c>
      <c r="AR1164" s="12">
        <v>0</v>
      </c>
      <c r="AS1164" s="12">
        <v>0</v>
      </c>
      <c r="AT1164" s="12">
        <v>0</v>
      </c>
      <c r="AU1164" s="12">
        <v>0</v>
      </c>
      <c r="AV1164" s="12">
        <v>0</v>
      </c>
      <c r="AW1164" s="12">
        <v>0</v>
      </c>
      <c r="AX1164" s="12">
        <v>0</v>
      </c>
      <c r="AY1164" s="12">
        <v>0</v>
      </c>
      <c r="AZ1164" s="12">
        <v>0</v>
      </c>
      <c r="BA1164" s="12">
        <v>0</v>
      </c>
      <c r="BB1164" s="12">
        <v>0</v>
      </c>
      <c r="BC1164" s="12">
        <v>0</v>
      </c>
      <c r="BD1164" s="12">
        <v>0</v>
      </c>
      <c r="BE1164" s="12">
        <v>0</v>
      </c>
      <c r="BF1164" s="12">
        <v>0</v>
      </c>
      <c r="BK1164" t="s">
        <v>324</v>
      </c>
      <c r="BL1164" t="s">
        <v>112</v>
      </c>
      <c r="BM1164" s="2">
        <v>43902</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row>
    <row r="1165" spans="1:92" hidden="1" x14ac:dyDescent="0.25">
      <c r="A1165" s="7" t="s">
        <v>361</v>
      </c>
      <c r="B1165" t="s">
        <v>113</v>
      </c>
      <c r="C1165" s="2">
        <v>43902</v>
      </c>
      <c r="D1165">
        <v>0</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G1165" s="35" t="s">
        <v>361</v>
      </c>
      <c r="AH1165" s="29" t="s">
        <v>113</v>
      </c>
      <c r="AI1165" s="36">
        <v>43902</v>
      </c>
      <c r="AJ1165" s="12">
        <v>0</v>
      </c>
      <c r="AK1165" s="12">
        <v>0</v>
      </c>
      <c r="AL1165" s="12">
        <v>0</v>
      </c>
      <c r="AM1165" s="12">
        <v>0</v>
      </c>
      <c r="AN1165" s="12">
        <v>0</v>
      </c>
      <c r="AO1165" s="12">
        <v>0</v>
      </c>
      <c r="AP1165" s="12">
        <v>0</v>
      </c>
      <c r="AQ1165" s="12">
        <v>0</v>
      </c>
      <c r="AR1165" s="12">
        <v>0</v>
      </c>
      <c r="AS1165" s="12">
        <v>0</v>
      </c>
      <c r="AT1165" s="12">
        <v>0</v>
      </c>
      <c r="AU1165" s="12">
        <v>0</v>
      </c>
      <c r="AV1165" s="12">
        <v>0</v>
      </c>
      <c r="AW1165" s="12">
        <v>0</v>
      </c>
      <c r="AX1165" s="12">
        <v>0</v>
      </c>
      <c r="AY1165" s="12">
        <v>0</v>
      </c>
      <c r="AZ1165" s="12">
        <v>0</v>
      </c>
      <c r="BA1165" s="12">
        <v>0</v>
      </c>
      <c r="BB1165" s="12">
        <v>0</v>
      </c>
      <c r="BC1165" s="12">
        <v>0</v>
      </c>
      <c r="BD1165" s="12">
        <v>0</v>
      </c>
      <c r="BE1165" s="12">
        <v>0</v>
      </c>
      <c r="BF1165" s="12">
        <v>0</v>
      </c>
      <c r="BK1165" t="s">
        <v>324</v>
      </c>
      <c r="BL1165" t="s">
        <v>113</v>
      </c>
      <c r="BM1165" s="2">
        <v>43902</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row>
    <row r="1166" spans="1:92" hidden="1" x14ac:dyDescent="0.25">
      <c r="A1166" s="7" t="s">
        <v>362</v>
      </c>
      <c r="B1166" t="s">
        <v>110</v>
      </c>
      <c r="C1166" s="2">
        <v>43902</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G1166" s="33" t="s">
        <v>362</v>
      </c>
      <c r="AH1166" s="30" t="s">
        <v>110</v>
      </c>
      <c r="AI1166" s="34">
        <v>43902</v>
      </c>
      <c r="AJ1166" s="12">
        <v>0</v>
      </c>
      <c r="AK1166" s="12">
        <v>0</v>
      </c>
      <c r="AL1166" s="12">
        <v>0</v>
      </c>
      <c r="AM1166" s="12">
        <v>0</v>
      </c>
      <c r="AN1166" s="12">
        <v>0</v>
      </c>
      <c r="AO1166" s="12">
        <v>0</v>
      </c>
      <c r="AP1166" s="12">
        <v>0</v>
      </c>
      <c r="AQ1166" s="12">
        <v>0</v>
      </c>
      <c r="AR1166" s="12">
        <v>0</v>
      </c>
      <c r="AS1166" s="12">
        <v>0</v>
      </c>
      <c r="AT1166" s="12">
        <v>0</v>
      </c>
      <c r="AU1166" s="12">
        <v>0</v>
      </c>
      <c r="AV1166" s="12">
        <v>0</v>
      </c>
      <c r="AW1166" s="12">
        <v>0</v>
      </c>
      <c r="AX1166" s="12">
        <v>0</v>
      </c>
      <c r="AY1166" s="12">
        <v>0</v>
      </c>
      <c r="AZ1166" s="12">
        <v>0</v>
      </c>
      <c r="BA1166" s="12">
        <v>0</v>
      </c>
      <c r="BB1166" s="12">
        <v>0</v>
      </c>
      <c r="BC1166" s="12">
        <v>0</v>
      </c>
      <c r="BD1166" s="12">
        <v>0</v>
      </c>
      <c r="BE1166" s="12">
        <v>0</v>
      </c>
      <c r="BF1166" s="12">
        <v>0</v>
      </c>
      <c r="BK1166" t="s">
        <v>325</v>
      </c>
      <c r="BL1166" t="s">
        <v>110</v>
      </c>
      <c r="BM1166" s="2">
        <v>43902</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row>
    <row r="1167" spans="1:92" hidden="1" x14ac:dyDescent="0.25">
      <c r="A1167" s="7" t="s">
        <v>362</v>
      </c>
      <c r="B1167" t="s">
        <v>111</v>
      </c>
      <c r="C1167" s="2">
        <v>43902</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G1167" s="35" t="s">
        <v>362</v>
      </c>
      <c r="AH1167" s="29" t="s">
        <v>111</v>
      </c>
      <c r="AI1167" s="36">
        <v>43902</v>
      </c>
      <c r="AJ1167" s="12">
        <v>0</v>
      </c>
      <c r="AK1167" s="12">
        <v>0</v>
      </c>
      <c r="AL1167" s="12">
        <v>0</v>
      </c>
      <c r="AM1167" s="12">
        <v>0</v>
      </c>
      <c r="AN1167" s="12">
        <v>0</v>
      </c>
      <c r="AO1167" s="12">
        <v>0</v>
      </c>
      <c r="AP1167" s="12">
        <v>0</v>
      </c>
      <c r="AQ1167" s="12">
        <v>0</v>
      </c>
      <c r="AR1167" s="12">
        <v>0</v>
      </c>
      <c r="AS1167" s="12">
        <v>0</v>
      </c>
      <c r="AT1167" s="12">
        <v>0</v>
      </c>
      <c r="AU1167" s="12">
        <v>0</v>
      </c>
      <c r="AV1167" s="12">
        <v>0</v>
      </c>
      <c r="AW1167" s="12">
        <v>0</v>
      </c>
      <c r="AX1167" s="12">
        <v>0</v>
      </c>
      <c r="AY1167" s="12">
        <v>0</v>
      </c>
      <c r="AZ1167" s="12">
        <v>0</v>
      </c>
      <c r="BA1167" s="12">
        <v>0</v>
      </c>
      <c r="BB1167" s="12">
        <v>0</v>
      </c>
      <c r="BC1167" s="12">
        <v>0</v>
      </c>
      <c r="BD1167" s="12">
        <v>0</v>
      </c>
      <c r="BE1167" s="12">
        <v>0</v>
      </c>
      <c r="BF1167" s="12">
        <v>0</v>
      </c>
      <c r="BK1167" t="s">
        <v>325</v>
      </c>
      <c r="BL1167" t="s">
        <v>111</v>
      </c>
      <c r="BM1167" s="2">
        <v>43902</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row>
    <row r="1168" spans="1:92" hidden="1" x14ac:dyDescent="0.25">
      <c r="A1168" s="7" t="s">
        <v>362</v>
      </c>
      <c r="B1168" t="s">
        <v>112</v>
      </c>
      <c r="C1168" s="2">
        <v>43902</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G1168" s="33" t="s">
        <v>362</v>
      </c>
      <c r="AH1168" s="30" t="s">
        <v>112</v>
      </c>
      <c r="AI1168" s="34">
        <v>43902</v>
      </c>
      <c r="AJ1168" s="12">
        <v>0</v>
      </c>
      <c r="AK1168" s="12">
        <v>0</v>
      </c>
      <c r="AL1168" s="12">
        <v>0</v>
      </c>
      <c r="AM1168" s="12">
        <v>0</v>
      </c>
      <c r="AN1168" s="12">
        <v>0</v>
      </c>
      <c r="AO1168" s="12">
        <v>0</v>
      </c>
      <c r="AP1168" s="12">
        <v>0</v>
      </c>
      <c r="AQ1168" s="12">
        <v>0</v>
      </c>
      <c r="AR1168" s="12">
        <v>0</v>
      </c>
      <c r="AS1168" s="12">
        <v>0</v>
      </c>
      <c r="AT1168" s="12">
        <v>0</v>
      </c>
      <c r="AU1168" s="12">
        <v>0</v>
      </c>
      <c r="AV1168" s="12">
        <v>0</v>
      </c>
      <c r="AW1168" s="12">
        <v>0</v>
      </c>
      <c r="AX1168" s="12">
        <v>0</v>
      </c>
      <c r="AY1168" s="12">
        <v>0</v>
      </c>
      <c r="AZ1168" s="12">
        <v>0</v>
      </c>
      <c r="BA1168" s="12">
        <v>0</v>
      </c>
      <c r="BB1168" s="12">
        <v>0</v>
      </c>
      <c r="BC1168" s="12">
        <v>0</v>
      </c>
      <c r="BD1168" s="12">
        <v>0</v>
      </c>
      <c r="BE1168" s="12">
        <v>0</v>
      </c>
      <c r="BF1168" s="12">
        <v>0</v>
      </c>
      <c r="BK1168" t="s">
        <v>325</v>
      </c>
      <c r="BL1168" t="s">
        <v>112</v>
      </c>
      <c r="BM1168" s="2">
        <v>43902</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row>
    <row r="1169" spans="1:92" hidden="1" x14ac:dyDescent="0.25">
      <c r="A1169" s="7" t="s">
        <v>362</v>
      </c>
      <c r="B1169" t="s">
        <v>113</v>
      </c>
      <c r="C1169" s="2">
        <v>43902</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G1169" s="35" t="s">
        <v>362</v>
      </c>
      <c r="AH1169" s="29" t="s">
        <v>113</v>
      </c>
      <c r="AI1169" s="36">
        <v>43902</v>
      </c>
      <c r="AJ1169" s="12">
        <v>0</v>
      </c>
      <c r="AK1169" s="12">
        <v>0</v>
      </c>
      <c r="AL1169" s="12">
        <v>0</v>
      </c>
      <c r="AM1169" s="12">
        <v>0</v>
      </c>
      <c r="AN1169" s="12">
        <v>0</v>
      </c>
      <c r="AO1169" s="12">
        <v>0</v>
      </c>
      <c r="AP1169" s="12">
        <v>0</v>
      </c>
      <c r="AQ1169" s="12">
        <v>0</v>
      </c>
      <c r="AR1169" s="12">
        <v>0</v>
      </c>
      <c r="AS1169" s="12">
        <v>0</v>
      </c>
      <c r="AT1169" s="12">
        <v>0</v>
      </c>
      <c r="AU1169" s="12">
        <v>0</v>
      </c>
      <c r="AV1169" s="12">
        <v>0</v>
      </c>
      <c r="AW1169" s="12">
        <v>0</v>
      </c>
      <c r="AX1169" s="12">
        <v>0</v>
      </c>
      <c r="AY1169" s="12">
        <v>0</v>
      </c>
      <c r="AZ1169" s="12">
        <v>0</v>
      </c>
      <c r="BA1169" s="12">
        <v>0</v>
      </c>
      <c r="BB1169" s="12">
        <v>0</v>
      </c>
      <c r="BC1169" s="12">
        <v>0</v>
      </c>
      <c r="BD1169" s="12">
        <v>0</v>
      </c>
      <c r="BE1169" s="12">
        <v>0</v>
      </c>
      <c r="BF1169" s="12">
        <v>0</v>
      </c>
      <c r="BK1169" t="s">
        <v>325</v>
      </c>
      <c r="BL1169" t="s">
        <v>113</v>
      </c>
      <c r="BM1169" s="2">
        <v>43902</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row>
    <row r="1170" spans="1:92" hidden="1" x14ac:dyDescent="0.25">
      <c r="A1170" s="7" t="s">
        <v>363</v>
      </c>
      <c r="B1170" t="s">
        <v>110</v>
      </c>
      <c r="C1170" s="2">
        <v>43902</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G1170" s="33" t="s">
        <v>363</v>
      </c>
      <c r="AH1170" s="30" t="s">
        <v>110</v>
      </c>
      <c r="AI1170" s="34">
        <v>43902</v>
      </c>
      <c r="AJ1170" s="12">
        <v>0</v>
      </c>
      <c r="AK1170" s="12">
        <v>0</v>
      </c>
      <c r="AL1170" s="12">
        <v>0</v>
      </c>
      <c r="AM1170" s="12">
        <v>0</v>
      </c>
      <c r="AN1170" s="12">
        <v>0</v>
      </c>
      <c r="AO1170" s="12">
        <v>0</v>
      </c>
      <c r="AP1170" s="12">
        <v>0</v>
      </c>
      <c r="AQ1170" s="12">
        <v>0</v>
      </c>
      <c r="AR1170" s="12">
        <v>0</v>
      </c>
      <c r="AS1170" s="12">
        <v>0</v>
      </c>
      <c r="AT1170" s="12">
        <v>0</v>
      </c>
      <c r="AU1170" s="12">
        <v>0</v>
      </c>
      <c r="AV1170" s="12">
        <v>0</v>
      </c>
      <c r="AW1170" s="12">
        <v>0</v>
      </c>
      <c r="AX1170" s="12">
        <v>0</v>
      </c>
      <c r="AY1170" s="12">
        <v>0</v>
      </c>
      <c r="AZ1170" s="12">
        <v>0</v>
      </c>
      <c r="BA1170" s="12">
        <v>0</v>
      </c>
      <c r="BB1170" s="12">
        <v>0</v>
      </c>
      <c r="BC1170" s="12">
        <v>0</v>
      </c>
      <c r="BD1170" s="12">
        <v>0</v>
      </c>
      <c r="BE1170" s="12">
        <v>0</v>
      </c>
      <c r="BF1170" s="12">
        <v>0</v>
      </c>
      <c r="BK1170" t="s">
        <v>326</v>
      </c>
      <c r="BL1170" t="s">
        <v>110</v>
      </c>
      <c r="BM1170" s="2">
        <v>43902</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row>
    <row r="1171" spans="1:92" hidden="1" x14ac:dyDescent="0.25">
      <c r="A1171" s="7" t="s">
        <v>363</v>
      </c>
      <c r="B1171" t="s">
        <v>111</v>
      </c>
      <c r="C1171" s="2">
        <v>43902</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G1171" s="35" t="s">
        <v>363</v>
      </c>
      <c r="AH1171" s="29" t="s">
        <v>111</v>
      </c>
      <c r="AI1171" s="36">
        <v>43902</v>
      </c>
      <c r="AJ1171" s="12">
        <v>0</v>
      </c>
      <c r="AK1171" s="12">
        <v>0</v>
      </c>
      <c r="AL1171" s="12">
        <v>0</v>
      </c>
      <c r="AM1171" s="12">
        <v>0</v>
      </c>
      <c r="AN1171" s="12">
        <v>0</v>
      </c>
      <c r="AO1171" s="12">
        <v>0</v>
      </c>
      <c r="AP1171" s="12">
        <v>0</v>
      </c>
      <c r="AQ1171" s="12">
        <v>0</v>
      </c>
      <c r="AR1171" s="12">
        <v>0</v>
      </c>
      <c r="AS1171" s="12">
        <v>0</v>
      </c>
      <c r="AT1171" s="12">
        <v>0</v>
      </c>
      <c r="AU1171" s="12">
        <v>0</v>
      </c>
      <c r="AV1171" s="12">
        <v>0</v>
      </c>
      <c r="AW1171" s="12">
        <v>0</v>
      </c>
      <c r="AX1171" s="12">
        <v>0</v>
      </c>
      <c r="AY1171" s="12">
        <v>0</v>
      </c>
      <c r="AZ1171" s="12">
        <v>0</v>
      </c>
      <c r="BA1171" s="12">
        <v>0</v>
      </c>
      <c r="BB1171" s="12">
        <v>0</v>
      </c>
      <c r="BC1171" s="12">
        <v>0</v>
      </c>
      <c r="BD1171" s="12">
        <v>0</v>
      </c>
      <c r="BE1171" s="12">
        <v>0</v>
      </c>
      <c r="BF1171" s="12">
        <v>0</v>
      </c>
      <c r="BK1171" t="s">
        <v>326</v>
      </c>
      <c r="BL1171" t="s">
        <v>111</v>
      </c>
      <c r="BM1171" s="2">
        <v>43902</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row>
    <row r="1172" spans="1:92" hidden="1" x14ac:dyDescent="0.25">
      <c r="A1172" s="7" t="s">
        <v>363</v>
      </c>
      <c r="B1172" t="s">
        <v>112</v>
      </c>
      <c r="C1172" s="2">
        <v>43902</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G1172" s="33" t="s">
        <v>363</v>
      </c>
      <c r="AH1172" s="30" t="s">
        <v>112</v>
      </c>
      <c r="AI1172" s="34">
        <v>43902</v>
      </c>
      <c r="AJ1172" s="12">
        <v>0</v>
      </c>
      <c r="AK1172" s="12">
        <v>0</v>
      </c>
      <c r="AL1172" s="12">
        <v>0</v>
      </c>
      <c r="AM1172" s="12">
        <v>0</v>
      </c>
      <c r="AN1172" s="12">
        <v>0</v>
      </c>
      <c r="AO1172" s="12">
        <v>0</v>
      </c>
      <c r="AP1172" s="12">
        <v>0</v>
      </c>
      <c r="AQ1172" s="12">
        <v>0</v>
      </c>
      <c r="AR1172" s="12">
        <v>0</v>
      </c>
      <c r="AS1172" s="12">
        <v>0</v>
      </c>
      <c r="AT1172" s="12">
        <v>0</v>
      </c>
      <c r="AU1172" s="12">
        <v>0</v>
      </c>
      <c r="AV1172" s="12">
        <v>0</v>
      </c>
      <c r="AW1172" s="12">
        <v>0</v>
      </c>
      <c r="AX1172" s="12">
        <v>0</v>
      </c>
      <c r="AY1172" s="12">
        <v>0</v>
      </c>
      <c r="AZ1172" s="12">
        <v>0</v>
      </c>
      <c r="BA1172" s="12">
        <v>0</v>
      </c>
      <c r="BB1172" s="12">
        <v>0</v>
      </c>
      <c r="BC1172" s="12">
        <v>0</v>
      </c>
      <c r="BD1172" s="12">
        <v>0</v>
      </c>
      <c r="BE1172" s="12">
        <v>0</v>
      </c>
      <c r="BF1172" s="12">
        <v>0</v>
      </c>
      <c r="BK1172" t="s">
        <v>326</v>
      </c>
      <c r="BL1172" t="s">
        <v>112</v>
      </c>
      <c r="BM1172" s="2">
        <v>43902</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row>
    <row r="1173" spans="1:92" hidden="1" x14ac:dyDescent="0.25">
      <c r="A1173" s="7" t="s">
        <v>363</v>
      </c>
      <c r="B1173" t="s">
        <v>113</v>
      </c>
      <c r="C1173" s="2">
        <v>43902</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G1173" s="35" t="s">
        <v>363</v>
      </c>
      <c r="AH1173" s="29" t="s">
        <v>113</v>
      </c>
      <c r="AI1173" s="36">
        <v>43902</v>
      </c>
      <c r="AJ1173" s="12">
        <v>0</v>
      </c>
      <c r="AK1173" s="12">
        <v>0</v>
      </c>
      <c r="AL1173" s="12">
        <v>0</v>
      </c>
      <c r="AM1173" s="12">
        <v>0</v>
      </c>
      <c r="AN1173" s="12">
        <v>0</v>
      </c>
      <c r="AO1173" s="12">
        <v>0</v>
      </c>
      <c r="AP1173" s="12">
        <v>0</v>
      </c>
      <c r="AQ1173" s="12">
        <v>0</v>
      </c>
      <c r="AR1173" s="12">
        <v>0</v>
      </c>
      <c r="AS1173" s="12">
        <v>0</v>
      </c>
      <c r="AT1173" s="12">
        <v>0</v>
      </c>
      <c r="AU1173" s="12">
        <v>0</v>
      </c>
      <c r="AV1173" s="12">
        <v>0</v>
      </c>
      <c r="AW1173" s="12">
        <v>0</v>
      </c>
      <c r="AX1173" s="12">
        <v>0</v>
      </c>
      <c r="AY1173" s="12">
        <v>0</v>
      </c>
      <c r="AZ1173" s="12">
        <v>0</v>
      </c>
      <c r="BA1173" s="12">
        <v>0</v>
      </c>
      <c r="BB1173" s="12">
        <v>0</v>
      </c>
      <c r="BC1173" s="12">
        <v>0</v>
      </c>
      <c r="BD1173" s="12">
        <v>0</v>
      </c>
      <c r="BE1173" s="12">
        <v>0</v>
      </c>
      <c r="BF1173" s="12">
        <v>0</v>
      </c>
      <c r="BK1173" t="s">
        <v>326</v>
      </c>
      <c r="BL1173" t="s">
        <v>113</v>
      </c>
      <c r="BM1173" s="2">
        <v>43902</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row>
    <row r="1174" spans="1:92" hidden="1" x14ac:dyDescent="0.25">
      <c r="A1174" s="7" t="s">
        <v>364</v>
      </c>
      <c r="B1174" t="s">
        <v>110</v>
      </c>
      <c r="C1174" s="2">
        <v>43902</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G1174" s="33" t="s">
        <v>364</v>
      </c>
      <c r="AH1174" s="30" t="s">
        <v>110</v>
      </c>
      <c r="AI1174" s="34">
        <v>43902</v>
      </c>
      <c r="AJ1174" s="12">
        <v>0</v>
      </c>
      <c r="AK1174" s="12">
        <v>0</v>
      </c>
      <c r="AL1174" s="12">
        <v>0</v>
      </c>
      <c r="AM1174" s="12">
        <v>0</v>
      </c>
      <c r="AN1174" s="12">
        <v>0</v>
      </c>
      <c r="AO1174" s="12">
        <v>0</v>
      </c>
      <c r="AP1174" s="12">
        <v>0</v>
      </c>
      <c r="AQ1174" s="12">
        <v>0</v>
      </c>
      <c r="AR1174" s="12">
        <v>0</v>
      </c>
      <c r="AS1174" s="12">
        <v>0</v>
      </c>
      <c r="AT1174" s="12">
        <v>0</v>
      </c>
      <c r="AU1174" s="12">
        <v>0</v>
      </c>
      <c r="AV1174" s="12">
        <v>0</v>
      </c>
      <c r="AW1174" s="12">
        <v>0</v>
      </c>
      <c r="AX1174" s="12">
        <v>0</v>
      </c>
      <c r="AY1174" s="12">
        <v>0</v>
      </c>
      <c r="AZ1174" s="12">
        <v>0</v>
      </c>
      <c r="BA1174" s="12">
        <v>0</v>
      </c>
      <c r="BB1174" s="12">
        <v>0</v>
      </c>
      <c r="BC1174" s="12">
        <v>0</v>
      </c>
      <c r="BD1174" s="12">
        <v>0</v>
      </c>
      <c r="BE1174" s="12">
        <v>0</v>
      </c>
      <c r="BF1174" s="12">
        <v>0</v>
      </c>
      <c r="BK1174" t="s">
        <v>327</v>
      </c>
      <c r="BL1174" t="s">
        <v>110</v>
      </c>
      <c r="BM1174" s="2">
        <v>43902</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row>
    <row r="1175" spans="1:92" hidden="1" x14ac:dyDescent="0.25">
      <c r="A1175" s="7" t="s">
        <v>364</v>
      </c>
      <c r="B1175" t="s">
        <v>111</v>
      </c>
      <c r="C1175" s="2">
        <v>43902</v>
      </c>
      <c r="D1175">
        <v>0</v>
      </c>
      <c r="E1175">
        <v>0</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G1175" s="35" t="s">
        <v>364</v>
      </c>
      <c r="AH1175" s="29" t="s">
        <v>111</v>
      </c>
      <c r="AI1175" s="36">
        <v>43902</v>
      </c>
      <c r="AJ1175" s="12">
        <v>0</v>
      </c>
      <c r="AK1175" s="12">
        <v>0</v>
      </c>
      <c r="AL1175" s="12">
        <v>0</v>
      </c>
      <c r="AM1175" s="12">
        <v>0</v>
      </c>
      <c r="AN1175" s="12">
        <v>0</v>
      </c>
      <c r="AO1175" s="12">
        <v>0</v>
      </c>
      <c r="AP1175" s="12">
        <v>0</v>
      </c>
      <c r="AQ1175" s="12">
        <v>0</v>
      </c>
      <c r="AR1175" s="12">
        <v>0</v>
      </c>
      <c r="AS1175" s="12">
        <v>0</v>
      </c>
      <c r="AT1175" s="12">
        <v>0</v>
      </c>
      <c r="AU1175" s="12">
        <v>0</v>
      </c>
      <c r="AV1175" s="12">
        <v>0</v>
      </c>
      <c r="AW1175" s="12">
        <v>0</v>
      </c>
      <c r="AX1175" s="12">
        <v>0</v>
      </c>
      <c r="AY1175" s="12">
        <v>0</v>
      </c>
      <c r="AZ1175" s="12">
        <v>0</v>
      </c>
      <c r="BA1175" s="12">
        <v>0</v>
      </c>
      <c r="BB1175" s="12">
        <v>0</v>
      </c>
      <c r="BC1175" s="12">
        <v>0</v>
      </c>
      <c r="BD1175" s="12">
        <v>0</v>
      </c>
      <c r="BE1175" s="12">
        <v>0</v>
      </c>
      <c r="BF1175" s="12">
        <v>0</v>
      </c>
      <c r="BK1175" t="s">
        <v>327</v>
      </c>
      <c r="BL1175" t="s">
        <v>111</v>
      </c>
      <c r="BM1175" s="2">
        <v>43902</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v>0</v>
      </c>
      <c r="CL1175">
        <v>0</v>
      </c>
      <c r="CM1175">
        <v>0</v>
      </c>
      <c r="CN1175">
        <v>0</v>
      </c>
    </row>
    <row r="1176" spans="1:92" hidden="1" x14ac:dyDescent="0.25">
      <c r="A1176" s="7" t="s">
        <v>364</v>
      </c>
      <c r="B1176" t="s">
        <v>112</v>
      </c>
      <c r="C1176" s="2">
        <v>43902</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G1176" s="33" t="s">
        <v>364</v>
      </c>
      <c r="AH1176" s="30" t="s">
        <v>112</v>
      </c>
      <c r="AI1176" s="34">
        <v>43902</v>
      </c>
      <c r="AJ1176" s="12">
        <v>0</v>
      </c>
      <c r="AK1176" s="12">
        <v>0</v>
      </c>
      <c r="AL1176" s="12">
        <v>0</v>
      </c>
      <c r="AM1176" s="12">
        <v>0</v>
      </c>
      <c r="AN1176" s="12">
        <v>0</v>
      </c>
      <c r="AO1176" s="12">
        <v>0</v>
      </c>
      <c r="AP1176" s="12">
        <v>0</v>
      </c>
      <c r="AQ1176" s="12">
        <v>0</v>
      </c>
      <c r="AR1176" s="12">
        <v>0</v>
      </c>
      <c r="AS1176" s="12">
        <v>0</v>
      </c>
      <c r="AT1176" s="12">
        <v>0</v>
      </c>
      <c r="AU1176" s="12">
        <v>0</v>
      </c>
      <c r="AV1176" s="12">
        <v>0</v>
      </c>
      <c r="AW1176" s="12">
        <v>0</v>
      </c>
      <c r="AX1176" s="12">
        <v>0</v>
      </c>
      <c r="AY1176" s="12">
        <v>0</v>
      </c>
      <c r="AZ1176" s="12">
        <v>0</v>
      </c>
      <c r="BA1176" s="12">
        <v>0</v>
      </c>
      <c r="BB1176" s="12">
        <v>0</v>
      </c>
      <c r="BC1176" s="12">
        <v>0</v>
      </c>
      <c r="BD1176" s="12">
        <v>0</v>
      </c>
      <c r="BE1176" s="12">
        <v>0</v>
      </c>
      <c r="BF1176" s="12">
        <v>0</v>
      </c>
      <c r="BK1176" t="s">
        <v>327</v>
      </c>
      <c r="BL1176" t="s">
        <v>112</v>
      </c>
      <c r="BM1176" s="2">
        <v>43902</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0</v>
      </c>
      <c r="CJ1176">
        <v>0</v>
      </c>
      <c r="CK1176">
        <v>0</v>
      </c>
      <c r="CL1176">
        <v>0</v>
      </c>
      <c r="CM1176">
        <v>0</v>
      </c>
      <c r="CN1176">
        <v>0</v>
      </c>
    </row>
    <row r="1177" spans="1:92" hidden="1" x14ac:dyDescent="0.25">
      <c r="A1177" s="7" t="s">
        <v>364</v>
      </c>
      <c r="B1177" t="s">
        <v>113</v>
      </c>
      <c r="C1177" s="2">
        <v>43902</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G1177" s="35" t="s">
        <v>364</v>
      </c>
      <c r="AH1177" s="29" t="s">
        <v>113</v>
      </c>
      <c r="AI1177" s="36">
        <v>43902</v>
      </c>
      <c r="AJ1177" s="12">
        <v>0</v>
      </c>
      <c r="AK1177" s="12">
        <v>0</v>
      </c>
      <c r="AL1177" s="12">
        <v>0</v>
      </c>
      <c r="AM1177" s="12">
        <v>0</v>
      </c>
      <c r="AN1177" s="12">
        <v>0</v>
      </c>
      <c r="AO1177" s="12">
        <v>0</v>
      </c>
      <c r="AP1177" s="12">
        <v>0</v>
      </c>
      <c r="AQ1177" s="12">
        <v>0</v>
      </c>
      <c r="AR1177" s="12">
        <v>0</v>
      </c>
      <c r="AS1177" s="12">
        <v>0</v>
      </c>
      <c r="AT1177" s="12">
        <v>0</v>
      </c>
      <c r="AU1177" s="12">
        <v>0</v>
      </c>
      <c r="AV1177" s="12">
        <v>0</v>
      </c>
      <c r="AW1177" s="12">
        <v>0</v>
      </c>
      <c r="AX1177" s="12">
        <v>0</v>
      </c>
      <c r="AY1177" s="12">
        <v>0</v>
      </c>
      <c r="AZ1177" s="12">
        <v>0</v>
      </c>
      <c r="BA1177" s="12">
        <v>0</v>
      </c>
      <c r="BB1177" s="12">
        <v>0</v>
      </c>
      <c r="BC1177" s="12">
        <v>0</v>
      </c>
      <c r="BD1177" s="12">
        <v>0</v>
      </c>
      <c r="BE1177" s="12">
        <v>0</v>
      </c>
      <c r="BF1177" s="12">
        <v>0</v>
      </c>
      <c r="BK1177" t="s">
        <v>327</v>
      </c>
      <c r="BL1177" t="s">
        <v>113</v>
      </c>
      <c r="BM1177" s="2">
        <v>43902</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row>
    <row r="1178" spans="1:92" hidden="1" x14ac:dyDescent="0.25">
      <c r="A1178" s="7" t="s">
        <v>344</v>
      </c>
      <c r="B1178" t="s">
        <v>110</v>
      </c>
      <c r="C1178" s="2">
        <v>43903</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G1178" s="33" t="s">
        <v>344</v>
      </c>
      <c r="AH1178" s="30" t="s">
        <v>110</v>
      </c>
      <c r="AI1178" s="34">
        <v>43903</v>
      </c>
      <c r="AJ1178" s="12">
        <v>0</v>
      </c>
      <c r="AK1178" s="12">
        <v>0</v>
      </c>
      <c r="AL1178" s="12">
        <v>0</v>
      </c>
      <c r="AM1178" s="12">
        <v>0</v>
      </c>
      <c r="AN1178" s="12">
        <v>0</v>
      </c>
      <c r="AO1178" s="12">
        <v>0</v>
      </c>
      <c r="AP1178" s="12">
        <v>0</v>
      </c>
      <c r="AQ1178" s="12">
        <v>0</v>
      </c>
      <c r="AR1178" s="12">
        <v>0</v>
      </c>
      <c r="AS1178" s="12">
        <v>0</v>
      </c>
      <c r="AT1178" s="12">
        <v>0</v>
      </c>
      <c r="AU1178" s="12">
        <v>0</v>
      </c>
      <c r="AV1178" s="12">
        <v>0</v>
      </c>
      <c r="AW1178" s="12">
        <v>0</v>
      </c>
      <c r="AX1178" s="12">
        <v>0</v>
      </c>
      <c r="AY1178" s="12">
        <v>0</v>
      </c>
      <c r="AZ1178" s="12">
        <v>0</v>
      </c>
      <c r="BA1178" s="12">
        <v>0</v>
      </c>
      <c r="BB1178" s="12">
        <v>0</v>
      </c>
      <c r="BC1178" s="12">
        <v>0</v>
      </c>
      <c r="BD1178" s="12">
        <v>0</v>
      </c>
      <c r="BE1178" s="12">
        <v>0</v>
      </c>
      <c r="BF1178" s="12">
        <v>0</v>
      </c>
      <c r="BK1178" t="s">
        <v>328</v>
      </c>
      <c r="BL1178" t="s">
        <v>110</v>
      </c>
      <c r="BM1178" s="2">
        <v>43902</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row>
    <row r="1179" spans="1:92" hidden="1" x14ac:dyDescent="0.25">
      <c r="A1179" s="7" t="s">
        <v>344</v>
      </c>
      <c r="B1179" t="s">
        <v>111</v>
      </c>
      <c r="C1179" s="2">
        <v>43903</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G1179" s="35" t="s">
        <v>344</v>
      </c>
      <c r="AH1179" s="29" t="s">
        <v>111</v>
      </c>
      <c r="AI1179" s="36">
        <v>43903</v>
      </c>
      <c r="AJ1179" s="12">
        <v>0</v>
      </c>
      <c r="AK1179" s="12">
        <v>0</v>
      </c>
      <c r="AL1179" s="12">
        <v>0</v>
      </c>
      <c r="AM1179" s="12">
        <v>0</v>
      </c>
      <c r="AN1179" s="12">
        <v>0</v>
      </c>
      <c r="AO1179" s="12">
        <v>0</v>
      </c>
      <c r="AP1179" s="12">
        <v>0</v>
      </c>
      <c r="AQ1179" s="12">
        <v>0</v>
      </c>
      <c r="AR1179" s="12">
        <v>0</v>
      </c>
      <c r="AS1179" s="12">
        <v>0</v>
      </c>
      <c r="AT1179" s="12">
        <v>0</v>
      </c>
      <c r="AU1179" s="12">
        <v>0</v>
      </c>
      <c r="AV1179" s="12">
        <v>0</v>
      </c>
      <c r="AW1179" s="12">
        <v>0</v>
      </c>
      <c r="AX1179" s="12">
        <v>0</v>
      </c>
      <c r="AY1179" s="12">
        <v>0</v>
      </c>
      <c r="AZ1179" s="12">
        <v>0</v>
      </c>
      <c r="BA1179" s="12">
        <v>0</v>
      </c>
      <c r="BB1179" s="12">
        <v>0</v>
      </c>
      <c r="BC1179" s="12">
        <v>0</v>
      </c>
      <c r="BD1179" s="12">
        <v>0</v>
      </c>
      <c r="BE1179" s="12">
        <v>0</v>
      </c>
      <c r="BF1179" s="12">
        <v>0</v>
      </c>
      <c r="BK1179" t="s">
        <v>328</v>
      </c>
      <c r="BL1179" t="s">
        <v>111</v>
      </c>
      <c r="BM1179" s="2">
        <v>43902</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row>
    <row r="1180" spans="1:92" hidden="1" x14ac:dyDescent="0.25">
      <c r="A1180" s="7" t="s">
        <v>344</v>
      </c>
      <c r="B1180" t="s">
        <v>112</v>
      </c>
      <c r="C1180" s="2">
        <v>43903</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G1180" s="33" t="s">
        <v>344</v>
      </c>
      <c r="AH1180" s="30" t="s">
        <v>112</v>
      </c>
      <c r="AI1180" s="34">
        <v>43903</v>
      </c>
      <c r="AJ1180" s="12">
        <v>0</v>
      </c>
      <c r="AK1180" s="12">
        <v>0</v>
      </c>
      <c r="AL1180" s="12">
        <v>0</v>
      </c>
      <c r="AM1180" s="12">
        <v>0</v>
      </c>
      <c r="AN1180" s="12">
        <v>0</v>
      </c>
      <c r="AO1180" s="12">
        <v>0</v>
      </c>
      <c r="AP1180" s="12">
        <v>0</v>
      </c>
      <c r="AQ1180" s="12">
        <v>0</v>
      </c>
      <c r="AR1180" s="12">
        <v>0</v>
      </c>
      <c r="AS1180" s="12">
        <v>0</v>
      </c>
      <c r="AT1180" s="12">
        <v>0</v>
      </c>
      <c r="AU1180" s="12">
        <v>0</v>
      </c>
      <c r="AV1180" s="12">
        <v>0</v>
      </c>
      <c r="AW1180" s="12">
        <v>0</v>
      </c>
      <c r="AX1180" s="12">
        <v>0</v>
      </c>
      <c r="AY1180" s="12">
        <v>0</v>
      </c>
      <c r="AZ1180" s="12">
        <v>0</v>
      </c>
      <c r="BA1180" s="12">
        <v>0</v>
      </c>
      <c r="BB1180" s="12">
        <v>0</v>
      </c>
      <c r="BC1180" s="12">
        <v>0</v>
      </c>
      <c r="BD1180" s="12">
        <v>0</v>
      </c>
      <c r="BE1180" s="12">
        <v>0</v>
      </c>
      <c r="BF1180" s="12">
        <v>0</v>
      </c>
      <c r="BK1180" t="s">
        <v>328</v>
      </c>
      <c r="BL1180" t="s">
        <v>112</v>
      </c>
      <c r="BM1180" s="2">
        <v>43902</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row>
    <row r="1181" spans="1:92" hidden="1" x14ac:dyDescent="0.25">
      <c r="A1181" s="7" t="s">
        <v>344</v>
      </c>
      <c r="B1181" t="s">
        <v>113</v>
      </c>
      <c r="C1181" s="2">
        <v>43903</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G1181" s="35" t="s">
        <v>344</v>
      </c>
      <c r="AH1181" s="29" t="s">
        <v>113</v>
      </c>
      <c r="AI1181" s="36">
        <v>43903</v>
      </c>
      <c r="AJ1181" s="12">
        <v>0</v>
      </c>
      <c r="AK1181" s="12">
        <v>0</v>
      </c>
      <c r="AL1181" s="12">
        <v>0</v>
      </c>
      <c r="AM1181" s="12">
        <v>0</v>
      </c>
      <c r="AN1181" s="12">
        <v>0</v>
      </c>
      <c r="AO1181" s="12">
        <v>0</v>
      </c>
      <c r="AP1181" s="12">
        <v>0</v>
      </c>
      <c r="AQ1181" s="12">
        <v>0</v>
      </c>
      <c r="AR1181" s="12">
        <v>0</v>
      </c>
      <c r="AS1181" s="12">
        <v>0</v>
      </c>
      <c r="AT1181" s="12">
        <v>0</v>
      </c>
      <c r="AU1181" s="12">
        <v>0</v>
      </c>
      <c r="AV1181" s="12">
        <v>0</v>
      </c>
      <c r="AW1181" s="12">
        <v>0</v>
      </c>
      <c r="AX1181" s="12">
        <v>0</v>
      </c>
      <c r="AY1181" s="12">
        <v>0</v>
      </c>
      <c r="AZ1181" s="12">
        <v>0</v>
      </c>
      <c r="BA1181" s="12">
        <v>0</v>
      </c>
      <c r="BB1181" s="12">
        <v>0</v>
      </c>
      <c r="BC1181" s="12">
        <v>0</v>
      </c>
      <c r="BD1181" s="12">
        <v>0</v>
      </c>
      <c r="BE1181" s="12">
        <v>0</v>
      </c>
      <c r="BF1181" s="12">
        <v>0</v>
      </c>
      <c r="BK1181" t="s">
        <v>328</v>
      </c>
      <c r="BL1181" t="s">
        <v>113</v>
      </c>
      <c r="BM1181" s="2">
        <v>43902</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row>
    <row r="1182" spans="1:92" hidden="1" x14ac:dyDescent="0.25">
      <c r="A1182" s="7" t="s">
        <v>345</v>
      </c>
      <c r="B1182" t="s">
        <v>110</v>
      </c>
      <c r="C1182" s="2">
        <v>43903</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G1182" s="33" t="s">
        <v>345</v>
      </c>
      <c r="AH1182" s="30" t="s">
        <v>110</v>
      </c>
      <c r="AI1182" s="34">
        <v>43903</v>
      </c>
      <c r="AJ1182" s="12">
        <v>0</v>
      </c>
      <c r="AK1182" s="12">
        <v>0</v>
      </c>
      <c r="AL1182" s="12">
        <v>0</v>
      </c>
      <c r="AM1182" s="12">
        <v>0</v>
      </c>
      <c r="AN1182" s="12">
        <v>0</v>
      </c>
      <c r="AO1182" s="12">
        <v>0</v>
      </c>
      <c r="AP1182" s="12">
        <v>0</v>
      </c>
      <c r="AQ1182" s="12">
        <v>0</v>
      </c>
      <c r="AR1182" s="12">
        <v>0</v>
      </c>
      <c r="AS1182" s="12">
        <v>0</v>
      </c>
      <c r="AT1182" s="12">
        <v>0</v>
      </c>
      <c r="AU1182" s="12">
        <v>0</v>
      </c>
      <c r="AV1182" s="12">
        <v>0</v>
      </c>
      <c r="AW1182" s="12">
        <v>0</v>
      </c>
      <c r="AX1182" s="12">
        <v>0</v>
      </c>
      <c r="AY1182" s="12">
        <v>0</v>
      </c>
      <c r="AZ1182" s="12">
        <v>0</v>
      </c>
      <c r="BA1182" s="12">
        <v>0</v>
      </c>
      <c r="BB1182" s="12">
        <v>0</v>
      </c>
      <c r="BC1182" s="12">
        <v>0</v>
      </c>
      <c r="BD1182" s="12">
        <v>0</v>
      </c>
      <c r="BE1182" s="12">
        <v>0</v>
      </c>
      <c r="BF1182" s="12">
        <v>0</v>
      </c>
      <c r="BK1182" t="s">
        <v>329</v>
      </c>
      <c r="BL1182" t="s">
        <v>110</v>
      </c>
      <c r="BM1182" s="2">
        <v>43902</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row>
    <row r="1183" spans="1:92" hidden="1" x14ac:dyDescent="0.25">
      <c r="A1183" s="7" t="s">
        <v>345</v>
      </c>
      <c r="B1183" t="s">
        <v>111</v>
      </c>
      <c r="C1183" s="2">
        <v>43903</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G1183" s="35" t="s">
        <v>345</v>
      </c>
      <c r="AH1183" s="29" t="s">
        <v>111</v>
      </c>
      <c r="AI1183" s="36">
        <v>43903</v>
      </c>
      <c r="AJ1183" s="12">
        <v>0</v>
      </c>
      <c r="AK1183" s="12">
        <v>0</v>
      </c>
      <c r="AL1183" s="12">
        <v>0</v>
      </c>
      <c r="AM1183" s="12">
        <v>0</v>
      </c>
      <c r="AN1183" s="12">
        <v>0</v>
      </c>
      <c r="AO1183" s="12">
        <v>0</v>
      </c>
      <c r="AP1183" s="12">
        <v>0</v>
      </c>
      <c r="AQ1183" s="12">
        <v>0</v>
      </c>
      <c r="AR1183" s="12">
        <v>0</v>
      </c>
      <c r="AS1183" s="12">
        <v>0</v>
      </c>
      <c r="AT1183" s="12">
        <v>0</v>
      </c>
      <c r="AU1183" s="12">
        <v>0</v>
      </c>
      <c r="AV1183" s="12">
        <v>0</v>
      </c>
      <c r="AW1183" s="12">
        <v>0</v>
      </c>
      <c r="AX1183" s="12">
        <v>0</v>
      </c>
      <c r="AY1183" s="12">
        <v>0</v>
      </c>
      <c r="AZ1183" s="12">
        <v>0</v>
      </c>
      <c r="BA1183" s="12">
        <v>0</v>
      </c>
      <c r="BB1183" s="12">
        <v>0</v>
      </c>
      <c r="BC1183" s="12">
        <v>0</v>
      </c>
      <c r="BD1183" s="12">
        <v>0</v>
      </c>
      <c r="BE1183" s="12">
        <v>0</v>
      </c>
      <c r="BF1183" s="12">
        <v>0</v>
      </c>
      <c r="BK1183" t="s">
        <v>329</v>
      </c>
      <c r="BL1183" t="s">
        <v>111</v>
      </c>
      <c r="BM1183" s="2">
        <v>43902</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row>
    <row r="1184" spans="1:92" hidden="1" x14ac:dyDescent="0.25">
      <c r="A1184" s="7" t="s">
        <v>345</v>
      </c>
      <c r="B1184" t="s">
        <v>112</v>
      </c>
      <c r="C1184" s="2">
        <v>43903</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G1184" s="33" t="s">
        <v>345</v>
      </c>
      <c r="AH1184" s="30" t="s">
        <v>112</v>
      </c>
      <c r="AI1184" s="34">
        <v>43903</v>
      </c>
      <c r="AJ1184" s="12">
        <v>0</v>
      </c>
      <c r="AK1184" s="12">
        <v>0</v>
      </c>
      <c r="AL1184" s="12">
        <v>0</v>
      </c>
      <c r="AM1184" s="12">
        <v>0</v>
      </c>
      <c r="AN1184" s="12">
        <v>0</v>
      </c>
      <c r="AO1184" s="12">
        <v>0</v>
      </c>
      <c r="AP1184" s="12">
        <v>0</v>
      </c>
      <c r="AQ1184" s="12">
        <v>0</v>
      </c>
      <c r="AR1184" s="12">
        <v>0</v>
      </c>
      <c r="AS1184" s="12">
        <v>0</v>
      </c>
      <c r="AT1184" s="12">
        <v>0</v>
      </c>
      <c r="AU1184" s="12">
        <v>0</v>
      </c>
      <c r="AV1184" s="12">
        <v>0</v>
      </c>
      <c r="AW1184" s="12">
        <v>0</v>
      </c>
      <c r="AX1184" s="12">
        <v>0</v>
      </c>
      <c r="AY1184" s="12">
        <v>0</v>
      </c>
      <c r="AZ1184" s="12">
        <v>0</v>
      </c>
      <c r="BA1184" s="12">
        <v>0</v>
      </c>
      <c r="BB1184" s="12">
        <v>0</v>
      </c>
      <c r="BC1184" s="12">
        <v>0</v>
      </c>
      <c r="BD1184" s="12">
        <v>0</v>
      </c>
      <c r="BE1184" s="12">
        <v>0</v>
      </c>
      <c r="BF1184" s="12">
        <v>0</v>
      </c>
      <c r="BK1184" t="s">
        <v>329</v>
      </c>
      <c r="BL1184" t="s">
        <v>112</v>
      </c>
      <c r="BM1184" s="2">
        <v>43902</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row>
    <row r="1185" spans="1:92" hidden="1" x14ac:dyDescent="0.25">
      <c r="A1185" s="7" t="s">
        <v>345</v>
      </c>
      <c r="B1185" t="s">
        <v>113</v>
      </c>
      <c r="C1185" s="2">
        <v>43903</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G1185" s="35" t="s">
        <v>345</v>
      </c>
      <c r="AH1185" s="29" t="s">
        <v>113</v>
      </c>
      <c r="AI1185" s="36">
        <v>43903</v>
      </c>
      <c r="AJ1185" s="12">
        <v>0</v>
      </c>
      <c r="AK1185" s="12">
        <v>0</v>
      </c>
      <c r="AL1185" s="12">
        <v>0</v>
      </c>
      <c r="AM1185" s="12">
        <v>0</v>
      </c>
      <c r="AN1185" s="12">
        <v>0</v>
      </c>
      <c r="AO1185" s="12">
        <v>0</v>
      </c>
      <c r="AP1185" s="12">
        <v>0</v>
      </c>
      <c r="AQ1185" s="12">
        <v>0</v>
      </c>
      <c r="AR1185" s="12">
        <v>0</v>
      </c>
      <c r="AS1185" s="12">
        <v>0</v>
      </c>
      <c r="AT1185" s="12">
        <v>0</v>
      </c>
      <c r="AU1185" s="12">
        <v>0</v>
      </c>
      <c r="AV1185" s="12">
        <v>0</v>
      </c>
      <c r="AW1185" s="12">
        <v>0</v>
      </c>
      <c r="AX1185" s="12">
        <v>0</v>
      </c>
      <c r="AY1185" s="12">
        <v>0</v>
      </c>
      <c r="AZ1185" s="12">
        <v>0</v>
      </c>
      <c r="BA1185" s="12">
        <v>0</v>
      </c>
      <c r="BB1185" s="12">
        <v>0</v>
      </c>
      <c r="BC1185" s="12">
        <v>0</v>
      </c>
      <c r="BD1185" s="12">
        <v>0</v>
      </c>
      <c r="BE1185" s="12">
        <v>0</v>
      </c>
      <c r="BF1185" s="12">
        <v>0</v>
      </c>
      <c r="BK1185" t="s">
        <v>329</v>
      </c>
      <c r="BL1185" t="s">
        <v>113</v>
      </c>
      <c r="BM1185" s="2">
        <v>43902</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row>
    <row r="1186" spans="1:92" hidden="1" x14ac:dyDescent="0.25">
      <c r="A1186" s="7" t="s">
        <v>346</v>
      </c>
      <c r="B1186" t="s">
        <v>110</v>
      </c>
      <c r="C1186" s="2">
        <v>43903</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G1186" s="33" t="s">
        <v>346</v>
      </c>
      <c r="AH1186" s="30" t="s">
        <v>110</v>
      </c>
      <c r="AI1186" s="34">
        <v>43903</v>
      </c>
      <c r="AJ1186" s="12">
        <v>0</v>
      </c>
      <c r="AK1186" s="12">
        <v>0</v>
      </c>
      <c r="AL1186" s="12">
        <v>0</v>
      </c>
      <c r="AM1186" s="12">
        <v>0</v>
      </c>
      <c r="AN1186" s="12">
        <v>0</v>
      </c>
      <c r="AO1186" s="12">
        <v>0</v>
      </c>
      <c r="AP1186" s="12">
        <v>0</v>
      </c>
      <c r="AQ1186" s="12">
        <v>0</v>
      </c>
      <c r="AR1186" s="12">
        <v>0</v>
      </c>
      <c r="AS1186" s="12">
        <v>0</v>
      </c>
      <c r="AT1186" s="12">
        <v>0</v>
      </c>
      <c r="AU1186" s="12">
        <v>0</v>
      </c>
      <c r="AV1186" s="12">
        <v>0</v>
      </c>
      <c r="AW1186" s="12">
        <v>0</v>
      </c>
      <c r="AX1186" s="12">
        <v>0</v>
      </c>
      <c r="AY1186" s="12">
        <v>0</v>
      </c>
      <c r="AZ1186" s="12">
        <v>0</v>
      </c>
      <c r="BA1186" s="12">
        <v>0</v>
      </c>
      <c r="BB1186" s="12">
        <v>0</v>
      </c>
      <c r="BC1186" s="12">
        <v>0</v>
      </c>
      <c r="BD1186" s="12">
        <v>0</v>
      </c>
      <c r="BE1186" s="12">
        <v>0</v>
      </c>
      <c r="BF1186" s="12">
        <v>0</v>
      </c>
      <c r="BK1186" t="s">
        <v>330</v>
      </c>
      <c r="BL1186" t="s">
        <v>110</v>
      </c>
      <c r="BM1186" s="2">
        <v>43902</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row>
    <row r="1187" spans="1:92" hidden="1" x14ac:dyDescent="0.25">
      <c r="A1187" s="7" t="s">
        <v>346</v>
      </c>
      <c r="B1187" t="s">
        <v>111</v>
      </c>
      <c r="C1187" s="2">
        <v>43903</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G1187" s="35" t="s">
        <v>346</v>
      </c>
      <c r="AH1187" s="29" t="s">
        <v>111</v>
      </c>
      <c r="AI1187" s="36">
        <v>43903</v>
      </c>
      <c r="AJ1187" s="12">
        <v>0</v>
      </c>
      <c r="AK1187" s="12">
        <v>0</v>
      </c>
      <c r="AL1187" s="12">
        <v>0</v>
      </c>
      <c r="AM1187" s="12">
        <v>0</v>
      </c>
      <c r="AN1187" s="12">
        <v>0</v>
      </c>
      <c r="AO1187" s="12">
        <v>0</v>
      </c>
      <c r="AP1187" s="12">
        <v>0</v>
      </c>
      <c r="AQ1187" s="12">
        <v>0</v>
      </c>
      <c r="AR1187" s="12">
        <v>0</v>
      </c>
      <c r="AS1187" s="12">
        <v>0</v>
      </c>
      <c r="AT1187" s="12">
        <v>0</v>
      </c>
      <c r="AU1187" s="12">
        <v>0</v>
      </c>
      <c r="AV1187" s="12">
        <v>0</v>
      </c>
      <c r="AW1187" s="12">
        <v>0</v>
      </c>
      <c r="AX1187" s="12">
        <v>0</v>
      </c>
      <c r="AY1187" s="12">
        <v>0</v>
      </c>
      <c r="AZ1187" s="12">
        <v>0</v>
      </c>
      <c r="BA1187" s="12">
        <v>0</v>
      </c>
      <c r="BB1187" s="12">
        <v>0</v>
      </c>
      <c r="BC1187" s="12">
        <v>0</v>
      </c>
      <c r="BD1187" s="12">
        <v>0</v>
      </c>
      <c r="BE1187" s="12">
        <v>0</v>
      </c>
      <c r="BF1187" s="12">
        <v>0</v>
      </c>
      <c r="BK1187" t="s">
        <v>330</v>
      </c>
      <c r="BL1187" t="s">
        <v>111</v>
      </c>
      <c r="BM1187" s="2">
        <v>43902</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v>0</v>
      </c>
      <c r="CI1187">
        <v>0</v>
      </c>
      <c r="CJ1187">
        <v>0</v>
      </c>
      <c r="CK1187">
        <v>0</v>
      </c>
      <c r="CL1187">
        <v>0</v>
      </c>
      <c r="CM1187">
        <v>0</v>
      </c>
      <c r="CN1187">
        <v>0</v>
      </c>
    </row>
    <row r="1188" spans="1:92" hidden="1" x14ac:dyDescent="0.25">
      <c r="A1188" s="7" t="s">
        <v>346</v>
      </c>
      <c r="B1188" t="s">
        <v>112</v>
      </c>
      <c r="C1188" s="2">
        <v>43903</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G1188" s="33" t="s">
        <v>346</v>
      </c>
      <c r="AH1188" s="30" t="s">
        <v>112</v>
      </c>
      <c r="AI1188" s="34">
        <v>43903</v>
      </c>
      <c r="AJ1188" s="12">
        <v>0</v>
      </c>
      <c r="AK1188" s="12">
        <v>0</v>
      </c>
      <c r="AL1188" s="12">
        <v>0</v>
      </c>
      <c r="AM1188" s="12">
        <v>0</v>
      </c>
      <c r="AN1188" s="12">
        <v>0</v>
      </c>
      <c r="AO1188" s="12">
        <v>0</v>
      </c>
      <c r="AP1188" s="12">
        <v>0</v>
      </c>
      <c r="AQ1188" s="12">
        <v>0</v>
      </c>
      <c r="AR1188" s="12">
        <v>0</v>
      </c>
      <c r="AS1188" s="12">
        <v>0</v>
      </c>
      <c r="AT1188" s="12">
        <v>0</v>
      </c>
      <c r="AU1188" s="12">
        <v>0</v>
      </c>
      <c r="AV1188" s="12">
        <v>0</v>
      </c>
      <c r="AW1188" s="12">
        <v>0</v>
      </c>
      <c r="AX1188" s="12">
        <v>0</v>
      </c>
      <c r="AY1188" s="12">
        <v>0</v>
      </c>
      <c r="AZ1188" s="12">
        <v>0</v>
      </c>
      <c r="BA1188" s="12">
        <v>0</v>
      </c>
      <c r="BB1188" s="12">
        <v>0</v>
      </c>
      <c r="BC1188" s="12">
        <v>0</v>
      </c>
      <c r="BD1188" s="12">
        <v>0</v>
      </c>
      <c r="BE1188" s="12">
        <v>0</v>
      </c>
      <c r="BF1188" s="12">
        <v>0</v>
      </c>
      <c r="BK1188" t="s">
        <v>330</v>
      </c>
      <c r="BL1188" t="s">
        <v>112</v>
      </c>
      <c r="BM1188" s="2">
        <v>43902</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row>
    <row r="1189" spans="1:92" hidden="1" x14ac:dyDescent="0.25">
      <c r="A1189" s="7" t="s">
        <v>346</v>
      </c>
      <c r="B1189" t="s">
        <v>113</v>
      </c>
      <c r="C1189" s="2">
        <v>43903</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G1189" s="35" t="s">
        <v>346</v>
      </c>
      <c r="AH1189" s="29" t="s">
        <v>113</v>
      </c>
      <c r="AI1189" s="36">
        <v>43903</v>
      </c>
      <c r="AJ1189" s="12">
        <v>0</v>
      </c>
      <c r="AK1189" s="12">
        <v>0</v>
      </c>
      <c r="AL1189" s="12">
        <v>0</v>
      </c>
      <c r="AM1189" s="12">
        <v>0</v>
      </c>
      <c r="AN1189" s="12">
        <v>0</v>
      </c>
      <c r="AO1189" s="12">
        <v>0</v>
      </c>
      <c r="AP1189" s="12">
        <v>0</v>
      </c>
      <c r="AQ1189" s="12">
        <v>0</v>
      </c>
      <c r="AR1189" s="12">
        <v>0</v>
      </c>
      <c r="AS1189" s="12">
        <v>0</v>
      </c>
      <c r="AT1189" s="12">
        <v>0</v>
      </c>
      <c r="AU1189" s="12">
        <v>0</v>
      </c>
      <c r="AV1189" s="12">
        <v>0</v>
      </c>
      <c r="AW1189" s="12">
        <v>0</v>
      </c>
      <c r="AX1189" s="12">
        <v>0</v>
      </c>
      <c r="AY1189" s="12">
        <v>0</v>
      </c>
      <c r="AZ1189" s="12">
        <v>0</v>
      </c>
      <c r="BA1189" s="12">
        <v>0</v>
      </c>
      <c r="BB1189" s="12">
        <v>0</v>
      </c>
      <c r="BC1189" s="12">
        <v>0</v>
      </c>
      <c r="BD1189" s="12">
        <v>0</v>
      </c>
      <c r="BE1189" s="12">
        <v>0</v>
      </c>
      <c r="BF1189" s="12">
        <v>0</v>
      </c>
      <c r="BK1189" t="s">
        <v>330</v>
      </c>
      <c r="BL1189" t="s">
        <v>113</v>
      </c>
      <c r="BM1189" s="2">
        <v>43902</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row>
    <row r="1190" spans="1:92" hidden="1" x14ac:dyDescent="0.25">
      <c r="A1190" s="7" t="s">
        <v>347</v>
      </c>
      <c r="B1190" t="s">
        <v>110</v>
      </c>
      <c r="C1190" s="2">
        <v>43903</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G1190" s="33" t="s">
        <v>347</v>
      </c>
      <c r="AH1190" s="30" t="s">
        <v>110</v>
      </c>
      <c r="AI1190" s="34">
        <v>43903</v>
      </c>
      <c r="AJ1190" s="12">
        <v>0</v>
      </c>
      <c r="AK1190" s="12">
        <v>0</v>
      </c>
      <c r="AL1190" s="12">
        <v>0</v>
      </c>
      <c r="AM1190" s="12">
        <v>0</v>
      </c>
      <c r="AN1190" s="12">
        <v>0</v>
      </c>
      <c r="AO1190" s="12">
        <v>0</v>
      </c>
      <c r="AP1190" s="12">
        <v>0</v>
      </c>
      <c r="AQ1190" s="12">
        <v>0</v>
      </c>
      <c r="AR1190" s="12">
        <v>0</v>
      </c>
      <c r="AS1190" s="12">
        <v>0</v>
      </c>
      <c r="AT1190" s="12">
        <v>0</v>
      </c>
      <c r="AU1190" s="12">
        <v>0</v>
      </c>
      <c r="AV1190" s="12">
        <v>0</v>
      </c>
      <c r="AW1190" s="12">
        <v>0</v>
      </c>
      <c r="AX1190" s="12">
        <v>0</v>
      </c>
      <c r="AY1190" s="12">
        <v>0</v>
      </c>
      <c r="AZ1190" s="12">
        <v>0</v>
      </c>
      <c r="BA1190" s="12">
        <v>0</v>
      </c>
      <c r="BB1190" s="12">
        <v>0</v>
      </c>
      <c r="BC1190" s="12">
        <v>0</v>
      </c>
      <c r="BD1190" s="12">
        <v>0</v>
      </c>
      <c r="BE1190" s="12">
        <v>0</v>
      </c>
      <c r="BF1190" s="12">
        <v>0</v>
      </c>
      <c r="BK1190" t="s">
        <v>331</v>
      </c>
      <c r="BL1190" t="s">
        <v>110</v>
      </c>
      <c r="BM1190" s="2">
        <v>43902</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row>
    <row r="1191" spans="1:92" hidden="1" x14ac:dyDescent="0.25">
      <c r="A1191" s="7" t="s">
        <v>347</v>
      </c>
      <c r="B1191" t="s">
        <v>111</v>
      </c>
      <c r="C1191" s="2">
        <v>43903</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G1191" s="35" t="s">
        <v>347</v>
      </c>
      <c r="AH1191" s="29" t="s">
        <v>111</v>
      </c>
      <c r="AI1191" s="36">
        <v>43903</v>
      </c>
      <c r="AJ1191" s="12">
        <v>0</v>
      </c>
      <c r="AK1191" s="12">
        <v>0</v>
      </c>
      <c r="AL1191" s="12">
        <v>0</v>
      </c>
      <c r="AM1191" s="12">
        <v>0</v>
      </c>
      <c r="AN1191" s="12">
        <v>0</v>
      </c>
      <c r="AO1191" s="12">
        <v>0</v>
      </c>
      <c r="AP1191" s="12">
        <v>0</v>
      </c>
      <c r="AQ1191" s="12">
        <v>0</v>
      </c>
      <c r="AR1191" s="12">
        <v>0</v>
      </c>
      <c r="AS1191" s="12">
        <v>0</v>
      </c>
      <c r="AT1191" s="12">
        <v>0</v>
      </c>
      <c r="AU1191" s="12">
        <v>0</v>
      </c>
      <c r="AV1191" s="12">
        <v>0</v>
      </c>
      <c r="AW1191" s="12">
        <v>0</v>
      </c>
      <c r="AX1191" s="12">
        <v>0</v>
      </c>
      <c r="AY1191" s="12">
        <v>0</v>
      </c>
      <c r="AZ1191" s="12">
        <v>0</v>
      </c>
      <c r="BA1191" s="12">
        <v>0</v>
      </c>
      <c r="BB1191" s="12">
        <v>0</v>
      </c>
      <c r="BC1191" s="12">
        <v>0</v>
      </c>
      <c r="BD1191" s="12">
        <v>0</v>
      </c>
      <c r="BE1191" s="12">
        <v>0</v>
      </c>
      <c r="BF1191" s="12">
        <v>0</v>
      </c>
      <c r="BK1191" t="s">
        <v>331</v>
      </c>
      <c r="BL1191" t="s">
        <v>111</v>
      </c>
      <c r="BM1191" s="2">
        <v>43902</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row>
    <row r="1192" spans="1:92" hidden="1" x14ac:dyDescent="0.25">
      <c r="A1192" s="7" t="s">
        <v>347</v>
      </c>
      <c r="B1192" t="s">
        <v>112</v>
      </c>
      <c r="C1192" s="2">
        <v>43903</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G1192" s="33" t="s">
        <v>347</v>
      </c>
      <c r="AH1192" s="30" t="s">
        <v>112</v>
      </c>
      <c r="AI1192" s="34">
        <v>43903</v>
      </c>
      <c r="AJ1192" s="12">
        <v>0</v>
      </c>
      <c r="AK1192" s="12">
        <v>0</v>
      </c>
      <c r="AL1192" s="12">
        <v>0</v>
      </c>
      <c r="AM1192" s="12">
        <v>0</v>
      </c>
      <c r="AN1192" s="12">
        <v>0</v>
      </c>
      <c r="AO1192" s="12">
        <v>0</v>
      </c>
      <c r="AP1192" s="12">
        <v>0</v>
      </c>
      <c r="AQ1192" s="12">
        <v>0</v>
      </c>
      <c r="AR1192" s="12">
        <v>0</v>
      </c>
      <c r="AS1192" s="12">
        <v>0</v>
      </c>
      <c r="AT1192" s="12">
        <v>0</v>
      </c>
      <c r="AU1192" s="12">
        <v>0</v>
      </c>
      <c r="AV1192" s="12">
        <v>0</v>
      </c>
      <c r="AW1192" s="12">
        <v>0</v>
      </c>
      <c r="AX1192" s="12">
        <v>0</v>
      </c>
      <c r="AY1192" s="12">
        <v>0</v>
      </c>
      <c r="AZ1192" s="12">
        <v>0</v>
      </c>
      <c r="BA1192" s="12">
        <v>0</v>
      </c>
      <c r="BB1192" s="12">
        <v>0</v>
      </c>
      <c r="BC1192" s="12">
        <v>0</v>
      </c>
      <c r="BD1192" s="12">
        <v>0</v>
      </c>
      <c r="BE1192" s="12">
        <v>0</v>
      </c>
      <c r="BF1192" s="12">
        <v>0</v>
      </c>
      <c r="BK1192" t="s">
        <v>331</v>
      </c>
      <c r="BL1192" t="s">
        <v>112</v>
      </c>
      <c r="BM1192" s="2">
        <v>43902</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row>
    <row r="1193" spans="1:92" hidden="1" x14ac:dyDescent="0.25">
      <c r="A1193" s="7" t="s">
        <v>347</v>
      </c>
      <c r="B1193" t="s">
        <v>113</v>
      </c>
      <c r="C1193" s="2">
        <v>43903</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G1193" s="35" t="s">
        <v>347</v>
      </c>
      <c r="AH1193" s="29" t="s">
        <v>113</v>
      </c>
      <c r="AI1193" s="36">
        <v>43903</v>
      </c>
      <c r="AJ1193" s="12">
        <v>0</v>
      </c>
      <c r="AK1193" s="12">
        <v>0</v>
      </c>
      <c r="AL1193" s="12">
        <v>0</v>
      </c>
      <c r="AM1193" s="12">
        <v>0</v>
      </c>
      <c r="AN1193" s="12">
        <v>0</v>
      </c>
      <c r="AO1193" s="12">
        <v>0</v>
      </c>
      <c r="AP1193" s="12">
        <v>0</v>
      </c>
      <c r="AQ1193" s="12">
        <v>0</v>
      </c>
      <c r="AR1193" s="12">
        <v>0</v>
      </c>
      <c r="AS1193" s="12">
        <v>0</v>
      </c>
      <c r="AT1193" s="12">
        <v>0</v>
      </c>
      <c r="AU1193" s="12">
        <v>0</v>
      </c>
      <c r="AV1193" s="12">
        <v>0</v>
      </c>
      <c r="AW1193" s="12">
        <v>0</v>
      </c>
      <c r="AX1193" s="12">
        <v>0</v>
      </c>
      <c r="AY1193" s="12">
        <v>0</v>
      </c>
      <c r="AZ1193" s="12">
        <v>0</v>
      </c>
      <c r="BA1193" s="12">
        <v>0</v>
      </c>
      <c r="BB1193" s="12">
        <v>0</v>
      </c>
      <c r="BC1193" s="12">
        <v>0</v>
      </c>
      <c r="BD1193" s="12">
        <v>0</v>
      </c>
      <c r="BE1193" s="12">
        <v>0</v>
      </c>
      <c r="BF1193" s="12">
        <v>0</v>
      </c>
      <c r="BK1193" t="s">
        <v>331</v>
      </c>
      <c r="BL1193" t="s">
        <v>113</v>
      </c>
      <c r="BM1193" s="2">
        <v>43902</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row>
    <row r="1194" spans="1:92" hidden="1" x14ac:dyDescent="0.25">
      <c r="A1194" s="7" t="s">
        <v>348</v>
      </c>
      <c r="B1194" t="s">
        <v>110</v>
      </c>
      <c r="C1194" s="2">
        <v>43903</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G1194" s="33" t="s">
        <v>348</v>
      </c>
      <c r="AH1194" s="30" t="s">
        <v>110</v>
      </c>
      <c r="AI1194" s="34">
        <v>43903</v>
      </c>
      <c r="AJ1194" s="12">
        <v>0</v>
      </c>
      <c r="AK1194" s="12">
        <v>0</v>
      </c>
      <c r="AL1194" s="12">
        <v>0</v>
      </c>
      <c r="AM1194" s="12">
        <v>0</v>
      </c>
      <c r="AN1194" s="12">
        <v>0</v>
      </c>
      <c r="AO1194" s="12">
        <v>0</v>
      </c>
      <c r="AP1194" s="12">
        <v>0</v>
      </c>
      <c r="AQ1194" s="12">
        <v>0</v>
      </c>
      <c r="AR1194" s="12">
        <v>0</v>
      </c>
      <c r="AS1194" s="12">
        <v>0</v>
      </c>
      <c r="AT1194" s="12">
        <v>0</v>
      </c>
      <c r="AU1194" s="12">
        <v>0</v>
      </c>
      <c r="AV1194" s="12">
        <v>0</v>
      </c>
      <c r="AW1194" s="12">
        <v>0</v>
      </c>
      <c r="AX1194" s="12">
        <v>0</v>
      </c>
      <c r="AY1194" s="12">
        <v>0</v>
      </c>
      <c r="AZ1194" s="12">
        <v>0</v>
      </c>
      <c r="BA1194" s="12">
        <v>0</v>
      </c>
      <c r="BB1194" s="12">
        <v>0</v>
      </c>
      <c r="BC1194" s="12">
        <v>0</v>
      </c>
      <c r="BD1194" s="12">
        <v>0</v>
      </c>
      <c r="BE1194" s="12">
        <v>0</v>
      </c>
      <c r="BF1194" s="12">
        <v>0</v>
      </c>
      <c r="BK1194" t="s">
        <v>332</v>
      </c>
      <c r="BL1194" t="s">
        <v>110</v>
      </c>
      <c r="BM1194" s="2">
        <v>43902</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row>
    <row r="1195" spans="1:92" hidden="1" x14ac:dyDescent="0.25">
      <c r="A1195" s="7" t="s">
        <v>348</v>
      </c>
      <c r="B1195" t="s">
        <v>111</v>
      </c>
      <c r="C1195" s="2">
        <v>43903</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G1195" s="35" t="s">
        <v>348</v>
      </c>
      <c r="AH1195" s="29" t="s">
        <v>111</v>
      </c>
      <c r="AI1195" s="36">
        <v>43903</v>
      </c>
      <c r="AJ1195" s="12">
        <v>0</v>
      </c>
      <c r="AK1195" s="12">
        <v>0</v>
      </c>
      <c r="AL1195" s="12">
        <v>0</v>
      </c>
      <c r="AM1195" s="12">
        <v>0</v>
      </c>
      <c r="AN1195" s="12">
        <v>0</v>
      </c>
      <c r="AO1195" s="12">
        <v>0</v>
      </c>
      <c r="AP1195" s="12">
        <v>0</v>
      </c>
      <c r="AQ1195" s="12">
        <v>0</v>
      </c>
      <c r="AR1195" s="12">
        <v>0</v>
      </c>
      <c r="AS1195" s="12">
        <v>0</v>
      </c>
      <c r="AT1195" s="12">
        <v>0</v>
      </c>
      <c r="AU1195" s="12">
        <v>0</v>
      </c>
      <c r="AV1195" s="12">
        <v>0</v>
      </c>
      <c r="AW1195" s="12">
        <v>0</v>
      </c>
      <c r="AX1195" s="12">
        <v>0</v>
      </c>
      <c r="AY1195" s="12">
        <v>0</v>
      </c>
      <c r="AZ1195" s="12">
        <v>0</v>
      </c>
      <c r="BA1195" s="12">
        <v>0</v>
      </c>
      <c r="BB1195" s="12">
        <v>0</v>
      </c>
      <c r="BC1195" s="12">
        <v>0</v>
      </c>
      <c r="BD1195" s="12">
        <v>0</v>
      </c>
      <c r="BE1195" s="12">
        <v>0</v>
      </c>
      <c r="BF1195" s="12">
        <v>0</v>
      </c>
      <c r="BK1195" t="s">
        <v>332</v>
      </c>
      <c r="BL1195" t="s">
        <v>111</v>
      </c>
      <c r="BM1195" s="2">
        <v>43902</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row>
    <row r="1196" spans="1:92" hidden="1" x14ac:dyDescent="0.25">
      <c r="A1196" s="7" t="s">
        <v>348</v>
      </c>
      <c r="B1196" t="s">
        <v>112</v>
      </c>
      <c r="C1196" s="2">
        <v>43903</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G1196" s="33" t="s">
        <v>348</v>
      </c>
      <c r="AH1196" s="30" t="s">
        <v>112</v>
      </c>
      <c r="AI1196" s="34">
        <v>43903</v>
      </c>
      <c r="AJ1196" s="12">
        <v>0</v>
      </c>
      <c r="AK1196" s="12">
        <v>0</v>
      </c>
      <c r="AL1196" s="12">
        <v>0</v>
      </c>
      <c r="AM1196" s="12">
        <v>0</v>
      </c>
      <c r="AN1196" s="12">
        <v>0</v>
      </c>
      <c r="AO1196" s="12">
        <v>0</v>
      </c>
      <c r="AP1196" s="12">
        <v>0</v>
      </c>
      <c r="AQ1196" s="12">
        <v>0</v>
      </c>
      <c r="AR1196" s="12">
        <v>0</v>
      </c>
      <c r="AS1196" s="12">
        <v>0</v>
      </c>
      <c r="AT1196" s="12">
        <v>0</v>
      </c>
      <c r="AU1196" s="12">
        <v>0</v>
      </c>
      <c r="AV1196" s="12">
        <v>0</v>
      </c>
      <c r="AW1196" s="12">
        <v>0</v>
      </c>
      <c r="AX1196" s="12">
        <v>0</v>
      </c>
      <c r="AY1196" s="12">
        <v>0</v>
      </c>
      <c r="AZ1196" s="12">
        <v>0</v>
      </c>
      <c r="BA1196" s="12">
        <v>0</v>
      </c>
      <c r="BB1196" s="12">
        <v>0</v>
      </c>
      <c r="BC1196" s="12">
        <v>0</v>
      </c>
      <c r="BD1196" s="12">
        <v>0</v>
      </c>
      <c r="BE1196" s="12">
        <v>0</v>
      </c>
      <c r="BF1196" s="12">
        <v>0</v>
      </c>
      <c r="BK1196" t="s">
        <v>332</v>
      </c>
      <c r="BL1196" t="s">
        <v>112</v>
      </c>
      <c r="BM1196" s="2">
        <v>43902</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row>
    <row r="1197" spans="1:92" hidden="1" x14ac:dyDescent="0.25">
      <c r="A1197" s="7" t="s">
        <v>348</v>
      </c>
      <c r="B1197" t="s">
        <v>113</v>
      </c>
      <c r="C1197" s="2">
        <v>43903</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G1197" s="35" t="s">
        <v>348</v>
      </c>
      <c r="AH1197" s="29" t="s">
        <v>113</v>
      </c>
      <c r="AI1197" s="36">
        <v>43903</v>
      </c>
      <c r="AJ1197" s="12">
        <v>0</v>
      </c>
      <c r="AK1197" s="12">
        <v>0</v>
      </c>
      <c r="AL1197" s="12">
        <v>0</v>
      </c>
      <c r="AM1197" s="12">
        <v>0</v>
      </c>
      <c r="AN1197" s="12">
        <v>0</v>
      </c>
      <c r="AO1197" s="12">
        <v>0</v>
      </c>
      <c r="AP1197" s="12">
        <v>0</v>
      </c>
      <c r="AQ1197" s="12">
        <v>0</v>
      </c>
      <c r="AR1197" s="12">
        <v>0</v>
      </c>
      <c r="AS1197" s="12">
        <v>0</v>
      </c>
      <c r="AT1197" s="12">
        <v>0</v>
      </c>
      <c r="AU1197" s="12">
        <v>0</v>
      </c>
      <c r="AV1197" s="12">
        <v>0</v>
      </c>
      <c r="AW1197" s="12">
        <v>0</v>
      </c>
      <c r="AX1197" s="12">
        <v>0</v>
      </c>
      <c r="AY1197" s="12">
        <v>0</v>
      </c>
      <c r="AZ1197" s="12">
        <v>0</v>
      </c>
      <c r="BA1197" s="12">
        <v>0</v>
      </c>
      <c r="BB1197" s="12">
        <v>0</v>
      </c>
      <c r="BC1197" s="12">
        <v>0</v>
      </c>
      <c r="BD1197" s="12">
        <v>0</v>
      </c>
      <c r="BE1197" s="12">
        <v>0</v>
      </c>
      <c r="BF1197" s="12">
        <v>0</v>
      </c>
      <c r="BK1197" t="s">
        <v>332</v>
      </c>
      <c r="BL1197" t="s">
        <v>113</v>
      </c>
      <c r="BM1197" s="2">
        <v>43902</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row>
    <row r="1198" spans="1:92" hidden="1" x14ac:dyDescent="0.25">
      <c r="A1198" s="7" t="s">
        <v>349</v>
      </c>
      <c r="B1198" t="s">
        <v>110</v>
      </c>
      <c r="C1198" s="2">
        <v>43903</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G1198" s="33" t="s">
        <v>349</v>
      </c>
      <c r="AH1198" s="30" t="s">
        <v>110</v>
      </c>
      <c r="AI1198" s="34">
        <v>43903</v>
      </c>
      <c r="AJ1198" s="12">
        <v>0</v>
      </c>
      <c r="AK1198" s="12">
        <v>0</v>
      </c>
      <c r="AL1198" s="12">
        <v>0</v>
      </c>
      <c r="AM1198" s="12">
        <v>0</v>
      </c>
      <c r="AN1198" s="12">
        <v>0</v>
      </c>
      <c r="AO1198" s="12">
        <v>0</v>
      </c>
      <c r="AP1198" s="12">
        <v>0</v>
      </c>
      <c r="AQ1198" s="12">
        <v>0</v>
      </c>
      <c r="AR1198" s="12">
        <v>0</v>
      </c>
      <c r="AS1198" s="12">
        <v>0</v>
      </c>
      <c r="AT1198" s="12">
        <v>0</v>
      </c>
      <c r="AU1198" s="12">
        <v>0</v>
      </c>
      <c r="AV1198" s="12">
        <v>0</v>
      </c>
      <c r="AW1198" s="12">
        <v>0</v>
      </c>
      <c r="AX1198" s="12">
        <v>0</v>
      </c>
      <c r="AY1198" s="12">
        <v>0</v>
      </c>
      <c r="AZ1198" s="12">
        <v>0</v>
      </c>
      <c r="BA1198" s="12">
        <v>0</v>
      </c>
      <c r="BB1198" s="12">
        <v>0</v>
      </c>
      <c r="BC1198" s="12">
        <v>0</v>
      </c>
      <c r="BD1198" s="12">
        <v>0</v>
      </c>
      <c r="BE1198" s="12">
        <v>0</v>
      </c>
      <c r="BF1198" s="12">
        <v>0</v>
      </c>
      <c r="BK1198" t="s">
        <v>333</v>
      </c>
      <c r="BL1198" t="s">
        <v>110</v>
      </c>
      <c r="BM1198" s="2">
        <v>43902</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row>
    <row r="1199" spans="1:92" hidden="1" x14ac:dyDescent="0.25">
      <c r="A1199" s="7" t="s">
        <v>349</v>
      </c>
      <c r="B1199" t="s">
        <v>111</v>
      </c>
      <c r="C1199" s="2">
        <v>43903</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G1199" s="35" t="s">
        <v>349</v>
      </c>
      <c r="AH1199" s="29" t="s">
        <v>111</v>
      </c>
      <c r="AI1199" s="36">
        <v>43903</v>
      </c>
      <c r="AJ1199" s="12">
        <v>0</v>
      </c>
      <c r="AK1199" s="12">
        <v>0</v>
      </c>
      <c r="AL1199" s="12">
        <v>0</v>
      </c>
      <c r="AM1199" s="12">
        <v>0</v>
      </c>
      <c r="AN1199" s="12">
        <v>0</v>
      </c>
      <c r="AO1199" s="12">
        <v>0</v>
      </c>
      <c r="AP1199" s="12">
        <v>0</v>
      </c>
      <c r="AQ1199" s="12">
        <v>0</v>
      </c>
      <c r="AR1199" s="12">
        <v>0</v>
      </c>
      <c r="AS1199" s="12">
        <v>0</v>
      </c>
      <c r="AT1199" s="12">
        <v>0</v>
      </c>
      <c r="AU1199" s="12">
        <v>0</v>
      </c>
      <c r="AV1199" s="12">
        <v>0</v>
      </c>
      <c r="AW1199" s="12">
        <v>0</v>
      </c>
      <c r="AX1199" s="12">
        <v>0</v>
      </c>
      <c r="AY1199" s="12">
        <v>0</v>
      </c>
      <c r="AZ1199" s="12">
        <v>0</v>
      </c>
      <c r="BA1199" s="12">
        <v>0</v>
      </c>
      <c r="BB1199" s="12">
        <v>0</v>
      </c>
      <c r="BC1199" s="12">
        <v>0</v>
      </c>
      <c r="BD1199" s="12">
        <v>0</v>
      </c>
      <c r="BE1199" s="12">
        <v>0</v>
      </c>
      <c r="BF1199" s="12">
        <v>0</v>
      </c>
      <c r="BK1199" t="s">
        <v>333</v>
      </c>
      <c r="BL1199" t="s">
        <v>111</v>
      </c>
      <c r="BM1199" s="2">
        <v>43902</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row>
    <row r="1200" spans="1:92" hidden="1" x14ac:dyDescent="0.25">
      <c r="A1200" s="7" t="s">
        <v>349</v>
      </c>
      <c r="B1200" t="s">
        <v>112</v>
      </c>
      <c r="C1200" s="2">
        <v>43903</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G1200" s="33" t="s">
        <v>349</v>
      </c>
      <c r="AH1200" s="30" t="s">
        <v>112</v>
      </c>
      <c r="AI1200" s="34">
        <v>43903</v>
      </c>
      <c r="AJ1200" s="12">
        <v>0</v>
      </c>
      <c r="AK1200" s="12">
        <v>0</v>
      </c>
      <c r="AL1200" s="12">
        <v>0</v>
      </c>
      <c r="AM1200" s="12">
        <v>0</v>
      </c>
      <c r="AN1200" s="12">
        <v>0</v>
      </c>
      <c r="AO1200" s="12">
        <v>0</v>
      </c>
      <c r="AP1200" s="12">
        <v>0</v>
      </c>
      <c r="AQ1200" s="12">
        <v>0</v>
      </c>
      <c r="AR1200" s="12">
        <v>0</v>
      </c>
      <c r="AS1200" s="12">
        <v>0</v>
      </c>
      <c r="AT1200" s="12">
        <v>0</v>
      </c>
      <c r="AU1200" s="12">
        <v>0</v>
      </c>
      <c r="AV1200" s="12">
        <v>0</v>
      </c>
      <c r="AW1200" s="12">
        <v>0</v>
      </c>
      <c r="AX1200" s="12">
        <v>0</v>
      </c>
      <c r="AY1200" s="12">
        <v>0</v>
      </c>
      <c r="AZ1200" s="12">
        <v>0</v>
      </c>
      <c r="BA1200" s="12">
        <v>0</v>
      </c>
      <c r="BB1200" s="12">
        <v>0</v>
      </c>
      <c r="BC1200" s="12">
        <v>0</v>
      </c>
      <c r="BD1200" s="12">
        <v>0</v>
      </c>
      <c r="BE1200" s="12">
        <v>0</v>
      </c>
      <c r="BF1200" s="12">
        <v>0</v>
      </c>
      <c r="BK1200" t="s">
        <v>333</v>
      </c>
      <c r="BL1200" t="s">
        <v>112</v>
      </c>
      <c r="BM1200" s="2">
        <v>43902</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row>
    <row r="1201" spans="1:92" hidden="1" x14ac:dyDescent="0.25">
      <c r="A1201" s="7" t="s">
        <v>349</v>
      </c>
      <c r="B1201" t="s">
        <v>113</v>
      </c>
      <c r="C1201" s="2">
        <v>43903</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G1201" s="35" t="s">
        <v>349</v>
      </c>
      <c r="AH1201" s="29" t="s">
        <v>113</v>
      </c>
      <c r="AI1201" s="36">
        <v>43903</v>
      </c>
      <c r="AJ1201" s="12">
        <v>0</v>
      </c>
      <c r="AK1201" s="12">
        <v>0</v>
      </c>
      <c r="AL1201" s="12">
        <v>0</v>
      </c>
      <c r="AM1201" s="12">
        <v>0</v>
      </c>
      <c r="AN1201" s="12">
        <v>0</v>
      </c>
      <c r="AO1201" s="12">
        <v>0</v>
      </c>
      <c r="AP1201" s="12">
        <v>0</v>
      </c>
      <c r="AQ1201" s="12">
        <v>0</v>
      </c>
      <c r="AR1201" s="12">
        <v>0</v>
      </c>
      <c r="AS1201" s="12">
        <v>0</v>
      </c>
      <c r="AT1201" s="12">
        <v>0</v>
      </c>
      <c r="AU1201" s="12">
        <v>0</v>
      </c>
      <c r="AV1201" s="12">
        <v>0</v>
      </c>
      <c r="AW1201" s="12">
        <v>0</v>
      </c>
      <c r="AX1201" s="12">
        <v>0</v>
      </c>
      <c r="AY1201" s="12">
        <v>0</v>
      </c>
      <c r="AZ1201" s="12">
        <v>0</v>
      </c>
      <c r="BA1201" s="12">
        <v>0</v>
      </c>
      <c r="BB1201" s="12">
        <v>0</v>
      </c>
      <c r="BC1201" s="12">
        <v>0</v>
      </c>
      <c r="BD1201" s="12">
        <v>0</v>
      </c>
      <c r="BE1201" s="12">
        <v>0</v>
      </c>
      <c r="BF1201" s="12">
        <v>0</v>
      </c>
      <c r="BK1201" t="s">
        <v>333</v>
      </c>
      <c r="BL1201" t="s">
        <v>113</v>
      </c>
      <c r="BM1201" s="2">
        <v>43902</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row>
    <row r="1202" spans="1:92" hidden="1" x14ac:dyDescent="0.25">
      <c r="A1202" s="7" t="s">
        <v>350</v>
      </c>
      <c r="B1202" t="s">
        <v>110</v>
      </c>
      <c r="C1202" s="2">
        <v>43903</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G1202" s="33" t="s">
        <v>350</v>
      </c>
      <c r="AH1202" s="30" t="s">
        <v>110</v>
      </c>
      <c r="AI1202" s="34">
        <v>43903</v>
      </c>
      <c r="AJ1202" s="12">
        <v>0</v>
      </c>
      <c r="AK1202" s="12">
        <v>0</v>
      </c>
      <c r="AL1202" s="12">
        <v>0</v>
      </c>
      <c r="AM1202" s="12">
        <v>0</v>
      </c>
      <c r="AN1202" s="12">
        <v>0</v>
      </c>
      <c r="AO1202" s="12">
        <v>0</v>
      </c>
      <c r="AP1202" s="12">
        <v>0</v>
      </c>
      <c r="AQ1202" s="12">
        <v>0</v>
      </c>
      <c r="AR1202" s="12">
        <v>0</v>
      </c>
      <c r="AS1202" s="12">
        <v>0</v>
      </c>
      <c r="AT1202" s="12">
        <v>0</v>
      </c>
      <c r="AU1202" s="12">
        <v>0</v>
      </c>
      <c r="AV1202" s="12">
        <v>0</v>
      </c>
      <c r="AW1202" s="12">
        <v>0</v>
      </c>
      <c r="AX1202" s="12">
        <v>0</v>
      </c>
      <c r="AY1202" s="12">
        <v>0</v>
      </c>
      <c r="AZ1202" s="12">
        <v>0</v>
      </c>
      <c r="BA1202" s="12">
        <v>0</v>
      </c>
      <c r="BB1202" s="12">
        <v>0</v>
      </c>
      <c r="BC1202" s="12">
        <v>0</v>
      </c>
      <c r="BD1202" s="12">
        <v>0</v>
      </c>
      <c r="BE1202" s="12">
        <v>0</v>
      </c>
      <c r="BF1202" s="12">
        <v>0</v>
      </c>
      <c r="BK1202" t="s">
        <v>334</v>
      </c>
      <c r="BL1202" t="s">
        <v>110</v>
      </c>
      <c r="BM1202" s="2">
        <v>43902</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row>
    <row r="1203" spans="1:92" hidden="1" x14ac:dyDescent="0.25">
      <c r="A1203" s="7" t="s">
        <v>350</v>
      </c>
      <c r="B1203" t="s">
        <v>111</v>
      </c>
      <c r="C1203" s="2">
        <v>43903</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G1203" s="35" t="s">
        <v>350</v>
      </c>
      <c r="AH1203" s="29" t="s">
        <v>111</v>
      </c>
      <c r="AI1203" s="36">
        <v>43903</v>
      </c>
      <c r="AJ1203" s="12">
        <v>0</v>
      </c>
      <c r="AK1203" s="12">
        <v>0</v>
      </c>
      <c r="AL1203" s="12">
        <v>0</v>
      </c>
      <c r="AM1203" s="12">
        <v>0</v>
      </c>
      <c r="AN1203" s="12">
        <v>0</v>
      </c>
      <c r="AO1203" s="12">
        <v>0</v>
      </c>
      <c r="AP1203" s="12">
        <v>0</v>
      </c>
      <c r="AQ1203" s="12">
        <v>0</v>
      </c>
      <c r="AR1203" s="12">
        <v>0</v>
      </c>
      <c r="AS1203" s="12">
        <v>0</v>
      </c>
      <c r="AT1203" s="12">
        <v>0</v>
      </c>
      <c r="AU1203" s="12">
        <v>0</v>
      </c>
      <c r="AV1203" s="12">
        <v>0</v>
      </c>
      <c r="AW1203" s="12">
        <v>0</v>
      </c>
      <c r="AX1203" s="12">
        <v>0</v>
      </c>
      <c r="AY1203" s="12">
        <v>0</v>
      </c>
      <c r="AZ1203" s="12">
        <v>0</v>
      </c>
      <c r="BA1203" s="12">
        <v>0</v>
      </c>
      <c r="BB1203" s="12">
        <v>0</v>
      </c>
      <c r="BC1203" s="12">
        <v>0</v>
      </c>
      <c r="BD1203" s="12">
        <v>0</v>
      </c>
      <c r="BE1203" s="12">
        <v>0</v>
      </c>
      <c r="BF1203" s="12">
        <v>0</v>
      </c>
      <c r="BK1203" t="s">
        <v>334</v>
      </c>
      <c r="BL1203" t="s">
        <v>111</v>
      </c>
      <c r="BM1203" s="2">
        <v>43902</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0</v>
      </c>
      <c r="CK1203">
        <v>0</v>
      </c>
      <c r="CL1203">
        <v>0</v>
      </c>
      <c r="CM1203">
        <v>0</v>
      </c>
      <c r="CN1203">
        <v>0</v>
      </c>
    </row>
    <row r="1204" spans="1:92" hidden="1" x14ac:dyDescent="0.25">
      <c r="A1204" s="7" t="s">
        <v>350</v>
      </c>
      <c r="B1204" t="s">
        <v>112</v>
      </c>
      <c r="C1204" s="2">
        <v>43903</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G1204" s="33" t="s">
        <v>350</v>
      </c>
      <c r="AH1204" s="30" t="s">
        <v>112</v>
      </c>
      <c r="AI1204" s="34">
        <v>43903</v>
      </c>
      <c r="AJ1204" s="12">
        <v>0</v>
      </c>
      <c r="AK1204" s="12">
        <v>0</v>
      </c>
      <c r="AL1204" s="12">
        <v>0</v>
      </c>
      <c r="AM1204" s="12">
        <v>0</v>
      </c>
      <c r="AN1204" s="12">
        <v>0</v>
      </c>
      <c r="AO1204" s="12">
        <v>0</v>
      </c>
      <c r="AP1204" s="12">
        <v>0</v>
      </c>
      <c r="AQ1204" s="12">
        <v>0</v>
      </c>
      <c r="AR1204" s="12">
        <v>0</v>
      </c>
      <c r="AS1204" s="12">
        <v>0</v>
      </c>
      <c r="AT1204" s="12">
        <v>0</v>
      </c>
      <c r="AU1204" s="12">
        <v>0</v>
      </c>
      <c r="AV1204" s="12">
        <v>0</v>
      </c>
      <c r="AW1204" s="12">
        <v>0</v>
      </c>
      <c r="AX1204" s="12">
        <v>0</v>
      </c>
      <c r="AY1204" s="12">
        <v>0</v>
      </c>
      <c r="AZ1204" s="12">
        <v>0</v>
      </c>
      <c r="BA1204" s="12">
        <v>0</v>
      </c>
      <c r="BB1204" s="12">
        <v>0</v>
      </c>
      <c r="BC1204" s="12">
        <v>0</v>
      </c>
      <c r="BD1204" s="12">
        <v>0</v>
      </c>
      <c r="BE1204" s="12">
        <v>0</v>
      </c>
      <c r="BF1204" s="12">
        <v>0</v>
      </c>
      <c r="BK1204" t="s">
        <v>334</v>
      </c>
      <c r="BL1204" t="s">
        <v>112</v>
      </c>
      <c r="BM1204" s="2">
        <v>43902</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row>
    <row r="1205" spans="1:92" hidden="1" x14ac:dyDescent="0.25">
      <c r="A1205" s="7" t="s">
        <v>350</v>
      </c>
      <c r="B1205" t="s">
        <v>113</v>
      </c>
      <c r="C1205" s="2">
        <v>43903</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G1205" s="35" t="s">
        <v>350</v>
      </c>
      <c r="AH1205" s="29" t="s">
        <v>113</v>
      </c>
      <c r="AI1205" s="36">
        <v>43903</v>
      </c>
      <c r="AJ1205" s="12">
        <v>0</v>
      </c>
      <c r="AK1205" s="12">
        <v>0</v>
      </c>
      <c r="AL1205" s="12">
        <v>0</v>
      </c>
      <c r="AM1205" s="12">
        <v>0</v>
      </c>
      <c r="AN1205" s="12">
        <v>0</v>
      </c>
      <c r="AO1205" s="12">
        <v>0</v>
      </c>
      <c r="AP1205" s="12">
        <v>0</v>
      </c>
      <c r="AQ1205" s="12">
        <v>0</v>
      </c>
      <c r="AR1205" s="12">
        <v>0</v>
      </c>
      <c r="AS1205" s="12">
        <v>0</v>
      </c>
      <c r="AT1205" s="12">
        <v>0</v>
      </c>
      <c r="AU1205" s="12">
        <v>0</v>
      </c>
      <c r="AV1205" s="12">
        <v>0</v>
      </c>
      <c r="AW1205" s="12">
        <v>0</v>
      </c>
      <c r="AX1205" s="12">
        <v>0</v>
      </c>
      <c r="AY1205" s="12">
        <v>0</v>
      </c>
      <c r="AZ1205" s="12">
        <v>0</v>
      </c>
      <c r="BA1205" s="12">
        <v>0</v>
      </c>
      <c r="BB1205" s="12">
        <v>0</v>
      </c>
      <c r="BC1205" s="12">
        <v>0</v>
      </c>
      <c r="BD1205" s="12">
        <v>0</v>
      </c>
      <c r="BE1205" s="12">
        <v>0</v>
      </c>
      <c r="BF1205" s="12">
        <v>0</v>
      </c>
      <c r="BK1205" t="s">
        <v>334</v>
      </c>
      <c r="BL1205" t="s">
        <v>113</v>
      </c>
      <c r="BM1205" s="2">
        <v>43902</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row>
    <row r="1206" spans="1:92" hidden="1" x14ac:dyDescent="0.25">
      <c r="A1206" s="7" t="s">
        <v>351</v>
      </c>
      <c r="B1206" t="s">
        <v>110</v>
      </c>
      <c r="C1206" s="2">
        <v>43903</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G1206" s="33" t="s">
        <v>351</v>
      </c>
      <c r="AH1206" s="30" t="s">
        <v>110</v>
      </c>
      <c r="AI1206" s="34">
        <v>43903</v>
      </c>
      <c r="AJ1206" s="12">
        <v>0</v>
      </c>
      <c r="AK1206" s="12">
        <v>0</v>
      </c>
      <c r="AL1206" s="12">
        <v>0</v>
      </c>
      <c r="AM1206" s="12">
        <v>0</v>
      </c>
      <c r="AN1206" s="12">
        <v>0</v>
      </c>
      <c r="AO1206" s="12">
        <v>0</v>
      </c>
      <c r="AP1206" s="12">
        <v>0</v>
      </c>
      <c r="AQ1206" s="12">
        <v>0</v>
      </c>
      <c r="AR1206" s="12">
        <v>0</v>
      </c>
      <c r="AS1206" s="12">
        <v>0</v>
      </c>
      <c r="AT1206" s="12">
        <v>0</v>
      </c>
      <c r="AU1206" s="12">
        <v>0</v>
      </c>
      <c r="AV1206" s="12">
        <v>0</v>
      </c>
      <c r="AW1206" s="12">
        <v>0</v>
      </c>
      <c r="AX1206" s="12">
        <v>0</v>
      </c>
      <c r="AY1206" s="12">
        <v>0</v>
      </c>
      <c r="AZ1206" s="12">
        <v>0</v>
      </c>
      <c r="BA1206" s="12">
        <v>0</v>
      </c>
      <c r="BB1206" s="12">
        <v>0</v>
      </c>
      <c r="BC1206" s="12">
        <v>0</v>
      </c>
      <c r="BD1206" s="12">
        <v>0</v>
      </c>
      <c r="BE1206" s="12">
        <v>0</v>
      </c>
      <c r="BF1206" s="12">
        <v>0</v>
      </c>
      <c r="BK1206" t="s">
        <v>335</v>
      </c>
      <c r="BL1206" t="s">
        <v>110</v>
      </c>
      <c r="BM1206" s="2">
        <v>43902</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row>
    <row r="1207" spans="1:92" hidden="1" x14ac:dyDescent="0.25">
      <c r="A1207" s="7" t="s">
        <v>351</v>
      </c>
      <c r="B1207" t="s">
        <v>111</v>
      </c>
      <c r="C1207" s="2">
        <v>43903</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G1207" s="35" t="s">
        <v>351</v>
      </c>
      <c r="AH1207" s="29" t="s">
        <v>111</v>
      </c>
      <c r="AI1207" s="36">
        <v>43903</v>
      </c>
      <c r="AJ1207" s="12">
        <v>0</v>
      </c>
      <c r="AK1207" s="12">
        <v>0</v>
      </c>
      <c r="AL1207" s="12">
        <v>0</v>
      </c>
      <c r="AM1207" s="12">
        <v>0</v>
      </c>
      <c r="AN1207" s="12">
        <v>0</v>
      </c>
      <c r="AO1207" s="12">
        <v>0</v>
      </c>
      <c r="AP1207" s="12">
        <v>0</v>
      </c>
      <c r="AQ1207" s="12">
        <v>0</v>
      </c>
      <c r="AR1207" s="12">
        <v>0</v>
      </c>
      <c r="AS1207" s="12">
        <v>0</v>
      </c>
      <c r="AT1207" s="12">
        <v>0</v>
      </c>
      <c r="AU1207" s="12">
        <v>0</v>
      </c>
      <c r="AV1207" s="12">
        <v>0</v>
      </c>
      <c r="AW1207" s="12">
        <v>0</v>
      </c>
      <c r="AX1207" s="12">
        <v>0</v>
      </c>
      <c r="AY1207" s="12">
        <v>0</v>
      </c>
      <c r="AZ1207" s="12">
        <v>0</v>
      </c>
      <c r="BA1207" s="12">
        <v>0</v>
      </c>
      <c r="BB1207" s="12">
        <v>0</v>
      </c>
      <c r="BC1207" s="12">
        <v>0</v>
      </c>
      <c r="BD1207" s="12">
        <v>0</v>
      </c>
      <c r="BE1207" s="12">
        <v>0</v>
      </c>
      <c r="BF1207" s="12">
        <v>0</v>
      </c>
      <c r="BK1207" t="s">
        <v>335</v>
      </c>
      <c r="BL1207" t="s">
        <v>111</v>
      </c>
      <c r="BM1207" s="2">
        <v>43902</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row>
    <row r="1208" spans="1:92" hidden="1" x14ac:dyDescent="0.25">
      <c r="A1208" s="7" t="s">
        <v>351</v>
      </c>
      <c r="B1208" t="s">
        <v>112</v>
      </c>
      <c r="C1208" s="2">
        <v>43903</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G1208" s="33" t="s">
        <v>351</v>
      </c>
      <c r="AH1208" s="30" t="s">
        <v>112</v>
      </c>
      <c r="AI1208" s="34">
        <v>43903</v>
      </c>
      <c r="AJ1208" s="12">
        <v>0</v>
      </c>
      <c r="AK1208" s="12">
        <v>0</v>
      </c>
      <c r="AL1208" s="12">
        <v>0</v>
      </c>
      <c r="AM1208" s="12">
        <v>0</v>
      </c>
      <c r="AN1208" s="12">
        <v>0</v>
      </c>
      <c r="AO1208" s="12">
        <v>0</v>
      </c>
      <c r="AP1208" s="12">
        <v>0</v>
      </c>
      <c r="AQ1208" s="12">
        <v>0</v>
      </c>
      <c r="AR1208" s="12">
        <v>0</v>
      </c>
      <c r="AS1208" s="12">
        <v>0</v>
      </c>
      <c r="AT1208" s="12">
        <v>0</v>
      </c>
      <c r="AU1208" s="12">
        <v>0</v>
      </c>
      <c r="AV1208" s="12">
        <v>0</v>
      </c>
      <c r="AW1208" s="12">
        <v>0</v>
      </c>
      <c r="AX1208" s="12">
        <v>0</v>
      </c>
      <c r="AY1208" s="12">
        <v>0</v>
      </c>
      <c r="AZ1208" s="12">
        <v>0</v>
      </c>
      <c r="BA1208" s="12">
        <v>0</v>
      </c>
      <c r="BB1208" s="12">
        <v>0</v>
      </c>
      <c r="BC1208" s="12">
        <v>0</v>
      </c>
      <c r="BD1208" s="12">
        <v>0</v>
      </c>
      <c r="BE1208" s="12">
        <v>0</v>
      </c>
      <c r="BF1208" s="12">
        <v>0</v>
      </c>
      <c r="BK1208" t="s">
        <v>335</v>
      </c>
      <c r="BL1208" t="s">
        <v>112</v>
      </c>
      <c r="BM1208" s="2">
        <v>43902</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row>
    <row r="1209" spans="1:92" hidden="1" x14ac:dyDescent="0.25">
      <c r="A1209" s="7" t="s">
        <v>351</v>
      </c>
      <c r="B1209" t="s">
        <v>113</v>
      </c>
      <c r="C1209" s="2">
        <v>43903</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G1209" s="35" t="s">
        <v>351</v>
      </c>
      <c r="AH1209" s="29" t="s">
        <v>113</v>
      </c>
      <c r="AI1209" s="36">
        <v>43903</v>
      </c>
      <c r="AJ1209" s="12">
        <v>0</v>
      </c>
      <c r="AK1209" s="12">
        <v>0</v>
      </c>
      <c r="AL1209" s="12">
        <v>0</v>
      </c>
      <c r="AM1209" s="12">
        <v>0</v>
      </c>
      <c r="AN1209" s="12">
        <v>0</v>
      </c>
      <c r="AO1209" s="12">
        <v>0</v>
      </c>
      <c r="AP1209" s="12">
        <v>0</v>
      </c>
      <c r="AQ1209" s="12">
        <v>0</v>
      </c>
      <c r="AR1209" s="12">
        <v>0</v>
      </c>
      <c r="AS1209" s="12">
        <v>0</v>
      </c>
      <c r="AT1209" s="12">
        <v>0</v>
      </c>
      <c r="AU1209" s="12">
        <v>0</v>
      </c>
      <c r="AV1209" s="12">
        <v>0</v>
      </c>
      <c r="AW1209" s="12">
        <v>0</v>
      </c>
      <c r="AX1209" s="12">
        <v>0</v>
      </c>
      <c r="AY1209" s="12">
        <v>0</v>
      </c>
      <c r="AZ1209" s="12">
        <v>0</v>
      </c>
      <c r="BA1209" s="12">
        <v>0</v>
      </c>
      <c r="BB1209" s="12">
        <v>0</v>
      </c>
      <c r="BC1209" s="12">
        <v>0</v>
      </c>
      <c r="BD1209" s="12">
        <v>0</v>
      </c>
      <c r="BE1209" s="12">
        <v>0</v>
      </c>
      <c r="BF1209" s="12">
        <v>0</v>
      </c>
      <c r="BK1209" t="s">
        <v>335</v>
      </c>
      <c r="BL1209" t="s">
        <v>113</v>
      </c>
      <c r="BM1209" s="2">
        <v>43902</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row>
    <row r="1210" spans="1:92" hidden="1" x14ac:dyDescent="0.25">
      <c r="A1210" s="7" t="s">
        <v>352</v>
      </c>
      <c r="B1210" t="s">
        <v>110</v>
      </c>
      <c r="C1210" s="2">
        <v>43903</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G1210" s="33" t="s">
        <v>352</v>
      </c>
      <c r="AH1210" s="30" t="s">
        <v>110</v>
      </c>
      <c r="AI1210" s="34">
        <v>43903</v>
      </c>
      <c r="AJ1210" s="12">
        <v>0</v>
      </c>
      <c r="AK1210" s="12">
        <v>0</v>
      </c>
      <c r="AL1210" s="12">
        <v>0</v>
      </c>
      <c r="AM1210" s="12">
        <v>0</v>
      </c>
      <c r="AN1210" s="12">
        <v>0</v>
      </c>
      <c r="AO1210" s="12">
        <v>0</v>
      </c>
      <c r="AP1210" s="12">
        <v>0</v>
      </c>
      <c r="AQ1210" s="12">
        <v>0</v>
      </c>
      <c r="AR1210" s="12">
        <v>0</v>
      </c>
      <c r="AS1210" s="12">
        <v>0</v>
      </c>
      <c r="AT1210" s="12">
        <v>0</v>
      </c>
      <c r="AU1210" s="12">
        <v>0</v>
      </c>
      <c r="AV1210" s="12">
        <v>0</v>
      </c>
      <c r="AW1210" s="12">
        <v>0</v>
      </c>
      <c r="AX1210" s="12">
        <v>0</v>
      </c>
      <c r="AY1210" s="12">
        <v>0</v>
      </c>
      <c r="AZ1210" s="12">
        <v>0</v>
      </c>
      <c r="BA1210" s="12">
        <v>0</v>
      </c>
      <c r="BB1210" s="12">
        <v>0</v>
      </c>
      <c r="BC1210" s="12">
        <v>0</v>
      </c>
      <c r="BD1210" s="12">
        <v>0</v>
      </c>
      <c r="BE1210" s="12">
        <v>0</v>
      </c>
      <c r="BF1210" s="12">
        <v>0</v>
      </c>
      <c r="BK1210" t="s">
        <v>336</v>
      </c>
      <c r="BL1210" t="s">
        <v>110</v>
      </c>
      <c r="BM1210" s="2">
        <v>43902</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row>
    <row r="1211" spans="1:92" hidden="1" x14ac:dyDescent="0.25">
      <c r="A1211" s="7" t="s">
        <v>352</v>
      </c>
      <c r="B1211" t="s">
        <v>111</v>
      </c>
      <c r="C1211" s="2">
        <v>43903</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G1211" s="35" t="s">
        <v>352</v>
      </c>
      <c r="AH1211" s="29" t="s">
        <v>111</v>
      </c>
      <c r="AI1211" s="36">
        <v>43903</v>
      </c>
      <c r="AJ1211" s="12">
        <v>0</v>
      </c>
      <c r="AK1211" s="12">
        <v>0</v>
      </c>
      <c r="AL1211" s="12">
        <v>0</v>
      </c>
      <c r="AM1211" s="12">
        <v>0</v>
      </c>
      <c r="AN1211" s="12">
        <v>0</v>
      </c>
      <c r="AO1211" s="12">
        <v>0</v>
      </c>
      <c r="AP1211" s="12">
        <v>0</v>
      </c>
      <c r="AQ1211" s="12">
        <v>0</v>
      </c>
      <c r="AR1211" s="12">
        <v>0</v>
      </c>
      <c r="AS1211" s="12">
        <v>0</v>
      </c>
      <c r="AT1211" s="12">
        <v>0</v>
      </c>
      <c r="AU1211" s="12">
        <v>0</v>
      </c>
      <c r="AV1211" s="12">
        <v>0</v>
      </c>
      <c r="AW1211" s="12">
        <v>0</v>
      </c>
      <c r="AX1211" s="12">
        <v>0</v>
      </c>
      <c r="AY1211" s="12">
        <v>0</v>
      </c>
      <c r="AZ1211" s="12">
        <v>0</v>
      </c>
      <c r="BA1211" s="12">
        <v>0</v>
      </c>
      <c r="BB1211" s="12">
        <v>0</v>
      </c>
      <c r="BC1211" s="12">
        <v>0</v>
      </c>
      <c r="BD1211" s="12">
        <v>0</v>
      </c>
      <c r="BE1211" s="12">
        <v>0</v>
      </c>
      <c r="BF1211" s="12">
        <v>0</v>
      </c>
      <c r="BK1211" t="s">
        <v>336</v>
      </c>
      <c r="BL1211" t="s">
        <v>111</v>
      </c>
      <c r="BM1211" s="2">
        <v>43902</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row>
    <row r="1212" spans="1:92" hidden="1" x14ac:dyDescent="0.25">
      <c r="A1212" s="7" t="s">
        <v>352</v>
      </c>
      <c r="B1212" t="s">
        <v>112</v>
      </c>
      <c r="C1212" s="2">
        <v>43903</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G1212" s="33" t="s">
        <v>352</v>
      </c>
      <c r="AH1212" s="30" t="s">
        <v>112</v>
      </c>
      <c r="AI1212" s="34">
        <v>43903</v>
      </c>
      <c r="AJ1212" s="12">
        <v>0</v>
      </c>
      <c r="AK1212" s="12">
        <v>0</v>
      </c>
      <c r="AL1212" s="12">
        <v>0</v>
      </c>
      <c r="AM1212" s="12">
        <v>0</v>
      </c>
      <c r="AN1212" s="12">
        <v>0</v>
      </c>
      <c r="AO1212" s="12">
        <v>0</v>
      </c>
      <c r="AP1212" s="12">
        <v>0</v>
      </c>
      <c r="AQ1212" s="12">
        <v>0</v>
      </c>
      <c r="AR1212" s="12">
        <v>0</v>
      </c>
      <c r="AS1212" s="12">
        <v>0</v>
      </c>
      <c r="AT1212" s="12">
        <v>0</v>
      </c>
      <c r="AU1212" s="12">
        <v>0</v>
      </c>
      <c r="AV1212" s="12">
        <v>0</v>
      </c>
      <c r="AW1212" s="12">
        <v>0</v>
      </c>
      <c r="AX1212" s="12">
        <v>0</v>
      </c>
      <c r="AY1212" s="12">
        <v>0</v>
      </c>
      <c r="AZ1212" s="12">
        <v>0</v>
      </c>
      <c r="BA1212" s="12">
        <v>0</v>
      </c>
      <c r="BB1212" s="12">
        <v>0</v>
      </c>
      <c r="BC1212" s="12">
        <v>0</v>
      </c>
      <c r="BD1212" s="12">
        <v>0</v>
      </c>
      <c r="BE1212" s="12">
        <v>0</v>
      </c>
      <c r="BF1212" s="12">
        <v>0</v>
      </c>
      <c r="BK1212" t="s">
        <v>336</v>
      </c>
      <c r="BL1212" t="s">
        <v>112</v>
      </c>
      <c r="BM1212" s="2">
        <v>43902</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row>
    <row r="1213" spans="1:92" hidden="1" x14ac:dyDescent="0.25">
      <c r="A1213" s="7" t="s">
        <v>352</v>
      </c>
      <c r="B1213" t="s">
        <v>113</v>
      </c>
      <c r="C1213" s="2">
        <v>43903</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G1213" s="35" t="s">
        <v>352</v>
      </c>
      <c r="AH1213" s="29" t="s">
        <v>113</v>
      </c>
      <c r="AI1213" s="36">
        <v>43903</v>
      </c>
      <c r="AJ1213" s="12">
        <v>0</v>
      </c>
      <c r="AK1213" s="12">
        <v>0</v>
      </c>
      <c r="AL1213" s="12">
        <v>0</v>
      </c>
      <c r="AM1213" s="12">
        <v>0</v>
      </c>
      <c r="AN1213" s="12">
        <v>0</v>
      </c>
      <c r="AO1213" s="12">
        <v>0</v>
      </c>
      <c r="AP1213" s="12">
        <v>0</v>
      </c>
      <c r="AQ1213" s="12">
        <v>0</v>
      </c>
      <c r="AR1213" s="12">
        <v>0</v>
      </c>
      <c r="AS1213" s="12">
        <v>0</v>
      </c>
      <c r="AT1213" s="12">
        <v>0</v>
      </c>
      <c r="AU1213" s="12">
        <v>0</v>
      </c>
      <c r="AV1213" s="12">
        <v>0</v>
      </c>
      <c r="AW1213" s="12">
        <v>0</v>
      </c>
      <c r="AX1213" s="12">
        <v>0</v>
      </c>
      <c r="AY1213" s="12">
        <v>0</v>
      </c>
      <c r="AZ1213" s="12">
        <v>0</v>
      </c>
      <c r="BA1213" s="12">
        <v>0</v>
      </c>
      <c r="BB1213" s="12">
        <v>0</v>
      </c>
      <c r="BC1213" s="12">
        <v>0</v>
      </c>
      <c r="BD1213" s="12">
        <v>0</v>
      </c>
      <c r="BE1213" s="12">
        <v>0</v>
      </c>
      <c r="BF1213" s="12">
        <v>0</v>
      </c>
      <c r="BK1213" t="s">
        <v>336</v>
      </c>
      <c r="BL1213" t="s">
        <v>113</v>
      </c>
      <c r="BM1213" s="2">
        <v>43902</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row>
    <row r="1214" spans="1:92" hidden="1" x14ac:dyDescent="0.25">
      <c r="A1214" s="7" t="s">
        <v>353</v>
      </c>
      <c r="B1214" t="s">
        <v>110</v>
      </c>
      <c r="C1214" s="2">
        <v>43903</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G1214" s="33" t="s">
        <v>353</v>
      </c>
      <c r="AH1214" s="30" t="s">
        <v>110</v>
      </c>
      <c r="AI1214" s="34">
        <v>43903</v>
      </c>
      <c r="AJ1214" s="12">
        <v>0</v>
      </c>
      <c r="AK1214" s="12">
        <v>0</v>
      </c>
      <c r="AL1214" s="12">
        <v>0</v>
      </c>
      <c r="AM1214" s="12">
        <v>0</v>
      </c>
      <c r="AN1214" s="12">
        <v>0</v>
      </c>
      <c r="AO1214" s="12">
        <v>0</v>
      </c>
      <c r="AP1214" s="12">
        <v>0</v>
      </c>
      <c r="AQ1214" s="12">
        <v>0</v>
      </c>
      <c r="AR1214" s="12">
        <v>0</v>
      </c>
      <c r="AS1214" s="12">
        <v>0</v>
      </c>
      <c r="AT1214" s="12">
        <v>0</v>
      </c>
      <c r="AU1214" s="12">
        <v>0</v>
      </c>
      <c r="AV1214" s="12">
        <v>0</v>
      </c>
      <c r="AW1214" s="12">
        <v>0</v>
      </c>
      <c r="AX1214" s="12">
        <v>0</v>
      </c>
      <c r="AY1214" s="12">
        <v>0</v>
      </c>
      <c r="AZ1214" s="12">
        <v>0</v>
      </c>
      <c r="BA1214" s="12">
        <v>0</v>
      </c>
      <c r="BB1214" s="12">
        <v>0</v>
      </c>
      <c r="BC1214" s="12">
        <v>0</v>
      </c>
      <c r="BD1214" s="12">
        <v>0</v>
      </c>
      <c r="BE1214" s="12">
        <v>0</v>
      </c>
      <c r="BF1214" s="12">
        <v>0</v>
      </c>
      <c r="BK1214" t="s">
        <v>337</v>
      </c>
      <c r="BL1214" t="s">
        <v>110</v>
      </c>
      <c r="BM1214" s="2">
        <v>43902</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row>
    <row r="1215" spans="1:92" hidden="1" x14ac:dyDescent="0.25">
      <c r="A1215" s="7" t="s">
        <v>353</v>
      </c>
      <c r="B1215" t="s">
        <v>111</v>
      </c>
      <c r="C1215" s="2">
        <v>43903</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G1215" s="35" t="s">
        <v>353</v>
      </c>
      <c r="AH1215" s="29" t="s">
        <v>111</v>
      </c>
      <c r="AI1215" s="36">
        <v>43903</v>
      </c>
      <c r="AJ1215" s="12">
        <v>0</v>
      </c>
      <c r="AK1215" s="12">
        <v>0</v>
      </c>
      <c r="AL1215" s="12">
        <v>0</v>
      </c>
      <c r="AM1215" s="12">
        <v>0</v>
      </c>
      <c r="AN1215" s="12">
        <v>0</v>
      </c>
      <c r="AO1215" s="12">
        <v>0</v>
      </c>
      <c r="AP1215" s="12">
        <v>0</v>
      </c>
      <c r="AQ1215" s="12">
        <v>0</v>
      </c>
      <c r="AR1215" s="12">
        <v>0</v>
      </c>
      <c r="AS1215" s="12">
        <v>0</v>
      </c>
      <c r="AT1215" s="12">
        <v>0</v>
      </c>
      <c r="AU1215" s="12">
        <v>0</v>
      </c>
      <c r="AV1215" s="12">
        <v>0</v>
      </c>
      <c r="AW1215" s="12">
        <v>0</v>
      </c>
      <c r="AX1215" s="12">
        <v>0</v>
      </c>
      <c r="AY1215" s="12">
        <v>0</v>
      </c>
      <c r="AZ1215" s="12">
        <v>0</v>
      </c>
      <c r="BA1215" s="12">
        <v>0</v>
      </c>
      <c r="BB1215" s="12">
        <v>0</v>
      </c>
      <c r="BC1215" s="12">
        <v>0</v>
      </c>
      <c r="BD1215" s="12">
        <v>0</v>
      </c>
      <c r="BE1215" s="12">
        <v>0</v>
      </c>
      <c r="BF1215" s="12">
        <v>0</v>
      </c>
      <c r="BK1215" t="s">
        <v>337</v>
      </c>
      <c r="BL1215" t="s">
        <v>111</v>
      </c>
      <c r="BM1215" s="2">
        <v>43902</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row>
    <row r="1216" spans="1:92" hidden="1" x14ac:dyDescent="0.25">
      <c r="A1216" s="7" t="s">
        <v>353</v>
      </c>
      <c r="B1216" t="s">
        <v>112</v>
      </c>
      <c r="C1216" s="2">
        <v>43903</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G1216" s="33" t="s">
        <v>353</v>
      </c>
      <c r="AH1216" s="30" t="s">
        <v>112</v>
      </c>
      <c r="AI1216" s="34">
        <v>43903</v>
      </c>
      <c r="AJ1216" s="12">
        <v>0</v>
      </c>
      <c r="AK1216" s="12">
        <v>0</v>
      </c>
      <c r="AL1216" s="12">
        <v>0</v>
      </c>
      <c r="AM1216" s="12">
        <v>0</v>
      </c>
      <c r="AN1216" s="12">
        <v>0</v>
      </c>
      <c r="AO1216" s="12">
        <v>0</v>
      </c>
      <c r="AP1216" s="12">
        <v>0</v>
      </c>
      <c r="AQ1216" s="12">
        <v>0</v>
      </c>
      <c r="AR1216" s="12">
        <v>0</v>
      </c>
      <c r="AS1216" s="12">
        <v>0</v>
      </c>
      <c r="AT1216" s="12">
        <v>0</v>
      </c>
      <c r="AU1216" s="12">
        <v>0</v>
      </c>
      <c r="AV1216" s="12">
        <v>0</v>
      </c>
      <c r="AW1216" s="12">
        <v>0</v>
      </c>
      <c r="AX1216" s="12">
        <v>0</v>
      </c>
      <c r="AY1216" s="12">
        <v>0</v>
      </c>
      <c r="AZ1216" s="12">
        <v>0</v>
      </c>
      <c r="BA1216" s="12">
        <v>0</v>
      </c>
      <c r="BB1216" s="12">
        <v>0</v>
      </c>
      <c r="BC1216" s="12">
        <v>0</v>
      </c>
      <c r="BD1216" s="12">
        <v>0</v>
      </c>
      <c r="BE1216" s="12">
        <v>0</v>
      </c>
      <c r="BF1216" s="12">
        <v>0</v>
      </c>
      <c r="BK1216" t="s">
        <v>337</v>
      </c>
      <c r="BL1216" t="s">
        <v>112</v>
      </c>
      <c r="BM1216" s="2">
        <v>43902</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row>
    <row r="1217" spans="1:92" hidden="1" x14ac:dyDescent="0.25">
      <c r="A1217" s="7" t="s">
        <v>353</v>
      </c>
      <c r="B1217" t="s">
        <v>113</v>
      </c>
      <c r="C1217" s="2">
        <v>43903</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G1217" s="35" t="s">
        <v>353</v>
      </c>
      <c r="AH1217" s="29" t="s">
        <v>113</v>
      </c>
      <c r="AI1217" s="36">
        <v>43903</v>
      </c>
      <c r="AJ1217" s="12">
        <v>0</v>
      </c>
      <c r="AK1217" s="12">
        <v>0</v>
      </c>
      <c r="AL1217" s="12">
        <v>0</v>
      </c>
      <c r="AM1217" s="12">
        <v>0</v>
      </c>
      <c r="AN1217" s="12">
        <v>0</v>
      </c>
      <c r="AO1217" s="12">
        <v>0</v>
      </c>
      <c r="AP1217" s="12">
        <v>0</v>
      </c>
      <c r="AQ1217" s="12">
        <v>0</v>
      </c>
      <c r="AR1217" s="12">
        <v>0</v>
      </c>
      <c r="AS1217" s="12">
        <v>0</v>
      </c>
      <c r="AT1217" s="12">
        <v>0</v>
      </c>
      <c r="AU1217" s="12">
        <v>0</v>
      </c>
      <c r="AV1217" s="12">
        <v>0</v>
      </c>
      <c r="AW1217" s="12">
        <v>0</v>
      </c>
      <c r="AX1217" s="12">
        <v>0</v>
      </c>
      <c r="AY1217" s="12">
        <v>0</v>
      </c>
      <c r="AZ1217" s="12">
        <v>0</v>
      </c>
      <c r="BA1217" s="12">
        <v>0</v>
      </c>
      <c r="BB1217" s="12">
        <v>0</v>
      </c>
      <c r="BC1217" s="12">
        <v>0</v>
      </c>
      <c r="BD1217" s="12">
        <v>0</v>
      </c>
      <c r="BE1217" s="12">
        <v>0</v>
      </c>
      <c r="BF1217" s="12">
        <v>0</v>
      </c>
      <c r="BK1217" t="s">
        <v>337</v>
      </c>
      <c r="BL1217" t="s">
        <v>113</v>
      </c>
      <c r="BM1217" s="2">
        <v>43902</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row>
    <row r="1218" spans="1:92" hidden="1" x14ac:dyDescent="0.25">
      <c r="A1218" s="7" t="s">
        <v>354</v>
      </c>
      <c r="B1218" t="s">
        <v>110</v>
      </c>
      <c r="C1218" s="2">
        <v>43903</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G1218" s="33" t="s">
        <v>354</v>
      </c>
      <c r="AH1218" s="30" t="s">
        <v>110</v>
      </c>
      <c r="AI1218" s="34">
        <v>43903</v>
      </c>
      <c r="AJ1218" s="12">
        <v>0</v>
      </c>
      <c r="AK1218" s="12">
        <v>0</v>
      </c>
      <c r="AL1218" s="12">
        <v>0</v>
      </c>
      <c r="AM1218" s="12">
        <v>0</v>
      </c>
      <c r="AN1218" s="12">
        <v>0</v>
      </c>
      <c r="AO1218" s="12">
        <v>0</v>
      </c>
      <c r="AP1218" s="12">
        <v>0</v>
      </c>
      <c r="AQ1218" s="12">
        <v>0</v>
      </c>
      <c r="AR1218" s="12">
        <v>0</v>
      </c>
      <c r="AS1218" s="12">
        <v>0</v>
      </c>
      <c r="AT1218" s="12">
        <v>0</v>
      </c>
      <c r="AU1218" s="12">
        <v>0</v>
      </c>
      <c r="AV1218" s="12">
        <v>0</v>
      </c>
      <c r="AW1218" s="12">
        <v>0</v>
      </c>
      <c r="AX1218" s="12">
        <v>0</v>
      </c>
      <c r="AY1218" s="12">
        <v>0</v>
      </c>
      <c r="AZ1218" s="12">
        <v>0</v>
      </c>
      <c r="BA1218" s="12">
        <v>0</v>
      </c>
      <c r="BB1218" s="12">
        <v>0</v>
      </c>
      <c r="BC1218" s="12">
        <v>0</v>
      </c>
      <c r="BD1218" s="12">
        <v>0</v>
      </c>
      <c r="BE1218" s="12">
        <v>0</v>
      </c>
      <c r="BF1218" s="12">
        <v>0</v>
      </c>
      <c r="BK1218" t="s">
        <v>338</v>
      </c>
      <c r="BL1218" t="s">
        <v>110</v>
      </c>
      <c r="BM1218" s="2">
        <v>43902</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row>
    <row r="1219" spans="1:92" hidden="1" x14ac:dyDescent="0.25">
      <c r="A1219" s="7" t="s">
        <v>354</v>
      </c>
      <c r="B1219" t="s">
        <v>111</v>
      </c>
      <c r="C1219" s="2">
        <v>43903</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G1219" s="35" t="s">
        <v>354</v>
      </c>
      <c r="AH1219" s="29" t="s">
        <v>111</v>
      </c>
      <c r="AI1219" s="36">
        <v>43903</v>
      </c>
      <c r="AJ1219" s="12">
        <v>0</v>
      </c>
      <c r="AK1219" s="12">
        <v>0</v>
      </c>
      <c r="AL1219" s="12">
        <v>0</v>
      </c>
      <c r="AM1219" s="12">
        <v>0</v>
      </c>
      <c r="AN1219" s="12">
        <v>0</v>
      </c>
      <c r="AO1219" s="12">
        <v>0</v>
      </c>
      <c r="AP1219" s="12">
        <v>0</v>
      </c>
      <c r="AQ1219" s="12">
        <v>0</v>
      </c>
      <c r="AR1219" s="12">
        <v>0</v>
      </c>
      <c r="AS1219" s="12">
        <v>0</v>
      </c>
      <c r="AT1219" s="12">
        <v>0</v>
      </c>
      <c r="AU1219" s="12">
        <v>0</v>
      </c>
      <c r="AV1219" s="12">
        <v>0</v>
      </c>
      <c r="AW1219" s="12">
        <v>0</v>
      </c>
      <c r="AX1219" s="12">
        <v>0</v>
      </c>
      <c r="AY1219" s="12">
        <v>0</v>
      </c>
      <c r="AZ1219" s="12">
        <v>0</v>
      </c>
      <c r="BA1219" s="12">
        <v>0</v>
      </c>
      <c r="BB1219" s="12">
        <v>0</v>
      </c>
      <c r="BC1219" s="12">
        <v>0</v>
      </c>
      <c r="BD1219" s="12">
        <v>0</v>
      </c>
      <c r="BE1219" s="12">
        <v>0</v>
      </c>
      <c r="BF1219" s="12">
        <v>0</v>
      </c>
      <c r="BK1219" t="s">
        <v>338</v>
      </c>
      <c r="BL1219" t="s">
        <v>111</v>
      </c>
      <c r="BM1219" s="2">
        <v>43902</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row>
    <row r="1220" spans="1:92" hidden="1" x14ac:dyDescent="0.25">
      <c r="A1220" s="7" t="s">
        <v>354</v>
      </c>
      <c r="B1220" t="s">
        <v>112</v>
      </c>
      <c r="C1220" s="2">
        <v>43903</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G1220" s="33" t="s">
        <v>354</v>
      </c>
      <c r="AH1220" s="30" t="s">
        <v>112</v>
      </c>
      <c r="AI1220" s="34">
        <v>43903</v>
      </c>
      <c r="AJ1220" s="12">
        <v>0</v>
      </c>
      <c r="AK1220" s="12">
        <v>0</v>
      </c>
      <c r="AL1220" s="12">
        <v>0</v>
      </c>
      <c r="AM1220" s="12">
        <v>0</v>
      </c>
      <c r="AN1220" s="12">
        <v>0</v>
      </c>
      <c r="AO1220" s="12">
        <v>0</v>
      </c>
      <c r="AP1220" s="12">
        <v>0</v>
      </c>
      <c r="AQ1220" s="12">
        <v>0</v>
      </c>
      <c r="AR1220" s="12">
        <v>0</v>
      </c>
      <c r="AS1220" s="12">
        <v>0</v>
      </c>
      <c r="AT1220" s="12">
        <v>0</v>
      </c>
      <c r="AU1220" s="12">
        <v>0</v>
      </c>
      <c r="AV1220" s="12">
        <v>0</v>
      </c>
      <c r="AW1220" s="12">
        <v>0</v>
      </c>
      <c r="AX1220" s="12">
        <v>0</v>
      </c>
      <c r="AY1220" s="12">
        <v>0</v>
      </c>
      <c r="AZ1220" s="12">
        <v>0</v>
      </c>
      <c r="BA1220" s="12">
        <v>0</v>
      </c>
      <c r="BB1220" s="12">
        <v>0</v>
      </c>
      <c r="BC1220" s="12">
        <v>0</v>
      </c>
      <c r="BD1220" s="12">
        <v>0</v>
      </c>
      <c r="BE1220" s="12">
        <v>0</v>
      </c>
      <c r="BF1220" s="12">
        <v>0</v>
      </c>
      <c r="BK1220" t="s">
        <v>338</v>
      </c>
      <c r="BL1220" t="s">
        <v>112</v>
      </c>
      <c r="BM1220" s="2">
        <v>43902</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row>
    <row r="1221" spans="1:92" hidden="1" x14ac:dyDescent="0.25">
      <c r="A1221" s="7" t="s">
        <v>354</v>
      </c>
      <c r="B1221" t="s">
        <v>113</v>
      </c>
      <c r="C1221" s="2">
        <v>43903</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G1221" s="35" t="s">
        <v>354</v>
      </c>
      <c r="AH1221" s="29" t="s">
        <v>113</v>
      </c>
      <c r="AI1221" s="36">
        <v>43903</v>
      </c>
      <c r="AJ1221" s="12">
        <v>0</v>
      </c>
      <c r="AK1221" s="12">
        <v>0</v>
      </c>
      <c r="AL1221" s="12">
        <v>0</v>
      </c>
      <c r="AM1221" s="12">
        <v>0</v>
      </c>
      <c r="AN1221" s="12">
        <v>0</v>
      </c>
      <c r="AO1221" s="12">
        <v>0</v>
      </c>
      <c r="AP1221" s="12">
        <v>0</v>
      </c>
      <c r="AQ1221" s="12">
        <v>0</v>
      </c>
      <c r="AR1221" s="12">
        <v>0</v>
      </c>
      <c r="AS1221" s="12">
        <v>0</v>
      </c>
      <c r="AT1221" s="12">
        <v>0</v>
      </c>
      <c r="AU1221" s="12">
        <v>0</v>
      </c>
      <c r="AV1221" s="12">
        <v>0</v>
      </c>
      <c r="AW1221" s="12">
        <v>0</v>
      </c>
      <c r="AX1221" s="12">
        <v>0</v>
      </c>
      <c r="AY1221" s="12">
        <v>0</v>
      </c>
      <c r="AZ1221" s="12">
        <v>0</v>
      </c>
      <c r="BA1221" s="12">
        <v>0</v>
      </c>
      <c r="BB1221" s="12">
        <v>0</v>
      </c>
      <c r="BC1221" s="12">
        <v>0</v>
      </c>
      <c r="BD1221" s="12">
        <v>0</v>
      </c>
      <c r="BE1221" s="12">
        <v>0</v>
      </c>
      <c r="BF1221" s="12">
        <v>0</v>
      </c>
      <c r="BK1221" t="s">
        <v>338</v>
      </c>
      <c r="BL1221" t="s">
        <v>113</v>
      </c>
      <c r="BM1221" s="2">
        <v>43902</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row>
    <row r="1222" spans="1:92" hidden="1" x14ac:dyDescent="0.25">
      <c r="A1222" s="7" t="s">
        <v>355</v>
      </c>
      <c r="B1222" t="s">
        <v>110</v>
      </c>
      <c r="C1222" s="2">
        <v>43903</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G1222" s="33" t="s">
        <v>355</v>
      </c>
      <c r="AH1222" s="30" t="s">
        <v>110</v>
      </c>
      <c r="AI1222" s="34">
        <v>43903</v>
      </c>
      <c r="AJ1222" s="12">
        <v>0</v>
      </c>
      <c r="AK1222" s="12">
        <v>0</v>
      </c>
      <c r="AL1222" s="12">
        <v>0</v>
      </c>
      <c r="AM1222" s="12">
        <v>0</v>
      </c>
      <c r="AN1222" s="12">
        <v>0</v>
      </c>
      <c r="AO1222" s="12">
        <v>0</v>
      </c>
      <c r="AP1222" s="12">
        <v>0</v>
      </c>
      <c r="AQ1222" s="12">
        <v>0</v>
      </c>
      <c r="AR1222" s="12">
        <v>0</v>
      </c>
      <c r="AS1222" s="12">
        <v>0</v>
      </c>
      <c r="AT1222" s="12">
        <v>0</v>
      </c>
      <c r="AU1222" s="12">
        <v>0</v>
      </c>
      <c r="AV1222" s="12">
        <v>0</v>
      </c>
      <c r="AW1222" s="12">
        <v>0</v>
      </c>
      <c r="AX1222" s="12">
        <v>0</v>
      </c>
      <c r="AY1222" s="12">
        <v>0</v>
      </c>
      <c r="AZ1222" s="12">
        <v>0</v>
      </c>
      <c r="BA1222" s="12">
        <v>0</v>
      </c>
      <c r="BB1222" s="12">
        <v>0</v>
      </c>
      <c r="BC1222" s="12">
        <v>0</v>
      </c>
      <c r="BD1222" s="12">
        <v>0</v>
      </c>
      <c r="BE1222" s="12">
        <v>0</v>
      </c>
      <c r="BF1222" s="12">
        <v>0</v>
      </c>
      <c r="BK1222" t="s">
        <v>339</v>
      </c>
      <c r="BL1222" t="s">
        <v>110</v>
      </c>
      <c r="BM1222" s="2">
        <v>43902</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row>
    <row r="1223" spans="1:92" hidden="1" x14ac:dyDescent="0.25">
      <c r="A1223" s="7" t="s">
        <v>355</v>
      </c>
      <c r="B1223" t="s">
        <v>111</v>
      </c>
      <c r="C1223" s="2">
        <v>43903</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G1223" s="35" t="s">
        <v>355</v>
      </c>
      <c r="AH1223" s="29" t="s">
        <v>111</v>
      </c>
      <c r="AI1223" s="36">
        <v>43903</v>
      </c>
      <c r="AJ1223" s="12">
        <v>0</v>
      </c>
      <c r="AK1223" s="12">
        <v>0</v>
      </c>
      <c r="AL1223" s="12">
        <v>0</v>
      </c>
      <c r="AM1223" s="12">
        <v>0</v>
      </c>
      <c r="AN1223" s="12">
        <v>0</v>
      </c>
      <c r="AO1223" s="12">
        <v>0</v>
      </c>
      <c r="AP1223" s="12">
        <v>0</v>
      </c>
      <c r="AQ1223" s="12">
        <v>0</v>
      </c>
      <c r="AR1223" s="12">
        <v>0</v>
      </c>
      <c r="AS1223" s="12">
        <v>0</v>
      </c>
      <c r="AT1223" s="12">
        <v>0</v>
      </c>
      <c r="AU1223" s="12">
        <v>0</v>
      </c>
      <c r="AV1223" s="12">
        <v>0</v>
      </c>
      <c r="AW1223" s="12">
        <v>0</v>
      </c>
      <c r="AX1223" s="12">
        <v>0</v>
      </c>
      <c r="AY1223" s="12">
        <v>0</v>
      </c>
      <c r="AZ1223" s="12">
        <v>0</v>
      </c>
      <c r="BA1223" s="12">
        <v>0</v>
      </c>
      <c r="BB1223" s="12">
        <v>0</v>
      </c>
      <c r="BC1223" s="12">
        <v>0</v>
      </c>
      <c r="BD1223" s="12">
        <v>0</v>
      </c>
      <c r="BE1223" s="12">
        <v>0</v>
      </c>
      <c r="BF1223" s="12">
        <v>0</v>
      </c>
      <c r="BK1223" t="s">
        <v>339</v>
      </c>
      <c r="BL1223" t="s">
        <v>111</v>
      </c>
      <c r="BM1223" s="2">
        <v>43902</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row>
    <row r="1224" spans="1:92" hidden="1" x14ac:dyDescent="0.25">
      <c r="A1224" s="7" t="s">
        <v>355</v>
      </c>
      <c r="B1224" t="s">
        <v>112</v>
      </c>
      <c r="C1224" s="2">
        <v>43903</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G1224" s="33" t="s">
        <v>355</v>
      </c>
      <c r="AH1224" s="30" t="s">
        <v>112</v>
      </c>
      <c r="AI1224" s="34">
        <v>43903</v>
      </c>
      <c r="AJ1224" s="12">
        <v>0</v>
      </c>
      <c r="AK1224" s="12">
        <v>0</v>
      </c>
      <c r="AL1224" s="12">
        <v>0</v>
      </c>
      <c r="AM1224" s="12">
        <v>0</v>
      </c>
      <c r="AN1224" s="12">
        <v>0</v>
      </c>
      <c r="AO1224" s="12">
        <v>0</v>
      </c>
      <c r="AP1224" s="12">
        <v>0</v>
      </c>
      <c r="AQ1224" s="12">
        <v>0</v>
      </c>
      <c r="AR1224" s="12">
        <v>0</v>
      </c>
      <c r="AS1224" s="12">
        <v>0</v>
      </c>
      <c r="AT1224" s="12">
        <v>0</v>
      </c>
      <c r="AU1224" s="12">
        <v>0</v>
      </c>
      <c r="AV1224" s="12">
        <v>0</v>
      </c>
      <c r="AW1224" s="12">
        <v>0</v>
      </c>
      <c r="AX1224" s="12">
        <v>0</v>
      </c>
      <c r="AY1224" s="12">
        <v>0</v>
      </c>
      <c r="AZ1224" s="12">
        <v>0</v>
      </c>
      <c r="BA1224" s="12">
        <v>0</v>
      </c>
      <c r="BB1224" s="12">
        <v>0</v>
      </c>
      <c r="BC1224" s="12">
        <v>0</v>
      </c>
      <c r="BD1224" s="12">
        <v>0</v>
      </c>
      <c r="BE1224" s="12">
        <v>0</v>
      </c>
      <c r="BF1224" s="12">
        <v>0</v>
      </c>
      <c r="BK1224" t="s">
        <v>339</v>
      </c>
      <c r="BL1224" t="s">
        <v>112</v>
      </c>
      <c r="BM1224" s="2">
        <v>43902</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row>
    <row r="1225" spans="1:92" hidden="1" x14ac:dyDescent="0.25">
      <c r="A1225" s="7" t="s">
        <v>355</v>
      </c>
      <c r="B1225" t="s">
        <v>113</v>
      </c>
      <c r="C1225" s="2">
        <v>43903</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G1225" s="35" t="s">
        <v>355</v>
      </c>
      <c r="AH1225" s="29" t="s">
        <v>113</v>
      </c>
      <c r="AI1225" s="36">
        <v>43903</v>
      </c>
      <c r="AJ1225" s="12">
        <v>0</v>
      </c>
      <c r="AK1225" s="12">
        <v>0</v>
      </c>
      <c r="AL1225" s="12">
        <v>0</v>
      </c>
      <c r="AM1225" s="12">
        <v>0</v>
      </c>
      <c r="AN1225" s="12">
        <v>0</v>
      </c>
      <c r="AO1225" s="12">
        <v>0</v>
      </c>
      <c r="AP1225" s="12">
        <v>0</v>
      </c>
      <c r="AQ1225" s="12">
        <v>0</v>
      </c>
      <c r="AR1225" s="12">
        <v>0</v>
      </c>
      <c r="AS1225" s="12">
        <v>0</v>
      </c>
      <c r="AT1225" s="12">
        <v>0</v>
      </c>
      <c r="AU1225" s="12">
        <v>0</v>
      </c>
      <c r="AV1225" s="12">
        <v>0</v>
      </c>
      <c r="AW1225" s="12">
        <v>0</v>
      </c>
      <c r="AX1225" s="12">
        <v>0</v>
      </c>
      <c r="AY1225" s="12">
        <v>0</v>
      </c>
      <c r="AZ1225" s="12">
        <v>0</v>
      </c>
      <c r="BA1225" s="12">
        <v>0</v>
      </c>
      <c r="BB1225" s="12">
        <v>0</v>
      </c>
      <c r="BC1225" s="12">
        <v>0</v>
      </c>
      <c r="BD1225" s="12">
        <v>0</v>
      </c>
      <c r="BE1225" s="12">
        <v>0</v>
      </c>
      <c r="BF1225" s="12">
        <v>0</v>
      </c>
      <c r="BK1225" t="s">
        <v>339</v>
      </c>
      <c r="BL1225" t="s">
        <v>113</v>
      </c>
      <c r="BM1225" s="2">
        <v>43902</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row>
    <row r="1226" spans="1:92" hidden="1" x14ac:dyDescent="0.25">
      <c r="A1226" s="7" t="s">
        <v>356</v>
      </c>
      <c r="B1226" t="s">
        <v>110</v>
      </c>
      <c r="C1226" s="2">
        <v>43903</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G1226" s="33" t="s">
        <v>356</v>
      </c>
      <c r="AH1226" s="30" t="s">
        <v>110</v>
      </c>
      <c r="AI1226" s="34">
        <v>43903</v>
      </c>
      <c r="AJ1226" s="12">
        <v>0</v>
      </c>
      <c r="AK1226" s="12">
        <v>0</v>
      </c>
      <c r="AL1226" s="12">
        <v>0</v>
      </c>
      <c r="AM1226" s="12">
        <v>0</v>
      </c>
      <c r="AN1226" s="12">
        <v>0</v>
      </c>
      <c r="AO1226" s="12">
        <v>0</v>
      </c>
      <c r="AP1226" s="12">
        <v>0</v>
      </c>
      <c r="AQ1226" s="12">
        <v>0</v>
      </c>
      <c r="AR1226" s="12">
        <v>0</v>
      </c>
      <c r="AS1226" s="12">
        <v>0</v>
      </c>
      <c r="AT1226" s="12">
        <v>0</v>
      </c>
      <c r="AU1226" s="12">
        <v>0</v>
      </c>
      <c r="AV1226" s="12">
        <v>0</v>
      </c>
      <c r="AW1226" s="12">
        <v>0</v>
      </c>
      <c r="AX1226" s="12">
        <v>0</v>
      </c>
      <c r="AY1226" s="12">
        <v>0</v>
      </c>
      <c r="AZ1226" s="12">
        <v>0</v>
      </c>
      <c r="BA1226" s="12">
        <v>0</v>
      </c>
      <c r="BB1226" s="12">
        <v>0</v>
      </c>
      <c r="BC1226" s="12">
        <v>0</v>
      </c>
      <c r="BD1226" s="12">
        <v>0</v>
      </c>
      <c r="BE1226" s="12">
        <v>0</v>
      </c>
      <c r="BF1226" s="12">
        <v>0</v>
      </c>
      <c r="BK1226" t="s">
        <v>340</v>
      </c>
      <c r="BL1226" t="s">
        <v>110</v>
      </c>
      <c r="BM1226" s="2">
        <v>43902</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row>
    <row r="1227" spans="1:92" hidden="1" x14ac:dyDescent="0.25">
      <c r="A1227" s="7" t="s">
        <v>356</v>
      </c>
      <c r="B1227" t="s">
        <v>111</v>
      </c>
      <c r="C1227" s="2">
        <v>43903</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G1227" s="35" t="s">
        <v>356</v>
      </c>
      <c r="AH1227" s="29" t="s">
        <v>111</v>
      </c>
      <c r="AI1227" s="36">
        <v>43903</v>
      </c>
      <c r="AJ1227" s="12">
        <v>0</v>
      </c>
      <c r="AK1227" s="12">
        <v>0</v>
      </c>
      <c r="AL1227" s="12">
        <v>0</v>
      </c>
      <c r="AM1227" s="12">
        <v>0</v>
      </c>
      <c r="AN1227" s="12">
        <v>0</v>
      </c>
      <c r="AO1227" s="12">
        <v>0</v>
      </c>
      <c r="AP1227" s="12">
        <v>0</v>
      </c>
      <c r="AQ1227" s="12">
        <v>0</v>
      </c>
      <c r="AR1227" s="12">
        <v>0</v>
      </c>
      <c r="AS1227" s="12">
        <v>0</v>
      </c>
      <c r="AT1227" s="12">
        <v>0</v>
      </c>
      <c r="AU1227" s="12">
        <v>0</v>
      </c>
      <c r="AV1227" s="12">
        <v>0</v>
      </c>
      <c r="AW1227" s="12">
        <v>0</v>
      </c>
      <c r="AX1227" s="12">
        <v>0</v>
      </c>
      <c r="AY1227" s="12">
        <v>0</v>
      </c>
      <c r="AZ1227" s="12">
        <v>0</v>
      </c>
      <c r="BA1227" s="12">
        <v>0</v>
      </c>
      <c r="BB1227" s="12">
        <v>0</v>
      </c>
      <c r="BC1227" s="12">
        <v>0</v>
      </c>
      <c r="BD1227" s="12">
        <v>0</v>
      </c>
      <c r="BE1227" s="12">
        <v>0</v>
      </c>
      <c r="BF1227" s="12">
        <v>0</v>
      </c>
      <c r="BK1227" t="s">
        <v>340</v>
      </c>
      <c r="BL1227" t="s">
        <v>111</v>
      </c>
      <c r="BM1227" s="2">
        <v>43902</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row>
    <row r="1228" spans="1:92" hidden="1" x14ac:dyDescent="0.25">
      <c r="A1228" s="7" t="s">
        <v>356</v>
      </c>
      <c r="B1228" t="s">
        <v>112</v>
      </c>
      <c r="C1228" s="2">
        <v>43903</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G1228" s="33" t="s">
        <v>356</v>
      </c>
      <c r="AH1228" s="30" t="s">
        <v>112</v>
      </c>
      <c r="AI1228" s="34">
        <v>43903</v>
      </c>
      <c r="AJ1228" s="12">
        <v>0</v>
      </c>
      <c r="AK1228" s="12">
        <v>0</v>
      </c>
      <c r="AL1228" s="12">
        <v>0</v>
      </c>
      <c r="AM1228" s="12">
        <v>0</v>
      </c>
      <c r="AN1228" s="12">
        <v>0</v>
      </c>
      <c r="AO1228" s="12">
        <v>0</v>
      </c>
      <c r="AP1228" s="12">
        <v>0</v>
      </c>
      <c r="AQ1228" s="12">
        <v>0</v>
      </c>
      <c r="AR1228" s="12">
        <v>0</v>
      </c>
      <c r="AS1228" s="12">
        <v>0</v>
      </c>
      <c r="AT1228" s="12">
        <v>0</v>
      </c>
      <c r="AU1228" s="12">
        <v>0</v>
      </c>
      <c r="AV1228" s="12">
        <v>0</v>
      </c>
      <c r="AW1228" s="12">
        <v>0</v>
      </c>
      <c r="AX1228" s="12">
        <v>0</v>
      </c>
      <c r="AY1228" s="12">
        <v>0</v>
      </c>
      <c r="AZ1228" s="12">
        <v>0</v>
      </c>
      <c r="BA1228" s="12">
        <v>0</v>
      </c>
      <c r="BB1228" s="12">
        <v>0</v>
      </c>
      <c r="BC1228" s="12">
        <v>0</v>
      </c>
      <c r="BD1228" s="12">
        <v>0</v>
      </c>
      <c r="BE1228" s="12">
        <v>0</v>
      </c>
      <c r="BF1228" s="12">
        <v>0</v>
      </c>
      <c r="BK1228" t="s">
        <v>340</v>
      </c>
      <c r="BL1228" t="s">
        <v>112</v>
      </c>
      <c r="BM1228" s="2">
        <v>43902</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row>
    <row r="1229" spans="1:92" hidden="1" x14ac:dyDescent="0.25">
      <c r="A1229" s="7" t="s">
        <v>356</v>
      </c>
      <c r="B1229" t="s">
        <v>113</v>
      </c>
      <c r="C1229" s="2">
        <v>43903</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G1229" s="35" t="s">
        <v>356</v>
      </c>
      <c r="AH1229" s="29" t="s">
        <v>113</v>
      </c>
      <c r="AI1229" s="36">
        <v>43903</v>
      </c>
      <c r="AJ1229" s="12">
        <v>0</v>
      </c>
      <c r="AK1229" s="12">
        <v>0</v>
      </c>
      <c r="AL1229" s="12">
        <v>0</v>
      </c>
      <c r="AM1229" s="12">
        <v>0</v>
      </c>
      <c r="AN1229" s="12">
        <v>0</v>
      </c>
      <c r="AO1229" s="12">
        <v>0</v>
      </c>
      <c r="AP1229" s="12">
        <v>0</v>
      </c>
      <c r="AQ1229" s="12">
        <v>0</v>
      </c>
      <c r="AR1229" s="12">
        <v>0</v>
      </c>
      <c r="AS1229" s="12">
        <v>0</v>
      </c>
      <c r="AT1229" s="12">
        <v>0</v>
      </c>
      <c r="AU1229" s="12">
        <v>0</v>
      </c>
      <c r="AV1229" s="12">
        <v>0</v>
      </c>
      <c r="AW1229" s="12">
        <v>0</v>
      </c>
      <c r="AX1229" s="12">
        <v>0</v>
      </c>
      <c r="AY1229" s="12">
        <v>0</v>
      </c>
      <c r="AZ1229" s="12">
        <v>0</v>
      </c>
      <c r="BA1229" s="12">
        <v>0</v>
      </c>
      <c r="BB1229" s="12">
        <v>0</v>
      </c>
      <c r="BC1229" s="12">
        <v>0</v>
      </c>
      <c r="BD1229" s="12">
        <v>0</v>
      </c>
      <c r="BE1229" s="12">
        <v>0</v>
      </c>
      <c r="BF1229" s="12">
        <v>0</v>
      </c>
      <c r="BK1229" t="s">
        <v>340</v>
      </c>
      <c r="BL1229" t="s">
        <v>113</v>
      </c>
      <c r="BM1229" s="2">
        <v>43902</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row>
    <row r="1230" spans="1:92" hidden="1" x14ac:dyDescent="0.25">
      <c r="A1230" s="7" t="s">
        <v>357</v>
      </c>
      <c r="B1230" t="s">
        <v>110</v>
      </c>
      <c r="C1230" s="2">
        <v>43903</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G1230" s="33" t="s">
        <v>357</v>
      </c>
      <c r="AH1230" s="30" t="s">
        <v>110</v>
      </c>
      <c r="AI1230" s="34">
        <v>43903</v>
      </c>
      <c r="AJ1230" s="12">
        <v>0</v>
      </c>
      <c r="AK1230" s="12">
        <v>0</v>
      </c>
      <c r="AL1230" s="12">
        <v>0</v>
      </c>
      <c r="AM1230" s="12">
        <v>0</v>
      </c>
      <c r="AN1230" s="12">
        <v>0</v>
      </c>
      <c r="AO1230" s="12">
        <v>0</v>
      </c>
      <c r="AP1230" s="12">
        <v>0</v>
      </c>
      <c r="AQ1230" s="12">
        <v>0</v>
      </c>
      <c r="AR1230" s="12">
        <v>0</v>
      </c>
      <c r="AS1230" s="12">
        <v>0</v>
      </c>
      <c r="AT1230" s="12">
        <v>0</v>
      </c>
      <c r="AU1230" s="12">
        <v>0</v>
      </c>
      <c r="AV1230" s="12">
        <v>0</v>
      </c>
      <c r="AW1230" s="12">
        <v>0</v>
      </c>
      <c r="AX1230" s="12">
        <v>0</v>
      </c>
      <c r="AY1230" s="12">
        <v>0</v>
      </c>
      <c r="AZ1230" s="12">
        <v>0</v>
      </c>
      <c r="BA1230" s="12">
        <v>0</v>
      </c>
      <c r="BB1230" s="12">
        <v>0</v>
      </c>
      <c r="BC1230" s="12">
        <v>0</v>
      </c>
      <c r="BD1230" s="12">
        <v>0</v>
      </c>
      <c r="BE1230" s="12">
        <v>0</v>
      </c>
      <c r="BF1230" s="12">
        <v>0</v>
      </c>
      <c r="BK1230" t="s">
        <v>341</v>
      </c>
      <c r="BL1230" t="s">
        <v>110</v>
      </c>
      <c r="BM1230" s="2">
        <v>43902</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row>
    <row r="1231" spans="1:92" hidden="1" x14ac:dyDescent="0.25">
      <c r="A1231" s="7" t="s">
        <v>357</v>
      </c>
      <c r="B1231" t="s">
        <v>111</v>
      </c>
      <c r="C1231" s="2">
        <v>43903</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G1231" s="35" t="s">
        <v>357</v>
      </c>
      <c r="AH1231" s="29" t="s">
        <v>111</v>
      </c>
      <c r="AI1231" s="36">
        <v>43903</v>
      </c>
      <c r="AJ1231" s="12">
        <v>0</v>
      </c>
      <c r="AK1231" s="12">
        <v>0</v>
      </c>
      <c r="AL1231" s="12">
        <v>0</v>
      </c>
      <c r="AM1231" s="12">
        <v>0</v>
      </c>
      <c r="AN1231" s="12">
        <v>0</v>
      </c>
      <c r="AO1231" s="12">
        <v>0</v>
      </c>
      <c r="AP1231" s="12">
        <v>0</v>
      </c>
      <c r="AQ1231" s="12">
        <v>0</v>
      </c>
      <c r="AR1231" s="12">
        <v>0</v>
      </c>
      <c r="AS1231" s="12">
        <v>0</v>
      </c>
      <c r="AT1231" s="12">
        <v>0</v>
      </c>
      <c r="AU1231" s="12">
        <v>0</v>
      </c>
      <c r="AV1231" s="12">
        <v>0</v>
      </c>
      <c r="AW1231" s="12">
        <v>0</v>
      </c>
      <c r="AX1231" s="12">
        <v>0</v>
      </c>
      <c r="AY1231" s="12">
        <v>0</v>
      </c>
      <c r="AZ1231" s="12">
        <v>0</v>
      </c>
      <c r="BA1231" s="12">
        <v>0</v>
      </c>
      <c r="BB1231" s="12">
        <v>0</v>
      </c>
      <c r="BC1231" s="12">
        <v>0</v>
      </c>
      <c r="BD1231" s="12">
        <v>0</v>
      </c>
      <c r="BE1231" s="12">
        <v>0</v>
      </c>
      <c r="BF1231" s="12">
        <v>0</v>
      </c>
      <c r="BK1231" t="s">
        <v>341</v>
      </c>
      <c r="BL1231" t="s">
        <v>111</v>
      </c>
      <c r="BM1231" s="2">
        <v>43902</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row>
    <row r="1232" spans="1:92" hidden="1" x14ac:dyDescent="0.25">
      <c r="A1232" s="7" t="s">
        <v>357</v>
      </c>
      <c r="B1232" t="s">
        <v>112</v>
      </c>
      <c r="C1232" s="2">
        <v>43903</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G1232" s="33" t="s">
        <v>357</v>
      </c>
      <c r="AH1232" s="30" t="s">
        <v>112</v>
      </c>
      <c r="AI1232" s="34">
        <v>43903</v>
      </c>
      <c r="AJ1232" s="12">
        <v>0</v>
      </c>
      <c r="AK1232" s="12">
        <v>0</v>
      </c>
      <c r="AL1232" s="12">
        <v>0</v>
      </c>
      <c r="AM1232" s="12">
        <v>0</v>
      </c>
      <c r="AN1232" s="12">
        <v>0</v>
      </c>
      <c r="AO1232" s="12">
        <v>0</v>
      </c>
      <c r="AP1232" s="12">
        <v>0</v>
      </c>
      <c r="AQ1232" s="12">
        <v>0</v>
      </c>
      <c r="AR1232" s="12">
        <v>0</v>
      </c>
      <c r="AS1232" s="12">
        <v>0</v>
      </c>
      <c r="AT1232" s="12">
        <v>0</v>
      </c>
      <c r="AU1232" s="12">
        <v>0</v>
      </c>
      <c r="AV1232" s="12">
        <v>0</v>
      </c>
      <c r="AW1232" s="12">
        <v>0</v>
      </c>
      <c r="AX1232" s="12">
        <v>0</v>
      </c>
      <c r="AY1232" s="12">
        <v>0</v>
      </c>
      <c r="AZ1232" s="12">
        <v>0</v>
      </c>
      <c r="BA1232" s="12">
        <v>0</v>
      </c>
      <c r="BB1232" s="12">
        <v>0</v>
      </c>
      <c r="BC1232" s="12">
        <v>0</v>
      </c>
      <c r="BD1232" s="12">
        <v>0</v>
      </c>
      <c r="BE1232" s="12">
        <v>0</v>
      </c>
      <c r="BF1232" s="12">
        <v>0</v>
      </c>
      <c r="BK1232" t="s">
        <v>341</v>
      </c>
      <c r="BL1232" t="s">
        <v>112</v>
      </c>
      <c r="BM1232" s="2">
        <v>43902</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row>
    <row r="1233" spans="1:92" hidden="1" x14ac:dyDescent="0.25">
      <c r="A1233" s="7" t="s">
        <v>357</v>
      </c>
      <c r="B1233" t="s">
        <v>113</v>
      </c>
      <c r="C1233" s="2">
        <v>43903</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G1233" s="35" t="s">
        <v>357</v>
      </c>
      <c r="AH1233" s="29" t="s">
        <v>113</v>
      </c>
      <c r="AI1233" s="36">
        <v>43903</v>
      </c>
      <c r="AJ1233" s="12">
        <v>0</v>
      </c>
      <c r="AK1233" s="12">
        <v>0</v>
      </c>
      <c r="AL1233" s="12">
        <v>0</v>
      </c>
      <c r="AM1233" s="12">
        <v>0</v>
      </c>
      <c r="AN1233" s="12">
        <v>0</v>
      </c>
      <c r="AO1233" s="12">
        <v>0</v>
      </c>
      <c r="AP1233" s="12">
        <v>0</v>
      </c>
      <c r="AQ1233" s="12">
        <v>0</v>
      </c>
      <c r="AR1233" s="12">
        <v>0</v>
      </c>
      <c r="AS1233" s="12">
        <v>0</v>
      </c>
      <c r="AT1233" s="12">
        <v>0</v>
      </c>
      <c r="AU1233" s="12">
        <v>0</v>
      </c>
      <c r="AV1233" s="12">
        <v>0</v>
      </c>
      <c r="AW1233" s="12">
        <v>0</v>
      </c>
      <c r="AX1233" s="12">
        <v>0</v>
      </c>
      <c r="AY1233" s="12">
        <v>0</v>
      </c>
      <c r="AZ1233" s="12">
        <v>0</v>
      </c>
      <c r="BA1233" s="12">
        <v>0</v>
      </c>
      <c r="BB1233" s="12">
        <v>0</v>
      </c>
      <c r="BC1233" s="12">
        <v>0</v>
      </c>
      <c r="BD1233" s="12">
        <v>0</v>
      </c>
      <c r="BE1233" s="12">
        <v>0</v>
      </c>
      <c r="BF1233" s="12">
        <v>0</v>
      </c>
      <c r="BK1233" t="s">
        <v>341</v>
      </c>
      <c r="BL1233" t="s">
        <v>113</v>
      </c>
      <c r="BM1233" s="2">
        <v>43902</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row>
    <row r="1234" spans="1:92" hidden="1" x14ac:dyDescent="0.25">
      <c r="A1234" s="7" t="s">
        <v>358</v>
      </c>
      <c r="B1234" t="s">
        <v>110</v>
      </c>
      <c r="C1234" s="2">
        <v>43903</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G1234" s="33" t="s">
        <v>358</v>
      </c>
      <c r="AH1234" s="30" t="s">
        <v>110</v>
      </c>
      <c r="AI1234" s="34">
        <v>43903</v>
      </c>
      <c r="AJ1234" s="12">
        <v>0</v>
      </c>
      <c r="AK1234" s="12">
        <v>0</v>
      </c>
      <c r="AL1234" s="12">
        <v>0</v>
      </c>
      <c r="AM1234" s="12">
        <v>0</v>
      </c>
      <c r="AN1234" s="12">
        <v>0</v>
      </c>
      <c r="AO1234" s="12">
        <v>0</v>
      </c>
      <c r="AP1234" s="12">
        <v>0</v>
      </c>
      <c r="AQ1234" s="12">
        <v>0</v>
      </c>
      <c r="AR1234" s="12">
        <v>0</v>
      </c>
      <c r="AS1234" s="12">
        <v>0</v>
      </c>
      <c r="AT1234" s="12">
        <v>0</v>
      </c>
      <c r="AU1234" s="12">
        <v>0</v>
      </c>
      <c r="AV1234" s="12">
        <v>0</v>
      </c>
      <c r="AW1234" s="12">
        <v>0</v>
      </c>
      <c r="AX1234" s="12">
        <v>0</v>
      </c>
      <c r="AY1234" s="12">
        <v>0</v>
      </c>
      <c r="AZ1234" s="12">
        <v>0</v>
      </c>
      <c r="BA1234" s="12">
        <v>0</v>
      </c>
      <c r="BB1234" s="12">
        <v>0</v>
      </c>
      <c r="BC1234" s="12">
        <v>0</v>
      </c>
      <c r="BD1234" s="12">
        <v>0</v>
      </c>
      <c r="BE1234" s="12">
        <v>0</v>
      </c>
      <c r="BF1234" s="12">
        <v>0</v>
      </c>
      <c r="BK1234" t="s">
        <v>320</v>
      </c>
      <c r="BL1234" t="s">
        <v>110</v>
      </c>
      <c r="BM1234" s="2">
        <v>43903</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row>
    <row r="1235" spans="1:92" hidden="1" x14ac:dyDescent="0.25">
      <c r="A1235" s="7" t="s">
        <v>358</v>
      </c>
      <c r="B1235" t="s">
        <v>111</v>
      </c>
      <c r="C1235" s="2">
        <v>43903</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G1235" s="35" t="s">
        <v>358</v>
      </c>
      <c r="AH1235" s="29" t="s">
        <v>111</v>
      </c>
      <c r="AI1235" s="36">
        <v>43903</v>
      </c>
      <c r="AJ1235" s="12">
        <v>0</v>
      </c>
      <c r="AK1235" s="12">
        <v>0</v>
      </c>
      <c r="AL1235" s="12">
        <v>0</v>
      </c>
      <c r="AM1235" s="12">
        <v>0</v>
      </c>
      <c r="AN1235" s="12">
        <v>0</v>
      </c>
      <c r="AO1235" s="12">
        <v>0</v>
      </c>
      <c r="AP1235" s="12">
        <v>0</v>
      </c>
      <c r="AQ1235" s="12">
        <v>0</v>
      </c>
      <c r="AR1235" s="12">
        <v>0</v>
      </c>
      <c r="AS1235" s="12">
        <v>0</v>
      </c>
      <c r="AT1235" s="12">
        <v>0</v>
      </c>
      <c r="AU1235" s="12">
        <v>0</v>
      </c>
      <c r="AV1235" s="12">
        <v>0</v>
      </c>
      <c r="AW1235" s="12">
        <v>0</v>
      </c>
      <c r="AX1235" s="12">
        <v>0</v>
      </c>
      <c r="AY1235" s="12">
        <v>0</v>
      </c>
      <c r="AZ1235" s="12">
        <v>0</v>
      </c>
      <c r="BA1235" s="12">
        <v>0</v>
      </c>
      <c r="BB1235" s="12">
        <v>0</v>
      </c>
      <c r="BC1235" s="12">
        <v>0</v>
      </c>
      <c r="BD1235" s="12">
        <v>0</v>
      </c>
      <c r="BE1235" s="12">
        <v>0</v>
      </c>
      <c r="BF1235" s="12">
        <v>0</v>
      </c>
      <c r="BK1235" t="s">
        <v>320</v>
      </c>
      <c r="BL1235" t="s">
        <v>111</v>
      </c>
      <c r="BM1235" s="2">
        <v>43903</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row>
    <row r="1236" spans="1:92" hidden="1" x14ac:dyDescent="0.25">
      <c r="A1236" s="7" t="s">
        <v>358</v>
      </c>
      <c r="B1236" t="s">
        <v>112</v>
      </c>
      <c r="C1236" s="2">
        <v>43903</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G1236" s="33" t="s">
        <v>358</v>
      </c>
      <c r="AH1236" s="30" t="s">
        <v>112</v>
      </c>
      <c r="AI1236" s="34">
        <v>43903</v>
      </c>
      <c r="AJ1236" s="12">
        <v>0</v>
      </c>
      <c r="AK1236" s="12">
        <v>0</v>
      </c>
      <c r="AL1236" s="12">
        <v>0</v>
      </c>
      <c r="AM1236" s="12">
        <v>0</v>
      </c>
      <c r="AN1236" s="12">
        <v>0</v>
      </c>
      <c r="AO1236" s="12">
        <v>0</v>
      </c>
      <c r="AP1236" s="12">
        <v>0</v>
      </c>
      <c r="AQ1236" s="12">
        <v>0</v>
      </c>
      <c r="AR1236" s="12">
        <v>0</v>
      </c>
      <c r="AS1236" s="12">
        <v>0</v>
      </c>
      <c r="AT1236" s="12">
        <v>0</v>
      </c>
      <c r="AU1236" s="12">
        <v>0</v>
      </c>
      <c r="AV1236" s="12">
        <v>0</v>
      </c>
      <c r="AW1236" s="12">
        <v>0</v>
      </c>
      <c r="AX1236" s="12">
        <v>0</v>
      </c>
      <c r="AY1236" s="12">
        <v>0</v>
      </c>
      <c r="AZ1236" s="12">
        <v>0</v>
      </c>
      <c r="BA1236" s="12">
        <v>0</v>
      </c>
      <c r="BB1236" s="12">
        <v>0</v>
      </c>
      <c r="BC1236" s="12">
        <v>0</v>
      </c>
      <c r="BD1236" s="12">
        <v>0</v>
      </c>
      <c r="BE1236" s="12">
        <v>0</v>
      </c>
      <c r="BF1236" s="12">
        <v>0</v>
      </c>
      <c r="BK1236" t="s">
        <v>320</v>
      </c>
      <c r="BL1236" t="s">
        <v>112</v>
      </c>
      <c r="BM1236" s="2">
        <v>43903</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row>
    <row r="1237" spans="1:92" hidden="1" x14ac:dyDescent="0.25">
      <c r="A1237" s="7" t="s">
        <v>358</v>
      </c>
      <c r="B1237" t="s">
        <v>113</v>
      </c>
      <c r="C1237" s="2">
        <v>43903</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G1237" s="35" t="s">
        <v>358</v>
      </c>
      <c r="AH1237" s="29" t="s">
        <v>113</v>
      </c>
      <c r="AI1237" s="36">
        <v>43903</v>
      </c>
      <c r="AJ1237" s="12">
        <v>0</v>
      </c>
      <c r="AK1237" s="12">
        <v>0</v>
      </c>
      <c r="AL1237" s="12">
        <v>0</v>
      </c>
      <c r="AM1237" s="12">
        <v>0</v>
      </c>
      <c r="AN1237" s="12">
        <v>0</v>
      </c>
      <c r="AO1237" s="12">
        <v>0</v>
      </c>
      <c r="AP1237" s="12">
        <v>0</v>
      </c>
      <c r="AQ1237" s="12">
        <v>0</v>
      </c>
      <c r="AR1237" s="12">
        <v>0</v>
      </c>
      <c r="AS1237" s="12">
        <v>0</v>
      </c>
      <c r="AT1237" s="12">
        <v>0</v>
      </c>
      <c r="AU1237" s="12">
        <v>0</v>
      </c>
      <c r="AV1237" s="12">
        <v>0</v>
      </c>
      <c r="AW1237" s="12">
        <v>0</v>
      </c>
      <c r="AX1237" s="12">
        <v>0</v>
      </c>
      <c r="AY1237" s="12">
        <v>0</v>
      </c>
      <c r="AZ1237" s="12">
        <v>0</v>
      </c>
      <c r="BA1237" s="12">
        <v>0</v>
      </c>
      <c r="BB1237" s="12">
        <v>0</v>
      </c>
      <c r="BC1237" s="12">
        <v>0</v>
      </c>
      <c r="BD1237" s="12">
        <v>0</v>
      </c>
      <c r="BE1237" s="12">
        <v>0</v>
      </c>
      <c r="BF1237" s="12">
        <v>0</v>
      </c>
      <c r="BK1237" t="s">
        <v>320</v>
      </c>
      <c r="BL1237" t="s">
        <v>113</v>
      </c>
      <c r="BM1237" s="2">
        <v>43903</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row>
    <row r="1238" spans="1:92" hidden="1" x14ac:dyDescent="0.25">
      <c r="A1238" s="7" t="s">
        <v>359</v>
      </c>
      <c r="B1238" t="s">
        <v>110</v>
      </c>
      <c r="C1238" s="2">
        <v>43903</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G1238" s="33" t="s">
        <v>359</v>
      </c>
      <c r="AH1238" s="30" t="s">
        <v>110</v>
      </c>
      <c r="AI1238" s="34">
        <v>43903</v>
      </c>
      <c r="AJ1238" s="12">
        <v>0</v>
      </c>
      <c r="AK1238" s="12">
        <v>0</v>
      </c>
      <c r="AL1238" s="12">
        <v>0</v>
      </c>
      <c r="AM1238" s="12">
        <v>0</v>
      </c>
      <c r="AN1238" s="12">
        <v>0</v>
      </c>
      <c r="AO1238" s="12">
        <v>0</v>
      </c>
      <c r="AP1238" s="12">
        <v>0</v>
      </c>
      <c r="AQ1238" s="12">
        <v>0</v>
      </c>
      <c r="AR1238" s="12">
        <v>0</v>
      </c>
      <c r="AS1238" s="12">
        <v>0</v>
      </c>
      <c r="AT1238" s="12">
        <v>0</v>
      </c>
      <c r="AU1238" s="12">
        <v>0</v>
      </c>
      <c r="AV1238" s="12">
        <v>0</v>
      </c>
      <c r="AW1238" s="12">
        <v>0</v>
      </c>
      <c r="AX1238" s="12">
        <v>0</v>
      </c>
      <c r="AY1238" s="12">
        <v>0</v>
      </c>
      <c r="AZ1238" s="12">
        <v>0</v>
      </c>
      <c r="BA1238" s="12">
        <v>0</v>
      </c>
      <c r="BB1238" s="12">
        <v>0</v>
      </c>
      <c r="BC1238" s="12">
        <v>0</v>
      </c>
      <c r="BD1238" s="12">
        <v>0</v>
      </c>
      <c r="BE1238" s="12">
        <v>0</v>
      </c>
      <c r="BF1238" s="12">
        <v>0</v>
      </c>
      <c r="BK1238" t="s">
        <v>321</v>
      </c>
      <c r="BL1238" t="s">
        <v>110</v>
      </c>
      <c r="BM1238" s="2">
        <v>43903</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row>
    <row r="1239" spans="1:92" hidden="1" x14ac:dyDescent="0.25">
      <c r="A1239" s="7" t="s">
        <v>359</v>
      </c>
      <c r="B1239" t="s">
        <v>111</v>
      </c>
      <c r="C1239" s="2">
        <v>43903</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G1239" s="35" t="s">
        <v>359</v>
      </c>
      <c r="AH1239" s="29" t="s">
        <v>111</v>
      </c>
      <c r="AI1239" s="36">
        <v>43903</v>
      </c>
      <c r="AJ1239" s="12">
        <v>0</v>
      </c>
      <c r="AK1239" s="12">
        <v>0</v>
      </c>
      <c r="AL1239" s="12">
        <v>0</v>
      </c>
      <c r="AM1239" s="12">
        <v>0</v>
      </c>
      <c r="AN1239" s="12">
        <v>0</v>
      </c>
      <c r="AO1239" s="12">
        <v>0</v>
      </c>
      <c r="AP1239" s="12">
        <v>0</v>
      </c>
      <c r="AQ1239" s="12">
        <v>0</v>
      </c>
      <c r="AR1239" s="12">
        <v>0</v>
      </c>
      <c r="AS1239" s="12">
        <v>0</v>
      </c>
      <c r="AT1239" s="12">
        <v>0</v>
      </c>
      <c r="AU1239" s="12">
        <v>0</v>
      </c>
      <c r="AV1239" s="12">
        <v>0</v>
      </c>
      <c r="AW1239" s="12">
        <v>0</v>
      </c>
      <c r="AX1239" s="12">
        <v>0</v>
      </c>
      <c r="AY1239" s="12">
        <v>0</v>
      </c>
      <c r="AZ1239" s="12">
        <v>0</v>
      </c>
      <c r="BA1239" s="12">
        <v>0</v>
      </c>
      <c r="BB1239" s="12">
        <v>0</v>
      </c>
      <c r="BC1239" s="12">
        <v>0</v>
      </c>
      <c r="BD1239" s="12">
        <v>0</v>
      </c>
      <c r="BE1239" s="12">
        <v>0</v>
      </c>
      <c r="BF1239" s="12">
        <v>0</v>
      </c>
      <c r="BK1239" t="s">
        <v>321</v>
      </c>
      <c r="BL1239" t="s">
        <v>111</v>
      </c>
      <c r="BM1239" s="2">
        <v>43903</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row>
    <row r="1240" spans="1:92" hidden="1" x14ac:dyDescent="0.25">
      <c r="A1240" s="7" t="s">
        <v>359</v>
      </c>
      <c r="B1240" t="s">
        <v>112</v>
      </c>
      <c r="C1240" s="2">
        <v>43903</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G1240" s="33" t="s">
        <v>359</v>
      </c>
      <c r="AH1240" s="30" t="s">
        <v>112</v>
      </c>
      <c r="AI1240" s="34">
        <v>43903</v>
      </c>
      <c r="AJ1240" s="12">
        <v>0</v>
      </c>
      <c r="AK1240" s="12">
        <v>0</v>
      </c>
      <c r="AL1240" s="12">
        <v>0</v>
      </c>
      <c r="AM1240" s="12">
        <v>0</v>
      </c>
      <c r="AN1240" s="12">
        <v>0</v>
      </c>
      <c r="AO1240" s="12">
        <v>0</v>
      </c>
      <c r="AP1240" s="12">
        <v>0</v>
      </c>
      <c r="AQ1240" s="12">
        <v>0</v>
      </c>
      <c r="AR1240" s="12">
        <v>0</v>
      </c>
      <c r="AS1240" s="12">
        <v>0</v>
      </c>
      <c r="AT1240" s="12">
        <v>0</v>
      </c>
      <c r="AU1240" s="12">
        <v>0</v>
      </c>
      <c r="AV1240" s="12">
        <v>0</v>
      </c>
      <c r="AW1240" s="12">
        <v>0</v>
      </c>
      <c r="AX1240" s="12">
        <v>0</v>
      </c>
      <c r="AY1240" s="12">
        <v>0</v>
      </c>
      <c r="AZ1240" s="12">
        <v>0</v>
      </c>
      <c r="BA1240" s="12">
        <v>0</v>
      </c>
      <c r="BB1240" s="12">
        <v>0</v>
      </c>
      <c r="BC1240" s="12">
        <v>0</v>
      </c>
      <c r="BD1240" s="12">
        <v>0</v>
      </c>
      <c r="BE1240" s="12">
        <v>0</v>
      </c>
      <c r="BF1240" s="12">
        <v>0</v>
      </c>
      <c r="BK1240" t="s">
        <v>321</v>
      </c>
      <c r="BL1240" t="s">
        <v>112</v>
      </c>
      <c r="BM1240" s="2">
        <v>43903</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row>
    <row r="1241" spans="1:92" hidden="1" x14ac:dyDescent="0.25">
      <c r="A1241" s="7" t="s">
        <v>359</v>
      </c>
      <c r="B1241" t="s">
        <v>113</v>
      </c>
      <c r="C1241" s="2">
        <v>43903</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G1241" s="35" t="s">
        <v>359</v>
      </c>
      <c r="AH1241" s="29" t="s">
        <v>113</v>
      </c>
      <c r="AI1241" s="36">
        <v>43903</v>
      </c>
      <c r="AJ1241" s="12">
        <v>0</v>
      </c>
      <c r="AK1241" s="12">
        <v>0</v>
      </c>
      <c r="AL1241" s="12">
        <v>0</v>
      </c>
      <c r="AM1241" s="12">
        <v>0</v>
      </c>
      <c r="AN1241" s="12">
        <v>0</v>
      </c>
      <c r="AO1241" s="12">
        <v>0</v>
      </c>
      <c r="AP1241" s="12">
        <v>0</v>
      </c>
      <c r="AQ1241" s="12">
        <v>0</v>
      </c>
      <c r="AR1241" s="12">
        <v>0</v>
      </c>
      <c r="AS1241" s="12">
        <v>0</v>
      </c>
      <c r="AT1241" s="12">
        <v>0</v>
      </c>
      <c r="AU1241" s="12">
        <v>0</v>
      </c>
      <c r="AV1241" s="12">
        <v>0</v>
      </c>
      <c r="AW1241" s="12">
        <v>0</v>
      </c>
      <c r="AX1241" s="12">
        <v>0</v>
      </c>
      <c r="AY1241" s="12">
        <v>0</v>
      </c>
      <c r="AZ1241" s="12">
        <v>0</v>
      </c>
      <c r="BA1241" s="12">
        <v>0</v>
      </c>
      <c r="BB1241" s="12">
        <v>0</v>
      </c>
      <c r="BC1241" s="12">
        <v>0</v>
      </c>
      <c r="BD1241" s="12">
        <v>0</v>
      </c>
      <c r="BE1241" s="12">
        <v>0</v>
      </c>
      <c r="BF1241" s="12">
        <v>0</v>
      </c>
      <c r="BK1241" t="s">
        <v>321</v>
      </c>
      <c r="BL1241" t="s">
        <v>113</v>
      </c>
      <c r="BM1241" s="2">
        <v>43903</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row>
    <row r="1242" spans="1:92" hidden="1" x14ac:dyDescent="0.25">
      <c r="A1242" s="7" t="s">
        <v>360</v>
      </c>
      <c r="B1242" t="s">
        <v>110</v>
      </c>
      <c r="C1242" s="2">
        <v>43903</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G1242" s="33" t="s">
        <v>360</v>
      </c>
      <c r="AH1242" s="30" t="s">
        <v>110</v>
      </c>
      <c r="AI1242" s="34">
        <v>43903</v>
      </c>
      <c r="AJ1242" s="12">
        <v>0</v>
      </c>
      <c r="AK1242" s="12">
        <v>0</v>
      </c>
      <c r="AL1242" s="12">
        <v>0</v>
      </c>
      <c r="AM1242" s="12">
        <v>0</v>
      </c>
      <c r="AN1242" s="12">
        <v>0</v>
      </c>
      <c r="AO1242" s="12">
        <v>0</v>
      </c>
      <c r="AP1242" s="12">
        <v>0</v>
      </c>
      <c r="AQ1242" s="12">
        <v>0</v>
      </c>
      <c r="AR1242" s="12">
        <v>0</v>
      </c>
      <c r="AS1242" s="12">
        <v>0</v>
      </c>
      <c r="AT1242" s="12">
        <v>0</v>
      </c>
      <c r="AU1242" s="12">
        <v>0</v>
      </c>
      <c r="AV1242" s="12">
        <v>0</v>
      </c>
      <c r="AW1242" s="12">
        <v>0</v>
      </c>
      <c r="AX1242" s="12">
        <v>0</v>
      </c>
      <c r="AY1242" s="12">
        <v>0</v>
      </c>
      <c r="AZ1242" s="12">
        <v>0</v>
      </c>
      <c r="BA1242" s="12">
        <v>0</v>
      </c>
      <c r="BB1242" s="12">
        <v>0</v>
      </c>
      <c r="BC1242" s="12">
        <v>0</v>
      </c>
      <c r="BD1242" s="12">
        <v>0</v>
      </c>
      <c r="BE1242" s="12">
        <v>0</v>
      </c>
      <c r="BF1242" s="12">
        <v>0</v>
      </c>
      <c r="BK1242" t="s">
        <v>322</v>
      </c>
      <c r="BL1242" t="s">
        <v>110</v>
      </c>
      <c r="BM1242" s="2">
        <v>43903</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row>
    <row r="1243" spans="1:92" hidden="1" x14ac:dyDescent="0.25">
      <c r="A1243" s="7" t="s">
        <v>360</v>
      </c>
      <c r="B1243" t="s">
        <v>111</v>
      </c>
      <c r="C1243" s="2">
        <v>43903</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G1243" s="35" t="s">
        <v>360</v>
      </c>
      <c r="AH1243" s="29" t="s">
        <v>111</v>
      </c>
      <c r="AI1243" s="36">
        <v>43903</v>
      </c>
      <c r="AJ1243" s="12">
        <v>0</v>
      </c>
      <c r="AK1243" s="12">
        <v>0</v>
      </c>
      <c r="AL1243" s="12">
        <v>0</v>
      </c>
      <c r="AM1243" s="12">
        <v>0</v>
      </c>
      <c r="AN1243" s="12">
        <v>0</v>
      </c>
      <c r="AO1243" s="12">
        <v>0</v>
      </c>
      <c r="AP1243" s="12">
        <v>0</v>
      </c>
      <c r="AQ1243" s="12">
        <v>0</v>
      </c>
      <c r="AR1243" s="12">
        <v>0</v>
      </c>
      <c r="AS1243" s="12">
        <v>0</v>
      </c>
      <c r="AT1243" s="12">
        <v>0</v>
      </c>
      <c r="AU1243" s="12">
        <v>0</v>
      </c>
      <c r="AV1243" s="12">
        <v>0</v>
      </c>
      <c r="AW1243" s="12">
        <v>0</v>
      </c>
      <c r="AX1243" s="12">
        <v>0</v>
      </c>
      <c r="AY1243" s="12">
        <v>0</v>
      </c>
      <c r="AZ1243" s="12">
        <v>0</v>
      </c>
      <c r="BA1243" s="12">
        <v>0</v>
      </c>
      <c r="BB1243" s="12">
        <v>0</v>
      </c>
      <c r="BC1243" s="12">
        <v>0</v>
      </c>
      <c r="BD1243" s="12">
        <v>0</v>
      </c>
      <c r="BE1243" s="12">
        <v>0</v>
      </c>
      <c r="BF1243" s="12">
        <v>0</v>
      </c>
      <c r="BK1243" t="s">
        <v>322</v>
      </c>
      <c r="BL1243" t="s">
        <v>111</v>
      </c>
      <c r="BM1243" s="2">
        <v>43903</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row>
    <row r="1244" spans="1:92" hidden="1" x14ac:dyDescent="0.25">
      <c r="A1244" s="7" t="s">
        <v>360</v>
      </c>
      <c r="B1244" t="s">
        <v>112</v>
      </c>
      <c r="C1244" s="2">
        <v>43903</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G1244" s="33" t="s">
        <v>360</v>
      </c>
      <c r="AH1244" s="30" t="s">
        <v>112</v>
      </c>
      <c r="AI1244" s="34">
        <v>43903</v>
      </c>
      <c r="AJ1244" s="12">
        <v>0</v>
      </c>
      <c r="AK1244" s="12">
        <v>0</v>
      </c>
      <c r="AL1244" s="12">
        <v>0</v>
      </c>
      <c r="AM1244" s="12">
        <v>0</v>
      </c>
      <c r="AN1244" s="12">
        <v>0</v>
      </c>
      <c r="AO1244" s="12">
        <v>0</v>
      </c>
      <c r="AP1244" s="12">
        <v>0</v>
      </c>
      <c r="AQ1244" s="12">
        <v>0</v>
      </c>
      <c r="AR1244" s="12">
        <v>0</v>
      </c>
      <c r="AS1244" s="12">
        <v>0</v>
      </c>
      <c r="AT1244" s="12">
        <v>0</v>
      </c>
      <c r="AU1244" s="12">
        <v>0</v>
      </c>
      <c r="AV1244" s="12">
        <v>0</v>
      </c>
      <c r="AW1244" s="12">
        <v>0</v>
      </c>
      <c r="AX1244" s="12">
        <v>0</v>
      </c>
      <c r="AY1244" s="12">
        <v>0</v>
      </c>
      <c r="AZ1244" s="12">
        <v>0</v>
      </c>
      <c r="BA1244" s="12">
        <v>0</v>
      </c>
      <c r="BB1244" s="12">
        <v>0</v>
      </c>
      <c r="BC1244" s="12">
        <v>0</v>
      </c>
      <c r="BD1244" s="12">
        <v>0</v>
      </c>
      <c r="BE1244" s="12">
        <v>0</v>
      </c>
      <c r="BF1244" s="12">
        <v>0</v>
      </c>
      <c r="BK1244" t="s">
        <v>322</v>
      </c>
      <c r="BL1244" t="s">
        <v>112</v>
      </c>
      <c r="BM1244" s="2">
        <v>43903</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row>
    <row r="1245" spans="1:92" hidden="1" x14ac:dyDescent="0.25">
      <c r="A1245" s="7" t="s">
        <v>360</v>
      </c>
      <c r="B1245" t="s">
        <v>113</v>
      </c>
      <c r="C1245" s="2">
        <v>43903</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G1245" s="35" t="s">
        <v>360</v>
      </c>
      <c r="AH1245" s="29" t="s">
        <v>113</v>
      </c>
      <c r="AI1245" s="36">
        <v>43903</v>
      </c>
      <c r="AJ1245" s="12">
        <v>0</v>
      </c>
      <c r="AK1245" s="12">
        <v>0</v>
      </c>
      <c r="AL1245" s="12">
        <v>0</v>
      </c>
      <c r="AM1245" s="12">
        <v>0</v>
      </c>
      <c r="AN1245" s="12">
        <v>0</v>
      </c>
      <c r="AO1245" s="12">
        <v>0</v>
      </c>
      <c r="AP1245" s="12">
        <v>0</v>
      </c>
      <c r="AQ1245" s="12">
        <v>0</v>
      </c>
      <c r="AR1245" s="12">
        <v>0</v>
      </c>
      <c r="AS1245" s="12">
        <v>0</v>
      </c>
      <c r="AT1245" s="12">
        <v>0</v>
      </c>
      <c r="AU1245" s="12">
        <v>0</v>
      </c>
      <c r="AV1245" s="12">
        <v>0</v>
      </c>
      <c r="AW1245" s="12">
        <v>0</v>
      </c>
      <c r="AX1245" s="12">
        <v>0</v>
      </c>
      <c r="AY1245" s="12">
        <v>0</v>
      </c>
      <c r="AZ1245" s="12">
        <v>0</v>
      </c>
      <c r="BA1245" s="12">
        <v>0</v>
      </c>
      <c r="BB1245" s="12">
        <v>0</v>
      </c>
      <c r="BC1245" s="12">
        <v>0</v>
      </c>
      <c r="BD1245" s="12">
        <v>0</v>
      </c>
      <c r="BE1245" s="12">
        <v>0</v>
      </c>
      <c r="BF1245" s="12">
        <v>0</v>
      </c>
      <c r="BK1245" t="s">
        <v>322</v>
      </c>
      <c r="BL1245" t="s">
        <v>113</v>
      </c>
      <c r="BM1245" s="2">
        <v>43903</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row>
    <row r="1246" spans="1:92" hidden="1" x14ac:dyDescent="0.25">
      <c r="A1246" s="7" t="s">
        <v>361</v>
      </c>
      <c r="B1246" t="s">
        <v>110</v>
      </c>
      <c r="C1246" s="2">
        <v>43903</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G1246" s="33" t="s">
        <v>361</v>
      </c>
      <c r="AH1246" s="30" t="s">
        <v>110</v>
      </c>
      <c r="AI1246" s="34">
        <v>43903</v>
      </c>
      <c r="AJ1246" s="12">
        <v>0</v>
      </c>
      <c r="AK1246" s="12">
        <v>0</v>
      </c>
      <c r="AL1246" s="12">
        <v>0</v>
      </c>
      <c r="AM1246" s="12">
        <v>0</v>
      </c>
      <c r="AN1246" s="12">
        <v>0</v>
      </c>
      <c r="AO1246" s="12">
        <v>0</v>
      </c>
      <c r="AP1246" s="12">
        <v>0</v>
      </c>
      <c r="AQ1246" s="12">
        <v>0</v>
      </c>
      <c r="AR1246" s="12">
        <v>0</v>
      </c>
      <c r="AS1246" s="12">
        <v>0</v>
      </c>
      <c r="AT1246" s="12">
        <v>0</v>
      </c>
      <c r="AU1246" s="12">
        <v>0</v>
      </c>
      <c r="AV1246" s="12">
        <v>0</v>
      </c>
      <c r="AW1246" s="12">
        <v>0</v>
      </c>
      <c r="AX1246" s="12">
        <v>0</v>
      </c>
      <c r="AY1246" s="12">
        <v>0</v>
      </c>
      <c r="AZ1246" s="12">
        <v>0</v>
      </c>
      <c r="BA1246" s="12">
        <v>0</v>
      </c>
      <c r="BB1246" s="12">
        <v>0</v>
      </c>
      <c r="BC1246" s="12">
        <v>0</v>
      </c>
      <c r="BD1246" s="12">
        <v>0</v>
      </c>
      <c r="BE1246" s="12">
        <v>0</v>
      </c>
      <c r="BF1246" s="12">
        <v>0</v>
      </c>
      <c r="BK1246" t="s">
        <v>323</v>
      </c>
      <c r="BL1246" t="s">
        <v>110</v>
      </c>
      <c r="BM1246" s="2">
        <v>43903</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row>
    <row r="1247" spans="1:92" hidden="1" x14ac:dyDescent="0.25">
      <c r="A1247" s="7" t="s">
        <v>361</v>
      </c>
      <c r="B1247" t="s">
        <v>111</v>
      </c>
      <c r="C1247" s="2">
        <v>43903</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G1247" s="35" t="s">
        <v>361</v>
      </c>
      <c r="AH1247" s="29" t="s">
        <v>111</v>
      </c>
      <c r="AI1247" s="36">
        <v>43903</v>
      </c>
      <c r="AJ1247" s="12">
        <v>0</v>
      </c>
      <c r="AK1247" s="12">
        <v>0</v>
      </c>
      <c r="AL1247" s="12">
        <v>0</v>
      </c>
      <c r="AM1247" s="12">
        <v>0</v>
      </c>
      <c r="AN1247" s="12">
        <v>0</v>
      </c>
      <c r="AO1247" s="12">
        <v>0</v>
      </c>
      <c r="AP1247" s="12">
        <v>0</v>
      </c>
      <c r="AQ1247" s="12">
        <v>0</v>
      </c>
      <c r="AR1247" s="12">
        <v>0</v>
      </c>
      <c r="AS1247" s="12">
        <v>0</v>
      </c>
      <c r="AT1247" s="12">
        <v>0</v>
      </c>
      <c r="AU1247" s="12">
        <v>0</v>
      </c>
      <c r="AV1247" s="12">
        <v>0</v>
      </c>
      <c r="AW1247" s="12">
        <v>0</v>
      </c>
      <c r="AX1247" s="12">
        <v>0</v>
      </c>
      <c r="AY1247" s="12">
        <v>0</v>
      </c>
      <c r="AZ1247" s="12">
        <v>0</v>
      </c>
      <c r="BA1247" s="12">
        <v>0</v>
      </c>
      <c r="BB1247" s="12">
        <v>0</v>
      </c>
      <c r="BC1247" s="12">
        <v>0</v>
      </c>
      <c r="BD1247" s="12">
        <v>0</v>
      </c>
      <c r="BE1247" s="12">
        <v>0</v>
      </c>
      <c r="BF1247" s="12">
        <v>0</v>
      </c>
      <c r="BK1247" t="s">
        <v>323</v>
      </c>
      <c r="BL1247" t="s">
        <v>111</v>
      </c>
      <c r="BM1247" s="2">
        <v>43903</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row>
    <row r="1248" spans="1:92" hidden="1" x14ac:dyDescent="0.25">
      <c r="A1248" s="7" t="s">
        <v>361</v>
      </c>
      <c r="B1248" t="s">
        <v>112</v>
      </c>
      <c r="C1248" s="2">
        <v>43903</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G1248" s="33" t="s">
        <v>361</v>
      </c>
      <c r="AH1248" s="30" t="s">
        <v>112</v>
      </c>
      <c r="AI1248" s="34">
        <v>43903</v>
      </c>
      <c r="AJ1248" s="12">
        <v>0</v>
      </c>
      <c r="AK1248" s="12">
        <v>0</v>
      </c>
      <c r="AL1248" s="12">
        <v>0</v>
      </c>
      <c r="AM1248" s="12">
        <v>0</v>
      </c>
      <c r="AN1248" s="12">
        <v>0</v>
      </c>
      <c r="AO1248" s="12">
        <v>0</v>
      </c>
      <c r="AP1248" s="12">
        <v>0</v>
      </c>
      <c r="AQ1248" s="12">
        <v>0</v>
      </c>
      <c r="AR1248" s="12">
        <v>0</v>
      </c>
      <c r="AS1248" s="12">
        <v>0</v>
      </c>
      <c r="AT1248" s="12">
        <v>0</v>
      </c>
      <c r="AU1248" s="12">
        <v>0</v>
      </c>
      <c r="AV1248" s="12">
        <v>0</v>
      </c>
      <c r="AW1248" s="12">
        <v>0</v>
      </c>
      <c r="AX1248" s="12">
        <v>0</v>
      </c>
      <c r="AY1248" s="12">
        <v>0</v>
      </c>
      <c r="AZ1248" s="12">
        <v>0</v>
      </c>
      <c r="BA1248" s="12">
        <v>0</v>
      </c>
      <c r="BB1248" s="12">
        <v>0</v>
      </c>
      <c r="BC1248" s="12">
        <v>0</v>
      </c>
      <c r="BD1248" s="12">
        <v>0</v>
      </c>
      <c r="BE1248" s="12">
        <v>0</v>
      </c>
      <c r="BF1248" s="12">
        <v>0</v>
      </c>
      <c r="BK1248" t="s">
        <v>323</v>
      </c>
      <c r="BL1248" t="s">
        <v>112</v>
      </c>
      <c r="BM1248" s="2">
        <v>43903</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row>
    <row r="1249" spans="1:92" hidden="1" x14ac:dyDescent="0.25">
      <c r="A1249" s="7" t="s">
        <v>361</v>
      </c>
      <c r="B1249" t="s">
        <v>113</v>
      </c>
      <c r="C1249" s="2">
        <v>43903</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G1249" s="35" t="s">
        <v>361</v>
      </c>
      <c r="AH1249" s="29" t="s">
        <v>113</v>
      </c>
      <c r="AI1249" s="36">
        <v>43903</v>
      </c>
      <c r="AJ1249" s="12">
        <v>0</v>
      </c>
      <c r="AK1249" s="12">
        <v>0</v>
      </c>
      <c r="AL1249" s="12">
        <v>0</v>
      </c>
      <c r="AM1249" s="12">
        <v>0</v>
      </c>
      <c r="AN1249" s="12">
        <v>0</v>
      </c>
      <c r="AO1249" s="12">
        <v>0</v>
      </c>
      <c r="AP1249" s="12">
        <v>0</v>
      </c>
      <c r="AQ1249" s="12">
        <v>0</v>
      </c>
      <c r="AR1249" s="12">
        <v>0</v>
      </c>
      <c r="AS1249" s="12">
        <v>0</v>
      </c>
      <c r="AT1249" s="12">
        <v>0</v>
      </c>
      <c r="AU1249" s="12">
        <v>0</v>
      </c>
      <c r="AV1249" s="12">
        <v>0</v>
      </c>
      <c r="AW1249" s="12">
        <v>0</v>
      </c>
      <c r="AX1249" s="12">
        <v>0</v>
      </c>
      <c r="AY1249" s="12">
        <v>0</v>
      </c>
      <c r="AZ1249" s="12">
        <v>0</v>
      </c>
      <c r="BA1249" s="12">
        <v>0</v>
      </c>
      <c r="BB1249" s="12">
        <v>0</v>
      </c>
      <c r="BC1249" s="12">
        <v>0</v>
      </c>
      <c r="BD1249" s="12">
        <v>0</v>
      </c>
      <c r="BE1249" s="12">
        <v>0</v>
      </c>
      <c r="BF1249" s="12">
        <v>0</v>
      </c>
      <c r="BK1249" t="s">
        <v>323</v>
      </c>
      <c r="BL1249" t="s">
        <v>113</v>
      </c>
      <c r="BM1249" s="2">
        <v>43903</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row>
    <row r="1250" spans="1:92" hidden="1" x14ac:dyDescent="0.25">
      <c r="A1250" s="7" t="s">
        <v>362</v>
      </c>
      <c r="B1250" t="s">
        <v>110</v>
      </c>
      <c r="C1250" s="2">
        <v>43903</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G1250" s="33" t="s">
        <v>362</v>
      </c>
      <c r="AH1250" s="30" t="s">
        <v>110</v>
      </c>
      <c r="AI1250" s="34">
        <v>43903</v>
      </c>
      <c r="AJ1250" s="12">
        <v>0</v>
      </c>
      <c r="AK1250" s="12">
        <v>0</v>
      </c>
      <c r="AL1250" s="12">
        <v>0</v>
      </c>
      <c r="AM1250" s="12">
        <v>0</v>
      </c>
      <c r="AN1250" s="12">
        <v>0</v>
      </c>
      <c r="AO1250" s="12">
        <v>0</v>
      </c>
      <c r="AP1250" s="12">
        <v>0</v>
      </c>
      <c r="AQ1250" s="12">
        <v>0</v>
      </c>
      <c r="AR1250" s="12">
        <v>0</v>
      </c>
      <c r="AS1250" s="12">
        <v>0</v>
      </c>
      <c r="AT1250" s="12">
        <v>0</v>
      </c>
      <c r="AU1250" s="12">
        <v>0</v>
      </c>
      <c r="AV1250" s="12">
        <v>0</v>
      </c>
      <c r="AW1250" s="12">
        <v>0</v>
      </c>
      <c r="AX1250" s="12">
        <v>0</v>
      </c>
      <c r="AY1250" s="12">
        <v>0</v>
      </c>
      <c r="AZ1250" s="12">
        <v>0</v>
      </c>
      <c r="BA1250" s="12">
        <v>0</v>
      </c>
      <c r="BB1250" s="12">
        <v>0</v>
      </c>
      <c r="BC1250" s="12">
        <v>0</v>
      </c>
      <c r="BD1250" s="12">
        <v>0</v>
      </c>
      <c r="BE1250" s="12">
        <v>0</v>
      </c>
      <c r="BF1250" s="12">
        <v>0</v>
      </c>
      <c r="BK1250" t="s">
        <v>324</v>
      </c>
      <c r="BL1250" t="s">
        <v>110</v>
      </c>
      <c r="BM1250" s="2">
        <v>43903</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row>
    <row r="1251" spans="1:92" hidden="1" x14ac:dyDescent="0.25">
      <c r="A1251" s="7" t="s">
        <v>362</v>
      </c>
      <c r="B1251" t="s">
        <v>111</v>
      </c>
      <c r="C1251" s="2">
        <v>43903</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G1251" s="35" t="s">
        <v>362</v>
      </c>
      <c r="AH1251" s="29" t="s">
        <v>111</v>
      </c>
      <c r="AI1251" s="36">
        <v>43903</v>
      </c>
      <c r="AJ1251" s="12">
        <v>0</v>
      </c>
      <c r="AK1251" s="12">
        <v>0</v>
      </c>
      <c r="AL1251" s="12">
        <v>0</v>
      </c>
      <c r="AM1251" s="12">
        <v>0</v>
      </c>
      <c r="AN1251" s="12">
        <v>0</v>
      </c>
      <c r="AO1251" s="12">
        <v>0</v>
      </c>
      <c r="AP1251" s="12">
        <v>0</v>
      </c>
      <c r="AQ1251" s="12">
        <v>0</v>
      </c>
      <c r="AR1251" s="12">
        <v>0</v>
      </c>
      <c r="AS1251" s="12">
        <v>0</v>
      </c>
      <c r="AT1251" s="12">
        <v>0</v>
      </c>
      <c r="AU1251" s="12">
        <v>0</v>
      </c>
      <c r="AV1251" s="12">
        <v>0</v>
      </c>
      <c r="AW1251" s="12">
        <v>0</v>
      </c>
      <c r="AX1251" s="12">
        <v>0</v>
      </c>
      <c r="AY1251" s="12">
        <v>0</v>
      </c>
      <c r="AZ1251" s="12">
        <v>0</v>
      </c>
      <c r="BA1251" s="12">
        <v>0</v>
      </c>
      <c r="BB1251" s="12">
        <v>0</v>
      </c>
      <c r="BC1251" s="12">
        <v>0</v>
      </c>
      <c r="BD1251" s="12">
        <v>0</v>
      </c>
      <c r="BE1251" s="12">
        <v>0</v>
      </c>
      <c r="BF1251" s="12">
        <v>0</v>
      </c>
      <c r="BK1251" t="s">
        <v>324</v>
      </c>
      <c r="BL1251" t="s">
        <v>111</v>
      </c>
      <c r="BM1251" s="2">
        <v>43903</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row>
    <row r="1252" spans="1:92" hidden="1" x14ac:dyDescent="0.25">
      <c r="A1252" s="7" t="s">
        <v>362</v>
      </c>
      <c r="B1252" t="s">
        <v>112</v>
      </c>
      <c r="C1252" s="2">
        <v>43903</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G1252" s="33" t="s">
        <v>362</v>
      </c>
      <c r="AH1252" s="30" t="s">
        <v>112</v>
      </c>
      <c r="AI1252" s="34">
        <v>43903</v>
      </c>
      <c r="AJ1252" s="12">
        <v>0</v>
      </c>
      <c r="AK1252" s="12">
        <v>0</v>
      </c>
      <c r="AL1252" s="12">
        <v>0</v>
      </c>
      <c r="AM1252" s="12">
        <v>0</v>
      </c>
      <c r="AN1252" s="12">
        <v>0</v>
      </c>
      <c r="AO1252" s="12">
        <v>0</v>
      </c>
      <c r="AP1252" s="12">
        <v>0</v>
      </c>
      <c r="AQ1252" s="12">
        <v>0</v>
      </c>
      <c r="AR1252" s="12">
        <v>0</v>
      </c>
      <c r="AS1252" s="12">
        <v>0</v>
      </c>
      <c r="AT1252" s="12">
        <v>0</v>
      </c>
      <c r="AU1252" s="12">
        <v>0</v>
      </c>
      <c r="AV1252" s="12">
        <v>0</v>
      </c>
      <c r="AW1252" s="12">
        <v>0</v>
      </c>
      <c r="AX1252" s="12">
        <v>0</v>
      </c>
      <c r="AY1252" s="12">
        <v>0</v>
      </c>
      <c r="AZ1252" s="12">
        <v>0</v>
      </c>
      <c r="BA1252" s="12">
        <v>0</v>
      </c>
      <c r="BB1252" s="12">
        <v>0</v>
      </c>
      <c r="BC1252" s="12">
        <v>0</v>
      </c>
      <c r="BD1252" s="12">
        <v>0</v>
      </c>
      <c r="BE1252" s="12">
        <v>0</v>
      </c>
      <c r="BF1252" s="12">
        <v>0</v>
      </c>
      <c r="BK1252" t="s">
        <v>324</v>
      </c>
      <c r="BL1252" t="s">
        <v>112</v>
      </c>
      <c r="BM1252" s="2">
        <v>43903</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row>
    <row r="1253" spans="1:92" hidden="1" x14ac:dyDescent="0.25">
      <c r="A1253" s="7" t="s">
        <v>362</v>
      </c>
      <c r="B1253" t="s">
        <v>113</v>
      </c>
      <c r="C1253" s="2">
        <v>43903</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G1253" s="35" t="s">
        <v>362</v>
      </c>
      <c r="AH1253" s="29" t="s">
        <v>113</v>
      </c>
      <c r="AI1253" s="36">
        <v>43903</v>
      </c>
      <c r="AJ1253" s="12">
        <v>0</v>
      </c>
      <c r="AK1253" s="12">
        <v>0</v>
      </c>
      <c r="AL1253" s="12">
        <v>0</v>
      </c>
      <c r="AM1253" s="12">
        <v>0</v>
      </c>
      <c r="AN1253" s="12">
        <v>0</v>
      </c>
      <c r="AO1253" s="12">
        <v>0</v>
      </c>
      <c r="AP1253" s="12">
        <v>0</v>
      </c>
      <c r="AQ1253" s="12">
        <v>0</v>
      </c>
      <c r="AR1253" s="12">
        <v>0</v>
      </c>
      <c r="AS1253" s="12">
        <v>0</v>
      </c>
      <c r="AT1253" s="12">
        <v>0</v>
      </c>
      <c r="AU1253" s="12">
        <v>0</v>
      </c>
      <c r="AV1253" s="12">
        <v>0</v>
      </c>
      <c r="AW1253" s="12">
        <v>0</v>
      </c>
      <c r="AX1253" s="12">
        <v>0</v>
      </c>
      <c r="AY1253" s="12">
        <v>0</v>
      </c>
      <c r="AZ1253" s="12">
        <v>0</v>
      </c>
      <c r="BA1253" s="12">
        <v>0</v>
      </c>
      <c r="BB1253" s="12">
        <v>0</v>
      </c>
      <c r="BC1253" s="12">
        <v>0</v>
      </c>
      <c r="BD1253" s="12">
        <v>0</v>
      </c>
      <c r="BE1253" s="12">
        <v>0</v>
      </c>
      <c r="BF1253" s="12">
        <v>0</v>
      </c>
      <c r="BK1253" t="s">
        <v>324</v>
      </c>
      <c r="BL1253" t="s">
        <v>113</v>
      </c>
      <c r="BM1253" s="2">
        <v>43903</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0</v>
      </c>
    </row>
    <row r="1254" spans="1:92" hidden="1" x14ac:dyDescent="0.25">
      <c r="A1254" s="7" t="s">
        <v>363</v>
      </c>
      <c r="B1254" t="s">
        <v>110</v>
      </c>
      <c r="C1254" s="2">
        <v>43903</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G1254" s="33" t="s">
        <v>363</v>
      </c>
      <c r="AH1254" s="30" t="s">
        <v>110</v>
      </c>
      <c r="AI1254" s="34">
        <v>43903</v>
      </c>
      <c r="AJ1254" s="12">
        <v>0</v>
      </c>
      <c r="AK1254" s="12">
        <v>0</v>
      </c>
      <c r="AL1254" s="12">
        <v>0</v>
      </c>
      <c r="AM1254" s="12">
        <v>0</v>
      </c>
      <c r="AN1254" s="12">
        <v>0</v>
      </c>
      <c r="AO1254" s="12">
        <v>0</v>
      </c>
      <c r="AP1254" s="12">
        <v>0</v>
      </c>
      <c r="AQ1254" s="12">
        <v>0</v>
      </c>
      <c r="AR1254" s="12">
        <v>0</v>
      </c>
      <c r="AS1254" s="12">
        <v>0</v>
      </c>
      <c r="AT1254" s="12">
        <v>0</v>
      </c>
      <c r="AU1254" s="12">
        <v>0</v>
      </c>
      <c r="AV1254" s="12">
        <v>0</v>
      </c>
      <c r="AW1254" s="12">
        <v>0</v>
      </c>
      <c r="AX1254" s="12">
        <v>0</v>
      </c>
      <c r="AY1254" s="12">
        <v>0</v>
      </c>
      <c r="AZ1254" s="12">
        <v>0</v>
      </c>
      <c r="BA1254" s="12">
        <v>0</v>
      </c>
      <c r="BB1254" s="12">
        <v>0</v>
      </c>
      <c r="BC1254" s="12">
        <v>0</v>
      </c>
      <c r="BD1254" s="12">
        <v>0</v>
      </c>
      <c r="BE1254" s="12">
        <v>0</v>
      </c>
      <c r="BF1254" s="12">
        <v>0</v>
      </c>
      <c r="BK1254" t="s">
        <v>325</v>
      </c>
      <c r="BL1254" t="s">
        <v>110</v>
      </c>
      <c r="BM1254" s="2">
        <v>43903</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row>
    <row r="1255" spans="1:92" hidden="1" x14ac:dyDescent="0.25">
      <c r="A1255" s="7" t="s">
        <v>363</v>
      </c>
      <c r="B1255" t="s">
        <v>111</v>
      </c>
      <c r="C1255" s="2">
        <v>43903</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G1255" s="35" t="s">
        <v>363</v>
      </c>
      <c r="AH1255" s="29" t="s">
        <v>111</v>
      </c>
      <c r="AI1255" s="36">
        <v>43903</v>
      </c>
      <c r="AJ1255" s="12">
        <v>0</v>
      </c>
      <c r="AK1255" s="12">
        <v>0</v>
      </c>
      <c r="AL1255" s="12">
        <v>0</v>
      </c>
      <c r="AM1255" s="12">
        <v>0</v>
      </c>
      <c r="AN1255" s="12">
        <v>0</v>
      </c>
      <c r="AO1255" s="12">
        <v>0</v>
      </c>
      <c r="AP1255" s="12">
        <v>0</v>
      </c>
      <c r="AQ1255" s="12">
        <v>0</v>
      </c>
      <c r="AR1255" s="12">
        <v>0</v>
      </c>
      <c r="AS1255" s="12">
        <v>0</v>
      </c>
      <c r="AT1255" s="12">
        <v>0</v>
      </c>
      <c r="AU1255" s="12">
        <v>0</v>
      </c>
      <c r="AV1255" s="12">
        <v>0</v>
      </c>
      <c r="AW1255" s="12">
        <v>0</v>
      </c>
      <c r="AX1255" s="12">
        <v>0</v>
      </c>
      <c r="AY1255" s="12">
        <v>0</v>
      </c>
      <c r="AZ1255" s="12">
        <v>0</v>
      </c>
      <c r="BA1255" s="12">
        <v>0</v>
      </c>
      <c r="BB1255" s="12">
        <v>0</v>
      </c>
      <c r="BC1255" s="12">
        <v>0</v>
      </c>
      <c r="BD1255" s="12">
        <v>0</v>
      </c>
      <c r="BE1255" s="12">
        <v>0</v>
      </c>
      <c r="BF1255" s="12">
        <v>0</v>
      </c>
      <c r="BK1255" t="s">
        <v>325</v>
      </c>
      <c r="BL1255" t="s">
        <v>111</v>
      </c>
      <c r="BM1255" s="2">
        <v>43903</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row>
    <row r="1256" spans="1:92" hidden="1" x14ac:dyDescent="0.25">
      <c r="A1256" s="7" t="s">
        <v>363</v>
      </c>
      <c r="B1256" t="s">
        <v>112</v>
      </c>
      <c r="C1256" s="2">
        <v>43903</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G1256" s="33" t="s">
        <v>363</v>
      </c>
      <c r="AH1256" s="30" t="s">
        <v>112</v>
      </c>
      <c r="AI1256" s="34">
        <v>43903</v>
      </c>
      <c r="AJ1256" s="12">
        <v>0</v>
      </c>
      <c r="AK1256" s="12">
        <v>0</v>
      </c>
      <c r="AL1256" s="12">
        <v>0</v>
      </c>
      <c r="AM1256" s="12">
        <v>0</v>
      </c>
      <c r="AN1256" s="12">
        <v>0</v>
      </c>
      <c r="AO1256" s="12">
        <v>0</v>
      </c>
      <c r="AP1256" s="12">
        <v>0</v>
      </c>
      <c r="AQ1256" s="12">
        <v>0</v>
      </c>
      <c r="AR1256" s="12">
        <v>0</v>
      </c>
      <c r="AS1256" s="12">
        <v>0</v>
      </c>
      <c r="AT1256" s="12">
        <v>0</v>
      </c>
      <c r="AU1256" s="12">
        <v>0</v>
      </c>
      <c r="AV1256" s="12">
        <v>0</v>
      </c>
      <c r="AW1256" s="12">
        <v>0</v>
      </c>
      <c r="AX1256" s="12">
        <v>0</v>
      </c>
      <c r="AY1256" s="12">
        <v>0</v>
      </c>
      <c r="AZ1256" s="12">
        <v>0</v>
      </c>
      <c r="BA1256" s="12">
        <v>0</v>
      </c>
      <c r="BB1256" s="12">
        <v>0</v>
      </c>
      <c r="BC1256" s="12">
        <v>0</v>
      </c>
      <c r="BD1256" s="12">
        <v>0</v>
      </c>
      <c r="BE1256" s="12">
        <v>0</v>
      </c>
      <c r="BF1256" s="12">
        <v>0</v>
      </c>
      <c r="BK1256" t="s">
        <v>325</v>
      </c>
      <c r="BL1256" t="s">
        <v>112</v>
      </c>
      <c r="BM1256" s="2">
        <v>43903</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row>
    <row r="1257" spans="1:92" hidden="1" x14ac:dyDescent="0.25">
      <c r="A1257" s="7" t="s">
        <v>363</v>
      </c>
      <c r="B1257" t="s">
        <v>113</v>
      </c>
      <c r="C1257" s="2">
        <v>43903</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G1257" s="35" t="s">
        <v>363</v>
      </c>
      <c r="AH1257" s="29" t="s">
        <v>113</v>
      </c>
      <c r="AI1257" s="36">
        <v>43903</v>
      </c>
      <c r="AJ1257" s="12">
        <v>0</v>
      </c>
      <c r="AK1257" s="12">
        <v>0</v>
      </c>
      <c r="AL1257" s="12">
        <v>0</v>
      </c>
      <c r="AM1257" s="12">
        <v>0</v>
      </c>
      <c r="AN1257" s="12">
        <v>0</v>
      </c>
      <c r="AO1257" s="12">
        <v>0</v>
      </c>
      <c r="AP1257" s="12">
        <v>0</v>
      </c>
      <c r="AQ1257" s="12">
        <v>0</v>
      </c>
      <c r="AR1257" s="12">
        <v>0</v>
      </c>
      <c r="AS1257" s="12">
        <v>0</v>
      </c>
      <c r="AT1257" s="12">
        <v>0</v>
      </c>
      <c r="AU1257" s="12">
        <v>0</v>
      </c>
      <c r="AV1257" s="12">
        <v>0</v>
      </c>
      <c r="AW1257" s="12">
        <v>0</v>
      </c>
      <c r="AX1257" s="12">
        <v>0</v>
      </c>
      <c r="AY1257" s="12">
        <v>0</v>
      </c>
      <c r="AZ1257" s="12">
        <v>0</v>
      </c>
      <c r="BA1257" s="12">
        <v>0</v>
      </c>
      <c r="BB1257" s="12">
        <v>0</v>
      </c>
      <c r="BC1257" s="12">
        <v>0</v>
      </c>
      <c r="BD1257" s="12">
        <v>0</v>
      </c>
      <c r="BE1257" s="12">
        <v>0</v>
      </c>
      <c r="BF1257" s="12">
        <v>0</v>
      </c>
      <c r="BK1257" t="s">
        <v>325</v>
      </c>
      <c r="BL1257" t="s">
        <v>113</v>
      </c>
      <c r="BM1257" s="2">
        <v>43903</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row>
    <row r="1258" spans="1:92" hidden="1" x14ac:dyDescent="0.25">
      <c r="A1258" s="7" t="s">
        <v>364</v>
      </c>
      <c r="B1258" t="s">
        <v>110</v>
      </c>
      <c r="C1258" s="2">
        <v>43903</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G1258" s="33" t="s">
        <v>364</v>
      </c>
      <c r="AH1258" s="30" t="s">
        <v>110</v>
      </c>
      <c r="AI1258" s="34">
        <v>43903</v>
      </c>
      <c r="AJ1258" s="12">
        <v>0</v>
      </c>
      <c r="AK1258" s="12">
        <v>0</v>
      </c>
      <c r="AL1258" s="12">
        <v>0</v>
      </c>
      <c r="AM1258" s="12">
        <v>0</v>
      </c>
      <c r="AN1258" s="12">
        <v>0</v>
      </c>
      <c r="AO1258" s="12">
        <v>0</v>
      </c>
      <c r="AP1258" s="12">
        <v>0</v>
      </c>
      <c r="AQ1258" s="12">
        <v>0</v>
      </c>
      <c r="AR1258" s="12">
        <v>0</v>
      </c>
      <c r="AS1258" s="12">
        <v>0</v>
      </c>
      <c r="AT1258" s="12">
        <v>0</v>
      </c>
      <c r="AU1258" s="12">
        <v>0</v>
      </c>
      <c r="AV1258" s="12">
        <v>0</v>
      </c>
      <c r="AW1258" s="12">
        <v>0</v>
      </c>
      <c r="AX1258" s="12">
        <v>0</v>
      </c>
      <c r="AY1258" s="12">
        <v>0</v>
      </c>
      <c r="AZ1258" s="12">
        <v>0</v>
      </c>
      <c r="BA1258" s="12">
        <v>0</v>
      </c>
      <c r="BB1258" s="12">
        <v>0</v>
      </c>
      <c r="BC1258" s="12">
        <v>0</v>
      </c>
      <c r="BD1258" s="12">
        <v>0</v>
      </c>
      <c r="BE1258" s="12">
        <v>0</v>
      </c>
      <c r="BF1258" s="12">
        <v>0</v>
      </c>
      <c r="BK1258" t="s">
        <v>326</v>
      </c>
      <c r="BL1258" t="s">
        <v>110</v>
      </c>
      <c r="BM1258" s="2">
        <v>43903</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row>
    <row r="1259" spans="1:92" hidden="1" x14ac:dyDescent="0.25">
      <c r="A1259" s="7" t="s">
        <v>364</v>
      </c>
      <c r="B1259" t="s">
        <v>111</v>
      </c>
      <c r="C1259" s="2">
        <v>43903</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G1259" s="35" t="s">
        <v>364</v>
      </c>
      <c r="AH1259" s="29" t="s">
        <v>111</v>
      </c>
      <c r="AI1259" s="36">
        <v>43903</v>
      </c>
      <c r="AJ1259" s="12">
        <v>0</v>
      </c>
      <c r="AK1259" s="12">
        <v>0</v>
      </c>
      <c r="AL1259" s="12">
        <v>0</v>
      </c>
      <c r="AM1259" s="12">
        <v>0</v>
      </c>
      <c r="AN1259" s="12">
        <v>0</v>
      </c>
      <c r="AO1259" s="12">
        <v>0</v>
      </c>
      <c r="AP1259" s="12">
        <v>0</v>
      </c>
      <c r="AQ1259" s="12">
        <v>0</v>
      </c>
      <c r="AR1259" s="12">
        <v>0</v>
      </c>
      <c r="AS1259" s="12">
        <v>0</v>
      </c>
      <c r="AT1259" s="12">
        <v>0</v>
      </c>
      <c r="AU1259" s="12">
        <v>0</v>
      </c>
      <c r="AV1259" s="12">
        <v>0</v>
      </c>
      <c r="AW1259" s="12">
        <v>0</v>
      </c>
      <c r="AX1259" s="12">
        <v>0</v>
      </c>
      <c r="AY1259" s="12">
        <v>0</v>
      </c>
      <c r="AZ1259" s="12">
        <v>0</v>
      </c>
      <c r="BA1259" s="12">
        <v>0</v>
      </c>
      <c r="BB1259" s="12">
        <v>0</v>
      </c>
      <c r="BC1259" s="12">
        <v>0</v>
      </c>
      <c r="BD1259" s="12">
        <v>0</v>
      </c>
      <c r="BE1259" s="12">
        <v>0</v>
      </c>
      <c r="BF1259" s="12">
        <v>0</v>
      </c>
      <c r="BK1259" t="s">
        <v>326</v>
      </c>
      <c r="BL1259" t="s">
        <v>111</v>
      </c>
      <c r="BM1259" s="2">
        <v>43903</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row>
    <row r="1260" spans="1:92" hidden="1" x14ac:dyDescent="0.25">
      <c r="A1260" s="7" t="s">
        <v>364</v>
      </c>
      <c r="B1260" t="s">
        <v>112</v>
      </c>
      <c r="C1260" s="2">
        <v>43903</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G1260" s="33" t="s">
        <v>364</v>
      </c>
      <c r="AH1260" s="30" t="s">
        <v>112</v>
      </c>
      <c r="AI1260" s="34">
        <v>43903</v>
      </c>
      <c r="AJ1260" s="12">
        <v>0</v>
      </c>
      <c r="AK1260" s="12">
        <v>0</v>
      </c>
      <c r="AL1260" s="12">
        <v>0</v>
      </c>
      <c r="AM1260" s="12">
        <v>0</v>
      </c>
      <c r="AN1260" s="12">
        <v>0</v>
      </c>
      <c r="AO1260" s="12">
        <v>0</v>
      </c>
      <c r="AP1260" s="12">
        <v>0</v>
      </c>
      <c r="AQ1260" s="12">
        <v>0</v>
      </c>
      <c r="AR1260" s="12">
        <v>0</v>
      </c>
      <c r="AS1260" s="12">
        <v>0</v>
      </c>
      <c r="AT1260" s="12">
        <v>0</v>
      </c>
      <c r="AU1260" s="12">
        <v>0</v>
      </c>
      <c r="AV1260" s="12">
        <v>0</v>
      </c>
      <c r="AW1260" s="12">
        <v>0</v>
      </c>
      <c r="AX1260" s="12">
        <v>0</v>
      </c>
      <c r="AY1260" s="12">
        <v>0</v>
      </c>
      <c r="AZ1260" s="12">
        <v>0</v>
      </c>
      <c r="BA1260" s="12">
        <v>0</v>
      </c>
      <c r="BB1260" s="12">
        <v>0</v>
      </c>
      <c r="BC1260" s="12">
        <v>0</v>
      </c>
      <c r="BD1260" s="12">
        <v>0</v>
      </c>
      <c r="BE1260" s="12">
        <v>0</v>
      </c>
      <c r="BF1260" s="12">
        <v>0</v>
      </c>
      <c r="BK1260" t="s">
        <v>326</v>
      </c>
      <c r="BL1260" t="s">
        <v>112</v>
      </c>
      <c r="BM1260" s="2">
        <v>43903</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row>
    <row r="1261" spans="1:92" hidden="1" x14ac:dyDescent="0.25">
      <c r="A1261" s="7" t="s">
        <v>364</v>
      </c>
      <c r="B1261" t="s">
        <v>113</v>
      </c>
      <c r="C1261" s="2">
        <v>43903</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G1261" s="35" t="s">
        <v>364</v>
      </c>
      <c r="AH1261" s="29" t="s">
        <v>113</v>
      </c>
      <c r="AI1261" s="36">
        <v>43903</v>
      </c>
      <c r="AJ1261" s="12">
        <v>0</v>
      </c>
      <c r="AK1261" s="12">
        <v>0</v>
      </c>
      <c r="AL1261" s="12">
        <v>0</v>
      </c>
      <c r="AM1261" s="12">
        <v>0</v>
      </c>
      <c r="AN1261" s="12">
        <v>0</v>
      </c>
      <c r="AO1261" s="12">
        <v>0</v>
      </c>
      <c r="AP1261" s="12">
        <v>0</v>
      </c>
      <c r="AQ1261" s="12">
        <v>0</v>
      </c>
      <c r="AR1261" s="12">
        <v>0</v>
      </c>
      <c r="AS1261" s="12">
        <v>0</v>
      </c>
      <c r="AT1261" s="12">
        <v>0</v>
      </c>
      <c r="AU1261" s="12">
        <v>0</v>
      </c>
      <c r="AV1261" s="12">
        <v>0</v>
      </c>
      <c r="AW1261" s="12">
        <v>0</v>
      </c>
      <c r="AX1261" s="12">
        <v>0</v>
      </c>
      <c r="AY1261" s="12">
        <v>0</v>
      </c>
      <c r="AZ1261" s="12">
        <v>0</v>
      </c>
      <c r="BA1261" s="12">
        <v>0</v>
      </c>
      <c r="BB1261" s="12">
        <v>0</v>
      </c>
      <c r="BC1261" s="12">
        <v>0</v>
      </c>
      <c r="BD1261" s="12">
        <v>0</v>
      </c>
      <c r="BE1261" s="12">
        <v>0</v>
      </c>
      <c r="BF1261" s="12">
        <v>0</v>
      </c>
      <c r="BK1261" t="s">
        <v>326</v>
      </c>
      <c r="BL1261" t="s">
        <v>113</v>
      </c>
      <c r="BM1261" s="2">
        <v>43903</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row>
    <row r="1262" spans="1:92" hidden="1" x14ac:dyDescent="0.25">
      <c r="A1262" s="7" t="s">
        <v>344</v>
      </c>
      <c r="B1262" t="s">
        <v>110</v>
      </c>
      <c r="C1262" s="2">
        <v>43906</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G1262" s="33" t="s">
        <v>344</v>
      </c>
      <c r="AH1262" s="30" t="s">
        <v>110</v>
      </c>
      <c r="AI1262" s="34">
        <v>43906</v>
      </c>
      <c r="AJ1262" s="12">
        <v>0</v>
      </c>
      <c r="AK1262" s="12">
        <v>0</v>
      </c>
      <c r="AL1262" s="12">
        <v>0</v>
      </c>
      <c r="AM1262" s="12">
        <v>0</v>
      </c>
      <c r="AN1262" s="12">
        <v>0</v>
      </c>
      <c r="AO1262" s="12">
        <v>0</v>
      </c>
      <c r="AP1262" s="12">
        <v>0</v>
      </c>
      <c r="AQ1262" s="12">
        <v>0</v>
      </c>
      <c r="AR1262" s="12">
        <v>0</v>
      </c>
      <c r="AS1262" s="12">
        <v>0</v>
      </c>
      <c r="AT1262" s="12">
        <v>0</v>
      </c>
      <c r="AU1262" s="12">
        <v>0</v>
      </c>
      <c r="AV1262" s="12">
        <v>0</v>
      </c>
      <c r="AW1262" s="12">
        <v>0</v>
      </c>
      <c r="AX1262" s="12">
        <v>0</v>
      </c>
      <c r="AY1262" s="12">
        <v>0</v>
      </c>
      <c r="AZ1262" s="12">
        <v>0</v>
      </c>
      <c r="BA1262" s="12">
        <v>0</v>
      </c>
      <c r="BB1262" s="12">
        <v>0</v>
      </c>
      <c r="BC1262" s="12">
        <v>0</v>
      </c>
      <c r="BD1262" s="12">
        <v>0</v>
      </c>
      <c r="BE1262" s="12">
        <v>0</v>
      </c>
      <c r="BF1262" s="12">
        <v>0</v>
      </c>
      <c r="BK1262" t="s">
        <v>327</v>
      </c>
      <c r="BL1262" t="s">
        <v>110</v>
      </c>
      <c r="BM1262" s="2">
        <v>43903</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row>
    <row r="1263" spans="1:92" hidden="1" x14ac:dyDescent="0.25">
      <c r="A1263" s="7" t="s">
        <v>344</v>
      </c>
      <c r="B1263" t="s">
        <v>111</v>
      </c>
      <c r="C1263" s="2">
        <v>43906</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G1263" s="35" t="s">
        <v>344</v>
      </c>
      <c r="AH1263" s="29" t="s">
        <v>111</v>
      </c>
      <c r="AI1263" s="36">
        <v>43906</v>
      </c>
      <c r="AJ1263" s="12">
        <v>0</v>
      </c>
      <c r="AK1263" s="12">
        <v>0</v>
      </c>
      <c r="AL1263" s="12">
        <v>0</v>
      </c>
      <c r="AM1263" s="12">
        <v>0</v>
      </c>
      <c r="AN1263" s="12">
        <v>0</v>
      </c>
      <c r="AO1263" s="12">
        <v>0</v>
      </c>
      <c r="AP1263" s="12">
        <v>0</v>
      </c>
      <c r="AQ1263" s="12">
        <v>0</v>
      </c>
      <c r="AR1263" s="12">
        <v>0</v>
      </c>
      <c r="AS1263" s="12">
        <v>0</v>
      </c>
      <c r="AT1263" s="12">
        <v>0</v>
      </c>
      <c r="AU1263" s="12">
        <v>0</v>
      </c>
      <c r="AV1263" s="12">
        <v>0</v>
      </c>
      <c r="AW1263" s="12">
        <v>0</v>
      </c>
      <c r="AX1263" s="12">
        <v>0</v>
      </c>
      <c r="AY1263" s="12">
        <v>0</v>
      </c>
      <c r="AZ1263" s="12">
        <v>0</v>
      </c>
      <c r="BA1263" s="12">
        <v>0</v>
      </c>
      <c r="BB1263" s="12">
        <v>0</v>
      </c>
      <c r="BC1263" s="12">
        <v>0</v>
      </c>
      <c r="BD1263" s="12">
        <v>0</v>
      </c>
      <c r="BE1263" s="12">
        <v>0</v>
      </c>
      <c r="BF1263" s="12">
        <v>0</v>
      </c>
      <c r="BK1263" t="s">
        <v>327</v>
      </c>
      <c r="BL1263" t="s">
        <v>111</v>
      </c>
      <c r="BM1263" s="2">
        <v>43903</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row>
    <row r="1264" spans="1:92" hidden="1" x14ac:dyDescent="0.25">
      <c r="A1264" s="7" t="s">
        <v>344</v>
      </c>
      <c r="B1264" t="s">
        <v>112</v>
      </c>
      <c r="C1264" s="2">
        <v>43906</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G1264" s="33" t="s">
        <v>344</v>
      </c>
      <c r="AH1264" s="30" t="s">
        <v>112</v>
      </c>
      <c r="AI1264" s="34">
        <v>43906</v>
      </c>
      <c r="AJ1264" s="12">
        <v>0</v>
      </c>
      <c r="AK1264" s="12">
        <v>0</v>
      </c>
      <c r="AL1264" s="12">
        <v>0</v>
      </c>
      <c r="AM1264" s="12">
        <v>0</v>
      </c>
      <c r="AN1264" s="12">
        <v>0</v>
      </c>
      <c r="AO1264" s="12">
        <v>0</v>
      </c>
      <c r="AP1264" s="12">
        <v>0</v>
      </c>
      <c r="AQ1264" s="12">
        <v>0</v>
      </c>
      <c r="AR1264" s="12">
        <v>0</v>
      </c>
      <c r="AS1264" s="12">
        <v>0</v>
      </c>
      <c r="AT1264" s="12">
        <v>0</v>
      </c>
      <c r="AU1264" s="12">
        <v>0</v>
      </c>
      <c r="AV1264" s="12">
        <v>0</v>
      </c>
      <c r="AW1264" s="12">
        <v>0</v>
      </c>
      <c r="AX1264" s="12">
        <v>0</v>
      </c>
      <c r="AY1264" s="12">
        <v>0</v>
      </c>
      <c r="AZ1264" s="12">
        <v>0</v>
      </c>
      <c r="BA1264" s="12">
        <v>0</v>
      </c>
      <c r="BB1264" s="12">
        <v>0</v>
      </c>
      <c r="BC1264" s="12">
        <v>0</v>
      </c>
      <c r="BD1264" s="12">
        <v>0</v>
      </c>
      <c r="BE1264" s="12">
        <v>0</v>
      </c>
      <c r="BF1264" s="12">
        <v>0</v>
      </c>
      <c r="BK1264" t="s">
        <v>327</v>
      </c>
      <c r="BL1264" t="s">
        <v>112</v>
      </c>
      <c r="BM1264" s="2">
        <v>43903</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row>
    <row r="1265" spans="1:92" hidden="1" x14ac:dyDescent="0.25">
      <c r="A1265" s="7" t="s">
        <v>344</v>
      </c>
      <c r="B1265" t="s">
        <v>113</v>
      </c>
      <c r="C1265" s="2">
        <v>43906</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G1265" s="35" t="s">
        <v>344</v>
      </c>
      <c r="AH1265" s="29" t="s">
        <v>113</v>
      </c>
      <c r="AI1265" s="36">
        <v>43906</v>
      </c>
      <c r="AJ1265" s="12">
        <v>0</v>
      </c>
      <c r="AK1265" s="12">
        <v>0</v>
      </c>
      <c r="AL1265" s="12">
        <v>0</v>
      </c>
      <c r="AM1265" s="12">
        <v>0</v>
      </c>
      <c r="AN1265" s="12">
        <v>0</v>
      </c>
      <c r="AO1265" s="12">
        <v>0</v>
      </c>
      <c r="AP1265" s="12">
        <v>0</v>
      </c>
      <c r="AQ1265" s="12">
        <v>0</v>
      </c>
      <c r="AR1265" s="12">
        <v>0</v>
      </c>
      <c r="AS1265" s="12">
        <v>0</v>
      </c>
      <c r="AT1265" s="12">
        <v>0</v>
      </c>
      <c r="AU1265" s="12">
        <v>0</v>
      </c>
      <c r="AV1265" s="12">
        <v>0</v>
      </c>
      <c r="AW1265" s="12">
        <v>0</v>
      </c>
      <c r="AX1265" s="12">
        <v>0</v>
      </c>
      <c r="AY1265" s="12">
        <v>0</v>
      </c>
      <c r="AZ1265" s="12">
        <v>0</v>
      </c>
      <c r="BA1265" s="12">
        <v>0</v>
      </c>
      <c r="BB1265" s="12">
        <v>0</v>
      </c>
      <c r="BC1265" s="12">
        <v>0</v>
      </c>
      <c r="BD1265" s="12">
        <v>0</v>
      </c>
      <c r="BE1265" s="12">
        <v>0</v>
      </c>
      <c r="BF1265" s="12">
        <v>0</v>
      </c>
      <c r="BK1265" t="s">
        <v>327</v>
      </c>
      <c r="BL1265" t="s">
        <v>113</v>
      </c>
      <c r="BM1265" s="2">
        <v>43903</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row>
    <row r="1266" spans="1:92" hidden="1" x14ac:dyDescent="0.25">
      <c r="A1266" s="7" t="s">
        <v>345</v>
      </c>
      <c r="B1266" t="s">
        <v>110</v>
      </c>
      <c r="C1266" s="2">
        <v>43906</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G1266" s="33" t="s">
        <v>345</v>
      </c>
      <c r="AH1266" s="30" t="s">
        <v>110</v>
      </c>
      <c r="AI1266" s="34">
        <v>43906</v>
      </c>
      <c r="AJ1266" s="12">
        <v>0</v>
      </c>
      <c r="AK1266" s="12">
        <v>0</v>
      </c>
      <c r="AL1266" s="12">
        <v>0</v>
      </c>
      <c r="AM1266" s="12">
        <v>0</v>
      </c>
      <c r="AN1266" s="12">
        <v>0</v>
      </c>
      <c r="AO1266" s="12">
        <v>0</v>
      </c>
      <c r="AP1266" s="12">
        <v>0</v>
      </c>
      <c r="AQ1266" s="12">
        <v>0</v>
      </c>
      <c r="AR1266" s="12">
        <v>0</v>
      </c>
      <c r="AS1266" s="12">
        <v>0</v>
      </c>
      <c r="AT1266" s="12">
        <v>0</v>
      </c>
      <c r="AU1266" s="12">
        <v>0</v>
      </c>
      <c r="AV1266" s="12">
        <v>0</v>
      </c>
      <c r="AW1266" s="12">
        <v>0</v>
      </c>
      <c r="AX1266" s="12">
        <v>0</v>
      </c>
      <c r="AY1266" s="12">
        <v>0</v>
      </c>
      <c r="AZ1266" s="12">
        <v>0</v>
      </c>
      <c r="BA1266" s="12">
        <v>0</v>
      </c>
      <c r="BB1266" s="12">
        <v>0</v>
      </c>
      <c r="BC1266" s="12">
        <v>0</v>
      </c>
      <c r="BD1266" s="12">
        <v>0</v>
      </c>
      <c r="BE1266" s="12">
        <v>0</v>
      </c>
      <c r="BF1266" s="12">
        <v>0</v>
      </c>
      <c r="BK1266" t="s">
        <v>328</v>
      </c>
      <c r="BL1266" t="s">
        <v>110</v>
      </c>
      <c r="BM1266" s="2">
        <v>43903</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row>
    <row r="1267" spans="1:92" hidden="1" x14ac:dyDescent="0.25">
      <c r="A1267" s="7" t="s">
        <v>345</v>
      </c>
      <c r="B1267" t="s">
        <v>111</v>
      </c>
      <c r="C1267" s="2">
        <v>43906</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G1267" s="35" t="s">
        <v>345</v>
      </c>
      <c r="AH1267" s="29" t="s">
        <v>111</v>
      </c>
      <c r="AI1267" s="36">
        <v>43906</v>
      </c>
      <c r="AJ1267" s="12">
        <v>0</v>
      </c>
      <c r="AK1267" s="12">
        <v>0</v>
      </c>
      <c r="AL1267" s="12">
        <v>0</v>
      </c>
      <c r="AM1267" s="12">
        <v>0</v>
      </c>
      <c r="AN1267" s="12">
        <v>0</v>
      </c>
      <c r="AO1267" s="12">
        <v>0</v>
      </c>
      <c r="AP1267" s="12">
        <v>0</v>
      </c>
      <c r="AQ1267" s="12">
        <v>0</v>
      </c>
      <c r="AR1267" s="12">
        <v>0</v>
      </c>
      <c r="AS1267" s="12">
        <v>0</v>
      </c>
      <c r="AT1267" s="12">
        <v>0</v>
      </c>
      <c r="AU1267" s="12">
        <v>0</v>
      </c>
      <c r="AV1267" s="12">
        <v>0</v>
      </c>
      <c r="AW1267" s="12">
        <v>0</v>
      </c>
      <c r="AX1267" s="12">
        <v>0</v>
      </c>
      <c r="AY1267" s="12">
        <v>0</v>
      </c>
      <c r="AZ1267" s="12">
        <v>0</v>
      </c>
      <c r="BA1267" s="12">
        <v>0</v>
      </c>
      <c r="BB1267" s="12">
        <v>0</v>
      </c>
      <c r="BC1267" s="12">
        <v>0</v>
      </c>
      <c r="BD1267" s="12">
        <v>0</v>
      </c>
      <c r="BE1267" s="12">
        <v>0</v>
      </c>
      <c r="BF1267" s="12">
        <v>0</v>
      </c>
      <c r="BK1267" t="s">
        <v>328</v>
      </c>
      <c r="BL1267" t="s">
        <v>111</v>
      </c>
      <c r="BM1267" s="2">
        <v>43903</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row>
    <row r="1268" spans="1:92" hidden="1" x14ac:dyDescent="0.25">
      <c r="A1268" s="7" t="s">
        <v>345</v>
      </c>
      <c r="B1268" t="s">
        <v>112</v>
      </c>
      <c r="C1268" s="2">
        <v>43906</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G1268" s="33" t="s">
        <v>345</v>
      </c>
      <c r="AH1268" s="30" t="s">
        <v>112</v>
      </c>
      <c r="AI1268" s="34">
        <v>43906</v>
      </c>
      <c r="AJ1268" s="12">
        <v>0</v>
      </c>
      <c r="AK1268" s="12">
        <v>0</v>
      </c>
      <c r="AL1268" s="12">
        <v>0</v>
      </c>
      <c r="AM1268" s="12">
        <v>0</v>
      </c>
      <c r="AN1268" s="12">
        <v>0</v>
      </c>
      <c r="AO1268" s="12">
        <v>0</v>
      </c>
      <c r="AP1268" s="12">
        <v>0</v>
      </c>
      <c r="AQ1268" s="12">
        <v>0</v>
      </c>
      <c r="AR1268" s="12">
        <v>0</v>
      </c>
      <c r="AS1268" s="12">
        <v>0</v>
      </c>
      <c r="AT1268" s="12">
        <v>0</v>
      </c>
      <c r="AU1268" s="12">
        <v>0</v>
      </c>
      <c r="AV1268" s="12">
        <v>0</v>
      </c>
      <c r="AW1268" s="12">
        <v>0</v>
      </c>
      <c r="AX1268" s="12">
        <v>0</v>
      </c>
      <c r="AY1268" s="12">
        <v>0</v>
      </c>
      <c r="AZ1268" s="12">
        <v>0</v>
      </c>
      <c r="BA1268" s="12">
        <v>0</v>
      </c>
      <c r="BB1268" s="12">
        <v>0</v>
      </c>
      <c r="BC1268" s="12">
        <v>0</v>
      </c>
      <c r="BD1268" s="12">
        <v>0</v>
      </c>
      <c r="BE1268" s="12">
        <v>0</v>
      </c>
      <c r="BF1268" s="12">
        <v>0</v>
      </c>
      <c r="BK1268" t="s">
        <v>328</v>
      </c>
      <c r="BL1268" t="s">
        <v>112</v>
      </c>
      <c r="BM1268" s="2">
        <v>43903</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row>
    <row r="1269" spans="1:92" hidden="1" x14ac:dyDescent="0.25">
      <c r="A1269" s="7" t="s">
        <v>345</v>
      </c>
      <c r="B1269" t="s">
        <v>113</v>
      </c>
      <c r="C1269" s="2">
        <v>43906</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G1269" s="35" t="s">
        <v>345</v>
      </c>
      <c r="AH1269" s="29" t="s">
        <v>113</v>
      </c>
      <c r="AI1269" s="36">
        <v>43906</v>
      </c>
      <c r="AJ1269" s="12">
        <v>0</v>
      </c>
      <c r="AK1269" s="12">
        <v>0</v>
      </c>
      <c r="AL1269" s="12">
        <v>0</v>
      </c>
      <c r="AM1269" s="12">
        <v>0</v>
      </c>
      <c r="AN1269" s="12">
        <v>0</v>
      </c>
      <c r="AO1269" s="12">
        <v>0</v>
      </c>
      <c r="AP1269" s="12">
        <v>0</v>
      </c>
      <c r="AQ1269" s="12">
        <v>0</v>
      </c>
      <c r="AR1269" s="12">
        <v>0</v>
      </c>
      <c r="AS1269" s="12">
        <v>0</v>
      </c>
      <c r="AT1269" s="12">
        <v>0</v>
      </c>
      <c r="AU1269" s="12">
        <v>0</v>
      </c>
      <c r="AV1269" s="12">
        <v>0</v>
      </c>
      <c r="AW1269" s="12">
        <v>0</v>
      </c>
      <c r="AX1269" s="12">
        <v>0</v>
      </c>
      <c r="AY1269" s="12">
        <v>0</v>
      </c>
      <c r="AZ1269" s="12">
        <v>0</v>
      </c>
      <c r="BA1269" s="12">
        <v>0</v>
      </c>
      <c r="BB1269" s="12">
        <v>0</v>
      </c>
      <c r="BC1269" s="12">
        <v>0</v>
      </c>
      <c r="BD1269" s="12">
        <v>0</v>
      </c>
      <c r="BE1269" s="12">
        <v>0</v>
      </c>
      <c r="BF1269" s="12">
        <v>0</v>
      </c>
      <c r="BK1269" t="s">
        <v>328</v>
      </c>
      <c r="BL1269" t="s">
        <v>113</v>
      </c>
      <c r="BM1269" s="2">
        <v>43903</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row>
    <row r="1270" spans="1:92" hidden="1" x14ac:dyDescent="0.25">
      <c r="A1270" s="7" t="s">
        <v>346</v>
      </c>
      <c r="B1270" t="s">
        <v>110</v>
      </c>
      <c r="C1270" s="2">
        <v>43906</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G1270" s="33" t="s">
        <v>346</v>
      </c>
      <c r="AH1270" s="30" t="s">
        <v>110</v>
      </c>
      <c r="AI1270" s="34">
        <v>43906</v>
      </c>
      <c r="AJ1270" s="12">
        <v>0</v>
      </c>
      <c r="AK1270" s="12">
        <v>0</v>
      </c>
      <c r="AL1270" s="12">
        <v>0</v>
      </c>
      <c r="AM1270" s="12">
        <v>0</v>
      </c>
      <c r="AN1270" s="12">
        <v>0</v>
      </c>
      <c r="AO1270" s="12">
        <v>0</v>
      </c>
      <c r="AP1270" s="12">
        <v>0</v>
      </c>
      <c r="AQ1270" s="12">
        <v>0</v>
      </c>
      <c r="AR1270" s="12">
        <v>0</v>
      </c>
      <c r="AS1270" s="12">
        <v>0</v>
      </c>
      <c r="AT1270" s="12">
        <v>0</v>
      </c>
      <c r="AU1270" s="12">
        <v>0</v>
      </c>
      <c r="AV1270" s="12">
        <v>0</v>
      </c>
      <c r="AW1270" s="12">
        <v>0</v>
      </c>
      <c r="AX1270" s="12">
        <v>0</v>
      </c>
      <c r="AY1270" s="12">
        <v>0</v>
      </c>
      <c r="AZ1270" s="12">
        <v>0</v>
      </c>
      <c r="BA1270" s="12">
        <v>0</v>
      </c>
      <c r="BB1270" s="12">
        <v>0</v>
      </c>
      <c r="BC1270" s="12">
        <v>0</v>
      </c>
      <c r="BD1270" s="12">
        <v>0</v>
      </c>
      <c r="BE1270" s="12">
        <v>0</v>
      </c>
      <c r="BF1270" s="12">
        <v>0</v>
      </c>
      <c r="BK1270" t="s">
        <v>329</v>
      </c>
      <c r="BL1270" t="s">
        <v>110</v>
      </c>
      <c r="BM1270" s="2">
        <v>43903</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row>
    <row r="1271" spans="1:92" hidden="1" x14ac:dyDescent="0.25">
      <c r="A1271" s="7" t="s">
        <v>346</v>
      </c>
      <c r="B1271" t="s">
        <v>111</v>
      </c>
      <c r="C1271" s="2">
        <v>43906</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G1271" s="35" t="s">
        <v>346</v>
      </c>
      <c r="AH1271" s="29" t="s">
        <v>111</v>
      </c>
      <c r="AI1271" s="36">
        <v>43906</v>
      </c>
      <c r="AJ1271" s="12">
        <v>0</v>
      </c>
      <c r="AK1271" s="12">
        <v>0</v>
      </c>
      <c r="AL1271" s="12">
        <v>0</v>
      </c>
      <c r="AM1271" s="12">
        <v>0</v>
      </c>
      <c r="AN1271" s="12">
        <v>0</v>
      </c>
      <c r="AO1271" s="12">
        <v>0</v>
      </c>
      <c r="AP1271" s="12">
        <v>0</v>
      </c>
      <c r="AQ1271" s="12">
        <v>0</v>
      </c>
      <c r="AR1271" s="12">
        <v>0</v>
      </c>
      <c r="AS1271" s="12">
        <v>0</v>
      </c>
      <c r="AT1271" s="12">
        <v>0</v>
      </c>
      <c r="AU1271" s="12">
        <v>0</v>
      </c>
      <c r="AV1271" s="12">
        <v>0</v>
      </c>
      <c r="AW1271" s="12">
        <v>0</v>
      </c>
      <c r="AX1271" s="12">
        <v>0</v>
      </c>
      <c r="AY1271" s="12">
        <v>0</v>
      </c>
      <c r="AZ1271" s="12">
        <v>0</v>
      </c>
      <c r="BA1271" s="12">
        <v>0</v>
      </c>
      <c r="BB1271" s="12">
        <v>0</v>
      </c>
      <c r="BC1271" s="12">
        <v>0</v>
      </c>
      <c r="BD1271" s="12">
        <v>0</v>
      </c>
      <c r="BE1271" s="12">
        <v>0</v>
      </c>
      <c r="BF1271" s="12">
        <v>0</v>
      </c>
      <c r="BK1271" t="s">
        <v>329</v>
      </c>
      <c r="BL1271" t="s">
        <v>111</v>
      </c>
      <c r="BM1271" s="2">
        <v>43903</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row>
    <row r="1272" spans="1:92" hidden="1" x14ac:dyDescent="0.25">
      <c r="A1272" s="7" t="s">
        <v>346</v>
      </c>
      <c r="B1272" t="s">
        <v>112</v>
      </c>
      <c r="C1272" s="2">
        <v>43906</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G1272" s="33" t="s">
        <v>346</v>
      </c>
      <c r="AH1272" s="30" t="s">
        <v>112</v>
      </c>
      <c r="AI1272" s="34">
        <v>43906</v>
      </c>
      <c r="AJ1272" s="12">
        <v>0</v>
      </c>
      <c r="AK1272" s="12">
        <v>0</v>
      </c>
      <c r="AL1272" s="12">
        <v>0</v>
      </c>
      <c r="AM1272" s="12">
        <v>0</v>
      </c>
      <c r="AN1272" s="12">
        <v>0</v>
      </c>
      <c r="AO1272" s="12">
        <v>0</v>
      </c>
      <c r="AP1272" s="12">
        <v>0</v>
      </c>
      <c r="AQ1272" s="12">
        <v>0</v>
      </c>
      <c r="AR1272" s="12">
        <v>0</v>
      </c>
      <c r="AS1272" s="12">
        <v>0</v>
      </c>
      <c r="AT1272" s="12">
        <v>0</v>
      </c>
      <c r="AU1272" s="12">
        <v>0</v>
      </c>
      <c r="AV1272" s="12">
        <v>0</v>
      </c>
      <c r="AW1272" s="12">
        <v>0</v>
      </c>
      <c r="AX1272" s="12">
        <v>0</v>
      </c>
      <c r="AY1272" s="12">
        <v>0</v>
      </c>
      <c r="AZ1272" s="12">
        <v>0</v>
      </c>
      <c r="BA1272" s="12">
        <v>0</v>
      </c>
      <c r="BB1272" s="12">
        <v>0</v>
      </c>
      <c r="BC1272" s="12">
        <v>0</v>
      </c>
      <c r="BD1272" s="12">
        <v>0</v>
      </c>
      <c r="BE1272" s="12">
        <v>0</v>
      </c>
      <c r="BF1272" s="12">
        <v>0</v>
      </c>
      <c r="BK1272" t="s">
        <v>329</v>
      </c>
      <c r="BL1272" t="s">
        <v>112</v>
      </c>
      <c r="BM1272" s="2">
        <v>43903</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row>
    <row r="1273" spans="1:92" hidden="1" x14ac:dyDescent="0.25">
      <c r="A1273" s="7" t="s">
        <v>346</v>
      </c>
      <c r="B1273" t="s">
        <v>113</v>
      </c>
      <c r="C1273" s="2">
        <v>43906</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G1273" s="35" t="s">
        <v>346</v>
      </c>
      <c r="AH1273" s="29" t="s">
        <v>113</v>
      </c>
      <c r="AI1273" s="36">
        <v>43906</v>
      </c>
      <c r="AJ1273" s="12">
        <v>0</v>
      </c>
      <c r="AK1273" s="12">
        <v>0</v>
      </c>
      <c r="AL1273" s="12">
        <v>0</v>
      </c>
      <c r="AM1273" s="12">
        <v>0</v>
      </c>
      <c r="AN1273" s="12">
        <v>0</v>
      </c>
      <c r="AO1273" s="12">
        <v>0</v>
      </c>
      <c r="AP1273" s="12">
        <v>0</v>
      </c>
      <c r="AQ1273" s="12">
        <v>0</v>
      </c>
      <c r="AR1273" s="12">
        <v>0</v>
      </c>
      <c r="AS1273" s="12">
        <v>0</v>
      </c>
      <c r="AT1273" s="12">
        <v>0</v>
      </c>
      <c r="AU1273" s="12">
        <v>0</v>
      </c>
      <c r="AV1273" s="12">
        <v>0</v>
      </c>
      <c r="AW1273" s="12">
        <v>0</v>
      </c>
      <c r="AX1273" s="12">
        <v>0</v>
      </c>
      <c r="AY1273" s="12">
        <v>0</v>
      </c>
      <c r="AZ1273" s="12">
        <v>0</v>
      </c>
      <c r="BA1273" s="12">
        <v>0</v>
      </c>
      <c r="BB1273" s="12">
        <v>0</v>
      </c>
      <c r="BC1273" s="12">
        <v>0</v>
      </c>
      <c r="BD1273" s="12">
        <v>0</v>
      </c>
      <c r="BE1273" s="12">
        <v>0</v>
      </c>
      <c r="BF1273" s="12">
        <v>0</v>
      </c>
      <c r="BK1273" t="s">
        <v>329</v>
      </c>
      <c r="BL1273" t="s">
        <v>113</v>
      </c>
      <c r="BM1273" s="2">
        <v>43903</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row>
    <row r="1274" spans="1:92" hidden="1" x14ac:dyDescent="0.25">
      <c r="A1274" s="7" t="s">
        <v>347</v>
      </c>
      <c r="B1274" t="s">
        <v>110</v>
      </c>
      <c r="C1274" s="2">
        <v>43906</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G1274" s="33" t="s">
        <v>347</v>
      </c>
      <c r="AH1274" s="30" t="s">
        <v>110</v>
      </c>
      <c r="AI1274" s="34">
        <v>43906</v>
      </c>
      <c r="AJ1274" s="12">
        <v>0</v>
      </c>
      <c r="AK1274" s="12">
        <v>0</v>
      </c>
      <c r="AL1274" s="12">
        <v>0</v>
      </c>
      <c r="AM1274" s="12">
        <v>0</v>
      </c>
      <c r="AN1274" s="12">
        <v>0</v>
      </c>
      <c r="AO1274" s="12">
        <v>0</v>
      </c>
      <c r="AP1274" s="12">
        <v>0</v>
      </c>
      <c r="AQ1274" s="12">
        <v>0</v>
      </c>
      <c r="AR1274" s="12">
        <v>0</v>
      </c>
      <c r="AS1274" s="12">
        <v>0</v>
      </c>
      <c r="AT1274" s="12">
        <v>0</v>
      </c>
      <c r="AU1274" s="12">
        <v>0</v>
      </c>
      <c r="AV1274" s="12">
        <v>0</v>
      </c>
      <c r="AW1274" s="12">
        <v>0</v>
      </c>
      <c r="AX1274" s="12">
        <v>0</v>
      </c>
      <c r="AY1274" s="12">
        <v>0</v>
      </c>
      <c r="AZ1274" s="12">
        <v>0</v>
      </c>
      <c r="BA1274" s="12">
        <v>0</v>
      </c>
      <c r="BB1274" s="12">
        <v>0</v>
      </c>
      <c r="BC1274" s="12">
        <v>0</v>
      </c>
      <c r="BD1274" s="12">
        <v>0</v>
      </c>
      <c r="BE1274" s="12">
        <v>0</v>
      </c>
      <c r="BF1274" s="12">
        <v>0</v>
      </c>
      <c r="BK1274" t="s">
        <v>330</v>
      </c>
      <c r="BL1274" t="s">
        <v>110</v>
      </c>
      <c r="BM1274" s="2">
        <v>43903</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row>
    <row r="1275" spans="1:92" hidden="1" x14ac:dyDescent="0.25">
      <c r="A1275" s="7" t="s">
        <v>347</v>
      </c>
      <c r="B1275" t="s">
        <v>111</v>
      </c>
      <c r="C1275" s="2">
        <v>43906</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G1275" s="35" t="s">
        <v>347</v>
      </c>
      <c r="AH1275" s="29" t="s">
        <v>111</v>
      </c>
      <c r="AI1275" s="36">
        <v>43906</v>
      </c>
      <c r="AJ1275" s="12">
        <v>0</v>
      </c>
      <c r="AK1275" s="12">
        <v>0</v>
      </c>
      <c r="AL1275" s="12">
        <v>0</v>
      </c>
      <c r="AM1275" s="12">
        <v>0</v>
      </c>
      <c r="AN1275" s="12">
        <v>0</v>
      </c>
      <c r="AO1275" s="12">
        <v>0</v>
      </c>
      <c r="AP1275" s="12">
        <v>0</v>
      </c>
      <c r="AQ1275" s="12">
        <v>0</v>
      </c>
      <c r="AR1275" s="12">
        <v>0</v>
      </c>
      <c r="AS1275" s="12">
        <v>0</v>
      </c>
      <c r="AT1275" s="12">
        <v>0</v>
      </c>
      <c r="AU1275" s="12">
        <v>0</v>
      </c>
      <c r="AV1275" s="12">
        <v>0</v>
      </c>
      <c r="AW1275" s="12">
        <v>0</v>
      </c>
      <c r="AX1275" s="12">
        <v>0</v>
      </c>
      <c r="AY1275" s="12">
        <v>0</v>
      </c>
      <c r="AZ1275" s="12">
        <v>0</v>
      </c>
      <c r="BA1275" s="12">
        <v>0</v>
      </c>
      <c r="BB1275" s="12">
        <v>0</v>
      </c>
      <c r="BC1275" s="12">
        <v>0</v>
      </c>
      <c r="BD1275" s="12">
        <v>0</v>
      </c>
      <c r="BE1275" s="12">
        <v>0</v>
      </c>
      <c r="BF1275" s="12">
        <v>0</v>
      </c>
      <c r="BK1275" t="s">
        <v>330</v>
      </c>
      <c r="BL1275" t="s">
        <v>111</v>
      </c>
      <c r="BM1275" s="2">
        <v>43903</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row>
    <row r="1276" spans="1:92" hidden="1" x14ac:dyDescent="0.25">
      <c r="A1276" s="7" t="s">
        <v>347</v>
      </c>
      <c r="B1276" t="s">
        <v>112</v>
      </c>
      <c r="C1276" s="2">
        <v>43906</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G1276" s="33" t="s">
        <v>347</v>
      </c>
      <c r="AH1276" s="30" t="s">
        <v>112</v>
      </c>
      <c r="AI1276" s="34">
        <v>43906</v>
      </c>
      <c r="AJ1276" s="12">
        <v>0</v>
      </c>
      <c r="AK1276" s="12">
        <v>0</v>
      </c>
      <c r="AL1276" s="12">
        <v>0</v>
      </c>
      <c r="AM1276" s="12">
        <v>0</v>
      </c>
      <c r="AN1276" s="12">
        <v>0</v>
      </c>
      <c r="AO1276" s="12">
        <v>0</v>
      </c>
      <c r="AP1276" s="12">
        <v>0</v>
      </c>
      <c r="AQ1276" s="12">
        <v>0</v>
      </c>
      <c r="AR1276" s="12">
        <v>0</v>
      </c>
      <c r="AS1276" s="12">
        <v>0</v>
      </c>
      <c r="AT1276" s="12">
        <v>0</v>
      </c>
      <c r="AU1276" s="12">
        <v>0</v>
      </c>
      <c r="AV1276" s="12">
        <v>0</v>
      </c>
      <c r="AW1276" s="12">
        <v>0</v>
      </c>
      <c r="AX1276" s="12">
        <v>0</v>
      </c>
      <c r="AY1276" s="12">
        <v>0</v>
      </c>
      <c r="AZ1276" s="12">
        <v>0</v>
      </c>
      <c r="BA1276" s="12">
        <v>0</v>
      </c>
      <c r="BB1276" s="12">
        <v>0</v>
      </c>
      <c r="BC1276" s="12">
        <v>0</v>
      </c>
      <c r="BD1276" s="12">
        <v>0</v>
      </c>
      <c r="BE1276" s="12">
        <v>0</v>
      </c>
      <c r="BF1276" s="12">
        <v>0</v>
      </c>
      <c r="BK1276" t="s">
        <v>330</v>
      </c>
      <c r="BL1276" t="s">
        <v>112</v>
      </c>
      <c r="BM1276" s="2">
        <v>43903</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row>
    <row r="1277" spans="1:92" hidden="1" x14ac:dyDescent="0.25">
      <c r="A1277" s="7" t="s">
        <v>347</v>
      </c>
      <c r="B1277" t="s">
        <v>113</v>
      </c>
      <c r="C1277" s="2">
        <v>43906</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G1277" s="35" t="s">
        <v>347</v>
      </c>
      <c r="AH1277" s="29" t="s">
        <v>113</v>
      </c>
      <c r="AI1277" s="36">
        <v>43906</v>
      </c>
      <c r="AJ1277" s="12">
        <v>0</v>
      </c>
      <c r="AK1277" s="12">
        <v>0</v>
      </c>
      <c r="AL1277" s="12">
        <v>0</v>
      </c>
      <c r="AM1277" s="12">
        <v>0</v>
      </c>
      <c r="AN1277" s="12">
        <v>0</v>
      </c>
      <c r="AO1277" s="12">
        <v>0</v>
      </c>
      <c r="AP1277" s="12">
        <v>0</v>
      </c>
      <c r="AQ1277" s="12">
        <v>0</v>
      </c>
      <c r="AR1277" s="12">
        <v>0</v>
      </c>
      <c r="AS1277" s="12">
        <v>0</v>
      </c>
      <c r="AT1277" s="12">
        <v>0</v>
      </c>
      <c r="AU1277" s="12">
        <v>0</v>
      </c>
      <c r="AV1277" s="12">
        <v>0</v>
      </c>
      <c r="AW1277" s="12">
        <v>0</v>
      </c>
      <c r="AX1277" s="12">
        <v>0</v>
      </c>
      <c r="AY1277" s="12">
        <v>0</v>
      </c>
      <c r="AZ1277" s="12">
        <v>0</v>
      </c>
      <c r="BA1277" s="12">
        <v>0</v>
      </c>
      <c r="BB1277" s="12">
        <v>0</v>
      </c>
      <c r="BC1277" s="12">
        <v>0</v>
      </c>
      <c r="BD1277" s="12">
        <v>0</v>
      </c>
      <c r="BE1277" s="12">
        <v>0</v>
      </c>
      <c r="BF1277" s="12">
        <v>0</v>
      </c>
      <c r="BK1277" t="s">
        <v>330</v>
      </c>
      <c r="BL1277" t="s">
        <v>113</v>
      </c>
      <c r="BM1277" s="2">
        <v>43903</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row>
    <row r="1278" spans="1:92" hidden="1" x14ac:dyDescent="0.25">
      <c r="A1278" s="7" t="s">
        <v>348</v>
      </c>
      <c r="B1278" t="s">
        <v>110</v>
      </c>
      <c r="C1278" s="2">
        <v>43906</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G1278" s="33" t="s">
        <v>348</v>
      </c>
      <c r="AH1278" s="30" t="s">
        <v>110</v>
      </c>
      <c r="AI1278" s="34">
        <v>43906</v>
      </c>
      <c r="AJ1278" s="12">
        <v>0</v>
      </c>
      <c r="AK1278" s="12">
        <v>0</v>
      </c>
      <c r="AL1278" s="12">
        <v>0</v>
      </c>
      <c r="AM1278" s="12">
        <v>0</v>
      </c>
      <c r="AN1278" s="12">
        <v>0</v>
      </c>
      <c r="AO1278" s="12">
        <v>0</v>
      </c>
      <c r="AP1278" s="12">
        <v>0</v>
      </c>
      <c r="AQ1278" s="12">
        <v>0</v>
      </c>
      <c r="AR1278" s="12">
        <v>0</v>
      </c>
      <c r="AS1278" s="12">
        <v>0</v>
      </c>
      <c r="AT1278" s="12">
        <v>0</v>
      </c>
      <c r="AU1278" s="12">
        <v>0</v>
      </c>
      <c r="AV1278" s="12">
        <v>0</v>
      </c>
      <c r="AW1278" s="12">
        <v>0</v>
      </c>
      <c r="AX1278" s="12">
        <v>0</v>
      </c>
      <c r="AY1278" s="12">
        <v>0</v>
      </c>
      <c r="AZ1278" s="12">
        <v>0</v>
      </c>
      <c r="BA1278" s="12">
        <v>0</v>
      </c>
      <c r="BB1278" s="12">
        <v>0</v>
      </c>
      <c r="BC1278" s="12">
        <v>0</v>
      </c>
      <c r="BD1278" s="12">
        <v>0</v>
      </c>
      <c r="BE1278" s="12">
        <v>0</v>
      </c>
      <c r="BF1278" s="12">
        <v>0</v>
      </c>
      <c r="BK1278" t="s">
        <v>331</v>
      </c>
      <c r="BL1278" t="s">
        <v>110</v>
      </c>
      <c r="BM1278" s="2">
        <v>43903</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row>
    <row r="1279" spans="1:92" hidden="1" x14ac:dyDescent="0.25">
      <c r="A1279" s="7" t="s">
        <v>348</v>
      </c>
      <c r="B1279" t="s">
        <v>111</v>
      </c>
      <c r="C1279" s="2">
        <v>43906</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G1279" s="35" t="s">
        <v>348</v>
      </c>
      <c r="AH1279" s="29" t="s">
        <v>111</v>
      </c>
      <c r="AI1279" s="36">
        <v>43906</v>
      </c>
      <c r="AJ1279" s="12">
        <v>0</v>
      </c>
      <c r="AK1279" s="12">
        <v>0</v>
      </c>
      <c r="AL1279" s="12">
        <v>0</v>
      </c>
      <c r="AM1279" s="12">
        <v>0</v>
      </c>
      <c r="AN1279" s="12">
        <v>0</v>
      </c>
      <c r="AO1279" s="12">
        <v>0</v>
      </c>
      <c r="AP1279" s="12">
        <v>0</v>
      </c>
      <c r="AQ1279" s="12">
        <v>0</v>
      </c>
      <c r="AR1279" s="12">
        <v>0</v>
      </c>
      <c r="AS1279" s="12">
        <v>0</v>
      </c>
      <c r="AT1279" s="12">
        <v>0</v>
      </c>
      <c r="AU1279" s="12">
        <v>0</v>
      </c>
      <c r="AV1279" s="12">
        <v>0</v>
      </c>
      <c r="AW1279" s="12">
        <v>0</v>
      </c>
      <c r="AX1279" s="12">
        <v>0</v>
      </c>
      <c r="AY1279" s="12">
        <v>0</v>
      </c>
      <c r="AZ1279" s="12">
        <v>0</v>
      </c>
      <c r="BA1279" s="12">
        <v>0</v>
      </c>
      <c r="BB1279" s="12">
        <v>0</v>
      </c>
      <c r="BC1279" s="12">
        <v>0</v>
      </c>
      <c r="BD1279" s="12">
        <v>0</v>
      </c>
      <c r="BE1279" s="12">
        <v>0</v>
      </c>
      <c r="BF1279" s="12">
        <v>0</v>
      </c>
      <c r="BK1279" t="s">
        <v>331</v>
      </c>
      <c r="BL1279" t="s">
        <v>111</v>
      </c>
      <c r="BM1279" s="2">
        <v>43903</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row>
    <row r="1280" spans="1:92" hidden="1" x14ac:dyDescent="0.25">
      <c r="A1280" s="7" t="s">
        <v>348</v>
      </c>
      <c r="B1280" t="s">
        <v>112</v>
      </c>
      <c r="C1280" s="2">
        <v>43906</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G1280" s="33" t="s">
        <v>348</v>
      </c>
      <c r="AH1280" s="30" t="s">
        <v>112</v>
      </c>
      <c r="AI1280" s="34">
        <v>43906</v>
      </c>
      <c r="AJ1280" s="12">
        <v>0</v>
      </c>
      <c r="AK1280" s="12">
        <v>0</v>
      </c>
      <c r="AL1280" s="12">
        <v>0</v>
      </c>
      <c r="AM1280" s="12">
        <v>0</v>
      </c>
      <c r="AN1280" s="12">
        <v>0</v>
      </c>
      <c r="AO1280" s="12">
        <v>0</v>
      </c>
      <c r="AP1280" s="12">
        <v>0</v>
      </c>
      <c r="AQ1280" s="12">
        <v>0</v>
      </c>
      <c r="AR1280" s="12">
        <v>0</v>
      </c>
      <c r="AS1280" s="12">
        <v>0</v>
      </c>
      <c r="AT1280" s="12">
        <v>0</v>
      </c>
      <c r="AU1280" s="12">
        <v>0</v>
      </c>
      <c r="AV1280" s="12">
        <v>0</v>
      </c>
      <c r="AW1280" s="12">
        <v>0</v>
      </c>
      <c r="AX1280" s="12">
        <v>0</v>
      </c>
      <c r="AY1280" s="12">
        <v>0</v>
      </c>
      <c r="AZ1280" s="12">
        <v>0</v>
      </c>
      <c r="BA1280" s="12">
        <v>0</v>
      </c>
      <c r="BB1280" s="12">
        <v>0</v>
      </c>
      <c r="BC1280" s="12">
        <v>0</v>
      </c>
      <c r="BD1280" s="12">
        <v>0</v>
      </c>
      <c r="BE1280" s="12">
        <v>0</v>
      </c>
      <c r="BF1280" s="12">
        <v>0</v>
      </c>
      <c r="BK1280" t="s">
        <v>331</v>
      </c>
      <c r="BL1280" t="s">
        <v>112</v>
      </c>
      <c r="BM1280" s="2">
        <v>43903</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row>
    <row r="1281" spans="1:92" hidden="1" x14ac:dyDescent="0.25">
      <c r="A1281" s="7" t="s">
        <v>348</v>
      </c>
      <c r="B1281" t="s">
        <v>113</v>
      </c>
      <c r="C1281" s="2">
        <v>43906</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G1281" s="35" t="s">
        <v>348</v>
      </c>
      <c r="AH1281" s="29" t="s">
        <v>113</v>
      </c>
      <c r="AI1281" s="36">
        <v>43906</v>
      </c>
      <c r="AJ1281" s="12">
        <v>0</v>
      </c>
      <c r="AK1281" s="12">
        <v>0</v>
      </c>
      <c r="AL1281" s="12">
        <v>0</v>
      </c>
      <c r="AM1281" s="12">
        <v>0</v>
      </c>
      <c r="AN1281" s="12">
        <v>0</v>
      </c>
      <c r="AO1281" s="12">
        <v>0</v>
      </c>
      <c r="AP1281" s="12">
        <v>0</v>
      </c>
      <c r="AQ1281" s="12">
        <v>0</v>
      </c>
      <c r="AR1281" s="12">
        <v>0</v>
      </c>
      <c r="AS1281" s="12">
        <v>0</v>
      </c>
      <c r="AT1281" s="12">
        <v>0</v>
      </c>
      <c r="AU1281" s="12">
        <v>0</v>
      </c>
      <c r="AV1281" s="12">
        <v>0</v>
      </c>
      <c r="AW1281" s="12">
        <v>0</v>
      </c>
      <c r="AX1281" s="12">
        <v>0</v>
      </c>
      <c r="AY1281" s="12">
        <v>0</v>
      </c>
      <c r="AZ1281" s="12">
        <v>0</v>
      </c>
      <c r="BA1281" s="12">
        <v>0</v>
      </c>
      <c r="BB1281" s="12">
        <v>0</v>
      </c>
      <c r="BC1281" s="12">
        <v>0</v>
      </c>
      <c r="BD1281" s="12">
        <v>0</v>
      </c>
      <c r="BE1281" s="12">
        <v>0</v>
      </c>
      <c r="BF1281" s="12">
        <v>0</v>
      </c>
      <c r="BK1281" t="s">
        <v>331</v>
      </c>
      <c r="BL1281" t="s">
        <v>113</v>
      </c>
      <c r="BM1281" s="2">
        <v>43903</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row>
    <row r="1282" spans="1:92" hidden="1" x14ac:dyDescent="0.25">
      <c r="A1282" s="7" t="s">
        <v>349</v>
      </c>
      <c r="B1282" t="s">
        <v>110</v>
      </c>
      <c r="C1282" s="2">
        <v>43906</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G1282" s="33" t="s">
        <v>349</v>
      </c>
      <c r="AH1282" s="30" t="s">
        <v>110</v>
      </c>
      <c r="AI1282" s="34">
        <v>43906</v>
      </c>
      <c r="AJ1282" s="12">
        <v>0</v>
      </c>
      <c r="AK1282" s="12">
        <v>0</v>
      </c>
      <c r="AL1282" s="12">
        <v>0</v>
      </c>
      <c r="AM1282" s="12">
        <v>0</v>
      </c>
      <c r="AN1282" s="12">
        <v>0</v>
      </c>
      <c r="AO1282" s="12">
        <v>0</v>
      </c>
      <c r="AP1282" s="12">
        <v>0</v>
      </c>
      <c r="AQ1282" s="12">
        <v>0</v>
      </c>
      <c r="AR1282" s="12">
        <v>0</v>
      </c>
      <c r="AS1282" s="12">
        <v>0</v>
      </c>
      <c r="AT1282" s="12">
        <v>0</v>
      </c>
      <c r="AU1282" s="12">
        <v>0</v>
      </c>
      <c r="AV1282" s="12">
        <v>0</v>
      </c>
      <c r="AW1282" s="12">
        <v>0</v>
      </c>
      <c r="AX1282" s="12">
        <v>0</v>
      </c>
      <c r="AY1282" s="12">
        <v>0</v>
      </c>
      <c r="AZ1282" s="12">
        <v>0</v>
      </c>
      <c r="BA1282" s="12">
        <v>0</v>
      </c>
      <c r="BB1282" s="12">
        <v>0</v>
      </c>
      <c r="BC1282" s="12">
        <v>0</v>
      </c>
      <c r="BD1282" s="12">
        <v>0</v>
      </c>
      <c r="BE1282" s="12">
        <v>0</v>
      </c>
      <c r="BF1282" s="12">
        <v>0</v>
      </c>
      <c r="BK1282" t="s">
        <v>332</v>
      </c>
      <c r="BL1282" t="s">
        <v>110</v>
      </c>
      <c r="BM1282" s="2">
        <v>43903</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row>
    <row r="1283" spans="1:92" hidden="1" x14ac:dyDescent="0.25">
      <c r="A1283" s="7" t="s">
        <v>349</v>
      </c>
      <c r="B1283" t="s">
        <v>111</v>
      </c>
      <c r="C1283" s="2">
        <v>43906</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G1283" s="35" t="s">
        <v>349</v>
      </c>
      <c r="AH1283" s="29" t="s">
        <v>111</v>
      </c>
      <c r="AI1283" s="36">
        <v>43906</v>
      </c>
      <c r="AJ1283" s="12">
        <v>0</v>
      </c>
      <c r="AK1283" s="12">
        <v>0</v>
      </c>
      <c r="AL1283" s="12">
        <v>0</v>
      </c>
      <c r="AM1283" s="12">
        <v>0</v>
      </c>
      <c r="AN1283" s="12">
        <v>0</v>
      </c>
      <c r="AO1283" s="12">
        <v>0</v>
      </c>
      <c r="AP1283" s="12">
        <v>0</v>
      </c>
      <c r="AQ1283" s="12">
        <v>0</v>
      </c>
      <c r="AR1283" s="12">
        <v>0</v>
      </c>
      <c r="AS1283" s="12">
        <v>0</v>
      </c>
      <c r="AT1283" s="12">
        <v>0</v>
      </c>
      <c r="AU1283" s="12">
        <v>0</v>
      </c>
      <c r="AV1283" s="12">
        <v>0</v>
      </c>
      <c r="AW1283" s="12">
        <v>0</v>
      </c>
      <c r="AX1283" s="12">
        <v>0</v>
      </c>
      <c r="AY1283" s="12">
        <v>0</v>
      </c>
      <c r="AZ1283" s="12">
        <v>0</v>
      </c>
      <c r="BA1283" s="12">
        <v>0</v>
      </c>
      <c r="BB1283" s="12">
        <v>0</v>
      </c>
      <c r="BC1283" s="12">
        <v>0</v>
      </c>
      <c r="BD1283" s="12">
        <v>0</v>
      </c>
      <c r="BE1283" s="12">
        <v>0</v>
      </c>
      <c r="BF1283" s="12">
        <v>0</v>
      </c>
      <c r="BK1283" t="s">
        <v>332</v>
      </c>
      <c r="BL1283" t="s">
        <v>111</v>
      </c>
      <c r="BM1283" s="2">
        <v>43903</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row>
    <row r="1284" spans="1:92" hidden="1" x14ac:dyDescent="0.25">
      <c r="A1284" s="7" t="s">
        <v>349</v>
      </c>
      <c r="B1284" t="s">
        <v>112</v>
      </c>
      <c r="C1284" s="2">
        <v>43906</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G1284" s="33" t="s">
        <v>349</v>
      </c>
      <c r="AH1284" s="30" t="s">
        <v>112</v>
      </c>
      <c r="AI1284" s="34">
        <v>43906</v>
      </c>
      <c r="AJ1284" s="12">
        <v>0</v>
      </c>
      <c r="AK1284" s="12">
        <v>0</v>
      </c>
      <c r="AL1284" s="12">
        <v>0</v>
      </c>
      <c r="AM1284" s="12">
        <v>0</v>
      </c>
      <c r="AN1284" s="12">
        <v>0</v>
      </c>
      <c r="AO1284" s="12">
        <v>0</v>
      </c>
      <c r="AP1284" s="12">
        <v>0</v>
      </c>
      <c r="AQ1284" s="12">
        <v>0</v>
      </c>
      <c r="AR1284" s="12">
        <v>0</v>
      </c>
      <c r="AS1284" s="12">
        <v>0</v>
      </c>
      <c r="AT1284" s="12">
        <v>0</v>
      </c>
      <c r="AU1284" s="12">
        <v>0</v>
      </c>
      <c r="AV1284" s="12">
        <v>0</v>
      </c>
      <c r="AW1284" s="12">
        <v>0</v>
      </c>
      <c r="AX1284" s="12">
        <v>0</v>
      </c>
      <c r="AY1284" s="12">
        <v>0</v>
      </c>
      <c r="AZ1284" s="12">
        <v>0</v>
      </c>
      <c r="BA1284" s="12">
        <v>0</v>
      </c>
      <c r="BB1284" s="12">
        <v>0</v>
      </c>
      <c r="BC1284" s="12">
        <v>0</v>
      </c>
      <c r="BD1284" s="12">
        <v>0</v>
      </c>
      <c r="BE1284" s="12">
        <v>0</v>
      </c>
      <c r="BF1284" s="12">
        <v>0</v>
      </c>
      <c r="BK1284" t="s">
        <v>332</v>
      </c>
      <c r="BL1284" t="s">
        <v>112</v>
      </c>
      <c r="BM1284" s="2">
        <v>43903</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row>
    <row r="1285" spans="1:92" hidden="1" x14ac:dyDescent="0.25">
      <c r="A1285" s="7" t="s">
        <v>349</v>
      </c>
      <c r="B1285" t="s">
        <v>113</v>
      </c>
      <c r="C1285" s="2">
        <v>43906</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G1285" s="35" t="s">
        <v>349</v>
      </c>
      <c r="AH1285" s="29" t="s">
        <v>113</v>
      </c>
      <c r="AI1285" s="36">
        <v>43906</v>
      </c>
      <c r="AJ1285" s="12">
        <v>0</v>
      </c>
      <c r="AK1285" s="12">
        <v>0</v>
      </c>
      <c r="AL1285" s="12">
        <v>0</v>
      </c>
      <c r="AM1285" s="12">
        <v>0</v>
      </c>
      <c r="AN1285" s="12">
        <v>0</v>
      </c>
      <c r="AO1285" s="12">
        <v>0</v>
      </c>
      <c r="AP1285" s="12">
        <v>0</v>
      </c>
      <c r="AQ1285" s="12">
        <v>0</v>
      </c>
      <c r="AR1285" s="12">
        <v>0</v>
      </c>
      <c r="AS1285" s="12">
        <v>0</v>
      </c>
      <c r="AT1285" s="12">
        <v>0</v>
      </c>
      <c r="AU1285" s="12">
        <v>0</v>
      </c>
      <c r="AV1285" s="12">
        <v>0</v>
      </c>
      <c r="AW1285" s="12">
        <v>0</v>
      </c>
      <c r="AX1285" s="12">
        <v>0</v>
      </c>
      <c r="AY1285" s="12">
        <v>0</v>
      </c>
      <c r="AZ1285" s="12">
        <v>0</v>
      </c>
      <c r="BA1285" s="12">
        <v>0</v>
      </c>
      <c r="BB1285" s="12">
        <v>0</v>
      </c>
      <c r="BC1285" s="12">
        <v>0</v>
      </c>
      <c r="BD1285" s="12">
        <v>0</v>
      </c>
      <c r="BE1285" s="12">
        <v>0</v>
      </c>
      <c r="BF1285" s="12">
        <v>0</v>
      </c>
      <c r="BK1285" t="s">
        <v>332</v>
      </c>
      <c r="BL1285" t="s">
        <v>113</v>
      </c>
      <c r="BM1285" s="2">
        <v>43903</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row>
    <row r="1286" spans="1:92" hidden="1" x14ac:dyDescent="0.25">
      <c r="A1286" s="7" t="s">
        <v>350</v>
      </c>
      <c r="B1286" t="s">
        <v>110</v>
      </c>
      <c r="C1286" s="2">
        <v>43906</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G1286" s="33" t="s">
        <v>350</v>
      </c>
      <c r="AH1286" s="30" t="s">
        <v>110</v>
      </c>
      <c r="AI1286" s="34">
        <v>43906</v>
      </c>
      <c r="AJ1286" s="12">
        <v>0</v>
      </c>
      <c r="AK1286" s="12">
        <v>0</v>
      </c>
      <c r="AL1286" s="12">
        <v>0</v>
      </c>
      <c r="AM1286" s="12">
        <v>0</v>
      </c>
      <c r="AN1286" s="12">
        <v>0</v>
      </c>
      <c r="AO1286" s="12">
        <v>0</v>
      </c>
      <c r="AP1286" s="12">
        <v>0</v>
      </c>
      <c r="AQ1286" s="12">
        <v>0</v>
      </c>
      <c r="AR1286" s="12">
        <v>0</v>
      </c>
      <c r="AS1286" s="12">
        <v>0</v>
      </c>
      <c r="AT1286" s="12">
        <v>0</v>
      </c>
      <c r="AU1286" s="12">
        <v>0</v>
      </c>
      <c r="AV1286" s="12">
        <v>0</v>
      </c>
      <c r="AW1286" s="12">
        <v>0</v>
      </c>
      <c r="AX1286" s="12">
        <v>0</v>
      </c>
      <c r="AY1286" s="12">
        <v>0</v>
      </c>
      <c r="AZ1286" s="12">
        <v>0</v>
      </c>
      <c r="BA1286" s="12">
        <v>0</v>
      </c>
      <c r="BB1286" s="12">
        <v>0</v>
      </c>
      <c r="BC1286" s="12">
        <v>0</v>
      </c>
      <c r="BD1286" s="12">
        <v>0</v>
      </c>
      <c r="BE1286" s="12">
        <v>0</v>
      </c>
      <c r="BF1286" s="12">
        <v>0</v>
      </c>
      <c r="BK1286" t="s">
        <v>333</v>
      </c>
      <c r="BL1286" t="s">
        <v>110</v>
      </c>
      <c r="BM1286" s="2">
        <v>43903</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row>
    <row r="1287" spans="1:92" hidden="1" x14ac:dyDescent="0.25">
      <c r="A1287" s="7" t="s">
        <v>350</v>
      </c>
      <c r="B1287" t="s">
        <v>111</v>
      </c>
      <c r="C1287" s="2">
        <v>43906</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G1287" s="35" t="s">
        <v>350</v>
      </c>
      <c r="AH1287" s="29" t="s">
        <v>111</v>
      </c>
      <c r="AI1287" s="36">
        <v>43906</v>
      </c>
      <c r="AJ1287" s="12">
        <v>0</v>
      </c>
      <c r="AK1287" s="12">
        <v>0</v>
      </c>
      <c r="AL1287" s="12">
        <v>0</v>
      </c>
      <c r="AM1287" s="12">
        <v>0</v>
      </c>
      <c r="AN1287" s="12">
        <v>0</v>
      </c>
      <c r="AO1287" s="12">
        <v>0</v>
      </c>
      <c r="AP1287" s="12">
        <v>0</v>
      </c>
      <c r="AQ1287" s="12">
        <v>0</v>
      </c>
      <c r="AR1287" s="12">
        <v>0</v>
      </c>
      <c r="AS1287" s="12">
        <v>0</v>
      </c>
      <c r="AT1287" s="12">
        <v>0</v>
      </c>
      <c r="AU1287" s="12">
        <v>0</v>
      </c>
      <c r="AV1287" s="12">
        <v>0</v>
      </c>
      <c r="AW1287" s="12">
        <v>0</v>
      </c>
      <c r="AX1287" s="12">
        <v>0</v>
      </c>
      <c r="AY1287" s="12">
        <v>0</v>
      </c>
      <c r="AZ1287" s="12">
        <v>0</v>
      </c>
      <c r="BA1287" s="12">
        <v>0</v>
      </c>
      <c r="BB1287" s="12">
        <v>0</v>
      </c>
      <c r="BC1287" s="12">
        <v>0</v>
      </c>
      <c r="BD1287" s="12">
        <v>0</v>
      </c>
      <c r="BE1287" s="12">
        <v>0</v>
      </c>
      <c r="BF1287" s="12">
        <v>0</v>
      </c>
      <c r="BK1287" t="s">
        <v>333</v>
      </c>
      <c r="BL1287" t="s">
        <v>111</v>
      </c>
      <c r="BM1287" s="2">
        <v>43903</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row>
    <row r="1288" spans="1:92" hidden="1" x14ac:dyDescent="0.25">
      <c r="A1288" s="7" t="s">
        <v>350</v>
      </c>
      <c r="B1288" t="s">
        <v>112</v>
      </c>
      <c r="C1288" s="2">
        <v>43906</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G1288" s="33" t="s">
        <v>350</v>
      </c>
      <c r="AH1288" s="30" t="s">
        <v>112</v>
      </c>
      <c r="AI1288" s="34">
        <v>43906</v>
      </c>
      <c r="AJ1288" s="12">
        <v>0</v>
      </c>
      <c r="AK1288" s="12">
        <v>0</v>
      </c>
      <c r="AL1288" s="12">
        <v>0</v>
      </c>
      <c r="AM1288" s="12">
        <v>0</v>
      </c>
      <c r="AN1288" s="12">
        <v>0</v>
      </c>
      <c r="AO1288" s="12">
        <v>0</v>
      </c>
      <c r="AP1288" s="12">
        <v>0</v>
      </c>
      <c r="AQ1288" s="12">
        <v>0</v>
      </c>
      <c r="AR1288" s="12">
        <v>0</v>
      </c>
      <c r="AS1288" s="12">
        <v>0</v>
      </c>
      <c r="AT1288" s="12">
        <v>0</v>
      </c>
      <c r="AU1288" s="12">
        <v>0</v>
      </c>
      <c r="AV1288" s="12">
        <v>0</v>
      </c>
      <c r="AW1288" s="12">
        <v>0</v>
      </c>
      <c r="AX1288" s="12">
        <v>0</v>
      </c>
      <c r="AY1288" s="12">
        <v>0</v>
      </c>
      <c r="AZ1288" s="12">
        <v>0</v>
      </c>
      <c r="BA1288" s="12">
        <v>0</v>
      </c>
      <c r="BB1288" s="12">
        <v>0</v>
      </c>
      <c r="BC1288" s="12">
        <v>0</v>
      </c>
      <c r="BD1288" s="12">
        <v>0</v>
      </c>
      <c r="BE1288" s="12">
        <v>0</v>
      </c>
      <c r="BF1288" s="12">
        <v>0</v>
      </c>
      <c r="BK1288" t="s">
        <v>333</v>
      </c>
      <c r="BL1288" t="s">
        <v>112</v>
      </c>
      <c r="BM1288" s="2">
        <v>43903</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row>
    <row r="1289" spans="1:92" hidden="1" x14ac:dyDescent="0.25">
      <c r="A1289" s="7" t="s">
        <v>350</v>
      </c>
      <c r="B1289" t="s">
        <v>113</v>
      </c>
      <c r="C1289" s="2">
        <v>43906</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G1289" s="35" t="s">
        <v>350</v>
      </c>
      <c r="AH1289" s="29" t="s">
        <v>113</v>
      </c>
      <c r="AI1289" s="36">
        <v>43906</v>
      </c>
      <c r="AJ1289" s="12">
        <v>0</v>
      </c>
      <c r="AK1289" s="12">
        <v>0</v>
      </c>
      <c r="AL1289" s="12">
        <v>0</v>
      </c>
      <c r="AM1289" s="12">
        <v>0</v>
      </c>
      <c r="AN1289" s="12">
        <v>0</v>
      </c>
      <c r="AO1289" s="12">
        <v>0</v>
      </c>
      <c r="AP1289" s="12">
        <v>0</v>
      </c>
      <c r="AQ1289" s="12">
        <v>0</v>
      </c>
      <c r="AR1289" s="12">
        <v>0</v>
      </c>
      <c r="AS1289" s="12">
        <v>0</v>
      </c>
      <c r="AT1289" s="12">
        <v>0</v>
      </c>
      <c r="AU1289" s="12">
        <v>0</v>
      </c>
      <c r="AV1289" s="12">
        <v>0</v>
      </c>
      <c r="AW1289" s="12">
        <v>0</v>
      </c>
      <c r="AX1289" s="12">
        <v>0</v>
      </c>
      <c r="AY1289" s="12">
        <v>0</v>
      </c>
      <c r="AZ1289" s="12">
        <v>0</v>
      </c>
      <c r="BA1289" s="12">
        <v>0</v>
      </c>
      <c r="BB1289" s="12">
        <v>0</v>
      </c>
      <c r="BC1289" s="12">
        <v>0</v>
      </c>
      <c r="BD1289" s="12">
        <v>0</v>
      </c>
      <c r="BE1289" s="12">
        <v>0</v>
      </c>
      <c r="BF1289" s="12">
        <v>0</v>
      </c>
      <c r="BK1289" t="s">
        <v>333</v>
      </c>
      <c r="BL1289" t="s">
        <v>113</v>
      </c>
      <c r="BM1289" s="2">
        <v>43903</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row>
    <row r="1290" spans="1:92" hidden="1" x14ac:dyDescent="0.25">
      <c r="A1290" s="7" t="s">
        <v>351</v>
      </c>
      <c r="B1290" t="s">
        <v>110</v>
      </c>
      <c r="C1290" s="2">
        <v>43906</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G1290" s="33" t="s">
        <v>351</v>
      </c>
      <c r="AH1290" s="30" t="s">
        <v>110</v>
      </c>
      <c r="AI1290" s="34">
        <v>43906</v>
      </c>
      <c r="AJ1290" s="12">
        <v>0</v>
      </c>
      <c r="AK1290" s="12">
        <v>0</v>
      </c>
      <c r="AL1290" s="12">
        <v>0</v>
      </c>
      <c r="AM1290" s="12">
        <v>0</v>
      </c>
      <c r="AN1290" s="12">
        <v>0</v>
      </c>
      <c r="AO1290" s="12">
        <v>0</v>
      </c>
      <c r="AP1290" s="12">
        <v>0</v>
      </c>
      <c r="AQ1290" s="12">
        <v>0</v>
      </c>
      <c r="AR1290" s="12">
        <v>0</v>
      </c>
      <c r="AS1290" s="12">
        <v>0</v>
      </c>
      <c r="AT1290" s="12">
        <v>0</v>
      </c>
      <c r="AU1290" s="12">
        <v>0</v>
      </c>
      <c r="AV1290" s="12">
        <v>0</v>
      </c>
      <c r="AW1290" s="12">
        <v>0</v>
      </c>
      <c r="AX1290" s="12">
        <v>0</v>
      </c>
      <c r="AY1290" s="12">
        <v>0</v>
      </c>
      <c r="AZ1290" s="12">
        <v>0</v>
      </c>
      <c r="BA1290" s="12">
        <v>0</v>
      </c>
      <c r="BB1290" s="12">
        <v>0</v>
      </c>
      <c r="BC1290" s="12">
        <v>0</v>
      </c>
      <c r="BD1290" s="12">
        <v>0</v>
      </c>
      <c r="BE1290" s="12">
        <v>0</v>
      </c>
      <c r="BF1290" s="12">
        <v>0</v>
      </c>
      <c r="BK1290" t="s">
        <v>334</v>
      </c>
      <c r="BL1290" t="s">
        <v>110</v>
      </c>
      <c r="BM1290" s="2">
        <v>43903</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row>
    <row r="1291" spans="1:92" hidden="1" x14ac:dyDescent="0.25">
      <c r="A1291" s="7" t="s">
        <v>351</v>
      </c>
      <c r="B1291" t="s">
        <v>111</v>
      </c>
      <c r="C1291" s="2">
        <v>43906</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G1291" s="35" t="s">
        <v>351</v>
      </c>
      <c r="AH1291" s="29" t="s">
        <v>111</v>
      </c>
      <c r="AI1291" s="36">
        <v>43906</v>
      </c>
      <c r="AJ1291" s="12">
        <v>0</v>
      </c>
      <c r="AK1291" s="12">
        <v>0</v>
      </c>
      <c r="AL1291" s="12">
        <v>0</v>
      </c>
      <c r="AM1291" s="12">
        <v>0</v>
      </c>
      <c r="AN1291" s="12">
        <v>0</v>
      </c>
      <c r="AO1291" s="12">
        <v>0</v>
      </c>
      <c r="AP1291" s="12">
        <v>0</v>
      </c>
      <c r="AQ1291" s="12">
        <v>0</v>
      </c>
      <c r="AR1291" s="12">
        <v>0</v>
      </c>
      <c r="AS1291" s="12">
        <v>0</v>
      </c>
      <c r="AT1291" s="12">
        <v>0</v>
      </c>
      <c r="AU1291" s="12">
        <v>0</v>
      </c>
      <c r="AV1291" s="12">
        <v>0</v>
      </c>
      <c r="AW1291" s="12">
        <v>0</v>
      </c>
      <c r="AX1291" s="12">
        <v>0</v>
      </c>
      <c r="AY1291" s="12">
        <v>0</v>
      </c>
      <c r="AZ1291" s="12">
        <v>0</v>
      </c>
      <c r="BA1291" s="12">
        <v>0</v>
      </c>
      <c r="BB1291" s="12">
        <v>0</v>
      </c>
      <c r="BC1291" s="12">
        <v>0</v>
      </c>
      <c r="BD1291" s="12">
        <v>0</v>
      </c>
      <c r="BE1291" s="12">
        <v>0</v>
      </c>
      <c r="BF1291" s="12">
        <v>0</v>
      </c>
      <c r="BK1291" t="s">
        <v>334</v>
      </c>
      <c r="BL1291" t="s">
        <v>111</v>
      </c>
      <c r="BM1291" s="2">
        <v>43903</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row>
    <row r="1292" spans="1:92" hidden="1" x14ac:dyDescent="0.25">
      <c r="A1292" s="7" t="s">
        <v>351</v>
      </c>
      <c r="B1292" t="s">
        <v>112</v>
      </c>
      <c r="C1292" s="2">
        <v>43906</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G1292" s="33" t="s">
        <v>351</v>
      </c>
      <c r="AH1292" s="30" t="s">
        <v>112</v>
      </c>
      <c r="AI1292" s="34">
        <v>43906</v>
      </c>
      <c r="AJ1292" s="12">
        <v>0</v>
      </c>
      <c r="AK1292" s="12">
        <v>0</v>
      </c>
      <c r="AL1292" s="12">
        <v>0</v>
      </c>
      <c r="AM1292" s="12">
        <v>0</v>
      </c>
      <c r="AN1292" s="12">
        <v>0</v>
      </c>
      <c r="AO1292" s="12">
        <v>0</v>
      </c>
      <c r="AP1292" s="12">
        <v>0</v>
      </c>
      <c r="AQ1292" s="12">
        <v>0</v>
      </c>
      <c r="AR1292" s="12">
        <v>0</v>
      </c>
      <c r="AS1292" s="12">
        <v>0</v>
      </c>
      <c r="AT1292" s="12">
        <v>0</v>
      </c>
      <c r="AU1292" s="12">
        <v>0</v>
      </c>
      <c r="AV1292" s="12">
        <v>0</v>
      </c>
      <c r="AW1292" s="12">
        <v>0</v>
      </c>
      <c r="AX1292" s="12">
        <v>0</v>
      </c>
      <c r="AY1292" s="12">
        <v>0</v>
      </c>
      <c r="AZ1292" s="12">
        <v>0</v>
      </c>
      <c r="BA1292" s="12">
        <v>0</v>
      </c>
      <c r="BB1292" s="12">
        <v>0</v>
      </c>
      <c r="BC1292" s="12">
        <v>0</v>
      </c>
      <c r="BD1292" s="12">
        <v>0</v>
      </c>
      <c r="BE1292" s="12">
        <v>0</v>
      </c>
      <c r="BF1292" s="12">
        <v>0</v>
      </c>
      <c r="BK1292" t="s">
        <v>334</v>
      </c>
      <c r="BL1292" t="s">
        <v>112</v>
      </c>
      <c r="BM1292" s="2">
        <v>43903</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0</v>
      </c>
    </row>
    <row r="1293" spans="1:92" hidden="1" x14ac:dyDescent="0.25">
      <c r="A1293" s="7" t="s">
        <v>351</v>
      </c>
      <c r="B1293" t="s">
        <v>113</v>
      </c>
      <c r="C1293" s="2">
        <v>43906</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G1293" s="35" t="s">
        <v>351</v>
      </c>
      <c r="AH1293" s="29" t="s">
        <v>113</v>
      </c>
      <c r="AI1293" s="36">
        <v>43906</v>
      </c>
      <c r="AJ1293" s="12">
        <v>0</v>
      </c>
      <c r="AK1293" s="12">
        <v>0</v>
      </c>
      <c r="AL1293" s="12">
        <v>0</v>
      </c>
      <c r="AM1293" s="12">
        <v>0</v>
      </c>
      <c r="AN1293" s="12">
        <v>0</v>
      </c>
      <c r="AO1293" s="12">
        <v>0</v>
      </c>
      <c r="AP1293" s="12">
        <v>0</v>
      </c>
      <c r="AQ1293" s="12">
        <v>0</v>
      </c>
      <c r="AR1293" s="12">
        <v>0</v>
      </c>
      <c r="AS1293" s="12">
        <v>0</v>
      </c>
      <c r="AT1293" s="12">
        <v>0</v>
      </c>
      <c r="AU1293" s="12">
        <v>0</v>
      </c>
      <c r="AV1293" s="12">
        <v>0</v>
      </c>
      <c r="AW1293" s="12">
        <v>0</v>
      </c>
      <c r="AX1293" s="12">
        <v>0</v>
      </c>
      <c r="AY1293" s="12">
        <v>0</v>
      </c>
      <c r="AZ1293" s="12">
        <v>0</v>
      </c>
      <c r="BA1293" s="12">
        <v>0</v>
      </c>
      <c r="BB1293" s="12">
        <v>0</v>
      </c>
      <c r="BC1293" s="12">
        <v>0</v>
      </c>
      <c r="BD1293" s="12">
        <v>0</v>
      </c>
      <c r="BE1293" s="12">
        <v>0</v>
      </c>
      <c r="BF1293" s="12">
        <v>0</v>
      </c>
      <c r="BK1293" t="s">
        <v>334</v>
      </c>
      <c r="BL1293" t="s">
        <v>113</v>
      </c>
      <c r="BM1293" s="2">
        <v>43903</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row>
    <row r="1294" spans="1:92" hidden="1" x14ac:dyDescent="0.25">
      <c r="A1294" s="7" t="s">
        <v>352</v>
      </c>
      <c r="B1294" t="s">
        <v>110</v>
      </c>
      <c r="C1294" s="2">
        <v>43906</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G1294" s="33" t="s">
        <v>352</v>
      </c>
      <c r="AH1294" s="30" t="s">
        <v>110</v>
      </c>
      <c r="AI1294" s="34">
        <v>43906</v>
      </c>
      <c r="AJ1294" s="12">
        <v>0</v>
      </c>
      <c r="AK1294" s="12">
        <v>0</v>
      </c>
      <c r="AL1294" s="12">
        <v>0</v>
      </c>
      <c r="AM1294" s="12">
        <v>0</v>
      </c>
      <c r="AN1294" s="12">
        <v>0</v>
      </c>
      <c r="AO1294" s="12">
        <v>0</v>
      </c>
      <c r="AP1294" s="12">
        <v>0</v>
      </c>
      <c r="AQ1294" s="12">
        <v>0</v>
      </c>
      <c r="AR1294" s="12">
        <v>0</v>
      </c>
      <c r="AS1294" s="12">
        <v>0</v>
      </c>
      <c r="AT1294" s="12">
        <v>0</v>
      </c>
      <c r="AU1294" s="12">
        <v>0</v>
      </c>
      <c r="AV1294" s="12">
        <v>0</v>
      </c>
      <c r="AW1294" s="12">
        <v>0</v>
      </c>
      <c r="AX1294" s="12">
        <v>0</v>
      </c>
      <c r="AY1294" s="12">
        <v>0</v>
      </c>
      <c r="AZ1294" s="12">
        <v>0</v>
      </c>
      <c r="BA1294" s="12">
        <v>0</v>
      </c>
      <c r="BB1294" s="12">
        <v>0</v>
      </c>
      <c r="BC1294" s="12">
        <v>0</v>
      </c>
      <c r="BD1294" s="12">
        <v>0</v>
      </c>
      <c r="BE1294" s="12">
        <v>0</v>
      </c>
      <c r="BF1294" s="12">
        <v>0</v>
      </c>
      <c r="BK1294" t="s">
        <v>335</v>
      </c>
      <c r="BL1294" t="s">
        <v>110</v>
      </c>
      <c r="BM1294" s="2">
        <v>43903</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row>
    <row r="1295" spans="1:92" hidden="1" x14ac:dyDescent="0.25">
      <c r="A1295" s="7" t="s">
        <v>352</v>
      </c>
      <c r="B1295" t="s">
        <v>111</v>
      </c>
      <c r="C1295" s="2">
        <v>43906</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G1295" s="35" t="s">
        <v>352</v>
      </c>
      <c r="AH1295" s="29" t="s">
        <v>111</v>
      </c>
      <c r="AI1295" s="36">
        <v>43906</v>
      </c>
      <c r="AJ1295" s="12">
        <v>0</v>
      </c>
      <c r="AK1295" s="12">
        <v>0</v>
      </c>
      <c r="AL1295" s="12">
        <v>0</v>
      </c>
      <c r="AM1295" s="12">
        <v>0</v>
      </c>
      <c r="AN1295" s="12">
        <v>0</v>
      </c>
      <c r="AO1295" s="12">
        <v>0</v>
      </c>
      <c r="AP1295" s="12">
        <v>0</v>
      </c>
      <c r="AQ1295" s="12">
        <v>0</v>
      </c>
      <c r="AR1295" s="12">
        <v>0</v>
      </c>
      <c r="AS1295" s="12">
        <v>0</v>
      </c>
      <c r="AT1295" s="12">
        <v>0</v>
      </c>
      <c r="AU1295" s="12">
        <v>0</v>
      </c>
      <c r="AV1295" s="12">
        <v>0</v>
      </c>
      <c r="AW1295" s="12">
        <v>0</v>
      </c>
      <c r="AX1295" s="12">
        <v>0</v>
      </c>
      <c r="AY1295" s="12">
        <v>0</v>
      </c>
      <c r="AZ1295" s="12">
        <v>0</v>
      </c>
      <c r="BA1295" s="12">
        <v>0</v>
      </c>
      <c r="BB1295" s="12">
        <v>0</v>
      </c>
      <c r="BC1295" s="12">
        <v>0</v>
      </c>
      <c r="BD1295" s="12">
        <v>0</v>
      </c>
      <c r="BE1295" s="12">
        <v>0</v>
      </c>
      <c r="BF1295" s="12">
        <v>0</v>
      </c>
      <c r="BK1295" t="s">
        <v>335</v>
      </c>
      <c r="BL1295" t="s">
        <v>111</v>
      </c>
      <c r="BM1295" s="2">
        <v>43903</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row>
    <row r="1296" spans="1:92" hidden="1" x14ac:dyDescent="0.25">
      <c r="A1296" s="7" t="s">
        <v>352</v>
      </c>
      <c r="B1296" t="s">
        <v>112</v>
      </c>
      <c r="C1296" s="2">
        <v>43906</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G1296" s="33" t="s">
        <v>352</v>
      </c>
      <c r="AH1296" s="30" t="s">
        <v>112</v>
      </c>
      <c r="AI1296" s="34">
        <v>43906</v>
      </c>
      <c r="AJ1296" s="12">
        <v>0</v>
      </c>
      <c r="AK1296" s="12">
        <v>0</v>
      </c>
      <c r="AL1296" s="12">
        <v>0</v>
      </c>
      <c r="AM1296" s="12">
        <v>0</v>
      </c>
      <c r="AN1296" s="12">
        <v>0</v>
      </c>
      <c r="AO1296" s="12">
        <v>0</v>
      </c>
      <c r="AP1296" s="12">
        <v>0</v>
      </c>
      <c r="AQ1296" s="12">
        <v>0</v>
      </c>
      <c r="AR1296" s="12">
        <v>0</v>
      </c>
      <c r="AS1296" s="12">
        <v>0</v>
      </c>
      <c r="AT1296" s="12">
        <v>0</v>
      </c>
      <c r="AU1296" s="12">
        <v>0</v>
      </c>
      <c r="AV1296" s="12">
        <v>0</v>
      </c>
      <c r="AW1296" s="12">
        <v>0</v>
      </c>
      <c r="AX1296" s="12">
        <v>0</v>
      </c>
      <c r="AY1296" s="12">
        <v>0</v>
      </c>
      <c r="AZ1296" s="12">
        <v>0</v>
      </c>
      <c r="BA1296" s="12">
        <v>0</v>
      </c>
      <c r="BB1296" s="12">
        <v>0</v>
      </c>
      <c r="BC1296" s="12">
        <v>0</v>
      </c>
      <c r="BD1296" s="12">
        <v>0</v>
      </c>
      <c r="BE1296" s="12">
        <v>0</v>
      </c>
      <c r="BF1296" s="12">
        <v>0</v>
      </c>
      <c r="BK1296" t="s">
        <v>335</v>
      </c>
      <c r="BL1296" t="s">
        <v>112</v>
      </c>
      <c r="BM1296" s="2">
        <v>43903</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row>
    <row r="1297" spans="1:92" hidden="1" x14ac:dyDescent="0.25">
      <c r="A1297" s="7" t="s">
        <v>352</v>
      </c>
      <c r="B1297" t="s">
        <v>113</v>
      </c>
      <c r="C1297" s="2">
        <v>43906</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G1297" s="35" t="s">
        <v>352</v>
      </c>
      <c r="AH1297" s="29" t="s">
        <v>113</v>
      </c>
      <c r="AI1297" s="36">
        <v>43906</v>
      </c>
      <c r="AJ1297" s="12">
        <v>0</v>
      </c>
      <c r="AK1297" s="12">
        <v>0</v>
      </c>
      <c r="AL1297" s="12">
        <v>0</v>
      </c>
      <c r="AM1297" s="12">
        <v>0</v>
      </c>
      <c r="AN1297" s="12">
        <v>0</v>
      </c>
      <c r="AO1297" s="12">
        <v>0</v>
      </c>
      <c r="AP1297" s="12">
        <v>0</v>
      </c>
      <c r="AQ1297" s="12">
        <v>0</v>
      </c>
      <c r="AR1297" s="12">
        <v>0</v>
      </c>
      <c r="AS1297" s="12">
        <v>0</v>
      </c>
      <c r="AT1297" s="12">
        <v>0</v>
      </c>
      <c r="AU1297" s="12">
        <v>0</v>
      </c>
      <c r="AV1297" s="12">
        <v>0</v>
      </c>
      <c r="AW1297" s="12">
        <v>0</v>
      </c>
      <c r="AX1297" s="12">
        <v>0</v>
      </c>
      <c r="AY1297" s="12">
        <v>0</v>
      </c>
      <c r="AZ1297" s="12">
        <v>0</v>
      </c>
      <c r="BA1297" s="12">
        <v>0</v>
      </c>
      <c r="BB1297" s="12">
        <v>0</v>
      </c>
      <c r="BC1297" s="12">
        <v>0</v>
      </c>
      <c r="BD1297" s="12">
        <v>0</v>
      </c>
      <c r="BE1297" s="12">
        <v>0</v>
      </c>
      <c r="BF1297" s="12">
        <v>0</v>
      </c>
      <c r="BK1297" t="s">
        <v>335</v>
      </c>
      <c r="BL1297" t="s">
        <v>113</v>
      </c>
      <c r="BM1297" s="2">
        <v>43903</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row>
    <row r="1298" spans="1:92" hidden="1" x14ac:dyDescent="0.25">
      <c r="A1298" s="7" t="s">
        <v>353</v>
      </c>
      <c r="B1298" t="s">
        <v>110</v>
      </c>
      <c r="C1298" s="2">
        <v>43906</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G1298" s="33" t="s">
        <v>353</v>
      </c>
      <c r="AH1298" s="30" t="s">
        <v>110</v>
      </c>
      <c r="AI1298" s="34">
        <v>43906</v>
      </c>
      <c r="AJ1298" s="12">
        <v>0</v>
      </c>
      <c r="AK1298" s="12">
        <v>0</v>
      </c>
      <c r="AL1298" s="12">
        <v>0</v>
      </c>
      <c r="AM1298" s="12">
        <v>0</v>
      </c>
      <c r="AN1298" s="12">
        <v>0</v>
      </c>
      <c r="AO1298" s="12">
        <v>0</v>
      </c>
      <c r="AP1298" s="12">
        <v>0</v>
      </c>
      <c r="AQ1298" s="12">
        <v>0</v>
      </c>
      <c r="AR1298" s="12">
        <v>0</v>
      </c>
      <c r="AS1298" s="12">
        <v>0</v>
      </c>
      <c r="AT1298" s="12">
        <v>0</v>
      </c>
      <c r="AU1298" s="12">
        <v>0</v>
      </c>
      <c r="AV1298" s="12">
        <v>0</v>
      </c>
      <c r="AW1298" s="12">
        <v>0</v>
      </c>
      <c r="AX1298" s="12">
        <v>0</v>
      </c>
      <c r="AY1298" s="12">
        <v>0</v>
      </c>
      <c r="AZ1298" s="12">
        <v>0</v>
      </c>
      <c r="BA1298" s="12">
        <v>0</v>
      </c>
      <c r="BB1298" s="12">
        <v>0</v>
      </c>
      <c r="BC1298" s="12">
        <v>0</v>
      </c>
      <c r="BD1298" s="12">
        <v>0</v>
      </c>
      <c r="BE1298" s="12">
        <v>0</v>
      </c>
      <c r="BF1298" s="12">
        <v>0</v>
      </c>
      <c r="BK1298" t="s">
        <v>336</v>
      </c>
      <c r="BL1298" t="s">
        <v>110</v>
      </c>
      <c r="BM1298" s="2">
        <v>43903</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row>
    <row r="1299" spans="1:92" hidden="1" x14ac:dyDescent="0.25">
      <c r="A1299" s="7" t="s">
        <v>353</v>
      </c>
      <c r="B1299" t="s">
        <v>111</v>
      </c>
      <c r="C1299" s="2">
        <v>43906</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G1299" s="35" t="s">
        <v>353</v>
      </c>
      <c r="AH1299" s="29" t="s">
        <v>111</v>
      </c>
      <c r="AI1299" s="36">
        <v>43906</v>
      </c>
      <c r="AJ1299" s="12">
        <v>0</v>
      </c>
      <c r="AK1299" s="12">
        <v>0</v>
      </c>
      <c r="AL1299" s="12">
        <v>0</v>
      </c>
      <c r="AM1299" s="12">
        <v>0</v>
      </c>
      <c r="AN1299" s="12">
        <v>0</v>
      </c>
      <c r="AO1299" s="12">
        <v>0</v>
      </c>
      <c r="AP1299" s="12">
        <v>0</v>
      </c>
      <c r="AQ1299" s="12">
        <v>0</v>
      </c>
      <c r="AR1299" s="12">
        <v>0</v>
      </c>
      <c r="AS1299" s="12">
        <v>0</v>
      </c>
      <c r="AT1299" s="12">
        <v>0</v>
      </c>
      <c r="AU1299" s="12">
        <v>0</v>
      </c>
      <c r="AV1299" s="12">
        <v>0</v>
      </c>
      <c r="AW1299" s="12">
        <v>0</v>
      </c>
      <c r="AX1299" s="12">
        <v>0</v>
      </c>
      <c r="AY1299" s="12">
        <v>0</v>
      </c>
      <c r="AZ1299" s="12">
        <v>0</v>
      </c>
      <c r="BA1299" s="12">
        <v>0</v>
      </c>
      <c r="BB1299" s="12">
        <v>0</v>
      </c>
      <c r="BC1299" s="12">
        <v>0</v>
      </c>
      <c r="BD1299" s="12">
        <v>0</v>
      </c>
      <c r="BE1299" s="12">
        <v>0</v>
      </c>
      <c r="BF1299" s="12">
        <v>0</v>
      </c>
      <c r="BK1299" t="s">
        <v>336</v>
      </c>
      <c r="BL1299" t="s">
        <v>111</v>
      </c>
      <c r="BM1299" s="2">
        <v>43903</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row>
    <row r="1300" spans="1:92" hidden="1" x14ac:dyDescent="0.25">
      <c r="A1300" s="7" t="s">
        <v>353</v>
      </c>
      <c r="B1300" t="s">
        <v>112</v>
      </c>
      <c r="C1300" s="2">
        <v>43906</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G1300" s="33" t="s">
        <v>353</v>
      </c>
      <c r="AH1300" s="30" t="s">
        <v>112</v>
      </c>
      <c r="AI1300" s="34">
        <v>43906</v>
      </c>
      <c r="AJ1300" s="12">
        <v>0</v>
      </c>
      <c r="AK1300" s="12">
        <v>0</v>
      </c>
      <c r="AL1300" s="12">
        <v>0</v>
      </c>
      <c r="AM1300" s="12">
        <v>0</v>
      </c>
      <c r="AN1300" s="12">
        <v>0</v>
      </c>
      <c r="AO1300" s="12">
        <v>0</v>
      </c>
      <c r="AP1300" s="12">
        <v>0</v>
      </c>
      <c r="AQ1300" s="12">
        <v>0</v>
      </c>
      <c r="AR1300" s="12">
        <v>0</v>
      </c>
      <c r="AS1300" s="12">
        <v>0</v>
      </c>
      <c r="AT1300" s="12">
        <v>0</v>
      </c>
      <c r="AU1300" s="12">
        <v>0</v>
      </c>
      <c r="AV1300" s="12">
        <v>0</v>
      </c>
      <c r="AW1300" s="12">
        <v>0</v>
      </c>
      <c r="AX1300" s="12">
        <v>0</v>
      </c>
      <c r="AY1300" s="12">
        <v>0</v>
      </c>
      <c r="AZ1300" s="12">
        <v>0</v>
      </c>
      <c r="BA1300" s="12">
        <v>0</v>
      </c>
      <c r="BB1300" s="12">
        <v>0</v>
      </c>
      <c r="BC1300" s="12">
        <v>0</v>
      </c>
      <c r="BD1300" s="12">
        <v>0</v>
      </c>
      <c r="BE1300" s="12">
        <v>0</v>
      </c>
      <c r="BF1300" s="12">
        <v>0</v>
      </c>
      <c r="BK1300" t="s">
        <v>336</v>
      </c>
      <c r="BL1300" t="s">
        <v>112</v>
      </c>
      <c r="BM1300" s="2">
        <v>43903</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row>
    <row r="1301" spans="1:92" hidden="1" x14ac:dyDescent="0.25">
      <c r="A1301" s="7" t="s">
        <v>353</v>
      </c>
      <c r="B1301" t="s">
        <v>113</v>
      </c>
      <c r="C1301" s="2">
        <v>43906</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G1301" s="35" t="s">
        <v>353</v>
      </c>
      <c r="AH1301" s="29" t="s">
        <v>113</v>
      </c>
      <c r="AI1301" s="36">
        <v>43906</v>
      </c>
      <c r="AJ1301" s="12">
        <v>0</v>
      </c>
      <c r="AK1301" s="12">
        <v>0</v>
      </c>
      <c r="AL1301" s="12">
        <v>0</v>
      </c>
      <c r="AM1301" s="12">
        <v>0</v>
      </c>
      <c r="AN1301" s="12">
        <v>0</v>
      </c>
      <c r="AO1301" s="12">
        <v>0</v>
      </c>
      <c r="AP1301" s="12">
        <v>0</v>
      </c>
      <c r="AQ1301" s="12">
        <v>0</v>
      </c>
      <c r="AR1301" s="12">
        <v>0</v>
      </c>
      <c r="AS1301" s="12">
        <v>0</v>
      </c>
      <c r="AT1301" s="12">
        <v>0</v>
      </c>
      <c r="AU1301" s="12">
        <v>0</v>
      </c>
      <c r="AV1301" s="12">
        <v>0</v>
      </c>
      <c r="AW1301" s="12">
        <v>0</v>
      </c>
      <c r="AX1301" s="12">
        <v>0</v>
      </c>
      <c r="AY1301" s="12">
        <v>0</v>
      </c>
      <c r="AZ1301" s="12">
        <v>0</v>
      </c>
      <c r="BA1301" s="12">
        <v>0</v>
      </c>
      <c r="BB1301" s="12">
        <v>0</v>
      </c>
      <c r="BC1301" s="12">
        <v>0</v>
      </c>
      <c r="BD1301" s="12">
        <v>0</v>
      </c>
      <c r="BE1301" s="12">
        <v>0</v>
      </c>
      <c r="BF1301" s="12">
        <v>0</v>
      </c>
      <c r="BK1301" t="s">
        <v>336</v>
      </c>
      <c r="BL1301" t="s">
        <v>113</v>
      </c>
      <c r="BM1301" s="2">
        <v>43903</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row>
    <row r="1302" spans="1:92" hidden="1" x14ac:dyDescent="0.25">
      <c r="A1302" s="7" t="s">
        <v>354</v>
      </c>
      <c r="B1302" t="s">
        <v>110</v>
      </c>
      <c r="C1302" s="2">
        <v>43906</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G1302" s="33" t="s">
        <v>354</v>
      </c>
      <c r="AH1302" s="30" t="s">
        <v>110</v>
      </c>
      <c r="AI1302" s="34">
        <v>43906</v>
      </c>
      <c r="AJ1302" s="12">
        <v>0</v>
      </c>
      <c r="AK1302" s="12">
        <v>0</v>
      </c>
      <c r="AL1302" s="12">
        <v>0</v>
      </c>
      <c r="AM1302" s="12">
        <v>0</v>
      </c>
      <c r="AN1302" s="12">
        <v>0</v>
      </c>
      <c r="AO1302" s="12">
        <v>0</v>
      </c>
      <c r="AP1302" s="12">
        <v>0</v>
      </c>
      <c r="AQ1302" s="12">
        <v>0</v>
      </c>
      <c r="AR1302" s="12">
        <v>0</v>
      </c>
      <c r="AS1302" s="12">
        <v>0</v>
      </c>
      <c r="AT1302" s="12">
        <v>0</v>
      </c>
      <c r="AU1302" s="12">
        <v>0</v>
      </c>
      <c r="AV1302" s="12">
        <v>0</v>
      </c>
      <c r="AW1302" s="12">
        <v>0</v>
      </c>
      <c r="AX1302" s="12">
        <v>0</v>
      </c>
      <c r="AY1302" s="12">
        <v>0</v>
      </c>
      <c r="AZ1302" s="12">
        <v>0</v>
      </c>
      <c r="BA1302" s="12">
        <v>0</v>
      </c>
      <c r="BB1302" s="12">
        <v>0</v>
      </c>
      <c r="BC1302" s="12">
        <v>0</v>
      </c>
      <c r="BD1302" s="12">
        <v>0</v>
      </c>
      <c r="BE1302" s="12">
        <v>0</v>
      </c>
      <c r="BF1302" s="12">
        <v>0</v>
      </c>
      <c r="BK1302" t="s">
        <v>337</v>
      </c>
      <c r="BL1302" t="s">
        <v>110</v>
      </c>
      <c r="BM1302" s="2">
        <v>43903</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row>
    <row r="1303" spans="1:92" hidden="1" x14ac:dyDescent="0.25">
      <c r="A1303" s="7" t="s">
        <v>354</v>
      </c>
      <c r="B1303" t="s">
        <v>111</v>
      </c>
      <c r="C1303" s="2">
        <v>43906</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G1303" s="35" t="s">
        <v>354</v>
      </c>
      <c r="AH1303" s="29" t="s">
        <v>111</v>
      </c>
      <c r="AI1303" s="36">
        <v>43906</v>
      </c>
      <c r="AJ1303" s="12">
        <v>0</v>
      </c>
      <c r="AK1303" s="12">
        <v>0</v>
      </c>
      <c r="AL1303" s="12">
        <v>0</v>
      </c>
      <c r="AM1303" s="12">
        <v>0</v>
      </c>
      <c r="AN1303" s="12">
        <v>0</v>
      </c>
      <c r="AO1303" s="12">
        <v>0</v>
      </c>
      <c r="AP1303" s="12">
        <v>0</v>
      </c>
      <c r="AQ1303" s="12">
        <v>0</v>
      </c>
      <c r="AR1303" s="12">
        <v>0</v>
      </c>
      <c r="AS1303" s="12">
        <v>0</v>
      </c>
      <c r="AT1303" s="12">
        <v>0</v>
      </c>
      <c r="AU1303" s="12">
        <v>0</v>
      </c>
      <c r="AV1303" s="12">
        <v>0</v>
      </c>
      <c r="AW1303" s="12">
        <v>0</v>
      </c>
      <c r="AX1303" s="12">
        <v>0</v>
      </c>
      <c r="AY1303" s="12">
        <v>0</v>
      </c>
      <c r="AZ1303" s="12">
        <v>0</v>
      </c>
      <c r="BA1303" s="12">
        <v>0</v>
      </c>
      <c r="BB1303" s="12">
        <v>0</v>
      </c>
      <c r="BC1303" s="12">
        <v>0</v>
      </c>
      <c r="BD1303" s="12">
        <v>0</v>
      </c>
      <c r="BE1303" s="12">
        <v>0</v>
      </c>
      <c r="BF1303" s="12">
        <v>0</v>
      </c>
      <c r="BK1303" t="s">
        <v>337</v>
      </c>
      <c r="BL1303" t="s">
        <v>111</v>
      </c>
      <c r="BM1303" s="2">
        <v>43903</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row>
    <row r="1304" spans="1:92" hidden="1" x14ac:dyDescent="0.25">
      <c r="A1304" s="7" t="s">
        <v>354</v>
      </c>
      <c r="B1304" t="s">
        <v>112</v>
      </c>
      <c r="C1304" s="2">
        <v>43906</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G1304" s="33" t="s">
        <v>354</v>
      </c>
      <c r="AH1304" s="30" t="s">
        <v>112</v>
      </c>
      <c r="AI1304" s="34">
        <v>43906</v>
      </c>
      <c r="AJ1304" s="12">
        <v>0</v>
      </c>
      <c r="AK1304" s="12">
        <v>0</v>
      </c>
      <c r="AL1304" s="12">
        <v>0</v>
      </c>
      <c r="AM1304" s="12">
        <v>0</v>
      </c>
      <c r="AN1304" s="12">
        <v>0</v>
      </c>
      <c r="AO1304" s="12">
        <v>0</v>
      </c>
      <c r="AP1304" s="12">
        <v>0</v>
      </c>
      <c r="AQ1304" s="12">
        <v>0</v>
      </c>
      <c r="AR1304" s="12">
        <v>0</v>
      </c>
      <c r="AS1304" s="12">
        <v>0</v>
      </c>
      <c r="AT1304" s="12">
        <v>0</v>
      </c>
      <c r="AU1304" s="12">
        <v>0</v>
      </c>
      <c r="AV1304" s="12">
        <v>0</v>
      </c>
      <c r="AW1304" s="12">
        <v>0</v>
      </c>
      <c r="AX1304" s="12">
        <v>0</v>
      </c>
      <c r="AY1304" s="12">
        <v>0</v>
      </c>
      <c r="AZ1304" s="12">
        <v>0</v>
      </c>
      <c r="BA1304" s="12">
        <v>0</v>
      </c>
      <c r="BB1304" s="12">
        <v>0</v>
      </c>
      <c r="BC1304" s="12">
        <v>0</v>
      </c>
      <c r="BD1304" s="12">
        <v>0</v>
      </c>
      <c r="BE1304" s="12">
        <v>0</v>
      </c>
      <c r="BF1304" s="12">
        <v>0</v>
      </c>
      <c r="BK1304" t="s">
        <v>337</v>
      </c>
      <c r="BL1304" t="s">
        <v>112</v>
      </c>
      <c r="BM1304" s="2">
        <v>43903</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row>
    <row r="1305" spans="1:92" hidden="1" x14ac:dyDescent="0.25">
      <c r="A1305" s="7" t="s">
        <v>354</v>
      </c>
      <c r="B1305" t="s">
        <v>113</v>
      </c>
      <c r="C1305" s="2">
        <v>43906</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G1305" s="35" t="s">
        <v>354</v>
      </c>
      <c r="AH1305" s="29" t="s">
        <v>113</v>
      </c>
      <c r="AI1305" s="36">
        <v>43906</v>
      </c>
      <c r="AJ1305" s="12">
        <v>0</v>
      </c>
      <c r="AK1305" s="12">
        <v>0</v>
      </c>
      <c r="AL1305" s="12">
        <v>0</v>
      </c>
      <c r="AM1305" s="12">
        <v>0</v>
      </c>
      <c r="AN1305" s="12">
        <v>0</v>
      </c>
      <c r="AO1305" s="12">
        <v>0</v>
      </c>
      <c r="AP1305" s="12">
        <v>0</v>
      </c>
      <c r="AQ1305" s="12">
        <v>0</v>
      </c>
      <c r="AR1305" s="12">
        <v>0</v>
      </c>
      <c r="AS1305" s="12">
        <v>0</v>
      </c>
      <c r="AT1305" s="12">
        <v>0</v>
      </c>
      <c r="AU1305" s="12">
        <v>0</v>
      </c>
      <c r="AV1305" s="12">
        <v>0</v>
      </c>
      <c r="AW1305" s="12">
        <v>0</v>
      </c>
      <c r="AX1305" s="12">
        <v>0</v>
      </c>
      <c r="AY1305" s="12">
        <v>0</v>
      </c>
      <c r="AZ1305" s="12">
        <v>0</v>
      </c>
      <c r="BA1305" s="12">
        <v>0</v>
      </c>
      <c r="BB1305" s="12">
        <v>0</v>
      </c>
      <c r="BC1305" s="12">
        <v>0</v>
      </c>
      <c r="BD1305" s="12">
        <v>0</v>
      </c>
      <c r="BE1305" s="12">
        <v>0</v>
      </c>
      <c r="BF1305" s="12">
        <v>0</v>
      </c>
      <c r="BK1305" t="s">
        <v>337</v>
      </c>
      <c r="BL1305" t="s">
        <v>113</v>
      </c>
      <c r="BM1305" s="2">
        <v>43903</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row>
    <row r="1306" spans="1:92" hidden="1" x14ac:dyDescent="0.25">
      <c r="A1306" s="7" t="s">
        <v>355</v>
      </c>
      <c r="B1306" t="s">
        <v>110</v>
      </c>
      <c r="C1306" s="2">
        <v>43906</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G1306" s="33" t="s">
        <v>355</v>
      </c>
      <c r="AH1306" s="30" t="s">
        <v>110</v>
      </c>
      <c r="AI1306" s="34">
        <v>43906</v>
      </c>
      <c r="AJ1306" s="12">
        <v>0</v>
      </c>
      <c r="AK1306" s="12">
        <v>0</v>
      </c>
      <c r="AL1306" s="12">
        <v>0</v>
      </c>
      <c r="AM1306" s="12">
        <v>0</v>
      </c>
      <c r="AN1306" s="12">
        <v>0</v>
      </c>
      <c r="AO1306" s="12">
        <v>0</v>
      </c>
      <c r="AP1306" s="12">
        <v>0</v>
      </c>
      <c r="AQ1306" s="12">
        <v>0</v>
      </c>
      <c r="AR1306" s="12">
        <v>0</v>
      </c>
      <c r="AS1306" s="12">
        <v>0</v>
      </c>
      <c r="AT1306" s="12">
        <v>0</v>
      </c>
      <c r="AU1306" s="12">
        <v>0</v>
      </c>
      <c r="AV1306" s="12">
        <v>0</v>
      </c>
      <c r="AW1306" s="12">
        <v>0</v>
      </c>
      <c r="AX1306" s="12">
        <v>0</v>
      </c>
      <c r="AY1306" s="12">
        <v>0</v>
      </c>
      <c r="AZ1306" s="12">
        <v>0</v>
      </c>
      <c r="BA1306" s="12">
        <v>0</v>
      </c>
      <c r="BB1306" s="12">
        <v>0</v>
      </c>
      <c r="BC1306" s="12">
        <v>0</v>
      </c>
      <c r="BD1306" s="12">
        <v>0</v>
      </c>
      <c r="BE1306" s="12">
        <v>0</v>
      </c>
      <c r="BF1306" s="12">
        <v>0</v>
      </c>
      <c r="BK1306" t="s">
        <v>338</v>
      </c>
      <c r="BL1306" t="s">
        <v>110</v>
      </c>
      <c r="BM1306" s="2">
        <v>43903</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row>
    <row r="1307" spans="1:92" hidden="1" x14ac:dyDescent="0.25">
      <c r="A1307" s="7" t="s">
        <v>355</v>
      </c>
      <c r="B1307" t="s">
        <v>111</v>
      </c>
      <c r="C1307" s="2">
        <v>43906</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G1307" s="35" t="s">
        <v>355</v>
      </c>
      <c r="AH1307" s="29" t="s">
        <v>111</v>
      </c>
      <c r="AI1307" s="36">
        <v>43906</v>
      </c>
      <c r="AJ1307" s="12">
        <v>0</v>
      </c>
      <c r="AK1307" s="12">
        <v>0</v>
      </c>
      <c r="AL1307" s="12">
        <v>0</v>
      </c>
      <c r="AM1307" s="12">
        <v>0</v>
      </c>
      <c r="AN1307" s="12">
        <v>0</v>
      </c>
      <c r="AO1307" s="12">
        <v>0</v>
      </c>
      <c r="AP1307" s="12">
        <v>0</v>
      </c>
      <c r="AQ1307" s="12">
        <v>0</v>
      </c>
      <c r="AR1307" s="12">
        <v>0</v>
      </c>
      <c r="AS1307" s="12">
        <v>0</v>
      </c>
      <c r="AT1307" s="12">
        <v>0</v>
      </c>
      <c r="AU1307" s="12">
        <v>0</v>
      </c>
      <c r="AV1307" s="12">
        <v>0</v>
      </c>
      <c r="AW1307" s="12">
        <v>0</v>
      </c>
      <c r="AX1307" s="12">
        <v>0</v>
      </c>
      <c r="AY1307" s="12">
        <v>0</v>
      </c>
      <c r="AZ1307" s="12">
        <v>0</v>
      </c>
      <c r="BA1307" s="12">
        <v>0</v>
      </c>
      <c r="BB1307" s="12">
        <v>0</v>
      </c>
      <c r="BC1307" s="12">
        <v>0</v>
      </c>
      <c r="BD1307" s="12">
        <v>0</v>
      </c>
      <c r="BE1307" s="12">
        <v>0</v>
      </c>
      <c r="BF1307" s="12">
        <v>0</v>
      </c>
      <c r="BK1307" t="s">
        <v>338</v>
      </c>
      <c r="BL1307" t="s">
        <v>111</v>
      </c>
      <c r="BM1307" s="2">
        <v>43903</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row>
    <row r="1308" spans="1:92" hidden="1" x14ac:dyDescent="0.25">
      <c r="A1308" s="7" t="s">
        <v>355</v>
      </c>
      <c r="B1308" t="s">
        <v>112</v>
      </c>
      <c r="C1308" s="2">
        <v>43906</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G1308" s="33" t="s">
        <v>355</v>
      </c>
      <c r="AH1308" s="30" t="s">
        <v>112</v>
      </c>
      <c r="AI1308" s="34">
        <v>43906</v>
      </c>
      <c r="AJ1308" s="12">
        <v>0</v>
      </c>
      <c r="AK1308" s="12">
        <v>0</v>
      </c>
      <c r="AL1308" s="12">
        <v>0</v>
      </c>
      <c r="AM1308" s="12">
        <v>0</v>
      </c>
      <c r="AN1308" s="12">
        <v>0</v>
      </c>
      <c r="AO1308" s="12">
        <v>0</v>
      </c>
      <c r="AP1308" s="12">
        <v>0</v>
      </c>
      <c r="AQ1308" s="12">
        <v>0</v>
      </c>
      <c r="AR1308" s="12">
        <v>0</v>
      </c>
      <c r="AS1308" s="12">
        <v>0</v>
      </c>
      <c r="AT1308" s="12">
        <v>0</v>
      </c>
      <c r="AU1308" s="12">
        <v>0</v>
      </c>
      <c r="AV1308" s="12">
        <v>0</v>
      </c>
      <c r="AW1308" s="12">
        <v>0</v>
      </c>
      <c r="AX1308" s="12">
        <v>0</v>
      </c>
      <c r="AY1308" s="12">
        <v>0</v>
      </c>
      <c r="AZ1308" s="12">
        <v>0</v>
      </c>
      <c r="BA1308" s="12">
        <v>0</v>
      </c>
      <c r="BB1308" s="12">
        <v>0</v>
      </c>
      <c r="BC1308" s="12">
        <v>0</v>
      </c>
      <c r="BD1308" s="12">
        <v>0</v>
      </c>
      <c r="BE1308" s="12">
        <v>0</v>
      </c>
      <c r="BF1308" s="12">
        <v>0</v>
      </c>
      <c r="BK1308" t="s">
        <v>338</v>
      </c>
      <c r="BL1308" t="s">
        <v>112</v>
      </c>
      <c r="BM1308" s="2">
        <v>43903</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row>
    <row r="1309" spans="1:92" hidden="1" x14ac:dyDescent="0.25">
      <c r="A1309" s="7" t="s">
        <v>355</v>
      </c>
      <c r="B1309" t="s">
        <v>113</v>
      </c>
      <c r="C1309" s="2">
        <v>43906</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G1309" s="35" t="s">
        <v>355</v>
      </c>
      <c r="AH1309" s="29" t="s">
        <v>113</v>
      </c>
      <c r="AI1309" s="36">
        <v>43906</v>
      </c>
      <c r="AJ1309" s="12">
        <v>0</v>
      </c>
      <c r="AK1309" s="12">
        <v>0</v>
      </c>
      <c r="AL1309" s="12">
        <v>0</v>
      </c>
      <c r="AM1309" s="12">
        <v>0</v>
      </c>
      <c r="AN1309" s="12">
        <v>0</v>
      </c>
      <c r="AO1309" s="12">
        <v>0</v>
      </c>
      <c r="AP1309" s="12">
        <v>0</v>
      </c>
      <c r="AQ1309" s="12">
        <v>0</v>
      </c>
      <c r="AR1309" s="12">
        <v>0</v>
      </c>
      <c r="AS1309" s="12">
        <v>0</v>
      </c>
      <c r="AT1309" s="12">
        <v>0</v>
      </c>
      <c r="AU1309" s="12">
        <v>0</v>
      </c>
      <c r="AV1309" s="12">
        <v>0</v>
      </c>
      <c r="AW1309" s="12">
        <v>0</v>
      </c>
      <c r="AX1309" s="12">
        <v>0</v>
      </c>
      <c r="AY1309" s="12">
        <v>0</v>
      </c>
      <c r="AZ1309" s="12">
        <v>0</v>
      </c>
      <c r="BA1309" s="12">
        <v>0</v>
      </c>
      <c r="BB1309" s="12">
        <v>0</v>
      </c>
      <c r="BC1309" s="12">
        <v>0</v>
      </c>
      <c r="BD1309" s="12">
        <v>0</v>
      </c>
      <c r="BE1309" s="12">
        <v>0</v>
      </c>
      <c r="BF1309" s="12">
        <v>0</v>
      </c>
      <c r="BK1309" t="s">
        <v>338</v>
      </c>
      <c r="BL1309" t="s">
        <v>113</v>
      </c>
      <c r="BM1309" s="2">
        <v>43903</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row>
    <row r="1310" spans="1:92" hidden="1" x14ac:dyDescent="0.25">
      <c r="A1310" s="7" t="s">
        <v>356</v>
      </c>
      <c r="B1310" t="s">
        <v>110</v>
      </c>
      <c r="C1310" s="2">
        <v>43906</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G1310" s="33" t="s">
        <v>356</v>
      </c>
      <c r="AH1310" s="30" t="s">
        <v>110</v>
      </c>
      <c r="AI1310" s="34">
        <v>43906</v>
      </c>
      <c r="AJ1310" s="12">
        <v>0</v>
      </c>
      <c r="AK1310" s="12">
        <v>0</v>
      </c>
      <c r="AL1310" s="12">
        <v>0</v>
      </c>
      <c r="AM1310" s="12">
        <v>0</v>
      </c>
      <c r="AN1310" s="12">
        <v>0</v>
      </c>
      <c r="AO1310" s="12">
        <v>0</v>
      </c>
      <c r="AP1310" s="12">
        <v>0</v>
      </c>
      <c r="AQ1310" s="12">
        <v>0</v>
      </c>
      <c r="AR1310" s="12">
        <v>0</v>
      </c>
      <c r="AS1310" s="12">
        <v>0</v>
      </c>
      <c r="AT1310" s="12">
        <v>0</v>
      </c>
      <c r="AU1310" s="12">
        <v>0</v>
      </c>
      <c r="AV1310" s="12">
        <v>0</v>
      </c>
      <c r="AW1310" s="12">
        <v>0</v>
      </c>
      <c r="AX1310" s="12">
        <v>0</v>
      </c>
      <c r="AY1310" s="12">
        <v>0</v>
      </c>
      <c r="AZ1310" s="12">
        <v>0</v>
      </c>
      <c r="BA1310" s="12">
        <v>0</v>
      </c>
      <c r="BB1310" s="12">
        <v>0</v>
      </c>
      <c r="BC1310" s="12">
        <v>0</v>
      </c>
      <c r="BD1310" s="12">
        <v>0</v>
      </c>
      <c r="BE1310" s="12">
        <v>0</v>
      </c>
      <c r="BF1310" s="12">
        <v>0</v>
      </c>
      <c r="BK1310" t="s">
        <v>339</v>
      </c>
      <c r="BL1310" t="s">
        <v>110</v>
      </c>
      <c r="BM1310" s="2">
        <v>43903</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row>
    <row r="1311" spans="1:92" hidden="1" x14ac:dyDescent="0.25">
      <c r="A1311" s="7" t="s">
        <v>356</v>
      </c>
      <c r="B1311" t="s">
        <v>111</v>
      </c>
      <c r="C1311" s="2">
        <v>43906</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G1311" s="35" t="s">
        <v>356</v>
      </c>
      <c r="AH1311" s="29" t="s">
        <v>111</v>
      </c>
      <c r="AI1311" s="36">
        <v>43906</v>
      </c>
      <c r="AJ1311" s="12">
        <v>0</v>
      </c>
      <c r="AK1311" s="12">
        <v>0</v>
      </c>
      <c r="AL1311" s="12">
        <v>0</v>
      </c>
      <c r="AM1311" s="12">
        <v>0</v>
      </c>
      <c r="AN1311" s="12">
        <v>0</v>
      </c>
      <c r="AO1311" s="12">
        <v>0</v>
      </c>
      <c r="AP1311" s="12">
        <v>0</v>
      </c>
      <c r="AQ1311" s="12">
        <v>0</v>
      </c>
      <c r="AR1311" s="12">
        <v>0</v>
      </c>
      <c r="AS1311" s="12">
        <v>0</v>
      </c>
      <c r="AT1311" s="12">
        <v>0</v>
      </c>
      <c r="AU1311" s="12">
        <v>0</v>
      </c>
      <c r="AV1311" s="12">
        <v>0</v>
      </c>
      <c r="AW1311" s="12">
        <v>0</v>
      </c>
      <c r="AX1311" s="12">
        <v>0</v>
      </c>
      <c r="AY1311" s="12">
        <v>0</v>
      </c>
      <c r="AZ1311" s="12">
        <v>0</v>
      </c>
      <c r="BA1311" s="12">
        <v>0</v>
      </c>
      <c r="BB1311" s="12">
        <v>0</v>
      </c>
      <c r="BC1311" s="12">
        <v>0</v>
      </c>
      <c r="BD1311" s="12">
        <v>0</v>
      </c>
      <c r="BE1311" s="12">
        <v>0</v>
      </c>
      <c r="BF1311" s="12">
        <v>0</v>
      </c>
      <c r="BK1311" t="s">
        <v>339</v>
      </c>
      <c r="BL1311" t="s">
        <v>111</v>
      </c>
      <c r="BM1311" s="2">
        <v>43903</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row>
    <row r="1312" spans="1:92" hidden="1" x14ac:dyDescent="0.25">
      <c r="A1312" s="7" t="s">
        <v>356</v>
      </c>
      <c r="B1312" t="s">
        <v>112</v>
      </c>
      <c r="C1312" s="2">
        <v>43906</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G1312" s="33" t="s">
        <v>356</v>
      </c>
      <c r="AH1312" s="30" t="s">
        <v>112</v>
      </c>
      <c r="AI1312" s="34">
        <v>43906</v>
      </c>
      <c r="AJ1312" s="12">
        <v>0</v>
      </c>
      <c r="AK1312" s="12">
        <v>0</v>
      </c>
      <c r="AL1312" s="12">
        <v>0</v>
      </c>
      <c r="AM1312" s="12">
        <v>0</v>
      </c>
      <c r="AN1312" s="12">
        <v>0</v>
      </c>
      <c r="AO1312" s="12">
        <v>0</v>
      </c>
      <c r="AP1312" s="12">
        <v>0</v>
      </c>
      <c r="AQ1312" s="12">
        <v>0</v>
      </c>
      <c r="AR1312" s="12">
        <v>0</v>
      </c>
      <c r="AS1312" s="12">
        <v>0</v>
      </c>
      <c r="AT1312" s="12">
        <v>0</v>
      </c>
      <c r="AU1312" s="12">
        <v>0</v>
      </c>
      <c r="AV1312" s="12">
        <v>0</v>
      </c>
      <c r="AW1312" s="12">
        <v>0</v>
      </c>
      <c r="AX1312" s="12">
        <v>0</v>
      </c>
      <c r="AY1312" s="12">
        <v>0</v>
      </c>
      <c r="AZ1312" s="12">
        <v>0</v>
      </c>
      <c r="BA1312" s="12">
        <v>0</v>
      </c>
      <c r="BB1312" s="12">
        <v>0</v>
      </c>
      <c r="BC1312" s="12">
        <v>0</v>
      </c>
      <c r="BD1312" s="12">
        <v>0</v>
      </c>
      <c r="BE1312" s="12">
        <v>0</v>
      </c>
      <c r="BF1312" s="12">
        <v>0</v>
      </c>
      <c r="BK1312" t="s">
        <v>339</v>
      </c>
      <c r="BL1312" t="s">
        <v>112</v>
      </c>
      <c r="BM1312" s="2">
        <v>43903</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row>
    <row r="1313" spans="1:92" hidden="1" x14ac:dyDescent="0.25">
      <c r="A1313" s="7" t="s">
        <v>356</v>
      </c>
      <c r="B1313" t="s">
        <v>113</v>
      </c>
      <c r="C1313" s="2">
        <v>43906</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G1313" s="35" t="s">
        <v>356</v>
      </c>
      <c r="AH1313" s="29" t="s">
        <v>113</v>
      </c>
      <c r="AI1313" s="36">
        <v>43906</v>
      </c>
      <c r="AJ1313" s="12">
        <v>0</v>
      </c>
      <c r="AK1313" s="12">
        <v>0</v>
      </c>
      <c r="AL1313" s="12">
        <v>0</v>
      </c>
      <c r="AM1313" s="12">
        <v>0</v>
      </c>
      <c r="AN1313" s="12">
        <v>0</v>
      </c>
      <c r="AO1313" s="12">
        <v>0</v>
      </c>
      <c r="AP1313" s="12">
        <v>0</v>
      </c>
      <c r="AQ1313" s="12">
        <v>0</v>
      </c>
      <c r="AR1313" s="12">
        <v>0</v>
      </c>
      <c r="AS1313" s="12">
        <v>0</v>
      </c>
      <c r="AT1313" s="12">
        <v>0</v>
      </c>
      <c r="AU1313" s="12">
        <v>0</v>
      </c>
      <c r="AV1313" s="12">
        <v>0</v>
      </c>
      <c r="AW1313" s="12">
        <v>0</v>
      </c>
      <c r="AX1313" s="12">
        <v>0</v>
      </c>
      <c r="AY1313" s="12">
        <v>0</v>
      </c>
      <c r="AZ1313" s="12">
        <v>0</v>
      </c>
      <c r="BA1313" s="12">
        <v>0</v>
      </c>
      <c r="BB1313" s="12">
        <v>0</v>
      </c>
      <c r="BC1313" s="12">
        <v>0</v>
      </c>
      <c r="BD1313" s="12">
        <v>0</v>
      </c>
      <c r="BE1313" s="12">
        <v>0</v>
      </c>
      <c r="BF1313" s="12">
        <v>0</v>
      </c>
      <c r="BK1313" t="s">
        <v>339</v>
      </c>
      <c r="BL1313" t="s">
        <v>113</v>
      </c>
      <c r="BM1313" s="2">
        <v>43903</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row>
    <row r="1314" spans="1:92" hidden="1" x14ac:dyDescent="0.25">
      <c r="A1314" s="7" t="s">
        <v>357</v>
      </c>
      <c r="B1314" t="s">
        <v>110</v>
      </c>
      <c r="C1314" s="2">
        <v>43906</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G1314" s="33" t="s">
        <v>357</v>
      </c>
      <c r="AH1314" s="30" t="s">
        <v>110</v>
      </c>
      <c r="AI1314" s="34">
        <v>43906</v>
      </c>
      <c r="AJ1314" s="12">
        <v>0</v>
      </c>
      <c r="AK1314" s="12">
        <v>0</v>
      </c>
      <c r="AL1314" s="12">
        <v>0</v>
      </c>
      <c r="AM1314" s="12">
        <v>0</v>
      </c>
      <c r="AN1314" s="12">
        <v>0</v>
      </c>
      <c r="AO1314" s="12">
        <v>0</v>
      </c>
      <c r="AP1314" s="12">
        <v>0</v>
      </c>
      <c r="AQ1314" s="12">
        <v>0</v>
      </c>
      <c r="AR1314" s="12">
        <v>0</v>
      </c>
      <c r="AS1314" s="12">
        <v>0</v>
      </c>
      <c r="AT1314" s="12">
        <v>0</v>
      </c>
      <c r="AU1314" s="12">
        <v>0</v>
      </c>
      <c r="AV1314" s="12">
        <v>0</v>
      </c>
      <c r="AW1314" s="12">
        <v>0</v>
      </c>
      <c r="AX1314" s="12">
        <v>0</v>
      </c>
      <c r="AY1314" s="12">
        <v>0</v>
      </c>
      <c r="AZ1314" s="12">
        <v>0</v>
      </c>
      <c r="BA1314" s="12">
        <v>0</v>
      </c>
      <c r="BB1314" s="12">
        <v>0</v>
      </c>
      <c r="BC1314" s="12">
        <v>0</v>
      </c>
      <c r="BD1314" s="12">
        <v>0</v>
      </c>
      <c r="BE1314" s="12">
        <v>0</v>
      </c>
      <c r="BF1314" s="12">
        <v>0</v>
      </c>
      <c r="BK1314" t="s">
        <v>340</v>
      </c>
      <c r="BL1314" t="s">
        <v>110</v>
      </c>
      <c r="BM1314" s="2">
        <v>43903</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row>
    <row r="1315" spans="1:92" hidden="1" x14ac:dyDescent="0.25">
      <c r="A1315" s="7" t="s">
        <v>357</v>
      </c>
      <c r="B1315" t="s">
        <v>111</v>
      </c>
      <c r="C1315" s="2">
        <v>43906</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G1315" s="35" t="s">
        <v>357</v>
      </c>
      <c r="AH1315" s="29" t="s">
        <v>111</v>
      </c>
      <c r="AI1315" s="36">
        <v>43906</v>
      </c>
      <c r="AJ1315" s="12">
        <v>0</v>
      </c>
      <c r="AK1315" s="12">
        <v>0</v>
      </c>
      <c r="AL1315" s="12">
        <v>0</v>
      </c>
      <c r="AM1315" s="12">
        <v>0</v>
      </c>
      <c r="AN1315" s="12">
        <v>0</v>
      </c>
      <c r="AO1315" s="12">
        <v>0</v>
      </c>
      <c r="AP1315" s="12">
        <v>0</v>
      </c>
      <c r="AQ1315" s="12">
        <v>0</v>
      </c>
      <c r="AR1315" s="12">
        <v>0</v>
      </c>
      <c r="AS1315" s="12">
        <v>0</v>
      </c>
      <c r="AT1315" s="12">
        <v>0</v>
      </c>
      <c r="AU1315" s="12">
        <v>0</v>
      </c>
      <c r="AV1315" s="12">
        <v>0</v>
      </c>
      <c r="AW1315" s="12">
        <v>0</v>
      </c>
      <c r="AX1315" s="12">
        <v>0</v>
      </c>
      <c r="AY1315" s="12">
        <v>0</v>
      </c>
      <c r="AZ1315" s="12">
        <v>0</v>
      </c>
      <c r="BA1315" s="12">
        <v>0</v>
      </c>
      <c r="BB1315" s="12">
        <v>0</v>
      </c>
      <c r="BC1315" s="12">
        <v>0</v>
      </c>
      <c r="BD1315" s="12">
        <v>0</v>
      </c>
      <c r="BE1315" s="12">
        <v>0</v>
      </c>
      <c r="BF1315" s="12">
        <v>0</v>
      </c>
      <c r="BK1315" t="s">
        <v>340</v>
      </c>
      <c r="BL1315" t="s">
        <v>111</v>
      </c>
      <c r="BM1315" s="2">
        <v>43903</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row>
    <row r="1316" spans="1:92" hidden="1" x14ac:dyDescent="0.25">
      <c r="A1316" s="7" t="s">
        <v>357</v>
      </c>
      <c r="B1316" t="s">
        <v>112</v>
      </c>
      <c r="C1316" s="2">
        <v>43906</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G1316" s="33" t="s">
        <v>357</v>
      </c>
      <c r="AH1316" s="30" t="s">
        <v>112</v>
      </c>
      <c r="AI1316" s="34">
        <v>43906</v>
      </c>
      <c r="AJ1316" s="12">
        <v>0</v>
      </c>
      <c r="AK1316" s="12">
        <v>0</v>
      </c>
      <c r="AL1316" s="12">
        <v>0</v>
      </c>
      <c r="AM1316" s="12">
        <v>0</v>
      </c>
      <c r="AN1316" s="12">
        <v>0</v>
      </c>
      <c r="AO1316" s="12">
        <v>0</v>
      </c>
      <c r="AP1316" s="12">
        <v>0</v>
      </c>
      <c r="AQ1316" s="12">
        <v>0</v>
      </c>
      <c r="AR1316" s="12">
        <v>0</v>
      </c>
      <c r="AS1316" s="12">
        <v>0</v>
      </c>
      <c r="AT1316" s="12">
        <v>0</v>
      </c>
      <c r="AU1316" s="12">
        <v>0</v>
      </c>
      <c r="AV1316" s="12">
        <v>0</v>
      </c>
      <c r="AW1316" s="12">
        <v>0</v>
      </c>
      <c r="AX1316" s="12">
        <v>0</v>
      </c>
      <c r="AY1316" s="12">
        <v>0</v>
      </c>
      <c r="AZ1316" s="12">
        <v>0</v>
      </c>
      <c r="BA1316" s="12">
        <v>0</v>
      </c>
      <c r="BB1316" s="12">
        <v>0</v>
      </c>
      <c r="BC1316" s="12">
        <v>0</v>
      </c>
      <c r="BD1316" s="12">
        <v>0</v>
      </c>
      <c r="BE1316" s="12">
        <v>0</v>
      </c>
      <c r="BF1316" s="12">
        <v>0</v>
      </c>
      <c r="BK1316" t="s">
        <v>340</v>
      </c>
      <c r="BL1316" t="s">
        <v>112</v>
      </c>
      <c r="BM1316" s="2">
        <v>43903</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row>
    <row r="1317" spans="1:92" hidden="1" x14ac:dyDescent="0.25">
      <c r="A1317" s="7" t="s">
        <v>357</v>
      </c>
      <c r="B1317" t="s">
        <v>113</v>
      </c>
      <c r="C1317" s="2">
        <v>43906</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G1317" s="35" t="s">
        <v>357</v>
      </c>
      <c r="AH1317" s="29" t="s">
        <v>113</v>
      </c>
      <c r="AI1317" s="36">
        <v>43906</v>
      </c>
      <c r="AJ1317" s="12">
        <v>0</v>
      </c>
      <c r="AK1317" s="12">
        <v>0</v>
      </c>
      <c r="AL1317" s="12">
        <v>0</v>
      </c>
      <c r="AM1317" s="12">
        <v>0</v>
      </c>
      <c r="AN1317" s="12">
        <v>0</v>
      </c>
      <c r="AO1317" s="12">
        <v>0</v>
      </c>
      <c r="AP1317" s="12">
        <v>0</v>
      </c>
      <c r="AQ1317" s="12">
        <v>0</v>
      </c>
      <c r="AR1317" s="12">
        <v>0</v>
      </c>
      <c r="AS1317" s="12">
        <v>0</v>
      </c>
      <c r="AT1317" s="12">
        <v>0</v>
      </c>
      <c r="AU1317" s="12">
        <v>0</v>
      </c>
      <c r="AV1317" s="12">
        <v>0</v>
      </c>
      <c r="AW1317" s="12">
        <v>0</v>
      </c>
      <c r="AX1317" s="12">
        <v>0</v>
      </c>
      <c r="AY1317" s="12">
        <v>0</v>
      </c>
      <c r="AZ1317" s="12">
        <v>0</v>
      </c>
      <c r="BA1317" s="12">
        <v>0</v>
      </c>
      <c r="BB1317" s="12">
        <v>0</v>
      </c>
      <c r="BC1317" s="12">
        <v>0</v>
      </c>
      <c r="BD1317" s="12">
        <v>0</v>
      </c>
      <c r="BE1317" s="12">
        <v>0</v>
      </c>
      <c r="BF1317" s="12">
        <v>0</v>
      </c>
      <c r="BK1317" t="s">
        <v>340</v>
      </c>
      <c r="BL1317" t="s">
        <v>113</v>
      </c>
      <c r="BM1317" s="2">
        <v>43903</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row>
    <row r="1318" spans="1:92" hidden="1" x14ac:dyDescent="0.25">
      <c r="A1318" s="7" t="s">
        <v>358</v>
      </c>
      <c r="B1318" t="s">
        <v>110</v>
      </c>
      <c r="C1318" s="2">
        <v>43906</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G1318" s="33" t="s">
        <v>358</v>
      </c>
      <c r="AH1318" s="30" t="s">
        <v>110</v>
      </c>
      <c r="AI1318" s="34">
        <v>43906</v>
      </c>
      <c r="AJ1318" s="12">
        <v>0</v>
      </c>
      <c r="AK1318" s="12">
        <v>0</v>
      </c>
      <c r="AL1318" s="12">
        <v>0</v>
      </c>
      <c r="AM1318" s="12">
        <v>0</v>
      </c>
      <c r="AN1318" s="12">
        <v>0</v>
      </c>
      <c r="AO1318" s="12">
        <v>0</v>
      </c>
      <c r="AP1318" s="12">
        <v>0</v>
      </c>
      <c r="AQ1318" s="12">
        <v>0</v>
      </c>
      <c r="AR1318" s="12">
        <v>0</v>
      </c>
      <c r="AS1318" s="12">
        <v>0</v>
      </c>
      <c r="AT1318" s="12">
        <v>0</v>
      </c>
      <c r="AU1318" s="12">
        <v>0</v>
      </c>
      <c r="AV1318" s="12">
        <v>0</v>
      </c>
      <c r="AW1318" s="12">
        <v>0</v>
      </c>
      <c r="AX1318" s="12">
        <v>0</v>
      </c>
      <c r="AY1318" s="12">
        <v>0</v>
      </c>
      <c r="AZ1318" s="12">
        <v>0</v>
      </c>
      <c r="BA1318" s="12">
        <v>0</v>
      </c>
      <c r="BB1318" s="12">
        <v>0</v>
      </c>
      <c r="BC1318" s="12">
        <v>0</v>
      </c>
      <c r="BD1318" s="12">
        <v>0</v>
      </c>
      <c r="BE1318" s="12">
        <v>0</v>
      </c>
      <c r="BF1318" s="12">
        <v>0</v>
      </c>
      <c r="BK1318" t="s">
        <v>341</v>
      </c>
      <c r="BL1318" t="s">
        <v>110</v>
      </c>
      <c r="BM1318" s="2">
        <v>43903</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row>
    <row r="1319" spans="1:92" hidden="1" x14ac:dyDescent="0.25">
      <c r="A1319" s="7" t="s">
        <v>358</v>
      </c>
      <c r="B1319" t="s">
        <v>111</v>
      </c>
      <c r="C1319" s="2">
        <v>43906</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G1319" s="35" t="s">
        <v>358</v>
      </c>
      <c r="AH1319" s="29" t="s">
        <v>111</v>
      </c>
      <c r="AI1319" s="36">
        <v>43906</v>
      </c>
      <c r="AJ1319" s="12">
        <v>0</v>
      </c>
      <c r="AK1319" s="12">
        <v>0</v>
      </c>
      <c r="AL1319" s="12">
        <v>0</v>
      </c>
      <c r="AM1319" s="12">
        <v>0</v>
      </c>
      <c r="AN1319" s="12">
        <v>0</v>
      </c>
      <c r="AO1319" s="12">
        <v>0</v>
      </c>
      <c r="AP1319" s="12">
        <v>0</v>
      </c>
      <c r="AQ1319" s="12">
        <v>0</v>
      </c>
      <c r="AR1319" s="12">
        <v>0</v>
      </c>
      <c r="AS1319" s="12">
        <v>0</v>
      </c>
      <c r="AT1319" s="12">
        <v>0</v>
      </c>
      <c r="AU1319" s="12">
        <v>0</v>
      </c>
      <c r="AV1319" s="12">
        <v>0</v>
      </c>
      <c r="AW1319" s="12">
        <v>0</v>
      </c>
      <c r="AX1319" s="12">
        <v>0</v>
      </c>
      <c r="AY1319" s="12">
        <v>0</v>
      </c>
      <c r="AZ1319" s="12">
        <v>0</v>
      </c>
      <c r="BA1319" s="12">
        <v>0</v>
      </c>
      <c r="BB1319" s="12">
        <v>0</v>
      </c>
      <c r="BC1319" s="12">
        <v>0</v>
      </c>
      <c r="BD1319" s="12">
        <v>0</v>
      </c>
      <c r="BE1319" s="12">
        <v>0</v>
      </c>
      <c r="BF1319" s="12">
        <v>0</v>
      </c>
      <c r="BK1319" t="s">
        <v>341</v>
      </c>
      <c r="BL1319" t="s">
        <v>111</v>
      </c>
      <c r="BM1319" s="2">
        <v>43903</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row>
    <row r="1320" spans="1:92" hidden="1" x14ac:dyDescent="0.25">
      <c r="A1320" s="7" t="s">
        <v>358</v>
      </c>
      <c r="B1320" t="s">
        <v>112</v>
      </c>
      <c r="C1320" s="2">
        <v>43906</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G1320" s="33" t="s">
        <v>358</v>
      </c>
      <c r="AH1320" s="30" t="s">
        <v>112</v>
      </c>
      <c r="AI1320" s="34">
        <v>43906</v>
      </c>
      <c r="AJ1320" s="12">
        <v>0</v>
      </c>
      <c r="AK1320" s="12">
        <v>0</v>
      </c>
      <c r="AL1320" s="12">
        <v>0</v>
      </c>
      <c r="AM1320" s="12">
        <v>0</v>
      </c>
      <c r="AN1320" s="12">
        <v>0</v>
      </c>
      <c r="AO1320" s="12">
        <v>0</v>
      </c>
      <c r="AP1320" s="12">
        <v>0</v>
      </c>
      <c r="AQ1320" s="12">
        <v>0</v>
      </c>
      <c r="AR1320" s="12">
        <v>0</v>
      </c>
      <c r="AS1320" s="12">
        <v>0</v>
      </c>
      <c r="AT1320" s="12">
        <v>0</v>
      </c>
      <c r="AU1320" s="12">
        <v>0</v>
      </c>
      <c r="AV1320" s="12">
        <v>0</v>
      </c>
      <c r="AW1320" s="12">
        <v>0</v>
      </c>
      <c r="AX1320" s="12">
        <v>0</v>
      </c>
      <c r="AY1320" s="12">
        <v>0</v>
      </c>
      <c r="AZ1320" s="12">
        <v>0</v>
      </c>
      <c r="BA1320" s="12">
        <v>0</v>
      </c>
      <c r="BB1320" s="12">
        <v>0</v>
      </c>
      <c r="BC1320" s="12">
        <v>0</v>
      </c>
      <c r="BD1320" s="12">
        <v>0</v>
      </c>
      <c r="BE1320" s="12">
        <v>0</v>
      </c>
      <c r="BF1320" s="12">
        <v>0</v>
      </c>
      <c r="BK1320" t="s">
        <v>341</v>
      </c>
      <c r="BL1320" t="s">
        <v>112</v>
      </c>
      <c r="BM1320" s="2">
        <v>43903</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row>
    <row r="1321" spans="1:92" hidden="1" x14ac:dyDescent="0.25">
      <c r="A1321" s="7" t="s">
        <v>358</v>
      </c>
      <c r="B1321" t="s">
        <v>113</v>
      </c>
      <c r="C1321" s="2">
        <v>43906</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G1321" s="35" t="s">
        <v>358</v>
      </c>
      <c r="AH1321" s="29" t="s">
        <v>113</v>
      </c>
      <c r="AI1321" s="36">
        <v>43906</v>
      </c>
      <c r="AJ1321" s="12">
        <v>0</v>
      </c>
      <c r="AK1321" s="12">
        <v>0</v>
      </c>
      <c r="AL1321" s="12">
        <v>0</v>
      </c>
      <c r="AM1321" s="12">
        <v>0</v>
      </c>
      <c r="AN1321" s="12">
        <v>0</v>
      </c>
      <c r="AO1321" s="12">
        <v>0</v>
      </c>
      <c r="AP1321" s="12">
        <v>0</v>
      </c>
      <c r="AQ1321" s="12">
        <v>0</v>
      </c>
      <c r="AR1321" s="12">
        <v>0</v>
      </c>
      <c r="AS1321" s="12">
        <v>0</v>
      </c>
      <c r="AT1321" s="12">
        <v>0</v>
      </c>
      <c r="AU1321" s="12">
        <v>0</v>
      </c>
      <c r="AV1321" s="12">
        <v>0</v>
      </c>
      <c r="AW1321" s="12">
        <v>0</v>
      </c>
      <c r="AX1321" s="12">
        <v>0</v>
      </c>
      <c r="AY1321" s="12">
        <v>0</v>
      </c>
      <c r="AZ1321" s="12">
        <v>0</v>
      </c>
      <c r="BA1321" s="12">
        <v>0</v>
      </c>
      <c r="BB1321" s="12">
        <v>0</v>
      </c>
      <c r="BC1321" s="12">
        <v>0</v>
      </c>
      <c r="BD1321" s="12">
        <v>0</v>
      </c>
      <c r="BE1321" s="12">
        <v>0</v>
      </c>
      <c r="BF1321" s="12">
        <v>0</v>
      </c>
      <c r="BK1321" t="s">
        <v>341</v>
      </c>
      <c r="BL1321" t="s">
        <v>113</v>
      </c>
      <c r="BM1321" s="2">
        <v>43903</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row>
    <row r="1322" spans="1:92" hidden="1" x14ac:dyDescent="0.25">
      <c r="A1322" s="7" t="s">
        <v>359</v>
      </c>
      <c r="B1322" t="s">
        <v>110</v>
      </c>
      <c r="C1322" s="2">
        <v>43906</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G1322" s="33" t="s">
        <v>359</v>
      </c>
      <c r="AH1322" s="30" t="s">
        <v>110</v>
      </c>
      <c r="AI1322" s="34">
        <v>43906</v>
      </c>
      <c r="AJ1322" s="12">
        <v>0</v>
      </c>
      <c r="AK1322" s="12">
        <v>0</v>
      </c>
      <c r="AL1322" s="12">
        <v>0</v>
      </c>
      <c r="AM1322" s="12">
        <v>0</v>
      </c>
      <c r="AN1322" s="12">
        <v>0</v>
      </c>
      <c r="AO1322" s="12">
        <v>0</v>
      </c>
      <c r="AP1322" s="12">
        <v>0</v>
      </c>
      <c r="AQ1322" s="12">
        <v>0</v>
      </c>
      <c r="AR1322" s="12">
        <v>0</v>
      </c>
      <c r="AS1322" s="12">
        <v>0</v>
      </c>
      <c r="AT1322" s="12">
        <v>0</v>
      </c>
      <c r="AU1322" s="12">
        <v>0</v>
      </c>
      <c r="AV1322" s="12">
        <v>0</v>
      </c>
      <c r="AW1322" s="12">
        <v>0</v>
      </c>
      <c r="AX1322" s="12">
        <v>0</v>
      </c>
      <c r="AY1322" s="12">
        <v>0</v>
      </c>
      <c r="AZ1322" s="12">
        <v>0</v>
      </c>
      <c r="BA1322" s="12">
        <v>0</v>
      </c>
      <c r="BB1322" s="12">
        <v>0</v>
      </c>
      <c r="BC1322" s="12">
        <v>0</v>
      </c>
      <c r="BD1322" s="12">
        <v>0</v>
      </c>
      <c r="BE1322" s="12">
        <v>0</v>
      </c>
      <c r="BF1322" s="12">
        <v>0</v>
      </c>
      <c r="BK1322" t="s">
        <v>320</v>
      </c>
      <c r="BL1322" t="s">
        <v>110</v>
      </c>
      <c r="BM1322" s="2">
        <v>43906</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row>
    <row r="1323" spans="1:92" hidden="1" x14ac:dyDescent="0.25">
      <c r="A1323" s="7" t="s">
        <v>359</v>
      </c>
      <c r="B1323" t="s">
        <v>111</v>
      </c>
      <c r="C1323" s="2">
        <v>43906</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G1323" s="35" t="s">
        <v>359</v>
      </c>
      <c r="AH1323" s="29" t="s">
        <v>111</v>
      </c>
      <c r="AI1323" s="36">
        <v>43906</v>
      </c>
      <c r="AJ1323" s="12">
        <v>0</v>
      </c>
      <c r="AK1323" s="12">
        <v>0</v>
      </c>
      <c r="AL1323" s="12">
        <v>0</v>
      </c>
      <c r="AM1323" s="12">
        <v>0</v>
      </c>
      <c r="AN1323" s="12">
        <v>0</v>
      </c>
      <c r="AO1323" s="12">
        <v>0</v>
      </c>
      <c r="AP1323" s="12">
        <v>0</v>
      </c>
      <c r="AQ1323" s="12">
        <v>0</v>
      </c>
      <c r="AR1323" s="12">
        <v>0</v>
      </c>
      <c r="AS1323" s="12">
        <v>0</v>
      </c>
      <c r="AT1323" s="12">
        <v>0</v>
      </c>
      <c r="AU1323" s="12">
        <v>0</v>
      </c>
      <c r="AV1323" s="12">
        <v>0</v>
      </c>
      <c r="AW1323" s="12">
        <v>0</v>
      </c>
      <c r="AX1323" s="12">
        <v>0</v>
      </c>
      <c r="AY1323" s="12">
        <v>0</v>
      </c>
      <c r="AZ1323" s="12">
        <v>0</v>
      </c>
      <c r="BA1323" s="12">
        <v>0</v>
      </c>
      <c r="BB1323" s="12">
        <v>0</v>
      </c>
      <c r="BC1323" s="12">
        <v>0</v>
      </c>
      <c r="BD1323" s="12">
        <v>0</v>
      </c>
      <c r="BE1323" s="12">
        <v>0</v>
      </c>
      <c r="BF1323" s="12">
        <v>0</v>
      </c>
      <c r="BK1323" t="s">
        <v>320</v>
      </c>
      <c r="BL1323" t="s">
        <v>111</v>
      </c>
      <c r="BM1323" s="2">
        <v>43906</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row>
    <row r="1324" spans="1:92" hidden="1" x14ac:dyDescent="0.25">
      <c r="A1324" s="7" t="s">
        <v>359</v>
      </c>
      <c r="B1324" t="s">
        <v>112</v>
      </c>
      <c r="C1324" s="2">
        <v>43906</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G1324" s="33" t="s">
        <v>359</v>
      </c>
      <c r="AH1324" s="30" t="s">
        <v>112</v>
      </c>
      <c r="AI1324" s="34">
        <v>43906</v>
      </c>
      <c r="AJ1324" s="12">
        <v>0</v>
      </c>
      <c r="AK1324" s="12">
        <v>0</v>
      </c>
      <c r="AL1324" s="12">
        <v>0</v>
      </c>
      <c r="AM1324" s="12">
        <v>0</v>
      </c>
      <c r="AN1324" s="12">
        <v>0</v>
      </c>
      <c r="AO1324" s="12">
        <v>0</v>
      </c>
      <c r="AP1324" s="12">
        <v>0</v>
      </c>
      <c r="AQ1324" s="12">
        <v>0</v>
      </c>
      <c r="AR1324" s="12">
        <v>0</v>
      </c>
      <c r="AS1324" s="12">
        <v>0</v>
      </c>
      <c r="AT1324" s="12">
        <v>0</v>
      </c>
      <c r="AU1324" s="12">
        <v>0</v>
      </c>
      <c r="AV1324" s="12">
        <v>0</v>
      </c>
      <c r="AW1324" s="12">
        <v>0</v>
      </c>
      <c r="AX1324" s="12">
        <v>0</v>
      </c>
      <c r="AY1324" s="12">
        <v>0</v>
      </c>
      <c r="AZ1324" s="12">
        <v>0</v>
      </c>
      <c r="BA1324" s="12">
        <v>0</v>
      </c>
      <c r="BB1324" s="12">
        <v>0</v>
      </c>
      <c r="BC1324" s="12">
        <v>0</v>
      </c>
      <c r="BD1324" s="12">
        <v>0</v>
      </c>
      <c r="BE1324" s="12">
        <v>0</v>
      </c>
      <c r="BF1324" s="12">
        <v>0</v>
      </c>
      <c r="BK1324" t="s">
        <v>320</v>
      </c>
      <c r="BL1324" t="s">
        <v>112</v>
      </c>
      <c r="BM1324" s="2">
        <v>43906</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row>
    <row r="1325" spans="1:92" hidden="1" x14ac:dyDescent="0.25">
      <c r="A1325" s="7" t="s">
        <v>359</v>
      </c>
      <c r="B1325" t="s">
        <v>113</v>
      </c>
      <c r="C1325" s="2">
        <v>43906</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G1325" s="35" t="s">
        <v>359</v>
      </c>
      <c r="AH1325" s="29" t="s">
        <v>113</v>
      </c>
      <c r="AI1325" s="36">
        <v>43906</v>
      </c>
      <c r="AJ1325" s="12">
        <v>0</v>
      </c>
      <c r="AK1325" s="12">
        <v>0</v>
      </c>
      <c r="AL1325" s="12">
        <v>0</v>
      </c>
      <c r="AM1325" s="12">
        <v>0</v>
      </c>
      <c r="AN1325" s="12">
        <v>0</v>
      </c>
      <c r="AO1325" s="12">
        <v>0</v>
      </c>
      <c r="AP1325" s="12">
        <v>0</v>
      </c>
      <c r="AQ1325" s="12">
        <v>0</v>
      </c>
      <c r="AR1325" s="12">
        <v>0</v>
      </c>
      <c r="AS1325" s="12">
        <v>0</v>
      </c>
      <c r="AT1325" s="12">
        <v>0</v>
      </c>
      <c r="AU1325" s="12">
        <v>0</v>
      </c>
      <c r="AV1325" s="12">
        <v>0</v>
      </c>
      <c r="AW1325" s="12">
        <v>0</v>
      </c>
      <c r="AX1325" s="12">
        <v>0</v>
      </c>
      <c r="AY1325" s="12">
        <v>0</v>
      </c>
      <c r="AZ1325" s="12">
        <v>0</v>
      </c>
      <c r="BA1325" s="12">
        <v>0</v>
      </c>
      <c r="BB1325" s="12">
        <v>0</v>
      </c>
      <c r="BC1325" s="12">
        <v>0</v>
      </c>
      <c r="BD1325" s="12">
        <v>0</v>
      </c>
      <c r="BE1325" s="12">
        <v>0</v>
      </c>
      <c r="BF1325" s="12">
        <v>0</v>
      </c>
      <c r="BK1325" t="s">
        <v>320</v>
      </c>
      <c r="BL1325" t="s">
        <v>113</v>
      </c>
      <c r="BM1325" s="2">
        <v>43906</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row>
    <row r="1326" spans="1:92" hidden="1" x14ac:dyDescent="0.25">
      <c r="A1326" s="7" t="s">
        <v>360</v>
      </c>
      <c r="B1326" t="s">
        <v>110</v>
      </c>
      <c r="C1326" s="2">
        <v>43906</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G1326" s="33" t="s">
        <v>360</v>
      </c>
      <c r="AH1326" s="30" t="s">
        <v>110</v>
      </c>
      <c r="AI1326" s="34">
        <v>43906</v>
      </c>
      <c r="AJ1326" s="12">
        <v>0</v>
      </c>
      <c r="AK1326" s="12">
        <v>0</v>
      </c>
      <c r="AL1326" s="12">
        <v>0</v>
      </c>
      <c r="AM1326" s="12">
        <v>0</v>
      </c>
      <c r="AN1326" s="12">
        <v>0</v>
      </c>
      <c r="AO1326" s="12">
        <v>0</v>
      </c>
      <c r="AP1326" s="12">
        <v>0</v>
      </c>
      <c r="AQ1326" s="12">
        <v>0</v>
      </c>
      <c r="AR1326" s="12">
        <v>0</v>
      </c>
      <c r="AS1326" s="12">
        <v>0</v>
      </c>
      <c r="AT1326" s="12">
        <v>0</v>
      </c>
      <c r="AU1326" s="12">
        <v>0</v>
      </c>
      <c r="AV1326" s="12">
        <v>0</v>
      </c>
      <c r="AW1326" s="12">
        <v>0</v>
      </c>
      <c r="AX1326" s="12">
        <v>0</v>
      </c>
      <c r="AY1326" s="12">
        <v>0</v>
      </c>
      <c r="AZ1326" s="12">
        <v>0</v>
      </c>
      <c r="BA1326" s="12">
        <v>0</v>
      </c>
      <c r="BB1326" s="12">
        <v>0</v>
      </c>
      <c r="BC1326" s="12">
        <v>0</v>
      </c>
      <c r="BD1326" s="12">
        <v>0</v>
      </c>
      <c r="BE1326" s="12">
        <v>0</v>
      </c>
      <c r="BF1326" s="12">
        <v>0</v>
      </c>
      <c r="BK1326" t="s">
        <v>321</v>
      </c>
      <c r="BL1326" t="s">
        <v>110</v>
      </c>
      <c r="BM1326" s="2">
        <v>43906</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row>
    <row r="1327" spans="1:92" hidden="1" x14ac:dyDescent="0.25">
      <c r="A1327" s="7" t="s">
        <v>360</v>
      </c>
      <c r="B1327" t="s">
        <v>111</v>
      </c>
      <c r="C1327" s="2">
        <v>43906</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G1327" s="35" t="s">
        <v>360</v>
      </c>
      <c r="AH1327" s="29" t="s">
        <v>111</v>
      </c>
      <c r="AI1327" s="36">
        <v>43906</v>
      </c>
      <c r="AJ1327" s="12">
        <v>0</v>
      </c>
      <c r="AK1327" s="12">
        <v>0</v>
      </c>
      <c r="AL1327" s="12">
        <v>0</v>
      </c>
      <c r="AM1327" s="12">
        <v>0</v>
      </c>
      <c r="AN1327" s="12">
        <v>0</v>
      </c>
      <c r="AO1327" s="12">
        <v>0</v>
      </c>
      <c r="AP1327" s="12">
        <v>0</v>
      </c>
      <c r="AQ1327" s="12">
        <v>0</v>
      </c>
      <c r="AR1327" s="12">
        <v>0</v>
      </c>
      <c r="AS1327" s="12">
        <v>0</v>
      </c>
      <c r="AT1327" s="12">
        <v>0</v>
      </c>
      <c r="AU1327" s="12">
        <v>0</v>
      </c>
      <c r="AV1327" s="12">
        <v>0</v>
      </c>
      <c r="AW1327" s="12">
        <v>0</v>
      </c>
      <c r="AX1327" s="12">
        <v>0</v>
      </c>
      <c r="AY1327" s="12">
        <v>0</v>
      </c>
      <c r="AZ1327" s="12">
        <v>0</v>
      </c>
      <c r="BA1327" s="12">
        <v>0</v>
      </c>
      <c r="BB1327" s="12">
        <v>0</v>
      </c>
      <c r="BC1327" s="12">
        <v>0</v>
      </c>
      <c r="BD1327" s="12">
        <v>0</v>
      </c>
      <c r="BE1327" s="12">
        <v>0</v>
      </c>
      <c r="BF1327" s="12">
        <v>0</v>
      </c>
      <c r="BK1327" t="s">
        <v>321</v>
      </c>
      <c r="BL1327" t="s">
        <v>111</v>
      </c>
      <c r="BM1327" s="2">
        <v>43906</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row>
    <row r="1328" spans="1:92" hidden="1" x14ac:dyDescent="0.25">
      <c r="A1328" s="7" t="s">
        <v>360</v>
      </c>
      <c r="B1328" t="s">
        <v>112</v>
      </c>
      <c r="C1328" s="2">
        <v>43906</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G1328" s="33" t="s">
        <v>360</v>
      </c>
      <c r="AH1328" s="30" t="s">
        <v>112</v>
      </c>
      <c r="AI1328" s="34">
        <v>43906</v>
      </c>
      <c r="AJ1328" s="12">
        <v>0</v>
      </c>
      <c r="AK1328" s="12">
        <v>0</v>
      </c>
      <c r="AL1328" s="12">
        <v>0</v>
      </c>
      <c r="AM1328" s="12">
        <v>0</v>
      </c>
      <c r="AN1328" s="12">
        <v>0</v>
      </c>
      <c r="AO1328" s="12">
        <v>0</v>
      </c>
      <c r="AP1328" s="12">
        <v>0</v>
      </c>
      <c r="AQ1328" s="12">
        <v>0</v>
      </c>
      <c r="AR1328" s="12">
        <v>0</v>
      </c>
      <c r="AS1328" s="12">
        <v>0</v>
      </c>
      <c r="AT1328" s="12">
        <v>0</v>
      </c>
      <c r="AU1328" s="12">
        <v>0</v>
      </c>
      <c r="AV1328" s="12">
        <v>0</v>
      </c>
      <c r="AW1328" s="12">
        <v>0</v>
      </c>
      <c r="AX1328" s="12">
        <v>0</v>
      </c>
      <c r="AY1328" s="12">
        <v>0</v>
      </c>
      <c r="AZ1328" s="12">
        <v>0</v>
      </c>
      <c r="BA1328" s="12">
        <v>0</v>
      </c>
      <c r="BB1328" s="12">
        <v>0</v>
      </c>
      <c r="BC1328" s="12">
        <v>0</v>
      </c>
      <c r="BD1328" s="12">
        <v>0</v>
      </c>
      <c r="BE1328" s="12">
        <v>0</v>
      </c>
      <c r="BF1328" s="12">
        <v>0</v>
      </c>
      <c r="BK1328" t="s">
        <v>321</v>
      </c>
      <c r="BL1328" t="s">
        <v>112</v>
      </c>
      <c r="BM1328" s="2">
        <v>43906</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row>
    <row r="1329" spans="1:92" hidden="1" x14ac:dyDescent="0.25">
      <c r="A1329" s="7" t="s">
        <v>360</v>
      </c>
      <c r="B1329" t="s">
        <v>113</v>
      </c>
      <c r="C1329" s="2">
        <v>43906</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G1329" s="35" t="s">
        <v>360</v>
      </c>
      <c r="AH1329" s="29" t="s">
        <v>113</v>
      </c>
      <c r="AI1329" s="36">
        <v>43906</v>
      </c>
      <c r="AJ1329" s="12">
        <v>0</v>
      </c>
      <c r="AK1329" s="12">
        <v>0</v>
      </c>
      <c r="AL1329" s="12">
        <v>0</v>
      </c>
      <c r="AM1329" s="12">
        <v>0</v>
      </c>
      <c r="AN1329" s="12">
        <v>0</v>
      </c>
      <c r="AO1329" s="12">
        <v>0</v>
      </c>
      <c r="AP1329" s="12">
        <v>0</v>
      </c>
      <c r="AQ1329" s="12">
        <v>0</v>
      </c>
      <c r="AR1329" s="12">
        <v>0</v>
      </c>
      <c r="AS1329" s="12">
        <v>0</v>
      </c>
      <c r="AT1329" s="12">
        <v>0</v>
      </c>
      <c r="AU1329" s="12">
        <v>0</v>
      </c>
      <c r="AV1329" s="12">
        <v>0</v>
      </c>
      <c r="AW1329" s="12">
        <v>0</v>
      </c>
      <c r="AX1329" s="12">
        <v>0</v>
      </c>
      <c r="AY1329" s="12">
        <v>0</v>
      </c>
      <c r="AZ1329" s="12">
        <v>0</v>
      </c>
      <c r="BA1329" s="12">
        <v>0</v>
      </c>
      <c r="BB1329" s="12">
        <v>0</v>
      </c>
      <c r="BC1329" s="12">
        <v>0</v>
      </c>
      <c r="BD1329" s="12">
        <v>0</v>
      </c>
      <c r="BE1329" s="12">
        <v>0</v>
      </c>
      <c r="BF1329" s="12">
        <v>0</v>
      </c>
      <c r="BK1329" t="s">
        <v>321</v>
      </c>
      <c r="BL1329" t="s">
        <v>113</v>
      </c>
      <c r="BM1329" s="2">
        <v>43906</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row>
    <row r="1330" spans="1:92" hidden="1" x14ac:dyDescent="0.25">
      <c r="A1330" s="7" t="s">
        <v>361</v>
      </c>
      <c r="B1330" t="s">
        <v>110</v>
      </c>
      <c r="C1330" s="2">
        <v>43906</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G1330" s="33" t="s">
        <v>361</v>
      </c>
      <c r="AH1330" s="30" t="s">
        <v>110</v>
      </c>
      <c r="AI1330" s="34">
        <v>43906</v>
      </c>
      <c r="AJ1330" s="12">
        <v>0</v>
      </c>
      <c r="AK1330" s="12">
        <v>0</v>
      </c>
      <c r="AL1330" s="12">
        <v>0</v>
      </c>
      <c r="AM1330" s="12">
        <v>0</v>
      </c>
      <c r="AN1330" s="12">
        <v>0</v>
      </c>
      <c r="AO1330" s="12">
        <v>0</v>
      </c>
      <c r="AP1330" s="12">
        <v>0</v>
      </c>
      <c r="AQ1330" s="12">
        <v>0</v>
      </c>
      <c r="AR1330" s="12">
        <v>0</v>
      </c>
      <c r="AS1330" s="12">
        <v>0</v>
      </c>
      <c r="AT1330" s="12">
        <v>0</v>
      </c>
      <c r="AU1330" s="12">
        <v>0</v>
      </c>
      <c r="AV1330" s="12">
        <v>0</v>
      </c>
      <c r="AW1330" s="12">
        <v>0</v>
      </c>
      <c r="AX1330" s="12">
        <v>0</v>
      </c>
      <c r="AY1330" s="12">
        <v>0</v>
      </c>
      <c r="AZ1330" s="12">
        <v>0</v>
      </c>
      <c r="BA1330" s="12">
        <v>0</v>
      </c>
      <c r="BB1330" s="12">
        <v>0</v>
      </c>
      <c r="BC1330" s="12">
        <v>0</v>
      </c>
      <c r="BD1330" s="12">
        <v>0</v>
      </c>
      <c r="BE1330" s="12">
        <v>0</v>
      </c>
      <c r="BF1330" s="12">
        <v>0</v>
      </c>
      <c r="BK1330" t="s">
        <v>322</v>
      </c>
      <c r="BL1330" t="s">
        <v>110</v>
      </c>
      <c r="BM1330" s="2">
        <v>43906</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row>
    <row r="1331" spans="1:92" hidden="1" x14ac:dyDescent="0.25">
      <c r="A1331" s="7" t="s">
        <v>361</v>
      </c>
      <c r="B1331" t="s">
        <v>111</v>
      </c>
      <c r="C1331" s="2">
        <v>43906</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G1331" s="35" t="s">
        <v>361</v>
      </c>
      <c r="AH1331" s="29" t="s">
        <v>111</v>
      </c>
      <c r="AI1331" s="36">
        <v>43906</v>
      </c>
      <c r="AJ1331" s="12">
        <v>0</v>
      </c>
      <c r="AK1331" s="12">
        <v>0</v>
      </c>
      <c r="AL1331" s="12">
        <v>0</v>
      </c>
      <c r="AM1331" s="12">
        <v>0</v>
      </c>
      <c r="AN1331" s="12">
        <v>0</v>
      </c>
      <c r="AO1331" s="12">
        <v>0</v>
      </c>
      <c r="AP1331" s="12">
        <v>0</v>
      </c>
      <c r="AQ1331" s="12">
        <v>0</v>
      </c>
      <c r="AR1331" s="12">
        <v>0</v>
      </c>
      <c r="AS1331" s="12">
        <v>0</v>
      </c>
      <c r="AT1331" s="12">
        <v>0</v>
      </c>
      <c r="AU1331" s="12">
        <v>0</v>
      </c>
      <c r="AV1331" s="12">
        <v>0</v>
      </c>
      <c r="AW1331" s="12">
        <v>0</v>
      </c>
      <c r="AX1331" s="12">
        <v>0</v>
      </c>
      <c r="AY1331" s="12">
        <v>0</v>
      </c>
      <c r="AZ1331" s="12">
        <v>0</v>
      </c>
      <c r="BA1331" s="12">
        <v>0</v>
      </c>
      <c r="BB1331" s="12">
        <v>0</v>
      </c>
      <c r="BC1331" s="12">
        <v>0</v>
      </c>
      <c r="BD1331" s="12">
        <v>0</v>
      </c>
      <c r="BE1331" s="12">
        <v>0</v>
      </c>
      <c r="BF1331" s="12">
        <v>0</v>
      </c>
      <c r="BK1331" t="s">
        <v>322</v>
      </c>
      <c r="BL1331" t="s">
        <v>111</v>
      </c>
      <c r="BM1331" s="2">
        <v>43906</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row>
    <row r="1332" spans="1:92" hidden="1" x14ac:dyDescent="0.25">
      <c r="A1332" s="7" t="s">
        <v>361</v>
      </c>
      <c r="B1332" t="s">
        <v>112</v>
      </c>
      <c r="C1332" s="2">
        <v>43906</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G1332" s="33" t="s">
        <v>361</v>
      </c>
      <c r="AH1332" s="30" t="s">
        <v>112</v>
      </c>
      <c r="AI1332" s="34">
        <v>43906</v>
      </c>
      <c r="AJ1332" s="12">
        <v>0</v>
      </c>
      <c r="AK1332" s="12">
        <v>0</v>
      </c>
      <c r="AL1332" s="12">
        <v>0</v>
      </c>
      <c r="AM1332" s="12">
        <v>0</v>
      </c>
      <c r="AN1332" s="12">
        <v>0</v>
      </c>
      <c r="AO1332" s="12">
        <v>0</v>
      </c>
      <c r="AP1332" s="12">
        <v>0</v>
      </c>
      <c r="AQ1332" s="12">
        <v>0</v>
      </c>
      <c r="AR1332" s="12">
        <v>0</v>
      </c>
      <c r="AS1332" s="12">
        <v>0</v>
      </c>
      <c r="AT1332" s="12">
        <v>0</v>
      </c>
      <c r="AU1332" s="12">
        <v>0</v>
      </c>
      <c r="AV1332" s="12">
        <v>0</v>
      </c>
      <c r="AW1332" s="12">
        <v>0</v>
      </c>
      <c r="AX1332" s="12">
        <v>0</v>
      </c>
      <c r="AY1332" s="12">
        <v>0</v>
      </c>
      <c r="AZ1332" s="12">
        <v>0</v>
      </c>
      <c r="BA1332" s="12">
        <v>0</v>
      </c>
      <c r="BB1332" s="12">
        <v>0</v>
      </c>
      <c r="BC1332" s="12">
        <v>0</v>
      </c>
      <c r="BD1332" s="12">
        <v>0</v>
      </c>
      <c r="BE1332" s="12">
        <v>0</v>
      </c>
      <c r="BF1332" s="12">
        <v>0</v>
      </c>
      <c r="BK1332" t="s">
        <v>322</v>
      </c>
      <c r="BL1332" t="s">
        <v>112</v>
      </c>
      <c r="BM1332" s="2">
        <v>43906</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row>
    <row r="1333" spans="1:92" hidden="1" x14ac:dyDescent="0.25">
      <c r="A1333" s="7" t="s">
        <v>361</v>
      </c>
      <c r="B1333" t="s">
        <v>113</v>
      </c>
      <c r="C1333" s="2">
        <v>43906</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G1333" s="35" t="s">
        <v>361</v>
      </c>
      <c r="AH1333" s="29" t="s">
        <v>113</v>
      </c>
      <c r="AI1333" s="36">
        <v>43906</v>
      </c>
      <c r="AJ1333" s="12">
        <v>0</v>
      </c>
      <c r="AK1333" s="12">
        <v>0</v>
      </c>
      <c r="AL1333" s="12">
        <v>0</v>
      </c>
      <c r="AM1333" s="12">
        <v>0</v>
      </c>
      <c r="AN1333" s="12">
        <v>0</v>
      </c>
      <c r="AO1333" s="12">
        <v>0</v>
      </c>
      <c r="AP1333" s="12">
        <v>0</v>
      </c>
      <c r="AQ1333" s="12">
        <v>0</v>
      </c>
      <c r="AR1333" s="12">
        <v>0</v>
      </c>
      <c r="AS1333" s="12">
        <v>0</v>
      </c>
      <c r="AT1333" s="12">
        <v>0</v>
      </c>
      <c r="AU1333" s="12">
        <v>0</v>
      </c>
      <c r="AV1333" s="12">
        <v>0</v>
      </c>
      <c r="AW1333" s="12">
        <v>0</v>
      </c>
      <c r="AX1333" s="12">
        <v>0</v>
      </c>
      <c r="AY1333" s="12">
        <v>0</v>
      </c>
      <c r="AZ1333" s="12">
        <v>0</v>
      </c>
      <c r="BA1333" s="12">
        <v>0</v>
      </c>
      <c r="BB1333" s="12">
        <v>0</v>
      </c>
      <c r="BC1333" s="12">
        <v>0</v>
      </c>
      <c r="BD1333" s="12">
        <v>0</v>
      </c>
      <c r="BE1333" s="12">
        <v>0</v>
      </c>
      <c r="BF1333" s="12">
        <v>0</v>
      </c>
      <c r="BK1333" t="s">
        <v>322</v>
      </c>
      <c r="BL1333" t="s">
        <v>113</v>
      </c>
      <c r="BM1333" s="2">
        <v>43906</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row>
    <row r="1334" spans="1:92" hidden="1" x14ac:dyDescent="0.25">
      <c r="A1334" s="7" t="s">
        <v>362</v>
      </c>
      <c r="B1334" t="s">
        <v>110</v>
      </c>
      <c r="C1334" s="2">
        <v>43906</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G1334" s="33" t="s">
        <v>362</v>
      </c>
      <c r="AH1334" s="30" t="s">
        <v>110</v>
      </c>
      <c r="AI1334" s="34">
        <v>43906</v>
      </c>
      <c r="AJ1334" s="12">
        <v>0</v>
      </c>
      <c r="AK1334" s="12">
        <v>0</v>
      </c>
      <c r="AL1334" s="12">
        <v>0</v>
      </c>
      <c r="AM1334" s="12">
        <v>0</v>
      </c>
      <c r="AN1334" s="12">
        <v>0</v>
      </c>
      <c r="AO1334" s="12">
        <v>0</v>
      </c>
      <c r="AP1334" s="12">
        <v>0</v>
      </c>
      <c r="AQ1334" s="12">
        <v>0</v>
      </c>
      <c r="AR1334" s="12">
        <v>0</v>
      </c>
      <c r="AS1334" s="12">
        <v>0</v>
      </c>
      <c r="AT1334" s="12">
        <v>0</v>
      </c>
      <c r="AU1334" s="12">
        <v>0</v>
      </c>
      <c r="AV1334" s="12">
        <v>0</v>
      </c>
      <c r="AW1334" s="12">
        <v>0</v>
      </c>
      <c r="AX1334" s="12">
        <v>0</v>
      </c>
      <c r="AY1334" s="12">
        <v>0</v>
      </c>
      <c r="AZ1334" s="12">
        <v>0</v>
      </c>
      <c r="BA1334" s="12">
        <v>0</v>
      </c>
      <c r="BB1334" s="12">
        <v>0</v>
      </c>
      <c r="BC1334" s="12">
        <v>0</v>
      </c>
      <c r="BD1334" s="12">
        <v>0</v>
      </c>
      <c r="BE1334" s="12">
        <v>0</v>
      </c>
      <c r="BF1334" s="12">
        <v>0</v>
      </c>
      <c r="BK1334" t="s">
        <v>323</v>
      </c>
      <c r="BL1334" t="s">
        <v>110</v>
      </c>
      <c r="BM1334" s="2">
        <v>43906</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row>
    <row r="1335" spans="1:92" hidden="1" x14ac:dyDescent="0.25">
      <c r="A1335" s="7" t="s">
        <v>362</v>
      </c>
      <c r="B1335" t="s">
        <v>111</v>
      </c>
      <c r="C1335" s="2">
        <v>43906</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G1335" s="35" t="s">
        <v>362</v>
      </c>
      <c r="AH1335" s="29" t="s">
        <v>111</v>
      </c>
      <c r="AI1335" s="36">
        <v>43906</v>
      </c>
      <c r="AJ1335" s="12">
        <v>0</v>
      </c>
      <c r="AK1335" s="12">
        <v>0</v>
      </c>
      <c r="AL1335" s="12">
        <v>0</v>
      </c>
      <c r="AM1335" s="12">
        <v>0</v>
      </c>
      <c r="AN1335" s="12">
        <v>0</v>
      </c>
      <c r="AO1335" s="12">
        <v>0</v>
      </c>
      <c r="AP1335" s="12">
        <v>0</v>
      </c>
      <c r="AQ1335" s="12">
        <v>0</v>
      </c>
      <c r="AR1335" s="12">
        <v>0</v>
      </c>
      <c r="AS1335" s="12">
        <v>0</v>
      </c>
      <c r="AT1335" s="12">
        <v>0</v>
      </c>
      <c r="AU1335" s="12">
        <v>0</v>
      </c>
      <c r="AV1335" s="12">
        <v>0</v>
      </c>
      <c r="AW1335" s="12">
        <v>0</v>
      </c>
      <c r="AX1335" s="12">
        <v>0</v>
      </c>
      <c r="AY1335" s="12">
        <v>0</v>
      </c>
      <c r="AZ1335" s="12">
        <v>0</v>
      </c>
      <c r="BA1335" s="12">
        <v>0</v>
      </c>
      <c r="BB1335" s="12">
        <v>0</v>
      </c>
      <c r="BC1335" s="12">
        <v>0</v>
      </c>
      <c r="BD1335" s="12">
        <v>0</v>
      </c>
      <c r="BE1335" s="12">
        <v>0</v>
      </c>
      <c r="BF1335" s="12">
        <v>0</v>
      </c>
      <c r="BK1335" t="s">
        <v>323</v>
      </c>
      <c r="BL1335" t="s">
        <v>111</v>
      </c>
      <c r="BM1335" s="2">
        <v>43906</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row>
    <row r="1336" spans="1:92" hidden="1" x14ac:dyDescent="0.25">
      <c r="A1336" s="7" t="s">
        <v>362</v>
      </c>
      <c r="B1336" t="s">
        <v>112</v>
      </c>
      <c r="C1336" s="2">
        <v>43906</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G1336" s="33" t="s">
        <v>362</v>
      </c>
      <c r="AH1336" s="30" t="s">
        <v>112</v>
      </c>
      <c r="AI1336" s="34">
        <v>43906</v>
      </c>
      <c r="AJ1336" s="12">
        <v>0</v>
      </c>
      <c r="AK1336" s="12">
        <v>0</v>
      </c>
      <c r="AL1336" s="12">
        <v>0</v>
      </c>
      <c r="AM1336" s="12">
        <v>0</v>
      </c>
      <c r="AN1336" s="12">
        <v>0</v>
      </c>
      <c r="AO1336" s="12">
        <v>0</v>
      </c>
      <c r="AP1336" s="12">
        <v>0</v>
      </c>
      <c r="AQ1336" s="12">
        <v>0</v>
      </c>
      <c r="AR1336" s="12">
        <v>0</v>
      </c>
      <c r="AS1336" s="12">
        <v>0</v>
      </c>
      <c r="AT1336" s="12">
        <v>0</v>
      </c>
      <c r="AU1336" s="12">
        <v>0</v>
      </c>
      <c r="AV1336" s="12">
        <v>0</v>
      </c>
      <c r="AW1336" s="12">
        <v>0</v>
      </c>
      <c r="AX1336" s="12">
        <v>0</v>
      </c>
      <c r="AY1336" s="12">
        <v>0</v>
      </c>
      <c r="AZ1336" s="12">
        <v>0</v>
      </c>
      <c r="BA1336" s="12">
        <v>0</v>
      </c>
      <c r="BB1336" s="12">
        <v>0</v>
      </c>
      <c r="BC1336" s="12">
        <v>0</v>
      </c>
      <c r="BD1336" s="12">
        <v>0</v>
      </c>
      <c r="BE1336" s="12">
        <v>0</v>
      </c>
      <c r="BF1336" s="12">
        <v>0</v>
      </c>
      <c r="BK1336" t="s">
        <v>323</v>
      </c>
      <c r="BL1336" t="s">
        <v>112</v>
      </c>
      <c r="BM1336" s="2">
        <v>43906</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row>
    <row r="1337" spans="1:92" hidden="1" x14ac:dyDescent="0.25">
      <c r="A1337" s="7" t="s">
        <v>362</v>
      </c>
      <c r="B1337" t="s">
        <v>113</v>
      </c>
      <c r="C1337" s="2">
        <v>43906</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G1337" s="35" t="s">
        <v>362</v>
      </c>
      <c r="AH1337" s="29" t="s">
        <v>113</v>
      </c>
      <c r="AI1337" s="36">
        <v>43906</v>
      </c>
      <c r="AJ1337" s="12">
        <v>0</v>
      </c>
      <c r="AK1337" s="12">
        <v>0</v>
      </c>
      <c r="AL1337" s="12">
        <v>0</v>
      </c>
      <c r="AM1337" s="12">
        <v>0</v>
      </c>
      <c r="AN1337" s="12">
        <v>0</v>
      </c>
      <c r="AO1337" s="12">
        <v>0</v>
      </c>
      <c r="AP1337" s="12">
        <v>0</v>
      </c>
      <c r="AQ1337" s="12">
        <v>0</v>
      </c>
      <c r="AR1337" s="12">
        <v>0</v>
      </c>
      <c r="AS1337" s="12">
        <v>0</v>
      </c>
      <c r="AT1337" s="12">
        <v>0</v>
      </c>
      <c r="AU1337" s="12">
        <v>0</v>
      </c>
      <c r="AV1337" s="12">
        <v>0</v>
      </c>
      <c r="AW1337" s="12">
        <v>0</v>
      </c>
      <c r="AX1337" s="12">
        <v>0</v>
      </c>
      <c r="AY1337" s="12">
        <v>0</v>
      </c>
      <c r="AZ1337" s="12">
        <v>0</v>
      </c>
      <c r="BA1337" s="12">
        <v>0</v>
      </c>
      <c r="BB1337" s="12">
        <v>0</v>
      </c>
      <c r="BC1337" s="12">
        <v>0</v>
      </c>
      <c r="BD1337" s="12">
        <v>0</v>
      </c>
      <c r="BE1337" s="12">
        <v>0</v>
      </c>
      <c r="BF1337" s="12">
        <v>0</v>
      </c>
      <c r="BK1337" t="s">
        <v>323</v>
      </c>
      <c r="BL1337" t="s">
        <v>113</v>
      </c>
      <c r="BM1337" s="2">
        <v>43906</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row>
    <row r="1338" spans="1:92" hidden="1" x14ac:dyDescent="0.25">
      <c r="A1338" s="7" t="s">
        <v>363</v>
      </c>
      <c r="B1338" t="s">
        <v>110</v>
      </c>
      <c r="C1338" s="2">
        <v>43906</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G1338" s="33" t="s">
        <v>363</v>
      </c>
      <c r="AH1338" s="30" t="s">
        <v>110</v>
      </c>
      <c r="AI1338" s="34">
        <v>43906</v>
      </c>
      <c r="AJ1338" s="12">
        <v>0</v>
      </c>
      <c r="AK1338" s="12">
        <v>0</v>
      </c>
      <c r="AL1338" s="12">
        <v>0</v>
      </c>
      <c r="AM1338" s="12">
        <v>0</v>
      </c>
      <c r="AN1338" s="12">
        <v>0</v>
      </c>
      <c r="AO1338" s="12">
        <v>0</v>
      </c>
      <c r="AP1338" s="12">
        <v>0</v>
      </c>
      <c r="AQ1338" s="12">
        <v>0</v>
      </c>
      <c r="AR1338" s="12">
        <v>0</v>
      </c>
      <c r="AS1338" s="12">
        <v>0</v>
      </c>
      <c r="AT1338" s="12">
        <v>0</v>
      </c>
      <c r="AU1338" s="12">
        <v>0</v>
      </c>
      <c r="AV1338" s="12">
        <v>0</v>
      </c>
      <c r="AW1338" s="12">
        <v>0</v>
      </c>
      <c r="AX1338" s="12">
        <v>0</v>
      </c>
      <c r="AY1338" s="12">
        <v>0</v>
      </c>
      <c r="AZ1338" s="12">
        <v>0</v>
      </c>
      <c r="BA1338" s="12">
        <v>0</v>
      </c>
      <c r="BB1338" s="12">
        <v>0</v>
      </c>
      <c r="BC1338" s="12">
        <v>0</v>
      </c>
      <c r="BD1338" s="12">
        <v>0</v>
      </c>
      <c r="BE1338" s="12">
        <v>0</v>
      </c>
      <c r="BF1338" s="12">
        <v>0</v>
      </c>
      <c r="BK1338" t="s">
        <v>324</v>
      </c>
      <c r="BL1338" t="s">
        <v>110</v>
      </c>
      <c r="BM1338" s="2">
        <v>43906</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row>
    <row r="1339" spans="1:92" hidden="1" x14ac:dyDescent="0.25">
      <c r="A1339" s="7" t="s">
        <v>363</v>
      </c>
      <c r="B1339" t="s">
        <v>111</v>
      </c>
      <c r="C1339" s="2">
        <v>43906</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G1339" s="35" t="s">
        <v>363</v>
      </c>
      <c r="AH1339" s="29" t="s">
        <v>111</v>
      </c>
      <c r="AI1339" s="36">
        <v>43906</v>
      </c>
      <c r="AJ1339" s="12">
        <v>0</v>
      </c>
      <c r="AK1339" s="12">
        <v>0</v>
      </c>
      <c r="AL1339" s="12">
        <v>0</v>
      </c>
      <c r="AM1339" s="12">
        <v>0</v>
      </c>
      <c r="AN1339" s="12">
        <v>0</v>
      </c>
      <c r="AO1339" s="12">
        <v>0</v>
      </c>
      <c r="AP1339" s="12">
        <v>0</v>
      </c>
      <c r="AQ1339" s="12">
        <v>0</v>
      </c>
      <c r="AR1339" s="12">
        <v>0</v>
      </c>
      <c r="AS1339" s="12">
        <v>0</v>
      </c>
      <c r="AT1339" s="12">
        <v>0</v>
      </c>
      <c r="AU1339" s="12">
        <v>0</v>
      </c>
      <c r="AV1339" s="12">
        <v>0</v>
      </c>
      <c r="AW1339" s="12">
        <v>0</v>
      </c>
      <c r="AX1339" s="12">
        <v>0</v>
      </c>
      <c r="AY1339" s="12">
        <v>0</v>
      </c>
      <c r="AZ1339" s="12">
        <v>0</v>
      </c>
      <c r="BA1339" s="12">
        <v>0</v>
      </c>
      <c r="BB1339" s="12">
        <v>0</v>
      </c>
      <c r="BC1339" s="12">
        <v>0</v>
      </c>
      <c r="BD1339" s="12">
        <v>0</v>
      </c>
      <c r="BE1339" s="12">
        <v>0</v>
      </c>
      <c r="BF1339" s="12">
        <v>0</v>
      </c>
      <c r="BK1339" t="s">
        <v>324</v>
      </c>
      <c r="BL1339" t="s">
        <v>111</v>
      </c>
      <c r="BM1339" s="2">
        <v>43906</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row>
    <row r="1340" spans="1:92" hidden="1" x14ac:dyDescent="0.25">
      <c r="A1340" s="7" t="s">
        <v>363</v>
      </c>
      <c r="B1340" t="s">
        <v>112</v>
      </c>
      <c r="C1340" s="2">
        <v>43906</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G1340" s="33" t="s">
        <v>363</v>
      </c>
      <c r="AH1340" s="30" t="s">
        <v>112</v>
      </c>
      <c r="AI1340" s="34">
        <v>43906</v>
      </c>
      <c r="AJ1340" s="12">
        <v>0</v>
      </c>
      <c r="AK1340" s="12">
        <v>0</v>
      </c>
      <c r="AL1340" s="12">
        <v>0</v>
      </c>
      <c r="AM1340" s="12">
        <v>0</v>
      </c>
      <c r="AN1340" s="12">
        <v>0</v>
      </c>
      <c r="AO1340" s="12">
        <v>0</v>
      </c>
      <c r="AP1340" s="12">
        <v>0</v>
      </c>
      <c r="AQ1340" s="12">
        <v>0</v>
      </c>
      <c r="AR1340" s="12">
        <v>0</v>
      </c>
      <c r="AS1340" s="12">
        <v>0</v>
      </c>
      <c r="AT1340" s="12">
        <v>0</v>
      </c>
      <c r="AU1340" s="12">
        <v>0</v>
      </c>
      <c r="AV1340" s="12">
        <v>0</v>
      </c>
      <c r="AW1340" s="12">
        <v>0</v>
      </c>
      <c r="AX1340" s="12">
        <v>0</v>
      </c>
      <c r="AY1340" s="12">
        <v>0</v>
      </c>
      <c r="AZ1340" s="12">
        <v>0</v>
      </c>
      <c r="BA1340" s="12">
        <v>0</v>
      </c>
      <c r="BB1340" s="12">
        <v>0</v>
      </c>
      <c r="BC1340" s="12">
        <v>0</v>
      </c>
      <c r="BD1340" s="12">
        <v>0</v>
      </c>
      <c r="BE1340" s="12">
        <v>0</v>
      </c>
      <c r="BF1340" s="12">
        <v>0</v>
      </c>
      <c r="BK1340" t="s">
        <v>324</v>
      </c>
      <c r="BL1340" t="s">
        <v>112</v>
      </c>
      <c r="BM1340" s="2">
        <v>43906</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row>
    <row r="1341" spans="1:92" hidden="1" x14ac:dyDescent="0.25">
      <c r="A1341" s="7" t="s">
        <v>363</v>
      </c>
      <c r="B1341" t="s">
        <v>113</v>
      </c>
      <c r="C1341" s="2">
        <v>43906</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G1341" s="35" t="s">
        <v>363</v>
      </c>
      <c r="AH1341" s="29" t="s">
        <v>113</v>
      </c>
      <c r="AI1341" s="36">
        <v>43906</v>
      </c>
      <c r="AJ1341" s="12">
        <v>0</v>
      </c>
      <c r="AK1341" s="12">
        <v>0</v>
      </c>
      <c r="AL1341" s="12">
        <v>0</v>
      </c>
      <c r="AM1341" s="12">
        <v>0</v>
      </c>
      <c r="AN1341" s="12">
        <v>0</v>
      </c>
      <c r="AO1341" s="12">
        <v>0</v>
      </c>
      <c r="AP1341" s="12">
        <v>0</v>
      </c>
      <c r="AQ1341" s="12">
        <v>0</v>
      </c>
      <c r="AR1341" s="12">
        <v>0</v>
      </c>
      <c r="AS1341" s="12">
        <v>0</v>
      </c>
      <c r="AT1341" s="12">
        <v>0</v>
      </c>
      <c r="AU1341" s="12">
        <v>0</v>
      </c>
      <c r="AV1341" s="12">
        <v>0</v>
      </c>
      <c r="AW1341" s="12">
        <v>0</v>
      </c>
      <c r="AX1341" s="12">
        <v>0</v>
      </c>
      <c r="AY1341" s="12">
        <v>0</v>
      </c>
      <c r="AZ1341" s="12">
        <v>0</v>
      </c>
      <c r="BA1341" s="12">
        <v>0</v>
      </c>
      <c r="BB1341" s="12">
        <v>0</v>
      </c>
      <c r="BC1341" s="12">
        <v>0</v>
      </c>
      <c r="BD1341" s="12">
        <v>0</v>
      </c>
      <c r="BE1341" s="12">
        <v>0</v>
      </c>
      <c r="BF1341" s="12">
        <v>0</v>
      </c>
      <c r="BK1341" t="s">
        <v>324</v>
      </c>
      <c r="BL1341" t="s">
        <v>113</v>
      </c>
      <c r="BM1341" s="2">
        <v>43906</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row>
    <row r="1342" spans="1:92" hidden="1" x14ac:dyDescent="0.25">
      <c r="A1342" s="7" t="s">
        <v>364</v>
      </c>
      <c r="B1342" t="s">
        <v>110</v>
      </c>
      <c r="C1342" s="2">
        <v>43906</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G1342" s="33" t="s">
        <v>364</v>
      </c>
      <c r="AH1342" s="30" t="s">
        <v>110</v>
      </c>
      <c r="AI1342" s="34">
        <v>43906</v>
      </c>
      <c r="AJ1342" s="12">
        <v>0</v>
      </c>
      <c r="AK1342" s="12">
        <v>0</v>
      </c>
      <c r="AL1342" s="12">
        <v>0</v>
      </c>
      <c r="AM1342" s="12">
        <v>0</v>
      </c>
      <c r="AN1342" s="12">
        <v>0</v>
      </c>
      <c r="AO1342" s="12">
        <v>0</v>
      </c>
      <c r="AP1342" s="12">
        <v>0</v>
      </c>
      <c r="AQ1342" s="12">
        <v>0</v>
      </c>
      <c r="AR1342" s="12">
        <v>0</v>
      </c>
      <c r="AS1342" s="12">
        <v>0</v>
      </c>
      <c r="AT1342" s="12">
        <v>0</v>
      </c>
      <c r="AU1342" s="12">
        <v>0</v>
      </c>
      <c r="AV1342" s="12">
        <v>0</v>
      </c>
      <c r="AW1342" s="12">
        <v>0</v>
      </c>
      <c r="AX1342" s="12">
        <v>0</v>
      </c>
      <c r="AY1342" s="12">
        <v>0</v>
      </c>
      <c r="AZ1342" s="12">
        <v>0</v>
      </c>
      <c r="BA1342" s="12">
        <v>0</v>
      </c>
      <c r="BB1342" s="12">
        <v>0</v>
      </c>
      <c r="BC1342" s="12">
        <v>0</v>
      </c>
      <c r="BD1342" s="12">
        <v>0</v>
      </c>
      <c r="BE1342" s="12">
        <v>0</v>
      </c>
      <c r="BF1342" s="12">
        <v>0</v>
      </c>
      <c r="BK1342" t="s">
        <v>325</v>
      </c>
      <c r="BL1342" t="s">
        <v>110</v>
      </c>
      <c r="BM1342" s="2">
        <v>43906</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row>
    <row r="1343" spans="1:92" hidden="1" x14ac:dyDescent="0.25">
      <c r="A1343" s="7" t="s">
        <v>364</v>
      </c>
      <c r="B1343" t="s">
        <v>111</v>
      </c>
      <c r="C1343" s="2">
        <v>43906</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G1343" s="35" t="s">
        <v>364</v>
      </c>
      <c r="AH1343" s="29" t="s">
        <v>111</v>
      </c>
      <c r="AI1343" s="36">
        <v>43906</v>
      </c>
      <c r="AJ1343" s="12">
        <v>0</v>
      </c>
      <c r="AK1343" s="12">
        <v>0</v>
      </c>
      <c r="AL1343" s="12">
        <v>0</v>
      </c>
      <c r="AM1343" s="12">
        <v>0</v>
      </c>
      <c r="AN1343" s="12">
        <v>0</v>
      </c>
      <c r="AO1343" s="12">
        <v>0</v>
      </c>
      <c r="AP1343" s="12">
        <v>0</v>
      </c>
      <c r="AQ1343" s="12">
        <v>0</v>
      </c>
      <c r="AR1343" s="12">
        <v>0</v>
      </c>
      <c r="AS1343" s="12">
        <v>0</v>
      </c>
      <c r="AT1343" s="12">
        <v>0</v>
      </c>
      <c r="AU1343" s="12">
        <v>0</v>
      </c>
      <c r="AV1343" s="12">
        <v>0</v>
      </c>
      <c r="AW1343" s="12">
        <v>0</v>
      </c>
      <c r="AX1343" s="12">
        <v>0</v>
      </c>
      <c r="AY1343" s="12">
        <v>0</v>
      </c>
      <c r="AZ1343" s="12">
        <v>0</v>
      </c>
      <c r="BA1343" s="12">
        <v>0</v>
      </c>
      <c r="BB1343" s="12">
        <v>0</v>
      </c>
      <c r="BC1343" s="12">
        <v>0</v>
      </c>
      <c r="BD1343" s="12">
        <v>0</v>
      </c>
      <c r="BE1343" s="12">
        <v>0</v>
      </c>
      <c r="BF1343" s="12">
        <v>0</v>
      </c>
      <c r="BK1343" t="s">
        <v>325</v>
      </c>
      <c r="BL1343" t="s">
        <v>111</v>
      </c>
      <c r="BM1343" s="2">
        <v>43906</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row>
    <row r="1344" spans="1:92" hidden="1" x14ac:dyDescent="0.25">
      <c r="A1344" s="7" t="s">
        <v>364</v>
      </c>
      <c r="B1344" t="s">
        <v>112</v>
      </c>
      <c r="C1344" s="2">
        <v>43906</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G1344" s="33" t="s">
        <v>364</v>
      </c>
      <c r="AH1344" s="30" t="s">
        <v>112</v>
      </c>
      <c r="AI1344" s="34">
        <v>43906</v>
      </c>
      <c r="AJ1344" s="12">
        <v>0</v>
      </c>
      <c r="AK1344" s="12">
        <v>0</v>
      </c>
      <c r="AL1344" s="12">
        <v>0</v>
      </c>
      <c r="AM1344" s="12">
        <v>0</v>
      </c>
      <c r="AN1344" s="12">
        <v>0</v>
      </c>
      <c r="AO1344" s="12">
        <v>0</v>
      </c>
      <c r="AP1344" s="12">
        <v>0</v>
      </c>
      <c r="AQ1344" s="12">
        <v>0</v>
      </c>
      <c r="AR1344" s="12">
        <v>0</v>
      </c>
      <c r="AS1344" s="12">
        <v>0</v>
      </c>
      <c r="AT1344" s="12">
        <v>0</v>
      </c>
      <c r="AU1344" s="12">
        <v>0</v>
      </c>
      <c r="AV1344" s="12">
        <v>0</v>
      </c>
      <c r="AW1344" s="12">
        <v>0</v>
      </c>
      <c r="AX1344" s="12">
        <v>0</v>
      </c>
      <c r="AY1344" s="12">
        <v>0</v>
      </c>
      <c r="AZ1344" s="12">
        <v>0</v>
      </c>
      <c r="BA1344" s="12">
        <v>0</v>
      </c>
      <c r="BB1344" s="12">
        <v>0</v>
      </c>
      <c r="BC1344" s="12">
        <v>0</v>
      </c>
      <c r="BD1344" s="12">
        <v>0</v>
      </c>
      <c r="BE1344" s="12">
        <v>0</v>
      </c>
      <c r="BF1344" s="12">
        <v>0</v>
      </c>
      <c r="BK1344" t="s">
        <v>325</v>
      </c>
      <c r="BL1344" t="s">
        <v>112</v>
      </c>
      <c r="BM1344" s="2">
        <v>43906</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row>
    <row r="1345" spans="1:92" hidden="1" x14ac:dyDescent="0.25">
      <c r="A1345" s="7" t="s">
        <v>364</v>
      </c>
      <c r="B1345" t="s">
        <v>113</v>
      </c>
      <c r="C1345" s="2">
        <v>43906</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G1345" s="35" t="s">
        <v>364</v>
      </c>
      <c r="AH1345" s="29" t="s">
        <v>113</v>
      </c>
      <c r="AI1345" s="36">
        <v>43906</v>
      </c>
      <c r="AJ1345" s="12">
        <v>0</v>
      </c>
      <c r="AK1345" s="12">
        <v>0</v>
      </c>
      <c r="AL1345" s="12">
        <v>0</v>
      </c>
      <c r="AM1345" s="12">
        <v>0</v>
      </c>
      <c r="AN1345" s="12">
        <v>0</v>
      </c>
      <c r="AO1345" s="12">
        <v>0</v>
      </c>
      <c r="AP1345" s="12">
        <v>0</v>
      </c>
      <c r="AQ1345" s="12">
        <v>0</v>
      </c>
      <c r="AR1345" s="12">
        <v>0</v>
      </c>
      <c r="AS1345" s="12">
        <v>0</v>
      </c>
      <c r="AT1345" s="12">
        <v>0</v>
      </c>
      <c r="AU1345" s="12">
        <v>0</v>
      </c>
      <c r="AV1345" s="12">
        <v>0</v>
      </c>
      <c r="AW1345" s="12">
        <v>0</v>
      </c>
      <c r="AX1345" s="12">
        <v>0</v>
      </c>
      <c r="AY1345" s="12">
        <v>0</v>
      </c>
      <c r="AZ1345" s="12">
        <v>0</v>
      </c>
      <c r="BA1345" s="12">
        <v>0</v>
      </c>
      <c r="BB1345" s="12">
        <v>0</v>
      </c>
      <c r="BC1345" s="12">
        <v>0</v>
      </c>
      <c r="BD1345" s="12">
        <v>0</v>
      </c>
      <c r="BE1345" s="12">
        <v>0</v>
      </c>
      <c r="BF1345" s="12">
        <v>0</v>
      </c>
      <c r="BK1345" t="s">
        <v>325</v>
      </c>
      <c r="BL1345" t="s">
        <v>113</v>
      </c>
      <c r="BM1345" s="2">
        <v>43906</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row>
    <row r="1346" spans="1:92" hidden="1" x14ac:dyDescent="0.25">
      <c r="A1346" s="7" t="s">
        <v>344</v>
      </c>
      <c r="B1346" t="s">
        <v>110</v>
      </c>
      <c r="C1346" s="2">
        <v>43907</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G1346" s="33" t="s">
        <v>344</v>
      </c>
      <c r="AH1346" s="30" t="s">
        <v>110</v>
      </c>
      <c r="AI1346" s="34">
        <v>43907</v>
      </c>
      <c r="AJ1346" s="12">
        <v>0</v>
      </c>
      <c r="AK1346" s="12">
        <v>0</v>
      </c>
      <c r="AL1346" s="12">
        <v>0</v>
      </c>
      <c r="AM1346" s="12">
        <v>0</v>
      </c>
      <c r="AN1346" s="12">
        <v>0</v>
      </c>
      <c r="AO1346" s="12">
        <v>0</v>
      </c>
      <c r="AP1346" s="12">
        <v>0</v>
      </c>
      <c r="AQ1346" s="12">
        <v>0</v>
      </c>
      <c r="AR1346" s="12">
        <v>0</v>
      </c>
      <c r="AS1346" s="12">
        <v>0</v>
      </c>
      <c r="AT1346" s="12">
        <v>0</v>
      </c>
      <c r="AU1346" s="12">
        <v>0</v>
      </c>
      <c r="AV1346" s="12">
        <v>0</v>
      </c>
      <c r="AW1346" s="12">
        <v>0</v>
      </c>
      <c r="AX1346" s="12">
        <v>0</v>
      </c>
      <c r="AY1346" s="12">
        <v>0</v>
      </c>
      <c r="AZ1346" s="12">
        <v>0</v>
      </c>
      <c r="BA1346" s="12">
        <v>0</v>
      </c>
      <c r="BB1346" s="12">
        <v>0</v>
      </c>
      <c r="BC1346" s="12">
        <v>0</v>
      </c>
      <c r="BD1346" s="12">
        <v>0</v>
      </c>
      <c r="BE1346" s="12">
        <v>0</v>
      </c>
      <c r="BF1346" s="12">
        <v>0</v>
      </c>
      <c r="BK1346" t="s">
        <v>326</v>
      </c>
      <c r="BL1346" t="s">
        <v>110</v>
      </c>
      <c r="BM1346" s="2">
        <v>43906</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row>
    <row r="1347" spans="1:92" hidden="1" x14ac:dyDescent="0.25">
      <c r="A1347" s="7" t="s">
        <v>344</v>
      </c>
      <c r="B1347" t="s">
        <v>111</v>
      </c>
      <c r="C1347" s="2">
        <v>43907</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G1347" s="35" t="s">
        <v>344</v>
      </c>
      <c r="AH1347" s="29" t="s">
        <v>111</v>
      </c>
      <c r="AI1347" s="36">
        <v>43907</v>
      </c>
      <c r="AJ1347" s="12">
        <v>0</v>
      </c>
      <c r="AK1347" s="12">
        <v>0</v>
      </c>
      <c r="AL1347" s="12">
        <v>0</v>
      </c>
      <c r="AM1347" s="12">
        <v>0</v>
      </c>
      <c r="AN1347" s="12">
        <v>0</v>
      </c>
      <c r="AO1347" s="12">
        <v>0</v>
      </c>
      <c r="AP1347" s="12">
        <v>0</v>
      </c>
      <c r="AQ1347" s="12">
        <v>0</v>
      </c>
      <c r="AR1347" s="12">
        <v>0</v>
      </c>
      <c r="AS1347" s="12">
        <v>0</v>
      </c>
      <c r="AT1347" s="12">
        <v>0</v>
      </c>
      <c r="AU1347" s="12">
        <v>0</v>
      </c>
      <c r="AV1347" s="12">
        <v>0</v>
      </c>
      <c r="AW1347" s="12">
        <v>0</v>
      </c>
      <c r="AX1347" s="12">
        <v>0</v>
      </c>
      <c r="AY1347" s="12">
        <v>0</v>
      </c>
      <c r="AZ1347" s="12">
        <v>0</v>
      </c>
      <c r="BA1347" s="12">
        <v>0</v>
      </c>
      <c r="BB1347" s="12">
        <v>0</v>
      </c>
      <c r="BC1347" s="12">
        <v>0</v>
      </c>
      <c r="BD1347" s="12">
        <v>0</v>
      </c>
      <c r="BE1347" s="12">
        <v>0</v>
      </c>
      <c r="BF1347" s="12">
        <v>0</v>
      </c>
      <c r="BK1347" t="s">
        <v>326</v>
      </c>
      <c r="BL1347" t="s">
        <v>111</v>
      </c>
      <c r="BM1347" s="2">
        <v>43906</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row>
    <row r="1348" spans="1:92" hidden="1" x14ac:dyDescent="0.25">
      <c r="A1348" s="7" t="s">
        <v>344</v>
      </c>
      <c r="B1348" t="s">
        <v>112</v>
      </c>
      <c r="C1348" s="2">
        <v>43907</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G1348" s="33" t="s">
        <v>344</v>
      </c>
      <c r="AH1348" s="30" t="s">
        <v>112</v>
      </c>
      <c r="AI1348" s="34">
        <v>43907</v>
      </c>
      <c r="AJ1348" s="12">
        <v>0</v>
      </c>
      <c r="AK1348" s="12">
        <v>0</v>
      </c>
      <c r="AL1348" s="12">
        <v>0</v>
      </c>
      <c r="AM1348" s="12">
        <v>0</v>
      </c>
      <c r="AN1348" s="12">
        <v>0</v>
      </c>
      <c r="AO1348" s="12">
        <v>0</v>
      </c>
      <c r="AP1348" s="12">
        <v>0</v>
      </c>
      <c r="AQ1348" s="12">
        <v>0</v>
      </c>
      <c r="AR1348" s="12">
        <v>0</v>
      </c>
      <c r="AS1348" s="12">
        <v>0</v>
      </c>
      <c r="AT1348" s="12">
        <v>0</v>
      </c>
      <c r="AU1348" s="12">
        <v>0</v>
      </c>
      <c r="AV1348" s="12">
        <v>0</v>
      </c>
      <c r="AW1348" s="12">
        <v>0</v>
      </c>
      <c r="AX1348" s="12">
        <v>0</v>
      </c>
      <c r="AY1348" s="12">
        <v>0</v>
      </c>
      <c r="AZ1348" s="12">
        <v>0</v>
      </c>
      <c r="BA1348" s="12">
        <v>0</v>
      </c>
      <c r="BB1348" s="12">
        <v>0</v>
      </c>
      <c r="BC1348" s="12">
        <v>0</v>
      </c>
      <c r="BD1348" s="12">
        <v>0</v>
      </c>
      <c r="BE1348" s="12">
        <v>0</v>
      </c>
      <c r="BF1348" s="12">
        <v>0</v>
      </c>
      <c r="BK1348" t="s">
        <v>326</v>
      </c>
      <c r="BL1348" t="s">
        <v>112</v>
      </c>
      <c r="BM1348" s="2">
        <v>43906</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row>
    <row r="1349" spans="1:92" hidden="1" x14ac:dyDescent="0.25">
      <c r="A1349" s="7" t="s">
        <v>344</v>
      </c>
      <c r="B1349" t="s">
        <v>113</v>
      </c>
      <c r="C1349" s="2">
        <v>43907</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G1349" s="35" t="s">
        <v>344</v>
      </c>
      <c r="AH1349" s="29" t="s">
        <v>113</v>
      </c>
      <c r="AI1349" s="36">
        <v>43907</v>
      </c>
      <c r="AJ1349" s="12">
        <v>0</v>
      </c>
      <c r="AK1349" s="12">
        <v>0</v>
      </c>
      <c r="AL1349" s="12">
        <v>0</v>
      </c>
      <c r="AM1349" s="12">
        <v>0</v>
      </c>
      <c r="AN1349" s="12">
        <v>0</v>
      </c>
      <c r="AO1349" s="12">
        <v>0</v>
      </c>
      <c r="AP1349" s="12">
        <v>0</v>
      </c>
      <c r="AQ1349" s="12">
        <v>0</v>
      </c>
      <c r="AR1349" s="12">
        <v>0</v>
      </c>
      <c r="AS1349" s="12">
        <v>0</v>
      </c>
      <c r="AT1349" s="12">
        <v>0</v>
      </c>
      <c r="AU1349" s="12">
        <v>0</v>
      </c>
      <c r="AV1349" s="12">
        <v>0</v>
      </c>
      <c r="AW1349" s="12">
        <v>0</v>
      </c>
      <c r="AX1349" s="12">
        <v>0</v>
      </c>
      <c r="AY1349" s="12">
        <v>0</v>
      </c>
      <c r="AZ1349" s="12">
        <v>0</v>
      </c>
      <c r="BA1349" s="12">
        <v>0</v>
      </c>
      <c r="BB1349" s="12">
        <v>0</v>
      </c>
      <c r="BC1349" s="12">
        <v>0</v>
      </c>
      <c r="BD1349" s="12">
        <v>0</v>
      </c>
      <c r="BE1349" s="12">
        <v>0</v>
      </c>
      <c r="BF1349" s="12">
        <v>0</v>
      </c>
      <c r="BK1349" t="s">
        <v>326</v>
      </c>
      <c r="BL1349" t="s">
        <v>113</v>
      </c>
      <c r="BM1349" s="2">
        <v>43906</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row>
    <row r="1350" spans="1:92" hidden="1" x14ac:dyDescent="0.25">
      <c r="A1350" s="7" t="s">
        <v>345</v>
      </c>
      <c r="B1350" t="s">
        <v>110</v>
      </c>
      <c r="C1350" s="2">
        <v>43907</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G1350" s="33" t="s">
        <v>345</v>
      </c>
      <c r="AH1350" s="30" t="s">
        <v>110</v>
      </c>
      <c r="AI1350" s="34">
        <v>43907</v>
      </c>
      <c r="AJ1350" s="12">
        <v>0</v>
      </c>
      <c r="AK1350" s="12">
        <v>0</v>
      </c>
      <c r="AL1350" s="12">
        <v>0</v>
      </c>
      <c r="AM1350" s="12">
        <v>0</v>
      </c>
      <c r="AN1350" s="12">
        <v>0</v>
      </c>
      <c r="AO1350" s="12">
        <v>0</v>
      </c>
      <c r="AP1350" s="12">
        <v>0</v>
      </c>
      <c r="AQ1350" s="12">
        <v>0</v>
      </c>
      <c r="AR1350" s="12">
        <v>0</v>
      </c>
      <c r="AS1350" s="12">
        <v>0</v>
      </c>
      <c r="AT1350" s="12">
        <v>0</v>
      </c>
      <c r="AU1350" s="12">
        <v>0</v>
      </c>
      <c r="AV1350" s="12">
        <v>0</v>
      </c>
      <c r="AW1350" s="12">
        <v>0</v>
      </c>
      <c r="AX1350" s="12">
        <v>0</v>
      </c>
      <c r="AY1350" s="12">
        <v>0</v>
      </c>
      <c r="AZ1350" s="12">
        <v>0</v>
      </c>
      <c r="BA1350" s="12">
        <v>0</v>
      </c>
      <c r="BB1350" s="12">
        <v>0</v>
      </c>
      <c r="BC1350" s="12">
        <v>0</v>
      </c>
      <c r="BD1350" s="12">
        <v>0</v>
      </c>
      <c r="BE1350" s="12">
        <v>0</v>
      </c>
      <c r="BF1350" s="12">
        <v>0</v>
      </c>
      <c r="BK1350" t="s">
        <v>327</v>
      </c>
      <c r="BL1350" t="s">
        <v>110</v>
      </c>
      <c r="BM1350" s="2">
        <v>43906</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row>
    <row r="1351" spans="1:92" hidden="1" x14ac:dyDescent="0.25">
      <c r="A1351" s="7" t="s">
        <v>345</v>
      </c>
      <c r="B1351" t="s">
        <v>111</v>
      </c>
      <c r="C1351" s="2">
        <v>43907</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G1351" s="35" t="s">
        <v>345</v>
      </c>
      <c r="AH1351" s="29" t="s">
        <v>111</v>
      </c>
      <c r="AI1351" s="36">
        <v>43907</v>
      </c>
      <c r="AJ1351" s="12">
        <v>0</v>
      </c>
      <c r="AK1351" s="12">
        <v>0</v>
      </c>
      <c r="AL1351" s="12">
        <v>0</v>
      </c>
      <c r="AM1351" s="12">
        <v>0</v>
      </c>
      <c r="AN1351" s="12">
        <v>0</v>
      </c>
      <c r="AO1351" s="12">
        <v>0</v>
      </c>
      <c r="AP1351" s="12">
        <v>0</v>
      </c>
      <c r="AQ1351" s="12">
        <v>0</v>
      </c>
      <c r="AR1351" s="12">
        <v>0</v>
      </c>
      <c r="AS1351" s="12">
        <v>0</v>
      </c>
      <c r="AT1351" s="12">
        <v>0</v>
      </c>
      <c r="AU1351" s="12">
        <v>0</v>
      </c>
      <c r="AV1351" s="12">
        <v>0</v>
      </c>
      <c r="AW1351" s="12">
        <v>0</v>
      </c>
      <c r="AX1351" s="12">
        <v>0</v>
      </c>
      <c r="AY1351" s="12">
        <v>0</v>
      </c>
      <c r="AZ1351" s="12">
        <v>0</v>
      </c>
      <c r="BA1351" s="12">
        <v>0</v>
      </c>
      <c r="BB1351" s="12">
        <v>0</v>
      </c>
      <c r="BC1351" s="12">
        <v>0</v>
      </c>
      <c r="BD1351" s="12">
        <v>0</v>
      </c>
      <c r="BE1351" s="12">
        <v>0</v>
      </c>
      <c r="BF1351" s="12">
        <v>0</v>
      </c>
      <c r="BK1351" t="s">
        <v>327</v>
      </c>
      <c r="BL1351" t="s">
        <v>111</v>
      </c>
      <c r="BM1351" s="2">
        <v>43906</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row>
    <row r="1352" spans="1:92" hidden="1" x14ac:dyDescent="0.25">
      <c r="A1352" s="7" t="s">
        <v>345</v>
      </c>
      <c r="B1352" t="s">
        <v>112</v>
      </c>
      <c r="C1352" s="2">
        <v>43907</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G1352" s="33" t="s">
        <v>345</v>
      </c>
      <c r="AH1352" s="30" t="s">
        <v>112</v>
      </c>
      <c r="AI1352" s="34">
        <v>43907</v>
      </c>
      <c r="AJ1352" s="12">
        <v>0</v>
      </c>
      <c r="AK1352" s="12">
        <v>0</v>
      </c>
      <c r="AL1352" s="12">
        <v>0</v>
      </c>
      <c r="AM1352" s="12">
        <v>0</v>
      </c>
      <c r="AN1352" s="12">
        <v>0</v>
      </c>
      <c r="AO1352" s="12">
        <v>0</v>
      </c>
      <c r="AP1352" s="12">
        <v>0</v>
      </c>
      <c r="AQ1352" s="12">
        <v>0</v>
      </c>
      <c r="AR1352" s="12">
        <v>0</v>
      </c>
      <c r="AS1352" s="12">
        <v>0</v>
      </c>
      <c r="AT1352" s="12">
        <v>0</v>
      </c>
      <c r="AU1352" s="12">
        <v>0</v>
      </c>
      <c r="AV1352" s="12">
        <v>0</v>
      </c>
      <c r="AW1352" s="12">
        <v>0</v>
      </c>
      <c r="AX1352" s="12">
        <v>0</v>
      </c>
      <c r="AY1352" s="12">
        <v>0</v>
      </c>
      <c r="AZ1352" s="12">
        <v>0</v>
      </c>
      <c r="BA1352" s="12">
        <v>0</v>
      </c>
      <c r="BB1352" s="12">
        <v>0</v>
      </c>
      <c r="BC1352" s="12">
        <v>0</v>
      </c>
      <c r="BD1352" s="12">
        <v>0</v>
      </c>
      <c r="BE1352" s="12">
        <v>0</v>
      </c>
      <c r="BF1352" s="12">
        <v>0</v>
      </c>
      <c r="BK1352" t="s">
        <v>327</v>
      </c>
      <c r="BL1352" t="s">
        <v>112</v>
      </c>
      <c r="BM1352" s="2">
        <v>43906</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row>
    <row r="1353" spans="1:92" hidden="1" x14ac:dyDescent="0.25">
      <c r="A1353" s="7" t="s">
        <v>345</v>
      </c>
      <c r="B1353" t="s">
        <v>113</v>
      </c>
      <c r="C1353" s="2">
        <v>43907</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G1353" s="35" t="s">
        <v>345</v>
      </c>
      <c r="AH1353" s="29" t="s">
        <v>113</v>
      </c>
      <c r="AI1353" s="36">
        <v>43907</v>
      </c>
      <c r="AJ1353" s="12">
        <v>0</v>
      </c>
      <c r="AK1353" s="12">
        <v>0</v>
      </c>
      <c r="AL1353" s="12">
        <v>0</v>
      </c>
      <c r="AM1353" s="12">
        <v>0</v>
      </c>
      <c r="AN1353" s="12">
        <v>0</v>
      </c>
      <c r="AO1353" s="12">
        <v>0</v>
      </c>
      <c r="AP1353" s="12">
        <v>0</v>
      </c>
      <c r="AQ1353" s="12">
        <v>0</v>
      </c>
      <c r="AR1353" s="12">
        <v>0</v>
      </c>
      <c r="AS1353" s="12">
        <v>0</v>
      </c>
      <c r="AT1353" s="12">
        <v>0</v>
      </c>
      <c r="AU1353" s="12">
        <v>0</v>
      </c>
      <c r="AV1353" s="12">
        <v>0</v>
      </c>
      <c r="AW1353" s="12">
        <v>0</v>
      </c>
      <c r="AX1353" s="12">
        <v>0</v>
      </c>
      <c r="AY1353" s="12">
        <v>0</v>
      </c>
      <c r="AZ1353" s="12">
        <v>0</v>
      </c>
      <c r="BA1353" s="12">
        <v>0</v>
      </c>
      <c r="BB1353" s="12">
        <v>0</v>
      </c>
      <c r="BC1353" s="12">
        <v>0</v>
      </c>
      <c r="BD1353" s="12">
        <v>0</v>
      </c>
      <c r="BE1353" s="12">
        <v>0</v>
      </c>
      <c r="BF1353" s="12">
        <v>0</v>
      </c>
      <c r="BK1353" t="s">
        <v>327</v>
      </c>
      <c r="BL1353" t="s">
        <v>113</v>
      </c>
      <c r="BM1353" s="2">
        <v>43906</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row>
    <row r="1354" spans="1:92" hidden="1" x14ac:dyDescent="0.25">
      <c r="A1354" s="7" t="s">
        <v>346</v>
      </c>
      <c r="B1354" t="s">
        <v>110</v>
      </c>
      <c r="C1354" s="2">
        <v>43907</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G1354" s="33" t="s">
        <v>346</v>
      </c>
      <c r="AH1354" s="30" t="s">
        <v>110</v>
      </c>
      <c r="AI1354" s="34">
        <v>43907</v>
      </c>
      <c r="AJ1354" s="12">
        <v>0</v>
      </c>
      <c r="AK1354" s="12">
        <v>0</v>
      </c>
      <c r="AL1354" s="12">
        <v>0</v>
      </c>
      <c r="AM1354" s="12">
        <v>0</v>
      </c>
      <c r="AN1354" s="12">
        <v>0</v>
      </c>
      <c r="AO1354" s="12">
        <v>0</v>
      </c>
      <c r="AP1354" s="12">
        <v>0</v>
      </c>
      <c r="AQ1354" s="12">
        <v>0</v>
      </c>
      <c r="AR1354" s="12">
        <v>0</v>
      </c>
      <c r="AS1354" s="12">
        <v>0</v>
      </c>
      <c r="AT1354" s="12">
        <v>0</v>
      </c>
      <c r="AU1354" s="12">
        <v>0</v>
      </c>
      <c r="AV1354" s="12">
        <v>0</v>
      </c>
      <c r="AW1354" s="12">
        <v>0</v>
      </c>
      <c r="AX1354" s="12">
        <v>0</v>
      </c>
      <c r="AY1354" s="12">
        <v>0</v>
      </c>
      <c r="AZ1354" s="12">
        <v>0</v>
      </c>
      <c r="BA1354" s="12">
        <v>0</v>
      </c>
      <c r="BB1354" s="12">
        <v>0</v>
      </c>
      <c r="BC1354" s="12">
        <v>0</v>
      </c>
      <c r="BD1354" s="12">
        <v>0</v>
      </c>
      <c r="BE1354" s="12">
        <v>0</v>
      </c>
      <c r="BF1354" s="12">
        <v>0</v>
      </c>
      <c r="BK1354" t="s">
        <v>328</v>
      </c>
      <c r="BL1354" t="s">
        <v>110</v>
      </c>
      <c r="BM1354" s="2">
        <v>43906</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row>
    <row r="1355" spans="1:92" hidden="1" x14ac:dyDescent="0.25">
      <c r="A1355" s="7" t="s">
        <v>346</v>
      </c>
      <c r="B1355" t="s">
        <v>111</v>
      </c>
      <c r="C1355" s="2">
        <v>43907</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G1355" s="35" t="s">
        <v>346</v>
      </c>
      <c r="AH1355" s="29" t="s">
        <v>111</v>
      </c>
      <c r="AI1355" s="36">
        <v>43907</v>
      </c>
      <c r="AJ1355" s="12">
        <v>0</v>
      </c>
      <c r="AK1355" s="12">
        <v>0</v>
      </c>
      <c r="AL1355" s="12">
        <v>0</v>
      </c>
      <c r="AM1355" s="12">
        <v>0</v>
      </c>
      <c r="AN1355" s="12">
        <v>0</v>
      </c>
      <c r="AO1355" s="12">
        <v>0</v>
      </c>
      <c r="AP1355" s="12">
        <v>0</v>
      </c>
      <c r="AQ1355" s="12">
        <v>0</v>
      </c>
      <c r="AR1355" s="12">
        <v>0</v>
      </c>
      <c r="AS1355" s="12">
        <v>0</v>
      </c>
      <c r="AT1355" s="12">
        <v>0</v>
      </c>
      <c r="AU1355" s="12">
        <v>0</v>
      </c>
      <c r="AV1355" s="12">
        <v>0</v>
      </c>
      <c r="AW1355" s="12">
        <v>0</v>
      </c>
      <c r="AX1355" s="12">
        <v>0</v>
      </c>
      <c r="AY1355" s="12">
        <v>0</v>
      </c>
      <c r="AZ1355" s="12">
        <v>0</v>
      </c>
      <c r="BA1355" s="12">
        <v>0</v>
      </c>
      <c r="BB1355" s="12">
        <v>0</v>
      </c>
      <c r="BC1355" s="12">
        <v>0</v>
      </c>
      <c r="BD1355" s="12">
        <v>0</v>
      </c>
      <c r="BE1355" s="12">
        <v>0</v>
      </c>
      <c r="BF1355" s="12">
        <v>0</v>
      </c>
      <c r="BK1355" t="s">
        <v>328</v>
      </c>
      <c r="BL1355" t="s">
        <v>111</v>
      </c>
      <c r="BM1355" s="2">
        <v>43906</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row>
    <row r="1356" spans="1:92" hidden="1" x14ac:dyDescent="0.25">
      <c r="A1356" s="7" t="s">
        <v>346</v>
      </c>
      <c r="B1356" t="s">
        <v>112</v>
      </c>
      <c r="C1356" s="2">
        <v>43907</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G1356" s="33" t="s">
        <v>346</v>
      </c>
      <c r="AH1356" s="30" t="s">
        <v>112</v>
      </c>
      <c r="AI1356" s="34">
        <v>43907</v>
      </c>
      <c r="AJ1356" s="12">
        <v>0</v>
      </c>
      <c r="AK1356" s="12">
        <v>0</v>
      </c>
      <c r="AL1356" s="12">
        <v>0</v>
      </c>
      <c r="AM1356" s="12">
        <v>0</v>
      </c>
      <c r="AN1356" s="12">
        <v>0</v>
      </c>
      <c r="AO1356" s="12">
        <v>0</v>
      </c>
      <c r="AP1356" s="12">
        <v>0</v>
      </c>
      <c r="AQ1356" s="12">
        <v>0</v>
      </c>
      <c r="AR1356" s="12">
        <v>0</v>
      </c>
      <c r="AS1356" s="12">
        <v>0</v>
      </c>
      <c r="AT1356" s="12">
        <v>0</v>
      </c>
      <c r="AU1356" s="12">
        <v>0</v>
      </c>
      <c r="AV1356" s="12">
        <v>0</v>
      </c>
      <c r="AW1356" s="12">
        <v>0</v>
      </c>
      <c r="AX1356" s="12">
        <v>0</v>
      </c>
      <c r="AY1356" s="12">
        <v>0</v>
      </c>
      <c r="AZ1356" s="12">
        <v>0</v>
      </c>
      <c r="BA1356" s="12">
        <v>0</v>
      </c>
      <c r="BB1356" s="12">
        <v>0</v>
      </c>
      <c r="BC1356" s="12">
        <v>0</v>
      </c>
      <c r="BD1356" s="12">
        <v>0</v>
      </c>
      <c r="BE1356" s="12">
        <v>0</v>
      </c>
      <c r="BF1356" s="12">
        <v>0</v>
      </c>
      <c r="BK1356" t="s">
        <v>328</v>
      </c>
      <c r="BL1356" t="s">
        <v>112</v>
      </c>
      <c r="BM1356" s="2">
        <v>43906</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row>
    <row r="1357" spans="1:92" hidden="1" x14ac:dyDescent="0.25">
      <c r="A1357" s="7" t="s">
        <v>346</v>
      </c>
      <c r="B1357" t="s">
        <v>113</v>
      </c>
      <c r="C1357" s="2">
        <v>43907</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G1357" s="35" t="s">
        <v>346</v>
      </c>
      <c r="AH1357" s="29" t="s">
        <v>113</v>
      </c>
      <c r="AI1357" s="36">
        <v>43907</v>
      </c>
      <c r="AJ1357" s="12">
        <v>0</v>
      </c>
      <c r="AK1357" s="12">
        <v>0</v>
      </c>
      <c r="AL1357" s="12">
        <v>0</v>
      </c>
      <c r="AM1357" s="12">
        <v>0</v>
      </c>
      <c r="AN1357" s="12">
        <v>0</v>
      </c>
      <c r="AO1357" s="12">
        <v>0</v>
      </c>
      <c r="AP1357" s="12">
        <v>0</v>
      </c>
      <c r="AQ1357" s="12">
        <v>0</v>
      </c>
      <c r="AR1357" s="12">
        <v>0</v>
      </c>
      <c r="AS1357" s="12">
        <v>0</v>
      </c>
      <c r="AT1357" s="12">
        <v>0</v>
      </c>
      <c r="AU1357" s="12">
        <v>0</v>
      </c>
      <c r="AV1357" s="12">
        <v>0</v>
      </c>
      <c r="AW1357" s="12">
        <v>0</v>
      </c>
      <c r="AX1357" s="12">
        <v>0</v>
      </c>
      <c r="AY1357" s="12">
        <v>0</v>
      </c>
      <c r="AZ1357" s="12">
        <v>0</v>
      </c>
      <c r="BA1357" s="12">
        <v>0</v>
      </c>
      <c r="BB1357" s="12">
        <v>0</v>
      </c>
      <c r="BC1357" s="12">
        <v>0</v>
      </c>
      <c r="BD1357" s="12">
        <v>0</v>
      </c>
      <c r="BE1357" s="12">
        <v>0</v>
      </c>
      <c r="BF1357" s="12">
        <v>0</v>
      </c>
      <c r="BK1357" t="s">
        <v>328</v>
      </c>
      <c r="BL1357" t="s">
        <v>113</v>
      </c>
      <c r="BM1357" s="2">
        <v>43906</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row>
    <row r="1358" spans="1:92" hidden="1" x14ac:dyDescent="0.25">
      <c r="A1358" s="7" t="s">
        <v>347</v>
      </c>
      <c r="B1358" t="s">
        <v>110</v>
      </c>
      <c r="C1358" s="2">
        <v>43907</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G1358" s="33" t="s">
        <v>347</v>
      </c>
      <c r="AH1358" s="30" t="s">
        <v>110</v>
      </c>
      <c r="AI1358" s="34">
        <v>43907</v>
      </c>
      <c r="AJ1358" s="12">
        <v>0</v>
      </c>
      <c r="AK1358" s="12">
        <v>0</v>
      </c>
      <c r="AL1358" s="12">
        <v>0</v>
      </c>
      <c r="AM1358" s="12">
        <v>0</v>
      </c>
      <c r="AN1358" s="12">
        <v>0</v>
      </c>
      <c r="AO1358" s="12">
        <v>0</v>
      </c>
      <c r="AP1358" s="12">
        <v>0</v>
      </c>
      <c r="AQ1358" s="12">
        <v>0</v>
      </c>
      <c r="AR1358" s="12">
        <v>0</v>
      </c>
      <c r="AS1358" s="12">
        <v>0</v>
      </c>
      <c r="AT1358" s="12">
        <v>0</v>
      </c>
      <c r="AU1358" s="12">
        <v>0</v>
      </c>
      <c r="AV1358" s="12">
        <v>0</v>
      </c>
      <c r="AW1358" s="12">
        <v>0</v>
      </c>
      <c r="AX1358" s="12">
        <v>0</v>
      </c>
      <c r="AY1358" s="12">
        <v>0</v>
      </c>
      <c r="AZ1358" s="12">
        <v>0</v>
      </c>
      <c r="BA1358" s="12">
        <v>0</v>
      </c>
      <c r="BB1358" s="12">
        <v>0</v>
      </c>
      <c r="BC1358" s="12">
        <v>0</v>
      </c>
      <c r="BD1358" s="12">
        <v>0</v>
      </c>
      <c r="BE1358" s="12">
        <v>0</v>
      </c>
      <c r="BF1358" s="12">
        <v>0</v>
      </c>
      <c r="BK1358" t="s">
        <v>329</v>
      </c>
      <c r="BL1358" t="s">
        <v>110</v>
      </c>
      <c r="BM1358" s="2">
        <v>43906</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row>
    <row r="1359" spans="1:92" hidden="1" x14ac:dyDescent="0.25">
      <c r="A1359" s="7" t="s">
        <v>347</v>
      </c>
      <c r="B1359" t="s">
        <v>111</v>
      </c>
      <c r="C1359" s="2">
        <v>43907</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G1359" s="35" t="s">
        <v>347</v>
      </c>
      <c r="AH1359" s="29" t="s">
        <v>111</v>
      </c>
      <c r="AI1359" s="36">
        <v>43907</v>
      </c>
      <c r="AJ1359" s="12">
        <v>0</v>
      </c>
      <c r="AK1359" s="12">
        <v>0</v>
      </c>
      <c r="AL1359" s="12">
        <v>0</v>
      </c>
      <c r="AM1359" s="12">
        <v>0</v>
      </c>
      <c r="AN1359" s="12">
        <v>0</v>
      </c>
      <c r="AO1359" s="12">
        <v>0</v>
      </c>
      <c r="AP1359" s="12">
        <v>0</v>
      </c>
      <c r="AQ1359" s="12">
        <v>0</v>
      </c>
      <c r="AR1359" s="12">
        <v>0</v>
      </c>
      <c r="AS1359" s="12">
        <v>0</v>
      </c>
      <c r="AT1359" s="12">
        <v>0</v>
      </c>
      <c r="AU1359" s="12">
        <v>0</v>
      </c>
      <c r="AV1359" s="12">
        <v>0</v>
      </c>
      <c r="AW1359" s="12">
        <v>0</v>
      </c>
      <c r="AX1359" s="12">
        <v>0</v>
      </c>
      <c r="AY1359" s="12">
        <v>0</v>
      </c>
      <c r="AZ1359" s="12">
        <v>0</v>
      </c>
      <c r="BA1359" s="12">
        <v>0</v>
      </c>
      <c r="BB1359" s="12">
        <v>0</v>
      </c>
      <c r="BC1359" s="12">
        <v>0</v>
      </c>
      <c r="BD1359" s="12">
        <v>0</v>
      </c>
      <c r="BE1359" s="12">
        <v>0</v>
      </c>
      <c r="BF1359" s="12">
        <v>0</v>
      </c>
      <c r="BK1359" t="s">
        <v>329</v>
      </c>
      <c r="BL1359" t="s">
        <v>111</v>
      </c>
      <c r="BM1359" s="2">
        <v>43906</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row>
    <row r="1360" spans="1:92" hidden="1" x14ac:dyDescent="0.25">
      <c r="A1360" s="7" t="s">
        <v>347</v>
      </c>
      <c r="B1360" t="s">
        <v>112</v>
      </c>
      <c r="C1360" s="2">
        <v>43907</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G1360" s="33" t="s">
        <v>347</v>
      </c>
      <c r="AH1360" s="30" t="s">
        <v>112</v>
      </c>
      <c r="AI1360" s="34">
        <v>43907</v>
      </c>
      <c r="AJ1360" s="12">
        <v>0</v>
      </c>
      <c r="AK1360" s="12">
        <v>0</v>
      </c>
      <c r="AL1360" s="12">
        <v>0</v>
      </c>
      <c r="AM1360" s="12">
        <v>0</v>
      </c>
      <c r="AN1360" s="12">
        <v>0</v>
      </c>
      <c r="AO1360" s="12">
        <v>0</v>
      </c>
      <c r="AP1360" s="12">
        <v>0</v>
      </c>
      <c r="AQ1360" s="12">
        <v>0</v>
      </c>
      <c r="AR1360" s="12">
        <v>0</v>
      </c>
      <c r="AS1360" s="12">
        <v>0</v>
      </c>
      <c r="AT1360" s="12">
        <v>0</v>
      </c>
      <c r="AU1360" s="12">
        <v>0</v>
      </c>
      <c r="AV1360" s="12">
        <v>0</v>
      </c>
      <c r="AW1360" s="12">
        <v>0</v>
      </c>
      <c r="AX1360" s="12">
        <v>0</v>
      </c>
      <c r="AY1360" s="12">
        <v>0</v>
      </c>
      <c r="AZ1360" s="12">
        <v>0</v>
      </c>
      <c r="BA1360" s="12">
        <v>0</v>
      </c>
      <c r="BB1360" s="12">
        <v>0</v>
      </c>
      <c r="BC1360" s="12">
        <v>0</v>
      </c>
      <c r="BD1360" s="12">
        <v>0</v>
      </c>
      <c r="BE1360" s="12">
        <v>0</v>
      </c>
      <c r="BF1360" s="12">
        <v>0</v>
      </c>
      <c r="BK1360" t="s">
        <v>329</v>
      </c>
      <c r="BL1360" t="s">
        <v>112</v>
      </c>
      <c r="BM1360" s="2">
        <v>43906</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row>
    <row r="1361" spans="1:92" hidden="1" x14ac:dyDescent="0.25">
      <c r="A1361" s="7" t="s">
        <v>347</v>
      </c>
      <c r="B1361" t="s">
        <v>113</v>
      </c>
      <c r="C1361" s="2">
        <v>43907</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G1361" s="35" t="s">
        <v>347</v>
      </c>
      <c r="AH1361" s="29" t="s">
        <v>113</v>
      </c>
      <c r="AI1361" s="36">
        <v>43907</v>
      </c>
      <c r="AJ1361" s="12">
        <v>0</v>
      </c>
      <c r="AK1361" s="12">
        <v>0</v>
      </c>
      <c r="AL1361" s="12">
        <v>0</v>
      </c>
      <c r="AM1361" s="12">
        <v>0</v>
      </c>
      <c r="AN1361" s="12">
        <v>0</v>
      </c>
      <c r="AO1361" s="12">
        <v>0</v>
      </c>
      <c r="AP1361" s="12">
        <v>0</v>
      </c>
      <c r="AQ1361" s="12">
        <v>0</v>
      </c>
      <c r="AR1361" s="12">
        <v>0</v>
      </c>
      <c r="AS1361" s="12">
        <v>0</v>
      </c>
      <c r="AT1361" s="12">
        <v>0</v>
      </c>
      <c r="AU1361" s="12">
        <v>0</v>
      </c>
      <c r="AV1361" s="12">
        <v>0</v>
      </c>
      <c r="AW1361" s="12">
        <v>0</v>
      </c>
      <c r="AX1361" s="12">
        <v>0</v>
      </c>
      <c r="AY1361" s="12">
        <v>0</v>
      </c>
      <c r="AZ1361" s="12">
        <v>0</v>
      </c>
      <c r="BA1361" s="12">
        <v>0</v>
      </c>
      <c r="BB1361" s="12">
        <v>0</v>
      </c>
      <c r="BC1361" s="12">
        <v>0</v>
      </c>
      <c r="BD1361" s="12">
        <v>0</v>
      </c>
      <c r="BE1361" s="12">
        <v>0</v>
      </c>
      <c r="BF1361" s="12">
        <v>0</v>
      </c>
      <c r="BK1361" t="s">
        <v>329</v>
      </c>
      <c r="BL1361" t="s">
        <v>113</v>
      </c>
      <c r="BM1361" s="2">
        <v>43906</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row>
    <row r="1362" spans="1:92" hidden="1" x14ac:dyDescent="0.25">
      <c r="A1362" s="7" t="s">
        <v>348</v>
      </c>
      <c r="B1362" t="s">
        <v>110</v>
      </c>
      <c r="C1362" s="2">
        <v>43907</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G1362" s="33" t="s">
        <v>348</v>
      </c>
      <c r="AH1362" s="30" t="s">
        <v>110</v>
      </c>
      <c r="AI1362" s="34">
        <v>43907</v>
      </c>
      <c r="AJ1362" s="12">
        <v>0</v>
      </c>
      <c r="AK1362" s="12">
        <v>0</v>
      </c>
      <c r="AL1362" s="12">
        <v>0</v>
      </c>
      <c r="AM1362" s="12">
        <v>0</v>
      </c>
      <c r="AN1362" s="12">
        <v>0</v>
      </c>
      <c r="AO1362" s="12">
        <v>0</v>
      </c>
      <c r="AP1362" s="12">
        <v>0</v>
      </c>
      <c r="AQ1362" s="12">
        <v>0</v>
      </c>
      <c r="AR1362" s="12">
        <v>0</v>
      </c>
      <c r="AS1362" s="12">
        <v>0</v>
      </c>
      <c r="AT1362" s="12">
        <v>0</v>
      </c>
      <c r="AU1362" s="12">
        <v>0</v>
      </c>
      <c r="AV1362" s="12">
        <v>0</v>
      </c>
      <c r="AW1362" s="12">
        <v>0</v>
      </c>
      <c r="AX1362" s="12">
        <v>0</v>
      </c>
      <c r="AY1362" s="12">
        <v>0</v>
      </c>
      <c r="AZ1362" s="12">
        <v>0</v>
      </c>
      <c r="BA1362" s="12">
        <v>0</v>
      </c>
      <c r="BB1362" s="12">
        <v>0</v>
      </c>
      <c r="BC1362" s="12">
        <v>0</v>
      </c>
      <c r="BD1362" s="12">
        <v>0</v>
      </c>
      <c r="BE1362" s="12">
        <v>0</v>
      </c>
      <c r="BF1362" s="12">
        <v>0</v>
      </c>
      <c r="BK1362" t="s">
        <v>330</v>
      </c>
      <c r="BL1362" t="s">
        <v>110</v>
      </c>
      <c r="BM1362" s="2">
        <v>43906</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row>
    <row r="1363" spans="1:92" hidden="1" x14ac:dyDescent="0.25">
      <c r="A1363" s="7" t="s">
        <v>348</v>
      </c>
      <c r="B1363" t="s">
        <v>111</v>
      </c>
      <c r="C1363" s="2">
        <v>43907</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G1363" s="35" t="s">
        <v>348</v>
      </c>
      <c r="AH1363" s="29" t="s">
        <v>111</v>
      </c>
      <c r="AI1363" s="36">
        <v>43907</v>
      </c>
      <c r="AJ1363" s="12">
        <v>0</v>
      </c>
      <c r="AK1363" s="12">
        <v>0</v>
      </c>
      <c r="AL1363" s="12">
        <v>0</v>
      </c>
      <c r="AM1363" s="12">
        <v>0</v>
      </c>
      <c r="AN1363" s="12">
        <v>0</v>
      </c>
      <c r="AO1363" s="12">
        <v>0</v>
      </c>
      <c r="AP1363" s="12">
        <v>0</v>
      </c>
      <c r="AQ1363" s="12">
        <v>0</v>
      </c>
      <c r="AR1363" s="12">
        <v>0</v>
      </c>
      <c r="AS1363" s="12">
        <v>0</v>
      </c>
      <c r="AT1363" s="12">
        <v>0</v>
      </c>
      <c r="AU1363" s="12">
        <v>0</v>
      </c>
      <c r="AV1363" s="12">
        <v>0</v>
      </c>
      <c r="AW1363" s="12">
        <v>0</v>
      </c>
      <c r="AX1363" s="12">
        <v>0</v>
      </c>
      <c r="AY1363" s="12">
        <v>0</v>
      </c>
      <c r="AZ1363" s="12">
        <v>0</v>
      </c>
      <c r="BA1363" s="12">
        <v>0</v>
      </c>
      <c r="BB1363" s="12">
        <v>0</v>
      </c>
      <c r="BC1363" s="12">
        <v>0</v>
      </c>
      <c r="BD1363" s="12">
        <v>0</v>
      </c>
      <c r="BE1363" s="12">
        <v>0</v>
      </c>
      <c r="BF1363" s="12">
        <v>0</v>
      </c>
      <c r="BK1363" t="s">
        <v>330</v>
      </c>
      <c r="BL1363" t="s">
        <v>111</v>
      </c>
      <c r="BM1363" s="2">
        <v>43906</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row>
    <row r="1364" spans="1:92" hidden="1" x14ac:dyDescent="0.25">
      <c r="A1364" s="7" t="s">
        <v>348</v>
      </c>
      <c r="B1364" t="s">
        <v>112</v>
      </c>
      <c r="C1364" s="2">
        <v>43907</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G1364" s="33" t="s">
        <v>348</v>
      </c>
      <c r="AH1364" s="30" t="s">
        <v>112</v>
      </c>
      <c r="AI1364" s="34">
        <v>43907</v>
      </c>
      <c r="AJ1364" s="12">
        <v>0</v>
      </c>
      <c r="AK1364" s="12">
        <v>0</v>
      </c>
      <c r="AL1364" s="12">
        <v>0</v>
      </c>
      <c r="AM1364" s="12">
        <v>0</v>
      </c>
      <c r="AN1364" s="12">
        <v>0</v>
      </c>
      <c r="AO1364" s="12">
        <v>0</v>
      </c>
      <c r="AP1364" s="12">
        <v>0</v>
      </c>
      <c r="AQ1364" s="12">
        <v>0</v>
      </c>
      <c r="AR1364" s="12">
        <v>0</v>
      </c>
      <c r="AS1364" s="12">
        <v>0</v>
      </c>
      <c r="AT1364" s="12">
        <v>0</v>
      </c>
      <c r="AU1364" s="12">
        <v>0</v>
      </c>
      <c r="AV1364" s="12">
        <v>0</v>
      </c>
      <c r="AW1364" s="12">
        <v>0</v>
      </c>
      <c r="AX1364" s="12">
        <v>0</v>
      </c>
      <c r="AY1364" s="12">
        <v>0</v>
      </c>
      <c r="AZ1364" s="12">
        <v>0</v>
      </c>
      <c r="BA1364" s="12">
        <v>0</v>
      </c>
      <c r="BB1364" s="12">
        <v>0</v>
      </c>
      <c r="BC1364" s="12">
        <v>0</v>
      </c>
      <c r="BD1364" s="12">
        <v>0</v>
      </c>
      <c r="BE1364" s="12">
        <v>0</v>
      </c>
      <c r="BF1364" s="12">
        <v>0</v>
      </c>
      <c r="BK1364" t="s">
        <v>330</v>
      </c>
      <c r="BL1364" t="s">
        <v>112</v>
      </c>
      <c r="BM1364" s="2">
        <v>43906</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row>
    <row r="1365" spans="1:92" hidden="1" x14ac:dyDescent="0.25">
      <c r="A1365" s="7" t="s">
        <v>348</v>
      </c>
      <c r="B1365" t="s">
        <v>113</v>
      </c>
      <c r="C1365" s="2">
        <v>43907</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G1365" s="35" t="s">
        <v>348</v>
      </c>
      <c r="AH1365" s="29" t="s">
        <v>113</v>
      </c>
      <c r="AI1365" s="36">
        <v>43907</v>
      </c>
      <c r="AJ1365" s="12">
        <v>0</v>
      </c>
      <c r="AK1365" s="12">
        <v>0</v>
      </c>
      <c r="AL1365" s="12">
        <v>0</v>
      </c>
      <c r="AM1365" s="12">
        <v>0</v>
      </c>
      <c r="AN1365" s="12">
        <v>0</v>
      </c>
      <c r="AO1365" s="12">
        <v>0</v>
      </c>
      <c r="AP1365" s="12">
        <v>0</v>
      </c>
      <c r="AQ1365" s="12">
        <v>0</v>
      </c>
      <c r="AR1365" s="12">
        <v>0</v>
      </c>
      <c r="AS1365" s="12">
        <v>0</v>
      </c>
      <c r="AT1365" s="12">
        <v>0</v>
      </c>
      <c r="AU1365" s="12">
        <v>0</v>
      </c>
      <c r="AV1365" s="12">
        <v>0</v>
      </c>
      <c r="AW1365" s="12">
        <v>0</v>
      </c>
      <c r="AX1365" s="12">
        <v>0</v>
      </c>
      <c r="AY1365" s="12">
        <v>0</v>
      </c>
      <c r="AZ1365" s="12">
        <v>0</v>
      </c>
      <c r="BA1365" s="12">
        <v>0</v>
      </c>
      <c r="BB1365" s="12">
        <v>0</v>
      </c>
      <c r="BC1365" s="12">
        <v>0</v>
      </c>
      <c r="BD1365" s="12">
        <v>0</v>
      </c>
      <c r="BE1365" s="12">
        <v>0</v>
      </c>
      <c r="BF1365" s="12">
        <v>0</v>
      </c>
      <c r="BK1365" t="s">
        <v>330</v>
      </c>
      <c r="BL1365" t="s">
        <v>113</v>
      </c>
      <c r="BM1365" s="2">
        <v>43906</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row>
    <row r="1366" spans="1:92" hidden="1" x14ac:dyDescent="0.25">
      <c r="A1366" s="7" t="s">
        <v>349</v>
      </c>
      <c r="B1366" t="s">
        <v>110</v>
      </c>
      <c r="C1366" s="2">
        <v>43907</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G1366" s="33" t="s">
        <v>349</v>
      </c>
      <c r="AH1366" s="30" t="s">
        <v>110</v>
      </c>
      <c r="AI1366" s="34">
        <v>43907</v>
      </c>
      <c r="AJ1366" s="12">
        <v>0</v>
      </c>
      <c r="AK1366" s="12">
        <v>0</v>
      </c>
      <c r="AL1366" s="12">
        <v>0</v>
      </c>
      <c r="AM1366" s="12">
        <v>0</v>
      </c>
      <c r="AN1366" s="12">
        <v>0</v>
      </c>
      <c r="AO1366" s="12">
        <v>0</v>
      </c>
      <c r="AP1366" s="12">
        <v>0</v>
      </c>
      <c r="AQ1366" s="12">
        <v>0</v>
      </c>
      <c r="AR1366" s="12">
        <v>0</v>
      </c>
      <c r="AS1366" s="12">
        <v>0</v>
      </c>
      <c r="AT1366" s="12">
        <v>0</v>
      </c>
      <c r="AU1366" s="12">
        <v>0</v>
      </c>
      <c r="AV1366" s="12">
        <v>0</v>
      </c>
      <c r="AW1366" s="12">
        <v>0</v>
      </c>
      <c r="AX1366" s="12">
        <v>0</v>
      </c>
      <c r="AY1366" s="12">
        <v>0</v>
      </c>
      <c r="AZ1366" s="12">
        <v>0</v>
      </c>
      <c r="BA1366" s="12">
        <v>0</v>
      </c>
      <c r="BB1366" s="12">
        <v>0</v>
      </c>
      <c r="BC1366" s="12">
        <v>0</v>
      </c>
      <c r="BD1366" s="12">
        <v>0</v>
      </c>
      <c r="BE1366" s="12">
        <v>0</v>
      </c>
      <c r="BF1366" s="12">
        <v>0</v>
      </c>
      <c r="BK1366" t="s">
        <v>331</v>
      </c>
      <c r="BL1366" t="s">
        <v>110</v>
      </c>
      <c r="BM1366" s="2">
        <v>43906</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row>
    <row r="1367" spans="1:92" hidden="1" x14ac:dyDescent="0.25">
      <c r="A1367" s="7" t="s">
        <v>349</v>
      </c>
      <c r="B1367" t="s">
        <v>111</v>
      </c>
      <c r="C1367" s="2">
        <v>43907</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G1367" s="35" t="s">
        <v>349</v>
      </c>
      <c r="AH1367" s="29" t="s">
        <v>111</v>
      </c>
      <c r="AI1367" s="36">
        <v>43907</v>
      </c>
      <c r="AJ1367" s="12">
        <v>0</v>
      </c>
      <c r="AK1367" s="12">
        <v>0</v>
      </c>
      <c r="AL1367" s="12">
        <v>0</v>
      </c>
      <c r="AM1367" s="12">
        <v>0</v>
      </c>
      <c r="AN1367" s="12">
        <v>0</v>
      </c>
      <c r="AO1367" s="12">
        <v>0</v>
      </c>
      <c r="AP1367" s="12">
        <v>0</v>
      </c>
      <c r="AQ1367" s="12">
        <v>0</v>
      </c>
      <c r="AR1367" s="12">
        <v>0</v>
      </c>
      <c r="AS1367" s="12">
        <v>0</v>
      </c>
      <c r="AT1367" s="12">
        <v>0</v>
      </c>
      <c r="AU1367" s="12">
        <v>0</v>
      </c>
      <c r="AV1367" s="12">
        <v>0</v>
      </c>
      <c r="AW1367" s="12">
        <v>0</v>
      </c>
      <c r="AX1367" s="12">
        <v>0</v>
      </c>
      <c r="AY1367" s="12">
        <v>0</v>
      </c>
      <c r="AZ1367" s="12">
        <v>0</v>
      </c>
      <c r="BA1367" s="12">
        <v>0</v>
      </c>
      <c r="BB1367" s="12">
        <v>0</v>
      </c>
      <c r="BC1367" s="12">
        <v>0</v>
      </c>
      <c r="BD1367" s="12">
        <v>0</v>
      </c>
      <c r="BE1367" s="12">
        <v>0</v>
      </c>
      <c r="BF1367" s="12">
        <v>0</v>
      </c>
      <c r="BK1367" t="s">
        <v>331</v>
      </c>
      <c r="BL1367" t="s">
        <v>111</v>
      </c>
      <c r="BM1367" s="2">
        <v>43906</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row>
    <row r="1368" spans="1:92" hidden="1" x14ac:dyDescent="0.25">
      <c r="A1368" s="7" t="s">
        <v>349</v>
      </c>
      <c r="B1368" t="s">
        <v>112</v>
      </c>
      <c r="C1368" s="2">
        <v>43907</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G1368" s="33" t="s">
        <v>349</v>
      </c>
      <c r="AH1368" s="30" t="s">
        <v>112</v>
      </c>
      <c r="AI1368" s="34">
        <v>43907</v>
      </c>
      <c r="AJ1368" s="12">
        <v>0</v>
      </c>
      <c r="AK1368" s="12">
        <v>0</v>
      </c>
      <c r="AL1368" s="12">
        <v>0</v>
      </c>
      <c r="AM1368" s="12">
        <v>0</v>
      </c>
      <c r="AN1368" s="12">
        <v>0</v>
      </c>
      <c r="AO1368" s="12">
        <v>0</v>
      </c>
      <c r="AP1368" s="12">
        <v>0</v>
      </c>
      <c r="AQ1368" s="12">
        <v>0</v>
      </c>
      <c r="AR1368" s="12">
        <v>0</v>
      </c>
      <c r="AS1368" s="12">
        <v>0</v>
      </c>
      <c r="AT1368" s="12">
        <v>0</v>
      </c>
      <c r="AU1368" s="12">
        <v>0</v>
      </c>
      <c r="AV1368" s="12">
        <v>0</v>
      </c>
      <c r="AW1368" s="12">
        <v>0</v>
      </c>
      <c r="AX1368" s="12">
        <v>0</v>
      </c>
      <c r="AY1368" s="12">
        <v>0</v>
      </c>
      <c r="AZ1368" s="12">
        <v>0</v>
      </c>
      <c r="BA1368" s="12">
        <v>0</v>
      </c>
      <c r="BB1368" s="12">
        <v>0</v>
      </c>
      <c r="BC1368" s="12">
        <v>0</v>
      </c>
      <c r="BD1368" s="12">
        <v>0</v>
      </c>
      <c r="BE1368" s="12">
        <v>0</v>
      </c>
      <c r="BF1368" s="12">
        <v>0</v>
      </c>
      <c r="BK1368" t="s">
        <v>331</v>
      </c>
      <c r="BL1368" t="s">
        <v>112</v>
      </c>
      <c r="BM1368" s="2">
        <v>43906</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row>
    <row r="1369" spans="1:92" hidden="1" x14ac:dyDescent="0.25">
      <c r="A1369" s="7" t="s">
        <v>349</v>
      </c>
      <c r="B1369" t="s">
        <v>113</v>
      </c>
      <c r="C1369" s="2">
        <v>43907</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G1369" s="35" t="s">
        <v>349</v>
      </c>
      <c r="AH1369" s="29" t="s">
        <v>113</v>
      </c>
      <c r="AI1369" s="36">
        <v>43907</v>
      </c>
      <c r="AJ1369" s="12">
        <v>0</v>
      </c>
      <c r="AK1369" s="12">
        <v>0</v>
      </c>
      <c r="AL1369" s="12">
        <v>0</v>
      </c>
      <c r="AM1369" s="12">
        <v>0</v>
      </c>
      <c r="AN1369" s="12">
        <v>0</v>
      </c>
      <c r="AO1369" s="12">
        <v>0</v>
      </c>
      <c r="AP1369" s="12">
        <v>0</v>
      </c>
      <c r="AQ1369" s="12">
        <v>0</v>
      </c>
      <c r="AR1369" s="12">
        <v>0</v>
      </c>
      <c r="AS1369" s="12">
        <v>0</v>
      </c>
      <c r="AT1369" s="12">
        <v>0</v>
      </c>
      <c r="AU1369" s="12">
        <v>0</v>
      </c>
      <c r="AV1369" s="12">
        <v>0</v>
      </c>
      <c r="AW1369" s="12">
        <v>0</v>
      </c>
      <c r="AX1369" s="12">
        <v>0</v>
      </c>
      <c r="AY1369" s="12">
        <v>0</v>
      </c>
      <c r="AZ1369" s="12">
        <v>0</v>
      </c>
      <c r="BA1369" s="12">
        <v>0</v>
      </c>
      <c r="BB1369" s="12">
        <v>0</v>
      </c>
      <c r="BC1369" s="12">
        <v>0</v>
      </c>
      <c r="BD1369" s="12">
        <v>0</v>
      </c>
      <c r="BE1369" s="12">
        <v>0</v>
      </c>
      <c r="BF1369" s="12">
        <v>0</v>
      </c>
      <c r="BK1369" t="s">
        <v>331</v>
      </c>
      <c r="BL1369" t="s">
        <v>113</v>
      </c>
      <c r="BM1369" s="2">
        <v>43906</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row>
    <row r="1370" spans="1:92" hidden="1" x14ac:dyDescent="0.25">
      <c r="A1370" s="7" t="s">
        <v>350</v>
      </c>
      <c r="B1370" t="s">
        <v>110</v>
      </c>
      <c r="C1370" s="2">
        <v>43907</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G1370" s="33" t="s">
        <v>350</v>
      </c>
      <c r="AH1370" s="30" t="s">
        <v>110</v>
      </c>
      <c r="AI1370" s="34">
        <v>43907</v>
      </c>
      <c r="AJ1370" s="12">
        <v>0</v>
      </c>
      <c r="AK1370" s="12">
        <v>0</v>
      </c>
      <c r="AL1370" s="12">
        <v>0</v>
      </c>
      <c r="AM1370" s="12">
        <v>0</v>
      </c>
      <c r="AN1370" s="12">
        <v>0</v>
      </c>
      <c r="AO1370" s="12">
        <v>0</v>
      </c>
      <c r="AP1370" s="12">
        <v>0</v>
      </c>
      <c r="AQ1370" s="12">
        <v>0</v>
      </c>
      <c r="AR1370" s="12">
        <v>0</v>
      </c>
      <c r="AS1370" s="12">
        <v>0</v>
      </c>
      <c r="AT1370" s="12">
        <v>0</v>
      </c>
      <c r="AU1370" s="12">
        <v>0</v>
      </c>
      <c r="AV1370" s="12">
        <v>0</v>
      </c>
      <c r="AW1370" s="12">
        <v>0</v>
      </c>
      <c r="AX1370" s="12">
        <v>0</v>
      </c>
      <c r="AY1370" s="12">
        <v>0</v>
      </c>
      <c r="AZ1370" s="12">
        <v>0</v>
      </c>
      <c r="BA1370" s="12">
        <v>0</v>
      </c>
      <c r="BB1370" s="12">
        <v>0</v>
      </c>
      <c r="BC1370" s="12">
        <v>0</v>
      </c>
      <c r="BD1370" s="12">
        <v>0</v>
      </c>
      <c r="BE1370" s="12">
        <v>0</v>
      </c>
      <c r="BF1370" s="12">
        <v>0</v>
      </c>
      <c r="BK1370" t="s">
        <v>332</v>
      </c>
      <c r="BL1370" t="s">
        <v>110</v>
      </c>
      <c r="BM1370" s="2">
        <v>43906</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row>
    <row r="1371" spans="1:92" hidden="1" x14ac:dyDescent="0.25">
      <c r="A1371" s="7" t="s">
        <v>350</v>
      </c>
      <c r="B1371" t="s">
        <v>111</v>
      </c>
      <c r="C1371" s="2">
        <v>43907</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G1371" s="35" t="s">
        <v>350</v>
      </c>
      <c r="AH1371" s="29" t="s">
        <v>111</v>
      </c>
      <c r="AI1371" s="36">
        <v>43907</v>
      </c>
      <c r="AJ1371" s="12">
        <v>0</v>
      </c>
      <c r="AK1371" s="12">
        <v>0</v>
      </c>
      <c r="AL1371" s="12">
        <v>0</v>
      </c>
      <c r="AM1371" s="12">
        <v>0</v>
      </c>
      <c r="AN1371" s="12">
        <v>0</v>
      </c>
      <c r="AO1371" s="12">
        <v>0</v>
      </c>
      <c r="AP1371" s="12">
        <v>0</v>
      </c>
      <c r="AQ1371" s="12">
        <v>0</v>
      </c>
      <c r="AR1371" s="12">
        <v>0</v>
      </c>
      <c r="AS1371" s="12">
        <v>0</v>
      </c>
      <c r="AT1371" s="12">
        <v>0</v>
      </c>
      <c r="AU1371" s="12">
        <v>0</v>
      </c>
      <c r="AV1371" s="12">
        <v>0</v>
      </c>
      <c r="AW1371" s="12">
        <v>0</v>
      </c>
      <c r="AX1371" s="12">
        <v>0</v>
      </c>
      <c r="AY1371" s="12">
        <v>0</v>
      </c>
      <c r="AZ1371" s="12">
        <v>0</v>
      </c>
      <c r="BA1371" s="12">
        <v>0</v>
      </c>
      <c r="BB1371" s="12">
        <v>0</v>
      </c>
      <c r="BC1371" s="12">
        <v>0</v>
      </c>
      <c r="BD1371" s="12">
        <v>0</v>
      </c>
      <c r="BE1371" s="12">
        <v>0</v>
      </c>
      <c r="BF1371" s="12">
        <v>0</v>
      </c>
      <c r="BK1371" t="s">
        <v>332</v>
      </c>
      <c r="BL1371" t="s">
        <v>111</v>
      </c>
      <c r="BM1371" s="2">
        <v>43906</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row>
    <row r="1372" spans="1:92" hidden="1" x14ac:dyDescent="0.25">
      <c r="A1372" s="7" t="s">
        <v>350</v>
      </c>
      <c r="B1372" t="s">
        <v>112</v>
      </c>
      <c r="C1372" s="2">
        <v>43907</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G1372" s="33" t="s">
        <v>350</v>
      </c>
      <c r="AH1372" s="30" t="s">
        <v>112</v>
      </c>
      <c r="AI1372" s="34">
        <v>43907</v>
      </c>
      <c r="AJ1372" s="12">
        <v>0</v>
      </c>
      <c r="AK1372" s="12">
        <v>0</v>
      </c>
      <c r="AL1372" s="12">
        <v>0</v>
      </c>
      <c r="AM1372" s="12">
        <v>0</v>
      </c>
      <c r="AN1372" s="12">
        <v>0</v>
      </c>
      <c r="AO1372" s="12">
        <v>0</v>
      </c>
      <c r="AP1372" s="12">
        <v>0</v>
      </c>
      <c r="AQ1372" s="12">
        <v>0</v>
      </c>
      <c r="AR1372" s="12">
        <v>0</v>
      </c>
      <c r="AS1372" s="12">
        <v>0</v>
      </c>
      <c r="AT1372" s="12">
        <v>0</v>
      </c>
      <c r="AU1372" s="12">
        <v>0</v>
      </c>
      <c r="AV1372" s="12">
        <v>0</v>
      </c>
      <c r="AW1372" s="12">
        <v>0</v>
      </c>
      <c r="AX1372" s="12">
        <v>0</v>
      </c>
      <c r="AY1372" s="12">
        <v>0</v>
      </c>
      <c r="AZ1372" s="12">
        <v>0</v>
      </c>
      <c r="BA1372" s="12">
        <v>0</v>
      </c>
      <c r="BB1372" s="12">
        <v>0</v>
      </c>
      <c r="BC1372" s="12">
        <v>0</v>
      </c>
      <c r="BD1372" s="12">
        <v>0</v>
      </c>
      <c r="BE1372" s="12">
        <v>0</v>
      </c>
      <c r="BF1372" s="12">
        <v>0</v>
      </c>
      <c r="BK1372" t="s">
        <v>332</v>
      </c>
      <c r="BL1372" t="s">
        <v>112</v>
      </c>
      <c r="BM1372" s="2">
        <v>43906</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row>
    <row r="1373" spans="1:92" hidden="1" x14ac:dyDescent="0.25">
      <c r="A1373" s="7" t="s">
        <v>350</v>
      </c>
      <c r="B1373" t="s">
        <v>113</v>
      </c>
      <c r="C1373" s="2">
        <v>43907</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G1373" s="35" t="s">
        <v>350</v>
      </c>
      <c r="AH1373" s="29" t="s">
        <v>113</v>
      </c>
      <c r="AI1373" s="36">
        <v>43907</v>
      </c>
      <c r="AJ1373" s="12">
        <v>0</v>
      </c>
      <c r="AK1373" s="12">
        <v>0</v>
      </c>
      <c r="AL1373" s="12">
        <v>0</v>
      </c>
      <c r="AM1373" s="12">
        <v>0</v>
      </c>
      <c r="AN1373" s="12">
        <v>0</v>
      </c>
      <c r="AO1373" s="12">
        <v>0</v>
      </c>
      <c r="AP1373" s="12">
        <v>0</v>
      </c>
      <c r="AQ1373" s="12">
        <v>0</v>
      </c>
      <c r="AR1373" s="12">
        <v>0</v>
      </c>
      <c r="AS1373" s="12">
        <v>0</v>
      </c>
      <c r="AT1373" s="12">
        <v>0</v>
      </c>
      <c r="AU1373" s="12">
        <v>0</v>
      </c>
      <c r="AV1373" s="12">
        <v>0</v>
      </c>
      <c r="AW1373" s="12">
        <v>0</v>
      </c>
      <c r="AX1373" s="12">
        <v>0</v>
      </c>
      <c r="AY1373" s="12">
        <v>0</v>
      </c>
      <c r="AZ1373" s="12">
        <v>0</v>
      </c>
      <c r="BA1373" s="12">
        <v>0</v>
      </c>
      <c r="BB1373" s="12">
        <v>0</v>
      </c>
      <c r="BC1373" s="12">
        <v>0</v>
      </c>
      <c r="BD1373" s="12">
        <v>0</v>
      </c>
      <c r="BE1373" s="12">
        <v>0</v>
      </c>
      <c r="BF1373" s="12">
        <v>0</v>
      </c>
      <c r="BK1373" t="s">
        <v>332</v>
      </c>
      <c r="BL1373" t="s">
        <v>113</v>
      </c>
      <c r="BM1373" s="2">
        <v>43906</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row>
    <row r="1374" spans="1:92" hidden="1" x14ac:dyDescent="0.25">
      <c r="A1374" s="7" t="s">
        <v>351</v>
      </c>
      <c r="B1374" t="s">
        <v>110</v>
      </c>
      <c r="C1374" s="2">
        <v>43907</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G1374" s="33" t="s">
        <v>351</v>
      </c>
      <c r="AH1374" s="30" t="s">
        <v>110</v>
      </c>
      <c r="AI1374" s="34">
        <v>43907</v>
      </c>
      <c r="AJ1374" s="12">
        <v>0</v>
      </c>
      <c r="AK1374" s="12">
        <v>0</v>
      </c>
      <c r="AL1374" s="12">
        <v>0</v>
      </c>
      <c r="AM1374" s="12">
        <v>0</v>
      </c>
      <c r="AN1374" s="12">
        <v>0</v>
      </c>
      <c r="AO1374" s="12">
        <v>0</v>
      </c>
      <c r="AP1374" s="12">
        <v>0</v>
      </c>
      <c r="AQ1374" s="12">
        <v>0</v>
      </c>
      <c r="AR1374" s="12">
        <v>0</v>
      </c>
      <c r="AS1374" s="12">
        <v>0</v>
      </c>
      <c r="AT1374" s="12">
        <v>0</v>
      </c>
      <c r="AU1374" s="12">
        <v>0</v>
      </c>
      <c r="AV1374" s="12">
        <v>0</v>
      </c>
      <c r="AW1374" s="12">
        <v>0</v>
      </c>
      <c r="AX1374" s="12">
        <v>0</v>
      </c>
      <c r="AY1374" s="12">
        <v>0</v>
      </c>
      <c r="AZ1374" s="12">
        <v>0</v>
      </c>
      <c r="BA1374" s="12">
        <v>0</v>
      </c>
      <c r="BB1374" s="12">
        <v>0</v>
      </c>
      <c r="BC1374" s="12">
        <v>0</v>
      </c>
      <c r="BD1374" s="12">
        <v>0</v>
      </c>
      <c r="BE1374" s="12">
        <v>0</v>
      </c>
      <c r="BF1374" s="12">
        <v>0</v>
      </c>
      <c r="BK1374" t="s">
        <v>333</v>
      </c>
      <c r="BL1374" t="s">
        <v>110</v>
      </c>
      <c r="BM1374" s="2">
        <v>43906</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row>
    <row r="1375" spans="1:92" hidden="1" x14ac:dyDescent="0.25">
      <c r="A1375" s="7" t="s">
        <v>351</v>
      </c>
      <c r="B1375" t="s">
        <v>111</v>
      </c>
      <c r="C1375" s="2">
        <v>43907</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G1375" s="35" t="s">
        <v>351</v>
      </c>
      <c r="AH1375" s="29" t="s">
        <v>111</v>
      </c>
      <c r="AI1375" s="36">
        <v>43907</v>
      </c>
      <c r="AJ1375" s="12">
        <v>0</v>
      </c>
      <c r="AK1375" s="12">
        <v>0</v>
      </c>
      <c r="AL1375" s="12">
        <v>0</v>
      </c>
      <c r="AM1375" s="12">
        <v>0</v>
      </c>
      <c r="AN1375" s="12">
        <v>0</v>
      </c>
      <c r="AO1375" s="12">
        <v>0</v>
      </c>
      <c r="AP1375" s="12">
        <v>0</v>
      </c>
      <c r="AQ1375" s="12">
        <v>0</v>
      </c>
      <c r="AR1375" s="12">
        <v>0</v>
      </c>
      <c r="AS1375" s="12">
        <v>0</v>
      </c>
      <c r="AT1375" s="12">
        <v>0</v>
      </c>
      <c r="AU1375" s="12">
        <v>0</v>
      </c>
      <c r="AV1375" s="12">
        <v>0</v>
      </c>
      <c r="AW1375" s="12">
        <v>0</v>
      </c>
      <c r="AX1375" s="12">
        <v>0</v>
      </c>
      <c r="AY1375" s="12">
        <v>0</v>
      </c>
      <c r="AZ1375" s="12">
        <v>0</v>
      </c>
      <c r="BA1375" s="12">
        <v>0</v>
      </c>
      <c r="BB1375" s="12">
        <v>0</v>
      </c>
      <c r="BC1375" s="12">
        <v>0</v>
      </c>
      <c r="BD1375" s="12">
        <v>0</v>
      </c>
      <c r="BE1375" s="12">
        <v>0</v>
      </c>
      <c r="BF1375" s="12">
        <v>0</v>
      </c>
      <c r="BK1375" t="s">
        <v>333</v>
      </c>
      <c r="BL1375" t="s">
        <v>111</v>
      </c>
      <c r="BM1375" s="2">
        <v>43906</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row>
    <row r="1376" spans="1:92" hidden="1" x14ac:dyDescent="0.25">
      <c r="A1376" s="7" t="s">
        <v>351</v>
      </c>
      <c r="B1376" t="s">
        <v>112</v>
      </c>
      <c r="C1376" s="2">
        <v>43907</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G1376" s="33" t="s">
        <v>351</v>
      </c>
      <c r="AH1376" s="30" t="s">
        <v>112</v>
      </c>
      <c r="AI1376" s="34">
        <v>43907</v>
      </c>
      <c r="AJ1376" s="12">
        <v>0</v>
      </c>
      <c r="AK1376" s="12">
        <v>0</v>
      </c>
      <c r="AL1376" s="12">
        <v>0</v>
      </c>
      <c r="AM1376" s="12">
        <v>0</v>
      </c>
      <c r="AN1376" s="12">
        <v>0</v>
      </c>
      <c r="AO1376" s="12">
        <v>0</v>
      </c>
      <c r="AP1376" s="12">
        <v>0</v>
      </c>
      <c r="AQ1376" s="12">
        <v>0</v>
      </c>
      <c r="AR1376" s="12">
        <v>0</v>
      </c>
      <c r="AS1376" s="12">
        <v>0</v>
      </c>
      <c r="AT1376" s="12">
        <v>0</v>
      </c>
      <c r="AU1376" s="12">
        <v>0</v>
      </c>
      <c r="AV1376" s="12">
        <v>0</v>
      </c>
      <c r="AW1376" s="12">
        <v>0</v>
      </c>
      <c r="AX1376" s="12">
        <v>0</v>
      </c>
      <c r="AY1376" s="12">
        <v>0</v>
      </c>
      <c r="AZ1376" s="12">
        <v>0</v>
      </c>
      <c r="BA1376" s="12">
        <v>0</v>
      </c>
      <c r="BB1376" s="12">
        <v>0</v>
      </c>
      <c r="BC1376" s="12">
        <v>0</v>
      </c>
      <c r="BD1376" s="12">
        <v>0</v>
      </c>
      <c r="BE1376" s="12">
        <v>0</v>
      </c>
      <c r="BF1376" s="12">
        <v>0</v>
      </c>
      <c r="BK1376" t="s">
        <v>333</v>
      </c>
      <c r="BL1376" t="s">
        <v>112</v>
      </c>
      <c r="BM1376" s="2">
        <v>43906</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row>
    <row r="1377" spans="1:92" hidden="1" x14ac:dyDescent="0.25">
      <c r="A1377" s="7" t="s">
        <v>351</v>
      </c>
      <c r="B1377" t="s">
        <v>113</v>
      </c>
      <c r="C1377" s="2">
        <v>43907</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G1377" s="35" t="s">
        <v>351</v>
      </c>
      <c r="AH1377" s="29" t="s">
        <v>113</v>
      </c>
      <c r="AI1377" s="36">
        <v>43907</v>
      </c>
      <c r="AJ1377" s="12">
        <v>0</v>
      </c>
      <c r="AK1377" s="12">
        <v>0</v>
      </c>
      <c r="AL1377" s="12">
        <v>0</v>
      </c>
      <c r="AM1377" s="12">
        <v>0</v>
      </c>
      <c r="AN1377" s="12">
        <v>0</v>
      </c>
      <c r="AO1377" s="12">
        <v>0</v>
      </c>
      <c r="AP1377" s="12">
        <v>0</v>
      </c>
      <c r="AQ1377" s="12">
        <v>0</v>
      </c>
      <c r="AR1377" s="12">
        <v>0</v>
      </c>
      <c r="AS1377" s="12">
        <v>0</v>
      </c>
      <c r="AT1377" s="12">
        <v>0</v>
      </c>
      <c r="AU1377" s="12">
        <v>0</v>
      </c>
      <c r="AV1377" s="12">
        <v>0</v>
      </c>
      <c r="AW1377" s="12">
        <v>0</v>
      </c>
      <c r="AX1377" s="12">
        <v>0</v>
      </c>
      <c r="AY1377" s="12">
        <v>0</v>
      </c>
      <c r="AZ1377" s="12">
        <v>0</v>
      </c>
      <c r="BA1377" s="12">
        <v>0</v>
      </c>
      <c r="BB1377" s="12">
        <v>0</v>
      </c>
      <c r="BC1377" s="12">
        <v>0</v>
      </c>
      <c r="BD1377" s="12">
        <v>0</v>
      </c>
      <c r="BE1377" s="12">
        <v>0</v>
      </c>
      <c r="BF1377" s="12">
        <v>0</v>
      </c>
      <c r="BK1377" t="s">
        <v>333</v>
      </c>
      <c r="BL1377" t="s">
        <v>113</v>
      </c>
      <c r="BM1377" s="2">
        <v>43906</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row>
    <row r="1378" spans="1:92" hidden="1" x14ac:dyDescent="0.25">
      <c r="A1378" s="7" t="s">
        <v>352</v>
      </c>
      <c r="B1378" t="s">
        <v>110</v>
      </c>
      <c r="C1378" s="2">
        <v>43907</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G1378" s="33" t="s">
        <v>352</v>
      </c>
      <c r="AH1378" s="30" t="s">
        <v>110</v>
      </c>
      <c r="AI1378" s="34">
        <v>43907</v>
      </c>
      <c r="AJ1378" s="12">
        <v>0</v>
      </c>
      <c r="AK1378" s="12">
        <v>0</v>
      </c>
      <c r="AL1378" s="12">
        <v>0</v>
      </c>
      <c r="AM1378" s="12">
        <v>0</v>
      </c>
      <c r="AN1378" s="12">
        <v>0</v>
      </c>
      <c r="AO1378" s="12">
        <v>0</v>
      </c>
      <c r="AP1378" s="12">
        <v>0</v>
      </c>
      <c r="AQ1378" s="12">
        <v>0</v>
      </c>
      <c r="AR1378" s="12">
        <v>0</v>
      </c>
      <c r="AS1378" s="12">
        <v>0</v>
      </c>
      <c r="AT1378" s="12">
        <v>0</v>
      </c>
      <c r="AU1378" s="12">
        <v>0</v>
      </c>
      <c r="AV1378" s="12">
        <v>0</v>
      </c>
      <c r="AW1378" s="12">
        <v>0</v>
      </c>
      <c r="AX1378" s="12">
        <v>0</v>
      </c>
      <c r="AY1378" s="12">
        <v>0</v>
      </c>
      <c r="AZ1378" s="12">
        <v>0</v>
      </c>
      <c r="BA1378" s="12">
        <v>0</v>
      </c>
      <c r="BB1378" s="12">
        <v>0</v>
      </c>
      <c r="BC1378" s="12">
        <v>0</v>
      </c>
      <c r="BD1378" s="12">
        <v>0</v>
      </c>
      <c r="BE1378" s="12">
        <v>0</v>
      </c>
      <c r="BF1378" s="12">
        <v>0</v>
      </c>
      <c r="BK1378" t="s">
        <v>334</v>
      </c>
      <c r="BL1378" t="s">
        <v>110</v>
      </c>
      <c r="BM1378" s="2">
        <v>43906</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row>
    <row r="1379" spans="1:92" hidden="1" x14ac:dyDescent="0.25">
      <c r="A1379" s="7" t="s">
        <v>352</v>
      </c>
      <c r="B1379" t="s">
        <v>111</v>
      </c>
      <c r="C1379" s="2">
        <v>43907</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G1379" s="35" t="s">
        <v>352</v>
      </c>
      <c r="AH1379" s="29" t="s">
        <v>111</v>
      </c>
      <c r="AI1379" s="36">
        <v>43907</v>
      </c>
      <c r="AJ1379" s="12">
        <v>0</v>
      </c>
      <c r="AK1379" s="12">
        <v>0</v>
      </c>
      <c r="AL1379" s="12">
        <v>0</v>
      </c>
      <c r="AM1379" s="12">
        <v>0</v>
      </c>
      <c r="AN1379" s="12">
        <v>0</v>
      </c>
      <c r="AO1379" s="12">
        <v>0</v>
      </c>
      <c r="AP1379" s="12">
        <v>0</v>
      </c>
      <c r="AQ1379" s="12">
        <v>0</v>
      </c>
      <c r="AR1379" s="12">
        <v>0</v>
      </c>
      <c r="AS1379" s="12">
        <v>0</v>
      </c>
      <c r="AT1379" s="12">
        <v>0</v>
      </c>
      <c r="AU1379" s="12">
        <v>0</v>
      </c>
      <c r="AV1379" s="12">
        <v>0</v>
      </c>
      <c r="AW1379" s="12">
        <v>0</v>
      </c>
      <c r="AX1379" s="12">
        <v>0</v>
      </c>
      <c r="AY1379" s="12">
        <v>0</v>
      </c>
      <c r="AZ1379" s="12">
        <v>0</v>
      </c>
      <c r="BA1379" s="12">
        <v>0</v>
      </c>
      <c r="BB1379" s="12">
        <v>0</v>
      </c>
      <c r="BC1379" s="12">
        <v>0</v>
      </c>
      <c r="BD1379" s="12">
        <v>0</v>
      </c>
      <c r="BE1379" s="12">
        <v>0</v>
      </c>
      <c r="BF1379" s="12">
        <v>0</v>
      </c>
      <c r="BK1379" t="s">
        <v>334</v>
      </c>
      <c r="BL1379" t="s">
        <v>111</v>
      </c>
      <c r="BM1379" s="2">
        <v>43906</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row>
    <row r="1380" spans="1:92" hidden="1" x14ac:dyDescent="0.25">
      <c r="A1380" s="7" t="s">
        <v>352</v>
      </c>
      <c r="B1380" t="s">
        <v>112</v>
      </c>
      <c r="C1380" s="2">
        <v>43907</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G1380" s="33" t="s">
        <v>352</v>
      </c>
      <c r="AH1380" s="30" t="s">
        <v>112</v>
      </c>
      <c r="AI1380" s="34">
        <v>43907</v>
      </c>
      <c r="AJ1380" s="12">
        <v>0</v>
      </c>
      <c r="AK1380" s="12">
        <v>0</v>
      </c>
      <c r="AL1380" s="12">
        <v>0</v>
      </c>
      <c r="AM1380" s="12">
        <v>0</v>
      </c>
      <c r="AN1380" s="12">
        <v>0</v>
      </c>
      <c r="AO1380" s="12">
        <v>0</v>
      </c>
      <c r="AP1380" s="12">
        <v>0</v>
      </c>
      <c r="AQ1380" s="12">
        <v>0</v>
      </c>
      <c r="AR1380" s="12">
        <v>0</v>
      </c>
      <c r="AS1380" s="12">
        <v>0</v>
      </c>
      <c r="AT1380" s="12">
        <v>0</v>
      </c>
      <c r="AU1380" s="12">
        <v>0</v>
      </c>
      <c r="AV1380" s="12">
        <v>0</v>
      </c>
      <c r="AW1380" s="12">
        <v>0</v>
      </c>
      <c r="AX1380" s="12">
        <v>0</v>
      </c>
      <c r="AY1380" s="12">
        <v>0</v>
      </c>
      <c r="AZ1380" s="12">
        <v>0</v>
      </c>
      <c r="BA1380" s="12">
        <v>0</v>
      </c>
      <c r="BB1380" s="12">
        <v>0</v>
      </c>
      <c r="BC1380" s="12">
        <v>0</v>
      </c>
      <c r="BD1380" s="12">
        <v>0</v>
      </c>
      <c r="BE1380" s="12">
        <v>0</v>
      </c>
      <c r="BF1380" s="12">
        <v>0</v>
      </c>
      <c r="BK1380" t="s">
        <v>334</v>
      </c>
      <c r="BL1380" t="s">
        <v>112</v>
      </c>
      <c r="BM1380" s="2">
        <v>43906</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row>
    <row r="1381" spans="1:92" hidden="1" x14ac:dyDescent="0.25">
      <c r="A1381" s="7" t="s">
        <v>352</v>
      </c>
      <c r="B1381" t="s">
        <v>113</v>
      </c>
      <c r="C1381" s="2">
        <v>43907</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G1381" s="35" t="s">
        <v>352</v>
      </c>
      <c r="AH1381" s="29" t="s">
        <v>113</v>
      </c>
      <c r="AI1381" s="36">
        <v>43907</v>
      </c>
      <c r="AJ1381" s="12">
        <v>0</v>
      </c>
      <c r="AK1381" s="12">
        <v>0</v>
      </c>
      <c r="AL1381" s="12">
        <v>0</v>
      </c>
      <c r="AM1381" s="12">
        <v>0</v>
      </c>
      <c r="AN1381" s="12">
        <v>0</v>
      </c>
      <c r="AO1381" s="12">
        <v>0</v>
      </c>
      <c r="AP1381" s="12">
        <v>0</v>
      </c>
      <c r="AQ1381" s="12">
        <v>0</v>
      </c>
      <c r="AR1381" s="12">
        <v>0</v>
      </c>
      <c r="AS1381" s="12">
        <v>0</v>
      </c>
      <c r="AT1381" s="12">
        <v>0</v>
      </c>
      <c r="AU1381" s="12">
        <v>0</v>
      </c>
      <c r="AV1381" s="12">
        <v>0</v>
      </c>
      <c r="AW1381" s="12">
        <v>0</v>
      </c>
      <c r="AX1381" s="12">
        <v>0</v>
      </c>
      <c r="AY1381" s="12">
        <v>0</v>
      </c>
      <c r="AZ1381" s="12">
        <v>0</v>
      </c>
      <c r="BA1381" s="12">
        <v>0</v>
      </c>
      <c r="BB1381" s="12">
        <v>0</v>
      </c>
      <c r="BC1381" s="12">
        <v>0</v>
      </c>
      <c r="BD1381" s="12">
        <v>0</v>
      </c>
      <c r="BE1381" s="12">
        <v>0</v>
      </c>
      <c r="BF1381" s="12">
        <v>0</v>
      </c>
      <c r="BK1381" t="s">
        <v>334</v>
      </c>
      <c r="BL1381" t="s">
        <v>113</v>
      </c>
      <c r="BM1381" s="2">
        <v>43906</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row>
    <row r="1382" spans="1:92" hidden="1" x14ac:dyDescent="0.25">
      <c r="A1382" s="7" t="s">
        <v>353</v>
      </c>
      <c r="B1382" t="s">
        <v>110</v>
      </c>
      <c r="C1382" s="2">
        <v>43907</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G1382" s="33" t="s">
        <v>353</v>
      </c>
      <c r="AH1382" s="30" t="s">
        <v>110</v>
      </c>
      <c r="AI1382" s="34">
        <v>43907</v>
      </c>
      <c r="AJ1382" s="12">
        <v>0</v>
      </c>
      <c r="AK1382" s="12">
        <v>0</v>
      </c>
      <c r="AL1382" s="12">
        <v>0</v>
      </c>
      <c r="AM1382" s="12">
        <v>0</v>
      </c>
      <c r="AN1382" s="12">
        <v>0</v>
      </c>
      <c r="AO1382" s="12">
        <v>0</v>
      </c>
      <c r="AP1382" s="12">
        <v>0</v>
      </c>
      <c r="AQ1382" s="12">
        <v>0</v>
      </c>
      <c r="AR1382" s="12">
        <v>0</v>
      </c>
      <c r="AS1382" s="12">
        <v>0</v>
      </c>
      <c r="AT1382" s="12">
        <v>0</v>
      </c>
      <c r="AU1382" s="12">
        <v>0</v>
      </c>
      <c r="AV1382" s="12">
        <v>0</v>
      </c>
      <c r="AW1382" s="12">
        <v>0</v>
      </c>
      <c r="AX1382" s="12">
        <v>0</v>
      </c>
      <c r="AY1382" s="12">
        <v>0</v>
      </c>
      <c r="AZ1382" s="12">
        <v>0</v>
      </c>
      <c r="BA1382" s="12">
        <v>0</v>
      </c>
      <c r="BB1382" s="12">
        <v>0</v>
      </c>
      <c r="BC1382" s="12">
        <v>0</v>
      </c>
      <c r="BD1382" s="12">
        <v>0</v>
      </c>
      <c r="BE1382" s="12">
        <v>0</v>
      </c>
      <c r="BF1382" s="12">
        <v>0</v>
      </c>
      <c r="BK1382" t="s">
        <v>335</v>
      </c>
      <c r="BL1382" t="s">
        <v>110</v>
      </c>
      <c r="BM1382" s="2">
        <v>43906</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row>
    <row r="1383" spans="1:92" hidden="1" x14ac:dyDescent="0.25">
      <c r="A1383" s="7" t="s">
        <v>353</v>
      </c>
      <c r="B1383" t="s">
        <v>111</v>
      </c>
      <c r="C1383" s="2">
        <v>43907</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G1383" s="35" t="s">
        <v>353</v>
      </c>
      <c r="AH1383" s="29" t="s">
        <v>111</v>
      </c>
      <c r="AI1383" s="36">
        <v>43907</v>
      </c>
      <c r="AJ1383" s="12">
        <v>0</v>
      </c>
      <c r="AK1383" s="12">
        <v>0</v>
      </c>
      <c r="AL1383" s="12">
        <v>0</v>
      </c>
      <c r="AM1383" s="12">
        <v>0</v>
      </c>
      <c r="AN1383" s="12">
        <v>0</v>
      </c>
      <c r="AO1383" s="12">
        <v>0</v>
      </c>
      <c r="AP1383" s="12">
        <v>0</v>
      </c>
      <c r="AQ1383" s="12">
        <v>0</v>
      </c>
      <c r="AR1383" s="12">
        <v>0</v>
      </c>
      <c r="AS1383" s="12">
        <v>0</v>
      </c>
      <c r="AT1383" s="12">
        <v>0</v>
      </c>
      <c r="AU1383" s="12">
        <v>0</v>
      </c>
      <c r="AV1383" s="12">
        <v>0</v>
      </c>
      <c r="AW1383" s="12">
        <v>0</v>
      </c>
      <c r="AX1383" s="12">
        <v>0</v>
      </c>
      <c r="AY1383" s="12">
        <v>0</v>
      </c>
      <c r="AZ1383" s="12">
        <v>0</v>
      </c>
      <c r="BA1383" s="12">
        <v>0</v>
      </c>
      <c r="BB1383" s="12">
        <v>0</v>
      </c>
      <c r="BC1383" s="12">
        <v>0</v>
      </c>
      <c r="BD1383" s="12">
        <v>0</v>
      </c>
      <c r="BE1383" s="12">
        <v>0</v>
      </c>
      <c r="BF1383" s="12">
        <v>0</v>
      </c>
      <c r="BK1383" t="s">
        <v>335</v>
      </c>
      <c r="BL1383" t="s">
        <v>111</v>
      </c>
      <c r="BM1383" s="2">
        <v>43906</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row>
    <row r="1384" spans="1:92" hidden="1" x14ac:dyDescent="0.25">
      <c r="A1384" s="7" t="s">
        <v>353</v>
      </c>
      <c r="B1384" t="s">
        <v>112</v>
      </c>
      <c r="C1384" s="2">
        <v>43907</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G1384" s="33" t="s">
        <v>353</v>
      </c>
      <c r="AH1384" s="30" t="s">
        <v>112</v>
      </c>
      <c r="AI1384" s="34">
        <v>43907</v>
      </c>
      <c r="AJ1384" s="12">
        <v>0</v>
      </c>
      <c r="AK1384" s="12">
        <v>0</v>
      </c>
      <c r="AL1384" s="12">
        <v>0</v>
      </c>
      <c r="AM1384" s="12">
        <v>0</v>
      </c>
      <c r="AN1384" s="12">
        <v>0</v>
      </c>
      <c r="AO1384" s="12">
        <v>0</v>
      </c>
      <c r="AP1384" s="12">
        <v>0</v>
      </c>
      <c r="AQ1384" s="12">
        <v>0</v>
      </c>
      <c r="AR1384" s="12">
        <v>0</v>
      </c>
      <c r="AS1384" s="12">
        <v>0</v>
      </c>
      <c r="AT1384" s="12">
        <v>0</v>
      </c>
      <c r="AU1384" s="12">
        <v>0</v>
      </c>
      <c r="AV1384" s="12">
        <v>0</v>
      </c>
      <c r="AW1384" s="12">
        <v>0</v>
      </c>
      <c r="AX1384" s="12">
        <v>0</v>
      </c>
      <c r="AY1384" s="12">
        <v>0</v>
      </c>
      <c r="AZ1384" s="12">
        <v>0</v>
      </c>
      <c r="BA1384" s="12">
        <v>0</v>
      </c>
      <c r="BB1384" s="12">
        <v>0</v>
      </c>
      <c r="BC1384" s="12">
        <v>0</v>
      </c>
      <c r="BD1384" s="12">
        <v>0</v>
      </c>
      <c r="BE1384" s="12">
        <v>0</v>
      </c>
      <c r="BF1384" s="12">
        <v>0</v>
      </c>
      <c r="BK1384" t="s">
        <v>335</v>
      </c>
      <c r="BL1384" t="s">
        <v>112</v>
      </c>
      <c r="BM1384" s="2">
        <v>43906</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row>
    <row r="1385" spans="1:92" hidden="1" x14ac:dyDescent="0.25">
      <c r="A1385" s="7" t="s">
        <v>353</v>
      </c>
      <c r="B1385" t="s">
        <v>113</v>
      </c>
      <c r="C1385" s="2">
        <v>43907</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G1385" s="35" t="s">
        <v>353</v>
      </c>
      <c r="AH1385" s="29" t="s">
        <v>113</v>
      </c>
      <c r="AI1385" s="36">
        <v>43907</v>
      </c>
      <c r="AJ1385" s="12">
        <v>0</v>
      </c>
      <c r="AK1385" s="12">
        <v>0</v>
      </c>
      <c r="AL1385" s="12">
        <v>0</v>
      </c>
      <c r="AM1385" s="12">
        <v>0</v>
      </c>
      <c r="AN1385" s="12">
        <v>0</v>
      </c>
      <c r="AO1385" s="12">
        <v>0</v>
      </c>
      <c r="AP1385" s="12">
        <v>0</v>
      </c>
      <c r="AQ1385" s="12">
        <v>0</v>
      </c>
      <c r="AR1385" s="12">
        <v>0</v>
      </c>
      <c r="AS1385" s="12">
        <v>0</v>
      </c>
      <c r="AT1385" s="12">
        <v>0</v>
      </c>
      <c r="AU1385" s="12">
        <v>0</v>
      </c>
      <c r="AV1385" s="12">
        <v>0</v>
      </c>
      <c r="AW1385" s="12">
        <v>0</v>
      </c>
      <c r="AX1385" s="12">
        <v>0</v>
      </c>
      <c r="AY1385" s="12">
        <v>0</v>
      </c>
      <c r="AZ1385" s="12">
        <v>0</v>
      </c>
      <c r="BA1385" s="12">
        <v>0</v>
      </c>
      <c r="BB1385" s="12">
        <v>0</v>
      </c>
      <c r="BC1385" s="12">
        <v>0</v>
      </c>
      <c r="BD1385" s="12">
        <v>0</v>
      </c>
      <c r="BE1385" s="12">
        <v>0</v>
      </c>
      <c r="BF1385" s="12">
        <v>0</v>
      </c>
      <c r="BK1385" t="s">
        <v>335</v>
      </c>
      <c r="BL1385" t="s">
        <v>113</v>
      </c>
      <c r="BM1385" s="2">
        <v>43906</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row>
    <row r="1386" spans="1:92" hidden="1" x14ac:dyDescent="0.25">
      <c r="A1386" s="7" t="s">
        <v>354</v>
      </c>
      <c r="B1386" t="s">
        <v>110</v>
      </c>
      <c r="C1386" s="2">
        <v>43907</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G1386" s="33" t="s">
        <v>354</v>
      </c>
      <c r="AH1386" s="30" t="s">
        <v>110</v>
      </c>
      <c r="AI1386" s="34">
        <v>43907</v>
      </c>
      <c r="AJ1386" s="12">
        <v>0</v>
      </c>
      <c r="AK1386" s="12">
        <v>0</v>
      </c>
      <c r="AL1386" s="12">
        <v>0</v>
      </c>
      <c r="AM1386" s="12">
        <v>0</v>
      </c>
      <c r="AN1386" s="12">
        <v>0</v>
      </c>
      <c r="AO1386" s="12">
        <v>0</v>
      </c>
      <c r="AP1386" s="12">
        <v>0</v>
      </c>
      <c r="AQ1386" s="12">
        <v>0</v>
      </c>
      <c r="AR1386" s="12">
        <v>0</v>
      </c>
      <c r="AS1386" s="12">
        <v>0</v>
      </c>
      <c r="AT1386" s="12">
        <v>0</v>
      </c>
      <c r="AU1386" s="12">
        <v>0</v>
      </c>
      <c r="AV1386" s="12">
        <v>0</v>
      </c>
      <c r="AW1386" s="12">
        <v>0</v>
      </c>
      <c r="AX1386" s="12">
        <v>0</v>
      </c>
      <c r="AY1386" s="12">
        <v>0</v>
      </c>
      <c r="AZ1386" s="12">
        <v>0</v>
      </c>
      <c r="BA1386" s="12">
        <v>0</v>
      </c>
      <c r="BB1386" s="12">
        <v>0</v>
      </c>
      <c r="BC1386" s="12">
        <v>0</v>
      </c>
      <c r="BD1386" s="12">
        <v>0</v>
      </c>
      <c r="BE1386" s="12">
        <v>0</v>
      </c>
      <c r="BF1386" s="12">
        <v>0</v>
      </c>
      <c r="BK1386" t="s">
        <v>336</v>
      </c>
      <c r="BL1386" t="s">
        <v>110</v>
      </c>
      <c r="BM1386" s="2">
        <v>43906</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row>
    <row r="1387" spans="1:92" hidden="1" x14ac:dyDescent="0.25">
      <c r="A1387" s="7" t="s">
        <v>354</v>
      </c>
      <c r="B1387" t="s">
        <v>111</v>
      </c>
      <c r="C1387" s="2">
        <v>43907</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G1387" s="35" t="s">
        <v>354</v>
      </c>
      <c r="AH1387" s="29" t="s">
        <v>111</v>
      </c>
      <c r="AI1387" s="36">
        <v>43907</v>
      </c>
      <c r="AJ1387" s="12">
        <v>0</v>
      </c>
      <c r="AK1387" s="12">
        <v>0</v>
      </c>
      <c r="AL1387" s="12">
        <v>0</v>
      </c>
      <c r="AM1387" s="12">
        <v>0</v>
      </c>
      <c r="AN1387" s="12">
        <v>0</v>
      </c>
      <c r="AO1387" s="12">
        <v>0</v>
      </c>
      <c r="AP1387" s="12">
        <v>0</v>
      </c>
      <c r="AQ1387" s="12">
        <v>0</v>
      </c>
      <c r="AR1387" s="12">
        <v>0</v>
      </c>
      <c r="AS1387" s="12">
        <v>0</v>
      </c>
      <c r="AT1387" s="12">
        <v>0</v>
      </c>
      <c r="AU1387" s="12">
        <v>0</v>
      </c>
      <c r="AV1387" s="12">
        <v>0</v>
      </c>
      <c r="AW1387" s="12">
        <v>0</v>
      </c>
      <c r="AX1387" s="12">
        <v>0</v>
      </c>
      <c r="AY1387" s="12">
        <v>0</v>
      </c>
      <c r="AZ1387" s="12">
        <v>0</v>
      </c>
      <c r="BA1387" s="12">
        <v>0</v>
      </c>
      <c r="BB1387" s="12">
        <v>0</v>
      </c>
      <c r="BC1387" s="12">
        <v>0</v>
      </c>
      <c r="BD1387" s="12">
        <v>0</v>
      </c>
      <c r="BE1387" s="12">
        <v>0</v>
      </c>
      <c r="BF1387" s="12">
        <v>0</v>
      </c>
      <c r="BK1387" t="s">
        <v>336</v>
      </c>
      <c r="BL1387" t="s">
        <v>111</v>
      </c>
      <c r="BM1387" s="2">
        <v>43906</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row>
    <row r="1388" spans="1:92" hidden="1" x14ac:dyDescent="0.25">
      <c r="A1388" s="7" t="s">
        <v>354</v>
      </c>
      <c r="B1388" t="s">
        <v>112</v>
      </c>
      <c r="C1388" s="2">
        <v>43907</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G1388" s="33" t="s">
        <v>354</v>
      </c>
      <c r="AH1388" s="30" t="s">
        <v>112</v>
      </c>
      <c r="AI1388" s="34">
        <v>43907</v>
      </c>
      <c r="AJ1388" s="12">
        <v>0</v>
      </c>
      <c r="AK1388" s="12">
        <v>0</v>
      </c>
      <c r="AL1388" s="12">
        <v>0</v>
      </c>
      <c r="AM1388" s="12">
        <v>0</v>
      </c>
      <c r="AN1388" s="12">
        <v>0</v>
      </c>
      <c r="AO1388" s="12">
        <v>0</v>
      </c>
      <c r="AP1388" s="12">
        <v>0</v>
      </c>
      <c r="AQ1388" s="12">
        <v>0</v>
      </c>
      <c r="AR1388" s="12">
        <v>0</v>
      </c>
      <c r="AS1388" s="12">
        <v>0</v>
      </c>
      <c r="AT1388" s="12">
        <v>0</v>
      </c>
      <c r="AU1388" s="12">
        <v>0</v>
      </c>
      <c r="AV1388" s="12">
        <v>0</v>
      </c>
      <c r="AW1388" s="12">
        <v>0</v>
      </c>
      <c r="AX1388" s="12">
        <v>0</v>
      </c>
      <c r="AY1388" s="12">
        <v>0</v>
      </c>
      <c r="AZ1388" s="12">
        <v>0</v>
      </c>
      <c r="BA1388" s="12">
        <v>0</v>
      </c>
      <c r="BB1388" s="12">
        <v>0</v>
      </c>
      <c r="BC1388" s="12">
        <v>0</v>
      </c>
      <c r="BD1388" s="12">
        <v>0</v>
      </c>
      <c r="BE1388" s="12">
        <v>0</v>
      </c>
      <c r="BF1388" s="12">
        <v>0</v>
      </c>
      <c r="BK1388" t="s">
        <v>336</v>
      </c>
      <c r="BL1388" t="s">
        <v>112</v>
      </c>
      <c r="BM1388" s="2">
        <v>43906</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row>
    <row r="1389" spans="1:92" hidden="1" x14ac:dyDescent="0.25">
      <c r="A1389" s="7" t="s">
        <v>354</v>
      </c>
      <c r="B1389" t="s">
        <v>113</v>
      </c>
      <c r="C1389" s="2">
        <v>43907</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G1389" s="35" t="s">
        <v>354</v>
      </c>
      <c r="AH1389" s="29" t="s">
        <v>113</v>
      </c>
      <c r="AI1389" s="36">
        <v>43907</v>
      </c>
      <c r="AJ1389" s="12">
        <v>0</v>
      </c>
      <c r="AK1389" s="12">
        <v>0</v>
      </c>
      <c r="AL1389" s="12">
        <v>0</v>
      </c>
      <c r="AM1389" s="12">
        <v>0</v>
      </c>
      <c r="AN1389" s="12">
        <v>0</v>
      </c>
      <c r="AO1389" s="12">
        <v>0</v>
      </c>
      <c r="AP1389" s="12">
        <v>0</v>
      </c>
      <c r="AQ1389" s="12">
        <v>0</v>
      </c>
      <c r="AR1389" s="12">
        <v>0</v>
      </c>
      <c r="AS1389" s="12">
        <v>0</v>
      </c>
      <c r="AT1389" s="12">
        <v>0</v>
      </c>
      <c r="AU1389" s="12">
        <v>0</v>
      </c>
      <c r="AV1389" s="12">
        <v>0</v>
      </c>
      <c r="AW1389" s="12">
        <v>0</v>
      </c>
      <c r="AX1389" s="12">
        <v>0</v>
      </c>
      <c r="AY1389" s="12">
        <v>0</v>
      </c>
      <c r="AZ1389" s="12">
        <v>0</v>
      </c>
      <c r="BA1389" s="12">
        <v>0</v>
      </c>
      <c r="BB1389" s="12">
        <v>0</v>
      </c>
      <c r="BC1389" s="12">
        <v>0</v>
      </c>
      <c r="BD1389" s="12">
        <v>0</v>
      </c>
      <c r="BE1389" s="12">
        <v>0</v>
      </c>
      <c r="BF1389" s="12">
        <v>0</v>
      </c>
      <c r="BK1389" t="s">
        <v>336</v>
      </c>
      <c r="BL1389" t="s">
        <v>113</v>
      </c>
      <c r="BM1389" s="2">
        <v>43906</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row>
    <row r="1390" spans="1:92" hidden="1" x14ac:dyDescent="0.25">
      <c r="A1390" s="7" t="s">
        <v>355</v>
      </c>
      <c r="B1390" t="s">
        <v>110</v>
      </c>
      <c r="C1390" s="2">
        <v>43907</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G1390" s="33" t="s">
        <v>355</v>
      </c>
      <c r="AH1390" s="30" t="s">
        <v>110</v>
      </c>
      <c r="AI1390" s="34">
        <v>43907</v>
      </c>
      <c r="AJ1390" s="12">
        <v>0</v>
      </c>
      <c r="AK1390" s="12">
        <v>0</v>
      </c>
      <c r="AL1390" s="12">
        <v>0</v>
      </c>
      <c r="AM1390" s="12">
        <v>0</v>
      </c>
      <c r="AN1390" s="12">
        <v>0</v>
      </c>
      <c r="AO1390" s="12">
        <v>0</v>
      </c>
      <c r="AP1390" s="12">
        <v>0</v>
      </c>
      <c r="AQ1390" s="12">
        <v>0</v>
      </c>
      <c r="AR1390" s="12">
        <v>0</v>
      </c>
      <c r="AS1390" s="12">
        <v>0</v>
      </c>
      <c r="AT1390" s="12">
        <v>0</v>
      </c>
      <c r="AU1390" s="12">
        <v>0</v>
      </c>
      <c r="AV1390" s="12">
        <v>0</v>
      </c>
      <c r="AW1390" s="12">
        <v>0</v>
      </c>
      <c r="AX1390" s="12">
        <v>0</v>
      </c>
      <c r="AY1390" s="12">
        <v>0</v>
      </c>
      <c r="AZ1390" s="12">
        <v>0</v>
      </c>
      <c r="BA1390" s="12">
        <v>0</v>
      </c>
      <c r="BB1390" s="12">
        <v>0</v>
      </c>
      <c r="BC1390" s="12">
        <v>0</v>
      </c>
      <c r="BD1390" s="12">
        <v>0</v>
      </c>
      <c r="BE1390" s="12">
        <v>0</v>
      </c>
      <c r="BF1390" s="12">
        <v>0</v>
      </c>
      <c r="BK1390" t="s">
        <v>337</v>
      </c>
      <c r="BL1390" t="s">
        <v>110</v>
      </c>
      <c r="BM1390" s="2">
        <v>43906</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row>
    <row r="1391" spans="1:92" hidden="1" x14ac:dyDescent="0.25">
      <c r="A1391" s="7" t="s">
        <v>355</v>
      </c>
      <c r="B1391" t="s">
        <v>111</v>
      </c>
      <c r="C1391" s="2">
        <v>43907</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G1391" s="35" t="s">
        <v>355</v>
      </c>
      <c r="AH1391" s="29" t="s">
        <v>111</v>
      </c>
      <c r="AI1391" s="36">
        <v>43907</v>
      </c>
      <c r="AJ1391" s="12">
        <v>0</v>
      </c>
      <c r="AK1391" s="12">
        <v>0</v>
      </c>
      <c r="AL1391" s="12">
        <v>0</v>
      </c>
      <c r="AM1391" s="12">
        <v>0</v>
      </c>
      <c r="AN1391" s="12">
        <v>0</v>
      </c>
      <c r="AO1391" s="12">
        <v>0</v>
      </c>
      <c r="AP1391" s="12">
        <v>0</v>
      </c>
      <c r="AQ1391" s="12">
        <v>0</v>
      </c>
      <c r="AR1391" s="12">
        <v>0</v>
      </c>
      <c r="AS1391" s="12">
        <v>0</v>
      </c>
      <c r="AT1391" s="12">
        <v>0</v>
      </c>
      <c r="AU1391" s="12">
        <v>0</v>
      </c>
      <c r="AV1391" s="12">
        <v>0</v>
      </c>
      <c r="AW1391" s="12">
        <v>0</v>
      </c>
      <c r="AX1391" s="12">
        <v>0</v>
      </c>
      <c r="AY1391" s="12">
        <v>0</v>
      </c>
      <c r="AZ1391" s="12">
        <v>0</v>
      </c>
      <c r="BA1391" s="12">
        <v>0</v>
      </c>
      <c r="BB1391" s="12">
        <v>0</v>
      </c>
      <c r="BC1391" s="12">
        <v>0</v>
      </c>
      <c r="BD1391" s="12">
        <v>0</v>
      </c>
      <c r="BE1391" s="12">
        <v>0</v>
      </c>
      <c r="BF1391" s="12">
        <v>0</v>
      </c>
      <c r="BK1391" t="s">
        <v>337</v>
      </c>
      <c r="BL1391" t="s">
        <v>111</v>
      </c>
      <c r="BM1391" s="2">
        <v>43906</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row>
    <row r="1392" spans="1:92" hidden="1" x14ac:dyDescent="0.25">
      <c r="A1392" s="7" t="s">
        <v>355</v>
      </c>
      <c r="B1392" t="s">
        <v>112</v>
      </c>
      <c r="C1392" s="2">
        <v>43907</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G1392" s="33" t="s">
        <v>355</v>
      </c>
      <c r="AH1392" s="30" t="s">
        <v>112</v>
      </c>
      <c r="AI1392" s="34">
        <v>43907</v>
      </c>
      <c r="AJ1392" s="12">
        <v>0</v>
      </c>
      <c r="AK1392" s="12">
        <v>0</v>
      </c>
      <c r="AL1392" s="12">
        <v>0</v>
      </c>
      <c r="AM1392" s="12">
        <v>0</v>
      </c>
      <c r="AN1392" s="12">
        <v>0</v>
      </c>
      <c r="AO1392" s="12">
        <v>0</v>
      </c>
      <c r="AP1392" s="12">
        <v>0</v>
      </c>
      <c r="AQ1392" s="12">
        <v>0</v>
      </c>
      <c r="AR1392" s="12">
        <v>0</v>
      </c>
      <c r="AS1392" s="12">
        <v>0</v>
      </c>
      <c r="AT1392" s="12">
        <v>0</v>
      </c>
      <c r="AU1392" s="12">
        <v>0</v>
      </c>
      <c r="AV1392" s="12">
        <v>0</v>
      </c>
      <c r="AW1392" s="12">
        <v>0</v>
      </c>
      <c r="AX1392" s="12">
        <v>0</v>
      </c>
      <c r="AY1392" s="12">
        <v>0</v>
      </c>
      <c r="AZ1392" s="12">
        <v>0</v>
      </c>
      <c r="BA1392" s="12">
        <v>0</v>
      </c>
      <c r="BB1392" s="12">
        <v>0</v>
      </c>
      <c r="BC1392" s="12">
        <v>0</v>
      </c>
      <c r="BD1392" s="12">
        <v>0</v>
      </c>
      <c r="BE1392" s="12">
        <v>0</v>
      </c>
      <c r="BF1392" s="12">
        <v>0</v>
      </c>
      <c r="BK1392" t="s">
        <v>337</v>
      </c>
      <c r="BL1392" t="s">
        <v>112</v>
      </c>
      <c r="BM1392" s="2">
        <v>43906</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row>
    <row r="1393" spans="1:92" hidden="1" x14ac:dyDescent="0.25">
      <c r="A1393" s="7" t="s">
        <v>355</v>
      </c>
      <c r="B1393" t="s">
        <v>113</v>
      </c>
      <c r="C1393" s="2">
        <v>43907</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G1393" s="35" t="s">
        <v>355</v>
      </c>
      <c r="AH1393" s="29" t="s">
        <v>113</v>
      </c>
      <c r="AI1393" s="36">
        <v>43907</v>
      </c>
      <c r="AJ1393" s="12">
        <v>0</v>
      </c>
      <c r="AK1393" s="12">
        <v>0</v>
      </c>
      <c r="AL1393" s="12">
        <v>0</v>
      </c>
      <c r="AM1393" s="12">
        <v>0</v>
      </c>
      <c r="AN1393" s="12">
        <v>0</v>
      </c>
      <c r="AO1393" s="12">
        <v>0</v>
      </c>
      <c r="AP1393" s="12">
        <v>0</v>
      </c>
      <c r="AQ1393" s="12">
        <v>0</v>
      </c>
      <c r="AR1393" s="12">
        <v>0</v>
      </c>
      <c r="AS1393" s="12">
        <v>0</v>
      </c>
      <c r="AT1393" s="12">
        <v>0</v>
      </c>
      <c r="AU1393" s="12">
        <v>0</v>
      </c>
      <c r="AV1393" s="12">
        <v>0</v>
      </c>
      <c r="AW1393" s="12">
        <v>0</v>
      </c>
      <c r="AX1393" s="12">
        <v>0</v>
      </c>
      <c r="AY1393" s="12">
        <v>0</v>
      </c>
      <c r="AZ1393" s="12">
        <v>0</v>
      </c>
      <c r="BA1393" s="12">
        <v>0</v>
      </c>
      <c r="BB1393" s="12">
        <v>0</v>
      </c>
      <c r="BC1393" s="12">
        <v>0</v>
      </c>
      <c r="BD1393" s="12">
        <v>0</v>
      </c>
      <c r="BE1393" s="12">
        <v>0</v>
      </c>
      <c r="BF1393" s="12">
        <v>0</v>
      </c>
      <c r="BK1393" t="s">
        <v>337</v>
      </c>
      <c r="BL1393" t="s">
        <v>113</v>
      </c>
      <c r="BM1393" s="2">
        <v>43906</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row>
    <row r="1394" spans="1:92" hidden="1" x14ac:dyDescent="0.25">
      <c r="A1394" s="7" t="s">
        <v>356</v>
      </c>
      <c r="B1394" t="s">
        <v>110</v>
      </c>
      <c r="C1394" s="2">
        <v>43907</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G1394" s="33" t="s">
        <v>356</v>
      </c>
      <c r="AH1394" s="30" t="s">
        <v>110</v>
      </c>
      <c r="AI1394" s="34">
        <v>43907</v>
      </c>
      <c r="AJ1394" s="12">
        <v>0</v>
      </c>
      <c r="AK1394" s="12">
        <v>0</v>
      </c>
      <c r="AL1394" s="12">
        <v>0</v>
      </c>
      <c r="AM1394" s="12">
        <v>0</v>
      </c>
      <c r="AN1394" s="12">
        <v>0</v>
      </c>
      <c r="AO1394" s="12">
        <v>0</v>
      </c>
      <c r="AP1394" s="12">
        <v>0</v>
      </c>
      <c r="AQ1394" s="12">
        <v>0</v>
      </c>
      <c r="AR1394" s="12">
        <v>0</v>
      </c>
      <c r="AS1394" s="12">
        <v>0</v>
      </c>
      <c r="AT1394" s="12">
        <v>0</v>
      </c>
      <c r="AU1394" s="12">
        <v>0</v>
      </c>
      <c r="AV1394" s="12">
        <v>0</v>
      </c>
      <c r="AW1394" s="12">
        <v>0</v>
      </c>
      <c r="AX1394" s="12">
        <v>0</v>
      </c>
      <c r="AY1394" s="12">
        <v>0</v>
      </c>
      <c r="AZ1394" s="12">
        <v>0</v>
      </c>
      <c r="BA1394" s="12">
        <v>0</v>
      </c>
      <c r="BB1394" s="12">
        <v>0</v>
      </c>
      <c r="BC1394" s="12">
        <v>0</v>
      </c>
      <c r="BD1394" s="12">
        <v>0</v>
      </c>
      <c r="BE1394" s="12">
        <v>0</v>
      </c>
      <c r="BF1394" s="12">
        <v>0</v>
      </c>
      <c r="BK1394" t="s">
        <v>338</v>
      </c>
      <c r="BL1394" t="s">
        <v>110</v>
      </c>
      <c r="BM1394" s="2">
        <v>43906</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row>
    <row r="1395" spans="1:92" hidden="1" x14ac:dyDescent="0.25">
      <c r="A1395" s="7" t="s">
        <v>356</v>
      </c>
      <c r="B1395" t="s">
        <v>111</v>
      </c>
      <c r="C1395" s="2">
        <v>43907</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G1395" s="35" t="s">
        <v>356</v>
      </c>
      <c r="AH1395" s="29" t="s">
        <v>111</v>
      </c>
      <c r="AI1395" s="36">
        <v>43907</v>
      </c>
      <c r="AJ1395" s="12">
        <v>0</v>
      </c>
      <c r="AK1395" s="12">
        <v>0</v>
      </c>
      <c r="AL1395" s="12">
        <v>0</v>
      </c>
      <c r="AM1395" s="12">
        <v>0</v>
      </c>
      <c r="AN1395" s="12">
        <v>0</v>
      </c>
      <c r="AO1395" s="12">
        <v>0</v>
      </c>
      <c r="AP1395" s="12">
        <v>0</v>
      </c>
      <c r="AQ1395" s="12">
        <v>0</v>
      </c>
      <c r="AR1395" s="12">
        <v>0</v>
      </c>
      <c r="AS1395" s="12">
        <v>0</v>
      </c>
      <c r="AT1395" s="12">
        <v>0</v>
      </c>
      <c r="AU1395" s="12">
        <v>0</v>
      </c>
      <c r="AV1395" s="12">
        <v>0</v>
      </c>
      <c r="AW1395" s="12">
        <v>0</v>
      </c>
      <c r="AX1395" s="12">
        <v>0</v>
      </c>
      <c r="AY1395" s="12">
        <v>0</v>
      </c>
      <c r="AZ1395" s="12">
        <v>0</v>
      </c>
      <c r="BA1395" s="12">
        <v>0</v>
      </c>
      <c r="BB1395" s="12">
        <v>0</v>
      </c>
      <c r="BC1395" s="12">
        <v>0</v>
      </c>
      <c r="BD1395" s="12">
        <v>0</v>
      </c>
      <c r="BE1395" s="12">
        <v>0</v>
      </c>
      <c r="BF1395" s="12">
        <v>0</v>
      </c>
      <c r="BK1395" t="s">
        <v>338</v>
      </c>
      <c r="BL1395" t="s">
        <v>111</v>
      </c>
      <c r="BM1395" s="2">
        <v>43906</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row>
    <row r="1396" spans="1:92" hidden="1" x14ac:dyDescent="0.25">
      <c r="A1396" s="7" t="s">
        <v>356</v>
      </c>
      <c r="B1396" t="s">
        <v>112</v>
      </c>
      <c r="C1396" s="2">
        <v>43907</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G1396" s="33" t="s">
        <v>356</v>
      </c>
      <c r="AH1396" s="30" t="s">
        <v>112</v>
      </c>
      <c r="AI1396" s="34">
        <v>43907</v>
      </c>
      <c r="AJ1396" s="12">
        <v>0</v>
      </c>
      <c r="AK1396" s="12">
        <v>0</v>
      </c>
      <c r="AL1396" s="12">
        <v>0</v>
      </c>
      <c r="AM1396" s="12">
        <v>0</v>
      </c>
      <c r="AN1396" s="12">
        <v>0</v>
      </c>
      <c r="AO1396" s="12">
        <v>0</v>
      </c>
      <c r="AP1396" s="12">
        <v>0</v>
      </c>
      <c r="AQ1396" s="12">
        <v>0</v>
      </c>
      <c r="AR1396" s="12">
        <v>0</v>
      </c>
      <c r="AS1396" s="12">
        <v>0</v>
      </c>
      <c r="AT1396" s="12">
        <v>0</v>
      </c>
      <c r="AU1396" s="12">
        <v>0</v>
      </c>
      <c r="AV1396" s="12">
        <v>0</v>
      </c>
      <c r="AW1396" s="12">
        <v>0</v>
      </c>
      <c r="AX1396" s="12">
        <v>0</v>
      </c>
      <c r="AY1396" s="12">
        <v>0</v>
      </c>
      <c r="AZ1396" s="12">
        <v>0</v>
      </c>
      <c r="BA1396" s="12">
        <v>0</v>
      </c>
      <c r="BB1396" s="12">
        <v>0</v>
      </c>
      <c r="BC1396" s="12">
        <v>0</v>
      </c>
      <c r="BD1396" s="12">
        <v>0</v>
      </c>
      <c r="BE1396" s="12">
        <v>0</v>
      </c>
      <c r="BF1396" s="12">
        <v>0</v>
      </c>
      <c r="BK1396" t="s">
        <v>338</v>
      </c>
      <c r="BL1396" t="s">
        <v>112</v>
      </c>
      <c r="BM1396" s="2">
        <v>43906</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row>
    <row r="1397" spans="1:92" hidden="1" x14ac:dyDescent="0.25">
      <c r="A1397" s="7" t="s">
        <v>356</v>
      </c>
      <c r="B1397" t="s">
        <v>113</v>
      </c>
      <c r="C1397" s="2">
        <v>43907</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G1397" s="35" t="s">
        <v>356</v>
      </c>
      <c r="AH1397" s="29" t="s">
        <v>113</v>
      </c>
      <c r="AI1397" s="36">
        <v>43907</v>
      </c>
      <c r="AJ1397" s="12">
        <v>0</v>
      </c>
      <c r="AK1397" s="12">
        <v>0</v>
      </c>
      <c r="AL1397" s="12">
        <v>0</v>
      </c>
      <c r="AM1397" s="12">
        <v>0</v>
      </c>
      <c r="AN1397" s="12">
        <v>0</v>
      </c>
      <c r="AO1397" s="12">
        <v>0</v>
      </c>
      <c r="AP1397" s="12">
        <v>0</v>
      </c>
      <c r="AQ1397" s="12">
        <v>0</v>
      </c>
      <c r="AR1397" s="12">
        <v>0</v>
      </c>
      <c r="AS1397" s="12">
        <v>0</v>
      </c>
      <c r="AT1397" s="12">
        <v>0</v>
      </c>
      <c r="AU1397" s="12">
        <v>0</v>
      </c>
      <c r="AV1397" s="12">
        <v>0</v>
      </c>
      <c r="AW1397" s="12">
        <v>0</v>
      </c>
      <c r="AX1397" s="12">
        <v>0</v>
      </c>
      <c r="AY1397" s="12">
        <v>0</v>
      </c>
      <c r="AZ1397" s="12">
        <v>0</v>
      </c>
      <c r="BA1397" s="12">
        <v>0</v>
      </c>
      <c r="BB1397" s="12">
        <v>0</v>
      </c>
      <c r="BC1397" s="12">
        <v>0</v>
      </c>
      <c r="BD1397" s="12">
        <v>0</v>
      </c>
      <c r="BE1397" s="12">
        <v>0</v>
      </c>
      <c r="BF1397" s="12">
        <v>0</v>
      </c>
      <c r="BK1397" t="s">
        <v>338</v>
      </c>
      <c r="BL1397" t="s">
        <v>113</v>
      </c>
      <c r="BM1397" s="2">
        <v>43906</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row>
    <row r="1398" spans="1:92" hidden="1" x14ac:dyDescent="0.25">
      <c r="A1398" s="7" t="s">
        <v>357</v>
      </c>
      <c r="B1398" t="s">
        <v>110</v>
      </c>
      <c r="C1398" s="2">
        <v>43907</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G1398" s="33" t="s">
        <v>357</v>
      </c>
      <c r="AH1398" s="30" t="s">
        <v>110</v>
      </c>
      <c r="AI1398" s="34">
        <v>43907</v>
      </c>
      <c r="AJ1398" s="12">
        <v>0</v>
      </c>
      <c r="AK1398" s="12">
        <v>0</v>
      </c>
      <c r="AL1398" s="12">
        <v>0</v>
      </c>
      <c r="AM1398" s="12">
        <v>0</v>
      </c>
      <c r="AN1398" s="12">
        <v>0</v>
      </c>
      <c r="AO1398" s="12">
        <v>0</v>
      </c>
      <c r="AP1398" s="12">
        <v>0</v>
      </c>
      <c r="AQ1398" s="12">
        <v>0</v>
      </c>
      <c r="AR1398" s="12">
        <v>0</v>
      </c>
      <c r="AS1398" s="12">
        <v>0</v>
      </c>
      <c r="AT1398" s="12">
        <v>0</v>
      </c>
      <c r="AU1398" s="12">
        <v>0</v>
      </c>
      <c r="AV1398" s="12">
        <v>0</v>
      </c>
      <c r="AW1398" s="12">
        <v>0</v>
      </c>
      <c r="AX1398" s="12">
        <v>0</v>
      </c>
      <c r="AY1398" s="12">
        <v>0</v>
      </c>
      <c r="AZ1398" s="12">
        <v>0</v>
      </c>
      <c r="BA1398" s="12">
        <v>0</v>
      </c>
      <c r="BB1398" s="12">
        <v>0</v>
      </c>
      <c r="BC1398" s="12">
        <v>0</v>
      </c>
      <c r="BD1398" s="12">
        <v>0</v>
      </c>
      <c r="BE1398" s="12">
        <v>0</v>
      </c>
      <c r="BF1398" s="12">
        <v>0</v>
      </c>
      <c r="BK1398" t="s">
        <v>339</v>
      </c>
      <c r="BL1398" t="s">
        <v>110</v>
      </c>
      <c r="BM1398" s="2">
        <v>43906</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row>
    <row r="1399" spans="1:92" hidden="1" x14ac:dyDescent="0.25">
      <c r="A1399" s="7" t="s">
        <v>357</v>
      </c>
      <c r="B1399" t="s">
        <v>111</v>
      </c>
      <c r="C1399" s="2">
        <v>43907</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G1399" s="35" t="s">
        <v>357</v>
      </c>
      <c r="AH1399" s="29" t="s">
        <v>111</v>
      </c>
      <c r="AI1399" s="36">
        <v>43907</v>
      </c>
      <c r="AJ1399" s="12">
        <v>0</v>
      </c>
      <c r="AK1399" s="12">
        <v>0</v>
      </c>
      <c r="AL1399" s="12">
        <v>0</v>
      </c>
      <c r="AM1399" s="12">
        <v>0</v>
      </c>
      <c r="AN1399" s="12">
        <v>0</v>
      </c>
      <c r="AO1399" s="12">
        <v>0</v>
      </c>
      <c r="AP1399" s="12">
        <v>0</v>
      </c>
      <c r="AQ1399" s="12">
        <v>0</v>
      </c>
      <c r="AR1399" s="12">
        <v>0</v>
      </c>
      <c r="AS1399" s="12">
        <v>0</v>
      </c>
      <c r="AT1399" s="12">
        <v>0</v>
      </c>
      <c r="AU1399" s="12">
        <v>0</v>
      </c>
      <c r="AV1399" s="12">
        <v>0</v>
      </c>
      <c r="AW1399" s="12">
        <v>0</v>
      </c>
      <c r="AX1399" s="12">
        <v>0</v>
      </c>
      <c r="AY1399" s="12">
        <v>0</v>
      </c>
      <c r="AZ1399" s="12">
        <v>0</v>
      </c>
      <c r="BA1399" s="12">
        <v>0</v>
      </c>
      <c r="BB1399" s="12">
        <v>0</v>
      </c>
      <c r="BC1399" s="12">
        <v>0</v>
      </c>
      <c r="BD1399" s="12">
        <v>0</v>
      </c>
      <c r="BE1399" s="12">
        <v>0</v>
      </c>
      <c r="BF1399" s="12">
        <v>0</v>
      </c>
      <c r="BK1399" t="s">
        <v>339</v>
      </c>
      <c r="BL1399" t="s">
        <v>111</v>
      </c>
      <c r="BM1399" s="2">
        <v>43906</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row>
    <row r="1400" spans="1:92" hidden="1" x14ac:dyDescent="0.25">
      <c r="A1400" s="7" t="s">
        <v>357</v>
      </c>
      <c r="B1400" t="s">
        <v>112</v>
      </c>
      <c r="C1400" s="2">
        <v>43907</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G1400" s="33" t="s">
        <v>357</v>
      </c>
      <c r="AH1400" s="30" t="s">
        <v>112</v>
      </c>
      <c r="AI1400" s="34">
        <v>43907</v>
      </c>
      <c r="AJ1400" s="12">
        <v>0</v>
      </c>
      <c r="AK1400" s="12">
        <v>0</v>
      </c>
      <c r="AL1400" s="12">
        <v>0</v>
      </c>
      <c r="AM1400" s="12">
        <v>0</v>
      </c>
      <c r="AN1400" s="12">
        <v>0</v>
      </c>
      <c r="AO1400" s="12">
        <v>0</v>
      </c>
      <c r="AP1400" s="12">
        <v>0</v>
      </c>
      <c r="AQ1400" s="12">
        <v>0</v>
      </c>
      <c r="AR1400" s="12">
        <v>0</v>
      </c>
      <c r="AS1400" s="12">
        <v>0</v>
      </c>
      <c r="AT1400" s="12">
        <v>0</v>
      </c>
      <c r="AU1400" s="12">
        <v>0</v>
      </c>
      <c r="AV1400" s="12">
        <v>0</v>
      </c>
      <c r="AW1400" s="12">
        <v>0</v>
      </c>
      <c r="AX1400" s="12">
        <v>0</v>
      </c>
      <c r="AY1400" s="12">
        <v>0</v>
      </c>
      <c r="AZ1400" s="12">
        <v>0</v>
      </c>
      <c r="BA1400" s="12">
        <v>0</v>
      </c>
      <c r="BB1400" s="12">
        <v>0</v>
      </c>
      <c r="BC1400" s="12">
        <v>0</v>
      </c>
      <c r="BD1400" s="12">
        <v>0</v>
      </c>
      <c r="BE1400" s="12">
        <v>0</v>
      </c>
      <c r="BF1400" s="12">
        <v>0</v>
      </c>
      <c r="BK1400" t="s">
        <v>339</v>
      </c>
      <c r="BL1400" t="s">
        <v>112</v>
      </c>
      <c r="BM1400" s="2">
        <v>43906</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row>
    <row r="1401" spans="1:92" hidden="1" x14ac:dyDescent="0.25">
      <c r="A1401" s="7" t="s">
        <v>357</v>
      </c>
      <c r="B1401" t="s">
        <v>113</v>
      </c>
      <c r="C1401" s="2">
        <v>43907</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G1401" s="35" t="s">
        <v>357</v>
      </c>
      <c r="AH1401" s="29" t="s">
        <v>113</v>
      </c>
      <c r="AI1401" s="36">
        <v>43907</v>
      </c>
      <c r="AJ1401" s="12">
        <v>0</v>
      </c>
      <c r="AK1401" s="12">
        <v>0</v>
      </c>
      <c r="AL1401" s="12">
        <v>0</v>
      </c>
      <c r="AM1401" s="12">
        <v>0</v>
      </c>
      <c r="AN1401" s="12">
        <v>0</v>
      </c>
      <c r="AO1401" s="12">
        <v>0</v>
      </c>
      <c r="AP1401" s="12">
        <v>0</v>
      </c>
      <c r="AQ1401" s="12">
        <v>0</v>
      </c>
      <c r="AR1401" s="12">
        <v>0</v>
      </c>
      <c r="AS1401" s="12">
        <v>0</v>
      </c>
      <c r="AT1401" s="12">
        <v>0</v>
      </c>
      <c r="AU1401" s="12">
        <v>0</v>
      </c>
      <c r="AV1401" s="12">
        <v>0</v>
      </c>
      <c r="AW1401" s="12">
        <v>0</v>
      </c>
      <c r="AX1401" s="12">
        <v>0</v>
      </c>
      <c r="AY1401" s="12">
        <v>0</v>
      </c>
      <c r="AZ1401" s="12">
        <v>0</v>
      </c>
      <c r="BA1401" s="12">
        <v>0</v>
      </c>
      <c r="BB1401" s="12">
        <v>0</v>
      </c>
      <c r="BC1401" s="12">
        <v>0</v>
      </c>
      <c r="BD1401" s="12">
        <v>0</v>
      </c>
      <c r="BE1401" s="12">
        <v>0</v>
      </c>
      <c r="BF1401" s="12">
        <v>0</v>
      </c>
      <c r="BK1401" t="s">
        <v>339</v>
      </c>
      <c r="BL1401" t="s">
        <v>113</v>
      </c>
      <c r="BM1401" s="2">
        <v>43906</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row>
    <row r="1402" spans="1:92" hidden="1" x14ac:dyDescent="0.25">
      <c r="A1402" s="7" t="s">
        <v>358</v>
      </c>
      <c r="B1402" t="s">
        <v>110</v>
      </c>
      <c r="C1402" s="2">
        <v>43907</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G1402" s="33" t="s">
        <v>358</v>
      </c>
      <c r="AH1402" s="30" t="s">
        <v>110</v>
      </c>
      <c r="AI1402" s="34">
        <v>43907</v>
      </c>
      <c r="AJ1402" s="12">
        <v>0</v>
      </c>
      <c r="AK1402" s="12">
        <v>0</v>
      </c>
      <c r="AL1402" s="12">
        <v>0</v>
      </c>
      <c r="AM1402" s="12">
        <v>0</v>
      </c>
      <c r="AN1402" s="12">
        <v>0</v>
      </c>
      <c r="AO1402" s="12">
        <v>0</v>
      </c>
      <c r="AP1402" s="12">
        <v>0</v>
      </c>
      <c r="AQ1402" s="12">
        <v>0</v>
      </c>
      <c r="AR1402" s="12">
        <v>0</v>
      </c>
      <c r="AS1402" s="12">
        <v>0</v>
      </c>
      <c r="AT1402" s="12">
        <v>0</v>
      </c>
      <c r="AU1402" s="12">
        <v>0</v>
      </c>
      <c r="AV1402" s="12">
        <v>0</v>
      </c>
      <c r="AW1402" s="12">
        <v>0</v>
      </c>
      <c r="AX1402" s="12">
        <v>0</v>
      </c>
      <c r="AY1402" s="12">
        <v>0</v>
      </c>
      <c r="AZ1402" s="12">
        <v>0</v>
      </c>
      <c r="BA1402" s="12">
        <v>0</v>
      </c>
      <c r="BB1402" s="12">
        <v>0</v>
      </c>
      <c r="BC1402" s="12">
        <v>0</v>
      </c>
      <c r="BD1402" s="12">
        <v>0</v>
      </c>
      <c r="BE1402" s="12">
        <v>0</v>
      </c>
      <c r="BF1402" s="12">
        <v>0</v>
      </c>
      <c r="BK1402" t="s">
        <v>340</v>
      </c>
      <c r="BL1402" t="s">
        <v>110</v>
      </c>
      <c r="BM1402" s="2">
        <v>43906</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row>
    <row r="1403" spans="1:92" hidden="1" x14ac:dyDescent="0.25">
      <c r="A1403" s="7" t="s">
        <v>358</v>
      </c>
      <c r="B1403" t="s">
        <v>111</v>
      </c>
      <c r="C1403" s="2">
        <v>43907</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G1403" s="35" t="s">
        <v>358</v>
      </c>
      <c r="AH1403" s="29" t="s">
        <v>111</v>
      </c>
      <c r="AI1403" s="36">
        <v>43907</v>
      </c>
      <c r="AJ1403" s="12">
        <v>0</v>
      </c>
      <c r="AK1403" s="12">
        <v>0</v>
      </c>
      <c r="AL1403" s="12">
        <v>0</v>
      </c>
      <c r="AM1403" s="12">
        <v>0</v>
      </c>
      <c r="AN1403" s="12">
        <v>0</v>
      </c>
      <c r="AO1403" s="12">
        <v>0</v>
      </c>
      <c r="AP1403" s="12">
        <v>0</v>
      </c>
      <c r="AQ1403" s="12">
        <v>0</v>
      </c>
      <c r="AR1403" s="12">
        <v>0</v>
      </c>
      <c r="AS1403" s="12">
        <v>0</v>
      </c>
      <c r="AT1403" s="12">
        <v>0</v>
      </c>
      <c r="AU1403" s="12">
        <v>0</v>
      </c>
      <c r="AV1403" s="12">
        <v>0</v>
      </c>
      <c r="AW1403" s="12">
        <v>0</v>
      </c>
      <c r="AX1403" s="12">
        <v>0</v>
      </c>
      <c r="AY1403" s="12">
        <v>0</v>
      </c>
      <c r="AZ1403" s="12">
        <v>0</v>
      </c>
      <c r="BA1403" s="12">
        <v>0</v>
      </c>
      <c r="BB1403" s="12">
        <v>0</v>
      </c>
      <c r="BC1403" s="12">
        <v>0</v>
      </c>
      <c r="BD1403" s="12">
        <v>0</v>
      </c>
      <c r="BE1403" s="12">
        <v>0</v>
      </c>
      <c r="BF1403" s="12">
        <v>0</v>
      </c>
      <c r="BK1403" t="s">
        <v>340</v>
      </c>
      <c r="BL1403" t="s">
        <v>111</v>
      </c>
      <c r="BM1403" s="2">
        <v>43906</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row>
    <row r="1404" spans="1:92" hidden="1" x14ac:dyDescent="0.25">
      <c r="A1404" s="7" t="s">
        <v>358</v>
      </c>
      <c r="B1404" t="s">
        <v>112</v>
      </c>
      <c r="C1404" s="2">
        <v>43907</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G1404" s="33" t="s">
        <v>358</v>
      </c>
      <c r="AH1404" s="30" t="s">
        <v>112</v>
      </c>
      <c r="AI1404" s="34">
        <v>43907</v>
      </c>
      <c r="AJ1404" s="12">
        <v>0</v>
      </c>
      <c r="AK1404" s="12">
        <v>0</v>
      </c>
      <c r="AL1404" s="12">
        <v>0</v>
      </c>
      <c r="AM1404" s="12">
        <v>0</v>
      </c>
      <c r="AN1404" s="12">
        <v>0</v>
      </c>
      <c r="AO1404" s="12">
        <v>0</v>
      </c>
      <c r="AP1404" s="12">
        <v>0</v>
      </c>
      <c r="AQ1404" s="12">
        <v>0</v>
      </c>
      <c r="AR1404" s="12">
        <v>0</v>
      </c>
      <c r="AS1404" s="12">
        <v>0</v>
      </c>
      <c r="AT1404" s="12">
        <v>0</v>
      </c>
      <c r="AU1404" s="12">
        <v>0</v>
      </c>
      <c r="AV1404" s="12">
        <v>0</v>
      </c>
      <c r="AW1404" s="12">
        <v>0</v>
      </c>
      <c r="AX1404" s="12">
        <v>0</v>
      </c>
      <c r="AY1404" s="12">
        <v>0</v>
      </c>
      <c r="AZ1404" s="12">
        <v>0</v>
      </c>
      <c r="BA1404" s="12">
        <v>0</v>
      </c>
      <c r="BB1404" s="12">
        <v>0</v>
      </c>
      <c r="BC1404" s="12">
        <v>0</v>
      </c>
      <c r="BD1404" s="12">
        <v>0</v>
      </c>
      <c r="BE1404" s="12">
        <v>0</v>
      </c>
      <c r="BF1404" s="12">
        <v>0</v>
      </c>
      <c r="BK1404" t="s">
        <v>340</v>
      </c>
      <c r="BL1404" t="s">
        <v>112</v>
      </c>
      <c r="BM1404" s="2">
        <v>43906</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row>
    <row r="1405" spans="1:92" hidden="1" x14ac:dyDescent="0.25">
      <c r="A1405" s="7" t="s">
        <v>358</v>
      </c>
      <c r="B1405" t="s">
        <v>113</v>
      </c>
      <c r="C1405" s="2">
        <v>43907</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G1405" s="35" t="s">
        <v>358</v>
      </c>
      <c r="AH1405" s="29" t="s">
        <v>113</v>
      </c>
      <c r="AI1405" s="36">
        <v>43907</v>
      </c>
      <c r="AJ1405" s="12">
        <v>0</v>
      </c>
      <c r="AK1405" s="12">
        <v>0</v>
      </c>
      <c r="AL1405" s="12">
        <v>0</v>
      </c>
      <c r="AM1405" s="12">
        <v>0</v>
      </c>
      <c r="AN1405" s="12">
        <v>0</v>
      </c>
      <c r="AO1405" s="12">
        <v>0</v>
      </c>
      <c r="AP1405" s="12">
        <v>0</v>
      </c>
      <c r="AQ1405" s="12">
        <v>0</v>
      </c>
      <c r="AR1405" s="12">
        <v>0</v>
      </c>
      <c r="AS1405" s="12">
        <v>0</v>
      </c>
      <c r="AT1405" s="12">
        <v>0</v>
      </c>
      <c r="AU1405" s="12">
        <v>0</v>
      </c>
      <c r="AV1405" s="12">
        <v>0</v>
      </c>
      <c r="AW1405" s="12">
        <v>0</v>
      </c>
      <c r="AX1405" s="12">
        <v>0</v>
      </c>
      <c r="AY1405" s="12">
        <v>0</v>
      </c>
      <c r="AZ1405" s="12">
        <v>0</v>
      </c>
      <c r="BA1405" s="12">
        <v>0</v>
      </c>
      <c r="BB1405" s="12">
        <v>0</v>
      </c>
      <c r="BC1405" s="12">
        <v>0</v>
      </c>
      <c r="BD1405" s="12">
        <v>0</v>
      </c>
      <c r="BE1405" s="12">
        <v>0</v>
      </c>
      <c r="BF1405" s="12">
        <v>0</v>
      </c>
      <c r="BK1405" t="s">
        <v>340</v>
      </c>
      <c r="BL1405" t="s">
        <v>113</v>
      </c>
      <c r="BM1405" s="2">
        <v>43906</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row>
    <row r="1406" spans="1:92" hidden="1" x14ac:dyDescent="0.25">
      <c r="A1406" s="7" t="s">
        <v>359</v>
      </c>
      <c r="B1406" t="s">
        <v>110</v>
      </c>
      <c r="C1406" s="2">
        <v>43907</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G1406" s="33" t="s">
        <v>359</v>
      </c>
      <c r="AH1406" s="30" t="s">
        <v>110</v>
      </c>
      <c r="AI1406" s="34">
        <v>43907</v>
      </c>
      <c r="AJ1406" s="12">
        <v>0</v>
      </c>
      <c r="AK1406" s="12">
        <v>0</v>
      </c>
      <c r="AL1406" s="12">
        <v>0</v>
      </c>
      <c r="AM1406" s="12">
        <v>0</v>
      </c>
      <c r="AN1406" s="12">
        <v>0</v>
      </c>
      <c r="AO1406" s="12">
        <v>0</v>
      </c>
      <c r="AP1406" s="12">
        <v>0</v>
      </c>
      <c r="AQ1406" s="12">
        <v>0</v>
      </c>
      <c r="AR1406" s="12">
        <v>0</v>
      </c>
      <c r="AS1406" s="12">
        <v>0</v>
      </c>
      <c r="AT1406" s="12">
        <v>0</v>
      </c>
      <c r="AU1406" s="12">
        <v>0</v>
      </c>
      <c r="AV1406" s="12">
        <v>0</v>
      </c>
      <c r="AW1406" s="12">
        <v>0</v>
      </c>
      <c r="AX1406" s="12">
        <v>0</v>
      </c>
      <c r="AY1406" s="12">
        <v>0</v>
      </c>
      <c r="AZ1406" s="12">
        <v>0</v>
      </c>
      <c r="BA1406" s="12">
        <v>0</v>
      </c>
      <c r="BB1406" s="12">
        <v>0</v>
      </c>
      <c r="BC1406" s="12">
        <v>0</v>
      </c>
      <c r="BD1406" s="12">
        <v>0</v>
      </c>
      <c r="BE1406" s="12">
        <v>0</v>
      </c>
      <c r="BF1406" s="12">
        <v>0</v>
      </c>
      <c r="BK1406" t="s">
        <v>341</v>
      </c>
      <c r="BL1406" t="s">
        <v>110</v>
      </c>
      <c r="BM1406" s="2">
        <v>43906</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row>
    <row r="1407" spans="1:92" hidden="1" x14ac:dyDescent="0.25">
      <c r="A1407" s="7" t="s">
        <v>359</v>
      </c>
      <c r="B1407" t="s">
        <v>111</v>
      </c>
      <c r="C1407" s="2">
        <v>43907</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G1407" s="35" t="s">
        <v>359</v>
      </c>
      <c r="AH1407" s="29" t="s">
        <v>111</v>
      </c>
      <c r="AI1407" s="36">
        <v>43907</v>
      </c>
      <c r="AJ1407" s="12">
        <v>0</v>
      </c>
      <c r="AK1407" s="12">
        <v>0</v>
      </c>
      <c r="AL1407" s="12">
        <v>0</v>
      </c>
      <c r="AM1407" s="12">
        <v>0</v>
      </c>
      <c r="AN1407" s="12">
        <v>0</v>
      </c>
      <c r="AO1407" s="12">
        <v>0</v>
      </c>
      <c r="AP1407" s="12">
        <v>0</v>
      </c>
      <c r="AQ1407" s="12">
        <v>0</v>
      </c>
      <c r="AR1407" s="12">
        <v>0</v>
      </c>
      <c r="AS1407" s="12">
        <v>0</v>
      </c>
      <c r="AT1407" s="12">
        <v>0</v>
      </c>
      <c r="AU1407" s="12">
        <v>0</v>
      </c>
      <c r="AV1407" s="12">
        <v>0</v>
      </c>
      <c r="AW1407" s="12">
        <v>0</v>
      </c>
      <c r="AX1407" s="12">
        <v>0</v>
      </c>
      <c r="AY1407" s="12">
        <v>0</v>
      </c>
      <c r="AZ1407" s="12">
        <v>0</v>
      </c>
      <c r="BA1407" s="12">
        <v>0</v>
      </c>
      <c r="BB1407" s="12">
        <v>0</v>
      </c>
      <c r="BC1407" s="12">
        <v>0</v>
      </c>
      <c r="BD1407" s="12">
        <v>0</v>
      </c>
      <c r="BE1407" s="12">
        <v>0</v>
      </c>
      <c r="BF1407" s="12">
        <v>0</v>
      </c>
      <c r="BK1407" t="s">
        <v>341</v>
      </c>
      <c r="BL1407" t="s">
        <v>111</v>
      </c>
      <c r="BM1407" s="2">
        <v>43906</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row>
    <row r="1408" spans="1:92" hidden="1" x14ac:dyDescent="0.25">
      <c r="A1408" s="7" t="s">
        <v>359</v>
      </c>
      <c r="B1408" t="s">
        <v>112</v>
      </c>
      <c r="C1408" s="2">
        <v>43907</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G1408" s="33" t="s">
        <v>359</v>
      </c>
      <c r="AH1408" s="30" t="s">
        <v>112</v>
      </c>
      <c r="AI1408" s="34">
        <v>43907</v>
      </c>
      <c r="AJ1408" s="12">
        <v>0</v>
      </c>
      <c r="AK1408" s="12">
        <v>0</v>
      </c>
      <c r="AL1408" s="12">
        <v>0</v>
      </c>
      <c r="AM1408" s="12">
        <v>0</v>
      </c>
      <c r="AN1408" s="12">
        <v>0</v>
      </c>
      <c r="AO1408" s="12">
        <v>0</v>
      </c>
      <c r="AP1408" s="12">
        <v>0</v>
      </c>
      <c r="AQ1408" s="12">
        <v>0</v>
      </c>
      <c r="AR1408" s="12">
        <v>0</v>
      </c>
      <c r="AS1408" s="12">
        <v>0</v>
      </c>
      <c r="AT1408" s="12">
        <v>0</v>
      </c>
      <c r="AU1408" s="12">
        <v>0</v>
      </c>
      <c r="AV1408" s="12">
        <v>0</v>
      </c>
      <c r="AW1408" s="12">
        <v>0</v>
      </c>
      <c r="AX1408" s="12">
        <v>0</v>
      </c>
      <c r="AY1408" s="12">
        <v>0</v>
      </c>
      <c r="AZ1408" s="12">
        <v>0</v>
      </c>
      <c r="BA1408" s="12">
        <v>0</v>
      </c>
      <c r="BB1408" s="12">
        <v>0</v>
      </c>
      <c r="BC1408" s="12">
        <v>0</v>
      </c>
      <c r="BD1408" s="12">
        <v>0</v>
      </c>
      <c r="BE1408" s="12">
        <v>0</v>
      </c>
      <c r="BF1408" s="12">
        <v>0</v>
      </c>
      <c r="BK1408" t="s">
        <v>341</v>
      </c>
      <c r="BL1408" t="s">
        <v>112</v>
      </c>
      <c r="BM1408" s="2">
        <v>43906</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row>
    <row r="1409" spans="1:92" hidden="1" x14ac:dyDescent="0.25">
      <c r="A1409" s="7" t="s">
        <v>359</v>
      </c>
      <c r="B1409" t="s">
        <v>113</v>
      </c>
      <c r="C1409" s="2">
        <v>43907</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G1409" s="35" t="s">
        <v>359</v>
      </c>
      <c r="AH1409" s="29" t="s">
        <v>113</v>
      </c>
      <c r="AI1409" s="36">
        <v>43907</v>
      </c>
      <c r="AJ1409" s="12">
        <v>0</v>
      </c>
      <c r="AK1409" s="12">
        <v>0</v>
      </c>
      <c r="AL1409" s="12">
        <v>0</v>
      </c>
      <c r="AM1409" s="12">
        <v>0</v>
      </c>
      <c r="AN1409" s="12">
        <v>0</v>
      </c>
      <c r="AO1409" s="12">
        <v>0</v>
      </c>
      <c r="AP1409" s="12">
        <v>0</v>
      </c>
      <c r="AQ1409" s="12">
        <v>0</v>
      </c>
      <c r="AR1409" s="12">
        <v>0</v>
      </c>
      <c r="AS1409" s="12">
        <v>0</v>
      </c>
      <c r="AT1409" s="12">
        <v>0</v>
      </c>
      <c r="AU1409" s="12">
        <v>0</v>
      </c>
      <c r="AV1409" s="12">
        <v>0</v>
      </c>
      <c r="AW1409" s="12">
        <v>0</v>
      </c>
      <c r="AX1409" s="12">
        <v>0</v>
      </c>
      <c r="AY1409" s="12">
        <v>0</v>
      </c>
      <c r="AZ1409" s="12">
        <v>0</v>
      </c>
      <c r="BA1409" s="12">
        <v>0</v>
      </c>
      <c r="BB1409" s="12">
        <v>0</v>
      </c>
      <c r="BC1409" s="12">
        <v>0</v>
      </c>
      <c r="BD1409" s="12">
        <v>0</v>
      </c>
      <c r="BE1409" s="12">
        <v>0</v>
      </c>
      <c r="BF1409" s="12">
        <v>0</v>
      </c>
      <c r="BK1409" t="s">
        <v>341</v>
      </c>
      <c r="BL1409" t="s">
        <v>113</v>
      </c>
      <c r="BM1409" s="2">
        <v>43906</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row>
    <row r="1410" spans="1:92" hidden="1" x14ac:dyDescent="0.25">
      <c r="A1410" s="7" t="s">
        <v>360</v>
      </c>
      <c r="B1410" t="s">
        <v>110</v>
      </c>
      <c r="C1410" s="2">
        <v>43907</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G1410" s="33" t="s">
        <v>360</v>
      </c>
      <c r="AH1410" s="30" t="s">
        <v>110</v>
      </c>
      <c r="AI1410" s="34">
        <v>43907</v>
      </c>
      <c r="AJ1410" s="12">
        <v>0</v>
      </c>
      <c r="AK1410" s="12">
        <v>0</v>
      </c>
      <c r="AL1410" s="12">
        <v>0</v>
      </c>
      <c r="AM1410" s="12">
        <v>0</v>
      </c>
      <c r="AN1410" s="12">
        <v>0</v>
      </c>
      <c r="AO1410" s="12">
        <v>0</v>
      </c>
      <c r="AP1410" s="12">
        <v>0</v>
      </c>
      <c r="AQ1410" s="12">
        <v>0</v>
      </c>
      <c r="AR1410" s="12">
        <v>0</v>
      </c>
      <c r="AS1410" s="12">
        <v>0</v>
      </c>
      <c r="AT1410" s="12">
        <v>0</v>
      </c>
      <c r="AU1410" s="12">
        <v>0</v>
      </c>
      <c r="AV1410" s="12">
        <v>0</v>
      </c>
      <c r="AW1410" s="12">
        <v>0</v>
      </c>
      <c r="AX1410" s="12">
        <v>0</v>
      </c>
      <c r="AY1410" s="12">
        <v>0</v>
      </c>
      <c r="AZ1410" s="12">
        <v>0</v>
      </c>
      <c r="BA1410" s="12">
        <v>0</v>
      </c>
      <c r="BB1410" s="12">
        <v>0</v>
      </c>
      <c r="BC1410" s="12">
        <v>0</v>
      </c>
      <c r="BD1410" s="12">
        <v>0</v>
      </c>
      <c r="BE1410" s="12">
        <v>0</v>
      </c>
      <c r="BF1410" s="12">
        <v>0</v>
      </c>
      <c r="BK1410" t="s">
        <v>320</v>
      </c>
      <c r="BL1410" t="s">
        <v>110</v>
      </c>
      <c r="BM1410" s="2">
        <v>43907</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row>
    <row r="1411" spans="1:92" hidden="1" x14ac:dyDescent="0.25">
      <c r="A1411" s="7" t="s">
        <v>360</v>
      </c>
      <c r="B1411" t="s">
        <v>111</v>
      </c>
      <c r="C1411" s="2">
        <v>43907</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G1411" s="35" t="s">
        <v>360</v>
      </c>
      <c r="AH1411" s="29" t="s">
        <v>111</v>
      </c>
      <c r="AI1411" s="36">
        <v>43907</v>
      </c>
      <c r="AJ1411" s="12">
        <v>0</v>
      </c>
      <c r="AK1411" s="12">
        <v>0</v>
      </c>
      <c r="AL1411" s="12">
        <v>0</v>
      </c>
      <c r="AM1411" s="12">
        <v>0</v>
      </c>
      <c r="AN1411" s="12">
        <v>0</v>
      </c>
      <c r="AO1411" s="12">
        <v>0</v>
      </c>
      <c r="AP1411" s="12">
        <v>0</v>
      </c>
      <c r="AQ1411" s="12">
        <v>0</v>
      </c>
      <c r="AR1411" s="12">
        <v>0</v>
      </c>
      <c r="AS1411" s="12">
        <v>0</v>
      </c>
      <c r="AT1411" s="12">
        <v>0</v>
      </c>
      <c r="AU1411" s="12">
        <v>0</v>
      </c>
      <c r="AV1411" s="12">
        <v>0</v>
      </c>
      <c r="AW1411" s="12">
        <v>0</v>
      </c>
      <c r="AX1411" s="12">
        <v>0</v>
      </c>
      <c r="AY1411" s="12">
        <v>0</v>
      </c>
      <c r="AZ1411" s="12">
        <v>0</v>
      </c>
      <c r="BA1411" s="12">
        <v>0</v>
      </c>
      <c r="BB1411" s="12">
        <v>0</v>
      </c>
      <c r="BC1411" s="12">
        <v>0</v>
      </c>
      <c r="BD1411" s="12">
        <v>0</v>
      </c>
      <c r="BE1411" s="12">
        <v>0</v>
      </c>
      <c r="BF1411" s="12">
        <v>0</v>
      </c>
      <c r="BK1411" t="s">
        <v>320</v>
      </c>
      <c r="BL1411" t="s">
        <v>111</v>
      </c>
      <c r="BM1411" s="2">
        <v>43907</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row>
    <row r="1412" spans="1:92" hidden="1" x14ac:dyDescent="0.25">
      <c r="A1412" s="7" t="s">
        <v>360</v>
      </c>
      <c r="B1412" t="s">
        <v>112</v>
      </c>
      <c r="C1412" s="2">
        <v>43907</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G1412" s="33" t="s">
        <v>360</v>
      </c>
      <c r="AH1412" s="30" t="s">
        <v>112</v>
      </c>
      <c r="AI1412" s="34">
        <v>43907</v>
      </c>
      <c r="AJ1412" s="12">
        <v>0</v>
      </c>
      <c r="AK1412" s="12">
        <v>0</v>
      </c>
      <c r="AL1412" s="12">
        <v>0</v>
      </c>
      <c r="AM1412" s="12">
        <v>0</v>
      </c>
      <c r="AN1412" s="12">
        <v>0</v>
      </c>
      <c r="AO1412" s="12">
        <v>0</v>
      </c>
      <c r="AP1412" s="12">
        <v>0</v>
      </c>
      <c r="AQ1412" s="12">
        <v>0</v>
      </c>
      <c r="AR1412" s="12">
        <v>0</v>
      </c>
      <c r="AS1412" s="12">
        <v>0</v>
      </c>
      <c r="AT1412" s="12">
        <v>0</v>
      </c>
      <c r="AU1412" s="12">
        <v>0</v>
      </c>
      <c r="AV1412" s="12">
        <v>0</v>
      </c>
      <c r="AW1412" s="12">
        <v>0</v>
      </c>
      <c r="AX1412" s="12">
        <v>0</v>
      </c>
      <c r="AY1412" s="12">
        <v>0</v>
      </c>
      <c r="AZ1412" s="12">
        <v>0</v>
      </c>
      <c r="BA1412" s="12">
        <v>0</v>
      </c>
      <c r="BB1412" s="12">
        <v>0</v>
      </c>
      <c r="BC1412" s="12">
        <v>0</v>
      </c>
      <c r="BD1412" s="12">
        <v>0</v>
      </c>
      <c r="BE1412" s="12">
        <v>0</v>
      </c>
      <c r="BF1412" s="12">
        <v>0</v>
      </c>
      <c r="BK1412" t="s">
        <v>320</v>
      </c>
      <c r="BL1412" t="s">
        <v>112</v>
      </c>
      <c r="BM1412" s="2">
        <v>43907</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row>
    <row r="1413" spans="1:92" hidden="1" x14ac:dyDescent="0.25">
      <c r="A1413" s="7" t="s">
        <v>360</v>
      </c>
      <c r="B1413" t="s">
        <v>113</v>
      </c>
      <c r="C1413" s="2">
        <v>43907</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G1413" s="35" t="s">
        <v>360</v>
      </c>
      <c r="AH1413" s="29" t="s">
        <v>113</v>
      </c>
      <c r="AI1413" s="36">
        <v>43907</v>
      </c>
      <c r="AJ1413" s="12">
        <v>0</v>
      </c>
      <c r="AK1413" s="12">
        <v>0</v>
      </c>
      <c r="AL1413" s="12">
        <v>0</v>
      </c>
      <c r="AM1413" s="12">
        <v>0</v>
      </c>
      <c r="AN1413" s="12">
        <v>0</v>
      </c>
      <c r="AO1413" s="12">
        <v>0</v>
      </c>
      <c r="AP1413" s="12">
        <v>0</v>
      </c>
      <c r="AQ1413" s="12">
        <v>0</v>
      </c>
      <c r="AR1413" s="12">
        <v>0</v>
      </c>
      <c r="AS1413" s="12">
        <v>0</v>
      </c>
      <c r="AT1413" s="12">
        <v>0</v>
      </c>
      <c r="AU1413" s="12">
        <v>0</v>
      </c>
      <c r="AV1413" s="12">
        <v>0</v>
      </c>
      <c r="AW1413" s="12">
        <v>0</v>
      </c>
      <c r="AX1413" s="12">
        <v>0</v>
      </c>
      <c r="AY1413" s="12">
        <v>0</v>
      </c>
      <c r="AZ1413" s="12">
        <v>0</v>
      </c>
      <c r="BA1413" s="12">
        <v>0</v>
      </c>
      <c r="BB1413" s="12">
        <v>0</v>
      </c>
      <c r="BC1413" s="12">
        <v>0</v>
      </c>
      <c r="BD1413" s="12">
        <v>0</v>
      </c>
      <c r="BE1413" s="12">
        <v>0</v>
      </c>
      <c r="BF1413" s="12">
        <v>0</v>
      </c>
      <c r="BK1413" t="s">
        <v>320</v>
      </c>
      <c r="BL1413" t="s">
        <v>113</v>
      </c>
      <c r="BM1413" s="2">
        <v>43907</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row>
    <row r="1414" spans="1:92" hidden="1" x14ac:dyDescent="0.25">
      <c r="A1414" s="7" t="s">
        <v>361</v>
      </c>
      <c r="B1414" t="s">
        <v>110</v>
      </c>
      <c r="C1414" s="2">
        <v>43907</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G1414" s="33" t="s">
        <v>361</v>
      </c>
      <c r="AH1414" s="30" t="s">
        <v>110</v>
      </c>
      <c r="AI1414" s="34">
        <v>43907</v>
      </c>
      <c r="AJ1414" s="12">
        <v>0</v>
      </c>
      <c r="AK1414" s="12">
        <v>0</v>
      </c>
      <c r="AL1414" s="12">
        <v>0</v>
      </c>
      <c r="AM1414" s="12">
        <v>0</v>
      </c>
      <c r="AN1414" s="12">
        <v>0</v>
      </c>
      <c r="AO1414" s="12">
        <v>0</v>
      </c>
      <c r="AP1414" s="12">
        <v>0</v>
      </c>
      <c r="AQ1414" s="12">
        <v>0</v>
      </c>
      <c r="AR1414" s="12">
        <v>0</v>
      </c>
      <c r="AS1414" s="12">
        <v>0</v>
      </c>
      <c r="AT1414" s="12">
        <v>0</v>
      </c>
      <c r="AU1414" s="12">
        <v>0</v>
      </c>
      <c r="AV1414" s="12">
        <v>0</v>
      </c>
      <c r="AW1414" s="12">
        <v>0</v>
      </c>
      <c r="AX1414" s="12">
        <v>0</v>
      </c>
      <c r="AY1414" s="12">
        <v>0</v>
      </c>
      <c r="AZ1414" s="12">
        <v>0</v>
      </c>
      <c r="BA1414" s="12">
        <v>0</v>
      </c>
      <c r="BB1414" s="12">
        <v>0</v>
      </c>
      <c r="BC1414" s="12">
        <v>0</v>
      </c>
      <c r="BD1414" s="12">
        <v>0</v>
      </c>
      <c r="BE1414" s="12">
        <v>0</v>
      </c>
      <c r="BF1414" s="12">
        <v>0</v>
      </c>
      <c r="BK1414" t="s">
        <v>321</v>
      </c>
      <c r="BL1414" t="s">
        <v>110</v>
      </c>
      <c r="BM1414" s="2">
        <v>43907</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row>
    <row r="1415" spans="1:92" hidden="1" x14ac:dyDescent="0.25">
      <c r="A1415" s="7" t="s">
        <v>361</v>
      </c>
      <c r="B1415" t="s">
        <v>111</v>
      </c>
      <c r="C1415" s="2">
        <v>43907</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G1415" s="35" t="s">
        <v>361</v>
      </c>
      <c r="AH1415" s="29" t="s">
        <v>111</v>
      </c>
      <c r="AI1415" s="36">
        <v>43907</v>
      </c>
      <c r="AJ1415" s="12">
        <v>0</v>
      </c>
      <c r="AK1415" s="12">
        <v>0</v>
      </c>
      <c r="AL1415" s="12">
        <v>0</v>
      </c>
      <c r="AM1415" s="12">
        <v>0</v>
      </c>
      <c r="AN1415" s="12">
        <v>0</v>
      </c>
      <c r="AO1415" s="12">
        <v>0</v>
      </c>
      <c r="AP1415" s="12">
        <v>0</v>
      </c>
      <c r="AQ1415" s="12">
        <v>0</v>
      </c>
      <c r="AR1415" s="12">
        <v>0</v>
      </c>
      <c r="AS1415" s="12">
        <v>0</v>
      </c>
      <c r="AT1415" s="12">
        <v>0</v>
      </c>
      <c r="AU1415" s="12">
        <v>0</v>
      </c>
      <c r="AV1415" s="12">
        <v>0</v>
      </c>
      <c r="AW1415" s="12">
        <v>0</v>
      </c>
      <c r="AX1415" s="12">
        <v>0</v>
      </c>
      <c r="AY1415" s="12">
        <v>0</v>
      </c>
      <c r="AZ1415" s="12">
        <v>0</v>
      </c>
      <c r="BA1415" s="12">
        <v>0</v>
      </c>
      <c r="BB1415" s="12">
        <v>0</v>
      </c>
      <c r="BC1415" s="12">
        <v>0</v>
      </c>
      <c r="BD1415" s="12">
        <v>0</v>
      </c>
      <c r="BE1415" s="12">
        <v>0</v>
      </c>
      <c r="BF1415" s="12">
        <v>0</v>
      </c>
      <c r="BK1415" t="s">
        <v>321</v>
      </c>
      <c r="BL1415" t="s">
        <v>111</v>
      </c>
      <c r="BM1415" s="2">
        <v>43907</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row>
    <row r="1416" spans="1:92" hidden="1" x14ac:dyDescent="0.25">
      <c r="A1416" s="7" t="s">
        <v>361</v>
      </c>
      <c r="B1416" t="s">
        <v>112</v>
      </c>
      <c r="C1416" s="2">
        <v>43907</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G1416" s="33" t="s">
        <v>361</v>
      </c>
      <c r="AH1416" s="30" t="s">
        <v>112</v>
      </c>
      <c r="AI1416" s="34">
        <v>43907</v>
      </c>
      <c r="AJ1416" s="12">
        <v>0</v>
      </c>
      <c r="AK1416" s="12">
        <v>0</v>
      </c>
      <c r="AL1416" s="12">
        <v>0</v>
      </c>
      <c r="AM1416" s="12">
        <v>0</v>
      </c>
      <c r="AN1416" s="12">
        <v>0</v>
      </c>
      <c r="AO1416" s="12">
        <v>0</v>
      </c>
      <c r="AP1416" s="12">
        <v>0</v>
      </c>
      <c r="AQ1416" s="12">
        <v>0</v>
      </c>
      <c r="AR1416" s="12">
        <v>0</v>
      </c>
      <c r="AS1416" s="12">
        <v>0</v>
      </c>
      <c r="AT1416" s="12">
        <v>0</v>
      </c>
      <c r="AU1416" s="12">
        <v>0</v>
      </c>
      <c r="AV1416" s="12">
        <v>0</v>
      </c>
      <c r="AW1416" s="12">
        <v>0</v>
      </c>
      <c r="AX1416" s="12">
        <v>0</v>
      </c>
      <c r="AY1416" s="12">
        <v>0</v>
      </c>
      <c r="AZ1416" s="12">
        <v>0</v>
      </c>
      <c r="BA1416" s="12">
        <v>0</v>
      </c>
      <c r="BB1416" s="12">
        <v>0</v>
      </c>
      <c r="BC1416" s="12">
        <v>0</v>
      </c>
      <c r="BD1416" s="12">
        <v>0</v>
      </c>
      <c r="BE1416" s="12">
        <v>0</v>
      </c>
      <c r="BF1416" s="12">
        <v>0</v>
      </c>
      <c r="BK1416" t="s">
        <v>321</v>
      </c>
      <c r="BL1416" t="s">
        <v>112</v>
      </c>
      <c r="BM1416" s="2">
        <v>43907</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0</v>
      </c>
      <c r="CJ1416">
        <v>0</v>
      </c>
      <c r="CK1416">
        <v>0</v>
      </c>
      <c r="CL1416">
        <v>0</v>
      </c>
      <c r="CM1416">
        <v>0</v>
      </c>
      <c r="CN1416">
        <v>0</v>
      </c>
    </row>
    <row r="1417" spans="1:92" hidden="1" x14ac:dyDescent="0.25">
      <c r="A1417" s="7" t="s">
        <v>361</v>
      </c>
      <c r="B1417" t="s">
        <v>113</v>
      </c>
      <c r="C1417" s="2">
        <v>43907</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G1417" s="35" t="s">
        <v>361</v>
      </c>
      <c r="AH1417" s="29" t="s">
        <v>113</v>
      </c>
      <c r="AI1417" s="36">
        <v>43907</v>
      </c>
      <c r="AJ1417" s="12">
        <v>0</v>
      </c>
      <c r="AK1417" s="12">
        <v>0</v>
      </c>
      <c r="AL1417" s="12">
        <v>0</v>
      </c>
      <c r="AM1417" s="12">
        <v>0</v>
      </c>
      <c r="AN1417" s="12">
        <v>0</v>
      </c>
      <c r="AO1417" s="12">
        <v>0</v>
      </c>
      <c r="AP1417" s="12">
        <v>0</v>
      </c>
      <c r="AQ1417" s="12">
        <v>0</v>
      </c>
      <c r="AR1417" s="12">
        <v>0</v>
      </c>
      <c r="AS1417" s="12">
        <v>0</v>
      </c>
      <c r="AT1417" s="12">
        <v>0</v>
      </c>
      <c r="AU1417" s="12">
        <v>0</v>
      </c>
      <c r="AV1417" s="12">
        <v>0</v>
      </c>
      <c r="AW1417" s="12">
        <v>0</v>
      </c>
      <c r="AX1417" s="12">
        <v>0</v>
      </c>
      <c r="AY1417" s="12">
        <v>0</v>
      </c>
      <c r="AZ1417" s="12">
        <v>0</v>
      </c>
      <c r="BA1417" s="12">
        <v>0</v>
      </c>
      <c r="BB1417" s="12">
        <v>0</v>
      </c>
      <c r="BC1417" s="12">
        <v>0</v>
      </c>
      <c r="BD1417" s="12">
        <v>0</v>
      </c>
      <c r="BE1417" s="12">
        <v>0</v>
      </c>
      <c r="BF1417" s="12">
        <v>0</v>
      </c>
      <c r="BK1417" t="s">
        <v>321</v>
      </c>
      <c r="BL1417" t="s">
        <v>113</v>
      </c>
      <c r="BM1417" s="2">
        <v>43907</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row>
    <row r="1418" spans="1:92" hidden="1" x14ac:dyDescent="0.25">
      <c r="A1418" s="7" t="s">
        <v>362</v>
      </c>
      <c r="B1418" t="s">
        <v>110</v>
      </c>
      <c r="C1418" s="2">
        <v>43907</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G1418" s="33" t="s">
        <v>362</v>
      </c>
      <c r="AH1418" s="30" t="s">
        <v>110</v>
      </c>
      <c r="AI1418" s="34">
        <v>43907</v>
      </c>
      <c r="AJ1418" s="12">
        <v>0</v>
      </c>
      <c r="AK1418" s="12">
        <v>0</v>
      </c>
      <c r="AL1418" s="12">
        <v>0</v>
      </c>
      <c r="AM1418" s="12">
        <v>0</v>
      </c>
      <c r="AN1418" s="12">
        <v>0</v>
      </c>
      <c r="AO1418" s="12">
        <v>0</v>
      </c>
      <c r="AP1418" s="12">
        <v>0</v>
      </c>
      <c r="AQ1418" s="12">
        <v>0</v>
      </c>
      <c r="AR1418" s="12">
        <v>0</v>
      </c>
      <c r="AS1418" s="12">
        <v>0</v>
      </c>
      <c r="AT1418" s="12">
        <v>0</v>
      </c>
      <c r="AU1418" s="12">
        <v>0</v>
      </c>
      <c r="AV1418" s="12">
        <v>0</v>
      </c>
      <c r="AW1418" s="12">
        <v>0</v>
      </c>
      <c r="AX1418" s="12">
        <v>0</v>
      </c>
      <c r="AY1418" s="12">
        <v>0</v>
      </c>
      <c r="AZ1418" s="12">
        <v>0</v>
      </c>
      <c r="BA1418" s="12">
        <v>0</v>
      </c>
      <c r="BB1418" s="12">
        <v>0</v>
      </c>
      <c r="BC1418" s="12">
        <v>0</v>
      </c>
      <c r="BD1418" s="12">
        <v>0</v>
      </c>
      <c r="BE1418" s="12">
        <v>0</v>
      </c>
      <c r="BF1418" s="12">
        <v>0</v>
      </c>
      <c r="BK1418" t="s">
        <v>322</v>
      </c>
      <c r="BL1418" t="s">
        <v>110</v>
      </c>
      <c r="BM1418" s="2">
        <v>43907</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row>
    <row r="1419" spans="1:92" hidden="1" x14ac:dyDescent="0.25">
      <c r="A1419" s="7" t="s">
        <v>362</v>
      </c>
      <c r="B1419" t="s">
        <v>111</v>
      </c>
      <c r="C1419" s="2">
        <v>43907</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G1419" s="35" t="s">
        <v>362</v>
      </c>
      <c r="AH1419" s="29" t="s">
        <v>111</v>
      </c>
      <c r="AI1419" s="36">
        <v>43907</v>
      </c>
      <c r="AJ1419" s="12">
        <v>0</v>
      </c>
      <c r="AK1419" s="12">
        <v>0</v>
      </c>
      <c r="AL1419" s="12">
        <v>0</v>
      </c>
      <c r="AM1419" s="12">
        <v>0</v>
      </c>
      <c r="AN1419" s="12">
        <v>0</v>
      </c>
      <c r="AO1419" s="12">
        <v>0</v>
      </c>
      <c r="AP1419" s="12">
        <v>0</v>
      </c>
      <c r="AQ1419" s="12">
        <v>0</v>
      </c>
      <c r="AR1419" s="12">
        <v>0</v>
      </c>
      <c r="AS1419" s="12">
        <v>0</v>
      </c>
      <c r="AT1419" s="12">
        <v>0</v>
      </c>
      <c r="AU1419" s="12">
        <v>0</v>
      </c>
      <c r="AV1419" s="12">
        <v>0</v>
      </c>
      <c r="AW1419" s="12">
        <v>0</v>
      </c>
      <c r="AX1419" s="12">
        <v>0</v>
      </c>
      <c r="AY1419" s="12">
        <v>0</v>
      </c>
      <c r="AZ1419" s="12">
        <v>0</v>
      </c>
      <c r="BA1419" s="12">
        <v>0</v>
      </c>
      <c r="BB1419" s="12">
        <v>0</v>
      </c>
      <c r="BC1419" s="12">
        <v>0</v>
      </c>
      <c r="BD1419" s="12">
        <v>0</v>
      </c>
      <c r="BE1419" s="12">
        <v>0</v>
      </c>
      <c r="BF1419" s="12">
        <v>0</v>
      </c>
      <c r="BK1419" t="s">
        <v>322</v>
      </c>
      <c r="BL1419" t="s">
        <v>111</v>
      </c>
      <c r="BM1419" s="2">
        <v>43907</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row>
    <row r="1420" spans="1:92" hidden="1" x14ac:dyDescent="0.25">
      <c r="A1420" s="7" t="s">
        <v>362</v>
      </c>
      <c r="B1420" t="s">
        <v>112</v>
      </c>
      <c r="C1420" s="2">
        <v>43907</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G1420" s="33" t="s">
        <v>362</v>
      </c>
      <c r="AH1420" s="30" t="s">
        <v>112</v>
      </c>
      <c r="AI1420" s="34">
        <v>43907</v>
      </c>
      <c r="AJ1420" s="12">
        <v>0</v>
      </c>
      <c r="AK1420" s="12">
        <v>0</v>
      </c>
      <c r="AL1420" s="12">
        <v>0</v>
      </c>
      <c r="AM1420" s="12">
        <v>0</v>
      </c>
      <c r="AN1420" s="12">
        <v>0</v>
      </c>
      <c r="AO1420" s="12">
        <v>0</v>
      </c>
      <c r="AP1420" s="12">
        <v>0</v>
      </c>
      <c r="AQ1420" s="12">
        <v>0</v>
      </c>
      <c r="AR1420" s="12">
        <v>0</v>
      </c>
      <c r="AS1420" s="12">
        <v>0</v>
      </c>
      <c r="AT1420" s="12">
        <v>0</v>
      </c>
      <c r="AU1420" s="12">
        <v>0</v>
      </c>
      <c r="AV1420" s="12">
        <v>0</v>
      </c>
      <c r="AW1420" s="12">
        <v>0</v>
      </c>
      <c r="AX1420" s="12">
        <v>0</v>
      </c>
      <c r="AY1420" s="12">
        <v>0</v>
      </c>
      <c r="AZ1420" s="12">
        <v>0</v>
      </c>
      <c r="BA1420" s="12">
        <v>0</v>
      </c>
      <c r="BB1420" s="12">
        <v>0</v>
      </c>
      <c r="BC1420" s="12">
        <v>0</v>
      </c>
      <c r="BD1420" s="12">
        <v>0</v>
      </c>
      <c r="BE1420" s="12">
        <v>0</v>
      </c>
      <c r="BF1420" s="12">
        <v>0</v>
      </c>
      <c r="BK1420" t="s">
        <v>322</v>
      </c>
      <c r="BL1420" t="s">
        <v>112</v>
      </c>
      <c r="BM1420" s="2">
        <v>43907</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row>
    <row r="1421" spans="1:92" hidden="1" x14ac:dyDescent="0.25">
      <c r="A1421" s="7" t="s">
        <v>362</v>
      </c>
      <c r="B1421" t="s">
        <v>113</v>
      </c>
      <c r="C1421" s="2">
        <v>43907</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G1421" s="35" t="s">
        <v>362</v>
      </c>
      <c r="AH1421" s="29" t="s">
        <v>113</v>
      </c>
      <c r="AI1421" s="36">
        <v>43907</v>
      </c>
      <c r="AJ1421" s="12">
        <v>0</v>
      </c>
      <c r="AK1421" s="12">
        <v>0</v>
      </c>
      <c r="AL1421" s="12">
        <v>0</v>
      </c>
      <c r="AM1421" s="12">
        <v>0</v>
      </c>
      <c r="AN1421" s="12">
        <v>0</v>
      </c>
      <c r="AO1421" s="12">
        <v>0</v>
      </c>
      <c r="AP1421" s="12">
        <v>0</v>
      </c>
      <c r="AQ1421" s="12">
        <v>0</v>
      </c>
      <c r="AR1421" s="12">
        <v>0</v>
      </c>
      <c r="AS1421" s="12">
        <v>0</v>
      </c>
      <c r="AT1421" s="12">
        <v>0</v>
      </c>
      <c r="AU1421" s="12">
        <v>0</v>
      </c>
      <c r="AV1421" s="12">
        <v>0</v>
      </c>
      <c r="AW1421" s="12">
        <v>0</v>
      </c>
      <c r="AX1421" s="12">
        <v>0</v>
      </c>
      <c r="AY1421" s="12">
        <v>0</v>
      </c>
      <c r="AZ1421" s="12">
        <v>0</v>
      </c>
      <c r="BA1421" s="12">
        <v>0</v>
      </c>
      <c r="BB1421" s="12">
        <v>0</v>
      </c>
      <c r="BC1421" s="12">
        <v>0</v>
      </c>
      <c r="BD1421" s="12">
        <v>0</v>
      </c>
      <c r="BE1421" s="12">
        <v>0</v>
      </c>
      <c r="BF1421" s="12">
        <v>0</v>
      </c>
      <c r="BK1421" t="s">
        <v>322</v>
      </c>
      <c r="BL1421" t="s">
        <v>113</v>
      </c>
      <c r="BM1421" s="2">
        <v>43907</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row>
    <row r="1422" spans="1:92" hidden="1" x14ac:dyDescent="0.25">
      <c r="A1422" s="7" t="s">
        <v>363</v>
      </c>
      <c r="B1422" t="s">
        <v>110</v>
      </c>
      <c r="C1422" s="2">
        <v>43907</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G1422" s="33" t="s">
        <v>363</v>
      </c>
      <c r="AH1422" s="30" t="s">
        <v>110</v>
      </c>
      <c r="AI1422" s="34">
        <v>43907</v>
      </c>
      <c r="AJ1422" s="12">
        <v>0</v>
      </c>
      <c r="AK1422" s="12">
        <v>0</v>
      </c>
      <c r="AL1422" s="12">
        <v>0</v>
      </c>
      <c r="AM1422" s="12">
        <v>0</v>
      </c>
      <c r="AN1422" s="12">
        <v>0</v>
      </c>
      <c r="AO1422" s="12">
        <v>0</v>
      </c>
      <c r="AP1422" s="12">
        <v>0</v>
      </c>
      <c r="AQ1422" s="12">
        <v>0</v>
      </c>
      <c r="AR1422" s="12">
        <v>0</v>
      </c>
      <c r="AS1422" s="12">
        <v>0</v>
      </c>
      <c r="AT1422" s="12">
        <v>0</v>
      </c>
      <c r="AU1422" s="12">
        <v>0</v>
      </c>
      <c r="AV1422" s="12">
        <v>0</v>
      </c>
      <c r="AW1422" s="12">
        <v>0</v>
      </c>
      <c r="AX1422" s="12">
        <v>0</v>
      </c>
      <c r="AY1422" s="12">
        <v>0</v>
      </c>
      <c r="AZ1422" s="12">
        <v>0</v>
      </c>
      <c r="BA1422" s="12">
        <v>0</v>
      </c>
      <c r="BB1422" s="12">
        <v>0</v>
      </c>
      <c r="BC1422" s="12">
        <v>0</v>
      </c>
      <c r="BD1422" s="12">
        <v>0</v>
      </c>
      <c r="BE1422" s="12">
        <v>0</v>
      </c>
      <c r="BF1422" s="12">
        <v>0</v>
      </c>
      <c r="BK1422" t="s">
        <v>323</v>
      </c>
      <c r="BL1422" t="s">
        <v>110</v>
      </c>
      <c r="BM1422" s="2">
        <v>43907</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row>
    <row r="1423" spans="1:92" hidden="1" x14ac:dyDescent="0.25">
      <c r="A1423" s="7" t="s">
        <v>363</v>
      </c>
      <c r="B1423" t="s">
        <v>111</v>
      </c>
      <c r="C1423" s="2">
        <v>43907</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G1423" s="35" t="s">
        <v>363</v>
      </c>
      <c r="AH1423" s="29" t="s">
        <v>111</v>
      </c>
      <c r="AI1423" s="36">
        <v>43907</v>
      </c>
      <c r="AJ1423" s="12">
        <v>0</v>
      </c>
      <c r="AK1423" s="12">
        <v>0</v>
      </c>
      <c r="AL1423" s="12">
        <v>0</v>
      </c>
      <c r="AM1423" s="12">
        <v>0</v>
      </c>
      <c r="AN1423" s="12">
        <v>0</v>
      </c>
      <c r="AO1423" s="12">
        <v>0</v>
      </c>
      <c r="AP1423" s="12">
        <v>0</v>
      </c>
      <c r="AQ1423" s="12">
        <v>0</v>
      </c>
      <c r="AR1423" s="12">
        <v>0</v>
      </c>
      <c r="AS1423" s="12">
        <v>0</v>
      </c>
      <c r="AT1423" s="12">
        <v>0</v>
      </c>
      <c r="AU1423" s="12">
        <v>0</v>
      </c>
      <c r="AV1423" s="12">
        <v>0</v>
      </c>
      <c r="AW1423" s="12">
        <v>0</v>
      </c>
      <c r="AX1423" s="12">
        <v>0</v>
      </c>
      <c r="AY1423" s="12">
        <v>0</v>
      </c>
      <c r="AZ1423" s="12">
        <v>0</v>
      </c>
      <c r="BA1423" s="12">
        <v>0</v>
      </c>
      <c r="BB1423" s="12">
        <v>0</v>
      </c>
      <c r="BC1423" s="12">
        <v>0</v>
      </c>
      <c r="BD1423" s="12">
        <v>0</v>
      </c>
      <c r="BE1423" s="12">
        <v>0</v>
      </c>
      <c r="BF1423" s="12">
        <v>0</v>
      </c>
      <c r="BK1423" t="s">
        <v>323</v>
      </c>
      <c r="BL1423" t="s">
        <v>111</v>
      </c>
      <c r="BM1423" s="2">
        <v>43907</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row>
    <row r="1424" spans="1:92" hidden="1" x14ac:dyDescent="0.25">
      <c r="A1424" s="7" t="s">
        <v>363</v>
      </c>
      <c r="B1424" t="s">
        <v>112</v>
      </c>
      <c r="C1424" s="2">
        <v>43907</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G1424" s="33" t="s">
        <v>363</v>
      </c>
      <c r="AH1424" s="30" t="s">
        <v>112</v>
      </c>
      <c r="AI1424" s="34">
        <v>43907</v>
      </c>
      <c r="AJ1424" s="12">
        <v>0</v>
      </c>
      <c r="AK1424" s="12">
        <v>0</v>
      </c>
      <c r="AL1424" s="12">
        <v>0</v>
      </c>
      <c r="AM1424" s="12">
        <v>0</v>
      </c>
      <c r="AN1424" s="12">
        <v>0</v>
      </c>
      <c r="AO1424" s="12">
        <v>0</v>
      </c>
      <c r="AP1424" s="12">
        <v>0</v>
      </c>
      <c r="AQ1424" s="12">
        <v>0</v>
      </c>
      <c r="AR1424" s="12">
        <v>0</v>
      </c>
      <c r="AS1424" s="12">
        <v>0</v>
      </c>
      <c r="AT1424" s="12">
        <v>0</v>
      </c>
      <c r="AU1424" s="12">
        <v>0</v>
      </c>
      <c r="AV1424" s="12">
        <v>0</v>
      </c>
      <c r="AW1424" s="12">
        <v>0</v>
      </c>
      <c r="AX1424" s="12">
        <v>0</v>
      </c>
      <c r="AY1424" s="12">
        <v>0</v>
      </c>
      <c r="AZ1424" s="12">
        <v>0</v>
      </c>
      <c r="BA1424" s="12">
        <v>0</v>
      </c>
      <c r="BB1424" s="12">
        <v>0</v>
      </c>
      <c r="BC1424" s="12">
        <v>0</v>
      </c>
      <c r="BD1424" s="12">
        <v>0</v>
      </c>
      <c r="BE1424" s="12">
        <v>0</v>
      </c>
      <c r="BF1424" s="12">
        <v>0</v>
      </c>
      <c r="BK1424" t="s">
        <v>323</v>
      </c>
      <c r="BL1424" t="s">
        <v>112</v>
      </c>
      <c r="BM1424" s="2">
        <v>43907</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row>
    <row r="1425" spans="1:92" hidden="1" x14ac:dyDescent="0.25">
      <c r="A1425" s="7" t="s">
        <v>363</v>
      </c>
      <c r="B1425" t="s">
        <v>113</v>
      </c>
      <c r="C1425" s="2">
        <v>43907</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G1425" s="35" t="s">
        <v>363</v>
      </c>
      <c r="AH1425" s="29" t="s">
        <v>113</v>
      </c>
      <c r="AI1425" s="36">
        <v>43907</v>
      </c>
      <c r="AJ1425" s="12">
        <v>0</v>
      </c>
      <c r="AK1425" s="12">
        <v>0</v>
      </c>
      <c r="AL1425" s="12">
        <v>0</v>
      </c>
      <c r="AM1425" s="12">
        <v>0</v>
      </c>
      <c r="AN1425" s="12">
        <v>0</v>
      </c>
      <c r="AO1425" s="12">
        <v>0</v>
      </c>
      <c r="AP1425" s="12">
        <v>0</v>
      </c>
      <c r="AQ1425" s="12">
        <v>0</v>
      </c>
      <c r="AR1425" s="12">
        <v>0</v>
      </c>
      <c r="AS1425" s="12">
        <v>0</v>
      </c>
      <c r="AT1425" s="12">
        <v>0</v>
      </c>
      <c r="AU1425" s="12">
        <v>0</v>
      </c>
      <c r="AV1425" s="12">
        <v>0</v>
      </c>
      <c r="AW1425" s="12">
        <v>0</v>
      </c>
      <c r="AX1425" s="12">
        <v>0</v>
      </c>
      <c r="AY1425" s="12">
        <v>0</v>
      </c>
      <c r="AZ1425" s="12">
        <v>0</v>
      </c>
      <c r="BA1425" s="12">
        <v>0</v>
      </c>
      <c r="BB1425" s="12">
        <v>0</v>
      </c>
      <c r="BC1425" s="12">
        <v>0</v>
      </c>
      <c r="BD1425" s="12">
        <v>0</v>
      </c>
      <c r="BE1425" s="12">
        <v>0</v>
      </c>
      <c r="BF1425" s="12">
        <v>0</v>
      </c>
      <c r="BK1425" t="s">
        <v>323</v>
      </c>
      <c r="BL1425" t="s">
        <v>113</v>
      </c>
      <c r="BM1425" s="2">
        <v>43907</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row>
    <row r="1426" spans="1:92" hidden="1" x14ac:dyDescent="0.25">
      <c r="A1426" s="7" t="s">
        <v>364</v>
      </c>
      <c r="B1426" t="s">
        <v>110</v>
      </c>
      <c r="C1426" s="2">
        <v>43907</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G1426" s="33" t="s">
        <v>364</v>
      </c>
      <c r="AH1426" s="30" t="s">
        <v>110</v>
      </c>
      <c r="AI1426" s="34">
        <v>43907</v>
      </c>
      <c r="AJ1426" s="12">
        <v>0</v>
      </c>
      <c r="AK1426" s="12">
        <v>0</v>
      </c>
      <c r="AL1426" s="12">
        <v>0</v>
      </c>
      <c r="AM1426" s="12">
        <v>0</v>
      </c>
      <c r="AN1426" s="12">
        <v>0</v>
      </c>
      <c r="AO1426" s="12">
        <v>0</v>
      </c>
      <c r="AP1426" s="12">
        <v>0</v>
      </c>
      <c r="AQ1426" s="12">
        <v>0</v>
      </c>
      <c r="AR1426" s="12">
        <v>0</v>
      </c>
      <c r="AS1426" s="12">
        <v>0</v>
      </c>
      <c r="AT1426" s="12">
        <v>0</v>
      </c>
      <c r="AU1426" s="12">
        <v>0</v>
      </c>
      <c r="AV1426" s="12">
        <v>0</v>
      </c>
      <c r="AW1426" s="12">
        <v>0</v>
      </c>
      <c r="AX1426" s="12">
        <v>0</v>
      </c>
      <c r="AY1426" s="12">
        <v>0</v>
      </c>
      <c r="AZ1426" s="12">
        <v>0</v>
      </c>
      <c r="BA1426" s="12">
        <v>0</v>
      </c>
      <c r="BB1426" s="12">
        <v>0</v>
      </c>
      <c r="BC1426" s="12">
        <v>0</v>
      </c>
      <c r="BD1426" s="12">
        <v>0</v>
      </c>
      <c r="BE1426" s="12">
        <v>0</v>
      </c>
      <c r="BF1426" s="12">
        <v>0</v>
      </c>
      <c r="BK1426" t="s">
        <v>324</v>
      </c>
      <c r="BL1426" t="s">
        <v>110</v>
      </c>
      <c r="BM1426" s="2">
        <v>43907</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row>
    <row r="1427" spans="1:92" hidden="1" x14ac:dyDescent="0.25">
      <c r="A1427" s="7" t="s">
        <v>364</v>
      </c>
      <c r="B1427" t="s">
        <v>111</v>
      </c>
      <c r="C1427" s="2">
        <v>43907</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G1427" s="35" t="s">
        <v>364</v>
      </c>
      <c r="AH1427" s="29" t="s">
        <v>111</v>
      </c>
      <c r="AI1427" s="36">
        <v>43907</v>
      </c>
      <c r="AJ1427" s="12">
        <v>0</v>
      </c>
      <c r="AK1427" s="12">
        <v>0</v>
      </c>
      <c r="AL1427" s="12">
        <v>0</v>
      </c>
      <c r="AM1427" s="12">
        <v>0</v>
      </c>
      <c r="AN1427" s="12">
        <v>0</v>
      </c>
      <c r="AO1427" s="12">
        <v>0</v>
      </c>
      <c r="AP1427" s="12">
        <v>0</v>
      </c>
      <c r="AQ1427" s="12">
        <v>0</v>
      </c>
      <c r="AR1427" s="12">
        <v>0</v>
      </c>
      <c r="AS1427" s="12">
        <v>0</v>
      </c>
      <c r="AT1427" s="12">
        <v>0</v>
      </c>
      <c r="AU1427" s="12">
        <v>0</v>
      </c>
      <c r="AV1427" s="12">
        <v>0</v>
      </c>
      <c r="AW1427" s="12">
        <v>0</v>
      </c>
      <c r="AX1427" s="12">
        <v>0</v>
      </c>
      <c r="AY1427" s="12">
        <v>0</v>
      </c>
      <c r="AZ1427" s="12">
        <v>0</v>
      </c>
      <c r="BA1427" s="12">
        <v>0</v>
      </c>
      <c r="BB1427" s="12">
        <v>0</v>
      </c>
      <c r="BC1427" s="12">
        <v>0</v>
      </c>
      <c r="BD1427" s="12">
        <v>0</v>
      </c>
      <c r="BE1427" s="12">
        <v>0</v>
      </c>
      <c r="BF1427" s="12">
        <v>0</v>
      </c>
      <c r="BK1427" t="s">
        <v>324</v>
      </c>
      <c r="BL1427" t="s">
        <v>111</v>
      </c>
      <c r="BM1427" s="2">
        <v>43907</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row>
    <row r="1428" spans="1:92" hidden="1" x14ac:dyDescent="0.25">
      <c r="A1428" s="7" t="s">
        <v>364</v>
      </c>
      <c r="B1428" t="s">
        <v>112</v>
      </c>
      <c r="C1428" s="2">
        <v>43907</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G1428" s="33" t="s">
        <v>364</v>
      </c>
      <c r="AH1428" s="30" t="s">
        <v>112</v>
      </c>
      <c r="AI1428" s="34">
        <v>43907</v>
      </c>
      <c r="AJ1428" s="12">
        <v>0</v>
      </c>
      <c r="AK1428" s="12">
        <v>0</v>
      </c>
      <c r="AL1428" s="12">
        <v>0</v>
      </c>
      <c r="AM1428" s="12">
        <v>0</v>
      </c>
      <c r="AN1428" s="12">
        <v>0</v>
      </c>
      <c r="AO1428" s="12">
        <v>0</v>
      </c>
      <c r="AP1428" s="12">
        <v>0</v>
      </c>
      <c r="AQ1428" s="12">
        <v>0</v>
      </c>
      <c r="AR1428" s="12">
        <v>0</v>
      </c>
      <c r="AS1428" s="12">
        <v>0</v>
      </c>
      <c r="AT1428" s="12">
        <v>0</v>
      </c>
      <c r="AU1428" s="12">
        <v>0</v>
      </c>
      <c r="AV1428" s="12">
        <v>0</v>
      </c>
      <c r="AW1428" s="12">
        <v>0</v>
      </c>
      <c r="AX1428" s="12">
        <v>0</v>
      </c>
      <c r="AY1428" s="12">
        <v>0</v>
      </c>
      <c r="AZ1428" s="12">
        <v>0</v>
      </c>
      <c r="BA1428" s="12">
        <v>0</v>
      </c>
      <c r="BB1428" s="12">
        <v>0</v>
      </c>
      <c r="BC1428" s="12">
        <v>0</v>
      </c>
      <c r="BD1428" s="12">
        <v>0</v>
      </c>
      <c r="BE1428" s="12">
        <v>0</v>
      </c>
      <c r="BF1428" s="12">
        <v>0</v>
      </c>
      <c r="BK1428" t="s">
        <v>324</v>
      </c>
      <c r="BL1428" t="s">
        <v>112</v>
      </c>
      <c r="BM1428" s="2">
        <v>43907</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row>
    <row r="1429" spans="1:92" hidden="1" x14ac:dyDescent="0.25">
      <c r="A1429" s="7" t="s">
        <v>364</v>
      </c>
      <c r="B1429" t="s">
        <v>113</v>
      </c>
      <c r="C1429" s="2">
        <v>43907</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G1429" s="35" t="s">
        <v>364</v>
      </c>
      <c r="AH1429" s="29" t="s">
        <v>113</v>
      </c>
      <c r="AI1429" s="36">
        <v>43907</v>
      </c>
      <c r="AJ1429" s="12">
        <v>0</v>
      </c>
      <c r="AK1429" s="12">
        <v>0</v>
      </c>
      <c r="AL1429" s="12">
        <v>0</v>
      </c>
      <c r="AM1429" s="12">
        <v>0</v>
      </c>
      <c r="AN1429" s="12">
        <v>0</v>
      </c>
      <c r="AO1429" s="12">
        <v>0</v>
      </c>
      <c r="AP1429" s="12">
        <v>0</v>
      </c>
      <c r="AQ1429" s="12">
        <v>0</v>
      </c>
      <c r="AR1429" s="12">
        <v>0</v>
      </c>
      <c r="AS1429" s="12">
        <v>0</v>
      </c>
      <c r="AT1429" s="12">
        <v>0</v>
      </c>
      <c r="AU1429" s="12">
        <v>0</v>
      </c>
      <c r="AV1429" s="12">
        <v>0</v>
      </c>
      <c r="AW1429" s="12">
        <v>0</v>
      </c>
      <c r="AX1429" s="12">
        <v>0</v>
      </c>
      <c r="AY1429" s="12">
        <v>0</v>
      </c>
      <c r="AZ1429" s="12">
        <v>0</v>
      </c>
      <c r="BA1429" s="12">
        <v>0</v>
      </c>
      <c r="BB1429" s="12">
        <v>0</v>
      </c>
      <c r="BC1429" s="12">
        <v>0</v>
      </c>
      <c r="BD1429" s="12">
        <v>0</v>
      </c>
      <c r="BE1429" s="12">
        <v>0</v>
      </c>
      <c r="BF1429" s="12">
        <v>0</v>
      </c>
      <c r="BK1429" t="s">
        <v>324</v>
      </c>
      <c r="BL1429" t="s">
        <v>113</v>
      </c>
      <c r="BM1429" s="2">
        <v>43907</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row>
    <row r="1430" spans="1:92" hidden="1" x14ac:dyDescent="0.25">
      <c r="A1430" s="7" t="s">
        <v>344</v>
      </c>
      <c r="B1430" t="s">
        <v>110</v>
      </c>
      <c r="C1430" s="2">
        <v>43908</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G1430" s="33" t="s">
        <v>344</v>
      </c>
      <c r="AH1430" s="30" t="s">
        <v>110</v>
      </c>
      <c r="AI1430" s="34">
        <v>43908</v>
      </c>
      <c r="AJ1430" s="12">
        <v>0</v>
      </c>
      <c r="AK1430" s="12">
        <v>0</v>
      </c>
      <c r="AL1430" s="12">
        <v>0</v>
      </c>
      <c r="AM1430" s="12">
        <v>0</v>
      </c>
      <c r="AN1430" s="12">
        <v>0</v>
      </c>
      <c r="AO1430" s="12">
        <v>0</v>
      </c>
      <c r="AP1430" s="12">
        <v>0</v>
      </c>
      <c r="AQ1430" s="12">
        <v>0</v>
      </c>
      <c r="AR1430" s="12">
        <v>0</v>
      </c>
      <c r="AS1430" s="12">
        <v>0</v>
      </c>
      <c r="AT1430" s="12">
        <v>0</v>
      </c>
      <c r="AU1430" s="12">
        <v>0</v>
      </c>
      <c r="AV1430" s="12">
        <v>0</v>
      </c>
      <c r="AW1430" s="12">
        <v>0</v>
      </c>
      <c r="AX1430" s="12">
        <v>0</v>
      </c>
      <c r="AY1430" s="12">
        <v>0</v>
      </c>
      <c r="AZ1430" s="12">
        <v>0</v>
      </c>
      <c r="BA1430" s="12">
        <v>0</v>
      </c>
      <c r="BB1430" s="12">
        <v>0</v>
      </c>
      <c r="BC1430" s="12">
        <v>0</v>
      </c>
      <c r="BD1430" s="12">
        <v>0</v>
      </c>
      <c r="BE1430" s="12">
        <v>0</v>
      </c>
      <c r="BF1430" s="12">
        <v>0</v>
      </c>
      <c r="BK1430" t="s">
        <v>325</v>
      </c>
      <c r="BL1430" t="s">
        <v>110</v>
      </c>
      <c r="BM1430" s="2">
        <v>43907</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row>
    <row r="1431" spans="1:92" hidden="1" x14ac:dyDescent="0.25">
      <c r="A1431" s="7" t="s">
        <v>344</v>
      </c>
      <c r="B1431" t="s">
        <v>111</v>
      </c>
      <c r="C1431" s="2">
        <v>43908</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G1431" s="35" t="s">
        <v>344</v>
      </c>
      <c r="AH1431" s="29" t="s">
        <v>111</v>
      </c>
      <c r="AI1431" s="36">
        <v>43908</v>
      </c>
      <c r="AJ1431" s="12">
        <v>0</v>
      </c>
      <c r="AK1431" s="12">
        <v>0</v>
      </c>
      <c r="AL1431" s="12">
        <v>0</v>
      </c>
      <c r="AM1431" s="12">
        <v>0</v>
      </c>
      <c r="AN1431" s="12">
        <v>0</v>
      </c>
      <c r="AO1431" s="12">
        <v>0</v>
      </c>
      <c r="AP1431" s="12">
        <v>0</v>
      </c>
      <c r="AQ1431" s="12">
        <v>0</v>
      </c>
      <c r="AR1431" s="12">
        <v>0</v>
      </c>
      <c r="AS1431" s="12">
        <v>0</v>
      </c>
      <c r="AT1431" s="12">
        <v>0</v>
      </c>
      <c r="AU1431" s="12">
        <v>0</v>
      </c>
      <c r="AV1431" s="12">
        <v>0</v>
      </c>
      <c r="AW1431" s="12">
        <v>0</v>
      </c>
      <c r="AX1431" s="12">
        <v>0</v>
      </c>
      <c r="AY1431" s="12">
        <v>0</v>
      </c>
      <c r="AZ1431" s="12">
        <v>0</v>
      </c>
      <c r="BA1431" s="12">
        <v>0</v>
      </c>
      <c r="BB1431" s="12">
        <v>0</v>
      </c>
      <c r="BC1431" s="12">
        <v>0</v>
      </c>
      <c r="BD1431" s="12">
        <v>0</v>
      </c>
      <c r="BE1431" s="12">
        <v>0</v>
      </c>
      <c r="BF1431" s="12">
        <v>0</v>
      </c>
      <c r="BK1431" t="s">
        <v>325</v>
      </c>
      <c r="BL1431" t="s">
        <v>111</v>
      </c>
      <c r="BM1431" s="2">
        <v>43907</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row>
    <row r="1432" spans="1:92" hidden="1" x14ac:dyDescent="0.25">
      <c r="A1432" s="7" t="s">
        <v>344</v>
      </c>
      <c r="B1432" t="s">
        <v>112</v>
      </c>
      <c r="C1432" s="2">
        <v>43908</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G1432" s="33" t="s">
        <v>344</v>
      </c>
      <c r="AH1432" s="30" t="s">
        <v>112</v>
      </c>
      <c r="AI1432" s="34">
        <v>43908</v>
      </c>
      <c r="AJ1432" s="12">
        <v>0</v>
      </c>
      <c r="AK1432" s="12">
        <v>0</v>
      </c>
      <c r="AL1432" s="12">
        <v>0</v>
      </c>
      <c r="AM1432" s="12">
        <v>0</v>
      </c>
      <c r="AN1432" s="12">
        <v>0</v>
      </c>
      <c r="AO1432" s="12">
        <v>0</v>
      </c>
      <c r="AP1432" s="12">
        <v>0</v>
      </c>
      <c r="AQ1432" s="12">
        <v>0</v>
      </c>
      <c r="AR1432" s="12">
        <v>0</v>
      </c>
      <c r="AS1432" s="12">
        <v>0</v>
      </c>
      <c r="AT1432" s="12">
        <v>0</v>
      </c>
      <c r="AU1432" s="12">
        <v>0</v>
      </c>
      <c r="AV1432" s="12">
        <v>0</v>
      </c>
      <c r="AW1432" s="12">
        <v>0</v>
      </c>
      <c r="AX1432" s="12">
        <v>0</v>
      </c>
      <c r="AY1432" s="12">
        <v>0</v>
      </c>
      <c r="AZ1432" s="12">
        <v>0</v>
      </c>
      <c r="BA1432" s="12">
        <v>0</v>
      </c>
      <c r="BB1432" s="12">
        <v>0</v>
      </c>
      <c r="BC1432" s="12">
        <v>0</v>
      </c>
      <c r="BD1432" s="12">
        <v>0</v>
      </c>
      <c r="BE1432" s="12">
        <v>0</v>
      </c>
      <c r="BF1432" s="12">
        <v>0</v>
      </c>
      <c r="BK1432" t="s">
        <v>325</v>
      </c>
      <c r="BL1432" t="s">
        <v>112</v>
      </c>
      <c r="BM1432" s="2">
        <v>43907</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c r="CI1432">
        <v>0</v>
      </c>
      <c r="CJ1432">
        <v>0</v>
      </c>
      <c r="CK1432">
        <v>0</v>
      </c>
      <c r="CL1432">
        <v>0</v>
      </c>
      <c r="CM1432">
        <v>0</v>
      </c>
      <c r="CN1432">
        <v>0</v>
      </c>
    </row>
    <row r="1433" spans="1:92" hidden="1" x14ac:dyDescent="0.25">
      <c r="A1433" s="7" t="s">
        <v>344</v>
      </c>
      <c r="B1433" t="s">
        <v>113</v>
      </c>
      <c r="C1433" s="2">
        <v>43908</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G1433" s="35" t="s">
        <v>344</v>
      </c>
      <c r="AH1433" s="29" t="s">
        <v>113</v>
      </c>
      <c r="AI1433" s="36">
        <v>43908</v>
      </c>
      <c r="AJ1433" s="12">
        <v>0</v>
      </c>
      <c r="AK1433" s="12">
        <v>0</v>
      </c>
      <c r="AL1433" s="12">
        <v>0</v>
      </c>
      <c r="AM1433" s="12">
        <v>0</v>
      </c>
      <c r="AN1433" s="12">
        <v>0</v>
      </c>
      <c r="AO1433" s="12">
        <v>0</v>
      </c>
      <c r="AP1433" s="12">
        <v>0</v>
      </c>
      <c r="AQ1433" s="12">
        <v>0</v>
      </c>
      <c r="AR1433" s="12">
        <v>0</v>
      </c>
      <c r="AS1433" s="12">
        <v>0</v>
      </c>
      <c r="AT1433" s="12">
        <v>0</v>
      </c>
      <c r="AU1433" s="12">
        <v>0</v>
      </c>
      <c r="AV1433" s="12">
        <v>0</v>
      </c>
      <c r="AW1433" s="12">
        <v>0</v>
      </c>
      <c r="AX1433" s="12">
        <v>0</v>
      </c>
      <c r="AY1433" s="12">
        <v>0</v>
      </c>
      <c r="AZ1433" s="12">
        <v>0</v>
      </c>
      <c r="BA1433" s="12">
        <v>0</v>
      </c>
      <c r="BB1433" s="12">
        <v>0</v>
      </c>
      <c r="BC1433" s="12">
        <v>0</v>
      </c>
      <c r="BD1433" s="12">
        <v>0</v>
      </c>
      <c r="BE1433" s="12">
        <v>0</v>
      </c>
      <c r="BF1433" s="12">
        <v>0</v>
      </c>
      <c r="BK1433" t="s">
        <v>325</v>
      </c>
      <c r="BL1433" t="s">
        <v>113</v>
      </c>
      <c r="BM1433" s="2">
        <v>43907</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row>
    <row r="1434" spans="1:92" hidden="1" x14ac:dyDescent="0.25">
      <c r="A1434" s="7" t="s">
        <v>345</v>
      </c>
      <c r="B1434" t="s">
        <v>110</v>
      </c>
      <c r="C1434" s="2">
        <v>43908</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G1434" s="33" t="s">
        <v>345</v>
      </c>
      <c r="AH1434" s="30" t="s">
        <v>110</v>
      </c>
      <c r="AI1434" s="34">
        <v>43908</v>
      </c>
      <c r="AJ1434" s="12">
        <v>0</v>
      </c>
      <c r="AK1434" s="12">
        <v>0</v>
      </c>
      <c r="AL1434" s="12">
        <v>0</v>
      </c>
      <c r="AM1434" s="12">
        <v>0</v>
      </c>
      <c r="AN1434" s="12">
        <v>0</v>
      </c>
      <c r="AO1434" s="12">
        <v>0</v>
      </c>
      <c r="AP1434" s="12">
        <v>0</v>
      </c>
      <c r="AQ1434" s="12">
        <v>0</v>
      </c>
      <c r="AR1434" s="12">
        <v>0</v>
      </c>
      <c r="AS1434" s="12">
        <v>0</v>
      </c>
      <c r="AT1434" s="12">
        <v>0</v>
      </c>
      <c r="AU1434" s="12">
        <v>0</v>
      </c>
      <c r="AV1434" s="12">
        <v>0</v>
      </c>
      <c r="AW1434" s="12">
        <v>0</v>
      </c>
      <c r="AX1434" s="12">
        <v>0</v>
      </c>
      <c r="AY1434" s="12">
        <v>0</v>
      </c>
      <c r="AZ1434" s="12">
        <v>0</v>
      </c>
      <c r="BA1434" s="12">
        <v>0</v>
      </c>
      <c r="BB1434" s="12">
        <v>0</v>
      </c>
      <c r="BC1434" s="12">
        <v>0</v>
      </c>
      <c r="BD1434" s="12">
        <v>0</v>
      </c>
      <c r="BE1434" s="12">
        <v>0</v>
      </c>
      <c r="BF1434" s="12">
        <v>0</v>
      </c>
      <c r="BK1434" t="s">
        <v>326</v>
      </c>
      <c r="BL1434" t="s">
        <v>110</v>
      </c>
      <c r="BM1434" s="2">
        <v>43907</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row>
    <row r="1435" spans="1:92" hidden="1" x14ac:dyDescent="0.25">
      <c r="A1435" s="7" t="s">
        <v>345</v>
      </c>
      <c r="B1435" t="s">
        <v>111</v>
      </c>
      <c r="C1435" s="2">
        <v>43908</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G1435" s="35" t="s">
        <v>345</v>
      </c>
      <c r="AH1435" s="29" t="s">
        <v>111</v>
      </c>
      <c r="AI1435" s="36">
        <v>43908</v>
      </c>
      <c r="AJ1435" s="12">
        <v>0</v>
      </c>
      <c r="AK1435" s="12">
        <v>0</v>
      </c>
      <c r="AL1435" s="12">
        <v>0</v>
      </c>
      <c r="AM1435" s="12">
        <v>0</v>
      </c>
      <c r="AN1435" s="12">
        <v>0</v>
      </c>
      <c r="AO1435" s="12">
        <v>0</v>
      </c>
      <c r="AP1435" s="12">
        <v>0</v>
      </c>
      <c r="AQ1435" s="12">
        <v>0</v>
      </c>
      <c r="AR1435" s="12">
        <v>0</v>
      </c>
      <c r="AS1435" s="12">
        <v>0</v>
      </c>
      <c r="AT1435" s="12">
        <v>0</v>
      </c>
      <c r="AU1435" s="12">
        <v>0</v>
      </c>
      <c r="AV1435" s="12">
        <v>0</v>
      </c>
      <c r="AW1435" s="12">
        <v>0</v>
      </c>
      <c r="AX1435" s="12">
        <v>0</v>
      </c>
      <c r="AY1435" s="12">
        <v>0</v>
      </c>
      <c r="AZ1435" s="12">
        <v>0</v>
      </c>
      <c r="BA1435" s="12">
        <v>0</v>
      </c>
      <c r="BB1435" s="12">
        <v>0</v>
      </c>
      <c r="BC1435" s="12">
        <v>0</v>
      </c>
      <c r="BD1435" s="12">
        <v>0</v>
      </c>
      <c r="BE1435" s="12">
        <v>0</v>
      </c>
      <c r="BF1435" s="12">
        <v>0</v>
      </c>
      <c r="BK1435" t="s">
        <v>326</v>
      </c>
      <c r="BL1435" t="s">
        <v>111</v>
      </c>
      <c r="BM1435" s="2">
        <v>43907</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row>
    <row r="1436" spans="1:92" hidden="1" x14ac:dyDescent="0.25">
      <c r="A1436" s="7" t="s">
        <v>345</v>
      </c>
      <c r="B1436" t="s">
        <v>112</v>
      </c>
      <c r="C1436" s="2">
        <v>43908</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G1436" s="33" t="s">
        <v>345</v>
      </c>
      <c r="AH1436" s="30" t="s">
        <v>112</v>
      </c>
      <c r="AI1436" s="34">
        <v>43908</v>
      </c>
      <c r="AJ1436" s="12">
        <v>0</v>
      </c>
      <c r="AK1436" s="12">
        <v>0</v>
      </c>
      <c r="AL1436" s="12">
        <v>0</v>
      </c>
      <c r="AM1436" s="12">
        <v>0</v>
      </c>
      <c r="AN1436" s="12">
        <v>0</v>
      </c>
      <c r="AO1436" s="12">
        <v>0</v>
      </c>
      <c r="AP1436" s="12">
        <v>0</v>
      </c>
      <c r="AQ1436" s="12">
        <v>0</v>
      </c>
      <c r="AR1436" s="12">
        <v>0</v>
      </c>
      <c r="AS1436" s="12">
        <v>0</v>
      </c>
      <c r="AT1436" s="12">
        <v>0</v>
      </c>
      <c r="AU1436" s="12">
        <v>0</v>
      </c>
      <c r="AV1436" s="12">
        <v>0</v>
      </c>
      <c r="AW1436" s="12">
        <v>0</v>
      </c>
      <c r="AX1436" s="12">
        <v>0</v>
      </c>
      <c r="AY1436" s="12">
        <v>0</v>
      </c>
      <c r="AZ1436" s="12">
        <v>0</v>
      </c>
      <c r="BA1436" s="12">
        <v>0</v>
      </c>
      <c r="BB1436" s="12">
        <v>0</v>
      </c>
      <c r="BC1436" s="12">
        <v>0</v>
      </c>
      <c r="BD1436" s="12">
        <v>0</v>
      </c>
      <c r="BE1436" s="12">
        <v>0</v>
      </c>
      <c r="BF1436" s="12">
        <v>0</v>
      </c>
      <c r="BK1436" t="s">
        <v>326</v>
      </c>
      <c r="BL1436" t="s">
        <v>112</v>
      </c>
      <c r="BM1436" s="2">
        <v>43907</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row>
    <row r="1437" spans="1:92" hidden="1" x14ac:dyDescent="0.25">
      <c r="A1437" s="7" t="s">
        <v>345</v>
      </c>
      <c r="B1437" t="s">
        <v>113</v>
      </c>
      <c r="C1437" s="2">
        <v>43908</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G1437" s="35" t="s">
        <v>345</v>
      </c>
      <c r="AH1437" s="29" t="s">
        <v>113</v>
      </c>
      <c r="AI1437" s="36">
        <v>43908</v>
      </c>
      <c r="AJ1437" s="12">
        <v>0</v>
      </c>
      <c r="AK1437" s="12">
        <v>0</v>
      </c>
      <c r="AL1437" s="12">
        <v>0</v>
      </c>
      <c r="AM1437" s="12">
        <v>0</v>
      </c>
      <c r="AN1437" s="12">
        <v>0</v>
      </c>
      <c r="AO1437" s="12">
        <v>0</v>
      </c>
      <c r="AP1437" s="12">
        <v>0</v>
      </c>
      <c r="AQ1437" s="12">
        <v>0</v>
      </c>
      <c r="AR1437" s="12">
        <v>0</v>
      </c>
      <c r="AS1437" s="12">
        <v>0</v>
      </c>
      <c r="AT1437" s="12">
        <v>0</v>
      </c>
      <c r="AU1437" s="12">
        <v>0</v>
      </c>
      <c r="AV1437" s="12">
        <v>0</v>
      </c>
      <c r="AW1437" s="12">
        <v>0</v>
      </c>
      <c r="AX1437" s="12">
        <v>0</v>
      </c>
      <c r="AY1437" s="12">
        <v>0</v>
      </c>
      <c r="AZ1437" s="12">
        <v>0</v>
      </c>
      <c r="BA1437" s="12">
        <v>0</v>
      </c>
      <c r="BB1437" s="12">
        <v>0</v>
      </c>
      <c r="BC1437" s="12">
        <v>0</v>
      </c>
      <c r="BD1437" s="12">
        <v>0</v>
      </c>
      <c r="BE1437" s="12">
        <v>0</v>
      </c>
      <c r="BF1437" s="12">
        <v>0</v>
      </c>
      <c r="BK1437" t="s">
        <v>326</v>
      </c>
      <c r="BL1437" t="s">
        <v>113</v>
      </c>
      <c r="BM1437" s="2">
        <v>43907</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row>
    <row r="1438" spans="1:92" hidden="1" x14ac:dyDescent="0.25">
      <c r="A1438" s="7" t="s">
        <v>346</v>
      </c>
      <c r="B1438" t="s">
        <v>110</v>
      </c>
      <c r="C1438" s="2">
        <v>43908</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G1438" s="33" t="s">
        <v>346</v>
      </c>
      <c r="AH1438" s="30" t="s">
        <v>110</v>
      </c>
      <c r="AI1438" s="34">
        <v>43908</v>
      </c>
      <c r="AJ1438" s="12">
        <v>0</v>
      </c>
      <c r="AK1438" s="12">
        <v>0</v>
      </c>
      <c r="AL1438" s="12">
        <v>0</v>
      </c>
      <c r="AM1438" s="12">
        <v>0</v>
      </c>
      <c r="AN1438" s="12">
        <v>0</v>
      </c>
      <c r="AO1438" s="12">
        <v>0</v>
      </c>
      <c r="AP1438" s="12">
        <v>0</v>
      </c>
      <c r="AQ1438" s="12">
        <v>0</v>
      </c>
      <c r="AR1438" s="12">
        <v>0</v>
      </c>
      <c r="AS1438" s="12">
        <v>0</v>
      </c>
      <c r="AT1438" s="12">
        <v>0</v>
      </c>
      <c r="AU1438" s="12">
        <v>0</v>
      </c>
      <c r="AV1438" s="12">
        <v>0</v>
      </c>
      <c r="AW1438" s="12">
        <v>0</v>
      </c>
      <c r="AX1438" s="12">
        <v>0</v>
      </c>
      <c r="AY1438" s="12">
        <v>0</v>
      </c>
      <c r="AZ1438" s="12">
        <v>0</v>
      </c>
      <c r="BA1438" s="12">
        <v>0</v>
      </c>
      <c r="BB1438" s="12">
        <v>0</v>
      </c>
      <c r="BC1438" s="12">
        <v>0</v>
      </c>
      <c r="BD1438" s="12">
        <v>0</v>
      </c>
      <c r="BE1438" s="12">
        <v>0</v>
      </c>
      <c r="BF1438" s="12">
        <v>0</v>
      </c>
      <c r="BK1438" t="s">
        <v>327</v>
      </c>
      <c r="BL1438" t="s">
        <v>110</v>
      </c>
      <c r="BM1438" s="2">
        <v>43907</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row>
    <row r="1439" spans="1:92" hidden="1" x14ac:dyDescent="0.25">
      <c r="A1439" s="7" t="s">
        <v>346</v>
      </c>
      <c r="B1439" t="s">
        <v>111</v>
      </c>
      <c r="C1439" s="2">
        <v>43908</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G1439" s="35" t="s">
        <v>346</v>
      </c>
      <c r="AH1439" s="29" t="s">
        <v>111</v>
      </c>
      <c r="AI1439" s="36">
        <v>43908</v>
      </c>
      <c r="AJ1439" s="12">
        <v>0</v>
      </c>
      <c r="AK1439" s="12">
        <v>0</v>
      </c>
      <c r="AL1439" s="12">
        <v>0</v>
      </c>
      <c r="AM1439" s="12">
        <v>0</v>
      </c>
      <c r="AN1439" s="12">
        <v>0</v>
      </c>
      <c r="AO1439" s="12">
        <v>0</v>
      </c>
      <c r="AP1439" s="12">
        <v>0</v>
      </c>
      <c r="AQ1439" s="12">
        <v>0</v>
      </c>
      <c r="AR1439" s="12">
        <v>0</v>
      </c>
      <c r="AS1439" s="12">
        <v>0</v>
      </c>
      <c r="AT1439" s="12">
        <v>0</v>
      </c>
      <c r="AU1439" s="12">
        <v>0</v>
      </c>
      <c r="AV1439" s="12">
        <v>0</v>
      </c>
      <c r="AW1439" s="12">
        <v>0</v>
      </c>
      <c r="AX1439" s="12">
        <v>0</v>
      </c>
      <c r="AY1439" s="12">
        <v>0</v>
      </c>
      <c r="AZ1439" s="12">
        <v>0</v>
      </c>
      <c r="BA1439" s="12">
        <v>0</v>
      </c>
      <c r="BB1439" s="12">
        <v>0</v>
      </c>
      <c r="BC1439" s="12">
        <v>0</v>
      </c>
      <c r="BD1439" s="12">
        <v>0</v>
      </c>
      <c r="BE1439" s="12">
        <v>0</v>
      </c>
      <c r="BF1439" s="12">
        <v>0</v>
      </c>
      <c r="BK1439" t="s">
        <v>327</v>
      </c>
      <c r="BL1439" t="s">
        <v>111</v>
      </c>
      <c r="BM1439" s="2">
        <v>43907</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0</v>
      </c>
      <c r="CJ1439">
        <v>0</v>
      </c>
      <c r="CK1439">
        <v>0</v>
      </c>
      <c r="CL1439">
        <v>0</v>
      </c>
      <c r="CM1439">
        <v>0</v>
      </c>
      <c r="CN1439">
        <v>0</v>
      </c>
    </row>
    <row r="1440" spans="1:92" hidden="1" x14ac:dyDescent="0.25">
      <c r="A1440" s="7" t="s">
        <v>346</v>
      </c>
      <c r="B1440" t="s">
        <v>112</v>
      </c>
      <c r="C1440" s="2">
        <v>43908</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G1440" s="33" t="s">
        <v>346</v>
      </c>
      <c r="AH1440" s="30" t="s">
        <v>112</v>
      </c>
      <c r="AI1440" s="34">
        <v>43908</v>
      </c>
      <c r="AJ1440" s="12">
        <v>0</v>
      </c>
      <c r="AK1440" s="12">
        <v>0</v>
      </c>
      <c r="AL1440" s="12">
        <v>0</v>
      </c>
      <c r="AM1440" s="12">
        <v>0</v>
      </c>
      <c r="AN1440" s="12">
        <v>0</v>
      </c>
      <c r="AO1440" s="12">
        <v>0</v>
      </c>
      <c r="AP1440" s="12">
        <v>0</v>
      </c>
      <c r="AQ1440" s="12">
        <v>0</v>
      </c>
      <c r="AR1440" s="12">
        <v>0</v>
      </c>
      <c r="AS1440" s="12">
        <v>0</v>
      </c>
      <c r="AT1440" s="12">
        <v>0</v>
      </c>
      <c r="AU1440" s="12">
        <v>0</v>
      </c>
      <c r="AV1440" s="12">
        <v>0</v>
      </c>
      <c r="AW1440" s="12">
        <v>0</v>
      </c>
      <c r="AX1440" s="12">
        <v>0</v>
      </c>
      <c r="AY1440" s="12">
        <v>0</v>
      </c>
      <c r="AZ1440" s="12">
        <v>0</v>
      </c>
      <c r="BA1440" s="12">
        <v>0</v>
      </c>
      <c r="BB1440" s="12">
        <v>0</v>
      </c>
      <c r="BC1440" s="12">
        <v>0</v>
      </c>
      <c r="BD1440" s="12">
        <v>0</v>
      </c>
      <c r="BE1440" s="12">
        <v>0</v>
      </c>
      <c r="BF1440" s="12">
        <v>0</v>
      </c>
      <c r="BK1440" t="s">
        <v>327</v>
      </c>
      <c r="BL1440" t="s">
        <v>112</v>
      </c>
      <c r="BM1440" s="2">
        <v>43907</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row>
    <row r="1441" spans="1:92" hidden="1" x14ac:dyDescent="0.25">
      <c r="A1441" s="7" t="s">
        <v>346</v>
      </c>
      <c r="B1441" t="s">
        <v>113</v>
      </c>
      <c r="C1441" s="2">
        <v>43908</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G1441" s="35" t="s">
        <v>346</v>
      </c>
      <c r="AH1441" s="29" t="s">
        <v>113</v>
      </c>
      <c r="AI1441" s="36">
        <v>43908</v>
      </c>
      <c r="AJ1441" s="12">
        <v>0</v>
      </c>
      <c r="AK1441" s="12">
        <v>0</v>
      </c>
      <c r="AL1441" s="12">
        <v>0</v>
      </c>
      <c r="AM1441" s="12">
        <v>0</v>
      </c>
      <c r="AN1441" s="12">
        <v>0</v>
      </c>
      <c r="AO1441" s="12">
        <v>0</v>
      </c>
      <c r="AP1441" s="12">
        <v>0</v>
      </c>
      <c r="AQ1441" s="12">
        <v>0</v>
      </c>
      <c r="AR1441" s="12">
        <v>0</v>
      </c>
      <c r="AS1441" s="12">
        <v>0</v>
      </c>
      <c r="AT1441" s="12">
        <v>0</v>
      </c>
      <c r="AU1441" s="12">
        <v>0</v>
      </c>
      <c r="AV1441" s="12">
        <v>0</v>
      </c>
      <c r="AW1441" s="12">
        <v>0</v>
      </c>
      <c r="AX1441" s="12">
        <v>0</v>
      </c>
      <c r="AY1441" s="12">
        <v>0</v>
      </c>
      <c r="AZ1441" s="12">
        <v>0</v>
      </c>
      <c r="BA1441" s="12">
        <v>0</v>
      </c>
      <c r="BB1441" s="12">
        <v>0</v>
      </c>
      <c r="BC1441" s="12">
        <v>0</v>
      </c>
      <c r="BD1441" s="12">
        <v>0</v>
      </c>
      <c r="BE1441" s="12">
        <v>0</v>
      </c>
      <c r="BF1441" s="12">
        <v>0</v>
      </c>
      <c r="BK1441" t="s">
        <v>327</v>
      </c>
      <c r="BL1441" t="s">
        <v>113</v>
      </c>
      <c r="BM1441" s="2">
        <v>43907</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row>
    <row r="1442" spans="1:92" hidden="1" x14ac:dyDescent="0.25">
      <c r="A1442" s="7" t="s">
        <v>347</v>
      </c>
      <c r="B1442" t="s">
        <v>110</v>
      </c>
      <c r="C1442" s="2">
        <v>43908</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G1442" s="33" t="s">
        <v>347</v>
      </c>
      <c r="AH1442" s="30" t="s">
        <v>110</v>
      </c>
      <c r="AI1442" s="34">
        <v>43908</v>
      </c>
      <c r="AJ1442" s="12">
        <v>0</v>
      </c>
      <c r="AK1442" s="12">
        <v>0</v>
      </c>
      <c r="AL1442" s="12">
        <v>0</v>
      </c>
      <c r="AM1442" s="12">
        <v>0</v>
      </c>
      <c r="AN1442" s="12">
        <v>0</v>
      </c>
      <c r="AO1442" s="12">
        <v>0</v>
      </c>
      <c r="AP1442" s="12">
        <v>0</v>
      </c>
      <c r="AQ1442" s="12">
        <v>0</v>
      </c>
      <c r="AR1442" s="12">
        <v>0</v>
      </c>
      <c r="AS1442" s="12">
        <v>0</v>
      </c>
      <c r="AT1442" s="12">
        <v>0</v>
      </c>
      <c r="AU1442" s="12">
        <v>0</v>
      </c>
      <c r="AV1442" s="12">
        <v>0</v>
      </c>
      <c r="AW1442" s="12">
        <v>0</v>
      </c>
      <c r="AX1442" s="12">
        <v>0</v>
      </c>
      <c r="AY1442" s="12">
        <v>0</v>
      </c>
      <c r="AZ1442" s="12">
        <v>0</v>
      </c>
      <c r="BA1442" s="12">
        <v>0</v>
      </c>
      <c r="BB1442" s="12">
        <v>0</v>
      </c>
      <c r="BC1442" s="12">
        <v>0</v>
      </c>
      <c r="BD1442" s="12">
        <v>0</v>
      </c>
      <c r="BE1442" s="12">
        <v>0</v>
      </c>
      <c r="BF1442" s="12">
        <v>0</v>
      </c>
      <c r="BK1442" t="s">
        <v>328</v>
      </c>
      <c r="BL1442" t="s">
        <v>110</v>
      </c>
      <c r="BM1442" s="2">
        <v>43907</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row>
    <row r="1443" spans="1:92" hidden="1" x14ac:dyDescent="0.25">
      <c r="A1443" s="7" t="s">
        <v>347</v>
      </c>
      <c r="B1443" t="s">
        <v>111</v>
      </c>
      <c r="C1443" s="2">
        <v>43908</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G1443" s="35" t="s">
        <v>347</v>
      </c>
      <c r="AH1443" s="29" t="s">
        <v>111</v>
      </c>
      <c r="AI1443" s="36">
        <v>43908</v>
      </c>
      <c r="AJ1443" s="12">
        <v>0</v>
      </c>
      <c r="AK1443" s="12">
        <v>0</v>
      </c>
      <c r="AL1443" s="12">
        <v>0</v>
      </c>
      <c r="AM1443" s="12">
        <v>0</v>
      </c>
      <c r="AN1443" s="12">
        <v>0</v>
      </c>
      <c r="AO1443" s="12">
        <v>0</v>
      </c>
      <c r="AP1443" s="12">
        <v>0</v>
      </c>
      <c r="AQ1443" s="12">
        <v>0</v>
      </c>
      <c r="AR1443" s="12">
        <v>0</v>
      </c>
      <c r="AS1443" s="12">
        <v>0</v>
      </c>
      <c r="AT1443" s="12">
        <v>0</v>
      </c>
      <c r="AU1443" s="12">
        <v>0</v>
      </c>
      <c r="AV1443" s="12">
        <v>0</v>
      </c>
      <c r="AW1443" s="12">
        <v>0</v>
      </c>
      <c r="AX1443" s="12">
        <v>0</v>
      </c>
      <c r="AY1443" s="12">
        <v>0</v>
      </c>
      <c r="AZ1443" s="12">
        <v>0</v>
      </c>
      <c r="BA1443" s="12">
        <v>0</v>
      </c>
      <c r="BB1443" s="12">
        <v>0</v>
      </c>
      <c r="BC1443" s="12">
        <v>0</v>
      </c>
      <c r="BD1443" s="12">
        <v>0</v>
      </c>
      <c r="BE1443" s="12">
        <v>0</v>
      </c>
      <c r="BF1443" s="12">
        <v>0</v>
      </c>
      <c r="BK1443" t="s">
        <v>328</v>
      </c>
      <c r="BL1443" t="s">
        <v>111</v>
      </c>
      <c r="BM1443" s="2">
        <v>43907</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row>
    <row r="1444" spans="1:92" hidden="1" x14ac:dyDescent="0.25">
      <c r="A1444" s="7" t="s">
        <v>347</v>
      </c>
      <c r="B1444" t="s">
        <v>112</v>
      </c>
      <c r="C1444" s="2">
        <v>43908</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G1444" s="33" t="s">
        <v>347</v>
      </c>
      <c r="AH1444" s="30" t="s">
        <v>112</v>
      </c>
      <c r="AI1444" s="34">
        <v>43908</v>
      </c>
      <c r="AJ1444" s="12">
        <v>0</v>
      </c>
      <c r="AK1444" s="12">
        <v>0</v>
      </c>
      <c r="AL1444" s="12">
        <v>0</v>
      </c>
      <c r="AM1444" s="12">
        <v>0</v>
      </c>
      <c r="AN1444" s="12">
        <v>0</v>
      </c>
      <c r="AO1444" s="12">
        <v>0</v>
      </c>
      <c r="AP1444" s="12">
        <v>0</v>
      </c>
      <c r="AQ1444" s="12">
        <v>0</v>
      </c>
      <c r="AR1444" s="12">
        <v>0</v>
      </c>
      <c r="AS1444" s="12">
        <v>0</v>
      </c>
      <c r="AT1444" s="12">
        <v>0</v>
      </c>
      <c r="AU1444" s="12">
        <v>0</v>
      </c>
      <c r="AV1444" s="12">
        <v>0</v>
      </c>
      <c r="AW1444" s="12">
        <v>0</v>
      </c>
      <c r="AX1444" s="12">
        <v>0</v>
      </c>
      <c r="AY1444" s="12">
        <v>0</v>
      </c>
      <c r="AZ1444" s="12">
        <v>0</v>
      </c>
      <c r="BA1444" s="12">
        <v>0</v>
      </c>
      <c r="BB1444" s="12">
        <v>0</v>
      </c>
      <c r="BC1444" s="12">
        <v>0</v>
      </c>
      <c r="BD1444" s="12">
        <v>0</v>
      </c>
      <c r="BE1444" s="12">
        <v>0</v>
      </c>
      <c r="BF1444" s="12">
        <v>0</v>
      </c>
      <c r="BK1444" t="s">
        <v>328</v>
      </c>
      <c r="BL1444" t="s">
        <v>112</v>
      </c>
      <c r="BM1444" s="2">
        <v>43907</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row>
    <row r="1445" spans="1:92" hidden="1" x14ac:dyDescent="0.25">
      <c r="A1445" s="7" t="s">
        <v>347</v>
      </c>
      <c r="B1445" t="s">
        <v>113</v>
      </c>
      <c r="C1445" s="2">
        <v>43908</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G1445" s="35" t="s">
        <v>347</v>
      </c>
      <c r="AH1445" s="29" t="s">
        <v>113</v>
      </c>
      <c r="AI1445" s="36">
        <v>43908</v>
      </c>
      <c r="AJ1445" s="12">
        <v>0</v>
      </c>
      <c r="AK1445" s="12">
        <v>0</v>
      </c>
      <c r="AL1445" s="12">
        <v>0</v>
      </c>
      <c r="AM1445" s="12">
        <v>0</v>
      </c>
      <c r="AN1445" s="12">
        <v>0</v>
      </c>
      <c r="AO1445" s="12">
        <v>0</v>
      </c>
      <c r="AP1445" s="12">
        <v>0</v>
      </c>
      <c r="AQ1445" s="12">
        <v>0</v>
      </c>
      <c r="AR1445" s="12">
        <v>0</v>
      </c>
      <c r="AS1445" s="12">
        <v>0</v>
      </c>
      <c r="AT1445" s="12">
        <v>0</v>
      </c>
      <c r="AU1445" s="12">
        <v>0</v>
      </c>
      <c r="AV1445" s="12">
        <v>0</v>
      </c>
      <c r="AW1445" s="12">
        <v>0</v>
      </c>
      <c r="AX1445" s="12">
        <v>0</v>
      </c>
      <c r="AY1445" s="12">
        <v>0</v>
      </c>
      <c r="AZ1445" s="12">
        <v>0</v>
      </c>
      <c r="BA1445" s="12">
        <v>0</v>
      </c>
      <c r="BB1445" s="12">
        <v>0</v>
      </c>
      <c r="BC1445" s="12">
        <v>0</v>
      </c>
      <c r="BD1445" s="12">
        <v>0</v>
      </c>
      <c r="BE1445" s="12">
        <v>0</v>
      </c>
      <c r="BF1445" s="12">
        <v>0</v>
      </c>
      <c r="BK1445" t="s">
        <v>328</v>
      </c>
      <c r="BL1445" t="s">
        <v>113</v>
      </c>
      <c r="BM1445" s="2">
        <v>43907</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row>
    <row r="1446" spans="1:92" hidden="1" x14ac:dyDescent="0.25">
      <c r="A1446" s="7" t="s">
        <v>348</v>
      </c>
      <c r="B1446" t="s">
        <v>110</v>
      </c>
      <c r="C1446" s="2">
        <v>43908</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G1446" s="33" t="s">
        <v>348</v>
      </c>
      <c r="AH1446" s="30" t="s">
        <v>110</v>
      </c>
      <c r="AI1446" s="34">
        <v>43908</v>
      </c>
      <c r="AJ1446" s="12">
        <v>0</v>
      </c>
      <c r="AK1446" s="12">
        <v>0</v>
      </c>
      <c r="AL1446" s="12">
        <v>0</v>
      </c>
      <c r="AM1446" s="12">
        <v>0</v>
      </c>
      <c r="AN1446" s="12">
        <v>0</v>
      </c>
      <c r="AO1446" s="12">
        <v>0</v>
      </c>
      <c r="AP1446" s="12">
        <v>0</v>
      </c>
      <c r="AQ1446" s="12">
        <v>0</v>
      </c>
      <c r="AR1446" s="12">
        <v>0</v>
      </c>
      <c r="AS1446" s="12">
        <v>0</v>
      </c>
      <c r="AT1446" s="12">
        <v>0</v>
      </c>
      <c r="AU1446" s="12">
        <v>0</v>
      </c>
      <c r="AV1446" s="12">
        <v>0</v>
      </c>
      <c r="AW1446" s="12">
        <v>0</v>
      </c>
      <c r="AX1446" s="12">
        <v>0</v>
      </c>
      <c r="AY1446" s="12">
        <v>0</v>
      </c>
      <c r="AZ1446" s="12">
        <v>0</v>
      </c>
      <c r="BA1446" s="12">
        <v>0</v>
      </c>
      <c r="BB1446" s="12">
        <v>0</v>
      </c>
      <c r="BC1446" s="12">
        <v>0</v>
      </c>
      <c r="BD1446" s="12">
        <v>0</v>
      </c>
      <c r="BE1446" s="12">
        <v>0</v>
      </c>
      <c r="BF1446" s="12">
        <v>0</v>
      </c>
      <c r="BK1446" t="s">
        <v>329</v>
      </c>
      <c r="BL1446" t="s">
        <v>110</v>
      </c>
      <c r="BM1446" s="2">
        <v>43907</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row>
    <row r="1447" spans="1:92" hidden="1" x14ac:dyDescent="0.25">
      <c r="A1447" s="7" t="s">
        <v>348</v>
      </c>
      <c r="B1447" t="s">
        <v>111</v>
      </c>
      <c r="C1447" s="2">
        <v>43908</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G1447" s="35" t="s">
        <v>348</v>
      </c>
      <c r="AH1447" s="29" t="s">
        <v>111</v>
      </c>
      <c r="AI1447" s="36">
        <v>43908</v>
      </c>
      <c r="AJ1447" s="12">
        <v>0</v>
      </c>
      <c r="AK1447" s="12">
        <v>0</v>
      </c>
      <c r="AL1447" s="12">
        <v>0</v>
      </c>
      <c r="AM1447" s="12">
        <v>0</v>
      </c>
      <c r="AN1447" s="12">
        <v>0</v>
      </c>
      <c r="AO1447" s="12">
        <v>0</v>
      </c>
      <c r="AP1447" s="12">
        <v>0</v>
      </c>
      <c r="AQ1447" s="12">
        <v>0</v>
      </c>
      <c r="AR1447" s="12">
        <v>0</v>
      </c>
      <c r="AS1447" s="12">
        <v>0</v>
      </c>
      <c r="AT1447" s="12">
        <v>0</v>
      </c>
      <c r="AU1447" s="12">
        <v>0</v>
      </c>
      <c r="AV1447" s="12">
        <v>0</v>
      </c>
      <c r="AW1447" s="12">
        <v>0</v>
      </c>
      <c r="AX1447" s="12">
        <v>0</v>
      </c>
      <c r="AY1447" s="12">
        <v>0</v>
      </c>
      <c r="AZ1447" s="12">
        <v>0</v>
      </c>
      <c r="BA1447" s="12">
        <v>0</v>
      </c>
      <c r="BB1447" s="12">
        <v>0</v>
      </c>
      <c r="BC1447" s="12">
        <v>0</v>
      </c>
      <c r="BD1447" s="12">
        <v>0</v>
      </c>
      <c r="BE1447" s="12">
        <v>0</v>
      </c>
      <c r="BF1447" s="12">
        <v>0</v>
      </c>
      <c r="BK1447" t="s">
        <v>329</v>
      </c>
      <c r="BL1447" t="s">
        <v>111</v>
      </c>
      <c r="BM1447" s="2">
        <v>43907</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row>
    <row r="1448" spans="1:92" hidden="1" x14ac:dyDescent="0.25">
      <c r="A1448" s="7" t="s">
        <v>348</v>
      </c>
      <c r="B1448" t="s">
        <v>112</v>
      </c>
      <c r="C1448" s="2">
        <v>43908</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G1448" s="33" t="s">
        <v>348</v>
      </c>
      <c r="AH1448" s="30" t="s">
        <v>112</v>
      </c>
      <c r="AI1448" s="34">
        <v>43908</v>
      </c>
      <c r="AJ1448" s="12">
        <v>0</v>
      </c>
      <c r="AK1448" s="12">
        <v>0</v>
      </c>
      <c r="AL1448" s="12">
        <v>0</v>
      </c>
      <c r="AM1448" s="12">
        <v>0</v>
      </c>
      <c r="AN1448" s="12">
        <v>0</v>
      </c>
      <c r="AO1448" s="12">
        <v>0</v>
      </c>
      <c r="AP1448" s="12">
        <v>0</v>
      </c>
      <c r="AQ1448" s="12">
        <v>0</v>
      </c>
      <c r="AR1448" s="12">
        <v>0</v>
      </c>
      <c r="AS1448" s="12">
        <v>0</v>
      </c>
      <c r="AT1448" s="12">
        <v>0</v>
      </c>
      <c r="AU1448" s="12">
        <v>0</v>
      </c>
      <c r="AV1448" s="12">
        <v>0</v>
      </c>
      <c r="AW1448" s="12">
        <v>0</v>
      </c>
      <c r="AX1448" s="12">
        <v>0</v>
      </c>
      <c r="AY1448" s="12">
        <v>0</v>
      </c>
      <c r="AZ1448" s="12">
        <v>0</v>
      </c>
      <c r="BA1448" s="12">
        <v>0</v>
      </c>
      <c r="BB1448" s="12">
        <v>0</v>
      </c>
      <c r="BC1448" s="12">
        <v>0</v>
      </c>
      <c r="BD1448" s="12">
        <v>0</v>
      </c>
      <c r="BE1448" s="12">
        <v>0</v>
      </c>
      <c r="BF1448" s="12">
        <v>0</v>
      </c>
      <c r="BK1448" t="s">
        <v>329</v>
      </c>
      <c r="BL1448" t="s">
        <v>112</v>
      </c>
      <c r="BM1448" s="2">
        <v>43907</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row>
    <row r="1449" spans="1:92" hidden="1" x14ac:dyDescent="0.25">
      <c r="A1449" s="7" t="s">
        <v>348</v>
      </c>
      <c r="B1449" t="s">
        <v>113</v>
      </c>
      <c r="C1449" s="2">
        <v>43908</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G1449" s="35" t="s">
        <v>348</v>
      </c>
      <c r="AH1449" s="29" t="s">
        <v>113</v>
      </c>
      <c r="AI1449" s="36">
        <v>43908</v>
      </c>
      <c r="AJ1449" s="12">
        <v>0</v>
      </c>
      <c r="AK1449" s="12">
        <v>0</v>
      </c>
      <c r="AL1449" s="12">
        <v>0</v>
      </c>
      <c r="AM1449" s="12">
        <v>0</v>
      </c>
      <c r="AN1449" s="12">
        <v>0</v>
      </c>
      <c r="AO1449" s="12">
        <v>0</v>
      </c>
      <c r="AP1449" s="12">
        <v>0</v>
      </c>
      <c r="AQ1449" s="12">
        <v>0</v>
      </c>
      <c r="AR1449" s="12">
        <v>0</v>
      </c>
      <c r="AS1449" s="12">
        <v>0</v>
      </c>
      <c r="AT1449" s="12">
        <v>0</v>
      </c>
      <c r="AU1449" s="12">
        <v>0</v>
      </c>
      <c r="AV1449" s="12">
        <v>0</v>
      </c>
      <c r="AW1449" s="12">
        <v>0</v>
      </c>
      <c r="AX1449" s="12">
        <v>0</v>
      </c>
      <c r="AY1449" s="12">
        <v>0</v>
      </c>
      <c r="AZ1449" s="12">
        <v>0</v>
      </c>
      <c r="BA1449" s="12">
        <v>0</v>
      </c>
      <c r="BB1449" s="12">
        <v>0</v>
      </c>
      <c r="BC1449" s="12">
        <v>0</v>
      </c>
      <c r="BD1449" s="12">
        <v>0</v>
      </c>
      <c r="BE1449" s="12">
        <v>0</v>
      </c>
      <c r="BF1449" s="12">
        <v>0</v>
      </c>
      <c r="BK1449" t="s">
        <v>329</v>
      </c>
      <c r="BL1449" t="s">
        <v>113</v>
      </c>
      <c r="BM1449" s="2">
        <v>43907</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row>
    <row r="1450" spans="1:92" hidden="1" x14ac:dyDescent="0.25">
      <c r="A1450" s="7" t="s">
        <v>349</v>
      </c>
      <c r="B1450" t="s">
        <v>110</v>
      </c>
      <c r="C1450" s="2">
        <v>43908</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G1450" s="33" t="s">
        <v>349</v>
      </c>
      <c r="AH1450" s="30" t="s">
        <v>110</v>
      </c>
      <c r="AI1450" s="34">
        <v>43908</v>
      </c>
      <c r="AJ1450" s="12">
        <v>0</v>
      </c>
      <c r="AK1450" s="12">
        <v>0</v>
      </c>
      <c r="AL1450" s="12">
        <v>0</v>
      </c>
      <c r="AM1450" s="12">
        <v>0</v>
      </c>
      <c r="AN1450" s="12">
        <v>0</v>
      </c>
      <c r="AO1450" s="12">
        <v>0</v>
      </c>
      <c r="AP1450" s="12">
        <v>0</v>
      </c>
      <c r="AQ1450" s="12">
        <v>0</v>
      </c>
      <c r="AR1450" s="12">
        <v>0</v>
      </c>
      <c r="AS1450" s="12">
        <v>0</v>
      </c>
      <c r="AT1450" s="12">
        <v>0</v>
      </c>
      <c r="AU1450" s="12">
        <v>0</v>
      </c>
      <c r="AV1450" s="12">
        <v>0</v>
      </c>
      <c r="AW1450" s="12">
        <v>0</v>
      </c>
      <c r="AX1450" s="12">
        <v>0</v>
      </c>
      <c r="AY1450" s="12">
        <v>0</v>
      </c>
      <c r="AZ1450" s="12">
        <v>0</v>
      </c>
      <c r="BA1450" s="12">
        <v>0</v>
      </c>
      <c r="BB1450" s="12">
        <v>0</v>
      </c>
      <c r="BC1450" s="12">
        <v>0</v>
      </c>
      <c r="BD1450" s="12">
        <v>0</v>
      </c>
      <c r="BE1450" s="12">
        <v>0</v>
      </c>
      <c r="BF1450" s="12">
        <v>0</v>
      </c>
      <c r="BK1450" t="s">
        <v>330</v>
      </c>
      <c r="BL1450" t="s">
        <v>110</v>
      </c>
      <c r="BM1450" s="2">
        <v>43907</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row>
    <row r="1451" spans="1:92" hidden="1" x14ac:dyDescent="0.25">
      <c r="A1451" s="7" t="s">
        <v>349</v>
      </c>
      <c r="B1451" t="s">
        <v>111</v>
      </c>
      <c r="C1451" s="2">
        <v>43908</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G1451" s="35" t="s">
        <v>349</v>
      </c>
      <c r="AH1451" s="29" t="s">
        <v>111</v>
      </c>
      <c r="AI1451" s="36">
        <v>43908</v>
      </c>
      <c r="AJ1451" s="12">
        <v>0</v>
      </c>
      <c r="AK1451" s="12">
        <v>0</v>
      </c>
      <c r="AL1451" s="12">
        <v>0</v>
      </c>
      <c r="AM1451" s="12">
        <v>0</v>
      </c>
      <c r="AN1451" s="12">
        <v>0</v>
      </c>
      <c r="AO1451" s="12">
        <v>0</v>
      </c>
      <c r="AP1451" s="12">
        <v>0</v>
      </c>
      <c r="AQ1451" s="12">
        <v>0</v>
      </c>
      <c r="AR1451" s="12">
        <v>0</v>
      </c>
      <c r="AS1451" s="12">
        <v>0</v>
      </c>
      <c r="AT1451" s="12">
        <v>0</v>
      </c>
      <c r="AU1451" s="12">
        <v>0</v>
      </c>
      <c r="AV1451" s="12">
        <v>0</v>
      </c>
      <c r="AW1451" s="12">
        <v>0</v>
      </c>
      <c r="AX1451" s="12">
        <v>0</v>
      </c>
      <c r="AY1451" s="12">
        <v>0</v>
      </c>
      <c r="AZ1451" s="12">
        <v>0</v>
      </c>
      <c r="BA1451" s="12">
        <v>0</v>
      </c>
      <c r="BB1451" s="12">
        <v>0</v>
      </c>
      <c r="BC1451" s="12">
        <v>0</v>
      </c>
      <c r="BD1451" s="12">
        <v>0</v>
      </c>
      <c r="BE1451" s="12">
        <v>0</v>
      </c>
      <c r="BF1451" s="12">
        <v>0</v>
      </c>
      <c r="BK1451" t="s">
        <v>330</v>
      </c>
      <c r="BL1451" t="s">
        <v>111</v>
      </c>
      <c r="BM1451" s="2">
        <v>43907</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row>
    <row r="1452" spans="1:92" hidden="1" x14ac:dyDescent="0.25">
      <c r="A1452" s="7" t="s">
        <v>349</v>
      </c>
      <c r="B1452" t="s">
        <v>112</v>
      </c>
      <c r="C1452" s="2">
        <v>43908</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G1452" s="33" t="s">
        <v>349</v>
      </c>
      <c r="AH1452" s="30" t="s">
        <v>112</v>
      </c>
      <c r="AI1452" s="34">
        <v>43908</v>
      </c>
      <c r="AJ1452" s="12">
        <v>0</v>
      </c>
      <c r="AK1452" s="12">
        <v>0</v>
      </c>
      <c r="AL1452" s="12">
        <v>0</v>
      </c>
      <c r="AM1452" s="12">
        <v>0</v>
      </c>
      <c r="AN1452" s="12">
        <v>0</v>
      </c>
      <c r="AO1452" s="12">
        <v>0</v>
      </c>
      <c r="AP1452" s="12">
        <v>0</v>
      </c>
      <c r="AQ1452" s="12">
        <v>0</v>
      </c>
      <c r="AR1452" s="12">
        <v>0</v>
      </c>
      <c r="AS1452" s="12">
        <v>0</v>
      </c>
      <c r="AT1452" s="12">
        <v>0</v>
      </c>
      <c r="AU1452" s="12">
        <v>0</v>
      </c>
      <c r="AV1452" s="12">
        <v>0</v>
      </c>
      <c r="AW1452" s="12">
        <v>0</v>
      </c>
      <c r="AX1452" s="12">
        <v>0</v>
      </c>
      <c r="AY1452" s="12">
        <v>0</v>
      </c>
      <c r="AZ1452" s="12">
        <v>0</v>
      </c>
      <c r="BA1452" s="12">
        <v>0</v>
      </c>
      <c r="BB1452" s="12">
        <v>0</v>
      </c>
      <c r="BC1452" s="12">
        <v>0</v>
      </c>
      <c r="BD1452" s="12">
        <v>0</v>
      </c>
      <c r="BE1452" s="12">
        <v>0</v>
      </c>
      <c r="BF1452" s="12">
        <v>0</v>
      </c>
      <c r="BK1452" t="s">
        <v>330</v>
      </c>
      <c r="BL1452" t="s">
        <v>112</v>
      </c>
      <c r="BM1452" s="2">
        <v>43907</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row>
    <row r="1453" spans="1:92" hidden="1" x14ac:dyDescent="0.25">
      <c r="A1453" s="7" t="s">
        <v>349</v>
      </c>
      <c r="B1453" t="s">
        <v>113</v>
      </c>
      <c r="C1453" s="2">
        <v>43908</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G1453" s="35" t="s">
        <v>349</v>
      </c>
      <c r="AH1453" s="29" t="s">
        <v>113</v>
      </c>
      <c r="AI1453" s="36">
        <v>43908</v>
      </c>
      <c r="AJ1453" s="12">
        <v>0</v>
      </c>
      <c r="AK1453" s="12">
        <v>0</v>
      </c>
      <c r="AL1453" s="12">
        <v>0</v>
      </c>
      <c r="AM1453" s="12">
        <v>0</v>
      </c>
      <c r="AN1453" s="12">
        <v>0</v>
      </c>
      <c r="AO1453" s="12">
        <v>0</v>
      </c>
      <c r="AP1453" s="12">
        <v>0</v>
      </c>
      <c r="AQ1453" s="12">
        <v>0</v>
      </c>
      <c r="AR1453" s="12">
        <v>0</v>
      </c>
      <c r="AS1453" s="12">
        <v>0</v>
      </c>
      <c r="AT1453" s="12">
        <v>0</v>
      </c>
      <c r="AU1453" s="12">
        <v>0</v>
      </c>
      <c r="AV1453" s="12">
        <v>0</v>
      </c>
      <c r="AW1453" s="12">
        <v>0</v>
      </c>
      <c r="AX1453" s="12">
        <v>0</v>
      </c>
      <c r="AY1453" s="12">
        <v>0</v>
      </c>
      <c r="AZ1453" s="12">
        <v>0</v>
      </c>
      <c r="BA1453" s="12">
        <v>0</v>
      </c>
      <c r="BB1453" s="12">
        <v>0</v>
      </c>
      <c r="BC1453" s="12">
        <v>0</v>
      </c>
      <c r="BD1453" s="12">
        <v>0</v>
      </c>
      <c r="BE1453" s="12">
        <v>0</v>
      </c>
      <c r="BF1453" s="12">
        <v>0</v>
      </c>
      <c r="BK1453" t="s">
        <v>330</v>
      </c>
      <c r="BL1453" t="s">
        <v>113</v>
      </c>
      <c r="BM1453" s="2">
        <v>43907</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row>
    <row r="1454" spans="1:92" hidden="1" x14ac:dyDescent="0.25">
      <c r="A1454" s="7" t="s">
        <v>350</v>
      </c>
      <c r="B1454" t="s">
        <v>110</v>
      </c>
      <c r="C1454" s="2">
        <v>43908</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G1454" s="33" t="s">
        <v>350</v>
      </c>
      <c r="AH1454" s="30" t="s">
        <v>110</v>
      </c>
      <c r="AI1454" s="34">
        <v>43908</v>
      </c>
      <c r="AJ1454" s="12">
        <v>0</v>
      </c>
      <c r="AK1454" s="12">
        <v>0</v>
      </c>
      <c r="AL1454" s="12">
        <v>0</v>
      </c>
      <c r="AM1454" s="12">
        <v>0</v>
      </c>
      <c r="AN1454" s="12">
        <v>0</v>
      </c>
      <c r="AO1454" s="12">
        <v>0</v>
      </c>
      <c r="AP1454" s="12">
        <v>0</v>
      </c>
      <c r="AQ1454" s="12">
        <v>0</v>
      </c>
      <c r="AR1454" s="12">
        <v>0</v>
      </c>
      <c r="AS1454" s="12">
        <v>0</v>
      </c>
      <c r="AT1454" s="12">
        <v>0</v>
      </c>
      <c r="AU1454" s="12">
        <v>0</v>
      </c>
      <c r="AV1454" s="12">
        <v>0</v>
      </c>
      <c r="AW1454" s="12">
        <v>0</v>
      </c>
      <c r="AX1454" s="12">
        <v>0</v>
      </c>
      <c r="AY1454" s="12">
        <v>0</v>
      </c>
      <c r="AZ1454" s="12">
        <v>0</v>
      </c>
      <c r="BA1454" s="12">
        <v>0</v>
      </c>
      <c r="BB1454" s="12">
        <v>0</v>
      </c>
      <c r="BC1454" s="12">
        <v>0</v>
      </c>
      <c r="BD1454" s="12">
        <v>0</v>
      </c>
      <c r="BE1454" s="12">
        <v>0</v>
      </c>
      <c r="BF1454" s="12">
        <v>0</v>
      </c>
      <c r="BK1454" t="s">
        <v>331</v>
      </c>
      <c r="BL1454" t="s">
        <v>110</v>
      </c>
      <c r="BM1454" s="2">
        <v>43907</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row>
    <row r="1455" spans="1:92" hidden="1" x14ac:dyDescent="0.25">
      <c r="A1455" s="7" t="s">
        <v>350</v>
      </c>
      <c r="B1455" t="s">
        <v>111</v>
      </c>
      <c r="C1455" s="2">
        <v>43908</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G1455" s="35" t="s">
        <v>350</v>
      </c>
      <c r="AH1455" s="29" t="s">
        <v>111</v>
      </c>
      <c r="AI1455" s="36">
        <v>43908</v>
      </c>
      <c r="AJ1455" s="12">
        <v>0</v>
      </c>
      <c r="AK1455" s="12">
        <v>0</v>
      </c>
      <c r="AL1455" s="12">
        <v>0</v>
      </c>
      <c r="AM1455" s="12">
        <v>0</v>
      </c>
      <c r="AN1455" s="12">
        <v>0</v>
      </c>
      <c r="AO1455" s="12">
        <v>0</v>
      </c>
      <c r="AP1455" s="12">
        <v>0</v>
      </c>
      <c r="AQ1455" s="12">
        <v>0</v>
      </c>
      <c r="AR1455" s="12">
        <v>0</v>
      </c>
      <c r="AS1455" s="12">
        <v>0</v>
      </c>
      <c r="AT1455" s="12">
        <v>0</v>
      </c>
      <c r="AU1455" s="12">
        <v>0</v>
      </c>
      <c r="AV1455" s="12">
        <v>0</v>
      </c>
      <c r="AW1455" s="12">
        <v>0</v>
      </c>
      <c r="AX1455" s="12">
        <v>0</v>
      </c>
      <c r="AY1455" s="12">
        <v>0</v>
      </c>
      <c r="AZ1455" s="12">
        <v>0</v>
      </c>
      <c r="BA1455" s="12">
        <v>0</v>
      </c>
      <c r="BB1455" s="12">
        <v>0</v>
      </c>
      <c r="BC1455" s="12">
        <v>0</v>
      </c>
      <c r="BD1455" s="12">
        <v>0</v>
      </c>
      <c r="BE1455" s="12">
        <v>0</v>
      </c>
      <c r="BF1455" s="12">
        <v>0</v>
      </c>
      <c r="BK1455" t="s">
        <v>331</v>
      </c>
      <c r="BL1455" t="s">
        <v>111</v>
      </c>
      <c r="BM1455" s="2">
        <v>43907</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row>
    <row r="1456" spans="1:92" hidden="1" x14ac:dyDescent="0.25">
      <c r="A1456" s="7" t="s">
        <v>350</v>
      </c>
      <c r="B1456" t="s">
        <v>112</v>
      </c>
      <c r="C1456" s="2">
        <v>43908</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G1456" s="33" t="s">
        <v>350</v>
      </c>
      <c r="AH1456" s="30" t="s">
        <v>112</v>
      </c>
      <c r="AI1456" s="34">
        <v>43908</v>
      </c>
      <c r="AJ1456" s="12">
        <v>0</v>
      </c>
      <c r="AK1456" s="12">
        <v>0</v>
      </c>
      <c r="AL1456" s="12">
        <v>0</v>
      </c>
      <c r="AM1456" s="12">
        <v>0</v>
      </c>
      <c r="AN1456" s="12">
        <v>0</v>
      </c>
      <c r="AO1456" s="12">
        <v>0</v>
      </c>
      <c r="AP1456" s="12">
        <v>0</v>
      </c>
      <c r="AQ1456" s="12">
        <v>0</v>
      </c>
      <c r="AR1456" s="12">
        <v>0</v>
      </c>
      <c r="AS1456" s="12">
        <v>0</v>
      </c>
      <c r="AT1456" s="12">
        <v>0</v>
      </c>
      <c r="AU1456" s="12">
        <v>0</v>
      </c>
      <c r="AV1456" s="12">
        <v>0</v>
      </c>
      <c r="AW1456" s="12">
        <v>0</v>
      </c>
      <c r="AX1456" s="12">
        <v>0</v>
      </c>
      <c r="AY1456" s="12">
        <v>0</v>
      </c>
      <c r="AZ1456" s="12">
        <v>0</v>
      </c>
      <c r="BA1456" s="12">
        <v>0</v>
      </c>
      <c r="BB1456" s="12">
        <v>0</v>
      </c>
      <c r="BC1456" s="12">
        <v>0</v>
      </c>
      <c r="BD1456" s="12">
        <v>0</v>
      </c>
      <c r="BE1456" s="12">
        <v>0</v>
      </c>
      <c r="BF1456" s="12">
        <v>0</v>
      </c>
      <c r="BK1456" t="s">
        <v>331</v>
      </c>
      <c r="BL1456" t="s">
        <v>112</v>
      </c>
      <c r="BM1456" s="2">
        <v>43907</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row>
    <row r="1457" spans="1:92" hidden="1" x14ac:dyDescent="0.25">
      <c r="A1457" s="7" t="s">
        <v>350</v>
      </c>
      <c r="B1457" t="s">
        <v>113</v>
      </c>
      <c r="C1457" s="2">
        <v>43908</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G1457" s="35" t="s">
        <v>350</v>
      </c>
      <c r="AH1457" s="29" t="s">
        <v>113</v>
      </c>
      <c r="AI1457" s="36">
        <v>43908</v>
      </c>
      <c r="AJ1457" s="12">
        <v>0</v>
      </c>
      <c r="AK1457" s="12">
        <v>0</v>
      </c>
      <c r="AL1457" s="12">
        <v>0</v>
      </c>
      <c r="AM1457" s="12">
        <v>0</v>
      </c>
      <c r="AN1457" s="12">
        <v>0</v>
      </c>
      <c r="AO1457" s="12">
        <v>0</v>
      </c>
      <c r="AP1457" s="12">
        <v>0</v>
      </c>
      <c r="AQ1457" s="12">
        <v>0</v>
      </c>
      <c r="AR1457" s="12">
        <v>0</v>
      </c>
      <c r="AS1457" s="12">
        <v>0</v>
      </c>
      <c r="AT1457" s="12">
        <v>0</v>
      </c>
      <c r="AU1457" s="12">
        <v>0</v>
      </c>
      <c r="AV1457" s="12">
        <v>0</v>
      </c>
      <c r="AW1457" s="12">
        <v>0</v>
      </c>
      <c r="AX1457" s="12">
        <v>0</v>
      </c>
      <c r="AY1457" s="12">
        <v>0</v>
      </c>
      <c r="AZ1457" s="12">
        <v>0</v>
      </c>
      <c r="BA1457" s="12">
        <v>0</v>
      </c>
      <c r="BB1457" s="12">
        <v>0</v>
      </c>
      <c r="BC1457" s="12">
        <v>0</v>
      </c>
      <c r="BD1457" s="12">
        <v>0</v>
      </c>
      <c r="BE1457" s="12">
        <v>0</v>
      </c>
      <c r="BF1457" s="12">
        <v>0</v>
      </c>
      <c r="BK1457" t="s">
        <v>331</v>
      </c>
      <c r="BL1457" t="s">
        <v>113</v>
      </c>
      <c r="BM1457" s="2">
        <v>43907</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row>
    <row r="1458" spans="1:92" hidden="1" x14ac:dyDescent="0.25">
      <c r="A1458" s="7" t="s">
        <v>351</v>
      </c>
      <c r="B1458" t="s">
        <v>110</v>
      </c>
      <c r="C1458" s="2">
        <v>43908</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G1458" s="33" t="s">
        <v>351</v>
      </c>
      <c r="AH1458" s="30" t="s">
        <v>110</v>
      </c>
      <c r="AI1458" s="34">
        <v>43908</v>
      </c>
      <c r="AJ1458" s="12">
        <v>0</v>
      </c>
      <c r="AK1458" s="12">
        <v>0</v>
      </c>
      <c r="AL1458" s="12">
        <v>0</v>
      </c>
      <c r="AM1458" s="12">
        <v>0</v>
      </c>
      <c r="AN1458" s="12">
        <v>0</v>
      </c>
      <c r="AO1458" s="12">
        <v>0</v>
      </c>
      <c r="AP1458" s="12">
        <v>0</v>
      </c>
      <c r="AQ1458" s="12">
        <v>0</v>
      </c>
      <c r="AR1458" s="12">
        <v>0</v>
      </c>
      <c r="AS1458" s="12">
        <v>0</v>
      </c>
      <c r="AT1458" s="12">
        <v>0</v>
      </c>
      <c r="AU1458" s="12">
        <v>0</v>
      </c>
      <c r="AV1458" s="12">
        <v>0</v>
      </c>
      <c r="AW1458" s="12">
        <v>0</v>
      </c>
      <c r="AX1458" s="12">
        <v>0</v>
      </c>
      <c r="AY1458" s="12">
        <v>0</v>
      </c>
      <c r="AZ1458" s="12">
        <v>0</v>
      </c>
      <c r="BA1458" s="12">
        <v>0</v>
      </c>
      <c r="BB1458" s="12">
        <v>0</v>
      </c>
      <c r="BC1458" s="12">
        <v>0</v>
      </c>
      <c r="BD1458" s="12">
        <v>0</v>
      </c>
      <c r="BE1458" s="12">
        <v>0</v>
      </c>
      <c r="BF1458" s="12">
        <v>0</v>
      </c>
      <c r="BK1458" t="s">
        <v>332</v>
      </c>
      <c r="BL1458" t="s">
        <v>110</v>
      </c>
      <c r="BM1458" s="2">
        <v>43907</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row>
    <row r="1459" spans="1:92" hidden="1" x14ac:dyDescent="0.25">
      <c r="A1459" s="7" t="s">
        <v>351</v>
      </c>
      <c r="B1459" t="s">
        <v>111</v>
      </c>
      <c r="C1459" s="2">
        <v>43908</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G1459" s="35" t="s">
        <v>351</v>
      </c>
      <c r="AH1459" s="29" t="s">
        <v>111</v>
      </c>
      <c r="AI1459" s="36">
        <v>43908</v>
      </c>
      <c r="AJ1459" s="12">
        <v>0</v>
      </c>
      <c r="AK1459" s="12">
        <v>0</v>
      </c>
      <c r="AL1459" s="12">
        <v>0</v>
      </c>
      <c r="AM1459" s="12">
        <v>0</v>
      </c>
      <c r="AN1459" s="12">
        <v>0</v>
      </c>
      <c r="AO1459" s="12">
        <v>0</v>
      </c>
      <c r="AP1459" s="12">
        <v>0</v>
      </c>
      <c r="AQ1459" s="12">
        <v>0</v>
      </c>
      <c r="AR1459" s="12">
        <v>0</v>
      </c>
      <c r="AS1459" s="12">
        <v>0</v>
      </c>
      <c r="AT1459" s="12">
        <v>0</v>
      </c>
      <c r="AU1459" s="12">
        <v>0</v>
      </c>
      <c r="AV1459" s="12">
        <v>0</v>
      </c>
      <c r="AW1459" s="12">
        <v>0</v>
      </c>
      <c r="AX1459" s="12">
        <v>0</v>
      </c>
      <c r="AY1459" s="12">
        <v>0</v>
      </c>
      <c r="AZ1459" s="12">
        <v>0</v>
      </c>
      <c r="BA1459" s="12">
        <v>0</v>
      </c>
      <c r="BB1459" s="12">
        <v>0</v>
      </c>
      <c r="BC1459" s="12">
        <v>0</v>
      </c>
      <c r="BD1459" s="12">
        <v>0</v>
      </c>
      <c r="BE1459" s="12">
        <v>0</v>
      </c>
      <c r="BF1459" s="12">
        <v>0</v>
      </c>
      <c r="BK1459" t="s">
        <v>332</v>
      </c>
      <c r="BL1459" t="s">
        <v>111</v>
      </c>
      <c r="BM1459" s="2">
        <v>43907</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row>
    <row r="1460" spans="1:92" hidden="1" x14ac:dyDescent="0.25">
      <c r="A1460" s="7" t="s">
        <v>351</v>
      </c>
      <c r="B1460" t="s">
        <v>112</v>
      </c>
      <c r="C1460" s="2">
        <v>43908</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G1460" s="33" t="s">
        <v>351</v>
      </c>
      <c r="AH1460" s="30" t="s">
        <v>112</v>
      </c>
      <c r="AI1460" s="34">
        <v>43908</v>
      </c>
      <c r="AJ1460" s="12">
        <v>0</v>
      </c>
      <c r="AK1460" s="12">
        <v>0</v>
      </c>
      <c r="AL1460" s="12">
        <v>0</v>
      </c>
      <c r="AM1460" s="12">
        <v>0</v>
      </c>
      <c r="AN1460" s="12">
        <v>0</v>
      </c>
      <c r="AO1460" s="12">
        <v>0</v>
      </c>
      <c r="AP1460" s="12">
        <v>0</v>
      </c>
      <c r="AQ1460" s="12">
        <v>0</v>
      </c>
      <c r="AR1460" s="12">
        <v>0</v>
      </c>
      <c r="AS1460" s="12">
        <v>0</v>
      </c>
      <c r="AT1460" s="12">
        <v>0</v>
      </c>
      <c r="AU1460" s="12">
        <v>0</v>
      </c>
      <c r="AV1460" s="12">
        <v>0</v>
      </c>
      <c r="AW1460" s="12">
        <v>0</v>
      </c>
      <c r="AX1460" s="12">
        <v>0</v>
      </c>
      <c r="AY1460" s="12">
        <v>0</v>
      </c>
      <c r="AZ1460" s="12">
        <v>0</v>
      </c>
      <c r="BA1460" s="12">
        <v>0</v>
      </c>
      <c r="BB1460" s="12">
        <v>0</v>
      </c>
      <c r="BC1460" s="12">
        <v>0</v>
      </c>
      <c r="BD1460" s="12">
        <v>0</v>
      </c>
      <c r="BE1460" s="12">
        <v>0</v>
      </c>
      <c r="BF1460" s="12">
        <v>0</v>
      </c>
      <c r="BK1460" t="s">
        <v>332</v>
      </c>
      <c r="BL1460" t="s">
        <v>112</v>
      </c>
      <c r="BM1460" s="2">
        <v>43907</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row>
    <row r="1461" spans="1:92" hidden="1" x14ac:dyDescent="0.25">
      <c r="A1461" s="7" t="s">
        <v>351</v>
      </c>
      <c r="B1461" t="s">
        <v>113</v>
      </c>
      <c r="C1461" s="2">
        <v>43908</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G1461" s="35" t="s">
        <v>351</v>
      </c>
      <c r="AH1461" s="29" t="s">
        <v>113</v>
      </c>
      <c r="AI1461" s="36">
        <v>43908</v>
      </c>
      <c r="AJ1461" s="12">
        <v>0</v>
      </c>
      <c r="AK1461" s="12">
        <v>0</v>
      </c>
      <c r="AL1461" s="12">
        <v>0</v>
      </c>
      <c r="AM1461" s="12">
        <v>0</v>
      </c>
      <c r="AN1461" s="12">
        <v>0</v>
      </c>
      <c r="AO1461" s="12">
        <v>0</v>
      </c>
      <c r="AP1461" s="12">
        <v>0</v>
      </c>
      <c r="AQ1461" s="12">
        <v>0</v>
      </c>
      <c r="AR1461" s="12">
        <v>0</v>
      </c>
      <c r="AS1461" s="12">
        <v>0</v>
      </c>
      <c r="AT1461" s="12">
        <v>0</v>
      </c>
      <c r="AU1461" s="12">
        <v>0</v>
      </c>
      <c r="AV1461" s="12">
        <v>0</v>
      </c>
      <c r="AW1461" s="12">
        <v>0</v>
      </c>
      <c r="AX1461" s="12">
        <v>0</v>
      </c>
      <c r="AY1461" s="12">
        <v>0</v>
      </c>
      <c r="AZ1461" s="12">
        <v>0</v>
      </c>
      <c r="BA1461" s="12">
        <v>0</v>
      </c>
      <c r="BB1461" s="12">
        <v>0</v>
      </c>
      <c r="BC1461" s="12">
        <v>0</v>
      </c>
      <c r="BD1461" s="12">
        <v>0</v>
      </c>
      <c r="BE1461" s="12">
        <v>0</v>
      </c>
      <c r="BF1461" s="12">
        <v>0</v>
      </c>
      <c r="BK1461" t="s">
        <v>332</v>
      </c>
      <c r="BL1461" t="s">
        <v>113</v>
      </c>
      <c r="BM1461" s="2">
        <v>43907</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row>
    <row r="1462" spans="1:92" hidden="1" x14ac:dyDescent="0.25">
      <c r="A1462" s="7" t="s">
        <v>352</v>
      </c>
      <c r="B1462" t="s">
        <v>110</v>
      </c>
      <c r="C1462" s="2">
        <v>43908</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G1462" s="33" t="s">
        <v>352</v>
      </c>
      <c r="AH1462" s="30" t="s">
        <v>110</v>
      </c>
      <c r="AI1462" s="34">
        <v>43908</v>
      </c>
      <c r="AJ1462" s="12">
        <v>0</v>
      </c>
      <c r="AK1462" s="12">
        <v>0</v>
      </c>
      <c r="AL1462" s="12">
        <v>0</v>
      </c>
      <c r="AM1462" s="12">
        <v>0</v>
      </c>
      <c r="AN1462" s="12">
        <v>0</v>
      </c>
      <c r="AO1462" s="12">
        <v>0</v>
      </c>
      <c r="AP1462" s="12">
        <v>0</v>
      </c>
      <c r="AQ1462" s="12">
        <v>0</v>
      </c>
      <c r="AR1462" s="12">
        <v>0</v>
      </c>
      <c r="AS1462" s="12">
        <v>0</v>
      </c>
      <c r="AT1462" s="12">
        <v>0</v>
      </c>
      <c r="AU1462" s="12">
        <v>0</v>
      </c>
      <c r="AV1462" s="12">
        <v>0</v>
      </c>
      <c r="AW1462" s="12">
        <v>0</v>
      </c>
      <c r="AX1462" s="12">
        <v>0</v>
      </c>
      <c r="AY1462" s="12">
        <v>0</v>
      </c>
      <c r="AZ1462" s="12">
        <v>0</v>
      </c>
      <c r="BA1462" s="12">
        <v>0</v>
      </c>
      <c r="BB1462" s="12">
        <v>0</v>
      </c>
      <c r="BC1462" s="12">
        <v>0</v>
      </c>
      <c r="BD1462" s="12">
        <v>0</v>
      </c>
      <c r="BE1462" s="12">
        <v>0</v>
      </c>
      <c r="BF1462" s="12">
        <v>0</v>
      </c>
      <c r="BK1462" t="s">
        <v>333</v>
      </c>
      <c r="BL1462" t="s">
        <v>110</v>
      </c>
      <c r="BM1462" s="2">
        <v>43907</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row>
    <row r="1463" spans="1:92" hidden="1" x14ac:dyDescent="0.25">
      <c r="A1463" s="7" t="s">
        <v>352</v>
      </c>
      <c r="B1463" t="s">
        <v>111</v>
      </c>
      <c r="C1463" s="2">
        <v>43908</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G1463" s="35" t="s">
        <v>352</v>
      </c>
      <c r="AH1463" s="29" t="s">
        <v>111</v>
      </c>
      <c r="AI1463" s="36">
        <v>43908</v>
      </c>
      <c r="AJ1463" s="12">
        <v>0</v>
      </c>
      <c r="AK1463" s="12">
        <v>0</v>
      </c>
      <c r="AL1463" s="12">
        <v>0</v>
      </c>
      <c r="AM1463" s="12">
        <v>0</v>
      </c>
      <c r="AN1463" s="12">
        <v>0</v>
      </c>
      <c r="AO1463" s="12">
        <v>0</v>
      </c>
      <c r="AP1463" s="12">
        <v>0</v>
      </c>
      <c r="AQ1463" s="12">
        <v>0</v>
      </c>
      <c r="AR1463" s="12">
        <v>0</v>
      </c>
      <c r="AS1463" s="12">
        <v>0</v>
      </c>
      <c r="AT1463" s="12">
        <v>0</v>
      </c>
      <c r="AU1463" s="12">
        <v>0</v>
      </c>
      <c r="AV1463" s="12">
        <v>0</v>
      </c>
      <c r="AW1463" s="12">
        <v>0</v>
      </c>
      <c r="AX1463" s="12">
        <v>0</v>
      </c>
      <c r="AY1463" s="12">
        <v>0</v>
      </c>
      <c r="AZ1463" s="12">
        <v>0</v>
      </c>
      <c r="BA1463" s="12">
        <v>0</v>
      </c>
      <c r="BB1463" s="12">
        <v>0</v>
      </c>
      <c r="BC1463" s="12">
        <v>0</v>
      </c>
      <c r="BD1463" s="12">
        <v>0</v>
      </c>
      <c r="BE1463" s="12">
        <v>0</v>
      </c>
      <c r="BF1463" s="12">
        <v>0</v>
      </c>
      <c r="BK1463" t="s">
        <v>333</v>
      </c>
      <c r="BL1463" t="s">
        <v>111</v>
      </c>
      <c r="BM1463" s="2">
        <v>43907</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row>
    <row r="1464" spans="1:92" hidden="1" x14ac:dyDescent="0.25">
      <c r="A1464" s="7" t="s">
        <v>352</v>
      </c>
      <c r="B1464" t="s">
        <v>112</v>
      </c>
      <c r="C1464" s="2">
        <v>43908</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G1464" s="33" t="s">
        <v>352</v>
      </c>
      <c r="AH1464" s="30" t="s">
        <v>112</v>
      </c>
      <c r="AI1464" s="34">
        <v>43908</v>
      </c>
      <c r="AJ1464" s="12">
        <v>0</v>
      </c>
      <c r="AK1464" s="12">
        <v>0</v>
      </c>
      <c r="AL1464" s="12">
        <v>0</v>
      </c>
      <c r="AM1464" s="12">
        <v>0</v>
      </c>
      <c r="AN1464" s="12">
        <v>0</v>
      </c>
      <c r="AO1464" s="12">
        <v>0</v>
      </c>
      <c r="AP1464" s="12">
        <v>0</v>
      </c>
      <c r="AQ1464" s="12">
        <v>0</v>
      </c>
      <c r="AR1464" s="12">
        <v>0</v>
      </c>
      <c r="AS1464" s="12">
        <v>0</v>
      </c>
      <c r="AT1464" s="12">
        <v>0</v>
      </c>
      <c r="AU1464" s="12">
        <v>0</v>
      </c>
      <c r="AV1464" s="12">
        <v>0</v>
      </c>
      <c r="AW1464" s="12">
        <v>0</v>
      </c>
      <c r="AX1464" s="12">
        <v>0</v>
      </c>
      <c r="AY1464" s="12">
        <v>0</v>
      </c>
      <c r="AZ1464" s="12">
        <v>0</v>
      </c>
      <c r="BA1464" s="12">
        <v>0</v>
      </c>
      <c r="BB1464" s="12">
        <v>0</v>
      </c>
      <c r="BC1464" s="12">
        <v>0</v>
      </c>
      <c r="BD1464" s="12">
        <v>0</v>
      </c>
      <c r="BE1464" s="12">
        <v>0</v>
      </c>
      <c r="BF1464" s="12">
        <v>0</v>
      </c>
      <c r="BK1464" t="s">
        <v>333</v>
      </c>
      <c r="BL1464" t="s">
        <v>112</v>
      </c>
      <c r="BM1464" s="2">
        <v>43907</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0</v>
      </c>
      <c r="CJ1464">
        <v>0</v>
      </c>
      <c r="CK1464">
        <v>0</v>
      </c>
      <c r="CL1464">
        <v>0</v>
      </c>
      <c r="CM1464">
        <v>0</v>
      </c>
      <c r="CN1464">
        <v>0</v>
      </c>
    </row>
    <row r="1465" spans="1:92" hidden="1" x14ac:dyDescent="0.25">
      <c r="A1465" s="7" t="s">
        <v>352</v>
      </c>
      <c r="B1465" t="s">
        <v>113</v>
      </c>
      <c r="C1465" s="2">
        <v>43908</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G1465" s="35" t="s">
        <v>352</v>
      </c>
      <c r="AH1465" s="29" t="s">
        <v>113</v>
      </c>
      <c r="AI1465" s="36">
        <v>43908</v>
      </c>
      <c r="AJ1465" s="12">
        <v>0</v>
      </c>
      <c r="AK1465" s="12">
        <v>0</v>
      </c>
      <c r="AL1465" s="12">
        <v>0</v>
      </c>
      <c r="AM1465" s="12">
        <v>0</v>
      </c>
      <c r="AN1465" s="12">
        <v>0</v>
      </c>
      <c r="AO1465" s="12">
        <v>0</v>
      </c>
      <c r="AP1465" s="12">
        <v>0</v>
      </c>
      <c r="AQ1465" s="12">
        <v>0</v>
      </c>
      <c r="AR1465" s="12">
        <v>0</v>
      </c>
      <c r="AS1465" s="12">
        <v>0</v>
      </c>
      <c r="AT1465" s="12">
        <v>0</v>
      </c>
      <c r="AU1465" s="12">
        <v>0</v>
      </c>
      <c r="AV1465" s="12">
        <v>0</v>
      </c>
      <c r="AW1465" s="12">
        <v>0</v>
      </c>
      <c r="AX1465" s="12">
        <v>0</v>
      </c>
      <c r="AY1465" s="12">
        <v>0</v>
      </c>
      <c r="AZ1465" s="12">
        <v>0</v>
      </c>
      <c r="BA1465" s="12">
        <v>0</v>
      </c>
      <c r="BB1465" s="12">
        <v>0</v>
      </c>
      <c r="BC1465" s="12">
        <v>0</v>
      </c>
      <c r="BD1465" s="12">
        <v>0</v>
      </c>
      <c r="BE1465" s="12">
        <v>0</v>
      </c>
      <c r="BF1465" s="12">
        <v>0</v>
      </c>
      <c r="BK1465" t="s">
        <v>333</v>
      </c>
      <c r="BL1465" t="s">
        <v>113</v>
      </c>
      <c r="BM1465" s="2">
        <v>43907</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row>
    <row r="1466" spans="1:92" hidden="1" x14ac:dyDescent="0.25">
      <c r="A1466" s="7" t="s">
        <v>353</v>
      </c>
      <c r="B1466" t="s">
        <v>110</v>
      </c>
      <c r="C1466" s="2">
        <v>43908</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G1466" s="33" t="s">
        <v>353</v>
      </c>
      <c r="AH1466" s="30" t="s">
        <v>110</v>
      </c>
      <c r="AI1466" s="34">
        <v>43908</v>
      </c>
      <c r="AJ1466" s="12">
        <v>0</v>
      </c>
      <c r="AK1466" s="12">
        <v>0</v>
      </c>
      <c r="AL1466" s="12">
        <v>0</v>
      </c>
      <c r="AM1466" s="12">
        <v>0</v>
      </c>
      <c r="AN1466" s="12">
        <v>0</v>
      </c>
      <c r="AO1466" s="12">
        <v>0</v>
      </c>
      <c r="AP1466" s="12">
        <v>0</v>
      </c>
      <c r="AQ1466" s="12">
        <v>0</v>
      </c>
      <c r="AR1466" s="12">
        <v>0</v>
      </c>
      <c r="AS1466" s="12">
        <v>0</v>
      </c>
      <c r="AT1466" s="12">
        <v>0</v>
      </c>
      <c r="AU1466" s="12">
        <v>0</v>
      </c>
      <c r="AV1466" s="12">
        <v>0</v>
      </c>
      <c r="AW1466" s="12">
        <v>0</v>
      </c>
      <c r="AX1466" s="12">
        <v>0</v>
      </c>
      <c r="AY1466" s="12">
        <v>0</v>
      </c>
      <c r="AZ1466" s="12">
        <v>0</v>
      </c>
      <c r="BA1466" s="12">
        <v>0</v>
      </c>
      <c r="BB1466" s="12">
        <v>0</v>
      </c>
      <c r="BC1466" s="12">
        <v>0</v>
      </c>
      <c r="BD1466" s="12">
        <v>0</v>
      </c>
      <c r="BE1466" s="12">
        <v>0</v>
      </c>
      <c r="BF1466" s="12">
        <v>0</v>
      </c>
      <c r="BK1466" t="s">
        <v>334</v>
      </c>
      <c r="BL1466" t="s">
        <v>110</v>
      </c>
      <c r="BM1466" s="2">
        <v>43907</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row>
    <row r="1467" spans="1:92" hidden="1" x14ac:dyDescent="0.25">
      <c r="A1467" s="7" t="s">
        <v>353</v>
      </c>
      <c r="B1467" t="s">
        <v>111</v>
      </c>
      <c r="C1467" s="2">
        <v>43908</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G1467" s="35" t="s">
        <v>353</v>
      </c>
      <c r="AH1467" s="29" t="s">
        <v>111</v>
      </c>
      <c r="AI1467" s="36">
        <v>43908</v>
      </c>
      <c r="AJ1467" s="12">
        <v>0</v>
      </c>
      <c r="AK1467" s="12">
        <v>0</v>
      </c>
      <c r="AL1467" s="12">
        <v>0</v>
      </c>
      <c r="AM1467" s="12">
        <v>0</v>
      </c>
      <c r="AN1467" s="12">
        <v>0</v>
      </c>
      <c r="AO1467" s="12">
        <v>0</v>
      </c>
      <c r="AP1467" s="12">
        <v>0</v>
      </c>
      <c r="AQ1467" s="12">
        <v>0</v>
      </c>
      <c r="AR1467" s="12">
        <v>0</v>
      </c>
      <c r="AS1467" s="12">
        <v>0</v>
      </c>
      <c r="AT1467" s="12">
        <v>0</v>
      </c>
      <c r="AU1467" s="12">
        <v>0</v>
      </c>
      <c r="AV1467" s="12">
        <v>0</v>
      </c>
      <c r="AW1467" s="12">
        <v>0</v>
      </c>
      <c r="AX1467" s="12">
        <v>0</v>
      </c>
      <c r="AY1467" s="12">
        <v>0</v>
      </c>
      <c r="AZ1467" s="12">
        <v>0</v>
      </c>
      <c r="BA1467" s="12">
        <v>0</v>
      </c>
      <c r="BB1467" s="12">
        <v>0</v>
      </c>
      <c r="BC1467" s="12">
        <v>0</v>
      </c>
      <c r="BD1467" s="12">
        <v>0</v>
      </c>
      <c r="BE1467" s="12">
        <v>0</v>
      </c>
      <c r="BF1467" s="12">
        <v>0</v>
      </c>
      <c r="BK1467" t="s">
        <v>334</v>
      </c>
      <c r="BL1467" t="s">
        <v>111</v>
      </c>
      <c r="BM1467" s="2">
        <v>43907</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row>
    <row r="1468" spans="1:92" hidden="1" x14ac:dyDescent="0.25">
      <c r="A1468" s="7" t="s">
        <v>353</v>
      </c>
      <c r="B1468" t="s">
        <v>112</v>
      </c>
      <c r="C1468" s="2">
        <v>43908</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G1468" s="33" t="s">
        <v>353</v>
      </c>
      <c r="AH1468" s="30" t="s">
        <v>112</v>
      </c>
      <c r="AI1468" s="34">
        <v>43908</v>
      </c>
      <c r="AJ1468" s="12">
        <v>0</v>
      </c>
      <c r="AK1468" s="12">
        <v>0</v>
      </c>
      <c r="AL1468" s="12">
        <v>0</v>
      </c>
      <c r="AM1468" s="12">
        <v>0</v>
      </c>
      <c r="AN1468" s="12">
        <v>0</v>
      </c>
      <c r="AO1468" s="12">
        <v>0</v>
      </c>
      <c r="AP1468" s="12">
        <v>0</v>
      </c>
      <c r="AQ1468" s="12">
        <v>0</v>
      </c>
      <c r="AR1468" s="12">
        <v>0</v>
      </c>
      <c r="AS1468" s="12">
        <v>0</v>
      </c>
      <c r="AT1468" s="12">
        <v>0</v>
      </c>
      <c r="AU1468" s="12">
        <v>0</v>
      </c>
      <c r="AV1468" s="12">
        <v>0</v>
      </c>
      <c r="AW1468" s="12">
        <v>0</v>
      </c>
      <c r="AX1468" s="12">
        <v>0</v>
      </c>
      <c r="AY1468" s="12">
        <v>0</v>
      </c>
      <c r="AZ1468" s="12">
        <v>0</v>
      </c>
      <c r="BA1468" s="12">
        <v>0</v>
      </c>
      <c r="BB1468" s="12">
        <v>0</v>
      </c>
      <c r="BC1468" s="12">
        <v>0</v>
      </c>
      <c r="BD1468" s="12">
        <v>0</v>
      </c>
      <c r="BE1468" s="12">
        <v>0</v>
      </c>
      <c r="BF1468" s="12">
        <v>0</v>
      </c>
      <c r="BK1468" t="s">
        <v>334</v>
      </c>
      <c r="BL1468" t="s">
        <v>112</v>
      </c>
      <c r="BM1468" s="2">
        <v>43907</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row>
    <row r="1469" spans="1:92" hidden="1" x14ac:dyDescent="0.25">
      <c r="A1469" s="7" t="s">
        <v>353</v>
      </c>
      <c r="B1469" t="s">
        <v>113</v>
      </c>
      <c r="C1469" s="2">
        <v>43908</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G1469" s="35" t="s">
        <v>353</v>
      </c>
      <c r="AH1469" s="29" t="s">
        <v>113</v>
      </c>
      <c r="AI1469" s="36">
        <v>43908</v>
      </c>
      <c r="AJ1469" s="12">
        <v>0</v>
      </c>
      <c r="AK1469" s="12">
        <v>0</v>
      </c>
      <c r="AL1469" s="12">
        <v>0</v>
      </c>
      <c r="AM1469" s="12">
        <v>0</v>
      </c>
      <c r="AN1469" s="12">
        <v>0</v>
      </c>
      <c r="AO1469" s="12">
        <v>0</v>
      </c>
      <c r="AP1469" s="12">
        <v>0</v>
      </c>
      <c r="AQ1469" s="12">
        <v>0</v>
      </c>
      <c r="AR1469" s="12">
        <v>0</v>
      </c>
      <c r="AS1469" s="12">
        <v>0</v>
      </c>
      <c r="AT1469" s="12">
        <v>0</v>
      </c>
      <c r="AU1469" s="12">
        <v>0</v>
      </c>
      <c r="AV1469" s="12">
        <v>0</v>
      </c>
      <c r="AW1469" s="12">
        <v>0</v>
      </c>
      <c r="AX1469" s="12">
        <v>0</v>
      </c>
      <c r="AY1469" s="12">
        <v>0</v>
      </c>
      <c r="AZ1469" s="12">
        <v>0</v>
      </c>
      <c r="BA1469" s="12">
        <v>0</v>
      </c>
      <c r="BB1469" s="12">
        <v>0</v>
      </c>
      <c r="BC1469" s="12">
        <v>0</v>
      </c>
      <c r="BD1469" s="12">
        <v>0</v>
      </c>
      <c r="BE1469" s="12">
        <v>0</v>
      </c>
      <c r="BF1469" s="12">
        <v>0</v>
      </c>
      <c r="BK1469" t="s">
        <v>334</v>
      </c>
      <c r="BL1469" t="s">
        <v>113</v>
      </c>
      <c r="BM1469" s="2">
        <v>43907</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row>
    <row r="1470" spans="1:92" hidden="1" x14ac:dyDescent="0.25">
      <c r="A1470" s="7" t="s">
        <v>354</v>
      </c>
      <c r="B1470" t="s">
        <v>110</v>
      </c>
      <c r="C1470" s="2">
        <v>43908</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G1470" s="33" t="s">
        <v>354</v>
      </c>
      <c r="AH1470" s="30" t="s">
        <v>110</v>
      </c>
      <c r="AI1470" s="34">
        <v>43908</v>
      </c>
      <c r="AJ1470" s="12">
        <v>0</v>
      </c>
      <c r="AK1470" s="12">
        <v>0</v>
      </c>
      <c r="AL1470" s="12">
        <v>0</v>
      </c>
      <c r="AM1470" s="12">
        <v>0</v>
      </c>
      <c r="AN1470" s="12">
        <v>0</v>
      </c>
      <c r="AO1470" s="12">
        <v>0</v>
      </c>
      <c r="AP1470" s="12">
        <v>0</v>
      </c>
      <c r="AQ1470" s="12">
        <v>0</v>
      </c>
      <c r="AR1470" s="12">
        <v>0</v>
      </c>
      <c r="AS1470" s="12">
        <v>0</v>
      </c>
      <c r="AT1470" s="12">
        <v>0</v>
      </c>
      <c r="AU1470" s="12">
        <v>0</v>
      </c>
      <c r="AV1470" s="12">
        <v>0</v>
      </c>
      <c r="AW1470" s="12">
        <v>0</v>
      </c>
      <c r="AX1470" s="12">
        <v>0</v>
      </c>
      <c r="AY1470" s="12">
        <v>0</v>
      </c>
      <c r="AZ1470" s="12">
        <v>0</v>
      </c>
      <c r="BA1470" s="12">
        <v>0</v>
      </c>
      <c r="BB1470" s="12">
        <v>0</v>
      </c>
      <c r="BC1470" s="12">
        <v>0</v>
      </c>
      <c r="BD1470" s="12">
        <v>0</v>
      </c>
      <c r="BE1470" s="12">
        <v>0</v>
      </c>
      <c r="BF1470" s="12">
        <v>0</v>
      </c>
      <c r="BK1470" t="s">
        <v>335</v>
      </c>
      <c r="BL1470" t="s">
        <v>110</v>
      </c>
      <c r="BM1470" s="2">
        <v>43907</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row>
    <row r="1471" spans="1:92" hidden="1" x14ac:dyDescent="0.25">
      <c r="A1471" s="7" t="s">
        <v>354</v>
      </c>
      <c r="B1471" t="s">
        <v>111</v>
      </c>
      <c r="C1471" s="2">
        <v>43908</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G1471" s="35" t="s">
        <v>354</v>
      </c>
      <c r="AH1471" s="29" t="s">
        <v>111</v>
      </c>
      <c r="AI1471" s="36">
        <v>43908</v>
      </c>
      <c r="AJ1471" s="12">
        <v>0</v>
      </c>
      <c r="AK1471" s="12">
        <v>0</v>
      </c>
      <c r="AL1471" s="12">
        <v>0</v>
      </c>
      <c r="AM1471" s="12">
        <v>0</v>
      </c>
      <c r="AN1471" s="12">
        <v>0</v>
      </c>
      <c r="AO1471" s="12">
        <v>0</v>
      </c>
      <c r="AP1471" s="12">
        <v>0</v>
      </c>
      <c r="AQ1471" s="12">
        <v>0</v>
      </c>
      <c r="AR1471" s="12">
        <v>0</v>
      </c>
      <c r="AS1471" s="12">
        <v>0</v>
      </c>
      <c r="AT1471" s="12">
        <v>0</v>
      </c>
      <c r="AU1471" s="12">
        <v>0</v>
      </c>
      <c r="AV1471" s="12">
        <v>0</v>
      </c>
      <c r="AW1471" s="12">
        <v>0</v>
      </c>
      <c r="AX1471" s="12">
        <v>0</v>
      </c>
      <c r="AY1471" s="12">
        <v>0</v>
      </c>
      <c r="AZ1471" s="12">
        <v>0</v>
      </c>
      <c r="BA1471" s="12">
        <v>0</v>
      </c>
      <c r="BB1471" s="12">
        <v>0</v>
      </c>
      <c r="BC1471" s="12">
        <v>0</v>
      </c>
      <c r="BD1471" s="12">
        <v>0</v>
      </c>
      <c r="BE1471" s="12">
        <v>0</v>
      </c>
      <c r="BF1471" s="12">
        <v>0</v>
      </c>
      <c r="BK1471" t="s">
        <v>335</v>
      </c>
      <c r="BL1471" t="s">
        <v>111</v>
      </c>
      <c r="BM1471" s="2">
        <v>43907</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row>
    <row r="1472" spans="1:92" hidden="1" x14ac:dyDescent="0.25">
      <c r="A1472" s="7" t="s">
        <v>354</v>
      </c>
      <c r="B1472" t="s">
        <v>112</v>
      </c>
      <c r="C1472" s="2">
        <v>43908</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G1472" s="33" t="s">
        <v>354</v>
      </c>
      <c r="AH1472" s="30" t="s">
        <v>112</v>
      </c>
      <c r="AI1472" s="34">
        <v>43908</v>
      </c>
      <c r="AJ1472" s="12">
        <v>0</v>
      </c>
      <c r="AK1472" s="12">
        <v>0</v>
      </c>
      <c r="AL1472" s="12">
        <v>0</v>
      </c>
      <c r="AM1472" s="12">
        <v>0</v>
      </c>
      <c r="AN1472" s="12">
        <v>0</v>
      </c>
      <c r="AO1472" s="12">
        <v>0</v>
      </c>
      <c r="AP1472" s="12">
        <v>0</v>
      </c>
      <c r="AQ1472" s="12">
        <v>0</v>
      </c>
      <c r="AR1472" s="12">
        <v>0</v>
      </c>
      <c r="AS1472" s="12">
        <v>0</v>
      </c>
      <c r="AT1472" s="12">
        <v>0</v>
      </c>
      <c r="AU1472" s="12">
        <v>0</v>
      </c>
      <c r="AV1472" s="12">
        <v>0</v>
      </c>
      <c r="AW1472" s="12">
        <v>0</v>
      </c>
      <c r="AX1472" s="12">
        <v>0</v>
      </c>
      <c r="AY1472" s="12">
        <v>0</v>
      </c>
      <c r="AZ1472" s="12">
        <v>0</v>
      </c>
      <c r="BA1472" s="12">
        <v>0</v>
      </c>
      <c r="BB1472" s="12">
        <v>0</v>
      </c>
      <c r="BC1472" s="12">
        <v>0</v>
      </c>
      <c r="BD1472" s="12">
        <v>0</v>
      </c>
      <c r="BE1472" s="12">
        <v>0</v>
      </c>
      <c r="BF1472" s="12">
        <v>0</v>
      </c>
      <c r="BK1472" t="s">
        <v>335</v>
      </c>
      <c r="BL1472" t="s">
        <v>112</v>
      </c>
      <c r="BM1472" s="2">
        <v>43907</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row>
    <row r="1473" spans="1:92" hidden="1" x14ac:dyDescent="0.25">
      <c r="A1473" s="7" t="s">
        <v>354</v>
      </c>
      <c r="B1473" t="s">
        <v>113</v>
      </c>
      <c r="C1473" s="2">
        <v>43908</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G1473" s="35" t="s">
        <v>354</v>
      </c>
      <c r="AH1473" s="29" t="s">
        <v>113</v>
      </c>
      <c r="AI1473" s="36">
        <v>43908</v>
      </c>
      <c r="AJ1473" s="12">
        <v>0</v>
      </c>
      <c r="AK1473" s="12">
        <v>0</v>
      </c>
      <c r="AL1473" s="12">
        <v>0</v>
      </c>
      <c r="AM1473" s="12">
        <v>0</v>
      </c>
      <c r="AN1473" s="12">
        <v>0</v>
      </c>
      <c r="AO1473" s="12">
        <v>0</v>
      </c>
      <c r="AP1473" s="12">
        <v>0</v>
      </c>
      <c r="AQ1473" s="12">
        <v>0</v>
      </c>
      <c r="AR1473" s="12">
        <v>0</v>
      </c>
      <c r="AS1473" s="12">
        <v>0</v>
      </c>
      <c r="AT1473" s="12">
        <v>0</v>
      </c>
      <c r="AU1473" s="12">
        <v>0</v>
      </c>
      <c r="AV1473" s="12">
        <v>0</v>
      </c>
      <c r="AW1473" s="12">
        <v>0</v>
      </c>
      <c r="AX1473" s="12">
        <v>0</v>
      </c>
      <c r="AY1473" s="12">
        <v>0</v>
      </c>
      <c r="AZ1473" s="12">
        <v>0</v>
      </c>
      <c r="BA1473" s="12">
        <v>0</v>
      </c>
      <c r="BB1473" s="12">
        <v>0</v>
      </c>
      <c r="BC1473" s="12">
        <v>0</v>
      </c>
      <c r="BD1473" s="12">
        <v>0</v>
      </c>
      <c r="BE1473" s="12">
        <v>0</v>
      </c>
      <c r="BF1473" s="12">
        <v>0</v>
      </c>
      <c r="BK1473" t="s">
        <v>335</v>
      </c>
      <c r="BL1473" t="s">
        <v>113</v>
      </c>
      <c r="BM1473" s="2">
        <v>43907</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row>
    <row r="1474" spans="1:92" hidden="1" x14ac:dyDescent="0.25">
      <c r="A1474" s="7" t="s">
        <v>355</v>
      </c>
      <c r="B1474" t="s">
        <v>110</v>
      </c>
      <c r="C1474" s="2">
        <v>43908</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G1474" s="33" t="s">
        <v>355</v>
      </c>
      <c r="AH1474" s="30" t="s">
        <v>110</v>
      </c>
      <c r="AI1474" s="34">
        <v>43908</v>
      </c>
      <c r="AJ1474" s="12">
        <v>0</v>
      </c>
      <c r="AK1474" s="12">
        <v>0</v>
      </c>
      <c r="AL1474" s="12">
        <v>0</v>
      </c>
      <c r="AM1474" s="12">
        <v>0</v>
      </c>
      <c r="AN1474" s="12">
        <v>0</v>
      </c>
      <c r="AO1474" s="12">
        <v>0</v>
      </c>
      <c r="AP1474" s="12">
        <v>0</v>
      </c>
      <c r="AQ1474" s="12">
        <v>0</v>
      </c>
      <c r="AR1474" s="12">
        <v>0</v>
      </c>
      <c r="AS1474" s="12">
        <v>0</v>
      </c>
      <c r="AT1474" s="12">
        <v>0</v>
      </c>
      <c r="AU1474" s="12">
        <v>0</v>
      </c>
      <c r="AV1474" s="12">
        <v>0</v>
      </c>
      <c r="AW1474" s="12">
        <v>0</v>
      </c>
      <c r="AX1474" s="12">
        <v>0</v>
      </c>
      <c r="AY1474" s="12">
        <v>0</v>
      </c>
      <c r="AZ1474" s="12">
        <v>0</v>
      </c>
      <c r="BA1474" s="12">
        <v>0</v>
      </c>
      <c r="BB1474" s="12">
        <v>0</v>
      </c>
      <c r="BC1474" s="12">
        <v>0</v>
      </c>
      <c r="BD1474" s="12">
        <v>0</v>
      </c>
      <c r="BE1474" s="12">
        <v>0</v>
      </c>
      <c r="BF1474" s="12">
        <v>0</v>
      </c>
      <c r="BK1474" t="s">
        <v>336</v>
      </c>
      <c r="BL1474" t="s">
        <v>110</v>
      </c>
      <c r="BM1474" s="2">
        <v>43907</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row>
    <row r="1475" spans="1:92" hidden="1" x14ac:dyDescent="0.25">
      <c r="A1475" s="7" t="s">
        <v>355</v>
      </c>
      <c r="B1475" t="s">
        <v>111</v>
      </c>
      <c r="C1475" s="2">
        <v>43908</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G1475" s="35" t="s">
        <v>355</v>
      </c>
      <c r="AH1475" s="29" t="s">
        <v>111</v>
      </c>
      <c r="AI1475" s="36">
        <v>43908</v>
      </c>
      <c r="AJ1475" s="12">
        <v>0</v>
      </c>
      <c r="AK1475" s="12">
        <v>0</v>
      </c>
      <c r="AL1475" s="12">
        <v>0</v>
      </c>
      <c r="AM1475" s="12">
        <v>0</v>
      </c>
      <c r="AN1475" s="12">
        <v>0</v>
      </c>
      <c r="AO1475" s="12">
        <v>0</v>
      </c>
      <c r="AP1475" s="12">
        <v>0</v>
      </c>
      <c r="AQ1475" s="12">
        <v>0</v>
      </c>
      <c r="AR1475" s="12">
        <v>0</v>
      </c>
      <c r="AS1475" s="12">
        <v>0</v>
      </c>
      <c r="AT1475" s="12">
        <v>0</v>
      </c>
      <c r="AU1475" s="12">
        <v>0</v>
      </c>
      <c r="AV1475" s="12">
        <v>0</v>
      </c>
      <c r="AW1475" s="12">
        <v>0</v>
      </c>
      <c r="AX1475" s="12">
        <v>0</v>
      </c>
      <c r="AY1475" s="12">
        <v>0</v>
      </c>
      <c r="AZ1475" s="12">
        <v>0</v>
      </c>
      <c r="BA1475" s="12">
        <v>0</v>
      </c>
      <c r="BB1475" s="12">
        <v>0</v>
      </c>
      <c r="BC1475" s="12">
        <v>0</v>
      </c>
      <c r="BD1475" s="12">
        <v>0</v>
      </c>
      <c r="BE1475" s="12">
        <v>0</v>
      </c>
      <c r="BF1475" s="12">
        <v>0</v>
      </c>
      <c r="BK1475" t="s">
        <v>336</v>
      </c>
      <c r="BL1475" t="s">
        <v>111</v>
      </c>
      <c r="BM1475" s="2">
        <v>43907</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row>
    <row r="1476" spans="1:92" hidden="1" x14ac:dyDescent="0.25">
      <c r="A1476" s="7" t="s">
        <v>355</v>
      </c>
      <c r="B1476" t="s">
        <v>112</v>
      </c>
      <c r="C1476" s="2">
        <v>43908</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G1476" s="33" t="s">
        <v>355</v>
      </c>
      <c r="AH1476" s="30" t="s">
        <v>112</v>
      </c>
      <c r="AI1476" s="34">
        <v>43908</v>
      </c>
      <c r="AJ1476" s="12">
        <v>0</v>
      </c>
      <c r="AK1476" s="12">
        <v>0</v>
      </c>
      <c r="AL1476" s="12">
        <v>0</v>
      </c>
      <c r="AM1476" s="12">
        <v>0</v>
      </c>
      <c r="AN1476" s="12">
        <v>0</v>
      </c>
      <c r="AO1476" s="12">
        <v>0</v>
      </c>
      <c r="AP1476" s="12">
        <v>0</v>
      </c>
      <c r="AQ1476" s="12">
        <v>0</v>
      </c>
      <c r="AR1476" s="12">
        <v>0</v>
      </c>
      <c r="AS1476" s="12">
        <v>0</v>
      </c>
      <c r="AT1476" s="12">
        <v>0</v>
      </c>
      <c r="AU1476" s="12">
        <v>0</v>
      </c>
      <c r="AV1476" s="12">
        <v>0</v>
      </c>
      <c r="AW1476" s="12">
        <v>0</v>
      </c>
      <c r="AX1476" s="12">
        <v>0</v>
      </c>
      <c r="AY1476" s="12">
        <v>0</v>
      </c>
      <c r="AZ1476" s="12">
        <v>0</v>
      </c>
      <c r="BA1476" s="12">
        <v>0</v>
      </c>
      <c r="BB1476" s="12">
        <v>0</v>
      </c>
      <c r="BC1476" s="12">
        <v>0</v>
      </c>
      <c r="BD1476" s="12">
        <v>0</v>
      </c>
      <c r="BE1476" s="12">
        <v>0</v>
      </c>
      <c r="BF1476" s="12">
        <v>0</v>
      </c>
      <c r="BK1476" t="s">
        <v>336</v>
      </c>
      <c r="BL1476" t="s">
        <v>112</v>
      </c>
      <c r="BM1476" s="2">
        <v>43907</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row>
    <row r="1477" spans="1:92" hidden="1" x14ac:dyDescent="0.25">
      <c r="A1477" s="7" t="s">
        <v>355</v>
      </c>
      <c r="B1477" t="s">
        <v>113</v>
      </c>
      <c r="C1477" s="2">
        <v>43908</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G1477" s="35" t="s">
        <v>355</v>
      </c>
      <c r="AH1477" s="29" t="s">
        <v>113</v>
      </c>
      <c r="AI1477" s="36">
        <v>43908</v>
      </c>
      <c r="AJ1477" s="12">
        <v>0</v>
      </c>
      <c r="AK1477" s="12">
        <v>0</v>
      </c>
      <c r="AL1477" s="12">
        <v>0</v>
      </c>
      <c r="AM1477" s="12">
        <v>0</v>
      </c>
      <c r="AN1477" s="12">
        <v>0</v>
      </c>
      <c r="AO1477" s="12">
        <v>0</v>
      </c>
      <c r="AP1477" s="12">
        <v>0</v>
      </c>
      <c r="AQ1477" s="12">
        <v>0</v>
      </c>
      <c r="AR1477" s="12">
        <v>0</v>
      </c>
      <c r="AS1477" s="12">
        <v>0</v>
      </c>
      <c r="AT1477" s="12">
        <v>0</v>
      </c>
      <c r="AU1477" s="12">
        <v>0</v>
      </c>
      <c r="AV1477" s="12">
        <v>0</v>
      </c>
      <c r="AW1477" s="12">
        <v>0</v>
      </c>
      <c r="AX1477" s="12">
        <v>0</v>
      </c>
      <c r="AY1477" s="12">
        <v>0</v>
      </c>
      <c r="AZ1477" s="12">
        <v>0</v>
      </c>
      <c r="BA1477" s="12">
        <v>0</v>
      </c>
      <c r="BB1477" s="12">
        <v>0</v>
      </c>
      <c r="BC1477" s="12">
        <v>0</v>
      </c>
      <c r="BD1477" s="12">
        <v>0</v>
      </c>
      <c r="BE1477" s="12">
        <v>0</v>
      </c>
      <c r="BF1477" s="12">
        <v>0</v>
      </c>
      <c r="BK1477" t="s">
        <v>336</v>
      </c>
      <c r="BL1477" t="s">
        <v>113</v>
      </c>
      <c r="BM1477" s="2">
        <v>43907</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row>
    <row r="1478" spans="1:92" hidden="1" x14ac:dyDescent="0.25">
      <c r="A1478" s="7" t="s">
        <v>356</v>
      </c>
      <c r="B1478" t="s">
        <v>110</v>
      </c>
      <c r="C1478" s="2">
        <v>43908</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G1478" s="33" t="s">
        <v>356</v>
      </c>
      <c r="AH1478" s="30" t="s">
        <v>110</v>
      </c>
      <c r="AI1478" s="34">
        <v>43908</v>
      </c>
      <c r="AJ1478" s="12">
        <v>0</v>
      </c>
      <c r="AK1478" s="12">
        <v>0</v>
      </c>
      <c r="AL1478" s="12">
        <v>0</v>
      </c>
      <c r="AM1478" s="12">
        <v>0</v>
      </c>
      <c r="AN1478" s="12">
        <v>0</v>
      </c>
      <c r="AO1478" s="12">
        <v>0</v>
      </c>
      <c r="AP1478" s="12">
        <v>0</v>
      </c>
      <c r="AQ1478" s="12">
        <v>0</v>
      </c>
      <c r="AR1478" s="12">
        <v>0</v>
      </c>
      <c r="AS1478" s="12">
        <v>0</v>
      </c>
      <c r="AT1478" s="12">
        <v>0</v>
      </c>
      <c r="AU1478" s="12">
        <v>0</v>
      </c>
      <c r="AV1478" s="12">
        <v>0</v>
      </c>
      <c r="AW1478" s="12">
        <v>0</v>
      </c>
      <c r="AX1478" s="12">
        <v>0</v>
      </c>
      <c r="AY1478" s="12">
        <v>0</v>
      </c>
      <c r="AZ1478" s="12">
        <v>0</v>
      </c>
      <c r="BA1478" s="12">
        <v>0</v>
      </c>
      <c r="BB1478" s="12">
        <v>0</v>
      </c>
      <c r="BC1478" s="12">
        <v>0</v>
      </c>
      <c r="BD1478" s="12">
        <v>0</v>
      </c>
      <c r="BE1478" s="12">
        <v>0</v>
      </c>
      <c r="BF1478" s="12">
        <v>0</v>
      </c>
      <c r="BK1478" t="s">
        <v>337</v>
      </c>
      <c r="BL1478" t="s">
        <v>110</v>
      </c>
      <c r="BM1478" s="2">
        <v>43907</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row>
    <row r="1479" spans="1:92" hidden="1" x14ac:dyDescent="0.25">
      <c r="A1479" s="7" t="s">
        <v>356</v>
      </c>
      <c r="B1479" t="s">
        <v>111</v>
      </c>
      <c r="C1479" s="2">
        <v>43908</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G1479" s="35" t="s">
        <v>356</v>
      </c>
      <c r="AH1479" s="29" t="s">
        <v>111</v>
      </c>
      <c r="AI1479" s="36">
        <v>43908</v>
      </c>
      <c r="AJ1479" s="12">
        <v>0</v>
      </c>
      <c r="AK1479" s="12">
        <v>0</v>
      </c>
      <c r="AL1479" s="12">
        <v>0</v>
      </c>
      <c r="AM1479" s="12">
        <v>0</v>
      </c>
      <c r="AN1479" s="12">
        <v>0</v>
      </c>
      <c r="AO1479" s="12">
        <v>0</v>
      </c>
      <c r="AP1479" s="12">
        <v>0</v>
      </c>
      <c r="AQ1479" s="12">
        <v>0</v>
      </c>
      <c r="AR1479" s="12">
        <v>0</v>
      </c>
      <c r="AS1479" s="12">
        <v>0</v>
      </c>
      <c r="AT1479" s="12">
        <v>0</v>
      </c>
      <c r="AU1479" s="12">
        <v>0</v>
      </c>
      <c r="AV1479" s="12">
        <v>0</v>
      </c>
      <c r="AW1479" s="12">
        <v>0</v>
      </c>
      <c r="AX1479" s="12">
        <v>0</v>
      </c>
      <c r="AY1479" s="12">
        <v>0</v>
      </c>
      <c r="AZ1479" s="12">
        <v>0</v>
      </c>
      <c r="BA1479" s="12">
        <v>0</v>
      </c>
      <c r="BB1479" s="12">
        <v>0</v>
      </c>
      <c r="BC1479" s="12">
        <v>0</v>
      </c>
      <c r="BD1479" s="12">
        <v>0</v>
      </c>
      <c r="BE1479" s="12">
        <v>0</v>
      </c>
      <c r="BF1479" s="12">
        <v>0</v>
      </c>
      <c r="BK1479" t="s">
        <v>337</v>
      </c>
      <c r="BL1479" t="s">
        <v>111</v>
      </c>
      <c r="BM1479" s="2">
        <v>43907</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row>
    <row r="1480" spans="1:92" hidden="1" x14ac:dyDescent="0.25">
      <c r="A1480" s="7" t="s">
        <v>356</v>
      </c>
      <c r="B1480" t="s">
        <v>112</v>
      </c>
      <c r="C1480" s="2">
        <v>43908</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G1480" s="33" t="s">
        <v>356</v>
      </c>
      <c r="AH1480" s="30" t="s">
        <v>112</v>
      </c>
      <c r="AI1480" s="34">
        <v>43908</v>
      </c>
      <c r="AJ1480" s="12">
        <v>0</v>
      </c>
      <c r="AK1480" s="12">
        <v>0</v>
      </c>
      <c r="AL1480" s="12">
        <v>0</v>
      </c>
      <c r="AM1480" s="12">
        <v>0</v>
      </c>
      <c r="AN1480" s="12">
        <v>0</v>
      </c>
      <c r="AO1480" s="12">
        <v>0</v>
      </c>
      <c r="AP1480" s="12">
        <v>0</v>
      </c>
      <c r="AQ1480" s="12">
        <v>0</v>
      </c>
      <c r="AR1480" s="12">
        <v>0</v>
      </c>
      <c r="AS1480" s="12">
        <v>0</v>
      </c>
      <c r="AT1480" s="12">
        <v>0</v>
      </c>
      <c r="AU1480" s="12">
        <v>0</v>
      </c>
      <c r="AV1480" s="12">
        <v>0</v>
      </c>
      <c r="AW1480" s="12">
        <v>0</v>
      </c>
      <c r="AX1480" s="12">
        <v>0</v>
      </c>
      <c r="AY1480" s="12">
        <v>0</v>
      </c>
      <c r="AZ1480" s="12">
        <v>0</v>
      </c>
      <c r="BA1480" s="12">
        <v>0</v>
      </c>
      <c r="BB1480" s="12">
        <v>0</v>
      </c>
      <c r="BC1480" s="12">
        <v>0</v>
      </c>
      <c r="BD1480" s="12">
        <v>0</v>
      </c>
      <c r="BE1480" s="12">
        <v>0</v>
      </c>
      <c r="BF1480" s="12">
        <v>0</v>
      </c>
      <c r="BK1480" t="s">
        <v>337</v>
      </c>
      <c r="BL1480" t="s">
        <v>112</v>
      </c>
      <c r="BM1480" s="2">
        <v>43907</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row>
    <row r="1481" spans="1:92" hidden="1" x14ac:dyDescent="0.25">
      <c r="A1481" s="7" t="s">
        <v>356</v>
      </c>
      <c r="B1481" t="s">
        <v>113</v>
      </c>
      <c r="C1481" s="2">
        <v>43908</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G1481" s="35" t="s">
        <v>356</v>
      </c>
      <c r="AH1481" s="29" t="s">
        <v>113</v>
      </c>
      <c r="AI1481" s="36">
        <v>43908</v>
      </c>
      <c r="AJ1481" s="12">
        <v>0</v>
      </c>
      <c r="AK1481" s="12">
        <v>0</v>
      </c>
      <c r="AL1481" s="12">
        <v>0</v>
      </c>
      <c r="AM1481" s="12">
        <v>0</v>
      </c>
      <c r="AN1481" s="12">
        <v>0</v>
      </c>
      <c r="AO1481" s="12">
        <v>0</v>
      </c>
      <c r="AP1481" s="12">
        <v>0</v>
      </c>
      <c r="AQ1481" s="12">
        <v>0</v>
      </c>
      <c r="AR1481" s="12">
        <v>0</v>
      </c>
      <c r="AS1481" s="12">
        <v>0</v>
      </c>
      <c r="AT1481" s="12">
        <v>0</v>
      </c>
      <c r="AU1481" s="12">
        <v>0</v>
      </c>
      <c r="AV1481" s="12">
        <v>0</v>
      </c>
      <c r="AW1481" s="12">
        <v>0</v>
      </c>
      <c r="AX1481" s="12">
        <v>0</v>
      </c>
      <c r="AY1481" s="12">
        <v>0</v>
      </c>
      <c r="AZ1481" s="12">
        <v>0</v>
      </c>
      <c r="BA1481" s="12">
        <v>0</v>
      </c>
      <c r="BB1481" s="12">
        <v>0</v>
      </c>
      <c r="BC1481" s="12">
        <v>0</v>
      </c>
      <c r="BD1481" s="12">
        <v>0</v>
      </c>
      <c r="BE1481" s="12">
        <v>0</v>
      </c>
      <c r="BF1481" s="12">
        <v>0</v>
      </c>
      <c r="BK1481" t="s">
        <v>337</v>
      </c>
      <c r="BL1481" t="s">
        <v>113</v>
      </c>
      <c r="BM1481" s="2">
        <v>43907</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row>
    <row r="1482" spans="1:92" hidden="1" x14ac:dyDescent="0.25">
      <c r="A1482" s="7" t="s">
        <v>357</v>
      </c>
      <c r="B1482" t="s">
        <v>110</v>
      </c>
      <c r="C1482" s="2">
        <v>43908</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G1482" s="33" t="s">
        <v>357</v>
      </c>
      <c r="AH1482" s="30" t="s">
        <v>110</v>
      </c>
      <c r="AI1482" s="34">
        <v>43908</v>
      </c>
      <c r="AJ1482" s="12">
        <v>0</v>
      </c>
      <c r="AK1482" s="12">
        <v>0</v>
      </c>
      <c r="AL1482" s="12">
        <v>0</v>
      </c>
      <c r="AM1482" s="12">
        <v>0</v>
      </c>
      <c r="AN1482" s="12">
        <v>0</v>
      </c>
      <c r="AO1482" s="12">
        <v>0</v>
      </c>
      <c r="AP1482" s="12">
        <v>0</v>
      </c>
      <c r="AQ1482" s="12">
        <v>0</v>
      </c>
      <c r="AR1482" s="12">
        <v>0</v>
      </c>
      <c r="AS1482" s="12">
        <v>0</v>
      </c>
      <c r="AT1482" s="12">
        <v>0</v>
      </c>
      <c r="AU1482" s="12">
        <v>0</v>
      </c>
      <c r="AV1482" s="12">
        <v>0</v>
      </c>
      <c r="AW1482" s="12">
        <v>0</v>
      </c>
      <c r="AX1482" s="12">
        <v>0</v>
      </c>
      <c r="AY1482" s="12">
        <v>0</v>
      </c>
      <c r="AZ1482" s="12">
        <v>0</v>
      </c>
      <c r="BA1482" s="12">
        <v>0</v>
      </c>
      <c r="BB1482" s="12">
        <v>0</v>
      </c>
      <c r="BC1482" s="12">
        <v>0</v>
      </c>
      <c r="BD1482" s="12">
        <v>0</v>
      </c>
      <c r="BE1482" s="12">
        <v>0</v>
      </c>
      <c r="BF1482" s="12">
        <v>0</v>
      </c>
      <c r="BK1482" t="s">
        <v>338</v>
      </c>
      <c r="BL1482" t="s">
        <v>110</v>
      </c>
      <c r="BM1482" s="2">
        <v>43907</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row>
    <row r="1483" spans="1:92" hidden="1" x14ac:dyDescent="0.25">
      <c r="A1483" s="7" t="s">
        <v>357</v>
      </c>
      <c r="B1483" t="s">
        <v>111</v>
      </c>
      <c r="C1483" s="2">
        <v>43908</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G1483" s="35" t="s">
        <v>357</v>
      </c>
      <c r="AH1483" s="29" t="s">
        <v>111</v>
      </c>
      <c r="AI1483" s="36">
        <v>43908</v>
      </c>
      <c r="AJ1483" s="12">
        <v>0</v>
      </c>
      <c r="AK1483" s="12">
        <v>0</v>
      </c>
      <c r="AL1483" s="12">
        <v>0</v>
      </c>
      <c r="AM1483" s="12">
        <v>0</v>
      </c>
      <c r="AN1483" s="12">
        <v>0</v>
      </c>
      <c r="AO1483" s="12">
        <v>0</v>
      </c>
      <c r="AP1483" s="12">
        <v>0</v>
      </c>
      <c r="AQ1483" s="12">
        <v>0</v>
      </c>
      <c r="AR1483" s="12">
        <v>0</v>
      </c>
      <c r="AS1483" s="12">
        <v>0</v>
      </c>
      <c r="AT1483" s="12">
        <v>0</v>
      </c>
      <c r="AU1483" s="12">
        <v>0</v>
      </c>
      <c r="AV1483" s="12">
        <v>0</v>
      </c>
      <c r="AW1483" s="12">
        <v>0</v>
      </c>
      <c r="AX1483" s="12">
        <v>0</v>
      </c>
      <c r="AY1483" s="12">
        <v>0</v>
      </c>
      <c r="AZ1483" s="12">
        <v>0</v>
      </c>
      <c r="BA1483" s="12">
        <v>0</v>
      </c>
      <c r="BB1483" s="12">
        <v>0</v>
      </c>
      <c r="BC1483" s="12">
        <v>0</v>
      </c>
      <c r="BD1483" s="12">
        <v>0</v>
      </c>
      <c r="BE1483" s="12">
        <v>0</v>
      </c>
      <c r="BF1483" s="12">
        <v>0</v>
      </c>
      <c r="BK1483" t="s">
        <v>338</v>
      </c>
      <c r="BL1483" t="s">
        <v>111</v>
      </c>
      <c r="BM1483" s="2">
        <v>43907</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row>
    <row r="1484" spans="1:92" hidden="1" x14ac:dyDescent="0.25">
      <c r="A1484" s="7" t="s">
        <v>357</v>
      </c>
      <c r="B1484" t="s">
        <v>112</v>
      </c>
      <c r="C1484" s="2">
        <v>43908</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G1484" s="33" t="s">
        <v>357</v>
      </c>
      <c r="AH1484" s="30" t="s">
        <v>112</v>
      </c>
      <c r="AI1484" s="34">
        <v>43908</v>
      </c>
      <c r="AJ1484" s="12">
        <v>0</v>
      </c>
      <c r="AK1484" s="12">
        <v>0</v>
      </c>
      <c r="AL1484" s="12">
        <v>0</v>
      </c>
      <c r="AM1484" s="12">
        <v>0</v>
      </c>
      <c r="AN1484" s="12">
        <v>0</v>
      </c>
      <c r="AO1484" s="12">
        <v>0</v>
      </c>
      <c r="AP1484" s="12">
        <v>0</v>
      </c>
      <c r="AQ1484" s="12">
        <v>0</v>
      </c>
      <c r="AR1484" s="12">
        <v>0</v>
      </c>
      <c r="AS1484" s="12">
        <v>0</v>
      </c>
      <c r="AT1484" s="12">
        <v>0</v>
      </c>
      <c r="AU1484" s="12">
        <v>0</v>
      </c>
      <c r="AV1484" s="12">
        <v>0</v>
      </c>
      <c r="AW1484" s="12">
        <v>0</v>
      </c>
      <c r="AX1484" s="12">
        <v>0</v>
      </c>
      <c r="AY1484" s="12">
        <v>0</v>
      </c>
      <c r="AZ1484" s="12">
        <v>0</v>
      </c>
      <c r="BA1484" s="12">
        <v>0</v>
      </c>
      <c r="BB1484" s="12">
        <v>0</v>
      </c>
      <c r="BC1484" s="12">
        <v>0</v>
      </c>
      <c r="BD1484" s="12">
        <v>0</v>
      </c>
      <c r="BE1484" s="12">
        <v>0</v>
      </c>
      <c r="BF1484" s="12">
        <v>0</v>
      </c>
      <c r="BK1484" t="s">
        <v>338</v>
      </c>
      <c r="BL1484" t="s">
        <v>112</v>
      </c>
      <c r="BM1484" s="2">
        <v>43907</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row>
    <row r="1485" spans="1:92" hidden="1" x14ac:dyDescent="0.25">
      <c r="A1485" s="7" t="s">
        <v>357</v>
      </c>
      <c r="B1485" t="s">
        <v>113</v>
      </c>
      <c r="C1485" s="2">
        <v>43908</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G1485" s="35" t="s">
        <v>357</v>
      </c>
      <c r="AH1485" s="29" t="s">
        <v>113</v>
      </c>
      <c r="AI1485" s="36">
        <v>43908</v>
      </c>
      <c r="AJ1485" s="12">
        <v>0</v>
      </c>
      <c r="AK1485" s="12">
        <v>0</v>
      </c>
      <c r="AL1485" s="12">
        <v>0</v>
      </c>
      <c r="AM1485" s="12">
        <v>0</v>
      </c>
      <c r="AN1485" s="12">
        <v>0</v>
      </c>
      <c r="AO1485" s="12">
        <v>0</v>
      </c>
      <c r="AP1485" s="12">
        <v>0</v>
      </c>
      <c r="AQ1485" s="12">
        <v>0</v>
      </c>
      <c r="AR1485" s="12">
        <v>0</v>
      </c>
      <c r="AS1485" s="12">
        <v>0</v>
      </c>
      <c r="AT1485" s="12">
        <v>0</v>
      </c>
      <c r="AU1485" s="12">
        <v>0</v>
      </c>
      <c r="AV1485" s="12">
        <v>0</v>
      </c>
      <c r="AW1485" s="12">
        <v>0</v>
      </c>
      <c r="AX1485" s="12">
        <v>0</v>
      </c>
      <c r="AY1485" s="12">
        <v>0</v>
      </c>
      <c r="AZ1485" s="12">
        <v>0</v>
      </c>
      <c r="BA1485" s="12">
        <v>0</v>
      </c>
      <c r="BB1485" s="12">
        <v>0</v>
      </c>
      <c r="BC1485" s="12">
        <v>0</v>
      </c>
      <c r="BD1485" s="12">
        <v>0</v>
      </c>
      <c r="BE1485" s="12">
        <v>0</v>
      </c>
      <c r="BF1485" s="12">
        <v>0</v>
      </c>
      <c r="BK1485" t="s">
        <v>338</v>
      </c>
      <c r="BL1485" t="s">
        <v>113</v>
      </c>
      <c r="BM1485" s="2">
        <v>43907</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row>
    <row r="1486" spans="1:92" hidden="1" x14ac:dyDescent="0.25">
      <c r="A1486" s="7" t="s">
        <v>358</v>
      </c>
      <c r="B1486" t="s">
        <v>110</v>
      </c>
      <c r="C1486" s="2">
        <v>43908</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G1486" s="33" t="s">
        <v>358</v>
      </c>
      <c r="AH1486" s="30" t="s">
        <v>110</v>
      </c>
      <c r="AI1486" s="34">
        <v>43908</v>
      </c>
      <c r="AJ1486" s="12">
        <v>0</v>
      </c>
      <c r="AK1486" s="12">
        <v>0</v>
      </c>
      <c r="AL1486" s="12">
        <v>0</v>
      </c>
      <c r="AM1486" s="12">
        <v>0</v>
      </c>
      <c r="AN1486" s="12">
        <v>0</v>
      </c>
      <c r="AO1486" s="12">
        <v>0</v>
      </c>
      <c r="AP1486" s="12">
        <v>0</v>
      </c>
      <c r="AQ1486" s="12">
        <v>0</v>
      </c>
      <c r="AR1486" s="12">
        <v>0</v>
      </c>
      <c r="AS1486" s="12">
        <v>0</v>
      </c>
      <c r="AT1486" s="12">
        <v>0</v>
      </c>
      <c r="AU1486" s="12">
        <v>0</v>
      </c>
      <c r="AV1486" s="12">
        <v>0</v>
      </c>
      <c r="AW1486" s="12">
        <v>0</v>
      </c>
      <c r="AX1486" s="12">
        <v>0</v>
      </c>
      <c r="AY1486" s="12">
        <v>0</v>
      </c>
      <c r="AZ1486" s="12">
        <v>0</v>
      </c>
      <c r="BA1486" s="12">
        <v>0</v>
      </c>
      <c r="BB1486" s="12">
        <v>0</v>
      </c>
      <c r="BC1486" s="12">
        <v>0</v>
      </c>
      <c r="BD1486" s="12">
        <v>0</v>
      </c>
      <c r="BE1486" s="12">
        <v>0</v>
      </c>
      <c r="BF1486" s="12">
        <v>0</v>
      </c>
      <c r="BK1486" t="s">
        <v>339</v>
      </c>
      <c r="BL1486" t="s">
        <v>110</v>
      </c>
      <c r="BM1486" s="2">
        <v>43907</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row>
    <row r="1487" spans="1:92" hidden="1" x14ac:dyDescent="0.25">
      <c r="A1487" s="7" t="s">
        <v>358</v>
      </c>
      <c r="B1487" t="s">
        <v>111</v>
      </c>
      <c r="C1487" s="2">
        <v>43908</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G1487" s="35" t="s">
        <v>358</v>
      </c>
      <c r="AH1487" s="29" t="s">
        <v>111</v>
      </c>
      <c r="AI1487" s="36">
        <v>43908</v>
      </c>
      <c r="AJ1487" s="12">
        <v>0</v>
      </c>
      <c r="AK1487" s="12">
        <v>0</v>
      </c>
      <c r="AL1487" s="12">
        <v>0</v>
      </c>
      <c r="AM1487" s="12">
        <v>0</v>
      </c>
      <c r="AN1487" s="12">
        <v>0</v>
      </c>
      <c r="AO1487" s="12">
        <v>0</v>
      </c>
      <c r="AP1487" s="12">
        <v>0</v>
      </c>
      <c r="AQ1487" s="12">
        <v>0</v>
      </c>
      <c r="AR1487" s="12">
        <v>0</v>
      </c>
      <c r="AS1487" s="12">
        <v>0</v>
      </c>
      <c r="AT1487" s="12">
        <v>0</v>
      </c>
      <c r="AU1487" s="12">
        <v>0</v>
      </c>
      <c r="AV1487" s="12">
        <v>0</v>
      </c>
      <c r="AW1487" s="12">
        <v>0</v>
      </c>
      <c r="AX1487" s="12">
        <v>0</v>
      </c>
      <c r="AY1487" s="12">
        <v>0</v>
      </c>
      <c r="AZ1487" s="12">
        <v>0</v>
      </c>
      <c r="BA1487" s="12">
        <v>0</v>
      </c>
      <c r="BB1487" s="12">
        <v>0</v>
      </c>
      <c r="BC1487" s="12">
        <v>0</v>
      </c>
      <c r="BD1487" s="12">
        <v>0</v>
      </c>
      <c r="BE1487" s="12">
        <v>0</v>
      </c>
      <c r="BF1487" s="12">
        <v>0</v>
      </c>
      <c r="BK1487" t="s">
        <v>339</v>
      </c>
      <c r="BL1487" t="s">
        <v>111</v>
      </c>
      <c r="BM1487" s="2">
        <v>43907</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row>
    <row r="1488" spans="1:92" hidden="1" x14ac:dyDescent="0.25">
      <c r="A1488" s="7" t="s">
        <v>358</v>
      </c>
      <c r="B1488" t="s">
        <v>112</v>
      </c>
      <c r="C1488" s="2">
        <v>43908</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G1488" s="33" t="s">
        <v>358</v>
      </c>
      <c r="AH1488" s="30" t="s">
        <v>112</v>
      </c>
      <c r="AI1488" s="34">
        <v>43908</v>
      </c>
      <c r="AJ1488" s="12">
        <v>0</v>
      </c>
      <c r="AK1488" s="12">
        <v>0</v>
      </c>
      <c r="AL1488" s="12">
        <v>0</v>
      </c>
      <c r="AM1488" s="12">
        <v>0</v>
      </c>
      <c r="AN1488" s="12">
        <v>0</v>
      </c>
      <c r="AO1488" s="12">
        <v>0</v>
      </c>
      <c r="AP1488" s="12">
        <v>0</v>
      </c>
      <c r="AQ1488" s="12">
        <v>0</v>
      </c>
      <c r="AR1488" s="12">
        <v>0</v>
      </c>
      <c r="AS1488" s="12">
        <v>0</v>
      </c>
      <c r="AT1488" s="12">
        <v>0</v>
      </c>
      <c r="AU1488" s="12">
        <v>0</v>
      </c>
      <c r="AV1488" s="12">
        <v>0</v>
      </c>
      <c r="AW1488" s="12">
        <v>0</v>
      </c>
      <c r="AX1488" s="12">
        <v>0</v>
      </c>
      <c r="AY1488" s="12">
        <v>0</v>
      </c>
      <c r="AZ1488" s="12">
        <v>0</v>
      </c>
      <c r="BA1488" s="12">
        <v>0</v>
      </c>
      <c r="BB1488" s="12">
        <v>0</v>
      </c>
      <c r="BC1488" s="12">
        <v>0</v>
      </c>
      <c r="BD1488" s="12">
        <v>0</v>
      </c>
      <c r="BE1488" s="12">
        <v>0</v>
      </c>
      <c r="BF1488" s="12">
        <v>0</v>
      </c>
      <c r="BK1488" t="s">
        <v>339</v>
      </c>
      <c r="BL1488" t="s">
        <v>112</v>
      </c>
      <c r="BM1488" s="2">
        <v>43907</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row>
    <row r="1489" spans="1:92" hidden="1" x14ac:dyDescent="0.25">
      <c r="A1489" s="7" t="s">
        <v>358</v>
      </c>
      <c r="B1489" t="s">
        <v>113</v>
      </c>
      <c r="C1489" s="2">
        <v>43908</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G1489" s="35" t="s">
        <v>358</v>
      </c>
      <c r="AH1489" s="29" t="s">
        <v>113</v>
      </c>
      <c r="AI1489" s="36">
        <v>43908</v>
      </c>
      <c r="AJ1489" s="12">
        <v>0</v>
      </c>
      <c r="AK1489" s="12">
        <v>0</v>
      </c>
      <c r="AL1489" s="12">
        <v>0</v>
      </c>
      <c r="AM1489" s="12">
        <v>0</v>
      </c>
      <c r="AN1489" s="12">
        <v>0</v>
      </c>
      <c r="AO1489" s="12">
        <v>0</v>
      </c>
      <c r="AP1489" s="12">
        <v>0</v>
      </c>
      <c r="AQ1489" s="12">
        <v>0</v>
      </c>
      <c r="AR1489" s="12">
        <v>0</v>
      </c>
      <c r="AS1489" s="12">
        <v>0</v>
      </c>
      <c r="AT1489" s="12">
        <v>0</v>
      </c>
      <c r="AU1489" s="12">
        <v>0</v>
      </c>
      <c r="AV1489" s="12">
        <v>0</v>
      </c>
      <c r="AW1489" s="12">
        <v>0</v>
      </c>
      <c r="AX1489" s="12">
        <v>0</v>
      </c>
      <c r="AY1489" s="12">
        <v>0</v>
      </c>
      <c r="AZ1489" s="12">
        <v>0</v>
      </c>
      <c r="BA1489" s="12">
        <v>0</v>
      </c>
      <c r="BB1489" s="12">
        <v>0</v>
      </c>
      <c r="BC1489" s="12">
        <v>0</v>
      </c>
      <c r="BD1489" s="12">
        <v>0</v>
      </c>
      <c r="BE1489" s="12">
        <v>0</v>
      </c>
      <c r="BF1489" s="12">
        <v>0</v>
      </c>
      <c r="BK1489" t="s">
        <v>339</v>
      </c>
      <c r="BL1489" t="s">
        <v>113</v>
      </c>
      <c r="BM1489" s="2">
        <v>43907</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row>
    <row r="1490" spans="1:92" hidden="1" x14ac:dyDescent="0.25">
      <c r="A1490" s="7" t="s">
        <v>359</v>
      </c>
      <c r="B1490" t="s">
        <v>110</v>
      </c>
      <c r="C1490" s="2">
        <v>43908</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G1490" s="33" t="s">
        <v>359</v>
      </c>
      <c r="AH1490" s="30" t="s">
        <v>110</v>
      </c>
      <c r="AI1490" s="34">
        <v>43908</v>
      </c>
      <c r="AJ1490" s="12">
        <v>0</v>
      </c>
      <c r="AK1490" s="12">
        <v>0</v>
      </c>
      <c r="AL1490" s="12">
        <v>0</v>
      </c>
      <c r="AM1490" s="12">
        <v>0</v>
      </c>
      <c r="AN1490" s="12">
        <v>0</v>
      </c>
      <c r="AO1490" s="12">
        <v>0</v>
      </c>
      <c r="AP1490" s="12">
        <v>0</v>
      </c>
      <c r="AQ1490" s="12">
        <v>0</v>
      </c>
      <c r="AR1490" s="12">
        <v>0</v>
      </c>
      <c r="AS1490" s="12">
        <v>0</v>
      </c>
      <c r="AT1490" s="12">
        <v>0</v>
      </c>
      <c r="AU1490" s="12">
        <v>0</v>
      </c>
      <c r="AV1490" s="12">
        <v>0</v>
      </c>
      <c r="AW1490" s="12">
        <v>0</v>
      </c>
      <c r="AX1490" s="12">
        <v>0</v>
      </c>
      <c r="AY1490" s="12">
        <v>0</v>
      </c>
      <c r="AZ1490" s="12">
        <v>0</v>
      </c>
      <c r="BA1490" s="12">
        <v>0</v>
      </c>
      <c r="BB1490" s="12">
        <v>0</v>
      </c>
      <c r="BC1490" s="12">
        <v>0</v>
      </c>
      <c r="BD1490" s="12">
        <v>0</v>
      </c>
      <c r="BE1490" s="12">
        <v>0</v>
      </c>
      <c r="BF1490" s="12">
        <v>0</v>
      </c>
      <c r="BK1490" t="s">
        <v>340</v>
      </c>
      <c r="BL1490" t="s">
        <v>110</v>
      </c>
      <c r="BM1490" s="2">
        <v>43907</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row>
    <row r="1491" spans="1:92" hidden="1" x14ac:dyDescent="0.25">
      <c r="A1491" s="7" t="s">
        <v>359</v>
      </c>
      <c r="B1491" t="s">
        <v>111</v>
      </c>
      <c r="C1491" s="2">
        <v>43908</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G1491" s="35" t="s">
        <v>359</v>
      </c>
      <c r="AH1491" s="29" t="s">
        <v>111</v>
      </c>
      <c r="AI1491" s="36">
        <v>43908</v>
      </c>
      <c r="AJ1491" s="12">
        <v>0</v>
      </c>
      <c r="AK1491" s="12">
        <v>0</v>
      </c>
      <c r="AL1491" s="12">
        <v>0</v>
      </c>
      <c r="AM1491" s="12">
        <v>0</v>
      </c>
      <c r="AN1491" s="12">
        <v>0</v>
      </c>
      <c r="AO1491" s="12">
        <v>0</v>
      </c>
      <c r="AP1491" s="12">
        <v>0</v>
      </c>
      <c r="AQ1491" s="12">
        <v>0</v>
      </c>
      <c r="AR1491" s="12">
        <v>0</v>
      </c>
      <c r="AS1491" s="12">
        <v>0</v>
      </c>
      <c r="AT1491" s="12">
        <v>0</v>
      </c>
      <c r="AU1491" s="12">
        <v>0</v>
      </c>
      <c r="AV1491" s="12">
        <v>0</v>
      </c>
      <c r="AW1491" s="12">
        <v>0</v>
      </c>
      <c r="AX1491" s="12">
        <v>0</v>
      </c>
      <c r="AY1491" s="12">
        <v>0</v>
      </c>
      <c r="AZ1491" s="12">
        <v>0</v>
      </c>
      <c r="BA1491" s="12">
        <v>0</v>
      </c>
      <c r="BB1491" s="12">
        <v>0</v>
      </c>
      <c r="BC1491" s="12">
        <v>0</v>
      </c>
      <c r="BD1491" s="12">
        <v>0</v>
      </c>
      <c r="BE1491" s="12">
        <v>0</v>
      </c>
      <c r="BF1491" s="12">
        <v>0</v>
      </c>
      <c r="BK1491" t="s">
        <v>340</v>
      </c>
      <c r="BL1491" t="s">
        <v>111</v>
      </c>
      <c r="BM1491" s="2">
        <v>43907</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row>
    <row r="1492" spans="1:92" hidden="1" x14ac:dyDescent="0.25">
      <c r="A1492" s="7" t="s">
        <v>359</v>
      </c>
      <c r="B1492" t="s">
        <v>112</v>
      </c>
      <c r="C1492" s="2">
        <v>43908</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G1492" s="33" t="s">
        <v>359</v>
      </c>
      <c r="AH1492" s="30" t="s">
        <v>112</v>
      </c>
      <c r="AI1492" s="34">
        <v>43908</v>
      </c>
      <c r="AJ1492" s="12">
        <v>0</v>
      </c>
      <c r="AK1492" s="12">
        <v>0</v>
      </c>
      <c r="AL1492" s="12">
        <v>0</v>
      </c>
      <c r="AM1492" s="12">
        <v>0</v>
      </c>
      <c r="AN1492" s="12">
        <v>0</v>
      </c>
      <c r="AO1492" s="12">
        <v>0</v>
      </c>
      <c r="AP1492" s="12">
        <v>0</v>
      </c>
      <c r="AQ1492" s="12">
        <v>0</v>
      </c>
      <c r="AR1492" s="12">
        <v>0</v>
      </c>
      <c r="AS1492" s="12">
        <v>0</v>
      </c>
      <c r="AT1492" s="12">
        <v>0</v>
      </c>
      <c r="AU1492" s="12">
        <v>0</v>
      </c>
      <c r="AV1492" s="12">
        <v>0</v>
      </c>
      <c r="AW1492" s="12">
        <v>0</v>
      </c>
      <c r="AX1492" s="12">
        <v>0</v>
      </c>
      <c r="AY1492" s="12">
        <v>0</v>
      </c>
      <c r="AZ1492" s="12">
        <v>0</v>
      </c>
      <c r="BA1492" s="12">
        <v>0</v>
      </c>
      <c r="BB1492" s="12">
        <v>0</v>
      </c>
      <c r="BC1492" s="12">
        <v>0</v>
      </c>
      <c r="BD1492" s="12">
        <v>0</v>
      </c>
      <c r="BE1492" s="12">
        <v>0</v>
      </c>
      <c r="BF1492" s="12">
        <v>0</v>
      </c>
      <c r="BK1492" t="s">
        <v>340</v>
      </c>
      <c r="BL1492" t="s">
        <v>112</v>
      </c>
      <c r="BM1492" s="2">
        <v>43907</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row>
    <row r="1493" spans="1:92" hidden="1" x14ac:dyDescent="0.25">
      <c r="A1493" s="7" t="s">
        <v>359</v>
      </c>
      <c r="B1493" t="s">
        <v>113</v>
      </c>
      <c r="C1493" s="2">
        <v>43908</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G1493" s="35" t="s">
        <v>359</v>
      </c>
      <c r="AH1493" s="29" t="s">
        <v>113</v>
      </c>
      <c r="AI1493" s="36">
        <v>43908</v>
      </c>
      <c r="AJ1493" s="12">
        <v>0</v>
      </c>
      <c r="AK1493" s="12">
        <v>0</v>
      </c>
      <c r="AL1493" s="12">
        <v>0</v>
      </c>
      <c r="AM1493" s="12">
        <v>0</v>
      </c>
      <c r="AN1493" s="12">
        <v>0</v>
      </c>
      <c r="AO1493" s="12">
        <v>0</v>
      </c>
      <c r="AP1493" s="12">
        <v>0</v>
      </c>
      <c r="AQ1493" s="12">
        <v>0</v>
      </c>
      <c r="AR1493" s="12">
        <v>0</v>
      </c>
      <c r="AS1493" s="12">
        <v>0</v>
      </c>
      <c r="AT1493" s="12">
        <v>0</v>
      </c>
      <c r="AU1493" s="12">
        <v>0</v>
      </c>
      <c r="AV1493" s="12">
        <v>0</v>
      </c>
      <c r="AW1493" s="12">
        <v>0</v>
      </c>
      <c r="AX1493" s="12">
        <v>0</v>
      </c>
      <c r="AY1493" s="12">
        <v>0</v>
      </c>
      <c r="AZ1493" s="12">
        <v>0</v>
      </c>
      <c r="BA1493" s="12">
        <v>0</v>
      </c>
      <c r="BB1493" s="12">
        <v>0</v>
      </c>
      <c r="BC1493" s="12">
        <v>0</v>
      </c>
      <c r="BD1493" s="12">
        <v>0</v>
      </c>
      <c r="BE1493" s="12">
        <v>0</v>
      </c>
      <c r="BF1493" s="12">
        <v>0</v>
      </c>
      <c r="BK1493" t="s">
        <v>340</v>
      </c>
      <c r="BL1493" t="s">
        <v>113</v>
      </c>
      <c r="BM1493" s="2">
        <v>43907</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row>
    <row r="1494" spans="1:92" hidden="1" x14ac:dyDescent="0.25">
      <c r="A1494" s="7" t="s">
        <v>360</v>
      </c>
      <c r="B1494" t="s">
        <v>110</v>
      </c>
      <c r="C1494" s="2">
        <v>43908</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G1494" s="33" t="s">
        <v>360</v>
      </c>
      <c r="AH1494" s="30" t="s">
        <v>110</v>
      </c>
      <c r="AI1494" s="34">
        <v>43908</v>
      </c>
      <c r="AJ1494" s="12">
        <v>0</v>
      </c>
      <c r="AK1494" s="12">
        <v>0</v>
      </c>
      <c r="AL1494" s="12">
        <v>0</v>
      </c>
      <c r="AM1494" s="12">
        <v>0</v>
      </c>
      <c r="AN1494" s="12">
        <v>0</v>
      </c>
      <c r="AO1494" s="12">
        <v>0</v>
      </c>
      <c r="AP1494" s="12">
        <v>0</v>
      </c>
      <c r="AQ1494" s="12">
        <v>0</v>
      </c>
      <c r="AR1494" s="12">
        <v>0</v>
      </c>
      <c r="AS1494" s="12">
        <v>0</v>
      </c>
      <c r="AT1494" s="12">
        <v>0</v>
      </c>
      <c r="AU1494" s="12">
        <v>0</v>
      </c>
      <c r="AV1494" s="12">
        <v>0</v>
      </c>
      <c r="AW1494" s="12">
        <v>0</v>
      </c>
      <c r="AX1494" s="12">
        <v>0</v>
      </c>
      <c r="AY1494" s="12">
        <v>0</v>
      </c>
      <c r="AZ1494" s="12">
        <v>0</v>
      </c>
      <c r="BA1494" s="12">
        <v>0</v>
      </c>
      <c r="BB1494" s="12">
        <v>0</v>
      </c>
      <c r="BC1494" s="12">
        <v>0</v>
      </c>
      <c r="BD1494" s="12">
        <v>0</v>
      </c>
      <c r="BE1494" s="12">
        <v>0</v>
      </c>
      <c r="BF1494" s="12">
        <v>0</v>
      </c>
      <c r="BK1494" t="s">
        <v>341</v>
      </c>
      <c r="BL1494" t="s">
        <v>110</v>
      </c>
      <c r="BM1494" s="2">
        <v>43907</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c r="CK1494">
        <v>0</v>
      </c>
      <c r="CL1494">
        <v>0</v>
      </c>
      <c r="CM1494">
        <v>0</v>
      </c>
      <c r="CN1494">
        <v>0</v>
      </c>
    </row>
    <row r="1495" spans="1:92" hidden="1" x14ac:dyDescent="0.25">
      <c r="A1495" s="7" t="s">
        <v>360</v>
      </c>
      <c r="B1495" t="s">
        <v>111</v>
      </c>
      <c r="C1495" s="2">
        <v>43908</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G1495" s="35" t="s">
        <v>360</v>
      </c>
      <c r="AH1495" s="29" t="s">
        <v>111</v>
      </c>
      <c r="AI1495" s="36">
        <v>43908</v>
      </c>
      <c r="AJ1495" s="12">
        <v>0</v>
      </c>
      <c r="AK1495" s="12">
        <v>0</v>
      </c>
      <c r="AL1495" s="12">
        <v>0</v>
      </c>
      <c r="AM1495" s="12">
        <v>0</v>
      </c>
      <c r="AN1495" s="12">
        <v>0</v>
      </c>
      <c r="AO1495" s="12">
        <v>0</v>
      </c>
      <c r="AP1495" s="12">
        <v>0</v>
      </c>
      <c r="AQ1495" s="12">
        <v>0</v>
      </c>
      <c r="AR1495" s="12">
        <v>0</v>
      </c>
      <c r="AS1495" s="12">
        <v>0</v>
      </c>
      <c r="AT1495" s="12">
        <v>0</v>
      </c>
      <c r="AU1495" s="12">
        <v>0</v>
      </c>
      <c r="AV1495" s="12">
        <v>0</v>
      </c>
      <c r="AW1495" s="12">
        <v>0</v>
      </c>
      <c r="AX1495" s="12">
        <v>0</v>
      </c>
      <c r="AY1495" s="12">
        <v>0</v>
      </c>
      <c r="AZ1495" s="12">
        <v>0</v>
      </c>
      <c r="BA1495" s="12">
        <v>0</v>
      </c>
      <c r="BB1495" s="12">
        <v>0</v>
      </c>
      <c r="BC1495" s="12">
        <v>0</v>
      </c>
      <c r="BD1495" s="12">
        <v>0</v>
      </c>
      <c r="BE1495" s="12">
        <v>0</v>
      </c>
      <c r="BF1495" s="12">
        <v>0</v>
      </c>
      <c r="BK1495" t="s">
        <v>341</v>
      </c>
      <c r="BL1495" t="s">
        <v>111</v>
      </c>
      <c r="BM1495" s="2">
        <v>43907</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row>
    <row r="1496" spans="1:92" hidden="1" x14ac:dyDescent="0.25">
      <c r="A1496" s="7" t="s">
        <v>360</v>
      </c>
      <c r="B1496" t="s">
        <v>112</v>
      </c>
      <c r="C1496" s="2">
        <v>43908</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G1496" s="33" t="s">
        <v>360</v>
      </c>
      <c r="AH1496" s="30" t="s">
        <v>112</v>
      </c>
      <c r="AI1496" s="34">
        <v>43908</v>
      </c>
      <c r="AJ1496" s="12">
        <v>0</v>
      </c>
      <c r="AK1496" s="12">
        <v>0</v>
      </c>
      <c r="AL1496" s="12">
        <v>0</v>
      </c>
      <c r="AM1496" s="12">
        <v>0</v>
      </c>
      <c r="AN1496" s="12">
        <v>0</v>
      </c>
      <c r="AO1496" s="12">
        <v>0</v>
      </c>
      <c r="AP1496" s="12">
        <v>0</v>
      </c>
      <c r="AQ1496" s="12">
        <v>0</v>
      </c>
      <c r="AR1496" s="12">
        <v>0</v>
      </c>
      <c r="AS1496" s="12">
        <v>0</v>
      </c>
      <c r="AT1496" s="12">
        <v>0</v>
      </c>
      <c r="AU1496" s="12">
        <v>0</v>
      </c>
      <c r="AV1496" s="12">
        <v>0</v>
      </c>
      <c r="AW1496" s="12">
        <v>0</v>
      </c>
      <c r="AX1496" s="12">
        <v>0</v>
      </c>
      <c r="AY1496" s="12">
        <v>0</v>
      </c>
      <c r="AZ1496" s="12">
        <v>0</v>
      </c>
      <c r="BA1496" s="12">
        <v>0</v>
      </c>
      <c r="BB1496" s="12">
        <v>0</v>
      </c>
      <c r="BC1496" s="12">
        <v>0</v>
      </c>
      <c r="BD1496" s="12">
        <v>0</v>
      </c>
      <c r="BE1496" s="12">
        <v>0</v>
      </c>
      <c r="BF1496" s="12">
        <v>0</v>
      </c>
      <c r="BK1496" t="s">
        <v>341</v>
      </c>
      <c r="BL1496" t="s">
        <v>112</v>
      </c>
      <c r="BM1496" s="2">
        <v>43907</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row>
    <row r="1497" spans="1:92" hidden="1" x14ac:dyDescent="0.25">
      <c r="A1497" s="7" t="s">
        <v>360</v>
      </c>
      <c r="B1497" t="s">
        <v>113</v>
      </c>
      <c r="C1497" s="2">
        <v>43908</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G1497" s="35" t="s">
        <v>360</v>
      </c>
      <c r="AH1497" s="29" t="s">
        <v>113</v>
      </c>
      <c r="AI1497" s="36">
        <v>43908</v>
      </c>
      <c r="AJ1497" s="12">
        <v>0</v>
      </c>
      <c r="AK1497" s="12">
        <v>0</v>
      </c>
      <c r="AL1497" s="12">
        <v>0</v>
      </c>
      <c r="AM1497" s="12">
        <v>0</v>
      </c>
      <c r="AN1497" s="12">
        <v>0</v>
      </c>
      <c r="AO1497" s="12">
        <v>0</v>
      </c>
      <c r="AP1497" s="12">
        <v>0</v>
      </c>
      <c r="AQ1497" s="12">
        <v>0</v>
      </c>
      <c r="AR1497" s="12">
        <v>0</v>
      </c>
      <c r="AS1497" s="12">
        <v>0</v>
      </c>
      <c r="AT1497" s="12">
        <v>0</v>
      </c>
      <c r="AU1497" s="12">
        <v>0</v>
      </c>
      <c r="AV1497" s="12">
        <v>0</v>
      </c>
      <c r="AW1497" s="12">
        <v>0</v>
      </c>
      <c r="AX1497" s="12">
        <v>0</v>
      </c>
      <c r="AY1497" s="12">
        <v>0</v>
      </c>
      <c r="AZ1497" s="12">
        <v>0</v>
      </c>
      <c r="BA1497" s="12">
        <v>0</v>
      </c>
      <c r="BB1497" s="12">
        <v>0</v>
      </c>
      <c r="BC1497" s="12">
        <v>0</v>
      </c>
      <c r="BD1497" s="12">
        <v>0</v>
      </c>
      <c r="BE1497" s="12">
        <v>0</v>
      </c>
      <c r="BF1497" s="12">
        <v>0</v>
      </c>
      <c r="BK1497" t="s">
        <v>341</v>
      </c>
      <c r="BL1497" t="s">
        <v>113</v>
      </c>
      <c r="BM1497" s="2">
        <v>43907</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0</v>
      </c>
      <c r="CH1497">
        <v>0</v>
      </c>
      <c r="CI1497">
        <v>0</v>
      </c>
      <c r="CJ1497">
        <v>0</v>
      </c>
      <c r="CK1497">
        <v>0</v>
      </c>
      <c r="CL1497">
        <v>0</v>
      </c>
      <c r="CM1497">
        <v>0</v>
      </c>
      <c r="CN1497">
        <v>0</v>
      </c>
    </row>
    <row r="1498" spans="1:92" hidden="1" x14ac:dyDescent="0.25">
      <c r="A1498" s="7" t="s">
        <v>361</v>
      </c>
      <c r="B1498" t="s">
        <v>110</v>
      </c>
      <c r="C1498" s="2">
        <v>43908</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G1498" s="33" t="s">
        <v>361</v>
      </c>
      <c r="AH1498" s="30" t="s">
        <v>110</v>
      </c>
      <c r="AI1498" s="34">
        <v>43908</v>
      </c>
      <c r="AJ1498" s="12">
        <v>0</v>
      </c>
      <c r="AK1498" s="12">
        <v>0</v>
      </c>
      <c r="AL1498" s="12">
        <v>0</v>
      </c>
      <c r="AM1498" s="12">
        <v>0</v>
      </c>
      <c r="AN1498" s="12">
        <v>0</v>
      </c>
      <c r="AO1498" s="12">
        <v>0</v>
      </c>
      <c r="AP1498" s="12">
        <v>0</v>
      </c>
      <c r="AQ1498" s="12">
        <v>0</v>
      </c>
      <c r="AR1498" s="12">
        <v>0</v>
      </c>
      <c r="AS1498" s="12">
        <v>0</v>
      </c>
      <c r="AT1498" s="12">
        <v>0</v>
      </c>
      <c r="AU1498" s="12">
        <v>0</v>
      </c>
      <c r="AV1498" s="12">
        <v>0</v>
      </c>
      <c r="AW1498" s="12">
        <v>0</v>
      </c>
      <c r="AX1498" s="12">
        <v>0</v>
      </c>
      <c r="AY1498" s="12">
        <v>0</v>
      </c>
      <c r="AZ1498" s="12">
        <v>0</v>
      </c>
      <c r="BA1498" s="12">
        <v>0</v>
      </c>
      <c r="BB1498" s="12">
        <v>0</v>
      </c>
      <c r="BC1498" s="12">
        <v>0</v>
      </c>
      <c r="BD1498" s="12">
        <v>0</v>
      </c>
      <c r="BE1498" s="12">
        <v>0</v>
      </c>
      <c r="BF1498" s="12">
        <v>0</v>
      </c>
      <c r="BK1498" t="s">
        <v>320</v>
      </c>
      <c r="BL1498" t="s">
        <v>110</v>
      </c>
      <c r="BM1498" s="2">
        <v>43908</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row>
    <row r="1499" spans="1:92" hidden="1" x14ac:dyDescent="0.25">
      <c r="A1499" s="7" t="s">
        <v>361</v>
      </c>
      <c r="B1499" t="s">
        <v>111</v>
      </c>
      <c r="C1499" s="2">
        <v>43908</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G1499" s="35" t="s">
        <v>361</v>
      </c>
      <c r="AH1499" s="29" t="s">
        <v>111</v>
      </c>
      <c r="AI1499" s="36">
        <v>43908</v>
      </c>
      <c r="AJ1499" s="12">
        <v>0</v>
      </c>
      <c r="AK1499" s="12">
        <v>0</v>
      </c>
      <c r="AL1499" s="12">
        <v>0</v>
      </c>
      <c r="AM1499" s="12">
        <v>0</v>
      </c>
      <c r="AN1499" s="12">
        <v>0</v>
      </c>
      <c r="AO1499" s="12">
        <v>0</v>
      </c>
      <c r="AP1499" s="12">
        <v>0</v>
      </c>
      <c r="AQ1499" s="12">
        <v>0</v>
      </c>
      <c r="AR1499" s="12">
        <v>0</v>
      </c>
      <c r="AS1499" s="12">
        <v>0</v>
      </c>
      <c r="AT1499" s="12">
        <v>0</v>
      </c>
      <c r="AU1499" s="12">
        <v>0</v>
      </c>
      <c r="AV1499" s="12">
        <v>0</v>
      </c>
      <c r="AW1499" s="12">
        <v>0</v>
      </c>
      <c r="AX1499" s="12">
        <v>0</v>
      </c>
      <c r="AY1499" s="12">
        <v>0</v>
      </c>
      <c r="AZ1499" s="12">
        <v>0</v>
      </c>
      <c r="BA1499" s="12">
        <v>0</v>
      </c>
      <c r="BB1499" s="12">
        <v>0</v>
      </c>
      <c r="BC1499" s="12">
        <v>0</v>
      </c>
      <c r="BD1499" s="12">
        <v>0</v>
      </c>
      <c r="BE1499" s="12">
        <v>0</v>
      </c>
      <c r="BF1499" s="12">
        <v>0</v>
      </c>
      <c r="BK1499" t="s">
        <v>320</v>
      </c>
      <c r="BL1499" t="s">
        <v>111</v>
      </c>
      <c r="BM1499" s="2">
        <v>43908</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row>
    <row r="1500" spans="1:92" hidden="1" x14ac:dyDescent="0.25">
      <c r="A1500" s="7" t="s">
        <v>361</v>
      </c>
      <c r="B1500" t="s">
        <v>112</v>
      </c>
      <c r="C1500" s="2">
        <v>43908</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G1500" s="33" t="s">
        <v>361</v>
      </c>
      <c r="AH1500" s="30" t="s">
        <v>112</v>
      </c>
      <c r="AI1500" s="34">
        <v>43908</v>
      </c>
      <c r="AJ1500" s="12">
        <v>0</v>
      </c>
      <c r="AK1500" s="12">
        <v>0</v>
      </c>
      <c r="AL1500" s="12">
        <v>0</v>
      </c>
      <c r="AM1500" s="12">
        <v>0</v>
      </c>
      <c r="AN1500" s="12">
        <v>0</v>
      </c>
      <c r="AO1500" s="12">
        <v>0</v>
      </c>
      <c r="AP1500" s="12">
        <v>0</v>
      </c>
      <c r="AQ1500" s="12">
        <v>0</v>
      </c>
      <c r="AR1500" s="12">
        <v>0</v>
      </c>
      <c r="AS1500" s="12">
        <v>0</v>
      </c>
      <c r="AT1500" s="12">
        <v>0</v>
      </c>
      <c r="AU1500" s="12">
        <v>0</v>
      </c>
      <c r="AV1500" s="12">
        <v>0</v>
      </c>
      <c r="AW1500" s="12">
        <v>0</v>
      </c>
      <c r="AX1500" s="12">
        <v>0</v>
      </c>
      <c r="AY1500" s="12">
        <v>0</v>
      </c>
      <c r="AZ1500" s="12">
        <v>0</v>
      </c>
      <c r="BA1500" s="12">
        <v>0</v>
      </c>
      <c r="BB1500" s="12">
        <v>0</v>
      </c>
      <c r="BC1500" s="12">
        <v>0</v>
      </c>
      <c r="BD1500" s="12">
        <v>0</v>
      </c>
      <c r="BE1500" s="12">
        <v>0</v>
      </c>
      <c r="BF1500" s="12">
        <v>0</v>
      </c>
      <c r="BK1500" t="s">
        <v>320</v>
      </c>
      <c r="BL1500" t="s">
        <v>112</v>
      </c>
      <c r="BM1500" s="2">
        <v>43908</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row>
    <row r="1501" spans="1:92" hidden="1" x14ac:dyDescent="0.25">
      <c r="A1501" s="7" t="s">
        <v>361</v>
      </c>
      <c r="B1501" t="s">
        <v>113</v>
      </c>
      <c r="C1501" s="2">
        <v>43908</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G1501" s="35" t="s">
        <v>361</v>
      </c>
      <c r="AH1501" s="29" t="s">
        <v>113</v>
      </c>
      <c r="AI1501" s="36">
        <v>43908</v>
      </c>
      <c r="AJ1501" s="12">
        <v>0</v>
      </c>
      <c r="AK1501" s="12">
        <v>0</v>
      </c>
      <c r="AL1501" s="12">
        <v>0</v>
      </c>
      <c r="AM1501" s="12">
        <v>0</v>
      </c>
      <c r="AN1501" s="12">
        <v>0</v>
      </c>
      <c r="AO1501" s="12">
        <v>0</v>
      </c>
      <c r="AP1501" s="12">
        <v>0</v>
      </c>
      <c r="AQ1501" s="12">
        <v>0</v>
      </c>
      <c r="AR1501" s="12">
        <v>0</v>
      </c>
      <c r="AS1501" s="12">
        <v>0</v>
      </c>
      <c r="AT1501" s="12">
        <v>0</v>
      </c>
      <c r="AU1501" s="12">
        <v>0</v>
      </c>
      <c r="AV1501" s="12">
        <v>0</v>
      </c>
      <c r="AW1501" s="12">
        <v>0</v>
      </c>
      <c r="AX1501" s="12">
        <v>0</v>
      </c>
      <c r="AY1501" s="12">
        <v>0</v>
      </c>
      <c r="AZ1501" s="12">
        <v>0</v>
      </c>
      <c r="BA1501" s="12">
        <v>0</v>
      </c>
      <c r="BB1501" s="12">
        <v>0</v>
      </c>
      <c r="BC1501" s="12">
        <v>0</v>
      </c>
      <c r="BD1501" s="12">
        <v>0</v>
      </c>
      <c r="BE1501" s="12">
        <v>0</v>
      </c>
      <c r="BF1501" s="12">
        <v>0</v>
      </c>
      <c r="BK1501" t="s">
        <v>320</v>
      </c>
      <c r="BL1501" t="s">
        <v>113</v>
      </c>
      <c r="BM1501" s="2">
        <v>43908</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row>
    <row r="1502" spans="1:92" hidden="1" x14ac:dyDescent="0.25">
      <c r="A1502" s="7" t="s">
        <v>362</v>
      </c>
      <c r="B1502" t="s">
        <v>110</v>
      </c>
      <c r="C1502" s="2">
        <v>43908</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G1502" s="33" t="s">
        <v>362</v>
      </c>
      <c r="AH1502" s="30" t="s">
        <v>110</v>
      </c>
      <c r="AI1502" s="34">
        <v>43908</v>
      </c>
      <c r="AJ1502" s="12">
        <v>0</v>
      </c>
      <c r="AK1502" s="12">
        <v>0</v>
      </c>
      <c r="AL1502" s="12">
        <v>0</v>
      </c>
      <c r="AM1502" s="12">
        <v>0</v>
      </c>
      <c r="AN1502" s="12">
        <v>0</v>
      </c>
      <c r="AO1502" s="12">
        <v>0</v>
      </c>
      <c r="AP1502" s="12">
        <v>0</v>
      </c>
      <c r="AQ1502" s="12">
        <v>0</v>
      </c>
      <c r="AR1502" s="12">
        <v>0</v>
      </c>
      <c r="AS1502" s="12">
        <v>0</v>
      </c>
      <c r="AT1502" s="12">
        <v>0</v>
      </c>
      <c r="AU1502" s="12">
        <v>0</v>
      </c>
      <c r="AV1502" s="12">
        <v>0</v>
      </c>
      <c r="AW1502" s="12">
        <v>0</v>
      </c>
      <c r="AX1502" s="12">
        <v>0</v>
      </c>
      <c r="AY1502" s="12">
        <v>0</v>
      </c>
      <c r="AZ1502" s="12">
        <v>0</v>
      </c>
      <c r="BA1502" s="12">
        <v>0</v>
      </c>
      <c r="BB1502" s="12">
        <v>0</v>
      </c>
      <c r="BC1502" s="12">
        <v>0</v>
      </c>
      <c r="BD1502" s="12">
        <v>0</v>
      </c>
      <c r="BE1502" s="12">
        <v>0</v>
      </c>
      <c r="BF1502" s="12">
        <v>0</v>
      </c>
      <c r="BK1502" t="s">
        <v>321</v>
      </c>
      <c r="BL1502" t="s">
        <v>110</v>
      </c>
      <c r="BM1502" s="2">
        <v>43908</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row>
    <row r="1503" spans="1:92" hidden="1" x14ac:dyDescent="0.25">
      <c r="A1503" s="7" t="s">
        <v>362</v>
      </c>
      <c r="B1503" t="s">
        <v>111</v>
      </c>
      <c r="C1503" s="2">
        <v>43908</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G1503" s="35" t="s">
        <v>362</v>
      </c>
      <c r="AH1503" s="29" t="s">
        <v>111</v>
      </c>
      <c r="AI1503" s="36">
        <v>43908</v>
      </c>
      <c r="AJ1503" s="12">
        <v>0</v>
      </c>
      <c r="AK1503" s="12">
        <v>0</v>
      </c>
      <c r="AL1503" s="12">
        <v>0</v>
      </c>
      <c r="AM1503" s="12">
        <v>0</v>
      </c>
      <c r="AN1503" s="12">
        <v>0</v>
      </c>
      <c r="AO1503" s="12">
        <v>0</v>
      </c>
      <c r="AP1503" s="12">
        <v>0</v>
      </c>
      <c r="AQ1503" s="12">
        <v>0</v>
      </c>
      <c r="AR1503" s="12">
        <v>0</v>
      </c>
      <c r="AS1503" s="12">
        <v>0</v>
      </c>
      <c r="AT1503" s="12">
        <v>0</v>
      </c>
      <c r="AU1503" s="12">
        <v>0</v>
      </c>
      <c r="AV1503" s="12">
        <v>0</v>
      </c>
      <c r="AW1503" s="12">
        <v>0</v>
      </c>
      <c r="AX1503" s="12">
        <v>0</v>
      </c>
      <c r="AY1503" s="12">
        <v>0</v>
      </c>
      <c r="AZ1503" s="12">
        <v>0</v>
      </c>
      <c r="BA1503" s="12">
        <v>0</v>
      </c>
      <c r="BB1503" s="12">
        <v>0</v>
      </c>
      <c r="BC1503" s="12">
        <v>0</v>
      </c>
      <c r="BD1503" s="12">
        <v>0</v>
      </c>
      <c r="BE1503" s="12">
        <v>0</v>
      </c>
      <c r="BF1503" s="12">
        <v>0</v>
      </c>
      <c r="BK1503" t="s">
        <v>321</v>
      </c>
      <c r="BL1503" t="s">
        <v>111</v>
      </c>
      <c r="BM1503" s="2">
        <v>43908</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row>
    <row r="1504" spans="1:92" hidden="1" x14ac:dyDescent="0.25">
      <c r="A1504" s="7" t="s">
        <v>362</v>
      </c>
      <c r="B1504" t="s">
        <v>112</v>
      </c>
      <c r="C1504" s="2">
        <v>43908</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G1504" s="33" t="s">
        <v>362</v>
      </c>
      <c r="AH1504" s="30" t="s">
        <v>112</v>
      </c>
      <c r="AI1504" s="34">
        <v>43908</v>
      </c>
      <c r="AJ1504" s="12">
        <v>0</v>
      </c>
      <c r="AK1504" s="12">
        <v>0</v>
      </c>
      <c r="AL1504" s="12">
        <v>0</v>
      </c>
      <c r="AM1504" s="12">
        <v>0</v>
      </c>
      <c r="AN1504" s="12">
        <v>0</v>
      </c>
      <c r="AO1504" s="12">
        <v>0</v>
      </c>
      <c r="AP1504" s="12">
        <v>0</v>
      </c>
      <c r="AQ1504" s="12">
        <v>0</v>
      </c>
      <c r="AR1504" s="12">
        <v>0</v>
      </c>
      <c r="AS1504" s="12">
        <v>0</v>
      </c>
      <c r="AT1504" s="12">
        <v>0</v>
      </c>
      <c r="AU1504" s="12">
        <v>0</v>
      </c>
      <c r="AV1504" s="12">
        <v>0</v>
      </c>
      <c r="AW1504" s="12">
        <v>0</v>
      </c>
      <c r="AX1504" s="12">
        <v>0</v>
      </c>
      <c r="AY1504" s="12">
        <v>0</v>
      </c>
      <c r="AZ1504" s="12">
        <v>0</v>
      </c>
      <c r="BA1504" s="12">
        <v>0</v>
      </c>
      <c r="BB1504" s="12">
        <v>0</v>
      </c>
      <c r="BC1504" s="12">
        <v>0</v>
      </c>
      <c r="BD1504" s="12">
        <v>0</v>
      </c>
      <c r="BE1504" s="12">
        <v>0</v>
      </c>
      <c r="BF1504" s="12">
        <v>0</v>
      </c>
      <c r="BK1504" t="s">
        <v>321</v>
      </c>
      <c r="BL1504" t="s">
        <v>112</v>
      </c>
      <c r="BM1504" s="2">
        <v>43908</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row>
    <row r="1505" spans="1:92" hidden="1" x14ac:dyDescent="0.25">
      <c r="A1505" s="7" t="s">
        <v>362</v>
      </c>
      <c r="B1505" t="s">
        <v>113</v>
      </c>
      <c r="C1505" s="2">
        <v>43908</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G1505" s="35" t="s">
        <v>362</v>
      </c>
      <c r="AH1505" s="29" t="s">
        <v>113</v>
      </c>
      <c r="AI1505" s="36">
        <v>43908</v>
      </c>
      <c r="AJ1505" s="12">
        <v>0</v>
      </c>
      <c r="AK1505" s="12">
        <v>0</v>
      </c>
      <c r="AL1505" s="12">
        <v>0</v>
      </c>
      <c r="AM1505" s="12">
        <v>0</v>
      </c>
      <c r="AN1505" s="12">
        <v>0</v>
      </c>
      <c r="AO1505" s="12">
        <v>0</v>
      </c>
      <c r="AP1505" s="12">
        <v>0</v>
      </c>
      <c r="AQ1505" s="12">
        <v>0</v>
      </c>
      <c r="AR1505" s="12">
        <v>0</v>
      </c>
      <c r="AS1505" s="12">
        <v>0</v>
      </c>
      <c r="AT1505" s="12">
        <v>0</v>
      </c>
      <c r="AU1505" s="12">
        <v>0</v>
      </c>
      <c r="AV1505" s="12">
        <v>0</v>
      </c>
      <c r="AW1505" s="12">
        <v>0</v>
      </c>
      <c r="AX1505" s="12">
        <v>0</v>
      </c>
      <c r="AY1505" s="12">
        <v>0</v>
      </c>
      <c r="AZ1505" s="12">
        <v>0</v>
      </c>
      <c r="BA1505" s="12">
        <v>0</v>
      </c>
      <c r="BB1505" s="12">
        <v>0</v>
      </c>
      <c r="BC1505" s="12">
        <v>0</v>
      </c>
      <c r="BD1505" s="12">
        <v>0</v>
      </c>
      <c r="BE1505" s="12">
        <v>0</v>
      </c>
      <c r="BF1505" s="12">
        <v>0</v>
      </c>
      <c r="BK1505" t="s">
        <v>321</v>
      </c>
      <c r="BL1505" t="s">
        <v>113</v>
      </c>
      <c r="BM1505" s="2">
        <v>43908</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row>
    <row r="1506" spans="1:92" hidden="1" x14ac:dyDescent="0.25">
      <c r="A1506" s="7" t="s">
        <v>363</v>
      </c>
      <c r="B1506" t="s">
        <v>110</v>
      </c>
      <c r="C1506" s="2">
        <v>43908</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G1506" s="33" t="s">
        <v>363</v>
      </c>
      <c r="AH1506" s="30" t="s">
        <v>110</v>
      </c>
      <c r="AI1506" s="34">
        <v>43908</v>
      </c>
      <c r="AJ1506" s="12">
        <v>0</v>
      </c>
      <c r="AK1506" s="12">
        <v>0</v>
      </c>
      <c r="AL1506" s="12">
        <v>0</v>
      </c>
      <c r="AM1506" s="12">
        <v>0</v>
      </c>
      <c r="AN1506" s="12">
        <v>0</v>
      </c>
      <c r="AO1506" s="12">
        <v>0</v>
      </c>
      <c r="AP1506" s="12">
        <v>0</v>
      </c>
      <c r="AQ1506" s="12">
        <v>0</v>
      </c>
      <c r="AR1506" s="12">
        <v>0</v>
      </c>
      <c r="AS1506" s="12">
        <v>0</v>
      </c>
      <c r="AT1506" s="12">
        <v>0</v>
      </c>
      <c r="AU1506" s="12">
        <v>0</v>
      </c>
      <c r="AV1506" s="12">
        <v>0</v>
      </c>
      <c r="AW1506" s="12">
        <v>0</v>
      </c>
      <c r="AX1506" s="12">
        <v>0</v>
      </c>
      <c r="AY1506" s="12">
        <v>0</v>
      </c>
      <c r="AZ1506" s="12">
        <v>0</v>
      </c>
      <c r="BA1506" s="12">
        <v>0</v>
      </c>
      <c r="BB1506" s="12">
        <v>0</v>
      </c>
      <c r="BC1506" s="12">
        <v>0</v>
      </c>
      <c r="BD1506" s="12">
        <v>0</v>
      </c>
      <c r="BE1506" s="12">
        <v>0</v>
      </c>
      <c r="BF1506" s="12">
        <v>0</v>
      </c>
      <c r="BK1506" t="s">
        <v>322</v>
      </c>
      <c r="BL1506" t="s">
        <v>110</v>
      </c>
      <c r="BM1506" s="2">
        <v>43908</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row>
    <row r="1507" spans="1:92" hidden="1" x14ac:dyDescent="0.25">
      <c r="A1507" s="7" t="s">
        <v>363</v>
      </c>
      <c r="B1507" t="s">
        <v>111</v>
      </c>
      <c r="C1507" s="2">
        <v>43908</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G1507" s="35" t="s">
        <v>363</v>
      </c>
      <c r="AH1507" s="29" t="s">
        <v>111</v>
      </c>
      <c r="AI1507" s="36">
        <v>43908</v>
      </c>
      <c r="AJ1507" s="12">
        <v>0</v>
      </c>
      <c r="AK1507" s="12">
        <v>0</v>
      </c>
      <c r="AL1507" s="12">
        <v>0</v>
      </c>
      <c r="AM1507" s="12">
        <v>0</v>
      </c>
      <c r="AN1507" s="12">
        <v>0</v>
      </c>
      <c r="AO1507" s="12">
        <v>0</v>
      </c>
      <c r="AP1507" s="12">
        <v>0</v>
      </c>
      <c r="AQ1507" s="12">
        <v>0</v>
      </c>
      <c r="AR1507" s="12">
        <v>0</v>
      </c>
      <c r="AS1507" s="12">
        <v>0</v>
      </c>
      <c r="AT1507" s="12">
        <v>0</v>
      </c>
      <c r="AU1507" s="12">
        <v>0</v>
      </c>
      <c r="AV1507" s="12">
        <v>0</v>
      </c>
      <c r="AW1507" s="12">
        <v>0</v>
      </c>
      <c r="AX1507" s="12">
        <v>0</v>
      </c>
      <c r="AY1507" s="12">
        <v>0</v>
      </c>
      <c r="AZ1507" s="12">
        <v>0</v>
      </c>
      <c r="BA1507" s="12">
        <v>0</v>
      </c>
      <c r="BB1507" s="12">
        <v>0</v>
      </c>
      <c r="BC1507" s="12">
        <v>0</v>
      </c>
      <c r="BD1507" s="12">
        <v>0</v>
      </c>
      <c r="BE1507" s="12">
        <v>0</v>
      </c>
      <c r="BF1507" s="12">
        <v>0</v>
      </c>
      <c r="BK1507" t="s">
        <v>322</v>
      </c>
      <c r="BL1507" t="s">
        <v>111</v>
      </c>
      <c r="BM1507" s="2">
        <v>43908</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row>
    <row r="1508" spans="1:92" hidden="1" x14ac:dyDescent="0.25">
      <c r="A1508" s="7" t="s">
        <v>363</v>
      </c>
      <c r="B1508" t="s">
        <v>112</v>
      </c>
      <c r="C1508" s="2">
        <v>43908</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G1508" s="33" t="s">
        <v>363</v>
      </c>
      <c r="AH1508" s="30" t="s">
        <v>112</v>
      </c>
      <c r="AI1508" s="34">
        <v>43908</v>
      </c>
      <c r="AJ1508" s="12">
        <v>0</v>
      </c>
      <c r="AK1508" s="12">
        <v>0</v>
      </c>
      <c r="AL1508" s="12">
        <v>0</v>
      </c>
      <c r="AM1508" s="12">
        <v>0</v>
      </c>
      <c r="AN1508" s="12">
        <v>0</v>
      </c>
      <c r="AO1508" s="12">
        <v>0</v>
      </c>
      <c r="AP1508" s="12">
        <v>0</v>
      </c>
      <c r="AQ1508" s="12">
        <v>0</v>
      </c>
      <c r="AR1508" s="12">
        <v>0</v>
      </c>
      <c r="AS1508" s="12">
        <v>0</v>
      </c>
      <c r="AT1508" s="12">
        <v>0</v>
      </c>
      <c r="AU1508" s="12">
        <v>0</v>
      </c>
      <c r="AV1508" s="12">
        <v>0</v>
      </c>
      <c r="AW1508" s="12">
        <v>0</v>
      </c>
      <c r="AX1508" s="12">
        <v>0</v>
      </c>
      <c r="AY1508" s="12">
        <v>0</v>
      </c>
      <c r="AZ1508" s="12">
        <v>0</v>
      </c>
      <c r="BA1508" s="12">
        <v>0</v>
      </c>
      <c r="BB1508" s="12">
        <v>0</v>
      </c>
      <c r="BC1508" s="12">
        <v>0</v>
      </c>
      <c r="BD1508" s="12">
        <v>0</v>
      </c>
      <c r="BE1508" s="12">
        <v>0</v>
      </c>
      <c r="BF1508" s="12">
        <v>0</v>
      </c>
      <c r="BK1508" t="s">
        <v>322</v>
      </c>
      <c r="BL1508" t="s">
        <v>112</v>
      </c>
      <c r="BM1508" s="2">
        <v>43908</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row>
    <row r="1509" spans="1:92" hidden="1" x14ac:dyDescent="0.25">
      <c r="A1509" s="7" t="s">
        <v>363</v>
      </c>
      <c r="B1509" t="s">
        <v>113</v>
      </c>
      <c r="C1509" s="2">
        <v>43908</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G1509" s="35" t="s">
        <v>363</v>
      </c>
      <c r="AH1509" s="29" t="s">
        <v>113</v>
      </c>
      <c r="AI1509" s="36">
        <v>43908</v>
      </c>
      <c r="AJ1509" s="12">
        <v>0</v>
      </c>
      <c r="AK1509" s="12">
        <v>0</v>
      </c>
      <c r="AL1509" s="12">
        <v>0</v>
      </c>
      <c r="AM1509" s="12">
        <v>0</v>
      </c>
      <c r="AN1509" s="12">
        <v>0</v>
      </c>
      <c r="AO1509" s="12">
        <v>0</v>
      </c>
      <c r="AP1509" s="12">
        <v>0</v>
      </c>
      <c r="AQ1509" s="12">
        <v>0</v>
      </c>
      <c r="AR1509" s="12">
        <v>0</v>
      </c>
      <c r="AS1509" s="12">
        <v>0</v>
      </c>
      <c r="AT1509" s="12">
        <v>0</v>
      </c>
      <c r="AU1509" s="12">
        <v>0</v>
      </c>
      <c r="AV1509" s="12">
        <v>0</v>
      </c>
      <c r="AW1509" s="12">
        <v>0</v>
      </c>
      <c r="AX1509" s="12">
        <v>0</v>
      </c>
      <c r="AY1509" s="12">
        <v>0</v>
      </c>
      <c r="AZ1509" s="12">
        <v>0</v>
      </c>
      <c r="BA1509" s="12">
        <v>0</v>
      </c>
      <c r="BB1509" s="12">
        <v>0</v>
      </c>
      <c r="BC1509" s="12">
        <v>0</v>
      </c>
      <c r="BD1509" s="12">
        <v>0</v>
      </c>
      <c r="BE1509" s="12">
        <v>0</v>
      </c>
      <c r="BF1509" s="12">
        <v>0</v>
      </c>
      <c r="BK1509" t="s">
        <v>322</v>
      </c>
      <c r="BL1509" t="s">
        <v>113</v>
      </c>
      <c r="BM1509" s="2">
        <v>43908</v>
      </c>
      <c r="BN1509">
        <v>0</v>
      </c>
      <c r="BO1509">
        <v>0</v>
      </c>
      <c r="BP1509">
        <v>0</v>
      </c>
      <c r="BQ1509">
        <v>0</v>
      </c>
      <c r="BR1509">
        <v>0</v>
      </c>
      <c r="BS1509">
        <v>0</v>
      </c>
      <c r="BT1509">
        <v>0</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row>
    <row r="1510" spans="1:92" hidden="1" x14ac:dyDescent="0.25">
      <c r="A1510" s="7" t="s">
        <v>364</v>
      </c>
      <c r="B1510" t="s">
        <v>110</v>
      </c>
      <c r="C1510" s="2">
        <v>43908</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G1510" s="33" t="s">
        <v>364</v>
      </c>
      <c r="AH1510" s="30" t="s">
        <v>110</v>
      </c>
      <c r="AI1510" s="34">
        <v>43908</v>
      </c>
      <c r="AJ1510" s="12">
        <v>0</v>
      </c>
      <c r="AK1510" s="12">
        <v>0</v>
      </c>
      <c r="AL1510" s="12">
        <v>0</v>
      </c>
      <c r="AM1510" s="12">
        <v>0</v>
      </c>
      <c r="AN1510" s="12">
        <v>0</v>
      </c>
      <c r="AO1510" s="12">
        <v>0</v>
      </c>
      <c r="AP1510" s="12">
        <v>0</v>
      </c>
      <c r="AQ1510" s="12">
        <v>0</v>
      </c>
      <c r="AR1510" s="12">
        <v>0</v>
      </c>
      <c r="AS1510" s="12">
        <v>0</v>
      </c>
      <c r="AT1510" s="12">
        <v>0</v>
      </c>
      <c r="AU1510" s="12">
        <v>0</v>
      </c>
      <c r="AV1510" s="12">
        <v>0</v>
      </c>
      <c r="AW1510" s="12">
        <v>0</v>
      </c>
      <c r="AX1510" s="12">
        <v>0</v>
      </c>
      <c r="AY1510" s="12">
        <v>0</v>
      </c>
      <c r="AZ1510" s="12">
        <v>0</v>
      </c>
      <c r="BA1510" s="12">
        <v>0</v>
      </c>
      <c r="BB1510" s="12">
        <v>0</v>
      </c>
      <c r="BC1510" s="12">
        <v>0</v>
      </c>
      <c r="BD1510" s="12">
        <v>0</v>
      </c>
      <c r="BE1510" s="12">
        <v>0</v>
      </c>
      <c r="BF1510" s="12">
        <v>0</v>
      </c>
      <c r="BK1510" t="s">
        <v>323</v>
      </c>
      <c r="BL1510" t="s">
        <v>110</v>
      </c>
      <c r="BM1510" s="2">
        <v>43908</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row>
    <row r="1511" spans="1:92" hidden="1" x14ac:dyDescent="0.25">
      <c r="A1511" s="7" t="s">
        <v>364</v>
      </c>
      <c r="B1511" t="s">
        <v>111</v>
      </c>
      <c r="C1511" s="2">
        <v>43908</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G1511" s="35" t="s">
        <v>364</v>
      </c>
      <c r="AH1511" s="29" t="s">
        <v>111</v>
      </c>
      <c r="AI1511" s="36">
        <v>43908</v>
      </c>
      <c r="AJ1511" s="12">
        <v>0</v>
      </c>
      <c r="AK1511" s="12">
        <v>0</v>
      </c>
      <c r="AL1511" s="12">
        <v>0</v>
      </c>
      <c r="AM1511" s="12">
        <v>0</v>
      </c>
      <c r="AN1511" s="12">
        <v>0</v>
      </c>
      <c r="AO1511" s="12">
        <v>0</v>
      </c>
      <c r="AP1511" s="12">
        <v>0</v>
      </c>
      <c r="AQ1511" s="12">
        <v>0</v>
      </c>
      <c r="AR1511" s="12">
        <v>0</v>
      </c>
      <c r="AS1511" s="12">
        <v>0</v>
      </c>
      <c r="AT1511" s="12">
        <v>0</v>
      </c>
      <c r="AU1511" s="12">
        <v>0</v>
      </c>
      <c r="AV1511" s="12">
        <v>0</v>
      </c>
      <c r="AW1511" s="12">
        <v>0</v>
      </c>
      <c r="AX1511" s="12">
        <v>0</v>
      </c>
      <c r="AY1511" s="12">
        <v>0</v>
      </c>
      <c r="AZ1511" s="12">
        <v>0</v>
      </c>
      <c r="BA1511" s="12">
        <v>0</v>
      </c>
      <c r="BB1511" s="12">
        <v>0</v>
      </c>
      <c r="BC1511" s="12">
        <v>0</v>
      </c>
      <c r="BD1511" s="12">
        <v>0</v>
      </c>
      <c r="BE1511" s="12">
        <v>0</v>
      </c>
      <c r="BF1511" s="12">
        <v>0</v>
      </c>
      <c r="BK1511" t="s">
        <v>323</v>
      </c>
      <c r="BL1511" t="s">
        <v>111</v>
      </c>
      <c r="BM1511" s="2">
        <v>43908</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row>
    <row r="1512" spans="1:92" hidden="1" x14ac:dyDescent="0.25">
      <c r="A1512" s="7" t="s">
        <v>364</v>
      </c>
      <c r="B1512" t="s">
        <v>112</v>
      </c>
      <c r="C1512" s="2">
        <v>43908</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G1512" s="33" t="s">
        <v>364</v>
      </c>
      <c r="AH1512" s="30" t="s">
        <v>112</v>
      </c>
      <c r="AI1512" s="34">
        <v>43908</v>
      </c>
      <c r="AJ1512" s="12">
        <v>0</v>
      </c>
      <c r="AK1512" s="12">
        <v>0</v>
      </c>
      <c r="AL1512" s="12">
        <v>0</v>
      </c>
      <c r="AM1512" s="12">
        <v>0</v>
      </c>
      <c r="AN1512" s="12">
        <v>0</v>
      </c>
      <c r="AO1512" s="12">
        <v>0</v>
      </c>
      <c r="AP1512" s="12">
        <v>0</v>
      </c>
      <c r="AQ1512" s="12">
        <v>0</v>
      </c>
      <c r="AR1512" s="12">
        <v>0</v>
      </c>
      <c r="AS1512" s="12">
        <v>0</v>
      </c>
      <c r="AT1512" s="12">
        <v>0</v>
      </c>
      <c r="AU1512" s="12">
        <v>0</v>
      </c>
      <c r="AV1512" s="12">
        <v>0</v>
      </c>
      <c r="AW1512" s="12">
        <v>0</v>
      </c>
      <c r="AX1512" s="12">
        <v>0</v>
      </c>
      <c r="AY1512" s="12">
        <v>0</v>
      </c>
      <c r="AZ1512" s="12">
        <v>0</v>
      </c>
      <c r="BA1512" s="12">
        <v>0</v>
      </c>
      <c r="BB1512" s="12">
        <v>0</v>
      </c>
      <c r="BC1512" s="12">
        <v>0</v>
      </c>
      <c r="BD1512" s="12">
        <v>0</v>
      </c>
      <c r="BE1512" s="12">
        <v>0</v>
      </c>
      <c r="BF1512" s="12">
        <v>0</v>
      </c>
      <c r="BK1512" t="s">
        <v>323</v>
      </c>
      <c r="BL1512" t="s">
        <v>112</v>
      </c>
      <c r="BM1512" s="2">
        <v>43908</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row>
    <row r="1513" spans="1:92" hidden="1" x14ac:dyDescent="0.25">
      <c r="A1513" s="7" t="s">
        <v>364</v>
      </c>
      <c r="B1513" t="s">
        <v>113</v>
      </c>
      <c r="C1513" s="2">
        <v>43908</v>
      </c>
      <c r="D1513">
        <v>0</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G1513" s="35" t="s">
        <v>364</v>
      </c>
      <c r="AH1513" s="29" t="s">
        <v>113</v>
      </c>
      <c r="AI1513" s="36">
        <v>43908</v>
      </c>
      <c r="AJ1513" s="12">
        <v>0</v>
      </c>
      <c r="AK1513" s="12">
        <v>0</v>
      </c>
      <c r="AL1513" s="12">
        <v>0</v>
      </c>
      <c r="AM1513" s="12">
        <v>0</v>
      </c>
      <c r="AN1513" s="12">
        <v>0</v>
      </c>
      <c r="AO1513" s="12">
        <v>0</v>
      </c>
      <c r="AP1513" s="12">
        <v>0</v>
      </c>
      <c r="AQ1513" s="12">
        <v>0</v>
      </c>
      <c r="AR1513" s="12">
        <v>0</v>
      </c>
      <c r="AS1513" s="12">
        <v>0</v>
      </c>
      <c r="AT1513" s="12">
        <v>0</v>
      </c>
      <c r="AU1513" s="12">
        <v>0</v>
      </c>
      <c r="AV1513" s="12">
        <v>0</v>
      </c>
      <c r="AW1513" s="12">
        <v>0</v>
      </c>
      <c r="AX1513" s="12">
        <v>0</v>
      </c>
      <c r="AY1513" s="12">
        <v>0</v>
      </c>
      <c r="AZ1513" s="12">
        <v>0</v>
      </c>
      <c r="BA1513" s="12">
        <v>0</v>
      </c>
      <c r="BB1513" s="12">
        <v>0</v>
      </c>
      <c r="BC1513" s="12">
        <v>0</v>
      </c>
      <c r="BD1513" s="12">
        <v>0</v>
      </c>
      <c r="BE1513" s="12">
        <v>0</v>
      </c>
      <c r="BF1513" s="12">
        <v>0</v>
      </c>
      <c r="BK1513" t="s">
        <v>323</v>
      </c>
      <c r="BL1513" t="s">
        <v>113</v>
      </c>
      <c r="BM1513" s="2">
        <v>43908</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row>
    <row r="1514" spans="1:92" hidden="1" x14ac:dyDescent="0.25">
      <c r="A1514" s="7" t="s">
        <v>344</v>
      </c>
      <c r="B1514" t="s">
        <v>110</v>
      </c>
      <c r="C1514" s="2">
        <v>43909</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G1514" s="33" t="s">
        <v>344</v>
      </c>
      <c r="AH1514" s="30" t="s">
        <v>110</v>
      </c>
      <c r="AI1514" s="34">
        <v>43909</v>
      </c>
      <c r="AJ1514" s="12">
        <v>0</v>
      </c>
      <c r="AK1514" s="12">
        <v>0</v>
      </c>
      <c r="AL1514" s="12">
        <v>0</v>
      </c>
      <c r="AM1514" s="12">
        <v>0</v>
      </c>
      <c r="AN1514" s="12">
        <v>0</v>
      </c>
      <c r="AO1514" s="12">
        <v>0</v>
      </c>
      <c r="AP1514" s="12">
        <v>0</v>
      </c>
      <c r="AQ1514" s="12">
        <v>0</v>
      </c>
      <c r="AR1514" s="12">
        <v>0</v>
      </c>
      <c r="AS1514" s="12">
        <v>0</v>
      </c>
      <c r="AT1514" s="12">
        <v>0</v>
      </c>
      <c r="AU1514" s="12">
        <v>0</v>
      </c>
      <c r="AV1514" s="12">
        <v>0</v>
      </c>
      <c r="AW1514" s="12">
        <v>0</v>
      </c>
      <c r="AX1514" s="12">
        <v>0</v>
      </c>
      <c r="AY1514" s="12">
        <v>0</v>
      </c>
      <c r="AZ1514" s="12">
        <v>0</v>
      </c>
      <c r="BA1514" s="12">
        <v>0</v>
      </c>
      <c r="BB1514" s="12">
        <v>0</v>
      </c>
      <c r="BC1514" s="12">
        <v>0</v>
      </c>
      <c r="BD1514" s="12">
        <v>0</v>
      </c>
      <c r="BE1514" s="12">
        <v>0</v>
      </c>
      <c r="BF1514" s="12">
        <v>0</v>
      </c>
      <c r="BK1514" t="s">
        <v>324</v>
      </c>
      <c r="BL1514" t="s">
        <v>110</v>
      </c>
      <c r="BM1514" s="2">
        <v>43908</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row>
    <row r="1515" spans="1:92" hidden="1" x14ac:dyDescent="0.25">
      <c r="A1515" s="7" t="s">
        <v>344</v>
      </c>
      <c r="B1515" t="s">
        <v>111</v>
      </c>
      <c r="C1515" s="2">
        <v>43909</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G1515" s="35" t="s">
        <v>344</v>
      </c>
      <c r="AH1515" s="29" t="s">
        <v>111</v>
      </c>
      <c r="AI1515" s="36">
        <v>43909</v>
      </c>
      <c r="AJ1515" s="12">
        <v>0</v>
      </c>
      <c r="AK1515" s="12">
        <v>0</v>
      </c>
      <c r="AL1515" s="12">
        <v>0</v>
      </c>
      <c r="AM1515" s="12">
        <v>0</v>
      </c>
      <c r="AN1515" s="12">
        <v>0</v>
      </c>
      <c r="AO1515" s="12">
        <v>0</v>
      </c>
      <c r="AP1515" s="12">
        <v>0</v>
      </c>
      <c r="AQ1515" s="12">
        <v>0</v>
      </c>
      <c r="AR1515" s="12">
        <v>0</v>
      </c>
      <c r="AS1515" s="12">
        <v>0</v>
      </c>
      <c r="AT1515" s="12">
        <v>0</v>
      </c>
      <c r="AU1515" s="12">
        <v>0</v>
      </c>
      <c r="AV1515" s="12">
        <v>0</v>
      </c>
      <c r="AW1515" s="12">
        <v>0</v>
      </c>
      <c r="AX1515" s="12">
        <v>0</v>
      </c>
      <c r="AY1515" s="12">
        <v>0</v>
      </c>
      <c r="AZ1515" s="12">
        <v>0</v>
      </c>
      <c r="BA1515" s="12">
        <v>0</v>
      </c>
      <c r="BB1515" s="12">
        <v>0</v>
      </c>
      <c r="BC1515" s="12">
        <v>0</v>
      </c>
      <c r="BD1515" s="12">
        <v>0</v>
      </c>
      <c r="BE1515" s="12">
        <v>0</v>
      </c>
      <c r="BF1515" s="12">
        <v>0</v>
      </c>
      <c r="BK1515" t="s">
        <v>324</v>
      </c>
      <c r="BL1515" t="s">
        <v>111</v>
      </c>
      <c r="BM1515" s="2">
        <v>43908</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row>
    <row r="1516" spans="1:92" hidden="1" x14ac:dyDescent="0.25">
      <c r="A1516" s="7" t="s">
        <v>344</v>
      </c>
      <c r="B1516" t="s">
        <v>112</v>
      </c>
      <c r="C1516" s="2">
        <v>43909</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G1516" s="33" t="s">
        <v>344</v>
      </c>
      <c r="AH1516" s="30" t="s">
        <v>112</v>
      </c>
      <c r="AI1516" s="34">
        <v>43909</v>
      </c>
      <c r="AJ1516" s="12">
        <v>0</v>
      </c>
      <c r="AK1516" s="12">
        <v>0</v>
      </c>
      <c r="AL1516" s="12">
        <v>0</v>
      </c>
      <c r="AM1516" s="12">
        <v>0</v>
      </c>
      <c r="AN1516" s="12">
        <v>0</v>
      </c>
      <c r="AO1516" s="12">
        <v>0</v>
      </c>
      <c r="AP1516" s="12">
        <v>0</v>
      </c>
      <c r="AQ1516" s="12">
        <v>0</v>
      </c>
      <c r="AR1516" s="12">
        <v>0</v>
      </c>
      <c r="AS1516" s="12">
        <v>0</v>
      </c>
      <c r="AT1516" s="12">
        <v>0</v>
      </c>
      <c r="AU1516" s="12">
        <v>0</v>
      </c>
      <c r="AV1516" s="12">
        <v>0</v>
      </c>
      <c r="AW1516" s="12">
        <v>0</v>
      </c>
      <c r="AX1516" s="12">
        <v>0</v>
      </c>
      <c r="AY1516" s="12">
        <v>0</v>
      </c>
      <c r="AZ1516" s="12">
        <v>0</v>
      </c>
      <c r="BA1516" s="12">
        <v>0</v>
      </c>
      <c r="BB1516" s="12">
        <v>0</v>
      </c>
      <c r="BC1516" s="12">
        <v>0</v>
      </c>
      <c r="BD1516" s="12">
        <v>0</v>
      </c>
      <c r="BE1516" s="12">
        <v>0</v>
      </c>
      <c r="BF1516" s="12">
        <v>0</v>
      </c>
      <c r="BK1516" t="s">
        <v>324</v>
      </c>
      <c r="BL1516" t="s">
        <v>112</v>
      </c>
      <c r="BM1516" s="2">
        <v>43908</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row>
    <row r="1517" spans="1:92" hidden="1" x14ac:dyDescent="0.25">
      <c r="A1517" s="7" t="s">
        <v>344</v>
      </c>
      <c r="B1517" t="s">
        <v>113</v>
      </c>
      <c r="C1517" s="2">
        <v>43909</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G1517" s="35" t="s">
        <v>344</v>
      </c>
      <c r="AH1517" s="29" t="s">
        <v>113</v>
      </c>
      <c r="AI1517" s="36">
        <v>43909</v>
      </c>
      <c r="AJ1517" s="12">
        <v>0</v>
      </c>
      <c r="AK1517" s="12">
        <v>0</v>
      </c>
      <c r="AL1517" s="12">
        <v>0</v>
      </c>
      <c r="AM1517" s="12">
        <v>0</v>
      </c>
      <c r="AN1517" s="12">
        <v>0</v>
      </c>
      <c r="AO1517" s="12">
        <v>0</v>
      </c>
      <c r="AP1517" s="12">
        <v>0</v>
      </c>
      <c r="AQ1517" s="12">
        <v>0</v>
      </c>
      <c r="AR1517" s="12">
        <v>0</v>
      </c>
      <c r="AS1517" s="12">
        <v>0</v>
      </c>
      <c r="AT1517" s="12">
        <v>0</v>
      </c>
      <c r="AU1517" s="12">
        <v>0</v>
      </c>
      <c r="AV1517" s="12">
        <v>0</v>
      </c>
      <c r="AW1517" s="12">
        <v>0</v>
      </c>
      <c r="AX1517" s="12">
        <v>0</v>
      </c>
      <c r="AY1517" s="12">
        <v>0</v>
      </c>
      <c r="AZ1517" s="12">
        <v>0</v>
      </c>
      <c r="BA1517" s="12">
        <v>0</v>
      </c>
      <c r="BB1517" s="12">
        <v>0</v>
      </c>
      <c r="BC1517" s="12">
        <v>0</v>
      </c>
      <c r="BD1517" s="12">
        <v>0</v>
      </c>
      <c r="BE1517" s="12">
        <v>0</v>
      </c>
      <c r="BF1517" s="12">
        <v>0</v>
      </c>
      <c r="BK1517" t="s">
        <v>324</v>
      </c>
      <c r="BL1517" t="s">
        <v>113</v>
      </c>
      <c r="BM1517" s="2">
        <v>43908</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row>
    <row r="1518" spans="1:92" hidden="1" x14ac:dyDescent="0.25">
      <c r="A1518" s="7" t="s">
        <v>345</v>
      </c>
      <c r="B1518" t="s">
        <v>110</v>
      </c>
      <c r="C1518" s="2">
        <v>43909</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G1518" s="33" t="s">
        <v>345</v>
      </c>
      <c r="AH1518" s="30" t="s">
        <v>110</v>
      </c>
      <c r="AI1518" s="34">
        <v>43909</v>
      </c>
      <c r="AJ1518" s="12">
        <v>0</v>
      </c>
      <c r="AK1518" s="12">
        <v>0</v>
      </c>
      <c r="AL1518" s="12">
        <v>0</v>
      </c>
      <c r="AM1518" s="12">
        <v>0</v>
      </c>
      <c r="AN1518" s="12">
        <v>0</v>
      </c>
      <c r="AO1518" s="12">
        <v>0</v>
      </c>
      <c r="AP1518" s="12">
        <v>0</v>
      </c>
      <c r="AQ1518" s="12">
        <v>0</v>
      </c>
      <c r="AR1518" s="12">
        <v>0</v>
      </c>
      <c r="AS1518" s="12">
        <v>0</v>
      </c>
      <c r="AT1518" s="12">
        <v>0</v>
      </c>
      <c r="AU1518" s="12">
        <v>0</v>
      </c>
      <c r="AV1518" s="12">
        <v>0</v>
      </c>
      <c r="AW1518" s="12">
        <v>0</v>
      </c>
      <c r="AX1518" s="12">
        <v>0</v>
      </c>
      <c r="AY1518" s="12">
        <v>0</v>
      </c>
      <c r="AZ1518" s="12">
        <v>0</v>
      </c>
      <c r="BA1518" s="12">
        <v>0</v>
      </c>
      <c r="BB1518" s="12">
        <v>0</v>
      </c>
      <c r="BC1518" s="12">
        <v>0</v>
      </c>
      <c r="BD1518" s="12">
        <v>0</v>
      </c>
      <c r="BE1518" s="12">
        <v>0</v>
      </c>
      <c r="BF1518" s="12">
        <v>0</v>
      </c>
      <c r="BK1518" t="s">
        <v>325</v>
      </c>
      <c r="BL1518" t="s">
        <v>110</v>
      </c>
      <c r="BM1518" s="2">
        <v>43908</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row>
    <row r="1519" spans="1:92" hidden="1" x14ac:dyDescent="0.25">
      <c r="A1519" s="7" t="s">
        <v>345</v>
      </c>
      <c r="B1519" t="s">
        <v>111</v>
      </c>
      <c r="C1519" s="2">
        <v>43909</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G1519" s="35" t="s">
        <v>345</v>
      </c>
      <c r="AH1519" s="29" t="s">
        <v>111</v>
      </c>
      <c r="AI1519" s="36">
        <v>43909</v>
      </c>
      <c r="AJ1519" s="12">
        <v>0</v>
      </c>
      <c r="AK1519" s="12">
        <v>0</v>
      </c>
      <c r="AL1519" s="12">
        <v>0</v>
      </c>
      <c r="AM1519" s="12">
        <v>0</v>
      </c>
      <c r="AN1519" s="12">
        <v>0</v>
      </c>
      <c r="AO1519" s="12">
        <v>0</v>
      </c>
      <c r="AP1519" s="12">
        <v>0</v>
      </c>
      <c r="AQ1519" s="12">
        <v>0</v>
      </c>
      <c r="AR1519" s="12">
        <v>0</v>
      </c>
      <c r="AS1519" s="12">
        <v>0</v>
      </c>
      <c r="AT1519" s="12">
        <v>0</v>
      </c>
      <c r="AU1519" s="12">
        <v>0</v>
      </c>
      <c r="AV1519" s="12">
        <v>0</v>
      </c>
      <c r="AW1519" s="12">
        <v>0</v>
      </c>
      <c r="AX1519" s="12">
        <v>0</v>
      </c>
      <c r="AY1519" s="12">
        <v>0</v>
      </c>
      <c r="AZ1519" s="12">
        <v>0</v>
      </c>
      <c r="BA1519" s="12">
        <v>0</v>
      </c>
      <c r="BB1519" s="12">
        <v>0</v>
      </c>
      <c r="BC1519" s="12">
        <v>0</v>
      </c>
      <c r="BD1519" s="12">
        <v>0</v>
      </c>
      <c r="BE1519" s="12">
        <v>0</v>
      </c>
      <c r="BF1519" s="12">
        <v>0</v>
      </c>
      <c r="BK1519" t="s">
        <v>325</v>
      </c>
      <c r="BL1519" t="s">
        <v>111</v>
      </c>
      <c r="BM1519" s="2">
        <v>43908</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row>
    <row r="1520" spans="1:92" hidden="1" x14ac:dyDescent="0.25">
      <c r="A1520" s="7" t="s">
        <v>345</v>
      </c>
      <c r="B1520" t="s">
        <v>112</v>
      </c>
      <c r="C1520" s="2">
        <v>43909</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G1520" s="33" t="s">
        <v>345</v>
      </c>
      <c r="AH1520" s="30" t="s">
        <v>112</v>
      </c>
      <c r="AI1520" s="34">
        <v>43909</v>
      </c>
      <c r="AJ1520" s="12">
        <v>0</v>
      </c>
      <c r="AK1520" s="12">
        <v>0</v>
      </c>
      <c r="AL1520" s="12">
        <v>0</v>
      </c>
      <c r="AM1520" s="12">
        <v>0</v>
      </c>
      <c r="AN1520" s="12">
        <v>0</v>
      </c>
      <c r="AO1520" s="12">
        <v>0</v>
      </c>
      <c r="AP1520" s="12">
        <v>0</v>
      </c>
      <c r="AQ1520" s="12">
        <v>0</v>
      </c>
      <c r="AR1520" s="12">
        <v>0</v>
      </c>
      <c r="AS1520" s="12">
        <v>0</v>
      </c>
      <c r="AT1520" s="12">
        <v>0</v>
      </c>
      <c r="AU1520" s="12">
        <v>0</v>
      </c>
      <c r="AV1520" s="12">
        <v>0</v>
      </c>
      <c r="AW1520" s="12">
        <v>0</v>
      </c>
      <c r="AX1520" s="12">
        <v>0</v>
      </c>
      <c r="AY1520" s="12">
        <v>0</v>
      </c>
      <c r="AZ1520" s="12">
        <v>0</v>
      </c>
      <c r="BA1520" s="12">
        <v>0</v>
      </c>
      <c r="BB1520" s="12">
        <v>0</v>
      </c>
      <c r="BC1520" s="12">
        <v>0</v>
      </c>
      <c r="BD1520" s="12">
        <v>0</v>
      </c>
      <c r="BE1520" s="12">
        <v>0</v>
      </c>
      <c r="BF1520" s="12">
        <v>0</v>
      </c>
      <c r="BK1520" t="s">
        <v>325</v>
      </c>
      <c r="BL1520" t="s">
        <v>112</v>
      </c>
      <c r="BM1520" s="2">
        <v>43908</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row>
    <row r="1521" spans="1:92" hidden="1" x14ac:dyDescent="0.25">
      <c r="A1521" s="7" t="s">
        <v>345</v>
      </c>
      <c r="B1521" t="s">
        <v>113</v>
      </c>
      <c r="C1521" s="2">
        <v>43909</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G1521" s="35" t="s">
        <v>345</v>
      </c>
      <c r="AH1521" s="29" t="s">
        <v>113</v>
      </c>
      <c r="AI1521" s="36">
        <v>43909</v>
      </c>
      <c r="AJ1521" s="12">
        <v>0</v>
      </c>
      <c r="AK1521" s="12">
        <v>0</v>
      </c>
      <c r="AL1521" s="12">
        <v>0</v>
      </c>
      <c r="AM1521" s="12">
        <v>0</v>
      </c>
      <c r="AN1521" s="12">
        <v>0</v>
      </c>
      <c r="AO1521" s="12">
        <v>0</v>
      </c>
      <c r="AP1521" s="12">
        <v>0</v>
      </c>
      <c r="AQ1521" s="12">
        <v>0</v>
      </c>
      <c r="AR1521" s="12">
        <v>0</v>
      </c>
      <c r="AS1521" s="12">
        <v>0</v>
      </c>
      <c r="AT1521" s="12">
        <v>0</v>
      </c>
      <c r="AU1521" s="12">
        <v>0</v>
      </c>
      <c r="AV1521" s="12">
        <v>0</v>
      </c>
      <c r="AW1521" s="12">
        <v>0</v>
      </c>
      <c r="AX1521" s="12">
        <v>0</v>
      </c>
      <c r="AY1521" s="12">
        <v>0</v>
      </c>
      <c r="AZ1521" s="12">
        <v>0</v>
      </c>
      <c r="BA1521" s="12">
        <v>0</v>
      </c>
      <c r="BB1521" s="12">
        <v>0</v>
      </c>
      <c r="BC1521" s="12">
        <v>0</v>
      </c>
      <c r="BD1521" s="12">
        <v>0</v>
      </c>
      <c r="BE1521" s="12">
        <v>0</v>
      </c>
      <c r="BF1521" s="12">
        <v>0</v>
      </c>
      <c r="BK1521" t="s">
        <v>325</v>
      </c>
      <c r="BL1521" t="s">
        <v>113</v>
      </c>
      <c r="BM1521" s="2">
        <v>43908</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0</v>
      </c>
      <c r="CF1521">
        <v>0</v>
      </c>
      <c r="CG1521">
        <v>0</v>
      </c>
      <c r="CH1521">
        <v>0</v>
      </c>
      <c r="CI1521">
        <v>0</v>
      </c>
      <c r="CJ1521">
        <v>0</v>
      </c>
      <c r="CK1521">
        <v>0</v>
      </c>
      <c r="CL1521">
        <v>0</v>
      </c>
      <c r="CM1521">
        <v>0</v>
      </c>
      <c r="CN1521">
        <v>0</v>
      </c>
    </row>
    <row r="1522" spans="1:92" hidden="1" x14ac:dyDescent="0.25">
      <c r="A1522" s="7" t="s">
        <v>346</v>
      </c>
      <c r="B1522" t="s">
        <v>110</v>
      </c>
      <c r="C1522" s="2">
        <v>43909</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G1522" s="33" t="s">
        <v>346</v>
      </c>
      <c r="AH1522" s="30" t="s">
        <v>110</v>
      </c>
      <c r="AI1522" s="34">
        <v>43909</v>
      </c>
      <c r="AJ1522" s="12">
        <v>0</v>
      </c>
      <c r="AK1522" s="12">
        <v>0</v>
      </c>
      <c r="AL1522" s="12">
        <v>0</v>
      </c>
      <c r="AM1522" s="12">
        <v>0</v>
      </c>
      <c r="AN1522" s="12">
        <v>0</v>
      </c>
      <c r="AO1522" s="12">
        <v>0</v>
      </c>
      <c r="AP1522" s="12">
        <v>0</v>
      </c>
      <c r="AQ1522" s="12">
        <v>0</v>
      </c>
      <c r="AR1522" s="12">
        <v>0</v>
      </c>
      <c r="AS1522" s="12">
        <v>0</v>
      </c>
      <c r="AT1522" s="12">
        <v>0</v>
      </c>
      <c r="AU1522" s="12">
        <v>0</v>
      </c>
      <c r="AV1522" s="12">
        <v>0</v>
      </c>
      <c r="AW1522" s="12">
        <v>0</v>
      </c>
      <c r="AX1522" s="12">
        <v>0</v>
      </c>
      <c r="AY1522" s="12">
        <v>0</v>
      </c>
      <c r="AZ1522" s="12">
        <v>0</v>
      </c>
      <c r="BA1522" s="12">
        <v>0</v>
      </c>
      <c r="BB1522" s="12">
        <v>0</v>
      </c>
      <c r="BC1522" s="12">
        <v>0</v>
      </c>
      <c r="BD1522" s="12">
        <v>0</v>
      </c>
      <c r="BE1522" s="12">
        <v>0</v>
      </c>
      <c r="BF1522" s="12">
        <v>0</v>
      </c>
      <c r="BK1522" t="s">
        <v>326</v>
      </c>
      <c r="BL1522" t="s">
        <v>110</v>
      </c>
      <c r="BM1522" s="2">
        <v>43908</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row>
    <row r="1523" spans="1:92" hidden="1" x14ac:dyDescent="0.25">
      <c r="A1523" s="7" t="s">
        <v>346</v>
      </c>
      <c r="B1523" t="s">
        <v>111</v>
      </c>
      <c r="C1523" s="2">
        <v>43909</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G1523" s="35" t="s">
        <v>346</v>
      </c>
      <c r="AH1523" s="29" t="s">
        <v>111</v>
      </c>
      <c r="AI1523" s="36">
        <v>43909</v>
      </c>
      <c r="AJ1523" s="12">
        <v>0</v>
      </c>
      <c r="AK1523" s="12">
        <v>0</v>
      </c>
      <c r="AL1523" s="12">
        <v>0</v>
      </c>
      <c r="AM1523" s="12">
        <v>0</v>
      </c>
      <c r="AN1523" s="12">
        <v>0</v>
      </c>
      <c r="AO1523" s="12">
        <v>0</v>
      </c>
      <c r="AP1523" s="12">
        <v>0</v>
      </c>
      <c r="AQ1523" s="12">
        <v>0</v>
      </c>
      <c r="AR1523" s="12">
        <v>0</v>
      </c>
      <c r="AS1523" s="12">
        <v>0</v>
      </c>
      <c r="AT1523" s="12">
        <v>0</v>
      </c>
      <c r="AU1523" s="12">
        <v>0</v>
      </c>
      <c r="AV1523" s="12">
        <v>0</v>
      </c>
      <c r="AW1523" s="12">
        <v>0</v>
      </c>
      <c r="AX1523" s="12">
        <v>0</v>
      </c>
      <c r="AY1523" s="12">
        <v>0</v>
      </c>
      <c r="AZ1523" s="12">
        <v>0</v>
      </c>
      <c r="BA1523" s="12">
        <v>0</v>
      </c>
      <c r="BB1523" s="12">
        <v>0</v>
      </c>
      <c r="BC1523" s="12">
        <v>0</v>
      </c>
      <c r="BD1523" s="12">
        <v>0</v>
      </c>
      <c r="BE1523" s="12">
        <v>0</v>
      </c>
      <c r="BF1523" s="12">
        <v>0</v>
      </c>
      <c r="BK1523" t="s">
        <v>326</v>
      </c>
      <c r="BL1523" t="s">
        <v>111</v>
      </c>
      <c r="BM1523" s="2">
        <v>43908</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0</v>
      </c>
      <c r="CN1523">
        <v>0</v>
      </c>
    </row>
    <row r="1524" spans="1:92" hidden="1" x14ac:dyDescent="0.25">
      <c r="A1524" s="7" t="s">
        <v>346</v>
      </c>
      <c r="B1524" t="s">
        <v>112</v>
      </c>
      <c r="C1524" s="2">
        <v>43909</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G1524" s="33" t="s">
        <v>346</v>
      </c>
      <c r="AH1524" s="30" t="s">
        <v>112</v>
      </c>
      <c r="AI1524" s="34">
        <v>43909</v>
      </c>
      <c r="AJ1524" s="12">
        <v>0</v>
      </c>
      <c r="AK1524" s="12">
        <v>0</v>
      </c>
      <c r="AL1524" s="12">
        <v>0</v>
      </c>
      <c r="AM1524" s="12">
        <v>0</v>
      </c>
      <c r="AN1524" s="12">
        <v>0</v>
      </c>
      <c r="AO1524" s="12">
        <v>0</v>
      </c>
      <c r="AP1524" s="12">
        <v>0</v>
      </c>
      <c r="AQ1524" s="12">
        <v>0</v>
      </c>
      <c r="AR1524" s="12">
        <v>0</v>
      </c>
      <c r="AS1524" s="12">
        <v>0</v>
      </c>
      <c r="AT1524" s="12">
        <v>0</v>
      </c>
      <c r="AU1524" s="12">
        <v>0</v>
      </c>
      <c r="AV1524" s="12">
        <v>0</v>
      </c>
      <c r="AW1524" s="12">
        <v>0</v>
      </c>
      <c r="AX1524" s="12">
        <v>0</v>
      </c>
      <c r="AY1524" s="12">
        <v>0</v>
      </c>
      <c r="AZ1524" s="12">
        <v>0</v>
      </c>
      <c r="BA1524" s="12">
        <v>0</v>
      </c>
      <c r="BB1524" s="12">
        <v>0</v>
      </c>
      <c r="BC1524" s="12">
        <v>0</v>
      </c>
      <c r="BD1524" s="12">
        <v>0</v>
      </c>
      <c r="BE1524" s="12">
        <v>0</v>
      </c>
      <c r="BF1524" s="12">
        <v>0</v>
      </c>
      <c r="BK1524" t="s">
        <v>326</v>
      </c>
      <c r="BL1524" t="s">
        <v>112</v>
      </c>
      <c r="BM1524" s="2">
        <v>43908</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row>
    <row r="1525" spans="1:92" hidden="1" x14ac:dyDescent="0.25">
      <c r="A1525" s="7" t="s">
        <v>346</v>
      </c>
      <c r="B1525" t="s">
        <v>113</v>
      </c>
      <c r="C1525" s="2">
        <v>43909</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G1525" s="35" t="s">
        <v>346</v>
      </c>
      <c r="AH1525" s="29" t="s">
        <v>113</v>
      </c>
      <c r="AI1525" s="36">
        <v>43909</v>
      </c>
      <c r="AJ1525" s="12">
        <v>0</v>
      </c>
      <c r="AK1525" s="12">
        <v>0</v>
      </c>
      <c r="AL1525" s="12">
        <v>0</v>
      </c>
      <c r="AM1525" s="12">
        <v>0</v>
      </c>
      <c r="AN1525" s="12">
        <v>0</v>
      </c>
      <c r="AO1525" s="12">
        <v>0</v>
      </c>
      <c r="AP1525" s="12">
        <v>0</v>
      </c>
      <c r="AQ1525" s="12">
        <v>0</v>
      </c>
      <c r="AR1525" s="12">
        <v>0</v>
      </c>
      <c r="AS1525" s="12">
        <v>0</v>
      </c>
      <c r="AT1525" s="12">
        <v>0</v>
      </c>
      <c r="AU1525" s="12">
        <v>0</v>
      </c>
      <c r="AV1525" s="12">
        <v>0</v>
      </c>
      <c r="AW1525" s="12">
        <v>0</v>
      </c>
      <c r="AX1525" s="12">
        <v>0</v>
      </c>
      <c r="AY1525" s="12">
        <v>0</v>
      </c>
      <c r="AZ1525" s="12">
        <v>0</v>
      </c>
      <c r="BA1525" s="12">
        <v>0</v>
      </c>
      <c r="BB1525" s="12">
        <v>0</v>
      </c>
      <c r="BC1525" s="12">
        <v>0</v>
      </c>
      <c r="BD1525" s="12">
        <v>0</v>
      </c>
      <c r="BE1525" s="12">
        <v>0</v>
      </c>
      <c r="BF1525" s="12">
        <v>0</v>
      </c>
      <c r="BK1525" t="s">
        <v>326</v>
      </c>
      <c r="BL1525" t="s">
        <v>113</v>
      </c>
      <c r="BM1525" s="2">
        <v>43908</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row>
    <row r="1526" spans="1:92" hidden="1" x14ac:dyDescent="0.25">
      <c r="A1526" s="7" t="s">
        <v>347</v>
      </c>
      <c r="B1526" t="s">
        <v>110</v>
      </c>
      <c r="C1526" s="2">
        <v>43909</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G1526" s="33" t="s">
        <v>347</v>
      </c>
      <c r="AH1526" s="30" t="s">
        <v>110</v>
      </c>
      <c r="AI1526" s="34">
        <v>43909</v>
      </c>
      <c r="AJ1526" s="12">
        <v>0</v>
      </c>
      <c r="AK1526" s="12">
        <v>0</v>
      </c>
      <c r="AL1526" s="12">
        <v>0</v>
      </c>
      <c r="AM1526" s="12">
        <v>0</v>
      </c>
      <c r="AN1526" s="12">
        <v>0</v>
      </c>
      <c r="AO1526" s="12">
        <v>0</v>
      </c>
      <c r="AP1526" s="12">
        <v>0</v>
      </c>
      <c r="AQ1526" s="12">
        <v>0</v>
      </c>
      <c r="AR1526" s="12">
        <v>0</v>
      </c>
      <c r="AS1526" s="12">
        <v>0</v>
      </c>
      <c r="AT1526" s="12">
        <v>0</v>
      </c>
      <c r="AU1526" s="12">
        <v>0</v>
      </c>
      <c r="AV1526" s="12">
        <v>0</v>
      </c>
      <c r="AW1526" s="12">
        <v>0</v>
      </c>
      <c r="AX1526" s="12">
        <v>0</v>
      </c>
      <c r="AY1526" s="12">
        <v>0</v>
      </c>
      <c r="AZ1526" s="12">
        <v>0</v>
      </c>
      <c r="BA1526" s="12">
        <v>0</v>
      </c>
      <c r="BB1526" s="12">
        <v>0</v>
      </c>
      <c r="BC1526" s="12">
        <v>0</v>
      </c>
      <c r="BD1526" s="12">
        <v>0</v>
      </c>
      <c r="BE1526" s="12">
        <v>0</v>
      </c>
      <c r="BF1526" s="12">
        <v>0</v>
      </c>
      <c r="BK1526" t="s">
        <v>327</v>
      </c>
      <c r="BL1526" t="s">
        <v>110</v>
      </c>
      <c r="BM1526" s="2">
        <v>43908</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row>
    <row r="1527" spans="1:92" hidden="1" x14ac:dyDescent="0.25">
      <c r="A1527" s="7" t="s">
        <v>347</v>
      </c>
      <c r="B1527" t="s">
        <v>111</v>
      </c>
      <c r="C1527" s="2">
        <v>43909</v>
      </c>
      <c r="D1527">
        <v>0</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G1527" s="35" t="s">
        <v>347</v>
      </c>
      <c r="AH1527" s="29" t="s">
        <v>111</v>
      </c>
      <c r="AI1527" s="36">
        <v>43909</v>
      </c>
      <c r="AJ1527" s="12">
        <v>0</v>
      </c>
      <c r="AK1527" s="12">
        <v>0</v>
      </c>
      <c r="AL1527" s="12">
        <v>0</v>
      </c>
      <c r="AM1527" s="12">
        <v>0</v>
      </c>
      <c r="AN1527" s="12">
        <v>0</v>
      </c>
      <c r="AO1527" s="12">
        <v>0</v>
      </c>
      <c r="AP1527" s="12">
        <v>0</v>
      </c>
      <c r="AQ1527" s="12">
        <v>0</v>
      </c>
      <c r="AR1527" s="12">
        <v>0</v>
      </c>
      <c r="AS1527" s="12">
        <v>0</v>
      </c>
      <c r="AT1527" s="12">
        <v>0</v>
      </c>
      <c r="AU1527" s="12">
        <v>0</v>
      </c>
      <c r="AV1527" s="12">
        <v>0</v>
      </c>
      <c r="AW1527" s="12">
        <v>0</v>
      </c>
      <c r="AX1527" s="12">
        <v>0</v>
      </c>
      <c r="AY1527" s="12">
        <v>0</v>
      </c>
      <c r="AZ1527" s="12">
        <v>0</v>
      </c>
      <c r="BA1527" s="12">
        <v>0</v>
      </c>
      <c r="BB1527" s="12">
        <v>0</v>
      </c>
      <c r="BC1527" s="12">
        <v>0</v>
      </c>
      <c r="BD1527" s="12">
        <v>0</v>
      </c>
      <c r="BE1527" s="12">
        <v>0</v>
      </c>
      <c r="BF1527" s="12">
        <v>0</v>
      </c>
      <c r="BK1527" t="s">
        <v>327</v>
      </c>
      <c r="BL1527" t="s">
        <v>111</v>
      </c>
      <c r="BM1527" s="2">
        <v>43908</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row>
    <row r="1528" spans="1:92" hidden="1" x14ac:dyDescent="0.25">
      <c r="A1528" s="7" t="s">
        <v>347</v>
      </c>
      <c r="B1528" t="s">
        <v>112</v>
      </c>
      <c r="C1528" s="2">
        <v>43909</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G1528" s="33" t="s">
        <v>347</v>
      </c>
      <c r="AH1528" s="30" t="s">
        <v>112</v>
      </c>
      <c r="AI1528" s="34">
        <v>43909</v>
      </c>
      <c r="AJ1528" s="12">
        <v>0</v>
      </c>
      <c r="AK1528" s="12">
        <v>0</v>
      </c>
      <c r="AL1528" s="12">
        <v>0</v>
      </c>
      <c r="AM1528" s="12">
        <v>0</v>
      </c>
      <c r="AN1528" s="12">
        <v>0</v>
      </c>
      <c r="AO1528" s="12">
        <v>0</v>
      </c>
      <c r="AP1528" s="12">
        <v>0</v>
      </c>
      <c r="AQ1528" s="12">
        <v>0</v>
      </c>
      <c r="AR1528" s="12">
        <v>0</v>
      </c>
      <c r="AS1528" s="12">
        <v>0</v>
      </c>
      <c r="AT1528" s="12">
        <v>0</v>
      </c>
      <c r="AU1528" s="12">
        <v>0</v>
      </c>
      <c r="AV1528" s="12">
        <v>0</v>
      </c>
      <c r="AW1528" s="12">
        <v>0</v>
      </c>
      <c r="AX1528" s="12">
        <v>0</v>
      </c>
      <c r="AY1528" s="12">
        <v>0</v>
      </c>
      <c r="AZ1528" s="12">
        <v>0</v>
      </c>
      <c r="BA1528" s="12">
        <v>0</v>
      </c>
      <c r="BB1528" s="12">
        <v>0</v>
      </c>
      <c r="BC1528" s="12">
        <v>0</v>
      </c>
      <c r="BD1528" s="12">
        <v>0</v>
      </c>
      <c r="BE1528" s="12">
        <v>0</v>
      </c>
      <c r="BF1528" s="12">
        <v>0</v>
      </c>
      <c r="BK1528" t="s">
        <v>327</v>
      </c>
      <c r="BL1528" t="s">
        <v>112</v>
      </c>
      <c r="BM1528" s="2">
        <v>43908</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0</v>
      </c>
      <c r="CF1528">
        <v>0</v>
      </c>
      <c r="CG1528">
        <v>0</v>
      </c>
      <c r="CH1528">
        <v>0</v>
      </c>
      <c r="CI1528">
        <v>0</v>
      </c>
      <c r="CJ1528">
        <v>0</v>
      </c>
      <c r="CK1528">
        <v>0</v>
      </c>
      <c r="CL1528">
        <v>0</v>
      </c>
      <c r="CM1528">
        <v>0</v>
      </c>
      <c r="CN1528">
        <v>0</v>
      </c>
    </row>
    <row r="1529" spans="1:92" hidden="1" x14ac:dyDescent="0.25">
      <c r="A1529" s="7" t="s">
        <v>347</v>
      </c>
      <c r="B1529" t="s">
        <v>113</v>
      </c>
      <c r="C1529" s="2">
        <v>43909</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G1529" s="35" t="s">
        <v>347</v>
      </c>
      <c r="AH1529" s="29" t="s">
        <v>113</v>
      </c>
      <c r="AI1529" s="36">
        <v>43909</v>
      </c>
      <c r="AJ1529" s="12">
        <v>0</v>
      </c>
      <c r="AK1529" s="12">
        <v>0</v>
      </c>
      <c r="AL1529" s="12">
        <v>0</v>
      </c>
      <c r="AM1529" s="12">
        <v>0</v>
      </c>
      <c r="AN1529" s="12">
        <v>0</v>
      </c>
      <c r="AO1529" s="12">
        <v>0</v>
      </c>
      <c r="AP1529" s="12">
        <v>0</v>
      </c>
      <c r="AQ1529" s="12">
        <v>0</v>
      </c>
      <c r="AR1529" s="12">
        <v>0</v>
      </c>
      <c r="AS1529" s="12">
        <v>0</v>
      </c>
      <c r="AT1529" s="12">
        <v>0</v>
      </c>
      <c r="AU1529" s="12">
        <v>0</v>
      </c>
      <c r="AV1529" s="12">
        <v>0</v>
      </c>
      <c r="AW1529" s="12">
        <v>0</v>
      </c>
      <c r="AX1529" s="12">
        <v>0</v>
      </c>
      <c r="AY1529" s="12">
        <v>0</v>
      </c>
      <c r="AZ1529" s="12">
        <v>0</v>
      </c>
      <c r="BA1529" s="12">
        <v>0</v>
      </c>
      <c r="BB1529" s="12">
        <v>0</v>
      </c>
      <c r="BC1529" s="12">
        <v>0</v>
      </c>
      <c r="BD1529" s="12">
        <v>0</v>
      </c>
      <c r="BE1529" s="12">
        <v>0</v>
      </c>
      <c r="BF1529" s="12">
        <v>0</v>
      </c>
      <c r="BK1529" t="s">
        <v>327</v>
      </c>
      <c r="BL1529" t="s">
        <v>113</v>
      </c>
      <c r="BM1529" s="2">
        <v>43908</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0</v>
      </c>
      <c r="CJ1529">
        <v>0</v>
      </c>
      <c r="CK1529">
        <v>0</v>
      </c>
      <c r="CL1529">
        <v>0</v>
      </c>
      <c r="CM1529">
        <v>0</v>
      </c>
      <c r="CN1529">
        <v>0</v>
      </c>
    </row>
    <row r="1530" spans="1:92" hidden="1" x14ac:dyDescent="0.25">
      <c r="A1530" s="7" t="s">
        <v>348</v>
      </c>
      <c r="B1530" t="s">
        <v>110</v>
      </c>
      <c r="C1530" s="2">
        <v>43909</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G1530" s="33" t="s">
        <v>348</v>
      </c>
      <c r="AH1530" s="30" t="s">
        <v>110</v>
      </c>
      <c r="AI1530" s="34">
        <v>43909</v>
      </c>
      <c r="AJ1530" s="12">
        <v>0</v>
      </c>
      <c r="AK1530" s="12">
        <v>0</v>
      </c>
      <c r="AL1530" s="12">
        <v>0</v>
      </c>
      <c r="AM1530" s="12">
        <v>0</v>
      </c>
      <c r="AN1530" s="12">
        <v>0</v>
      </c>
      <c r="AO1530" s="12">
        <v>0</v>
      </c>
      <c r="AP1530" s="12">
        <v>0</v>
      </c>
      <c r="AQ1530" s="12">
        <v>0</v>
      </c>
      <c r="AR1530" s="12">
        <v>0</v>
      </c>
      <c r="AS1530" s="12">
        <v>0</v>
      </c>
      <c r="AT1530" s="12">
        <v>0</v>
      </c>
      <c r="AU1530" s="12">
        <v>0</v>
      </c>
      <c r="AV1530" s="12">
        <v>0</v>
      </c>
      <c r="AW1530" s="12">
        <v>0</v>
      </c>
      <c r="AX1530" s="12">
        <v>0</v>
      </c>
      <c r="AY1530" s="12">
        <v>0</v>
      </c>
      <c r="AZ1530" s="12">
        <v>0</v>
      </c>
      <c r="BA1530" s="12">
        <v>0</v>
      </c>
      <c r="BB1530" s="12">
        <v>0</v>
      </c>
      <c r="BC1530" s="12">
        <v>0</v>
      </c>
      <c r="BD1530" s="12">
        <v>0</v>
      </c>
      <c r="BE1530" s="12">
        <v>0</v>
      </c>
      <c r="BF1530" s="12">
        <v>0</v>
      </c>
      <c r="BK1530" t="s">
        <v>328</v>
      </c>
      <c r="BL1530" t="s">
        <v>110</v>
      </c>
      <c r="BM1530" s="2">
        <v>43908</v>
      </c>
      <c r="BN1530">
        <v>0</v>
      </c>
      <c r="BO1530">
        <v>0</v>
      </c>
      <c r="BP1530">
        <v>0</v>
      </c>
      <c r="BQ1530">
        <v>0</v>
      </c>
      <c r="BR1530">
        <v>0</v>
      </c>
      <c r="BS1530">
        <v>0</v>
      </c>
      <c r="BT1530">
        <v>0</v>
      </c>
      <c r="BU1530">
        <v>0</v>
      </c>
      <c r="BV1530">
        <v>0</v>
      </c>
      <c r="BW1530">
        <v>0</v>
      </c>
      <c r="BX1530">
        <v>0</v>
      </c>
      <c r="BY1530">
        <v>0</v>
      </c>
      <c r="BZ1530">
        <v>0</v>
      </c>
      <c r="CA1530">
        <v>0</v>
      </c>
      <c r="CB1530">
        <v>0</v>
      </c>
      <c r="CC1530">
        <v>0</v>
      </c>
      <c r="CD1530">
        <v>0</v>
      </c>
      <c r="CE1530">
        <v>0</v>
      </c>
      <c r="CF1530">
        <v>0</v>
      </c>
      <c r="CG1530">
        <v>0</v>
      </c>
      <c r="CH1530">
        <v>0</v>
      </c>
      <c r="CI1530">
        <v>0</v>
      </c>
      <c r="CJ1530">
        <v>0</v>
      </c>
      <c r="CK1530">
        <v>0</v>
      </c>
      <c r="CL1530">
        <v>0</v>
      </c>
      <c r="CM1530">
        <v>0</v>
      </c>
      <c r="CN1530">
        <v>0</v>
      </c>
    </row>
    <row r="1531" spans="1:92" hidden="1" x14ac:dyDescent="0.25">
      <c r="A1531" s="7" t="s">
        <v>348</v>
      </c>
      <c r="B1531" t="s">
        <v>111</v>
      </c>
      <c r="C1531" s="2">
        <v>43909</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G1531" s="35" t="s">
        <v>348</v>
      </c>
      <c r="AH1531" s="29" t="s">
        <v>111</v>
      </c>
      <c r="AI1531" s="36">
        <v>43909</v>
      </c>
      <c r="AJ1531" s="12">
        <v>0</v>
      </c>
      <c r="AK1531" s="12">
        <v>0</v>
      </c>
      <c r="AL1531" s="12">
        <v>0</v>
      </c>
      <c r="AM1531" s="12">
        <v>0</v>
      </c>
      <c r="AN1531" s="12">
        <v>0</v>
      </c>
      <c r="AO1531" s="12">
        <v>0</v>
      </c>
      <c r="AP1531" s="12">
        <v>0</v>
      </c>
      <c r="AQ1531" s="12">
        <v>0</v>
      </c>
      <c r="AR1531" s="12">
        <v>0</v>
      </c>
      <c r="AS1531" s="12">
        <v>0</v>
      </c>
      <c r="AT1531" s="12">
        <v>0</v>
      </c>
      <c r="AU1531" s="12">
        <v>0</v>
      </c>
      <c r="AV1531" s="12">
        <v>0</v>
      </c>
      <c r="AW1531" s="12">
        <v>0</v>
      </c>
      <c r="AX1531" s="12">
        <v>0</v>
      </c>
      <c r="AY1531" s="12">
        <v>0</v>
      </c>
      <c r="AZ1531" s="12">
        <v>0</v>
      </c>
      <c r="BA1531" s="12">
        <v>0</v>
      </c>
      <c r="BB1531" s="12">
        <v>0</v>
      </c>
      <c r="BC1531" s="12">
        <v>0</v>
      </c>
      <c r="BD1531" s="12">
        <v>0</v>
      </c>
      <c r="BE1531" s="12">
        <v>0</v>
      </c>
      <c r="BF1531" s="12">
        <v>0</v>
      </c>
      <c r="BK1531" t="s">
        <v>328</v>
      </c>
      <c r="BL1531" t="s">
        <v>111</v>
      </c>
      <c r="BM1531" s="2">
        <v>43908</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row>
    <row r="1532" spans="1:92" hidden="1" x14ac:dyDescent="0.25">
      <c r="A1532" s="7" t="s">
        <v>348</v>
      </c>
      <c r="B1532" t="s">
        <v>112</v>
      </c>
      <c r="C1532" s="2">
        <v>43909</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G1532" s="33" t="s">
        <v>348</v>
      </c>
      <c r="AH1532" s="30" t="s">
        <v>112</v>
      </c>
      <c r="AI1532" s="34">
        <v>43909</v>
      </c>
      <c r="AJ1532" s="12">
        <v>0</v>
      </c>
      <c r="AK1532" s="12">
        <v>0</v>
      </c>
      <c r="AL1532" s="12">
        <v>0</v>
      </c>
      <c r="AM1532" s="12">
        <v>0</v>
      </c>
      <c r="AN1532" s="12">
        <v>0</v>
      </c>
      <c r="AO1532" s="12">
        <v>0</v>
      </c>
      <c r="AP1532" s="12">
        <v>0</v>
      </c>
      <c r="AQ1532" s="12">
        <v>0</v>
      </c>
      <c r="AR1532" s="12">
        <v>0</v>
      </c>
      <c r="AS1532" s="12">
        <v>0</v>
      </c>
      <c r="AT1532" s="12">
        <v>0</v>
      </c>
      <c r="AU1532" s="12">
        <v>0</v>
      </c>
      <c r="AV1532" s="12">
        <v>0</v>
      </c>
      <c r="AW1532" s="12">
        <v>0</v>
      </c>
      <c r="AX1532" s="12">
        <v>0</v>
      </c>
      <c r="AY1532" s="12">
        <v>0</v>
      </c>
      <c r="AZ1532" s="12">
        <v>0</v>
      </c>
      <c r="BA1532" s="12">
        <v>0</v>
      </c>
      <c r="BB1532" s="12">
        <v>0</v>
      </c>
      <c r="BC1532" s="12">
        <v>0</v>
      </c>
      <c r="BD1532" s="12">
        <v>0</v>
      </c>
      <c r="BE1532" s="12">
        <v>0</v>
      </c>
      <c r="BF1532" s="12">
        <v>0</v>
      </c>
      <c r="BK1532" t="s">
        <v>328</v>
      </c>
      <c r="BL1532" t="s">
        <v>112</v>
      </c>
      <c r="BM1532" s="2">
        <v>43908</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row>
    <row r="1533" spans="1:92" hidden="1" x14ac:dyDescent="0.25">
      <c r="A1533" s="7" t="s">
        <v>348</v>
      </c>
      <c r="B1533" t="s">
        <v>113</v>
      </c>
      <c r="C1533" s="2">
        <v>43909</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G1533" s="35" t="s">
        <v>348</v>
      </c>
      <c r="AH1533" s="29" t="s">
        <v>113</v>
      </c>
      <c r="AI1533" s="36">
        <v>43909</v>
      </c>
      <c r="AJ1533" s="12">
        <v>0</v>
      </c>
      <c r="AK1533" s="12">
        <v>0</v>
      </c>
      <c r="AL1533" s="12">
        <v>0</v>
      </c>
      <c r="AM1533" s="12">
        <v>0</v>
      </c>
      <c r="AN1533" s="12">
        <v>0</v>
      </c>
      <c r="AO1533" s="12">
        <v>0</v>
      </c>
      <c r="AP1533" s="12">
        <v>0</v>
      </c>
      <c r="AQ1533" s="12">
        <v>0</v>
      </c>
      <c r="AR1533" s="12">
        <v>0</v>
      </c>
      <c r="AS1533" s="12">
        <v>0</v>
      </c>
      <c r="AT1533" s="12">
        <v>0</v>
      </c>
      <c r="AU1533" s="12">
        <v>0</v>
      </c>
      <c r="AV1533" s="12">
        <v>0</v>
      </c>
      <c r="AW1533" s="12">
        <v>0</v>
      </c>
      <c r="AX1533" s="12">
        <v>0</v>
      </c>
      <c r="AY1533" s="12">
        <v>0</v>
      </c>
      <c r="AZ1533" s="12">
        <v>0</v>
      </c>
      <c r="BA1533" s="12">
        <v>0</v>
      </c>
      <c r="BB1533" s="12">
        <v>0</v>
      </c>
      <c r="BC1533" s="12">
        <v>0</v>
      </c>
      <c r="BD1533" s="12">
        <v>0</v>
      </c>
      <c r="BE1533" s="12">
        <v>0</v>
      </c>
      <c r="BF1533" s="12">
        <v>0</v>
      </c>
      <c r="BK1533" t="s">
        <v>328</v>
      </c>
      <c r="BL1533" t="s">
        <v>113</v>
      </c>
      <c r="BM1533" s="2">
        <v>43908</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row>
    <row r="1534" spans="1:92" hidden="1" x14ac:dyDescent="0.25">
      <c r="A1534" s="7" t="s">
        <v>349</v>
      </c>
      <c r="B1534" t="s">
        <v>110</v>
      </c>
      <c r="C1534" s="2">
        <v>43909</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G1534" s="33" t="s">
        <v>349</v>
      </c>
      <c r="AH1534" s="30" t="s">
        <v>110</v>
      </c>
      <c r="AI1534" s="34">
        <v>43909</v>
      </c>
      <c r="AJ1534" s="12">
        <v>0</v>
      </c>
      <c r="AK1534" s="12">
        <v>0</v>
      </c>
      <c r="AL1534" s="12">
        <v>0</v>
      </c>
      <c r="AM1534" s="12">
        <v>0</v>
      </c>
      <c r="AN1534" s="12">
        <v>0</v>
      </c>
      <c r="AO1534" s="12">
        <v>0</v>
      </c>
      <c r="AP1534" s="12">
        <v>0</v>
      </c>
      <c r="AQ1534" s="12">
        <v>0</v>
      </c>
      <c r="AR1534" s="12">
        <v>0</v>
      </c>
      <c r="AS1534" s="12">
        <v>0</v>
      </c>
      <c r="AT1534" s="12">
        <v>0</v>
      </c>
      <c r="AU1534" s="12">
        <v>0</v>
      </c>
      <c r="AV1534" s="12">
        <v>0</v>
      </c>
      <c r="AW1534" s="12">
        <v>0</v>
      </c>
      <c r="AX1534" s="12">
        <v>0</v>
      </c>
      <c r="AY1534" s="12">
        <v>0</v>
      </c>
      <c r="AZ1534" s="12">
        <v>0</v>
      </c>
      <c r="BA1534" s="12">
        <v>0</v>
      </c>
      <c r="BB1534" s="12">
        <v>0</v>
      </c>
      <c r="BC1534" s="12">
        <v>0</v>
      </c>
      <c r="BD1534" s="12">
        <v>0</v>
      </c>
      <c r="BE1534" s="12">
        <v>0</v>
      </c>
      <c r="BF1534" s="12">
        <v>0</v>
      </c>
      <c r="BK1534" t="s">
        <v>329</v>
      </c>
      <c r="BL1534" t="s">
        <v>110</v>
      </c>
      <c r="BM1534" s="2">
        <v>43908</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row>
    <row r="1535" spans="1:92" hidden="1" x14ac:dyDescent="0.25">
      <c r="A1535" s="7" t="s">
        <v>349</v>
      </c>
      <c r="B1535" t="s">
        <v>111</v>
      </c>
      <c r="C1535" s="2">
        <v>43909</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G1535" s="35" t="s">
        <v>349</v>
      </c>
      <c r="AH1535" s="29" t="s">
        <v>111</v>
      </c>
      <c r="AI1535" s="36">
        <v>43909</v>
      </c>
      <c r="AJ1535" s="12">
        <v>0</v>
      </c>
      <c r="AK1535" s="12">
        <v>0</v>
      </c>
      <c r="AL1535" s="12">
        <v>0</v>
      </c>
      <c r="AM1535" s="12">
        <v>0</v>
      </c>
      <c r="AN1535" s="12">
        <v>0</v>
      </c>
      <c r="AO1535" s="12">
        <v>0</v>
      </c>
      <c r="AP1535" s="12">
        <v>0</v>
      </c>
      <c r="AQ1535" s="12">
        <v>0</v>
      </c>
      <c r="AR1535" s="12">
        <v>0</v>
      </c>
      <c r="AS1535" s="12">
        <v>0</v>
      </c>
      <c r="AT1535" s="12">
        <v>0</v>
      </c>
      <c r="AU1535" s="12">
        <v>0</v>
      </c>
      <c r="AV1535" s="12">
        <v>0</v>
      </c>
      <c r="AW1535" s="12">
        <v>0</v>
      </c>
      <c r="AX1535" s="12">
        <v>0</v>
      </c>
      <c r="AY1535" s="12">
        <v>0</v>
      </c>
      <c r="AZ1535" s="12">
        <v>0</v>
      </c>
      <c r="BA1535" s="12">
        <v>0</v>
      </c>
      <c r="BB1535" s="12">
        <v>0</v>
      </c>
      <c r="BC1535" s="12">
        <v>0</v>
      </c>
      <c r="BD1535" s="12">
        <v>0</v>
      </c>
      <c r="BE1535" s="12">
        <v>0</v>
      </c>
      <c r="BF1535" s="12">
        <v>0</v>
      </c>
      <c r="BK1535" t="s">
        <v>329</v>
      </c>
      <c r="BL1535" t="s">
        <v>111</v>
      </c>
      <c r="BM1535" s="2">
        <v>43908</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0</v>
      </c>
      <c r="CF1535">
        <v>0</v>
      </c>
      <c r="CG1535">
        <v>0</v>
      </c>
      <c r="CH1535">
        <v>0</v>
      </c>
      <c r="CI1535">
        <v>0</v>
      </c>
      <c r="CJ1535">
        <v>0</v>
      </c>
      <c r="CK1535">
        <v>0</v>
      </c>
      <c r="CL1535">
        <v>0</v>
      </c>
      <c r="CM1535">
        <v>0</v>
      </c>
      <c r="CN1535">
        <v>0</v>
      </c>
    </row>
    <row r="1536" spans="1:92" hidden="1" x14ac:dyDescent="0.25">
      <c r="A1536" s="7" t="s">
        <v>349</v>
      </c>
      <c r="B1536" t="s">
        <v>112</v>
      </c>
      <c r="C1536" s="2">
        <v>43909</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G1536" s="33" t="s">
        <v>349</v>
      </c>
      <c r="AH1536" s="30" t="s">
        <v>112</v>
      </c>
      <c r="AI1536" s="34">
        <v>43909</v>
      </c>
      <c r="AJ1536" s="12">
        <v>0</v>
      </c>
      <c r="AK1536" s="12">
        <v>0</v>
      </c>
      <c r="AL1536" s="12">
        <v>0</v>
      </c>
      <c r="AM1536" s="12">
        <v>0</v>
      </c>
      <c r="AN1536" s="12">
        <v>0</v>
      </c>
      <c r="AO1536" s="12">
        <v>0</v>
      </c>
      <c r="AP1536" s="12">
        <v>0</v>
      </c>
      <c r="AQ1536" s="12">
        <v>0</v>
      </c>
      <c r="AR1536" s="12">
        <v>0</v>
      </c>
      <c r="AS1536" s="12">
        <v>0</v>
      </c>
      <c r="AT1536" s="12">
        <v>0</v>
      </c>
      <c r="AU1536" s="12">
        <v>0</v>
      </c>
      <c r="AV1536" s="12">
        <v>0</v>
      </c>
      <c r="AW1536" s="12">
        <v>0</v>
      </c>
      <c r="AX1536" s="12">
        <v>0</v>
      </c>
      <c r="AY1536" s="12">
        <v>0</v>
      </c>
      <c r="AZ1536" s="12">
        <v>0</v>
      </c>
      <c r="BA1536" s="12">
        <v>0</v>
      </c>
      <c r="BB1536" s="12">
        <v>0</v>
      </c>
      <c r="BC1536" s="12">
        <v>0</v>
      </c>
      <c r="BD1536" s="12">
        <v>0</v>
      </c>
      <c r="BE1536" s="12">
        <v>0</v>
      </c>
      <c r="BF1536" s="12">
        <v>0</v>
      </c>
      <c r="BK1536" t="s">
        <v>329</v>
      </c>
      <c r="BL1536" t="s">
        <v>112</v>
      </c>
      <c r="BM1536" s="2">
        <v>43908</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row>
    <row r="1537" spans="1:92" hidden="1" x14ac:dyDescent="0.25">
      <c r="A1537" s="7" t="s">
        <v>349</v>
      </c>
      <c r="B1537" t="s">
        <v>113</v>
      </c>
      <c r="C1537" s="2">
        <v>43909</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G1537" s="35" t="s">
        <v>349</v>
      </c>
      <c r="AH1537" s="29" t="s">
        <v>113</v>
      </c>
      <c r="AI1537" s="36">
        <v>43909</v>
      </c>
      <c r="AJ1537" s="12">
        <v>0</v>
      </c>
      <c r="AK1537" s="12">
        <v>0</v>
      </c>
      <c r="AL1537" s="12">
        <v>0</v>
      </c>
      <c r="AM1537" s="12">
        <v>0</v>
      </c>
      <c r="AN1537" s="12">
        <v>0</v>
      </c>
      <c r="AO1537" s="12">
        <v>0</v>
      </c>
      <c r="AP1537" s="12">
        <v>0</v>
      </c>
      <c r="AQ1537" s="12">
        <v>0</v>
      </c>
      <c r="AR1537" s="12">
        <v>0</v>
      </c>
      <c r="AS1537" s="12">
        <v>0</v>
      </c>
      <c r="AT1537" s="12">
        <v>0</v>
      </c>
      <c r="AU1537" s="12">
        <v>0</v>
      </c>
      <c r="AV1537" s="12">
        <v>0</v>
      </c>
      <c r="AW1537" s="12">
        <v>0</v>
      </c>
      <c r="AX1537" s="12">
        <v>0</v>
      </c>
      <c r="AY1537" s="12">
        <v>0</v>
      </c>
      <c r="AZ1537" s="12">
        <v>0</v>
      </c>
      <c r="BA1537" s="12">
        <v>0</v>
      </c>
      <c r="BB1537" s="12">
        <v>0</v>
      </c>
      <c r="BC1537" s="12">
        <v>0</v>
      </c>
      <c r="BD1537" s="12">
        <v>0</v>
      </c>
      <c r="BE1537" s="12">
        <v>0</v>
      </c>
      <c r="BF1537" s="12">
        <v>0</v>
      </c>
      <c r="BK1537" t="s">
        <v>329</v>
      </c>
      <c r="BL1537" t="s">
        <v>113</v>
      </c>
      <c r="BM1537" s="2">
        <v>43908</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row>
    <row r="1538" spans="1:92" hidden="1" x14ac:dyDescent="0.25">
      <c r="A1538" s="7" t="s">
        <v>350</v>
      </c>
      <c r="B1538" t="s">
        <v>110</v>
      </c>
      <c r="C1538" s="2">
        <v>43909</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G1538" s="33" t="s">
        <v>350</v>
      </c>
      <c r="AH1538" s="30" t="s">
        <v>110</v>
      </c>
      <c r="AI1538" s="34">
        <v>43909</v>
      </c>
      <c r="AJ1538" s="12">
        <v>0</v>
      </c>
      <c r="AK1538" s="12">
        <v>0</v>
      </c>
      <c r="AL1538" s="12">
        <v>0</v>
      </c>
      <c r="AM1538" s="12">
        <v>0</v>
      </c>
      <c r="AN1538" s="12">
        <v>0</v>
      </c>
      <c r="AO1538" s="12">
        <v>0</v>
      </c>
      <c r="AP1538" s="12">
        <v>0</v>
      </c>
      <c r="AQ1538" s="12">
        <v>0</v>
      </c>
      <c r="AR1538" s="12">
        <v>0</v>
      </c>
      <c r="AS1538" s="12">
        <v>0</v>
      </c>
      <c r="AT1538" s="12">
        <v>0</v>
      </c>
      <c r="AU1538" s="12">
        <v>0</v>
      </c>
      <c r="AV1538" s="12">
        <v>0</v>
      </c>
      <c r="AW1538" s="12">
        <v>0</v>
      </c>
      <c r="AX1538" s="12">
        <v>0</v>
      </c>
      <c r="AY1538" s="12">
        <v>0</v>
      </c>
      <c r="AZ1538" s="12">
        <v>0</v>
      </c>
      <c r="BA1538" s="12">
        <v>0</v>
      </c>
      <c r="BB1538" s="12">
        <v>0</v>
      </c>
      <c r="BC1538" s="12">
        <v>0</v>
      </c>
      <c r="BD1538" s="12">
        <v>0</v>
      </c>
      <c r="BE1538" s="12">
        <v>0</v>
      </c>
      <c r="BF1538" s="12">
        <v>0</v>
      </c>
      <c r="BK1538" t="s">
        <v>330</v>
      </c>
      <c r="BL1538" t="s">
        <v>110</v>
      </c>
      <c r="BM1538" s="2">
        <v>43908</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row>
    <row r="1539" spans="1:92" hidden="1" x14ac:dyDescent="0.25">
      <c r="A1539" s="7" t="s">
        <v>350</v>
      </c>
      <c r="B1539" t="s">
        <v>111</v>
      </c>
      <c r="C1539" s="2">
        <v>43909</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G1539" s="35" t="s">
        <v>350</v>
      </c>
      <c r="AH1539" s="29" t="s">
        <v>111</v>
      </c>
      <c r="AI1539" s="36">
        <v>43909</v>
      </c>
      <c r="AJ1539" s="12">
        <v>0</v>
      </c>
      <c r="AK1539" s="12">
        <v>0</v>
      </c>
      <c r="AL1539" s="12">
        <v>0</v>
      </c>
      <c r="AM1539" s="12">
        <v>0</v>
      </c>
      <c r="AN1539" s="12">
        <v>0</v>
      </c>
      <c r="AO1539" s="12">
        <v>0</v>
      </c>
      <c r="AP1539" s="12">
        <v>0</v>
      </c>
      <c r="AQ1539" s="12">
        <v>0</v>
      </c>
      <c r="AR1539" s="12">
        <v>0</v>
      </c>
      <c r="AS1539" s="12">
        <v>0</v>
      </c>
      <c r="AT1539" s="12">
        <v>0</v>
      </c>
      <c r="AU1539" s="12">
        <v>0</v>
      </c>
      <c r="AV1539" s="12">
        <v>0</v>
      </c>
      <c r="AW1539" s="12">
        <v>0</v>
      </c>
      <c r="AX1539" s="12">
        <v>0</v>
      </c>
      <c r="AY1539" s="12">
        <v>0</v>
      </c>
      <c r="AZ1539" s="12">
        <v>0</v>
      </c>
      <c r="BA1539" s="12">
        <v>0</v>
      </c>
      <c r="BB1539" s="12">
        <v>0</v>
      </c>
      <c r="BC1539" s="12">
        <v>0</v>
      </c>
      <c r="BD1539" s="12">
        <v>0</v>
      </c>
      <c r="BE1539" s="12">
        <v>0</v>
      </c>
      <c r="BF1539" s="12">
        <v>0</v>
      </c>
      <c r="BK1539" t="s">
        <v>330</v>
      </c>
      <c r="BL1539" t="s">
        <v>111</v>
      </c>
      <c r="BM1539" s="2">
        <v>43908</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v>
      </c>
      <c r="CH1539">
        <v>0</v>
      </c>
      <c r="CI1539">
        <v>0</v>
      </c>
      <c r="CJ1539">
        <v>0</v>
      </c>
      <c r="CK1539">
        <v>0</v>
      </c>
      <c r="CL1539">
        <v>0</v>
      </c>
      <c r="CM1539">
        <v>0</v>
      </c>
      <c r="CN1539">
        <v>0</v>
      </c>
    </row>
    <row r="1540" spans="1:92" hidden="1" x14ac:dyDescent="0.25">
      <c r="A1540" s="7" t="s">
        <v>350</v>
      </c>
      <c r="B1540" t="s">
        <v>112</v>
      </c>
      <c r="C1540" s="2">
        <v>43909</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G1540" s="33" t="s">
        <v>350</v>
      </c>
      <c r="AH1540" s="30" t="s">
        <v>112</v>
      </c>
      <c r="AI1540" s="34">
        <v>43909</v>
      </c>
      <c r="AJ1540" s="12">
        <v>0</v>
      </c>
      <c r="AK1540" s="12">
        <v>0</v>
      </c>
      <c r="AL1540" s="12">
        <v>0</v>
      </c>
      <c r="AM1540" s="12">
        <v>0</v>
      </c>
      <c r="AN1540" s="12">
        <v>0</v>
      </c>
      <c r="AO1540" s="12">
        <v>0</v>
      </c>
      <c r="AP1540" s="12">
        <v>0</v>
      </c>
      <c r="AQ1540" s="12">
        <v>0</v>
      </c>
      <c r="AR1540" s="12">
        <v>0</v>
      </c>
      <c r="AS1540" s="12">
        <v>0</v>
      </c>
      <c r="AT1540" s="12">
        <v>0</v>
      </c>
      <c r="AU1540" s="12">
        <v>0</v>
      </c>
      <c r="AV1540" s="12">
        <v>0</v>
      </c>
      <c r="AW1540" s="12">
        <v>0</v>
      </c>
      <c r="AX1540" s="12">
        <v>0</v>
      </c>
      <c r="AY1540" s="12">
        <v>0</v>
      </c>
      <c r="AZ1540" s="12">
        <v>0</v>
      </c>
      <c r="BA1540" s="12">
        <v>0</v>
      </c>
      <c r="BB1540" s="12">
        <v>0</v>
      </c>
      <c r="BC1540" s="12">
        <v>0</v>
      </c>
      <c r="BD1540" s="12">
        <v>0</v>
      </c>
      <c r="BE1540" s="12">
        <v>0</v>
      </c>
      <c r="BF1540" s="12">
        <v>0</v>
      </c>
      <c r="BK1540" t="s">
        <v>330</v>
      </c>
      <c r="BL1540" t="s">
        <v>112</v>
      </c>
      <c r="BM1540" s="2">
        <v>43908</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row>
    <row r="1541" spans="1:92" hidden="1" x14ac:dyDescent="0.25">
      <c r="A1541" s="7" t="s">
        <v>350</v>
      </c>
      <c r="B1541" t="s">
        <v>113</v>
      </c>
      <c r="C1541" s="2">
        <v>43909</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G1541" s="35" t="s">
        <v>350</v>
      </c>
      <c r="AH1541" s="29" t="s">
        <v>113</v>
      </c>
      <c r="AI1541" s="36">
        <v>43909</v>
      </c>
      <c r="AJ1541" s="12">
        <v>0</v>
      </c>
      <c r="AK1541" s="12">
        <v>0</v>
      </c>
      <c r="AL1541" s="12">
        <v>0</v>
      </c>
      <c r="AM1541" s="12">
        <v>0</v>
      </c>
      <c r="AN1541" s="12">
        <v>0</v>
      </c>
      <c r="AO1541" s="12">
        <v>0</v>
      </c>
      <c r="AP1541" s="12">
        <v>0</v>
      </c>
      <c r="AQ1541" s="12">
        <v>0</v>
      </c>
      <c r="AR1541" s="12">
        <v>0</v>
      </c>
      <c r="AS1541" s="12">
        <v>0</v>
      </c>
      <c r="AT1541" s="12">
        <v>0</v>
      </c>
      <c r="AU1541" s="12">
        <v>0</v>
      </c>
      <c r="AV1541" s="12">
        <v>0</v>
      </c>
      <c r="AW1541" s="12">
        <v>0</v>
      </c>
      <c r="AX1541" s="12">
        <v>0</v>
      </c>
      <c r="AY1541" s="12">
        <v>0</v>
      </c>
      <c r="AZ1541" s="12">
        <v>0</v>
      </c>
      <c r="BA1541" s="12">
        <v>0</v>
      </c>
      <c r="BB1541" s="12">
        <v>0</v>
      </c>
      <c r="BC1541" s="12">
        <v>0</v>
      </c>
      <c r="BD1541" s="12">
        <v>0</v>
      </c>
      <c r="BE1541" s="12">
        <v>0</v>
      </c>
      <c r="BF1541" s="12">
        <v>0</v>
      </c>
      <c r="BK1541" t="s">
        <v>330</v>
      </c>
      <c r="BL1541" t="s">
        <v>113</v>
      </c>
      <c r="BM1541" s="2">
        <v>43908</v>
      </c>
      <c r="BN1541">
        <v>0</v>
      </c>
      <c r="BO1541">
        <v>0</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row>
    <row r="1542" spans="1:92" hidden="1" x14ac:dyDescent="0.25">
      <c r="A1542" s="7" t="s">
        <v>351</v>
      </c>
      <c r="B1542" t="s">
        <v>110</v>
      </c>
      <c r="C1542" s="2">
        <v>43909</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G1542" s="33" t="s">
        <v>351</v>
      </c>
      <c r="AH1542" s="30" t="s">
        <v>110</v>
      </c>
      <c r="AI1542" s="34">
        <v>43909</v>
      </c>
      <c r="AJ1542" s="12">
        <v>0</v>
      </c>
      <c r="AK1542" s="12">
        <v>0</v>
      </c>
      <c r="AL1542" s="12">
        <v>0</v>
      </c>
      <c r="AM1542" s="12">
        <v>0</v>
      </c>
      <c r="AN1542" s="12">
        <v>0</v>
      </c>
      <c r="AO1542" s="12">
        <v>0</v>
      </c>
      <c r="AP1542" s="12">
        <v>0</v>
      </c>
      <c r="AQ1542" s="12">
        <v>0</v>
      </c>
      <c r="AR1542" s="12">
        <v>0</v>
      </c>
      <c r="AS1542" s="12">
        <v>0</v>
      </c>
      <c r="AT1542" s="12">
        <v>0</v>
      </c>
      <c r="AU1542" s="12">
        <v>0</v>
      </c>
      <c r="AV1542" s="12">
        <v>0</v>
      </c>
      <c r="AW1542" s="12">
        <v>0</v>
      </c>
      <c r="AX1542" s="12">
        <v>0</v>
      </c>
      <c r="AY1542" s="12">
        <v>0</v>
      </c>
      <c r="AZ1542" s="12">
        <v>0</v>
      </c>
      <c r="BA1542" s="12">
        <v>0</v>
      </c>
      <c r="BB1542" s="12">
        <v>0</v>
      </c>
      <c r="BC1542" s="12">
        <v>0</v>
      </c>
      <c r="BD1542" s="12">
        <v>0</v>
      </c>
      <c r="BE1542" s="12">
        <v>0</v>
      </c>
      <c r="BF1542" s="12">
        <v>0</v>
      </c>
      <c r="BK1542" t="s">
        <v>331</v>
      </c>
      <c r="BL1542" t="s">
        <v>110</v>
      </c>
      <c r="BM1542" s="2">
        <v>43908</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0</v>
      </c>
      <c r="CJ1542">
        <v>0</v>
      </c>
      <c r="CK1542">
        <v>0</v>
      </c>
      <c r="CL1542">
        <v>0</v>
      </c>
      <c r="CM1542">
        <v>0</v>
      </c>
      <c r="CN1542">
        <v>0</v>
      </c>
    </row>
    <row r="1543" spans="1:92" hidden="1" x14ac:dyDescent="0.25">
      <c r="A1543" s="7" t="s">
        <v>351</v>
      </c>
      <c r="B1543" t="s">
        <v>111</v>
      </c>
      <c r="C1543" s="2">
        <v>43909</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G1543" s="35" t="s">
        <v>351</v>
      </c>
      <c r="AH1543" s="29" t="s">
        <v>111</v>
      </c>
      <c r="AI1543" s="36">
        <v>43909</v>
      </c>
      <c r="AJ1543" s="12">
        <v>0</v>
      </c>
      <c r="AK1543" s="12">
        <v>0</v>
      </c>
      <c r="AL1543" s="12">
        <v>0</v>
      </c>
      <c r="AM1543" s="12">
        <v>0</v>
      </c>
      <c r="AN1543" s="12">
        <v>0</v>
      </c>
      <c r="AO1543" s="12">
        <v>0</v>
      </c>
      <c r="AP1543" s="12">
        <v>0</v>
      </c>
      <c r="AQ1543" s="12">
        <v>0</v>
      </c>
      <c r="AR1543" s="12">
        <v>0</v>
      </c>
      <c r="AS1543" s="12">
        <v>0</v>
      </c>
      <c r="AT1543" s="12">
        <v>0</v>
      </c>
      <c r="AU1543" s="12">
        <v>0</v>
      </c>
      <c r="AV1543" s="12">
        <v>0</v>
      </c>
      <c r="AW1543" s="12">
        <v>0</v>
      </c>
      <c r="AX1543" s="12">
        <v>0</v>
      </c>
      <c r="AY1543" s="12">
        <v>0</v>
      </c>
      <c r="AZ1543" s="12">
        <v>0</v>
      </c>
      <c r="BA1543" s="12">
        <v>0</v>
      </c>
      <c r="BB1543" s="12">
        <v>0</v>
      </c>
      <c r="BC1543" s="12">
        <v>0</v>
      </c>
      <c r="BD1543" s="12">
        <v>0</v>
      </c>
      <c r="BE1543" s="12">
        <v>0</v>
      </c>
      <c r="BF1543" s="12">
        <v>0</v>
      </c>
      <c r="BK1543" t="s">
        <v>331</v>
      </c>
      <c r="BL1543" t="s">
        <v>111</v>
      </c>
      <c r="BM1543" s="2">
        <v>43908</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row>
    <row r="1544" spans="1:92" hidden="1" x14ac:dyDescent="0.25">
      <c r="A1544" s="7" t="s">
        <v>351</v>
      </c>
      <c r="B1544" t="s">
        <v>112</v>
      </c>
      <c r="C1544" s="2">
        <v>43909</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G1544" s="33" t="s">
        <v>351</v>
      </c>
      <c r="AH1544" s="30" t="s">
        <v>112</v>
      </c>
      <c r="AI1544" s="34">
        <v>43909</v>
      </c>
      <c r="AJ1544" s="12">
        <v>0</v>
      </c>
      <c r="AK1544" s="12">
        <v>0</v>
      </c>
      <c r="AL1544" s="12">
        <v>0</v>
      </c>
      <c r="AM1544" s="12">
        <v>0</v>
      </c>
      <c r="AN1544" s="12">
        <v>0</v>
      </c>
      <c r="AO1544" s="12">
        <v>0</v>
      </c>
      <c r="AP1544" s="12">
        <v>0</v>
      </c>
      <c r="AQ1544" s="12">
        <v>0</v>
      </c>
      <c r="AR1544" s="12">
        <v>0</v>
      </c>
      <c r="AS1544" s="12">
        <v>0</v>
      </c>
      <c r="AT1544" s="12">
        <v>0</v>
      </c>
      <c r="AU1544" s="12">
        <v>0</v>
      </c>
      <c r="AV1544" s="12">
        <v>0</v>
      </c>
      <c r="AW1544" s="12">
        <v>0</v>
      </c>
      <c r="AX1544" s="12">
        <v>0</v>
      </c>
      <c r="AY1544" s="12">
        <v>0</v>
      </c>
      <c r="AZ1544" s="12">
        <v>0</v>
      </c>
      <c r="BA1544" s="12">
        <v>0</v>
      </c>
      <c r="BB1544" s="12">
        <v>0</v>
      </c>
      <c r="BC1544" s="12">
        <v>0</v>
      </c>
      <c r="BD1544" s="12">
        <v>0</v>
      </c>
      <c r="BE1544" s="12">
        <v>0</v>
      </c>
      <c r="BF1544" s="12">
        <v>0</v>
      </c>
      <c r="BK1544" t="s">
        <v>331</v>
      </c>
      <c r="BL1544" t="s">
        <v>112</v>
      </c>
      <c r="BM1544" s="2">
        <v>43908</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0</v>
      </c>
      <c r="CJ1544">
        <v>0</v>
      </c>
      <c r="CK1544">
        <v>0</v>
      </c>
      <c r="CL1544">
        <v>0</v>
      </c>
      <c r="CM1544">
        <v>0</v>
      </c>
      <c r="CN1544">
        <v>0</v>
      </c>
    </row>
    <row r="1545" spans="1:92" hidden="1" x14ac:dyDescent="0.25">
      <c r="A1545" s="7" t="s">
        <v>351</v>
      </c>
      <c r="B1545" t="s">
        <v>113</v>
      </c>
      <c r="C1545" s="2">
        <v>43909</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G1545" s="35" t="s">
        <v>351</v>
      </c>
      <c r="AH1545" s="29" t="s">
        <v>113</v>
      </c>
      <c r="AI1545" s="36">
        <v>43909</v>
      </c>
      <c r="AJ1545" s="12">
        <v>0</v>
      </c>
      <c r="AK1545" s="12">
        <v>0</v>
      </c>
      <c r="AL1545" s="12">
        <v>0</v>
      </c>
      <c r="AM1545" s="12">
        <v>0</v>
      </c>
      <c r="AN1545" s="12">
        <v>0</v>
      </c>
      <c r="AO1545" s="12">
        <v>0</v>
      </c>
      <c r="AP1545" s="12">
        <v>0</v>
      </c>
      <c r="AQ1545" s="12">
        <v>0</v>
      </c>
      <c r="AR1545" s="12">
        <v>0</v>
      </c>
      <c r="AS1545" s="12">
        <v>0</v>
      </c>
      <c r="AT1545" s="12">
        <v>0</v>
      </c>
      <c r="AU1545" s="12">
        <v>0</v>
      </c>
      <c r="AV1545" s="12">
        <v>0</v>
      </c>
      <c r="AW1545" s="12">
        <v>0</v>
      </c>
      <c r="AX1545" s="12">
        <v>0</v>
      </c>
      <c r="AY1545" s="12">
        <v>0</v>
      </c>
      <c r="AZ1545" s="12">
        <v>0</v>
      </c>
      <c r="BA1545" s="12">
        <v>0</v>
      </c>
      <c r="BB1545" s="12">
        <v>0</v>
      </c>
      <c r="BC1545" s="12">
        <v>0</v>
      </c>
      <c r="BD1545" s="12">
        <v>0</v>
      </c>
      <c r="BE1545" s="12">
        <v>0</v>
      </c>
      <c r="BF1545" s="12">
        <v>0</v>
      </c>
      <c r="BK1545" t="s">
        <v>331</v>
      </c>
      <c r="BL1545" t="s">
        <v>113</v>
      </c>
      <c r="BM1545" s="2">
        <v>43908</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0</v>
      </c>
      <c r="CK1545">
        <v>0</v>
      </c>
      <c r="CL1545">
        <v>0</v>
      </c>
      <c r="CM1545">
        <v>0</v>
      </c>
      <c r="CN1545">
        <v>0</v>
      </c>
    </row>
    <row r="1546" spans="1:92" hidden="1" x14ac:dyDescent="0.25">
      <c r="A1546" s="7" t="s">
        <v>352</v>
      </c>
      <c r="B1546" t="s">
        <v>110</v>
      </c>
      <c r="C1546" s="2">
        <v>43909</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G1546" s="33" t="s">
        <v>352</v>
      </c>
      <c r="AH1546" s="30" t="s">
        <v>110</v>
      </c>
      <c r="AI1546" s="34">
        <v>43909</v>
      </c>
      <c r="AJ1546" s="12">
        <v>0</v>
      </c>
      <c r="AK1546" s="12">
        <v>0</v>
      </c>
      <c r="AL1546" s="12">
        <v>0</v>
      </c>
      <c r="AM1546" s="12">
        <v>0</v>
      </c>
      <c r="AN1546" s="12">
        <v>0</v>
      </c>
      <c r="AO1546" s="12">
        <v>0</v>
      </c>
      <c r="AP1546" s="12">
        <v>0</v>
      </c>
      <c r="AQ1546" s="12">
        <v>0</v>
      </c>
      <c r="AR1546" s="12">
        <v>0</v>
      </c>
      <c r="AS1546" s="12">
        <v>0</v>
      </c>
      <c r="AT1546" s="12">
        <v>0</v>
      </c>
      <c r="AU1546" s="12">
        <v>0</v>
      </c>
      <c r="AV1546" s="12">
        <v>0</v>
      </c>
      <c r="AW1546" s="12">
        <v>0</v>
      </c>
      <c r="AX1546" s="12">
        <v>0</v>
      </c>
      <c r="AY1546" s="12">
        <v>0</v>
      </c>
      <c r="AZ1546" s="12">
        <v>0</v>
      </c>
      <c r="BA1546" s="12">
        <v>0</v>
      </c>
      <c r="BB1546" s="12">
        <v>0</v>
      </c>
      <c r="BC1546" s="12">
        <v>0</v>
      </c>
      <c r="BD1546" s="12">
        <v>0</v>
      </c>
      <c r="BE1546" s="12">
        <v>0</v>
      </c>
      <c r="BF1546" s="12">
        <v>0</v>
      </c>
      <c r="BK1546" t="s">
        <v>332</v>
      </c>
      <c r="BL1546" t="s">
        <v>110</v>
      </c>
      <c r="BM1546" s="2">
        <v>43908</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row>
    <row r="1547" spans="1:92" hidden="1" x14ac:dyDescent="0.25">
      <c r="A1547" s="7" t="s">
        <v>352</v>
      </c>
      <c r="B1547" t="s">
        <v>111</v>
      </c>
      <c r="C1547" s="2">
        <v>43909</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G1547" s="35" t="s">
        <v>352</v>
      </c>
      <c r="AH1547" s="29" t="s">
        <v>111</v>
      </c>
      <c r="AI1547" s="36">
        <v>43909</v>
      </c>
      <c r="AJ1547" s="12">
        <v>0</v>
      </c>
      <c r="AK1547" s="12">
        <v>0</v>
      </c>
      <c r="AL1547" s="12">
        <v>0</v>
      </c>
      <c r="AM1547" s="12">
        <v>0</v>
      </c>
      <c r="AN1547" s="12">
        <v>0</v>
      </c>
      <c r="AO1547" s="12">
        <v>0</v>
      </c>
      <c r="AP1547" s="12">
        <v>0</v>
      </c>
      <c r="AQ1547" s="12">
        <v>0</v>
      </c>
      <c r="AR1547" s="12">
        <v>0</v>
      </c>
      <c r="AS1547" s="12">
        <v>0</v>
      </c>
      <c r="AT1547" s="12">
        <v>0</v>
      </c>
      <c r="AU1547" s="12">
        <v>0</v>
      </c>
      <c r="AV1547" s="12">
        <v>0</v>
      </c>
      <c r="AW1547" s="12">
        <v>0</v>
      </c>
      <c r="AX1547" s="12">
        <v>0</v>
      </c>
      <c r="AY1547" s="12">
        <v>0</v>
      </c>
      <c r="AZ1547" s="12">
        <v>0</v>
      </c>
      <c r="BA1547" s="12">
        <v>0</v>
      </c>
      <c r="BB1547" s="12">
        <v>0</v>
      </c>
      <c r="BC1547" s="12">
        <v>0</v>
      </c>
      <c r="BD1547" s="12">
        <v>0</v>
      </c>
      <c r="BE1547" s="12">
        <v>0</v>
      </c>
      <c r="BF1547" s="12">
        <v>0</v>
      </c>
      <c r="BK1547" t="s">
        <v>332</v>
      </c>
      <c r="BL1547" t="s">
        <v>111</v>
      </c>
      <c r="BM1547" s="2">
        <v>43908</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0</v>
      </c>
      <c r="CJ1547">
        <v>0</v>
      </c>
      <c r="CK1547">
        <v>0</v>
      </c>
      <c r="CL1547">
        <v>0</v>
      </c>
      <c r="CM1547">
        <v>0</v>
      </c>
      <c r="CN1547">
        <v>0</v>
      </c>
    </row>
    <row r="1548" spans="1:92" hidden="1" x14ac:dyDescent="0.25">
      <c r="A1548" s="7" t="s">
        <v>352</v>
      </c>
      <c r="B1548" t="s">
        <v>112</v>
      </c>
      <c r="C1548" s="2">
        <v>43909</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G1548" s="33" t="s">
        <v>352</v>
      </c>
      <c r="AH1548" s="30" t="s">
        <v>112</v>
      </c>
      <c r="AI1548" s="34">
        <v>43909</v>
      </c>
      <c r="AJ1548" s="12">
        <v>0</v>
      </c>
      <c r="AK1548" s="12">
        <v>0</v>
      </c>
      <c r="AL1548" s="12">
        <v>0</v>
      </c>
      <c r="AM1548" s="12">
        <v>0</v>
      </c>
      <c r="AN1548" s="12">
        <v>0</v>
      </c>
      <c r="AO1548" s="12">
        <v>0</v>
      </c>
      <c r="AP1548" s="12">
        <v>0</v>
      </c>
      <c r="AQ1548" s="12">
        <v>0</v>
      </c>
      <c r="AR1548" s="12">
        <v>0</v>
      </c>
      <c r="AS1548" s="12">
        <v>0</v>
      </c>
      <c r="AT1548" s="12">
        <v>0</v>
      </c>
      <c r="AU1548" s="12">
        <v>0</v>
      </c>
      <c r="AV1548" s="12">
        <v>0</v>
      </c>
      <c r="AW1548" s="12">
        <v>0</v>
      </c>
      <c r="AX1548" s="12">
        <v>0</v>
      </c>
      <c r="AY1548" s="12">
        <v>0</v>
      </c>
      <c r="AZ1548" s="12">
        <v>0</v>
      </c>
      <c r="BA1548" s="12">
        <v>0</v>
      </c>
      <c r="BB1548" s="12">
        <v>0</v>
      </c>
      <c r="BC1548" s="12">
        <v>0</v>
      </c>
      <c r="BD1548" s="12">
        <v>0</v>
      </c>
      <c r="BE1548" s="12">
        <v>0</v>
      </c>
      <c r="BF1548" s="12">
        <v>0</v>
      </c>
      <c r="BK1548" t="s">
        <v>332</v>
      </c>
      <c r="BL1548" t="s">
        <v>112</v>
      </c>
      <c r="BM1548" s="2">
        <v>43908</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row>
    <row r="1549" spans="1:92" hidden="1" x14ac:dyDescent="0.25">
      <c r="A1549" s="7" t="s">
        <v>352</v>
      </c>
      <c r="B1549" t="s">
        <v>113</v>
      </c>
      <c r="C1549" s="2">
        <v>43909</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G1549" s="35" t="s">
        <v>352</v>
      </c>
      <c r="AH1549" s="29" t="s">
        <v>113</v>
      </c>
      <c r="AI1549" s="36">
        <v>43909</v>
      </c>
      <c r="AJ1549" s="12">
        <v>0</v>
      </c>
      <c r="AK1549" s="12">
        <v>0</v>
      </c>
      <c r="AL1549" s="12">
        <v>0</v>
      </c>
      <c r="AM1549" s="12">
        <v>0</v>
      </c>
      <c r="AN1549" s="12">
        <v>0</v>
      </c>
      <c r="AO1549" s="12">
        <v>0</v>
      </c>
      <c r="AP1549" s="12">
        <v>0</v>
      </c>
      <c r="AQ1549" s="12">
        <v>0</v>
      </c>
      <c r="AR1549" s="12">
        <v>0</v>
      </c>
      <c r="AS1549" s="12">
        <v>0</v>
      </c>
      <c r="AT1549" s="12">
        <v>0</v>
      </c>
      <c r="AU1549" s="12">
        <v>0</v>
      </c>
      <c r="AV1549" s="12">
        <v>0</v>
      </c>
      <c r="AW1549" s="12">
        <v>0</v>
      </c>
      <c r="AX1549" s="12">
        <v>0</v>
      </c>
      <c r="AY1549" s="12">
        <v>0</v>
      </c>
      <c r="AZ1549" s="12">
        <v>0</v>
      </c>
      <c r="BA1549" s="12">
        <v>0</v>
      </c>
      <c r="BB1549" s="12">
        <v>0</v>
      </c>
      <c r="BC1549" s="12">
        <v>0</v>
      </c>
      <c r="BD1549" s="12">
        <v>0</v>
      </c>
      <c r="BE1549" s="12">
        <v>0</v>
      </c>
      <c r="BF1549" s="12">
        <v>0</v>
      </c>
      <c r="BK1549" t="s">
        <v>332</v>
      </c>
      <c r="BL1549" t="s">
        <v>113</v>
      </c>
      <c r="BM1549" s="2">
        <v>43908</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row>
    <row r="1550" spans="1:92" hidden="1" x14ac:dyDescent="0.25">
      <c r="A1550" s="7" t="s">
        <v>353</v>
      </c>
      <c r="B1550" t="s">
        <v>110</v>
      </c>
      <c r="C1550" s="2">
        <v>43909</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G1550" s="33" t="s">
        <v>353</v>
      </c>
      <c r="AH1550" s="30" t="s">
        <v>110</v>
      </c>
      <c r="AI1550" s="34">
        <v>43909</v>
      </c>
      <c r="AJ1550" s="12">
        <v>0</v>
      </c>
      <c r="AK1550" s="12">
        <v>0</v>
      </c>
      <c r="AL1550" s="12">
        <v>0</v>
      </c>
      <c r="AM1550" s="12">
        <v>0</v>
      </c>
      <c r="AN1550" s="12">
        <v>0</v>
      </c>
      <c r="AO1550" s="12">
        <v>0</v>
      </c>
      <c r="AP1550" s="12">
        <v>0</v>
      </c>
      <c r="AQ1550" s="12">
        <v>0</v>
      </c>
      <c r="AR1550" s="12">
        <v>0</v>
      </c>
      <c r="AS1550" s="12">
        <v>0</v>
      </c>
      <c r="AT1550" s="12">
        <v>0</v>
      </c>
      <c r="AU1550" s="12">
        <v>0</v>
      </c>
      <c r="AV1550" s="12">
        <v>0</v>
      </c>
      <c r="AW1550" s="12">
        <v>0</v>
      </c>
      <c r="AX1550" s="12">
        <v>0</v>
      </c>
      <c r="AY1550" s="12">
        <v>0</v>
      </c>
      <c r="AZ1550" s="12">
        <v>0</v>
      </c>
      <c r="BA1550" s="12">
        <v>0</v>
      </c>
      <c r="BB1550" s="12">
        <v>0</v>
      </c>
      <c r="BC1550" s="12">
        <v>0</v>
      </c>
      <c r="BD1550" s="12">
        <v>0</v>
      </c>
      <c r="BE1550" s="12">
        <v>0</v>
      </c>
      <c r="BF1550" s="12">
        <v>0</v>
      </c>
      <c r="BK1550" t="s">
        <v>333</v>
      </c>
      <c r="BL1550" t="s">
        <v>110</v>
      </c>
      <c r="BM1550" s="2">
        <v>43908</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0</v>
      </c>
      <c r="CJ1550">
        <v>0</v>
      </c>
      <c r="CK1550">
        <v>0</v>
      </c>
      <c r="CL1550">
        <v>0</v>
      </c>
      <c r="CM1550">
        <v>0</v>
      </c>
      <c r="CN1550">
        <v>0</v>
      </c>
    </row>
    <row r="1551" spans="1:92" hidden="1" x14ac:dyDescent="0.25">
      <c r="A1551" s="7" t="s">
        <v>353</v>
      </c>
      <c r="B1551" t="s">
        <v>111</v>
      </c>
      <c r="C1551" s="2">
        <v>43909</v>
      </c>
      <c r="D1551">
        <v>0</v>
      </c>
      <c r="E1551">
        <v>0</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G1551" s="35" t="s">
        <v>353</v>
      </c>
      <c r="AH1551" s="29" t="s">
        <v>111</v>
      </c>
      <c r="AI1551" s="36">
        <v>43909</v>
      </c>
      <c r="AJ1551" s="12">
        <v>0</v>
      </c>
      <c r="AK1551" s="12">
        <v>0</v>
      </c>
      <c r="AL1551" s="12">
        <v>0</v>
      </c>
      <c r="AM1551" s="12">
        <v>0</v>
      </c>
      <c r="AN1551" s="12">
        <v>0</v>
      </c>
      <c r="AO1551" s="12">
        <v>0</v>
      </c>
      <c r="AP1551" s="12">
        <v>0</v>
      </c>
      <c r="AQ1551" s="12">
        <v>0</v>
      </c>
      <c r="AR1551" s="12">
        <v>0</v>
      </c>
      <c r="AS1551" s="12">
        <v>0</v>
      </c>
      <c r="AT1551" s="12">
        <v>0</v>
      </c>
      <c r="AU1551" s="12">
        <v>0</v>
      </c>
      <c r="AV1551" s="12">
        <v>0</v>
      </c>
      <c r="AW1551" s="12">
        <v>0</v>
      </c>
      <c r="AX1551" s="12">
        <v>0</v>
      </c>
      <c r="AY1551" s="12">
        <v>0</v>
      </c>
      <c r="AZ1551" s="12">
        <v>0</v>
      </c>
      <c r="BA1551" s="12">
        <v>0</v>
      </c>
      <c r="BB1551" s="12">
        <v>0</v>
      </c>
      <c r="BC1551" s="12">
        <v>0</v>
      </c>
      <c r="BD1551" s="12">
        <v>0</v>
      </c>
      <c r="BE1551" s="12">
        <v>0</v>
      </c>
      <c r="BF1551" s="12">
        <v>0</v>
      </c>
      <c r="BK1551" t="s">
        <v>333</v>
      </c>
      <c r="BL1551" t="s">
        <v>111</v>
      </c>
      <c r="BM1551" s="2">
        <v>43908</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0</v>
      </c>
      <c r="CK1551">
        <v>0</v>
      </c>
      <c r="CL1551">
        <v>0</v>
      </c>
      <c r="CM1551">
        <v>0</v>
      </c>
      <c r="CN1551">
        <v>0</v>
      </c>
    </row>
    <row r="1552" spans="1:92" hidden="1" x14ac:dyDescent="0.25">
      <c r="A1552" s="7" t="s">
        <v>353</v>
      </c>
      <c r="B1552" t="s">
        <v>112</v>
      </c>
      <c r="C1552" s="2">
        <v>43909</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G1552" s="33" t="s">
        <v>353</v>
      </c>
      <c r="AH1552" s="30" t="s">
        <v>112</v>
      </c>
      <c r="AI1552" s="34">
        <v>43909</v>
      </c>
      <c r="AJ1552" s="12">
        <v>0</v>
      </c>
      <c r="AK1552" s="12">
        <v>0</v>
      </c>
      <c r="AL1552" s="12">
        <v>0</v>
      </c>
      <c r="AM1552" s="12">
        <v>0</v>
      </c>
      <c r="AN1552" s="12">
        <v>0</v>
      </c>
      <c r="AO1552" s="12">
        <v>0</v>
      </c>
      <c r="AP1552" s="12">
        <v>0</v>
      </c>
      <c r="AQ1552" s="12">
        <v>0</v>
      </c>
      <c r="AR1552" s="12">
        <v>0</v>
      </c>
      <c r="AS1552" s="12">
        <v>0</v>
      </c>
      <c r="AT1552" s="12">
        <v>0</v>
      </c>
      <c r="AU1552" s="12">
        <v>0</v>
      </c>
      <c r="AV1552" s="12">
        <v>0</v>
      </c>
      <c r="AW1552" s="12">
        <v>0</v>
      </c>
      <c r="AX1552" s="12">
        <v>0</v>
      </c>
      <c r="AY1552" s="12">
        <v>0</v>
      </c>
      <c r="AZ1552" s="12">
        <v>0</v>
      </c>
      <c r="BA1552" s="12">
        <v>0</v>
      </c>
      <c r="BB1552" s="12">
        <v>0</v>
      </c>
      <c r="BC1552" s="12">
        <v>0</v>
      </c>
      <c r="BD1552" s="12">
        <v>0</v>
      </c>
      <c r="BE1552" s="12">
        <v>0</v>
      </c>
      <c r="BF1552" s="12">
        <v>0</v>
      </c>
      <c r="BK1552" t="s">
        <v>333</v>
      </c>
      <c r="BL1552" t="s">
        <v>112</v>
      </c>
      <c r="BM1552" s="2">
        <v>43908</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0</v>
      </c>
      <c r="CJ1552">
        <v>0</v>
      </c>
      <c r="CK1552">
        <v>0</v>
      </c>
      <c r="CL1552">
        <v>0</v>
      </c>
      <c r="CM1552">
        <v>0</v>
      </c>
      <c r="CN1552">
        <v>0</v>
      </c>
    </row>
    <row r="1553" spans="1:92" hidden="1" x14ac:dyDescent="0.25">
      <c r="A1553" s="7" t="s">
        <v>353</v>
      </c>
      <c r="B1553" t="s">
        <v>113</v>
      </c>
      <c r="C1553" s="2">
        <v>43909</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G1553" s="35" t="s">
        <v>353</v>
      </c>
      <c r="AH1553" s="29" t="s">
        <v>113</v>
      </c>
      <c r="AI1553" s="36">
        <v>43909</v>
      </c>
      <c r="AJ1553" s="12">
        <v>0</v>
      </c>
      <c r="AK1553" s="12">
        <v>0</v>
      </c>
      <c r="AL1553" s="12">
        <v>0</v>
      </c>
      <c r="AM1553" s="12">
        <v>0</v>
      </c>
      <c r="AN1553" s="12">
        <v>0</v>
      </c>
      <c r="AO1553" s="12">
        <v>0</v>
      </c>
      <c r="AP1553" s="12">
        <v>0</v>
      </c>
      <c r="AQ1553" s="12">
        <v>0</v>
      </c>
      <c r="AR1553" s="12">
        <v>0</v>
      </c>
      <c r="AS1553" s="12">
        <v>0</v>
      </c>
      <c r="AT1553" s="12">
        <v>0</v>
      </c>
      <c r="AU1553" s="12">
        <v>0</v>
      </c>
      <c r="AV1553" s="12">
        <v>0</v>
      </c>
      <c r="AW1553" s="12">
        <v>0</v>
      </c>
      <c r="AX1553" s="12">
        <v>0</v>
      </c>
      <c r="AY1553" s="12">
        <v>0</v>
      </c>
      <c r="AZ1553" s="12">
        <v>0</v>
      </c>
      <c r="BA1553" s="12">
        <v>0</v>
      </c>
      <c r="BB1553" s="12">
        <v>0</v>
      </c>
      <c r="BC1553" s="12">
        <v>0</v>
      </c>
      <c r="BD1553" s="12">
        <v>0</v>
      </c>
      <c r="BE1553" s="12">
        <v>0</v>
      </c>
      <c r="BF1553" s="12">
        <v>0</v>
      </c>
      <c r="BK1553" t="s">
        <v>333</v>
      </c>
      <c r="BL1553" t="s">
        <v>113</v>
      </c>
      <c r="BM1553" s="2">
        <v>43908</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row>
    <row r="1554" spans="1:92" hidden="1" x14ac:dyDescent="0.25">
      <c r="A1554" s="7" t="s">
        <v>354</v>
      </c>
      <c r="B1554" t="s">
        <v>110</v>
      </c>
      <c r="C1554" s="2">
        <v>43909</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G1554" s="33" t="s">
        <v>354</v>
      </c>
      <c r="AH1554" s="30" t="s">
        <v>110</v>
      </c>
      <c r="AI1554" s="34">
        <v>43909</v>
      </c>
      <c r="AJ1554" s="12">
        <v>0</v>
      </c>
      <c r="AK1554" s="12">
        <v>0</v>
      </c>
      <c r="AL1554" s="12">
        <v>0</v>
      </c>
      <c r="AM1554" s="12">
        <v>0</v>
      </c>
      <c r="AN1554" s="12">
        <v>0</v>
      </c>
      <c r="AO1554" s="12">
        <v>0</v>
      </c>
      <c r="AP1554" s="12">
        <v>0</v>
      </c>
      <c r="AQ1554" s="12">
        <v>0</v>
      </c>
      <c r="AR1554" s="12">
        <v>0</v>
      </c>
      <c r="AS1554" s="12">
        <v>0</v>
      </c>
      <c r="AT1554" s="12">
        <v>0</v>
      </c>
      <c r="AU1554" s="12">
        <v>0</v>
      </c>
      <c r="AV1554" s="12">
        <v>0</v>
      </c>
      <c r="AW1554" s="12">
        <v>0</v>
      </c>
      <c r="AX1554" s="12">
        <v>0</v>
      </c>
      <c r="AY1554" s="12">
        <v>0</v>
      </c>
      <c r="AZ1554" s="12">
        <v>0</v>
      </c>
      <c r="BA1554" s="12">
        <v>0</v>
      </c>
      <c r="BB1554" s="12">
        <v>0</v>
      </c>
      <c r="BC1554" s="12">
        <v>0</v>
      </c>
      <c r="BD1554" s="12">
        <v>0</v>
      </c>
      <c r="BE1554" s="12">
        <v>0</v>
      </c>
      <c r="BF1554" s="12">
        <v>0</v>
      </c>
      <c r="BK1554" t="s">
        <v>334</v>
      </c>
      <c r="BL1554" t="s">
        <v>110</v>
      </c>
      <c r="BM1554" s="2">
        <v>43908</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row>
    <row r="1555" spans="1:92" hidden="1" x14ac:dyDescent="0.25">
      <c r="A1555" s="7" t="s">
        <v>354</v>
      </c>
      <c r="B1555" t="s">
        <v>111</v>
      </c>
      <c r="C1555" s="2">
        <v>43909</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G1555" s="35" t="s">
        <v>354</v>
      </c>
      <c r="AH1555" s="29" t="s">
        <v>111</v>
      </c>
      <c r="AI1555" s="36">
        <v>43909</v>
      </c>
      <c r="AJ1555" s="12">
        <v>0</v>
      </c>
      <c r="AK1555" s="12">
        <v>0</v>
      </c>
      <c r="AL1555" s="12">
        <v>0</v>
      </c>
      <c r="AM1555" s="12">
        <v>0</v>
      </c>
      <c r="AN1555" s="12">
        <v>0</v>
      </c>
      <c r="AO1555" s="12">
        <v>0</v>
      </c>
      <c r="AP1555" s="12">
        <v>0</v>
      </c>
      <c r="AQ1555" s="12">
        <v>0</v>
      </c>
      <c r="AR1555" s="12">
        <v>0</v>
      </c>
      <c r="AS1555" s="12">
        <v>0</v>
      </c>
      <c r="AT1555" s="12">
        <v>0</v>
      </c>
      <c r="AU1555" s="12">
        <v>0</v>
      </c>
      <c r="AV1555" s="12">
        <v>0</v>
      </c>
      <c r="AW1555" s="12">
        <v>0</v>
      </c>
      <c r="AX1555" s="12">
        <v>0</v>
      </c>
      <c r="AY1555" s="12">
        <v>0</v>
      </c>
      <c r="AZ1555" s="12">
        <v>0</v>
      </c>
      <c r="BA1555" s="12">
        <v>0</v>
      </c>
      <c r="BB1555" s="12">
        <v>0</v>
      </c>
      <c r="BC1555" s="12">
        <v>0</v>
      </c>
      <c r="BD1555" s="12">
        <v>0</v>
      </c>
      <c r="BE1555" s="12">
        <v>0</v>
      </c>
      <c r="BF1555" s="12">
        <v>0</v>
      </c>
      <c r="BK1555" t="s">
        <v>334</v>
      </c>
      <c r="BL1555" t="s">
        <v>111</v>
      </c>
      <c r="BM1555" s="2">
        <v>43908</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0</v>
      </c>
    </row>
    <row r="1556" spans="1:92" hidden="1" x14ac:dyDescent="0.25">
      <c r="A1556" s="7" t="s">
        <v>354</v>
      </c>
      <c r="B1556" t="s">
        <v>112</v>
      </c>
      <c r="C1556" s="2">
        <v>43909</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G1556" s="33" t="s">
        <v>354</v>
      </c>
      <c r="AH1556" s="30" t="s">
        <v>112</v>
      </c>
      <c r="AI1556" s="34">
        <v>43909</v>
      </c>
      <c r="AJ1556" s="12">
        <v>0</v>
      </c>
      <c r="AK1556" s="12">
        <v>0</v>
      </c>
      <c r="AL1556" s="12">
        <v>0</v>
      </c>
      <c r="AM1556" s="12">
        <v>0</v>
      </c>
      <c r="AN1556" s="12">
        <v>0</v>
      </c>
      <c r="AO1556" s="12">
        <v>0</v>
      </c>
      <c r="AP1556" s="12">
        <v>0</v>
      </c>
      <c r="AQ1556" s="12">
        <v>0</v>
      </c>
      <c r="AR1556" s="12">
        <v>0</v>
      </c>
      <c r="AS1556" s="12">
        <v>0</v>
      </c>
      <c r="AT1556" s="12">
        <v>0</v>
      </c>
      <c r="AU1556" s="12">
        <v>0</v>
      </c>
      <c r="AV1556" s="12">
        <v>0</v>
      </c>
      <c r="AW1556" s="12">
        <v>0</v>
      </c>
      <c r="AX1556" s="12">
        <v>0</v>
      </c>
      <c r="AY1556" s="12">
        <v>0</v>
      </c>
      <c r="AZ1556" s="12">
        <v>0</v>
      </c>
      <c r="BA1556" s="12">
        <v>0</v>
      </c>
      <c r="BB1556" s="12">
        <v>0</v>
      </c>
      <c r="BC1556" s="12">
        <v>0</v>
      </c>
      <c r="BD1556" s="12">
        <v>0</v>
      </c>
      <c r="BE1556" s="12">
        <v>0</v>
      </c>
      <c r="BF1556" s="12">
        <v>0</v>
      </c>
      <c r="BK1556" t="s">
        <v>334</v>
      </c>
      <c r="BL1556" t="s">
        <v>112</v>
      </c>
      <c r="BM1556" s="2">
        <v>43908</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row>
    <row r="1557" spans="1:92" hidden="1" x14ac:dyDescent="0.25">
      <c r="A1557" s="7" t="s">
        <v>354</v>
      </c>
      <c r="B1557" t="s">
        <v>113</v>
      </c>
      <c r="C1557" s="2">
        <v>43909</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G1557" s="35" t="s">
        <v>354</v>
      </c>
      <c r="AH1557" s="29" t="s">
        <v>113</v>
      </c>
      <c r="AI1557" s="36">
        <v>43909</v>
      </c>
      <c r="AJ1557" s="12">
        <v>0</v>
      </c>
      <c r="AK1557" s="12">
        <v>0</v>
      </c>
      <c r="AL1557" s="12">
        <v>0</v>
      </c>
      <c r="AM1557" s="12">
        <v>0</v>
      </c>
      <c r="AN1557" s="12">
        <v>0</v>
      </c>
      <c r="AO1557" s="12">
        <v>0</v>
      </c>
      <c r="AP1557" s="12">
        <v>0</v>
      </c>
      <c r="AQ1557" s="12">
        <v>0</v>
      </c>
      <c r="AR1557" s="12">
        <v>0</v>
      </c>
      <c r="AS1557" s="12">
        <v>0</v>
      </c>
      <c r="AT1557" s="12">
        <v>0</v>
      </c>
      <c r="AU1557" s="12">
        <v>0</v>
      </c>
      <c r="AV1557" s="12">
        <v>0</v>
      </c>
      <c r="AW1557" s="12">
        <v>0</v>
      </c>
      <c r="AX1557" s="12">
        <v>0</v>
      </c>
      <c r="AY1557" s="12">
        <v>0</v>
      </c>
      <c r="AZ1557" s="12">
        <v>0</v>
      </c>
      <c r="BA1557" s="12">
        <v>0</v>
      </c>
      <c r="BB1557" s="12">
        <v>0</v>
      </c>
      <c r="BC1557" s="12">
        <v>0</v>
      </c>
      <c r="BD1557" s="12">
        <v>0</v>
      </c>
      <c r="BE1557" s="12">
        <v>0</v>
      </c>
      <c r="BF1557" s="12">
        <v>0</v>
      </c>
      <c r="BK1557" t="s">
        <v>334</v>
      </c>
      <c r="BL1557" t="s">
        <v>113</v>
      </c>
      <c r="BM1557" s="2">
        <v>43908</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row>
    <row r="1558" spans="1:92" hidden="1" x14ac:dyDescent="0.25">
      <c r="A1558" s="7" t="s">
        <v>355</v>
      </c>
      <c r="B1558" t="s">
        <v>110</v>
      </c>
      <c r="C1558" s="2">
        <v>43909</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G1558" s="33" t="s">
        <v>355</v>
      </c>
      <c r="AH1558" s="30" t="s">
        <v>110</v>
      </c>
      <c r="AI1558" s="34">
        <v>43909</v>
      </c>
      <c r="AJ1558" s="12">
        <v>0</v>
      </c>
      <c r="AK1558" s="12">
        <v>0</v>
      </c>
      <c r="AL1558" s="12">
        <v>0</v>
      </c>
      <c r="AM1558" s="12">
        <v>0</v>
      </c>
      <c r="AN1558" s="12">
        <v>0</v>
      </c>
      <c r="AO1558" s="12">
        <v>0</v>
      </c>
      <c r="AP1558" s="12">
        <v>0</v>
      </c>
      <c r="AQ1558" s="12">
        <v>0</v>
      </c>
      <c r="AR1558" s="12">
        <v>0</v>
      </c>
      <c r="AS1558" s="12">
        <v>0</v>
      </c>
      <c r="AT1558" s="12">
        <v>0</v>
      </c>
      <c r="AU1558" s="12">
        <v>0</v>
      </c>
      <c r="AV1558" s="12">
        <v>0</v>
      </c>
      <c r="AW1558" s="12">
        <v>0</v>
      </c>
      <c r="AX1558" s="12">
        <v>0</v>
      </c>
      <c r="AY1558" s="12">
        <v>0</v>
      </c>
      <c r="AZ1558" s="12">
        <v>0</v>
      </c>
      <c r="BA1558" s="12">
        <v>0</v>
      </c>
      <c r="BB1558" s="12">
        <v>0</v>
      </c>
      <c r="BC1558" s="12">
        <v>0</v>
      </c>
      <c r="BD1558" s="12">
        <v>0</v>
      </c>
      <c r="BE1558" s="12">
        <v>0</v>
      </c>
      <c r="BF1558" s="12">
        <v>0</v>
      </c>
      <c r="BK1558" t="s">
        <v>335</v>
      </c>
      <c r="BL1558" t="s">
        <v>110</v>
      </c>
      <c r="BM1558" s="2">
        <v>43908</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0</v>
      </c>
      <c r="CN1558">
        <v>0</v>
      </c>
    </row>
    <row r="1559" spans="1:92" hidden="1" x14ac:dyDescent="0.25">
      <c r="A1559" s="7" t="s">
        <v>355</v>
      </c>
      <c r="B1559" t="s">
        <v>111</v>
      </c>
      <c r="C1559" s="2">
        <v>43909</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G1559" s="35" t="s">
        <v>355</v>
      </c>
      <c r="AH1559" s="29" t="s">
        <v>111</v>
      </c>
      <c r="AI1559" s="36">
        <v>43909</v>
      </c>
      <c r="AJ1559" s="12">
        <v>0</v>
      </c>
      <c r="AK1559" s="12">
        <v>0</v>
      </c>
      <c r="AL1559" s="12">
        <v>0</v>
      </c>
      <c r="AM1559" s="12">
        <v>0</v>
      </c>
      <c r="AN1559" s="12">
        <v>0</v>
      </c>
      <c r="AO1559" s="12">
        <v>0</v>
      </c>
      <c r="AP1559" s="12">
        <v>0</v>
      </c>
      <c r="AQ1559" s="12">
        <v>0</v>
      </c>
      <c r="AR1559" s="12">
        <v>0</v>
      </c>
      <c r="AS1559" s="12">
        <v>0</v>
      </c>
      <c r="AT1559" s="12">
        <v>0</v>
      </c>
      <c r="AU1559" s="12">
        <v>0</v>
      </c>
      <c r="AV1559" s="12">
        <v>0</v>
      </c>
      <c r="AW1559" s="12">
        <v>0</v>
      </c>
      <c r="AX1559" s="12">
        <v>0</v>
      </c>
      <c r="AY1559" s="12">
        <v>0</v>
      </c>
      <c r="AZ1559" s="12">
        <v>0</v>
      </c>
      <c r="BA1559" s="12">
        <v>0</v>
      </c>
      <c r="BB1559" s="12">
        <v>0</v>
      </c>
      <c r="BC1559" s="12">
        <v>0</v>
      </c>
      <c r="BD1559" s="12">
        <v>0</v>
      </c>
      <c r="BE1559" s="12">
        <v>0</v>
      </c>
      <c r="BF1559" s="12">
        <v>0</v>
      </c>
      <c r="BK1559" t="s">
        <v>335</v>
      </c>
      <c r="BL1559" t="s">
        <v>111</v>
      </c>
      <c r="BM1559" s="2">
        <v>43908</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row>
    <row r="1560" spans="1:92" hidden="1" x14ac:dyDescent="0.25">
      <c r="A1560" s="7" t="s">
        <v>355</v>
      </c>
      <c r="B1560" t="s">
        <v>112</v>
      </c>
      <c r="C1560" s="2">
        <v>43909</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G1560" s="33" t="s">
        <v>355</v>
      </c>
      <c r="AH1560" s="30" t="s">
        <v>112</v>
      </c>
      <c r="AI1560" s="34">
        <v>43909</v>
      </c>
      <c r="AJ1560" s="12">
        <v>0</v>
      </c>
      <c r="AK1560" s="12">
        <v>0</v>
      </c>
      <c r="AL1560" s="12">
        <v>0</v>
      </c>
      <c r="AM1560" s="12">
        <v>0</v>
      </c>
      <c r="AN1560" s="12">
        <v>0</v>
      </c>
      <c r="AO1560" s="12">
        <v>0</v>
      </c>
      <c r="AP1560" s="12">
        <v>0</v>
      </c>
      <c r="AQ1560" s="12">
        <v>0</v>
      </c>
      <c r="AR1560" s="12">
        <v>0</v>
      </c>
      <c r="AS1560" s="12">
        <v>0</v>
      </c>
      <c r="AT1560" s="12">
        <v>0</v>
      </c>
      <c r="AU1560" s="12">
        <v>0</v>
      </c>
      <c r="AV1560" s="12">
        <v>0</v>
      </c>
      <c r="AW1560" s="12">
        <v>0</v>
      </c>
      <c r="AX1560" s="12">
        <v>0</v>
      </c>
      <c r="AY1560" s="12">
        <v>0</v>
      </c>
      <c r="AZ1560" s="12">
        <v>0</v>
      </c>
      <c r="BA1560" s="12">
        <v>0</v>
      </c>
      <c r="BB1560" s="12">
        <v>0</v>
      </c>
      <c r="BC1560" s="12">
        <v>0</v>
      </c>
      <c r="BD1560" s="12">
        <v>0</v>
      </c>
      <c r="BE1560" s="12">
        <v>0</v>
      </c>
      <c r="BF1560" s="12">
        <v>0</v>
      </c>
      <c r="BK1560" t="s">
        <v>335</v>
      </c>
      <c r="BL1560" t="s">
        <v>112</v>
      </c>
      <c r="BM1560" s="2">
        <v>43908</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0</v>
      </c>
      <c r="CK1560">
        <v>0</v>
      </c>
      <c r="CL1560">
        <v>0</v>
      </c>
      <c r="CM1560">
        <v>0</v>
      </c>
      <c r="CN1560">
        <v>0</v>
      </c>
    </row>
    <row r="1561" spans="1:92" hidden="1" x14ac:dyDescent="0.25">
      <c r="A1561" s="7" t="s">
        <v>355</v>
      </c>
      <c r="B1561" t="s">
        <v>113</v>
      </c>
      <c r="C1561" s="2">
        <v>43909</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G1561" s="35" t="s">
        <v>355</v>
      </c>
      <c r="AH1561" s="29" t="s">
        <v>113</v>
      </c>
      <c r="AI1561" s="36">
        <v>43909</v>
      </c>
      <c r="AJ1561" s="12">
        <v>0</v>
      </c>
      <c r="AK1561" s="12">
        <v>0</v>
      </c>
      <c r="AL1561" s="12">
        <v>0</v>
      </c>
      <c r="AM1561" s="12">
        <v>0</v>
      </c>
      <c r="AN1561" s="12">
        <v>0</v>
      </c>
      <c r="AO1561" s="12">
        <v>0</v>
      </c>
      <c r="AP1561" s="12">
        <v>0</v>
      </c>
      <c r="AQ1561" s="12">
        <v>0</v>
      </c>
      <c r="AR1561" s="12">
        <v>0</v>
      </c>
      <c r="AS1561" s="12">
        <v>0</v>
      </c>
      <c r="AT1561" s="12">
        <v>0</v>
      </c>
      <c r="AU1561" s="12">
        <v>0</v>
      </c>
      <c r="AV1561" s="12">
        <v>0</v>
      </c>
      <c r="AW1561" s="12">
        <v>0</v>
      </c>
      <c r="AX1561" s="12">
        <v>0</v>
      </c>
      <c r="AY1561" s="12">
        <v>0</v>
      </c>
      <c r="AZ1561" s="12">
        <v>0</v>
      </c>
      <c r="BA1561" s="12">
        <v>0</v>
      </c>
      <c r="BB1561" s="12">
        <v>0</v>
      </c>
      <c r="BC1561" s="12">
        <v>0</v>
      </c>
      <c r="BD1561" s="12">
        <v>0</v>
      </c>
      <c r="BE1561" s="12">
        <v>0</v>
      </c>
      <c r="BF1561" s="12">
        <v>0</v>
      </c>
      <c r="BK1561" t="s">
        <v>335</v>
      </c>
      <c r="BL1561" t="s">
        <v>113</v>
      </c>
      <c r="BM1561" s="2">
        <v>43908</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row>
    <row r="1562" spans="1:92" hidden="1" x14ac:dyDescent="0.25">
      <c r="A1562" s="7" t="s">
        <v>356</v>
      </c>
      <c r="B1562" t="s">
        <v>110</v>
      </c>
      <c r="C1562" s="2">
        <v>43909</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G1562" s="33" t="s">
        <v>356</v>
      </c>
      <c r="AH1562" s="30" t="s">
        <v>110</v>
      </c>
      <c r="AI1562" s="34">
        <v>43909</v>
      </c>
      <c r="AJ1562" s="12">
        <v>0</v>
      </c>
      <c r="AK1562" s="12">
        <v>0</v>
      </c>
      <c r="AL1562" s="12">
        <v>0</v>
      </c>
      <c r="AM1562" s="12">
        <v>0</v>
      </c>
      <c r="AN1562" s="12">
        <v>0</v>
      </c>
      <c r="AO1562" s="12">
        <v>0</v>
      </c>
      <c r="AP1562" s="12">
        <v>0</v>
      </c>
      <c r="AQ1562" s="12">
        <v>0</v>
      </c>
      <c r="AR1562" s="12">
        <v>0</v>
      </c>
      <c r="AS1562" s="12">
        <v>0</v>
      </c>
      <c r="AT1562" s="12">
        <v>0</v>
      </c>
      <c r="AU1562" s="12">
        <v>0</v>
      </c>
      <c r="AV1562" s="12">
        <v>0</v>
      </c>
      <c r="AW1562" s="12">
        <v>0</v>
      </c>
      <c r="AX1562" s="12">
        <v>0</v>
      </c>
      <c r="AY1562" s="12">
        <v>0</v>
      </c>
      <c r="AZ1562" s="12">
        <v>0</v>
      </c>
      <c r="BA1562" s="12">
        <v>0</v>
      </c>
      <c r="BB1562" s="12">
        <v>0</v>
      </c>
      <c r="BC1562" s="12">
        <v>0</v>
      </c>
      <c r="BD1562" s="12">
        <v>0</v>
      </c>
      <c r="BE1562" s="12">
        <v>0</v>
      </c>
      <c r="BF1562" s="12">
        <v>0</v>
      </c>
      <c r="BK1562" t="s">
        <v>336</v>
      </c>
      <c r="BL1562" t="s">
        <v>110</v>
      </c>
      <c r="BM1562" s="2">
        <v>43908</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row>
    <row r="1563" spans="1:92" hidden="1" x14ac:dyDescent="0.25">
      <c r="A1563" s="7" t="s">
        <v>356</v>
      </c>
      <c r="B1563" t="s">
        <v>111</v>
      </c>
      <c r="C1563" s="2">
        <v>43909</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G1563" s="35" t="s">
        <v>356</v>
      </c>
      <c r="AH1563" s="29" t="s">
        <v>111</v>
      </c>
      <c r="AI1563" s="36">
        <v>43909</v>
      </c>
      <c r="AJ1563" s="12">
        <v>0</v>
      </c>
      <c r="AK1563" s="12">
        <v>0</v>
      </c>
      <c r="AL1563" s="12">
        <v>0</v>
      </c>
      <c r="AM1563" s="12">
        <v>0</v>
      </c>
      <c r="AN1563" s="12">
        <v>0</v>
      </c>
      <c r="AO1563" s="12">
        <v>0</v>
      </c>
      <c r="AP1563" s="12">
        <v>0</v>
      </c>
      <c r="AQ1563" s="12">
        <v>0</v>
      </c>
      <c r="AR1563" s="12">
        <v>0</v>
      </c>
      <c r="AS1563" s="12">
        <v>0</v>
      </c>
      <c r="AT1563" s="12">
        <v>0</v>
      </c>
      <c r="AU1563" s="12">
        <v>0</v>
      </c>
      <c r="AV1563" s="12">
        <v>0</v>
      </c>
      <c r="AW1563" s="12">
        <v>0</v>
      </c>
      <c r="AX1563" s="12">
        <v>0</v>
      </c>
      <c r="AY1563" s="12">
        <v>0</v>
      </c>
      <c r="AZ1563" s="12">
        <v>0</v>
      </c>
      <c r="BA1563" s="12">
        <v>0</v>
      </c>
      <c r="BB1563" s="12">
        <v>0</v>
      </c>
      <c r="BC1563" s="12">
        <v>0</v>
      </c>
      <c r="BD1563" s="12">
        <v>0</v>
      </c>
      <c r="BE1563" s="12">
        <v>0</v>
      </c>
      <c r="BF1563" s="12">
        <v>0</v>
      </c>
      <c r="BK1563" t="s">
        <v>336</v>
      </c>
      <c r="BL1563" t="s">
        <v>111</v>
      </c>
      <c r="BM1563" s="2">
        <v>43908</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0</v>
      </c>
      <c r="CG1563">
        <v>0</v>
      </c>
      <c r="CH1563">
        <v>0</v>
      </c>
      <c r="CI1563">
        <v>0</v>
      </c>
      <c r="CJ1563">
        <v>0</v>
      </c>
      <c r="CK1563">
        <v>0</v>
      </c>
      <c r="CL1563">
        <v>0</v>
      </c>
      <c r="CM1563">
        <v>0</v>
      </c>
      <c r="CN1563">
        <v>0</v>
      </c>
    </row>
    <row r="1564" spans="1:92" hidden="1" x14ac:dyDescent="0.25">
      <c r="A1564" s="7" t="s">
        <v>356</v>
      </c>
      <c r="B1564" t="s">
        <v>112</v>
      </c>
      <c r="C1564" s="2">
        <v>43909</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G1564" s="33" t="s">
        <v>356</v>
      </c>
      <c r="AH1564" s="30" t="s">
        <v>112</v>
      </c>
      <c r="AI1564" s="34">
        <v>43909</v>
      </c>
      <c r="AJ1564" s="12">
        <v>0</v>
      </c>
      <c r="AK1564" s="12">
        <v>0</v>
      </c>
      <c r="AL1564" s="12">
        <v>0</v>
      </c>
      <c r="AM1564" s="12">
        <v>0</v>
      </c>
      <c r="AN1564" s="12">
        <v>0</v>
      </c>
      <c r="AO1564" s="12">
        <v>0</v>
      </c>
      <c r="AP1564" s="12">
        <v>0</v>
      </c>
      <c r="AQ1564" s="12">
        <v>0</v>
      </c>
      <c r="AR1564" s="12">
        <v>0</v>
      </c>
      <c r="AS1564" s="12">
        <v>0</v>
      </c>
      <c r="AT1564" s="12">
        <v>0</v>
      </c>
      <c r="AU1564" s="12">
        <v>0</v>
      </c>
      <c r="AV1564" s="12">
        <v>0</v>
      </c>
      <c r="AW1564" s="12">
        <v>0</v>
      </c>
      <c r="AX1564" s="12">
        <v>0</v>
      </c>
      <c r="AY1564" s="12">
        <v>0</v>
      </c>
      <c r="AZ1564" s="12">
        <v>0</v>
      </c>
      <c r="BA1564" s="12">
        <v>0</v>
      </c>
      <c r="BB1564" s="12">
        <v>0</v>
      </c>
      <c r="BC1564" s="12">
        <v>0</v>
      </c>
      <c r="BD1564" s="12">
        <v>0</v>
      </c>
      <c r="BE1564" s="12">
        <v>0</v>
      </c>
      <c r="BF1564" s="12">
        <v>0</v>
      </c>
      <c r="BK1564" t="s">
        <v>336</v>
      </c>
      <c r="BL1564" t="s">
        <v>112</v>
      </c>
      <c r="BM1564" s="2">
        <v>43908</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0</v>
      </c>
      <c r="CN1564">
        <v>0</v>
      </c>
    </row>
    <row r="1565" spans="1:92" hidden="1" x14ac:dyDescent="0.25">
      <c r="A1565" s="7" t="s">
        <v>356</v>
      </c>
      <c r="B1565" t="s">
        <v>113</v>
      </c>
      <c r="C1565" s="2">
        <v>43909</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G1565" s="35" t="s">
        <v>356</v>
      </c>
      <c r="AH1565" s="29" t="s">
        <v>113</v>
      </c>
      <c r="AI1565" s="36">
        <v>43909</v>
      </c>
      <c r="AJ1565" s="12">
        <v>0</v>
      </c>
      <c r="AK1565" s="12">
        <v>0</v>
      </c>
      <c r="AL1565" s="12">
        <v>0</v>
      </c>
      <c r="AM1565" s="12">
        <v>0</v>
      </c>
      <c r="AN1565" s="12">
        <v>0</v>
      </c>
      <c r="AO1565" s="12">
        <v>0</v>
      </c>
      <c r="AP1565" s="12">
        <v>0</v>
      </c>
      <c r="AQ1565" s="12">
        <v>0</v>
      </c>
      <c r="AR1565" s="12">
        <v>0</v>
      </c>
      <c r="AS1565" s="12">
        <v>0</v>
      </c>
      <c r="AT1565" s="12">
        <v>0</v>
      </c>
      <c r="AU1565" s="12">
        <v>0</v>
      </c>
      <c r="AV1565" s="12">
        <v>0</v>
      </c>
      <c r="AW1565" s="12">
        <v>0</v>
      </c>
      <c r="AX1565" s="12">
        <v>0</v>
      </c>
      <c r="AY1565" s="12">
        <v>0</v>
      </c>
      <c r="AZ1565" s="12">
        <v>0</v>
      </c>
      <c r="BA1565" s="12">
        <v>0</v>
      </c>
      <c r="BB1565" s="12">
        <v>0</v>
      </c>
      <c r="BC1565" s="12">
        <v>0</v>
      </c>
      <c r="BD1565" s="12">
        <v>0</v>
      </c>
      <c r="BE1565" s="12">
        <v>0</v>
      </c>
      <c r="BF1565" s="12">
        <v>0</v>
      </c>
      <c r="BK1565" t="s">
        <v>336</v>
      </c>
      <c r="BL1565" t="s">
        <v>113</v>
      </c>
      <c r="BM1565" s="2">
        <v>43908</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0</v>
      </c>
      <c r="CJ1565">
        <v>0</v>
      </c>
      <c r="CK1565">
        <v>0</v>
      </c>
      <c r="CL1565">
        <v>0</v>
      </c>
      <c r="CM1565">
        <v>0</v>
      </c>
      <c r="CN1565">
        <v>0</v>
      </c>
    </row>
    <row r="1566" spans="1:92" hidden="1" x14ac:dyDescent="0.25">
      <c r="A1566" s="7" t="s">
        <v>357</v>
      </c>
      <c r="B1566" t="s">
        <v>110</v>
      </c>
      <c r="C1566" s="2">
        <v>43909</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G1566" s="33" t="s">
        <v>357</v>
      </c>
      <c r="AH1566" s="30" t="s">
        <v>110</v>
      </c>
      <c r="AI1566" s="34">
        <v>43909</v>
      </c>
      <c r="AJ1566" s="12">
        <v>0</v>
      </c>
      <c r="AK1566" s="12">
        <v>0</v>
      </c>
      <c r="AL1566" s="12">
        <v>0</v>
      </c>
      <c r="AM1566" s="12">
        <v>0</v>
      </c>
      <c r="AN1566" s="12">
        <v>0</v>
      </c>
      <c r="AO1566" s="12">
        <v>0</v>
      </c>
      <c r="AP1566" s="12">
        <v>0</v>
      </c>
      <c r="AQ1566" s="12">
        <v>0</v>
      </c>
      <c r="AR1566" s="12">
        <v>0</v>
      </c>
      <c r="AS1566" s="12">
        <v>0</v>
      </c>
      <c r="AT1566" s="12">
        <v>0</v>
      </c>
      <c r="AU1566" s="12">
        <v>0</v>
      </c>
      <c r="AV1566" s="12">
        <v>0</v>
      </c>
      <c r="AW1566" s="12">
        <v>0</v>
      </c>
      <c r="AX1566" s="12">
        <v>0</v>
      </c>
      <c r="AY1566" s="12">
        <v>0</v>
      </c>
      <c r="AZ1566" s="12">
        <v>0</v>
      </c>
      <c r="BA1566" s="12">
        <v>0</v>
      </c>
      <c r="BB1566" s="12">
        <v>0</v>
      </c>
      <c r="BC1566" s="12">
        <v>0</v>
      </c>
      <c r="BD1566" s="12">
        <v>0</v>
      </c>
      <c r="BE1566" s="12">
        <v>0</v>
      </c>
      <c r="BF1566" s="12">
        <v>0</v>
      </c>
      <c r="BK1566" t="s">
        <v>337</v>
      </c>
      <c r="BL1566" t="s">
        <v>110</v>
      </c>
      <c r="BM1566" s="2">
        <v>43908</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0</v>
      </c>
      <c r="CF1566">
        <v>0</v>
      </c>
      <c r="CG1566">
        <v>0</v>
      </c>
      <c r="CH1566">
        <v>0</v>
      </c>
      <c r="CI1566">
        <v>0</v>
      </c>
      <c r="CJ1566">
        <v>0</v>
      </c>
      <c r="CK1566">
        <v>0</v>
      </c>
      <c r="CL1566">
        <v>0</v>
      </c>
      <c r="CM1566">
        <v>0</v>
      </c>
      <c r="CN1566">
        <v>0</v>
      </c>
    </row>
    <row r="1567" spans="1:92" hidden="1" x14ac:dyDescent="0.25">
      <c r="A1567" s="7" t="s">
        <v>357</v>
      </c>
      <c r="B1567" t="s">
        <v>111</v>
      </c>
      <c r="C1567" s="2">
        <v>43909</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G1567" s="35" t="s">
        <v>357</v>
      </c>
      <c r="AH1567" s="29" t="s">
        <v>111</v>
      </c>
      <c r="AI1567" s="36">
        <v>43909</v>
      </c>
      <c r="AJ1567" s="12">
        <v>0</v>
      </c>
      <c r="AK1567" s="12">
        <v>0</v>
      </c>
      <c r="AL1567" s="12">
        <v>0</v>
      </c>
      <c r="AM1567" s="12">
        <v>0</v>
      </c>
      <c r="AN1567" s="12">
        <v>0</v>
      </c>
      <c r="AO1567" s="12">
        <v>0</v>
      </c>
      <c r="AP1567" s="12">
        <v>0</v>
      </c>
      <c r="AQ1567" s="12">
        <v>0</v>
      </c>
      <c r="AR1567" s="12">
        <v>0</v>
      </c>
      <c r="AS1567" s="12">
        <v>0</v>
      </c>
      <c r="AT1567" s="12">
        <v>0</v>
      </c>
      <c r="AU1567" s="12">
        <v>0</v>
      </c>
      <c r="AV1567" s="12">
        <v>0</v>
      </c>
      <c r="AW1567" s="12">
        <v>0</v>
      </c>
      <c r="AX1567" s="12">
        <v>0</v>
      </c>
      <c r="AY1567" s="12">
        <v>0</v>
      </c>
      <c r="AZ1567" s="12">
        <v>0</v>
      </c>
      <c r="BA1567" s="12">
        <v>0</v>
      </c>
      <c r="BB1567" s="12">
        <v>0</v>
      </c>
      <c r="BC1567" s="12">
        <v>0</v>
      </c>
      <c r="BD1567" s="12">
        <v>0</v>
      </c>
      <c r="BE1567" s="12">
        <v>0</v>
      </c>
      <c r="BF1567" s="12">
        <v>0</v>
      </c>
      <c r="BK1567" t="s">
        <v>337</v>
      </c>
      <c r="BL1567" t="s">
        <v>111</v>
      </c>
      <c r="BM1567" s="2">
        <v>43908</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row>
    <row r="1568" spans="1:92" hidden="1" x14ac:dyDescent="0.25">
      <c r="A1568" s="7" t="s">
        <v>357</v>
      </c>
      <c r="B1568" t="s">
        <v>112</v>
      </c>
      <c r="C1568" s="2">
        <v>43909</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G1568" s="33" t="s">
        <v>357</v>
      </c>
      <c r="AH1568" s="30" t="s">
        <v>112</v>
      </c>
      <c r="AI1568" s="34">
        <v>43909</v>
      </c>
      <c r="AJ1568" s="12">
        <v>0</v>
      </c>
      <c r="AK1568" s="12">
        <v>0</v>
      </c>
      <c r="AL1568" s="12">
        <v>0</v>
      </c>
      <c r="AM1568" s="12">
        <v>0</v>
      </c>
      <c r="AN1568" s="12">
        <v>0</v>
      </c>
      <c r="AO1568" s="12">
        <v>0</v>
      </c>
      <c r="AP1568" s="12">
        <v>0</v>
      </c>
      <c r="AQ1568" s="12">
        <v>0</v>
      </c>
      <c r="AR1568" s="12">
        <v>0</v>
      </c>
      <c r="AS1568" s="12">
        <v>0</v>
      </c>
      <c r="AT1568" s="12">
        <v>0</v>
      </c>
      <c r="AU1568" s="12">
        <v>0</v>
      </c>
      <c r="AV1568" s="12">
        <v>0</v>
      </c>
      <c r="AW1568" s="12">
        <v>0</v>
      </c>
      <c r="AX1568" s="12">
        <v>0</v>
      </c>
      <c r="AY1568" s="12">
        <v>0</v>
      </c>
      <c r="AZ1568" s="12">
        <v>0</v>
      </c>
      <c r="BA1568" s="12">
        <v>0</v>
      </c>
      <c r="BB1568" s="12">
        <v>0</v>
      </c>
      <c r="BC1568" s="12">
        <v>0</v>
      </c>
      <c r="BD1568" s="12">
        <v>0</v>
      </c>
      <c r="BE1568" s="12">
        <v>0</v>
      </c>
      <c r="BF1568" s="12">
        <v>0</v>
      </c>
      <c r="BK1568" t="s">
        <v>337</v>
      </c>
      <c r="BL1568" t="s">
        <v>112</v>
      </c>
      <c r="BM1568" s="2">
        <v>43908</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0</v>
      </c>
      <c r="CK1568">
        <v>0</v>
      </c>
      <c r="CL1568">
        <v>0</v>
      </c>
      <c r="CM1568">
        <v>0</v>
      </c>
      <c r="CN1568">
        <v>0</v>
      </c>
    </row>
    <row r="1569" spans="1:92" hidden="1" x14ac:dyDescent="0.25">
      <c r="A1569" s="7" t="s">
        <v>357</v>
      </c>
      <c r="B1569" t="s">
        <v>113</v>
      </c>
      <c r="C1569" s="2">
        <v>43909</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G1569" s="35" t="s">
        <v>357</v>
      </c>
      <c r="AH1569" s="29" t="s">
        <v>113</v>
      </c>
      <c r="AI1569" s="36">
        <v>43909</v>
      </c>
      <c r="AJ1569" s="12">
        <v>0</v>
      </c>
      <c r="AK1569" s="12">
        <v>0</v>
      </c>
      <c r="AL1569" s="12">
        <v>0</v>
      </c>
      <c r="AM1569" s="12">
        <v>0</v>
      </c>
      <c r="AN1569" s="12">
        <v>0</v>
      </c>
      <c r="AO1569" s="12">
        <v>0</v>
      </c>
      <c r="AP1569" s="12">
        <v>0</v>
      </c>
      <c r="AQ1569" s="12">
        <v>0</v>
      </c>
      <c r="AR1569" s="12">
        <v>0</v>
      </c>
      <c r="AS1569" s="12">
        <v>0</v>
      </c>
      <c r="AT1569" s="12">
        <v>0</v>
      </c>
      <c r="AU1569" s="12">
        <v>0</v>
      </c>
      <c r="AV1569" s="12">
        <v>0</v>
      </c>
      <c r="AW1569" s="12">
        <v>0</v>
      </c>
      <c r="AX1569" s="12">
        <v>0</v>
      </c>
      <c r="AY1569" s="12">
        <v>0</v>
      </c>
      <c r="AZ1569" s="12">
        <v>0</v>
      </c>
      <c r="BA1569" s="12">
        <v>0</v>
      </c>
      <c r="BB1569" s="12">
        <v>0</v>
      </c>
      <c r="BC1569" s="12">
        <v>0</v>
      </c>
      <c r="BD1569" s="12">
        <v>0</v>
      </c>
      <c r="BE1569" s="12">
        <v>0</v>
      </c>
      <c r="BF1569" s="12">
        <v>0</v>
      </c>
      <c r="BK1569" t="s">
        <v>337</v>
      </c>
      <c r="BL1569" t="s">
        <v>113</v>
      </c>
      <c r="BM1569" s="2">
        <v>43908</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row>
    <row r="1570" spans="1:92" hidden="1" x14ac:dyDescent="0.25">
      <c r="A1570" s="7" t="s">
        <v>358</v>
      </c>
      <c r="B1570" t="s">
        <v>110</v>
      </c>
      <c r="C1570" s="2">
        <v>43909</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G1570" s="33" t="s">
        <v>358</v>
      </c>
      <c r="AH1570" s="30" t="s">
        <v>110</v>
      </c>
      <c r="AI1570" s="34">
        <v>43909</v>
      </c>
      <c r="AJ1570" s="12">
        <v>0</v>
      </c>
      <c r="AK1570" s="12">
        <v>0</v>
      </c>
      <c r="AL1570" s="12">
        <v>0</v>
      </c>
      <c r="AM1570" s="12">
        <v>0</v>
      </c>
      <c r="AN1570" s="12">
        <v>0</v>
      </c>
      <c r="AO1570" s="12">
        <v>0</v>
      </c>
      <c r="AP1570" s="12">
        <v>0</v>
      </c>
      <c r="AQ1570" s="12">
        <v>0</v>
      </c>
      <c r="AR1570" s="12">
        <v>0</v>
      </c>
      <c r="AS1570" s="12">
        <v>0</v>
      </c>
      <c r="AT1570" s="12">
        <v>0</v>
      </c>
      <c r="AU1570" s="12">
        <v>0</v>
      </c>
      <c r="AV1570" s="12">
        <v>0</v>
      </c>
      <c r="AW1570" s="12">
        <v>0</v>
      </c>
      <c r="AX1570" s="12">
        <v>0</v>
      </c>
      <c r="AY1570" s="12">
        <v>0</v>
      </c>
      <c r="AZ1570" s="12">
        <v>0</v>
      </c>
      <c r="BA1570" s="12">
        <v>0</v>
      </c>
      <c r="BB1570" s="12">
        <v>0</v>
      </c>
      <c r="BC1570" s="12">
        <v>0</v>
      </c>
      <c r="BD1570" s="12">
        <v>0</v>
      </c>
      <c r="BE1570" s="12">
        <v>0</v>
      </c>
      <c r="BF1570" s="12">
        <v>0</v>
      </c>
      <c r="BK1570" t="s">
        <v>338</v>
      </c>
      <c r="BL1570" t="s">
        <v>110</v>
      </c>
      <c r="BM1570" s="2">
        <v>43908</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0</v>
      </c>
      <c r="CK1570">
        <v>0</v>
      </c>
      <c r="CL1570">
        <v>0</v>
      </c>
      <c r="CM1570">
        <v>0</v>
      </c>
      <c r="CN1570">
        <v>0</v>
      </c>
    </row>
    <row r="1571" spans="1:92" hidden="1" x14ac:dyDescent="0.25">
      <c r="A1571" s="7" t="s">
        <v>358</v>
      </c>
      <c r="B1571" t="s">
        <v>111</v>
      </c>
      <c r="C1571" s="2">
        <v>43909</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G1571" s="35" t="s">
        <v>358</v>
      </c>
      <c r="AH1571" s="29" t="s">
        <v>111</v>
      </c>
      <c r="AI1571" s="36">
        <v>43909</v>
      </c>
      <c r="AJ1571" s="12">
        <v>0</v>
      </c>
      <c r="AK1571" s="12">
        <v>0</v>
      </c>
      <c r="AL1571" s="12">
        <v>0</v>
      </c>
      <c r="AM1571" s="12">
        <v>0</v>
      </c>
      <c r="AN1571" s="12">
        <v>0</v>
      </c>
      <c r="AO1571" s="12">
        <v>0</v>
      </c>
      <c r="AP1571" s="12">
        <v>0</v>
      </c>
      <c r="AQ1571" s="12">
        <v>0</v>
      </c>
      <c r="AR1571" s="12">
        <v>0</v>
      </c>
      <c r="AS1571" s="12">
        <v>0</v>
      </c>
      <c r="AT1571" s="12">
        <v>0</v>
      </c>
      <c r="AU1571" s="12">
        <v>0</v>
      </c>
      <c r="AV1571" s="12">
        <v>0</v>
      </c>
      <c r="AW1571" s="12">
        <v>0</v>
      </c>
      <c r="AX1571" s="12">
        <v>0</v>
      </c>
      <c r="AY1571" s="12">
        <v>0</v>
      </c>
      <c r="AZ1571" s="12">
        <v>0</v>
      </c>
      <c r="BA1571" s="12">
        <v>0</v>
      </c>
      <c r="BB1571" s="12">
        <v>0</v>
      </c>
      <c r="BC1571" s="12">
        <v>0</v>
      </c>
      <c r="BD1571" s="12">
        <v>0</v>
      </c>
      <c r="BE1571" s="12">
        <v>0</v>
      </c>
      <c r="BF1571" s="12">
        <v>0</v>
      </c>
      <c r="BK1571" t="s">
        <v>338</v>
      </c>
      <c r="BL1571" t="s">
        <v>111</v>
      </c>
      <c r="BM1571" s="2">
        <v>43908</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0</v>
      </c>
      <c r="CJ1571">
        <v>0</v>
      </c>
      <c r="CK1571">
        <v>0</v>
      </c>
      <c r="CL1571">
        <v>0</v>
      </c>
      <c r="CM1571">
        <v>0</v>
      </c>
      <c r="CN1571">
        <v>0</v>
      </c>
    </row>
    <row r="1572" spans="1:92" hidden="1" x14ac:dyDescent="0.25">
      <c r="A1572" s="7" t="s">
        <v>358</v>
      </c>
      <c r="B1572" t="s">
        <v>112</v>
      </c>
      <c r="C1572" s="2">
        <v>43909</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G1572" s="33" t="s">
        <v>358</v>
      </c>
      <c r="AH1572" s="30" t="s">
        <v>112</v>
      </c>
      <c r="AI1572" s="34">
        <v>43909</v>
      </c>
      <c r="AJ1572" s="12">
        <v>0</v>
      </c>
      <c r="AK1572" s="12">
        <v>0</v>
      </c>
      <c r="AL1572" s="12">
        <v>0</v>
      </c>
      <c r="AM1572" s="12">
        <v>0</v>
      </c>
      <c r="AN1572" s="12">
        <v>0</v>
      </c>
      <c r="AO1572" s="12">
        <v>0</v>
      </c>
      <c r="AP1572" s="12">
        <v>0</v>
      </c>
      <c r="AQ1572" s="12">
        <v>0</v>
      </c>
      <c r="AR1572" s="12">
        <v>0</v>
      </c>
      <c r="AS1572" s="12">
        <v>0</v>
      </c>
      <c r="AT1572" s="12">
        <v>0</v>
      </c>
      <c r="AU1572" s="12">
        <v>0</v>
      </c>
      <c r="AV1572" s="12">
        <v>0</v>
      </c>
      <c r="AW1572" s="12">
        <v>0</v>
      </c>
      <c r="AX1572" s="12">
        <v>0</v>
      </c>
      <c r="AY1572" s="12">
        <v>0</v>
      </c>
      <c r="AZ1572" s="12">
        <v>0</v>
      </c>
      <c r="BA1572" s="12">
        <v>0</v>
      </c>
      <c r="BB1572" s="12">
        <v>0</v>
      </c>
      <c r="BC1572" s="12">
        <v>0</v>
      </c>
      <c r="BD1572" s="12">
        <v>0</v>
      </c>
      <c r="BE1572" s="12">
        <v>0</v>
      </c>
      <c r="BF1572" s="12">
        <v>0</v>
      </c>
      <c r="BK1572" t="s">
        <v>338</v>
      </c>
      <c r="BL1572" t="s">
        <v>112</v>
      </c>
      <c r="BM1572" s="2">
        <v>43908</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row>
    <row r="1573" spans="1:92" hidden="1" x14ac:dyDescent="0.25">
      <c r="A1573" s="7" t="s">
        <v>358</v>
      </c>
      <c r="B1573" t="s">
        <v>113</v>
      </c>
      <c r="C1573" s="2">
        <v>43909</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G1573" s="35" t="s">
        <v>358</v>
      </c>
      <c r="AH1573" s="29" t="s">
        <v>113</v>
      </c>
      <c r="AI1573" s="36">
        <v>43909</v>
      </c>
      <c r="AJ1573" s="12">
        <v>0</v>
      </c>
      <c r="AK1573" s="12">
        <v>0</v>
      </c>
      <c r="AL1573" s="12">
        <v>0</v>
      </c>
      <c r="AM1573" s="12">
        <v>0</v>
      </c>
      <c r="AN1573" s="12">
        <v>0</v>
      </c>
      <c r="AO1573" s="12">
        <v>0</v>
      </c>
      <c r="AP1573" s="12">
        <v>0</v>
      </c>
      <c r="AQ1573" s="12">
        <v>0</v>
      </c>
      <c r="AR1573" s="12">
        <v>0</v>
      </c>
      <c r="AS1573" s="12">
        <v>0</v>
      </c>
      <c r="AT1573" s="12">
        <v>0</v>
      </c>
      <c r="AU1573" s="12">
        <v>0</v>
      </c>
      <c r="AV1573" s="12">
        <v>0</v>
      </c>
      <c r="AW1573" s="12">
        <v>0</v>
      </c>
      <c r="AX1573" s="12">
        <v>0</v>
      </c>
      <c r="AY1573" s="12">
        <v>0</v>
      </c>
      <c r="AZ1573" s="12">
        <v>0</v>
      </c>
      <c r="BA1573" s="12">
        <v>0</v>
      </c>
      <c r="BB1573" s="12">
        <v>0</v>
      </c>
      <c r="BC1573" s="12">
        <v>0</v>
      </c>
      <c r="BD1573" s="12">
        <v>0</v>
      </c>
      <c r="BE1573" s="12">
        <v>0</v>
      </c>
      <c r="BF1573" s="12">
        <v>0</v>
      </c>
      <c r="BK1573" t="s">
        <v>338</v>
      </c>
      <c r="BL1573" t="s">
        <v>113</v>
      </c>
      <c r="BM1573" s="2">
        <v>43908</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row>
    <row r="1574" spans="1:92" hidden="1" x14ac:dyDescent="0.25">
      <c r="A1574" s="7" t="s">
        <v>359</v>
      </c>
      <c r="B1574" t="s">
        <v>110</v>
      </c>
      <c r="C1574" s="2">
        <v>43909</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G1574" s="33" t="s">
        <v>359</v>
      </c>
      <c r="AH1574" s="30" t="s">
        <v>110</v>
      </c>
      <c r="AI1574" s="34">
        <v>43909</v>
      </c>
      <c r="AJ1574" s="12">
        <v>0</v>
      </c>
      <c r="AK1574" s="12">
        <v>0</v>
      </c>
      <c r="AL1574" s="12">
        <v>0</v>
      </c>
      <c r="AM1574" s="12">
        <v>0</v>
      </c>
      <c r="AN1574" s="12">
        <v>0</v>
      </c>
      <c r="AO1574" s="12">
        <v>0</v>
      </c>
      <c r="AP1574" s="12">
        <v>0</v>
      </c>
      <c r="AQ1574" s="12">
        <v>0</v>
      </c>
      <c r="AR1574" s="12">
        <v>0</v>
      </c>
      <c r="AS1574" s="12">
        <v>0</v>
      </c>
      <c r="AT1574" s="12">
        <v>0</v>
      </c>
      <c r="AU1574" s="12">
        <v>0</v>
      </c>
      <c r="AV1574" s="12">
        <v>0</v>
      </c>
      <c r="AW1574" s="12">
        <v>0</v>
      </c>
      <c r="AX1574" s="12">
        <v>0</v>
      </c>
      <c r="AY1574" s="12">
        <v>0</v>
      </c>
      <c r="AZ1574" s="12">
        <v>0</v>
      </c>
      <c r="BA1574" s="12">
        <v>0</v>
      </c>
      <c r="BB1574" s="12">
        <v>0</v>
      </c>
      <c r="BC1574" s="12">
        <v>0</v>
      </c>
      <c r="BD1574" s="12">
        <v>0</v>
      </c>
      <c r="BE1574" s="12">
        <v>0</v>
      </c>
      <c r="BF1574" s="12">
        <v>0</v>
      </c>
      <c r="BK1574" t="s">
        <v>339</v>
      </c>
      <c r="BL1574" t="s">
        <v>110</v>
      </c>
      <c r="BM1574" s="2">
        <v>43908</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row>
    <row r="1575" spans="1:92" hidden="1" x14ac:dyDescent="0.25">
      <c r="A1575" s="7" t="s">
        <v>359</v>
      </c>
      <c r="B1575" t="s">
        <v>111</v>
      </c>
      <c r="C1575" s="2">
        <v>43909</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G1575" s="35" t="s">
        <v>359</v>
      </c>
      <c r="AH1575" s="29" t="s">
        <v>111</v>
      </c>
      <c r="AI1575" s="36">
        <v>43909</v>
      </c>
      <c r="AJ1575" s="12">
        <v>0</v>
      </c>
      <c r="AK1575" s="12">
        <v>0</v>
      </c>
      <c r="AL1575" s="12">
        <v>0</v>
      </c>
      <c r="AM1575" s="12">
        <v>0</v>
      </c>
      <c r="AN1575" s="12">
        <v>0</v>
      </c>
      <c r="AO1575" s="12">
        <v>0</v>
      </c>
      <c r="AP1575" s="12">
        <v>0</v>
      </c>
      <c r="AQ1575" s="12">
        <v>0</v>
      </c>
      <c r="AR1575" s="12">
        <v>0</v>
      </c>
      <c r="AS1575" s="12">
        <v>0</v>
      </c>
      <c r="AT1575" s="12">
        <v>0</v>
      </c>
      <c r="AU1575" s="12">
        <v>0</v>
      </c>
      <c r="AV1575" s="12">
        <v>0</v>
      </c>
      <c r="AW1575" s="12">
        <v>0</v>
      </c>
      <c r="AX1575" s="12">
        <v>0</v>
      </c>
      <c r="AY1575" s="12">
        <v>0</v>
      </c>
      <c r="AZ1575" s="12">
        <v>0</v>
      </c>
      <c r="BA1575" s="12">
        <v>0</v>
      </c>
      <c r="BB1575" s="12">
        <v>0</v>
      </c>
      <c r="BC1575" s="12">
        <v>0</v>
      </c>
      <c r="BD1575" s="12">
        <v>0</v>
      </c>
      <c r="BE1575" s="12">
        <v>0</v>
      </c>
      <c r="BF1575" s="12">
        <v>0</v>
      </c>
      <c r="BK1575" t="s">
        <v>339</v>
      </c>
      <c r="BL1575" t="s">
        <v>111</v>
      </c>
      <c r="BM1575" s="2">
        <v>43908</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row>
    <row r="1576" spans="1:92" hidden="1" x14ac:dyDescent="0.25">
      <c r="A1576" s="7" t="s">
        <v>359</v>
      </c>
      <c r="B1576" t="s">
        <v>112</v>
      </c>
      <c r="C1576" s="2">
        <v>43909</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G1576" s="33" t="s">
        <v>359</v>
      </c>
      <c r="AH1576" s="30" t="s">
        <v>112</v>
      </c>
      <c r="AI1576" s="34">
        <v>43909</v>
      </c>
      <c r="AJ1576" s="12">
        <v>0</v>
      </c>
      <c r="AK1576" s="12">
        <v>0</v>
      </c>
      <c r="AL1576" s="12">
        <v>0</v>
      </c>
      <c r="AM1576" s="12">
        <v>0</v>
      </c>
      <c r="AN1576" s="12">
        <v>0</v>
      </c>
      <c r="AO1576" s="12">
        <v>0</v>
      </c>
      <c r="AP1576" s="12">
        <v>0</v>
      </c>
      <c r="AQ1576" s="12">
        <v>0</v>
      </c>
      <c r="AR1576" s="12">
        <v>0</v>
      </c>
      <c r="AS1576" s="12">
        <v>0</v>
      </c>
      <c r="AT1576" s="12">
        <v>0</v>
      </c>
      <c r="AU1576" s="12">
        <v>0</v>
      </c>
      <c r="AV1576" s="12">
        <v>0</v>
      </c>
      <c r="AW1576" s="12">
        <v>0</v>
      </c>
      <c r="AX1576" s="12">
        <v>0</v>
      </c>
      <c r="AY1576" s="12">
        <v>0</v>
      </c>
      <c r="AZ1576" s="12">
        <v>0</v>
      </c>
      <c r="BA1576" s="12">
        <v>0</v>
      </c>
      <c r="BB1576" s="12">
        <v>0</v>
      </c>
      <c r="BC1576" s="12">
        <v>0</v>
      </c>
      <c r="BD1576" s="12">
        <v>0</v>
      </c>
      <c r="BE1576" s="12">
        <v>0</v>
      </c>
      <c r="BF1576" s="12">
        <v>0</v>
      </c>
      <c r="BK1576" t="s">
        <v>339</v>
      </c>
      <c r="BL1576" t="s">
        <v>112</v>
      </c>
      <c r="BM1576" s="2">
        <v>43908</v>
      </c>
      <c r="BN1576">
        <v>0</v>
      </c>
      <c r="BO1576">
        <v>0</v>
      </c>
      <c r="BP1576">
        <v>0</v>
      </c>
      <c r="BQ1576">
        <v>0</v>
      </c>
      <c r="BR1576">
        <v>0</v>
      </c>
      <c r="BS1576">
        <v>0</v>
      </c>
      <c r="BT1576">
        <v>0</v>
      </c>
      <c r="BU1576">
        <v>0</v>
      </c>
      <c r="BV1576">
        <v>0</v>
      </c>
      <c r="BW1576">
        <v>0</v>
      </c>
      <c r="BX1576">
        <v>0</v>
      </c>
      <c r="BY1576">
        <v>0</v>
      </c>
      <c r="BZ1576">
        <v>0</v>
      </c>
      <c r="CA1576">
        <v>0</v>
      </c>
      <c r="CB1576">
        <v>0</v>
      </c>
      <c r="CC1576">
        <v>0</v>
      </c>
      <c r="CD1576">
        <v>0</v>
      </c>
      <c r="CE1576">
        <v>0</v>
      </c>
      <c r="CF1576">
        <v>0</v>
      </c>
      <c r="CG1576">
        <v>0</v>
      </c>
      <c r="CH1576">
        <v>0</v>
      </c>
      <c r="CI1576">
        <v>0</v>
      </c>
      <c r="CJ1576">
        <v>0</v>
      </c>
      <c r="CK1576">
        <v>0</v>
      </c>
      <c r="CL1576">
        <v>0</v>
      </c>
      <c r="CM1576">
        <v>0</v>
      </c>
      <c r="CN1576">
        <v>0</v>
      </c>
    </row>
    <row r="1577" spans="1:92" hidden="1" x14ac:dyDescent="0.25">
      <c r="A1577" s="7" t="s">
        <v>359</v>
      </c>
      <c r="B1577" t="s">
        <v>113</v>
      </c>
      <c r="C1577" s="2">
        <v>43909</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G1577" s="35" t="s">
        <v>359</v>
      </c>
      <c r="AH1577" s="29" t="s">
        <v>113</v>
      </c>
      <c r="AI1577" s="36">
        <v>43909</v>
      </c>
      <c r="AJ1577" s="12">
        <v>0</v>
      </c>
      <c r="AK1577" s="12">
        <v>0</v>
      </c>
      <c r="AL1577" s="12">
        <v>0</v>
      </c>
      <c r="AM1577" s="12">
        <v>0</v>
      </c>
      <c r="AN1577" s="12">
        <v>0</v>
      </c>
      <c r="AO1577" s="12">
        <v>0</v>
      </c>
      <c r="AP1577" s="12">
        <v>0</v>
      </c>
      <c r="AQ1577" s="12">
        <v>0</v>
      </c>
      <c r="AR1577" s="12">
        <v>0</v>
      </c>
      <c r="AS1577" s="12">
        <v>0</v>
      </c>
      <c r="AT1577" s="12">
        <v>0</v>
      </c>
      <c r="AU1577" s="12">
        <v>0</v>
      </c>
      <c r="AV1577" s="12">
        <v>0</v>
      </c>
      <c r="AW1577" s="12">
        <v>0</v>
      </c>
      <c r="AX1577" s="12">
        <v>0</v>
      </c>
      <c r="AY1577" s="12">
        <v>0</v>
      </c>
      <c r="AZ1577" s="12">
        <v>0</v>
      </c>
      <c r="BA1577" s="12">
        <v>0</v>
      </c>
      <c r="BB1577" s="12">
        <v>0</v>
      </c>
      <c r="BC1577" s="12">
        <v>0</v>
      </c>
      <c r="BD1577" s="12">
        <v>0</v>
      </c>
      <c r="BE1577" s="12">
        <v>0</v>
      </c>
      <c r="BF1577" s="12">
        <v>0</v>
      </c>
      <c r="BK1577" t="s">
        <v>339</v>
      </c>
      <c r="BL1577" t="s">
        <v>113</v>
      </c>
      <c r="BM1577" s="2">
        <v>43908</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c r="CK1577">
        <v>0</v>
      </c>
      <c r="CL1577">
        <v>0</v>
      </c>
      <c r="CM1577">
        <v>0</v>
      </c>
      <c r="CN1577">
        <v>0</v>
      </c>
    </row>
    <row r="1578" spans="1:92" hidden="1" x14ac:dyDescent="0.25">
      <c r="A1578" s="7" t="s">
        <v>360</v>
      </c>
      <c r="B1578" t="s">
        <v>110</v>
      </c>
      <c r="C1578" s="2">
        <v>43909</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G1578" s="33" t="s">
        <v>360</v>
      </c>
      <c r="AH1578" s="30" t="s">
        <v>110</v>
      </c>
      <c r="AI1578" s="34">
        <v>43909</v>
      </c>
      <c r="AJ1578" s="12">
        <v>0</v>
      </c>
      <c r="AK1578" s="12">
        <v>0</v>
      </c>
      <c r="AL1578" s="12">
        <v>0</v>
      </c>
      <c r="AM1578" s="12">
        <v>0</v>
      </c>
      <c r="AN1578" s="12">
        <v>0</v>
      </c>
      <c r="AO1578" s="12">
        <v>0</v>
      </c>
      <c r="AP1578" s="12">
        <v>0</v>
      </c>
      <c r="AQ1578" s="12">
        <v>0</v>
      </c>
      <c r="AR1578" s="12">
        <v>0</v>
      </c>
      <c r="AS1578" s="12">
        <v>0</v>
      </c>
      <c r="AT1578" s="12">
        <v>0</v>
      </c>
      <c r="AU1578" s="12">
        <v>0</v>
      </c>
      <c r="AV1578" s="12">
        <v>0</v>
      </c>
      <c r="AW1578" s="12">
        <v>0</v>
      </c>
      <c r="AX1578" s="12">
        <v>0</v>
      </c>
      <c r="AY1578" s="12">
        <v>0</v>
      </c>
      <c r="AZ1578" s="12">
        <v>0</v>
      </c>
      <c r="BA1578" s="12">
        <v>0</v>
      </c>
      <c r="BB1578" s="12">
        <v>0</v>
      </c>
      <c r="BC1578" s="12">
        <v>0</v>
      </c>
      <c r="BD1578" s="12">
        <v>0</v>
      </c>
      <c r="BE1578" s="12">
        <v>0</v>
      </c>
      <c r="BF1578" s="12">
        <v>0</v>
      </c>
      <c r="BK1578" t="s">
        <v>340</v>
      </c>
      <c r="BL1578" t="s">
        <v>110</v>
      </c>
      <c r="BM1578" s="2">
        <v>43908</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row>
    <row r="1579" spans="1:92" hidden="1" x14ac:dyDescent="0.25">
      <c r="A1579" s="7" t="s">
        <v>360</v>
      </c>
      <c r="B1579" t="s">
        <v>111</v>
      </c>
      <c r="C1579" s="2">
        <v>43909</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G1579" s="35" t="s">
        <v>360</v>
      </c>
      <c r="AH1579" s="29" t="s">
        <v>111</v>
      </c>
      <c r="AI1579" s="36">
        <v>43909</v>
      </c>
      <c r="AJ1579" s="12">
        <v>0</v>
      </c>
      <c r="AK1579" s="12">
        <v>0</v>
      </c>
      <c r="AL1579" s="12">
        <v>0</v>
      </c>
      <c r="AM1579" s="12">
        <v>0</v>
      </c>
      <c r="AN1579" s="12">
        <v>0</v>
      </c>
      <c r="AO1579" s="12">
        <v>0</v>
      </c>
      <c r="AP1579" s="12">
        <v>0</v>
      </c>
      <c r="AQ1579" s="12">
        <v>0</v>
      </c>
      <c r="AR1579" s="12">
        <v>0</v>
      </c>
      <c r="AS1579" s="12">
        <v>0</v>
      </c>
      <c r="AT1579" s="12">
        <v>0</v>
      </c>
      <c r="AU1579" s="12">
        <v>0</v>
      </c>
      <c r="AV1579" s="12">
        <v>0</v>
      </c>
      <c r="AW1579" s="12">
        <v>0</v>
      </c>
      <c r="AX1579" s="12">
        <v>0</v>
      </c>
      <c r="AY1579" s="12">
        <v>0</v>
      </c>
      <c r="AZ1579" s="12">
        <v>0</v>
      </c>
      <c r="BA1579" s="12">
        <v>0</v>
      </c>
      <c r="BB1579" s="12">
        <v>0</v>
      </c>
      <c r="BC1579" s="12">
        <v>0</v>
      </c>
      <c r="BD1579" s="12">
        <v>0</v>
      </c>
      <c r="BE1579" s="12">
        <v>0</v>
      </c>
      <c r="BF1579" s="12">
        <v>0</v>
      </c>
      <c r="BK1579" t="s">
        <v>340</v>
      </c>
      <c r="BL1579" t="s">
        <v>111</v>
      </c>
      <c r="BM1579" s="2">
        <v>43908</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v>
      </c>
      <c r="CK1579">
        <v>0</v>
      </c>
      <c r="CL1579">
        <v>0</v>
      </c>
      <c r="CM1579">
        <v>0</v>
      </c>
      <c r="CN1579">
        <v>0</v>
      </c>
    </row>
    <row r="1580" spans="1:92" hidden="1" x14ac:dyDescent="0.25">
      <c r="A1580" s="7" t="s">
        <v>360</v>
      </c>
      <c r="B1580" t="s">
        <v>112</v>
      </c>
      <c r="C1580" s="2">
        <v>43909</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G1580" s="33" t="s">
        <v>360</v>
      </c>
      <c r="AH1580" s="30" t="s">
        <v>112</v>
      </c>
      <c r="AI1580" s="34">
        <v>43909</v>
      </c>
      <c r="AJ1580" s="12">
        <v>0</v>
      </c>
      <c r="AK1580" s="12">
        <v>0</v>
      </c>
      <c r="AL1580" s="12">
        <v>0</v>
      </c>
      <c r="AM1580" s="12">
        <v>0</v>
      </c>
      <c r="AN1580" s="12">
        <v>0</v>
      </c>
      <c r="AO1580" s="12">
        <v>0</v>
      </c>
      <c r="AP1580" s="12">
        <v>0</v>
      </c>
      <c r="AQ1580" s="12">
        <v>0</v>
      </c>
      <c r="AR1580" s="12">
        <v>0</v>
      </c>
      <c r="AS1580" s="12">
        <v>0</v>
      </c>
      <c r="AT1580" s="12">
        <v>0</v>
      </c>
      <c r="AU1580" s="12">
        <v>0</v>
      </c>
      <c r="AV1580" s="12">
        <v>0</v>
      </c>
      <c r="AW1580" s="12">
        <v>0</v>
      </c>
      <c r="AX1580" s="12">
        <v>0</v>
      </c>
      <c r="AY1580" s="12">
        <v>0</v>
      </c>
      <c r="AZ1580" s="12">
        <v>0</v>
      </c>
      <c r="BA1580" s="12">
        <v>0</v>
      </c>
      <c r="BB1580" s="12">
        <v>0</v>
      </c>
      <c r="BC1580" s="12">
        <v>0</v>
      </c>
      <c r="BD1580" s="12">
        <v>0</v>
      </c>
      <c r="BE1580" s="12">
        <v>0</v>
      </c>
      <c r="BF1580" s="12">
        <v>0</v>
      </c>
      <c r="BK1580" t="s">
        <v>340</v>
      </c>
      <c r="BL1580" t="s">
        <v>112</v>
      </c>
      <c r="BM1580" s="2">
        <v>43908</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row>
    <row r="1581" spans="1:92" hidden="1" x14ac:dyDescent="0.25">
      <c r="A1581" s="7" t="s">
        <v>360</v>
      </c>
      <c r="B1581" t="s">
        <v>113</v>
      </c>
      <c r="C1581" s="2">
        <v>43909</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G1581" s="35" t="s">
        <v>360</v>
      </c>
      <c r="AH1581" s="29" t="s">
        <v>113</v>
      </c>
      <c r="AI1581" s="36">
        <v>43909</v>
      </c>
      <c r="AJ1581" s="12">
        <v>0</v>
      </c>
      <c r="AK1581" s="12">
        <v>0</v>
      </c>
      <c r="AL1581" s="12">
        <v>0</v>
      </c>
      <c r="AM1581" s="12">
        <v>0</v>
      </c>
      <c r="AN1581" s="12">
        <v>0</v>
      </c>
      <c r="AO1581" s="12">
        <v>0</v>
      </c>
      <c r="AP1581" s="12">
        <v>0</v>
      </c>
      <c r="AQ1581" s="12">
        <v>0</v>
      </c>
      <c r="AR1581" s="12">
        <v>0</v>
      </c>
      <c r="AS1581" s="12">
        <v>0</v>
      </c>
      <c r="AT1581" s="12">
        <v>0</v>
      </c>
      <c r="AU1581" s="12">
        <v>0</v>
      </c>
      <c r="AV1581" s="12">
        <v>0</v>
      </c>
      <c r="AW1581" s="12">
        <v>0</v>
      </c>
      <c r="AX1581" s="12">
        <v>0</v>
      </c>
      <c r="AY1581" s="12">
        <v>0</v>
      </c>
      <c r="AZ1581" s="12">
        <v>0</v>
      </c>
      <c r="BA1581" s="12">
        <v>0</v>
      </c>
      <c r="BB1581" s="12">
        <v>0</v>
      </c>
      <c r="BC1581" s="12">
        <v>0</v>
      </c>
      <c r="BD1581" s="12">
        <v>0</v>
      </c>
      <c r="BE1581" s="12">
        <v>0</v>
      </c>
      <c r="BF1581" s="12">
        <v>0</v>
      </c>
      <c r="BK1581" t="s">
        <v>340</v>
      </c>
      <c r="BL1581" t="s">
        <v>113</v>
      </c>
      <c r="BM1581" s="2">
        <v>43908</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0</v>
      </c>
      <c r="CF1581">
        <v>0</v>
      </c>
      <c r="CG1581">
        <v>0</v>
      </c>
      <c r="CH1581">
        <v>0</v>
      </c>
      <c r="CI1581">
        <v>0</v>
      </c>
      <c r="CJ1581">
        <v>0</v>
      </c>
      <c r="CK1581">
        <v>0</v>
      </c>
      <c r="CL1581">
        <v>0</v>
      </c>
      <c r="CM1581">
        <v>0</v>
      </c>
      <c r="CN1581">
        <v>0</v>
      </c>
    </row>
    <row r="1582" spans="1:92" hidden="1" x14ac:dyDescent="0.25">
      <c r="A1582" s="7" t="s">
        <v>361</v>
      </c>
      <c r="B1582" t="s">
        <v>110</v>
      </c>
      <c r="C1582" s="2">
        <v>43909</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G1582" s="33" t="s">
        <v>361</v>
      </c>
      <c r="AH1582" s="30" t="s">
        <v>110</v>
      </c>
      <c r="AI1582" s="34">
        <v>43909</v>
      </c>
      <c r="AJ1582" s="12">
        <v>0</v>
      </c>
      <c r="AK1582" s="12">
        <v>0</v>
      </c>
      <c r="AL1582" s="12">
        <v>0</v>
      </c>
      <c r="AM1582" s="12">
        <v>0</v>
      </c>
      <c r="AN1582" s="12">
        <v>0</v>
      </c>
      <c r="AO1582" s="12">
        <v>0</v>
      </c>
      <c r="AP1582" s="12">
        <v>0</v>
      </c>
      <c r="AQ1582" s="12">
        <v>0</v>
      </c>
      <c r="AR1582" s="12">
        <v>0</v>
      </c>
      <c r="AS1582" s="12">
        <v>0</v>
      </c>
      <c r="AT1582" s="12">
        <v>0</v>
      </c>
      <c r="AU1582" s="12">
        <v>0</v>
      </c>
      <c r="AV1582" s="12">
        <v>0</v>
      </c>
      <c r="AW1582" s="12">
        <v>0</v>
      </c>
      <c r="AX1582" s="12">
        <v>0</v>
      </c>
      <c r="AY1582" s="12">
        <v>0</v>
      </c>
      <c r="AZ1582" s="12">
        <v>0</v>
      </c>
      <c r="BA1582" s="12">
        <v>0</v>
      </c>
      <c r="BB1582" s="12">
        <v>0</v>
      </c>
      <c r="BC1582" s="12">
        <v>0</v>
      </c>
      <c r="BD1582" s="12">
        <v>0</v>
      </c>
      <c r="BE1582" s="12">
        <v>0</v>
      </c>
      <c r="BF1582" s="12">
        <v>0</v>
      </c>
      <c r="BK1582" t="s">
        <v>341</v>
      </c>
      <c r="BL1582" t="s">
        <v>110</v>
      </c>
      <c r="BM1582" s="2">
        <v>43908</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0</v>
      </c>
      <c r="CN1582">
        <v>0</v>
      </c>
    </row>
    <row r="1583" spans="1:92" hidden="1" x14ac:dyDescent="0.25">
      <c r="A1583" s="7" t="s">
        <v>361</v>
      </c>
      <c r="B1583" t="s">
        <v>111</v>
      </c>
      <c r="C1583" s="2">
        <v>43909</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G1583" s="35" t="s">
        <v>361</v>
      </c>
      <c r="AH1583" s="29" t="s">
        <v>111</v>
      </c>
      <c r="AI1583" s="36">
        <v>43909</v>
      </c>
      <c r="AJ1583" s="12">
        <v>0</v>
      </c>
      <c r="AK1583" s="12">
        <v>0</v>
      </c>
      <c r="AL1583" s="12">
        <v>0</v>
      </c>
      <c r="AM1583" s="12">
        <v>0</v>
      </c>
      <c r="AN1583" s="12">
        <v>0</v>
      </c>
      <c r="AO1583" s="12">
        <v>0</v>
      </c>
      <c r="AP1583" s="12">
        <v>0</v>
      </c>
      <c r="AQ1583" s="12">
        <v>0</v>
      </c>
      <c r="AR1583" s="12">
        <v>0</v>
      </c>
      <c r="AS1583" s="12">
        <v>0</v>
      </c>
      <c r="AT1583" s="12">
        <v>0</v>
      </c>
      <c r="AU1583" s="12">
        <v>0</v>
      </c>
      <c r="AV1583" s="12">
        <v>0</v>
      </c>
      <c r="AW1583" s="12">
        <v>0</v>
      </c>
      <c r="AX1583" s="12">
        <v>0</v>
      </c>
      <c r="AY1583" s="12">
        <v>0</v>
      </c>
      <c r="AZ1583" s="12">
        <v>0</v>
      </c>
      <c r="BA1583" s="12">
        <v>0</v>
      </c>
      <c r="BB1583" s="12">
        <v>0</v>
      </c>
      <c r="BC1583" s="12">
        <v>0</v>
      </c>
      <c r="BD1583" s="12">
        <v>0</v>
      </c>
      <c r="BE1583" s="12">
        <v>0</v>
      </c>
      <c r="BF1583" s="12">
        <v>0</v>
      </c>
      <c r="BK1583" t="s">
        <v>341</v>
      </c>
      <c r="BL1583" t="s">
        <v>111</v>
      </c>
      <c r="BM1583" s="2">
        <v>43908</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row>
    <row r="1584" spans="1:92" hidden="1" x14ac:dyDescent="0.25">
      <c r="A1584" s="7" t="s">
        <v>361</v>
      </c>
      <c r="B1584" t="s">
        <v>112</v>
      </c>
      <c r="C1584" s="2">
        <v>43909</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G1584" s="33" t="s">
        <v>361</v>
      </c>
      <c r="AH1584" s="30" t="s">
        <v>112</v>
      </c>
      <c r="AI1584" s="34">
        <v>43909</v>
      </c>
      <c r="AJ1584" s="12">
        <v>0</v>
      </c>
      <c r="AK1584" s="12">
        <v>0</v>
      </c>
      <c r="AL1584" s="12">
        <v>0</v>
      </c>
      <c r="AM1584" s="12">
        <v>0</v>
      </c>
      <c r="AN1584" s="12">
        <v>0</v>
      </c>
      <c r="AO1584" s="12">
        <v>0</v>
      </c>
      <c r="AP1584" s="12">
        <v>0</v>
      </c>
      <c r="AQ1584" s="12">
        <v>0</v>
      </c>
      <c r="AR1584" s="12">
        <v>0</v>
      </c>
      <c r="AS1584" s="12">
        <v>0</v>
      </c>
      <c r="AT1584" s="12">
        <v>0</v>
      </c>
      <c r="AU1584" s="12">
        <v>0</v>
      </c>
      <c r="AV1584" s="12">
        <v>0</v>
      </c>
      <c r="AW1584" s="12">
        <v>0</v>
      </c>
      <c r="AX1584" s="12">
        <v>0</v>
      </c>
      <c r="AY1584" s="12">
        <v>0</v>
      </c>
      <c r="AZ1584" s="12">
        <v>0</v>
      </c>
      <c r="BA1584" s="12">
        <v>0</v>
      </c>
      <c r="BB1584" s="12">
        <v>0</v>
      </c>
      <c r="BC1584" s="12">
        <v>0</v>
      </c>
      <c r="BD1584" s="12">
        <v>0</v>
      </c>
      <c r="BE1584" s="12">
        <v>0</v>
      </c>
      <c r="BF1584" s="12">
        <v>0</v>
      </c>
      <c r="BK1584" t="s">
        <v>341</v>
      </c>
      <c r="BL1584" t="s">
        <v>112</v>
      </c>
      <c r="BM1584" s="2">
        <v>43908</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row>
    <row r="1585" spans="1:92" hidden="1" x14ac:dyDescent="0.25">
      <c r="A1585" s="7" t="s">
        <v>361</v>
      </c>
      <c r="B1585" t="s">
        <v>113</v>
      </c>
      <c r="C1585" s="2">
        <v>43909</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G1585" s="35" t="s">
        <v>361</v>
      </c>
      <c r="AH1585" s="29" t="s">
        <v>113</v>
      </c>
      <c r="AI1585" s="36">
        <v>43909</v>
      </c>
      <c r="AJ1585" s="12">
        <v>0</v>
      </c>
      <c r="AK1585" s="12">
        <v>0</v>
      </c>
      <c r="AL1585" s="12">
        <v>0</v>
      </c>
      <c r="AM1585" s="12">
        <v>0</v>
      </c>
      <c r="AN1585" s="12">
        <v>0</v>
      </c>
      <c r="AO1585" s="12">
        <v>0</v>
      </c>
      <c r="AP1585" s="12">
        <v>0</v>
      </c>
      <c r="AQ1585" s="12">
        <v>0</v>
      </c>
      <c r="AR1585" s="12">
        <v>0</v>
      </c>
      <c r="AS1585" s="12">
        <v>0</v>
      </c>
      <c r="AT1585" s="12">
        <v>0</v>
      </c>
      <c r="AU1585" s="12">
        <v>0</v>
      </c>
      <c r="AV1585" s="12">
        <v>0</v>
      </c>
      <c r="AW1585" s="12">
        <v>0</v>
      </c>
      <c r="AX1585" s="12">
        <v>0</v>
      </c>
      <c r="AY1585" s="12">
        <v>0</v>
      </c>
      <c r="AZ1585" s="12">
        <v>0</v>
      </c>
      <c r="BA1585" s="12">
        <v>0</v>
      </c>
      <c r="BB1585" s="12">
        <v>0</v>
      </c>
      <c r="BC1585" s="12">
        <v>0</v>
      </c>
      <c r="BD1585" s="12">
        <v>0</v>
      </c>
      <c r="BE1585" s="12">
        <v>0</v>
      </c>
      <c r="BF1585" s="12">
        <v>0</v>
      </c>
      <c r="BK1585" t="s">
        <v>341</v>
      </c>
      <c r="BL1585" t="s">
        <v>113</v>
      </c>
      <c r="BM1585" s="2">
        <v>43908</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c r="CI1585">
        <v>0</v>
      </c>
      <c r="CJ1585">
        <v>0</v>
      </c>
      <c r="CK1585">
        <v>0</v>
      </c>
      <c r="CL1585">
        <v>0</v>
      </c>
      <c r="CM1585">
        <v>0</v>
      </c>
      <c r="CN1585">
        <v>0</v>
      </c>
    </row>
    <row r="1586" spans="1:92" hidden="1" x14ac:dyDescent="0.25">
      <c r="A1586" s="7" t="s">
        <v>362</v>
      </c>
      <c r="B1586" t="s">
        <v>110</v>
      </c>
      <c r="C1586" s="2">
        <v>43909</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G1586" s="33" t="s">
        <v>362</v>
      </c>
      <c r="AH1586" s="30" t="s">
        <v>110</v>
      </c>
      <c r="AI1586" s="34">
        <v>43909</v>
      </c>
      <c r="AJ1586" s="12">
        <v>0</v>
      </c>
      <c r="AK1586" s="12">
        <v>0</v>
      </c>
      <c r="AL1586" s="12">
        <v>0</v>
      </c>
      <c r="AM1586" s="12">
        <v>0</v>
      </c>
      <c r="AN1586" s="12">
        <v>0</v>
      </c>
      <c r="AO1586" s="12">
        <v>0</v>
      </c>
      <c r="AP1586" s="12">
        <v>0</v>
      </c>
      <c r="AQ1586" s="12">
        <v>0</v>
      </c>
      <c r="AR1586" s="12">
        <v>0</v>
      </c>
      <c r="AS1586" s="12">
        <v>0</v>
      </c>
      <c r="AT1586" s="12">
        <v>0</v>
      </c>
      <c r="AU1586" s="12">
        <v>0</v>
      </c>
      <c r="AV1586" s="12">
        <v>0</v>
      </c>
      <c r="AW1586" s="12">
        <v>0</v>
      </c>
      <c r="AX1586" s="12">
        <v>0</v>
      </c>
      <c r="AY1586" s="12">
        <v>0</v>
      </c>
      <c r="AZ1586" s="12">
        <v>0</v>
      </c>
      <c r="BA1586" s="12">
        <v>0</v>
      </c>
      <c r="BB1586" s="12">
        <v>0</v>
      </c>
      <c r="BC1586" s="12">
        <v>0</v>
      </c>
      <c r="BD1586" s="12">
        <v>0</v>
      </c>
      <c r="BE1586" s="12">
        <v>0</v>
      </c>
      <c r="BF1586" s="12">
        <v>0</v>
      </c>
      <c r="BK1586" t="s">
        <v>320</v>
      </c>
      <c r="BL1586" t="s">
        <v>110</v>
      </c>
      <c r="BM1586" s="2">
        <v>43909</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row>
    <row r="1587" spans="1:92" hidden="1" x14ac:dyDescent="0.25">
      <c r="A1587" s="7" t="s">
        <v>362</v>
      </c>
      <c r="B1587" t="s">
        <v>111</v>
      </c>
      <c r="C1587" s="2">
        <v>43909</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G1587" s="35" t="s">
        <v>362</v>
      </c>
      <c r="AH1587" s="29" t="s">
        <v>111</v>
      </c>
      <c r="AI1587" s="36">
        <v>43909</v>
      </c>
      <c r="AJ1587" s="12">
        <v>0</v>
      </c>
      <c r="AK1587" s="12">
        <v>0</v>
      </c>
      <c r="AL1587" s="12">
        <v>0</v>
      </c>
      <c r="AM1587" s="12">
        <v>0</v>
      </c>
      <c r="AN1587" s="12">
        <v>0</v>
      </c>
      <c r="AO1587" s="12">
        <v>0</v>
      </c>
      <c r="AP1587" s="12">
        <v>0</v>
      </c>
      <c r="AQ1587" s="12">
        <v>0</v>
      </c>
      <c r="AR1587" s="12">
        <v>0</v>
      </c>
      <c r="AS1587" s="12">
        <v>0</v>
      </c>
      <c r="AT1587" s="12">
        <v>0</v>
      </c>
      <c r="AU1587" s="12">
        <v>0</v>
      </c>
      <c r="AV1587" s="12">
        <v>0</v>
      </c>
      <c r="AW1587" s="12">
        <v>0</v>
      </c>
      <c r="AX1587" s="12">
        <v>0</v>
      </c>
      <c r="AY1587" s="12">
        <v>0</v>
      </c>
      <c r="AZ1587" s="12">
        <v>0</v>
      </c>
      <c r="BA1587" s="12">
        <v>0</v>
      </c>
      <c r="BB1587" s="12">
        <v>0</v>
      </c>
      <c r="BC1587" s="12">
        <v>0</v>
      </c>
      <c r="BD1587" s="12">
        <v>0</v>
      </c>
      <c r="BE1587" s="12">
        <v>0</v>
      </c>
      <c r="BF1587" s="12">
        <v>0</v>
      </c>
      <c r="BK1587" t="s">
        <v>320</v>
      </c>
      <c r="BL1587" t="s">
        <v>111</v>
      </c>
      <c r="BM1587" s="2">
        <v>43909</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0</v>
      </c>
      <c r="CN1587">
        <v>0</v>
      </c>
    </row>
    <row r="1588" spans="1:92" hidden="1" x14ac:dyDescent="0.25">
      <c r="A1588" s="7" t="s">
        <v>362</v>
      </c>
      <c r="B1588" t="s">
        <v>112</v>
      </c>
      <c r="C1588" s="2">
        <v>43909</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G1588" s="33" t="s">
        <v>362</v>
      </c>
      <c r="AH1588" s="30" t="s">
        <v>112</v>
      </c>
      <c r="AI1588" s="34">
        <v>43909</v>
      </c>
      <c r="AJ1588" s="12">
        <v>0</v>
      </c>
      <c r="AK1588" s="12">
        <v>0</v>
      </c>
      <c r="AL1588" s="12">
        <v>0</v>
      </c>
      <c r="AM1588" s="12">
        <v>0</v>
      </c>
      <c r="AN1588" s="12">
        <v>0</v>
      </c>
      <c r="AO1588" s="12">
        <v>0</v>
      </c>
      <c r="AP1588" s="12">
        <v>0</v>
      </c>
      <c r="AQ1588" s="12">
        <v>0</v>
      </c>
      <c r="AR1588" s="12">
        <v>0</v>
      </c>
      <c r="AS1588" s="12">
        <v>0</v>
      </c>
      <c r="AT1588" s="12">
        <v>0</v>
      </c>
      <c r="AU1588" s="12">
        <v>0</v>
      </c>
      <c r="AV1588" s="12">
        <v>0</v>
      </c>
      <c r="AW1588" s="12">
        <v>0</v>
      </c>
      <c r="AX1588" s="12">
        <v>0</v>
      </c>
      <c r="AY1588" s="12">
        <v>0</v>
      </c>
      <c r="AZ1588" s="12">
        <v>0</v>
      </c>
      <c r="BA1588" s="12">
        <v>0</v>
      </c>
      <c r="BB1588" s="12">
        <v>0</v>
      </c>
      <c r="BC1588" s="12">
        <v>0</v>
      </c>
      <c r="BD1588" s="12">
        <v>0</v>
      </c>
      <c r="BE1588" s="12">
        <v>0</v>
      </c>
      <c r="BF1588" s="12">
        <v>0</v>
      </c>
      <c r="BK1588" t="s">
        <v>320</v>
      </c>
      <c r="BL1588" t="s">
        <v>112</v>
      </c>
      <c r="BM1588" s="2">
        <v>43909</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row>
    <row r="1589" spans="1:92" hidden="1" x14ac:dyDescent="0.25">
      <c r="A1589" s="7" t="s">
        <v>362</v>
      </c>
      <c r="B1589" t="s">
        <v>113</v>
      </c>
      <c r="C1589" s="2">
        <v>43909</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G1589" s="35" t="s">
        <v>362</v>
      </c>
      <c r="AH1589" s="29" t="s">
        <v>113</v>
      </c>
      <c r="AI1589" s="36">
        <v>43909</v>
      </c>
      <c r="AJ1589" s="12">
        <v>0</v>
      </c>
      <c r="AK1589" s="12">
        <v>0</v>
      </c>
      <c r="AL1589" s="12">
        <v>0</v>
      </c>
      <c r="AM1589" s="12">
        <v>0</v>
      </c>
      <c r="AN1589" s="12">
        <v>0</v>
      </c>
      <c r="AO1589" s="12">
        <v>0</v>
      </c>
      <c r="AP1589" s="12">
        <v>0</v>
      </c>
      <c r="AQ1589" s="12">
        <v>0</v>
      </c>
      <c r="AR1589" s="12">
        <v>0</v>
      </c>
      <c r="AS1589" s="12">
        <v>0</v>
      </c>
      <c r="AT1589" s="12">
        <v>0</v>
      </c>
      <c r="AU1589" s="12">
        <v>0</v>
      </c>
      <c r="AV1589" s="12">
        <v>0</v>
      </c>
      <c r="AW1589" s="12">
        <v>0</v>
      </c>
      <c r="AX1589" s="12">
        <v>0</v>
      </c>
      <c r="AY1589" s="12">
        <v>0</v>
      </c>
      <c r="AZ1589" s="12">
        <v>0</v>
      </c>
      <c r="BA1589" s="12">
        <v>0</v>
      </c>
      <c r="BB1589" s="12">
        <v>0</v>
      </c>
      <c r="BC1589" s="12">
        <v>0</v>
      </c>
      <c r="BD1589" s="12">
        <v>0</v>
      </c>
      <c r="BE1589" s="12">
        <v>0</v>
      </c>
      <c r="BF1589" s="12">
        <v>0</v>
      </c>
      <c r="BK1589" t="s">
        <v>320</v>
      </c>
      <c r="BL1589" t="s">
        <v>113</v>
      </c>
      <c r="BM1589" s="2">
        <v>43909</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0</v>
      </c>
    </row>
    <row r="1590" spans="1:92" hidden="1" x14ac:dyDescent="0.25">
      <c r="A1590" s="7" t="s">
        <v>363</v>
      </c>
      <c r="B1590" t="s">
        <v>110</v>
      </c>
      <c r="C1590" s="2">
        <v>43909</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G1590" s="33" t="s">
        <v>363</v>
      </c>
      <c r="AH1590" s="30" t="s">
        <v>110</v>
      </c>
      <c r="AI1590" s="34">
        <v>43909</v>
      </c>
      <c r="AJ1590" s="12">
        <v>0</v>
      </c>
      <c r="AK1590" s="12">
        <v>0</v>
      </c>
      <c r="AL1590" s="12">
        <v>0</v>
      </c>
      <c r="AM1590" s="12">
        <v>0</v>
      </c>
      <c r="AN1590" s="12">
        <v>0</v>
      </c>
      <c r="AO1590" s="12">
        <v>0</v>
      </c>
      <c r="AP1590" s="12">
        <v>0</v>
      </c>
      <c r="AQ1590" s="12">
        <v>0</v>
      </c>
      <c r="AR1590" s="12">
        <v>0</v>
      </c>
      <c r="AS1590" s="12">
        <v>0</v>
      </c>
      <c r="AT1590" s="12">
        <v>0</v>
      </c>
      <c r="AU1590" s="12">
        <v>0</v>
      </c>
      <c r="AV1590" s="12">
        <v>0</v>
      </c>
      <c r="AW1590" s="12">
        <v>0</v>
      </c>
      <c r="AX1590" s="12">
        <v>0</v>
      </c>
      <c r="AY1590" s="12">
        <v>0</v>
      </c>
      <c r="AZ1590" s="12">
        <v>0</v>
      </c>
      <c r="BA1590" s="12">
        <v>0</v>
      </c>
      <c r="BB1590" s="12">
        <v>0</v>
      </c>
      <c r="BC1590" s="12">
        <v>0</v>
      </c>
      <c r="BD1590" s="12">
        <v>0</v>
      </c>
      <c r="BE1590" s="12">
        <v>0</v>
      </c>
      <c r="BF1590" s="12">
        <v>0</v>
      </c>
      <c r="BK1590" t="s">
        <v>321</v>
      </c>
      <c r="BL1590" t="s">
        <v>110</v>
      </c>
      <c r="BM1590" s="2">
        <v>43909</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row>
    <row r="1591" spans="1:92" hidden="1" x14ac:dyDescent="0.25">
      <c r="A1591" s="7" t="s">
        <v>363</v>
      </c>
      <c r="B1591" t="s">
        <v>111</v>
      </c>
      <c r="C1591" s="2">
        <v>43909</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G1591" s="35" t="s">
        <v>363</v>
      </c>
      <c r="AH1591" s="29" t="s">
        <v>111</v>
      </c>
      <c r="AI1591" s="36">
        <v>43909</v>
      </c>
      <c r="AJ1591" s="12">
        <v>0</v>
      </c>
      <c r="AK1591" s="12">
        <v>0</v>
      </c>
      <c r="AL1591" s="12">
        <v>0</v>
      </c>
      <c r="AM1591" s="12">
        <v>0</v>
      </c>
      <c r="AN1591" s="12">
        <v>0</v>
      </c>
      <c r="AO1591" s="12">
        <v>0</v>
      </c>
      <c r="AP1591" s="12">
        <v>0</v>
      </c>
      <c r="AQ1591" s="12">
        <v>0</v>
      </c>
      <c r="AR1591" s="12">
        <v>0</v>
      </c>
      <c r="AS1591" s="12">
        <v>0</v>
      </c>
      <c r="AT1591" s="12">
        <v>0</v>
      </c>
      <c r="AU1591" s="12">
        <v>0</v>
      </c>
      <c r="AV1591" s="12">
        <v>0</v>
      </c>
      <c r="AW1591" s="12">
        <v>0</v>
      </c>
      <c r="AX1591" s="12">
        <v>0</v>
      </c>
      <c r="AY1591" s="12">
        <v>0</v>
      </c>
      <c r="AZ1591" s="12">
        <v>0</v>
      </c>
      <c r="BA1591" s="12">
        <v>0</v>
      </c>
      <c r="BB1591" s="12">
        <v>0</v>
      </c>
      <c r="BC1591" s="12">
        <v>0</v>
      </c>
      <c r="BD1591" s="12">
        <v>0</v>
      </c>
      <c r="BE1591" s="12">
        <v>0</v>
      </c>
      <c r="BF1591" s="12">
        <v>0</v>
      </c>
      <c r="BK1591" t="s">
        <v>321</v>
      </c>
      <c r="BL1591" t="s">
        <v>111</v>
      </c>
      <c r="BM1591" s="2">
        <v>43909</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c r="CK1591">
        <v>0</v>
      </c>
      <c r="CL1591">
        <v>0</v>
      </c>
      <c r="CM1591">
        <v>0</v>
      </c>
      <c r="CN1591">
        <v>0</v>
      </c>
    </row>
    <row r="1592" spans="1:92" hidden="1" x14ac:dyDescent="0.25">
      <c r="A1592" s="7" t="s">
        <v>363</v>
      </c>
      <c r="B1592" t="s">
        <v>112</v>
      </c>
      <c r="C1592" s="2">
        <v>43909</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G1592" s="33" t="s">
        <v>363</v>
      </c>
      <c r="AH1592" s="30" t="s">
        <v>112</v>
      </c>
      <c r="AI1592" s="34">
        <v>43909</v>
      </c>
      <c r="AJ1592" s="12">
        <v>0</v>
      </c>
      <c r="AK1592" s="12">
        <v>0</v>
      </c>
      <c r="AL1592" s="12">
        <v>0</v>
      </c>
      <c r="AM1592" s="12">
        <v>0</v>
      </c>
      <c r="AN1592" s="12">
        <v>0</v>
      </c>
      <c r="AO1592" s="12">
        <v>0</v>
      </c>
      <c r="AP1592" s="12">
        <v>0</v>
      </c>
      <c r="AQ1592" s="12">
        <v>0</v>
      </c>
      <c r="AR1592" s="12">
        <v>0</v>
      </c>
      <c r="AS1592" s="12">
        <v>0</v>
      </c>
      <c r="AT1592" s="12">
        <v>0</v>
      </c>
      <c r="AU1592" s="12">
        <v>0</v>
      </c>
      <c r="AV1592" s="12">
        <v>0</v>
      </c>
      <c r="AW1592" s="12">
        <v>0</v>
      </c>
      <c r="AX1592" s="12">
        <v>0</v>
      </c>
      <c r="AY1592" s="12">
        <v>0</v>
      </c>
      <c r="AZ1592" s="12">
        <v>0</v>
      </c>
      <c r="BA1592" s="12">
        <v>0</v>
      </c>
      <c r="BB1592" s="12">
        <v>0</v>
      </c>
      <c r="BC1592" s="12">
        <v>0</v>
      </c>
      <c r="BD1592" s="12">
        <v>0</v>
      </c>
      <c r="BE1592" s="12">
        <v>0</v>
      </c>
      <c r="BF1592" s="12">
        <v>0</v>
      </c>
      <c r="BK1592" t="s">
        <v>321</v>
      </c>
      <c r="BL1592" t="s">
        <v>112</v>
      </c>
      <c r="BM1592" s="2">
        <v>43909</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c r="CK1592">
        <v>0</v>
      </c>
      <c r="CL1592">
        <v>0</v>
      </c>
      <c r="CM1592">
        <v>0</v>
      </c>
      <c r="CN1592">
        <v>0</v>
      </c>
    </row>
    <row r="1593" spans="1:92" hidden="1" x14ac:dyDescent="0.25">
      <c r="A1593" s="7" t="s">
        <v>363</v>
      </c>
      <c r="B1593" t="s">
        <v>113</v>
      </c>
      <c r="C1593" s="2">
        <v>43909</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G1593" s="35" t="s">
        <v>363</v>
      </c>
      <c r="AH1593" s="29" t="s">
        <v>113</v>
      </c>
      <c r="AI1593" s="36">
        <v>43909</v>
      </c>
      <c r="AJ1593" s="12">
        <v>0</v>
      </c>
      <c r="AK1593" s="12">
        <v>0</v>
      </c>
      <c r="AL1593" s="12">
        <v>0</v>
      </c>
      <c r="AM1593" s="12">
        <v>0</v>
      </c>
      <c r="AN1593" s="12">
        <v>0</v>
      </c>
      <c r="AO1593" s="12">
        <v>0</v>
      </c>
      <c r="AP1593" s="12">
        <v>0</v>
      </c>
      <c r="AQ1593" s="12">
        <v>0</v>
      </c>
      <c r="AR1593" s="12">
        <v>0</v>
      </c>
      <c r="AS1593" s="12">
        <v>0</v>
      </c>
      <c r="AT1593" s="12">
        <v>0</v>
      </c>
      <c r="AU1593" s="12">
        <v>0</v>
      </c>
      <c r="AV1593" s="12">
        <v>0</v>
      </c>
      <c r="AW1593" s="12">
        <v>0</v>
      </c>
      <c r="AX1593" s="12">
        <v>0</v>
      </c>
      <c r="AY1593" s="12">
        <v>0</v>
      </c>
      <c r="AZ1593" s="12">
        <v>0</v>
      </c>
      <c r="BA1593" s="12">
        <v>0</v>
      </c>
      <c r="BB1593" s="12">
        <v>0</v>
      </c>
      <c r="BC1593" s="12">
        <v>0</v>
      </c>
      <c r="BD1593" s="12">
        <v>0</v>
      </c>
      <c r="BE1593" s="12">
        <v>0</v>
      </c>
      <c r="BF1593" s="12">
        <v>0</v>
      </c>
      <c r="BK1593" t="s">
        <v>321</v>
      </c>
      <c r="BL1593" t="s">
        <v>113</v>
      </c>
      <c r="BM1593" s="2">
        <v>43909</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row>
    <row r="1594" spans="1:92" hidden="1" x14ac:dyDescent="0.25">
      <c r="A1594" s="7" t="s">
        <v>364</v>
      </c>
      <c r="B1594" t="s">
        <v>110</v>
      </c>
      <c r="C1594" s="2">
        <v>43909</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G1594" s="33" t="s">
        <v>364</v>
      </c>
      <c r="AH1594" s="30" t="s">
        <v>110</v>
      </c>
      <c r="AI1594" s="34">
        <v>43909</v>
      </c>
      <c r="AJ1594" s="12">
        <v>0</v>
      </c>
      <c r="AK1594" s="12">
        <v>0</v>
      </c>
      <c r="AL1594" s="12">
        <v>0</v>
      </c>
      <c r="AM1594" s="12">
        <v>0</v>
      </c>
      <c r="AN1594" s="12">
        <v>0</v>
      </c>
      <c r="AO1594" s="12">
        <v>0</v>
      </c>
      <c r="AP1594" s="12">
        <v>0</v>
      </c>
      <c r="AQ1594" s="12">
        <v>0</v>
      </c>
      <c r="AR1594" s="12">
        <v>0</v>
      </c>
      <c r="AS1594" s="12">
        <v>0</v>
      </c>
      <c r="AT1594" s="12">
        <v>0</v>
      </c>
      <c r="AU1594" s="12">
        <v>0</v>
      </c>
      <c r="AV1594" s="12">
        <v>0</v>
      </c>
      <c r="AW1594" s="12">
        <v>0</v>
      </c>
      <c r="AX1594" s="12">
        <v>0</v>
      </c>
      <c r="AY1594" s="12">
        <v>0</v>
      </c>
      <c r="AZ1594" s="12">
        <v>0</v>
      </c>
      <c r="BA1594" s="12">
        <v>0</v>
      </c>
      <c r="BB1594" s="12">
        <v>0</v>
      </c>
      <c r="BC1594" s="12">
        <v>0</v>
      </c>
      <c r="BD1594" s="12">
        <v>0</v>
      </c>
      <c r="BE1594" s="12">
        <v>0</v>
      </c>
      <c r="BF1594" s="12">
        <v>0</v>
      </c>
      <c r="BK1594" t="s">
        <v>322</v>
      </c>
      <c r="BL1594" t="s">
        <v>110</v>
      </c>
      <c r="BM1594" s="2">
        <v>43909</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v>
      </c>
      <c r="CK1594">
        <v>0</v>
      </c>
      <c r="CL1594">
        <v>0</v>
      </c>
      <c r="CM1594">
        <v>0</v>
      </c>
      <c r="CN1594">
        <v>0</v>
      </c>
    </row>
    <row r="1595" spans="1:92" hidden="1" x14ac:dyDescent="0.25">
      <c r="A1595" s="7" t="s">
        <v>364</v>
      </c>
      <c r="B1595" t="s">
        <v>111</v>
      </c>
      <c r="C1595" s="2">
        <v>43909</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G1595" s="35" t="s">
        <v>364</v>
      </c>
      <c r="AH1595" s="29" t="s">
        <v>111</v>
      </c>
      <c r="AI1595" s="36">
        <v>43909</v>
      </c>
      <c r="AJ1595" s="12">
        <v>0</v>
      </c>
      <c r="AK1595" s="12">
        <v>0</v>
      </c>
      <c r="AL1595" s="12">
        <v>0</v>
      </c>
      <c r="AM1595" s="12">
        <v>0</v>
      </c>
      <c r="AN1595" s="12">
        <v>0</v>
      </c>
      <c r="AO1595" s="12">
        <v>0</v>
      </c>
      <c r="AP1595" s="12">
        <v>0</v>
      </c>
      <c r="AQ1595" s="12">
        <v>0</v>
      </c>
      <c r="AR1595" s="12">
        <v>0</v>
      </c>
      <c r="AS1595" s="12">
        <v>0</v>
      </c>
      <c r="AT1595" s="12">
        <v>0</v>
      </c>
      <c r="AU1595" s="12">
        <v>0</v>
      </c>
      <c r="AV1595" s="12">
        <v>0</v>
      </c>
      <c r="AW1595" s="12">
        <v>0</v>
      </c>
      <c r="AX1595" s="12">
        <v>0</v>
      </c>
      <c r="AY1595" s="12">
        <v>0</v>
      </c>
      <c r="AZ1595" s="12">
        <v>0</v>
      </c>
      <c r="BA1595" s="12">
        <v>0</v>
      </c>
      <c r="BB1595" s="12">
        <v>0</v>
      </c>
      <c r="BC1595" s="12">
        <v>0</v>
      </c>
      <c r="BD1595" s="12">
        <v>0</v>
      </c>
      <c r="BE1595" s="12">
        <v>0</v>
      </c>
      <c r="BF1595" s="12">
        <v>0</v>
      </c>
      <c r="BK1595" t="s">
        <v>322</v>
      </c>
      <c r="BL1595" t="s">
        <v>111</v>
      </c>
      <c r="BM1595" s="2">
        <v>43909</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0</v>
      </c>
      <c r="CK1595">
        <v>0</v>
      </c>
      <c r="CL1595">
        <v>0</v>
      </c>
      <c r="CM1595">
        <v>0</v>
      </c>
      <c r="CN1595">
        <v>0</v>
      </c>
    </row>
    <row r="1596" spans="1:92" hidden="1" x14ac:dyDescent="0.25">
      <c r="A1596" s="7" t="s">
        <v>364</v>
      </c>
      <c r="B1596" t="s">
        <v>112</v>
      </c>
      <c r="C1596" s="2">
        <v>43909</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G1596" s="33" t="s">
        <v>364</v>
      </c>
      <c r="AH1596" s="30" t="s">
        <v>112</v>
      </c>
      <c r="AI1596" s="34">
        <v>43909</v>
      </c>
      <c r="AJ1596" s="12">
        <v>0</v>
      </c>
      <c r="AK1596" s="12">
        <v>0</v>
      </c>
      <c r="AL1596" s="12">
        <v>0</v>
      </c>
      <c r="AM1596" s="12">
        <v>0</v>
      </c>
      <c r="AN1596" s="12">
        <v>0</v>
      </c>
      <c r="AO1596" s="12">
        <v>0</v>
      </c>
      <c r="AP1596" s="12">
        <v>0</v>
      </c>
      <c r="AQ1596" s="12">
        <v>0</v>
      </c>
      <c r="AR1596" s="12">
        <v>0</v>
      </c>
      <c r="AS1596" s="12">
        <v>0</v>
      </c>
      <c r="AT1596" s="12">
        <v>0</v>
      </c>
      <c r="AU1596" s="12">
        <v>0</v>
      </c>
      <c r="AV1596" s="12">
        <v>0</v>
      </c>
      <c r="AW1596" s="12">
        <v>0</v>
      </c>
      <c r="AX1596" s="12">
        <v>0</v>
      </c>
      <c r="AY1596" s="12">
        <v>0</v>
      </c>
      <c r="AZ1596" s="12">
        <v>0</v>
      </c>
      <c r="BA1596" s="12">
        <v>0</v>
      </c>
      <c r="BB1596" s="12">
        <v>0</v>
      </c>
      <c r="BC1596" s="12">
        <v>0</v>
      </c>
      <c r="BD1596" s="12">
        <v>0</v>
      </c>
      <c r="BE1596" s="12">
        <v>0</v>
      </c>
      <c r="BF1596" s="12">
        <v>0</v>
      </c>
      <c r="BK1596" t="s">
        <v>322</v>
      </c>
      <c r="BL1596" t="s">
        <v>112</v>
      </c>
      <c r="BM1596" s="2">
        <v>43909</v>
      </c>
      <c r="BN1596">
        <v>0</v>
      </c>
      <c r="BO1596">
        <v>0</v>
      </c>
      <c r="BP1596">
        <v>0</v>
      </c>
      <c r="BQ1596">
        <v>0</v>
      </c>
      <c r="BR1596">
        <v>0</v>
      </c>
      <c r="BS1596">
        <v>0</v>
      </c>
      <c r="BT1596">
        <v>0</v>
      </c>
      <c r="BU1596">
        <v>0</v>
      </c>
      <c r="BV1596">
        <v>0</v>
      </c>
      <c r="BW1596">
        <v>0</v>
      </c>
      <c r="BX1596">
        <v>0</v>
      </c>
      <c r="BY1596">
        <v>0</v>
      </c>
      <c r="BZ1596">
        <v>0</v>
      </c>
      <c r="CA1596">
        <v>0</v>
      </c>
      <c r="CB1596">
        <v>0</v>
      </c>
      <c r="CC1596">
        <v>0</v>
      </c>
      <c r="CD1596">
        <v>0</v>
      </c>
      <c r="CE1596">
        <v>0</v>
      </c>
      <c r="CF1596">
        <v>0</v>
      </c>
      <c r="CG1596">
        <v>0</v>
      </c>
      <c r="CH1596">
        <v>0</v>
      </c>
      <c r="CI1596">
        <v>0</v>
      </c>
      <c r="CJ1596">
        <v>0</v>
      </c>
      <c r="CK1596">
        <v>0</v>
      </c>
      <c r="CL1596">
        <v>0</v>
      </c>
      <c r="CM1596">
        <v>0</v>
      </c>
      <c r="CN1596">
        <v>0</v>
      </c>
    </row>
    <row r="1597" spans="1:92" hidden="1" x14ac:dyDescent="0.25">
      <c r="A1597" s="7" t="s">
        <v>364</v>
      </c>
      <c r="B1597" t="s">
        <v>113</v>
      </c>
      <c r="C1597" s="2">
        <v>43909</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G1597" s="35" t="s">
        <v>364</v>
      </c>
      <c r="AH1597" s="29" t="s">
        <v>113</v>
      </c>
      <c r="AI1597" s="36">
        <v>43909</v>
      </c>
      <c r="AJ1597" s="12">
        <v>0</v>
      </c>
      <c r="AK1597" s="12">
        <v>0</v>
      </c>
      <c r="AL1597" s="12">
        <v>0</v>
      </c>
      <c r="AM1597" s="12">
        <v>0</v>
      </c>
      <c r="AN1597" s="12">
        <v>0</v>
      </c>
      <c r="AO1597" s="12">
        <v>0</v>
      </c>
      <c r="AP1597" s="12">
        <v>0</v>
      </c>
      <c r="AQ1597" s="12">
        <v>0</v>
      </c>
      <c r="AR1597" s="12">
        <v>0</v>
      </c>
      <c r="AS1597" s="12">
        <v>0</v>
      </c>
      <c r="AT1597" s="12">
        <v>0</v>
      </c>
      <c r="AU1597" s="12">
        <v>0</v>
      </c>
      <c r="AV1597" s="12">
        <v>0</v>
      </c>
      <c r="AW1597" s="12">
        <v>0</v>
      </c>
      <c r="AX1597" s="12">
        <v>0</v>
      </c>
      <c r="AY1597" s="12">
        <v>0</v>
      </c>
      <c r="AZ1597" s="12">
        <v>0</v>
      </c>
      <c r="BA1597" s="12">
        <v>0</v>
      </c>
      <c r="BB1597" s="12">
        <v>0</v>
      </c>
      <c r="BC1597" s="12">
        <v>0</v>
      </c>
      <c r="BD1597" s="12">
        <v>0</v>
      </c>
      <c r="BE1597" s="12">
        <v>0</v>
      </c>
      <c r="BF1597" s="12">
        <v>0</v>
      </c>
      <c r="BK1597" t="s">
        <v>322</v>
      </c>
      <c r="BL1597" t="s">
        <v>113</v>
      </c>
      <c r="BM1597" s="2">
        <v>43909</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0</v>
      </c>
      <c r="CK1597">
        <v>0</v>
      </c>
      <c r="CL1597">
        <v>0</v>
      </c>
      <c r="CM1597">
        <v>0</v>
      </c>
      <c r="CN1597">
        <v>0</v>
      </c>
    </row>
    <row r="1598" spans="1:92" hidden="1" x14ac:dyDescent="0.25">
      <c r="A1598" s="7" t="s">
        <v>344</v>
      </c>
      <c r="B1598" t="s">
        <v>110</v>
      </c>
      <c r="C1598" s="2">
        <v>43910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G1598" s="33" t="s">
        <v>344</v>
      </c>
      <c r="AH1598" s="30" t="s">
        <v>110</v>
      </c>
      <c r="AI1598" s="34">
        <v>43910</v>
      </c>
      <c r="AJ1598" s="12">
        <v>0</v>
      </c>
      <c r="AK1598" s="12">
        <v>0</v>
      </c>
      <c r="AL1598" s="12">
        <v>0</v>
      </c>
      <c r="AM1598" s="12">
        <v>0</v>
      </c>
      <c r="AN1598" s="12">
        <v>0</v>
      </c>
      <c r="AO1598" s="12">
        <v>0</v>
      </c>
      <c r="AP1598" s="12">
        <v>0</v>
      </c>
      <c r="AQ1598" s="12">
        <v>0</v>
      </c>
      <c r="AR1598" s="12">
        <v>0</v>
      </c>
      <c r="AS1598" s="12">
        <v>0</v>
      </c>
      <c r="AT1598" s="12">
        <v>0</v>
      </c>
      <c r="AU1598" s="12">
        <v>0</v>
      </c>
      <c r="AV1598" s="12">
        <v>0</v>
      </c>
      <c r="AW1598" s="12">
        <v>0</v>
      </c>
      <c r="AX1598" s="12">
        <v>0</v>
      </c>
      <c r="AY1598" s="12">
        <v>0</v>
      </c>
      <c r="AZ1598" s="12">
        <v>0</v>
      </c>
      <c r="BA1598" s="12">
        <v>0</v>
      </c>
      <c r="BB1598" s="12">
        <v>0</v>
      </c>
      <c r="BC1598" s="12">
        <v>0</v>
      </c>
      <c r="BD1598" s="12">
        <v>0</v>
      </c>
      <c r="BE1598" s="12">
        <v>0</v>
      </c>
      <c r="BF1598" s="12">
        <v>0</v>
      </c>
      <c r="BK1598" t="s">
        <v>323</v>
      </c>
      <c r="BL1598" t="s">
        <v>110</v>
      </c>
      <c r="BM1598" s="2">
        <v>43909</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row>
    <row r="1599" spans="1:92" hidden="1" x14ac:dyDescent="0.25">
      <c r="A1599" s="7" t="s">
        <v>344</v>
      </c>
      <c r="B1599" t="s">
        <v>111</v>
      </c>
      <c r="C1599" s="2">
        <v>43910</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G1599" s="35" t="s">
        <v>344</v>
      </c>
      <c r="AH1599" s="29" t="s">
        <v>111</v>
      </c>
      <c r="AI1599" s="36">
        <v>43910</v>
      </c>
      <c r="AJ1599" s="12">
        <v>0</v>
      </c>
      <c r="AK1599" s="12">
        <v>0</v>
      </c>
      <c r="AL1599" s="12">
        <v>0</v>
      </c>
      <c r="AM1599" s="12">
        <v>0</v>
      </c>
      <c r="AN1599" s="12">
        <v>0</v>
      </c>
      <c r="AO1599" s="12">
        <v>0</v>
      </c>
      <c r="AP1599" s="12">
        <v>0</v>
      </c>
      <c r="AQ1599" s="12">
        <v>0</v>
      </c>
      <c r="AR1599" s="12">
        <v>0</v>
      </c>
      <c r="AS1599" s="12">
        <v>0</v>
      </c>
      <c r="AT1599" s="12">
        <v>0</v>
      </c>
      <c r="AU1599" s="12">
        <v>0</v>
      </c>
      <c r="AV1599" s="12">
        <v>0</v>
      </c>
      <c r="AW1599" s="12">
        <v>0</v>
      </c>
      <c r="AX1599" s="12">
        <v>0</v>
      </c>
      <c r="AY1599" s="12">
        <v>0</v>
      </c>
      <c r="AZ1599" s="12">
        <v>0</v>
      </c>
      <c r="BA1599" s="12">
        <v>0</v>
      </c>
      <c r="BB1599" s="12">
        <v>0</v>
      </c>
      <c r="BC1599" s="12">
        <v>0</v>
      </c>
      <c r="BD1599" s="12">
        <v>0</v>
      </c>
      <c r="BE1599" s="12">
        <v>0</v>
      </c>
      <c r="BF1599" s="12">
        <v>0</v>
      </c>
      <c r="BK1599" t="s">
        <v>323</v>
      </c>
      <c r="BL1599" t="s">
        <v>111</v>
      </c>
      <c r="BM1599" s="2">
        <v>43909</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row>
    <row r="1600" spans="1:92" hidden="1" x14ac:dyDescent="0.25">
      <c r="A1600" s="7" t="s">
        <v>344</v>
      </c>
      <c r="B1600" t="s">
        <v>112</v>
      </c>
      <c r="C1600" s="2">
        <v>43910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G1600" s="33" t="s">
        <v>344</v>
      </c>
      <c r="AH1600" s="30" t="s">
        <v>112</v>
      </c>
      <c r="AI1600" s="34">
        <v>43910</v>
      </c>
      <c r="AJ1600" s="12">
        <v>0</v>
      </c>
      <c r="AK1600" s="12">
        <v>0</v>
      </c>
      <c r="AL1600" s="12">
        <v>0</v>
      </c>
      <c r="AM1600" s="12">
        <v>0</v>
      </c>
      <c r="AN1600" s="12">
        <v>0</v>
      </c>
      <c r="AO1600" s="12">
        <v>0</v>
      </c>
      <c r="AP1600" s="12">
        <v>0</v>
      </c>
      <c r="AQ1600" s="12">
        <v>0</v>
      </c>
      <c r="AR1600" s="12">
        <v>0</v>
      </c>
      <c r="AS1600" s="12">
        <v>0</v>
      </c>
      <c r="AT1600" s="12">
        <v>0</v>
      </c>
      <c r="AU1600" s="12">
        <v>0</v>
      </c>
      <c r="AV1600" s="12">
        <v>0</v>
      </c>
      <c r="AW1600" s="12">
        <v>0</v>
      </c>
      <c r="AX1600" s="12">
        <v>0</v>
      </c>
      <c r="AY1600" s="12">
        <v>0</v>
      </c>
      <c r="AZ1600" s="12">
        <v>0</v>
      </c>
      <c r="BA1600" s="12">
        <v>0</v>
      </c>
      <c r="BB1600" s="12">
        <v>0</v>
      </c>
      <c r="BC1600" s="12">
        <v>0</v>
      </c>
      <c r="BD1600" s="12">
        <v>0</v>
      </c>
      <c r="BE1600" s="12">
        <v>0</v>
      </c>
      <c r="BF1600" s="12">
        <v>0</v>
      </c>
      <c r="BK1600" t="s">
        <v>323</v>
      </c>
      <c r="BL1600" t="s">
        <v>112</v>
      </c>
      <c r="BM1600" s="2">
        <v>43909</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c r="CI1600">
        <v>0</v>
      </c>
      <c r="CJ1600">
        <v>0</v>
      </c>
      <c r="CK1600">
        <v>0</v>
      </c>
      <c r="CL1600">
        <v>0</v>
      </c>
      <c r="CM1600">
        <v>0</v>
      </c>
      <c r="CN1600">
        <v>0</v>
      </c>
    </row>
    <row r="1601" spans="1:92" hidden="1" x14ac:dyDescent="0.25">
      <c r="A1601" s="7" t="s">
        <v>344</v>
      </c>
      <c r="B1601" t="s">
        <v>113</v>
      </c>
      <c r="C1601" s="2">
        <v>43910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G1601" s="35" t="s">
        <v>344</v>
      </c>
      <c r="AH1601" s="29" t="s">
        <v>113</v>
      </c>
      <c r="AI1601" s="36">
        <v>43910</v>
      </c>
      <c r="AJ1601" s="12">
        <v>0</v>
      </c>
      <c r="AK1601" s="12">
        <v>0</v>
      </c>
      <c r="AL1601" s="12">
        <v>0</v>
      </c>
      <c r="AM1601" s="12">
        <v>0</v>
      </c>
      <c r="AN1601" s="12">
        <v>0</v>
      </c>
      <c r="AO1601" s="12">
        <v>0</v>
      </c>
      <c r="AP1601" s="12">
        <v>0</v>
      </c>
      <c r="AQ1601" s="12">
        <v>0</v>
      </c>
      <c r="AR1601" s="12">
        <v>0</v>
      </c>
      <c r="AS1601" s="12">
        <v>0</v>
      </c>
      <c r="AT1601" s="12">
        <v>0</v>
      </c>
      <c r="AU1601" s="12">
        <v>0</v>
      </c>
      <c r="AV1601" s="12">
        <v>0</v>
      </c>
      <c r="AW1601" s="12">
        <v>0</v>
      </c>
      <c r="AX1601" s="12">
        <v>0</v>
      </c>
      <c r="AY1601" s="12">
        <v>0</v>
      </c>
      <c r="AZ1601" s="12">
        <v>0</v>
      </c>
      <c r="BA1601" s="12">
        <v>0</v>
      </c>
      <c r="BB1601" s="12">
        <v>0</v>
      </c>
      <c r="BC1601" s="12">
        <v>0</v>
      </c>
      <c r="BD1601" s="12">
        <v>0</v>
      </c>
      <c r="BE1601" s="12">
        <v>0</v>
      </c>
      <c r="BF1601" s="12">
        <v>0</v>
      </c>
      <c r="BK1601" t="s">
        <v>323</v>
      </c>
      <c r="BL1601" t="s">
        <v>113</v>
      </c>
      <c r="BM1601" s="2">
        <v>43909</v>
      </c>
      <c r="BN1601">
        <v>0</v>
      </c>
      <c r="BO1601">
        <v>0</v>
      </c>
      <c r="BP1601">
        <v>0</v>
      </c>
      <c r="BQ1601">
        <v>0</v>
      </c>
      <c r="BR1601">
        <v>0</v>
      </c>
      <c r="BS1601">
        <v>0</v>
      </c>
      <c r="BT1601">
        <v>0</v>
      </c>
      <c r="BU1601">
        <v>0</v>
      </c>
      <c r="BV1601">
        <v>0</v>
      </c>
      <c r="BW1601">
        <v>0</v>
      </c>
      <c r="BX1601">
        <v>0</v>
      </c>
      <c r="BY1601">
        <v>0</v>
      </c>
      <c r="BZ1601">
        <v>0</v>
      </c>
      <c r="CA1601">
        <v>0</v>
      </c>
      <c r="CB1601">
        <v>0</v>
      </c>
      <c r="CC1601">
        <v>0</v>
      </c>
      <c r="CD1601">
        <v>0</v>
      </c>
      <c r="CE1601">
        <v>0</v>
      </c>
      <c r="CF1601">
        <v>0</v>
      </c>
      <c r="CG1601">
        <v>0</v>
      </c>
      <c r="CH1601">
        <v>0</v>
      </c>
      <c r="CI1601">
        <v>0</v>
      </c>
      <c r="CJ1601">
        <v>0</v>
      </c>
      <c r="CK1601">
        <v>0</v>
      </c>
      <c r="CL1601">
        <v>0</v>
      </c>
      <c r="CM1601">
        <v>0</v>
      </c>
      <c r="CN1601">
        <v>0</v>
      </c>
    </row>
    <row r="1602" spans="1:92" hidden="1" x14ac:dyDescent="0.25">
      <c r="A1602" s="7" t="s">
        <v>345</v>
      </c>
      <c r="B1602" t="s">
        <v>110</v>
      </c>
      <c r="C1602" s="2">
        <v>43910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G1602" s="33" t="s">
        <v>345</v>
      </c>
      <c r="AH1602" s="30" t="s">
        <v>110</v>
      </c>
      <c r="AI1602" s="34">
        <v>43910</v>
      </c>
      <c r="AJ1602" s="12">
        <v>0</v>
      </c>
      <c r="AK1602" s="12">
        <v>0</v>
      </c>
      <c r="AL1602" s="12">
        <v>0</v>
      </c>
      <c r="AM1602" s="12">
        <v>0</v>
      </c>
      <c r="AN1602" s="12">
        <v>0</v>
      </c>
      <c r="AO1602" s="12">
        <v>0</v>
      </c>
      <c r="AP1602" s="12">
        <v>0</v>
      </c>
      <c r="AQ1602" s="12">
        <v>0</v>
      </c>
      <c r="AR1602" s="12">
        <v>0</v>
      </c>
      <c r="AS1602" s="12">
        <v>0</v>
      </c>
      <c r="AT1602" s="12">
        <v>0</v>
      </c>
      <c r="AU1602" s="12">
        <v>0</v>
      </c>
      <c r="AV1602" s="12">
        <v>0</v>
      </c>
      <c r="AW1602" s="12">
        <v>0</v>
      </c>
      <c r="AX1602" s="12">
        <v>0</v>
      </c>
      <c r="AY1602" s="12">
        <v>0</v>
      </c>
      <c r="AZ1602" s="12">
        <v>0</v>
      </c>
      <c r="BA1602" s="12">
        <v>0</v>
      </c>
      <c r="BB1602" s="12">
        <v>0</v>
      </c>
      <c r="BC1602" s="12">
        <v>0</v>
      </c>
      <c r="BD1602" s="12">
        <v>0</v>
      </c>
      <c r="BE1602" s="12">
        <v>0</v>
      </c>
      <c r="BF1602" s="12">
        <v>0</v>
      </c>
      <c r="BK1602" t="s">
        <v>324</v>
      </c>
      <c r="BL1602" t="s">
        <v>110</v>
      </c>
      <c r="BM1602" s="2">
        <v>43909</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0</v>
      </c>
      <c r="CN1602">
        <v>0</v>
      </c>
    </row>
    <row r="1603" spans="1:92" hidden="1" x14ac:dyDescent="0.25">
      <c r="A1603" s="7" t="s">
        <v>345</v>
      </c>
      <c r="B1603" t="s">
        <v>111</v>
      </c>
      <c r="C1603" s="2">
        <v>43910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G1603" s="35" t="s">
        <v>345</v>
      </c>
      <c r="AH1603" s="29" t="s">
        <v>111</v>
      </c>
      <c r="AI1603" s="36">
        <v>43910</v>
      </c>
      <c r="AJ1603" s="12">
        <v>0</v>
      </c>
      <c r="AK1603" s="12">
        <v>0</v>
      </c>
      <c r="AL1603" s="12">
        <v>0</v>
      </c>
      <c r="AM1603" s="12">
        <v>0</v>
      </c>
      <c r="AN1603" s="12">
        <v>0</v>
      </c>
      <c r="AO1603" s="12">
        <v>0</v>
      </c>
      <c r="AP1603" s="12">
        <v>0</v>
      </c>
      <c r="AQ1603" s="12">
        <v>0</v>
      </c>
      <c r="AR1603" s="12">
        <v>0</v>
      </c>
      <c r="AS1603" s="12">
        <v>0</v>
      </c>
      <c r="AT1603" s="12">
        <v>0</v>
      </c>
      <c r="AU1603" s="12">
        <v>0</v>
      </c>
      <c r="AV1603" s="12">
        <v>0</v>
      </c>
      <c r="AW1603" s="12">
        <v>0</v>
      </c>
      <c r="AX1603" s="12">
        <v>0</v>
      </c>
      <c r="AY1603" s="12">
        <v>0</v>
      </c>
      <c r="AZ1603" s="12">
        <v>0</v>
      </c>
      <c r="BA1603" s="12">
        <v>0</v>
      </c>
      <c r="BB1603" s="12">
        <v>0</v>
      </c>
      <c r="BC1603" s="12">
        <v>0</v>
      </c>
      <c r="BD1603" s="12">
        <v>0</v>
      </c>
      <c r="BE1603" s="12">
        <v>0</v>
      </c>
      <c r="BF1603" s="12">
        <v>0</v>
      </c>
      <c r="BK1603" t="s">
        <v>324</v>
      </c>
      <c r="BL1603" t="s">
        <v>111</v>
      </c>
      <c r="BM1603" s="2">
        <v>43909</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row>
    <row r="1604" spans="1:92" hidden="1" x14ac:dyDescent="0.25">
      <c r="A1604" s="7" t="s">
        <v>345</v>
      </c>
      <c r="B1604" t="s">
        <v>112</v>
      </c>
      <c r="C1604" s="2">
        <v>43910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G1604" s="33" t="s">
        <v>345</v>
      </c>
      <c r="AH1604" s="30" t="s">
        <v>112</v>
      </c>
      <c r="AI1604" s="34">
        <v>43910</v>
      </c>
      <c r="AJ1604" s="12">
        <v>0</v>
      </c>
      <c r="AK1604" s="12">
        <v>0</v>
      </c>
      <c r="AL1604" s="12">
        <v>0</v>
      </c>
      <c r="AM1604" s="12">
        <v>0</v>
      </c>
      <c r="AN1604" s="12">
        <v>0</v>
      </c>
      <c r="AO1604" s="12">
        <v>0</v>
      </c>
      <c r="AP1604" s="12">
        <v>0</v>
      </c>
      <c r="AQ1604" s="12">
        <v>0</v>
      </c>
      <c r="AR1604" s="12">
        <v>0</v>
      </c>
      <c r="AS1604" s="12">
        <v>0</v>
      </c>
      <c r="AT1604" s="12">
        <v>0</v>
      </c>
      <c r="AU1604" s="12">
        <v>0</v>
      </c>
      <c r="AV1604" s="12">
        <v>0</v>
      </c>
      <c r="AW1604" s="12">
        <v>0</v>
      </c>
      <c r="AX1604" s="12">
        <v>0</v>
      </c>
      <c r="AY1604" s="12">
        <v>0</v>
      </c>
      <c r="AZ1604" s="12">
        <v>0</v>
      </c>
      <c r="BA1604" s="12">
        <v>0</v>
      </c>
      <c r="BB1604" s="12">
        <v>0</v>
      </c>
      <c r="BC1604" s="12">
        <v>0</v>
      </c>
      <c r="BD1604" s="12">
        <v>0</v>
      </c>
      <c r="BE1604" s="12">
        <v>0</v>
      </c>
      <c r="BF1604" s="12">
        <v>0</v>
      </c>
      <c r="BK1604" t="s">
        <v>324</v>
      </c>
      <c r="BL1604" t="s">
        <v>112</v>
      </c>
      <c r="BM1604" s="2">
        <v>43909</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0</v>
      </c>
      <c r="CN1604">
        <v>0</v>
      </c>
    </row>
    <row r="1605" spans="1:92" hidden="1" x14ac:dyDescent="0.25">
      <c r="A1605" s="7" t="s">
        <v>345</v>
      </c>
      <c r="B1605" t="s">
        <v>113</v>
      </c>
      <c r="C1605" s="2">
        <v>43910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G1605" s="35" t="s">
        <v>345</v>
      </c>
      <c r="AH1605" s="29" t="s">
        <v>113</v>
      </c>
      <c r="AI1605" s="36">
        <v>43910</v>
      </c>
      <c r="AJ1605" s="12">
        <v>0</v>
      </c>
      <c r="AK1605" s="12">
        <v>0</v>
      </c>
      <c r="AL1605" s="12">
        <v>0</v>
      </c>
      <c r="AM1605" s="12">
        <v>0</v>
      </c>
      <c r="AN1605" s="12">
        <v>0</v>
      </c>
      <c r="AO1605" s="12">
        <v>0</v>
      </c>
      <c r="AP1605" s="12">
        <v>0</v>
      </c>
      <c r="AQ1605" s="12">
        <v>0</v>
      </c>
      <c r="AR1605" s="12">
        <v>0</v>
      </c>
      <c r="AS1605" s="12">
        <v>0</v>
      </c>
      <c r="AT1605" s="12">
        <v>0</v>
      </c>
      <c r="AU1605" s="12">
        <v>0</v>
      </c>
      <c r="AV1605" s="12">
        <v>0</v>
      </c>
      <c r="AW1605" s="12">
        <v>0</v>
      </c>
      <c r="AX1605" s="12">
        <v>0</v>
      </c>
      <c r="AY1605" s="12">
        <v>0</v>
      </c>
      <c r="AZ1605" s="12">
        <v>0</v>
      </c>
      <c r="BA1605" s="12">
        <v>0</v>
      </c>
      <c r="BB1605" s="12">
        <v>0</v>
      </c>
      <c r="BC1605" s="12">
        <v>0</v>
      </c>
      <c r="BD1605" s="12">
        <v>0</v>
      </c>
      <c r="BE1605" s="12">
        <v>0</v>
      </c>
      <c r="BF1605" s="12">
        <v>0</v>
      </c>
      <c r="BK1605" t="s">
        <v>324</v>
      </c>
      <c r="BL1605" t="s">
        <v>113</v>
      </c>
      <c r="BM1605" s="2">
        <v>43909</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row>
    <row r="1606" spans="1:92" hidden="1" x14ac:dyDescent="0.25">
      <c r="A1606" s="7" t="s">
        <v>346</v>
      </c>
      <c r="B1606" t="s">
        <v>110</v>
      </c>
      <c r="C1606" s="2">
        <v>43910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G1606" s="33" t="s">
        <v>346</v>
      </c>
      <c r="AH1606" s="30" t="s">
        <v>110</v>
      </c>
      <c r="AI1606" s="34">
        <v>43910</v>
      </c>
      <c r="AJ1606" s="12">
        <v>0</v>
      </c>
      <c r="AK1606" s="12">
        <v>0</v>
      </c>
      <c r="AL1606" s="12">
        <v>0</v>
      </c>
      <c r="AM1606" s="12">
        <v>0</v>
      </c>
      <c r="AN1606" s="12">
        <v>0</v>
      </c>
      <c r="AO1606" s="12">
        <v>0</v>
      </c>
      <c r="AP1606" s="12">
        <v>0</v>
      </c>
      <c r="AQ1606" s="12">
        <v>0</v>
      </c>
      <c r="AR1606" s="12">
        <v>0</v>
      </c>
      <c r="AS1606" s="12">
        <v>0</v>
      </c>
      <c r="AT1606" s="12">
        <v>0</v>
      </c>
      <c r="AU1606" s="12">
        <v>0</v>
      </c>
      <c r="AV1606" s="12">
        <v>0</v>
      </c>
      <c r="AW1606" s="12">
        <v>0</v>
      </c>
      <c r="AX1606" s="12">
        <v>0</v>
      </c>
      <c r="AY1606" s="12">
        <v>0</v>
      </c>
      <c r="AZ1606" s="12">
        <v>0</v>
      </c>
      <c r="BA1606" s="12">
        <v>0</v>
      </c>
      <c r="BB1606" s="12">
        <v>0</v>
      </c>
      <c r="BC1606" s="12">
        <v>0</v>
      </c>
      <c r="BD1606" s="12">
        <v>0</v>
      </c>
      <c r="BE1606" s="12">
        <v>0</v>
      </c>
      <c r="BF1606" s="12">
        <v>0</v>
      </c>
      <c r="BK1606" t="s">
        <v>325</v>
      </c>
      <c r="BL1606" t="s">
        <v>110</v>
      </c>
      <c r="BM1606" s="2">
        <v>43909</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c r="CK1606">
        <v>0</v>
      </c>
      <c r="CL1606">
        <v>0</v>
      </c>
      <c r="CM1606">
        <v>0</v>
      </c>
      <c r="CN1606">
        <v>0</v>
      </c>
    </row>
    <row r="1607" spans="1:92" hidden="1" x14ac:dyDescent="0.25">
      <c r="A1607" s="7" t="s">
        <v>346</v>
      </c>
      <c r="B1607" t="s">
        <v>111</v>
      </c>
      <c r="C1607" s="2">
        <v>43910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G1607" s="35" t="s">
        <v>346</v>
      </c>
      <c r="AH1607" s="29" t="s">
        <v>111</v>
      </c>
      <c r="AI1607" s="36">
        <v>43910</v>
      </c>
      <c r="AJ1607" s="12">
        <v>0</v>
      </c>
      <c r="AK1607" s="12">
        <v>0</v>
      </c>
      <c r="AL1607" s="12">
        <v>0</v>
      </c>
      <c r="AM1607" s="12">
        <v>0</v>
      </c>
      <c r="AN1607" s="12">
        <v>0</v>
      </c>
      <c r="AO1607" s="12">
        <v>0</v>
      </c>
      <c r="AP1607" s="12">
        <v>0</v>
      </c>
      <c r="AQ1607" s="12">
        <v>0</v>
      </c>
      <c r="AR1607" s="12">
        <v>0</v>
      </c>
      <c r="AS1607" s="12">
        <v>0</v>
      </c>
      <c r="AT1607" s="12">
        <v>0</v>
      </c>
      <c r="AU1607" s="12">
        <v>0</v>
      </c>
      <c r="AV1607" s="12">
        <v>0</v>
      </c>
      <c r="AW1607" s="12">
        <v>0</v>
      </c>
      <c r="AX1607" s="12">
        <v>0</v>
      </c>
      <c r="AY1607" s="12">
        <v>0</v>
      </c>
      <c r="AZ1607" s="12">
        <v>0</v>
      </c>
      <c r="BA1607" s="12">
        <v>0</v>
      </c>
      <c r="BB1607" s="12">
        <v>0</v>
      </c>
      <c r="BC1607" s="12">
        <v>0</v>
      </c>
      <c r="BD1607" s="12">
        <v>0</v>
      </c>
      <c r="BE1607" s="12">
        <v>0</v>
      </c>
      <c r="BF1607" s="12">
        <v>0</v>
      </c>
      <c r="BK1607" t="s">
        <v>325</v>
      </c>
      <c r="BL1607" t="s">
        <v>111</v>
      </c>
      <c r="BM1607" s="2">
        <v>43909</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row>
    <row r="1608" spans="1:92" hidden="1" x14ac:dyDescent="0.25">
      <c r="A1608" s="7" t="s">
        <v>346</v>
      </c>
      <c r="B1608" t="s">
        <v>112</v>
      </c>
      <c r="C1608" s="2">
        <v>43910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G1608" s="33" t="s">
        <v>346</v>
      </c>
      <c r="AH1608" s="30" t="s">
        <v>112</v>
      </c>
      <c r="AI1608" s="34">
        <v>43910</v>
      </c>
      <c r="AJ1608" s="12">
        <v>0</v>
      </c>
      <c r="AK1608" s="12">
        <v>0</v>
      </c>
      <c r="AL1608" s="12">
        <v>0</v>
      </c>
      <c r="AM1608" s="12">
        <v>0</v>
      </c>
      <c r="AN1608" s="12">
        <v>0</v>
      </c>
      <c r="AO1608" s="12">
        <v>0</v>
      </c>
      <c r="AP1608" s="12">
        <v>0</v>
      </c>
      <c r="AQ1608" s="12">
        <v>0</v>
      </c>
      <c r="AR1608" s="12">
        <v>0</v>
      </c>
      <c r="AS1608" s="12">
        <v>0</v>
      </c>
      <c r="AT1608" s="12">
        <v>0</v>
      </c>
      <c r="AU1608" s="12">
        <v>0</v>
      </c>
      <c r="AV1608" s="12">
        <v>0</v>
      </c>
      <c r="AW1608" s="12">
        <v>0</v>
      </c>
      <c r="AX1608" s="12">
        <v>0</v>
      </c>
      <c r="AY1608" s="12">
        <v>0</v>
      </c>
      <c r="AZ1608" s="12">
        <v>0</v>
      </c>
      <c r="BA1608" s="12">
        <v>0</v>
      </c>
      <c r="BB1608" s="12">
        <v>0</v>
      </c>
      <c r="BC1608" s="12">
        <v>0</v>
      </c>
      <c r="BD1608" s="12">
        <v>0</v>
      </c>
      <c r="BE1608" s="12">
        <v>0</v>
      </c>
      <c r="BF1608" s="12">
        <v>0</v>
      </c>
      <c r="BK1608" t="s">
        <v>325</v>
      </c>
      <c r="BL1608" t="s">
        <v>112</v>
      </c>
      <c r="BM1608" s="2">
        <v>43909</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0</v>
      </c>
      <c r="CN1608">
        <v>0</v>
      </c>
    </row>
    <row r="1609" spans="1:92" hidden="1" x14ac:dyDescent="0.25">
      <c r="A1609" s="7" t="s">
        <v>346</v>
      </c>
      <c r="B1609" t="s">
        <v>113</v>
      </c>
      <c r="C1609" s="2">
        <v>43910</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G1609" s="35" t="s">
        <v>346</v>
      </c>
      <c r="AH1609" s="29" t="s">
        <v>113</v>
      </c>
      <c r="AI1609" s="36">
        <v>43910</v>
      </c>
      <c r="AJ1609" s="12">
        <v>0</v>
      </c>
      <c r="AK1609" s="12">
        <v>0</v>
      </c>
      <c r="AL1609" s="12">
        <v>0</v>
      </c>
      <c r="AM1609" s="12">
        <v>0</v>
      </c>
      <c r="AN1609" s="12">
        <v>0</v>
      </c>
      <c r="AO1609" s="12">
        <v>0</v>
      </c>
      <c r="AP1609" s="12">
        <v>0</v>
      </c>
      <c r="AQ1609" s="12">
        <v>0</v>
      </c>
      <c r="AR1609" s="12">
        <v>0</v>
      </c>
      <c r="AS1609" s="12">
        <v>0</v>
      </c>
      <c r="AT1609" s="12">
        <v>0</v>
      </c>
      <c r="AU1609" s="12">
        <v>0</v>
      </c>
      <c r="AV1609" s="12">
        <v>0</v>
      </c>
      <c r="AW1609" s="12">
        <v>0</v>
      </c>
      <c r="AX1609" s="12">
        <v>0</v>
      </c>
      <c r="AY1609" s="12">
        <v>0</v>
      </c>
      <c r="AZ1609" s="12">
        <v>0</v>
      </c>
      <c r="BA1609" s="12">
        <v>0</v>
      </c>
      <c r="BB1609" s="12">
        <v>0</v>
      </c>
      <c r="BC1609" s="12">
        <v>0</v>
      </c>
      <c r="BD1609" s="12">
        <v>0</v>
      </c>
      <c r="BE1609" s="12">
        <v>0</v>
      </c>
      <c r="BF1609" s="12">
        <v>0</v>
      </c>
      <c r="BK1609" t="s">
        <v>325</v>
      </c>
      <c r="BL1609" t="s">
        <v>113</v>
      </c>
      <c r="BM1609" s="2">
        <v>43909</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row>
    <row r="1610" spans="1:92" hidden="1" x14ac:dyDescent="0.25">
      <c r="A1610" s="7" t="s">
        <v>347</v>
      </c>
      <c r="B1610" t="s">
        <v>110</v>
      </c>
      <c r="C1610" s="2">
        <v>43910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G1610" s="33" t="s">
        <v>347</v>
      </c>
      <c r="AH1610" s="30" t="s">
        <v>110</v>
      </c>
      <c r="AI1610" s="34">
        <v>43910</v>
      </c>
      <c r="AJ1610" s="12">
        <v>0</v>
      </c>
      <c r="AK1610" s="12">
        <v>0</v>
      </c>
      <c r="AL1610" s="12">
        <v>0</v>
      </c>
      <c r="AM1610" s="12">
        <v>0</v>
      </c>
      <c r="AN1610" s="12">
        <v>0</v>
      </c>
      <c r="AO1610" s="12">
        <v>0</v>
      </c>
      <c r="AP1610" s="12">
        <v>0</v>
      </c>
      <c r="AQ1610" s="12">
        <v>0</v>
      </c>
      <c r="AR1610" s="12">
        <v>0</v>
      </c>
      <c r="AS1610" s="12">
        <v>0</v>
      </c>
      <c r="AT1610" s="12">
        <v>0</v>
      </c>
      <c r="AU1610" s="12">
        <v>0</v>
      </c>
      <c r="AV1610" s="12">
        <v>0</v>
      </c>
      <c r="AW1610" s="12">
        <v>0</v>
      </c>
      <c r="AX1610" s="12">
        <v>0</v>
      </c>
      <c r="AY1610" s="12">
        <v>0</v>
      </c>
      <c r="AZ1610" s="12">
        <v>0</v>
      </c>
      <c r="BA1610" s="12">
        <v>0</v>
      </c>
      <c r="BB1610" s="12">
        <v>0</v>
      </c>
      <c r="BC1610" s="12">
        <v>0</v>
      </c>
      <c r="BD1610" s="12">
        <v>0</v>
      </c>
      <c r="BE1610" s="12">
        <v>0</v>
      </c>
      <c r="BF1610" s="12">
        <v>0</v>
      </c>
      <c r="BK1610" t="s">
        <v>326</v>
      </c>
      <c r="BL1610" t="s">
        <v>110</v>
      </c>
      <c r="BM1610" s="2">
        <v>43909</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row>
    <row r="1611" spans="1:92" hidden="1" x14ac:dyDescent="0.25">
      <c r="A1611" s="7" t="s">
        <v>347</v>
      </c>
      <c r="B1611" t="s">
        <v>111</v>
      </c>
      <c r="C1611" s="2">
        <v>43910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G1611" s="35" t="s">
        <v>347</v>
      </c>
      <c r="AH1611" s="29" t="s">
        <v>111</v>
      </c>
      <c r="AI1611" s="36">
        <v>43910</v>
      </c>
      <c r="AJ1611" s="12">
        <v>0</v>
      </c>
      <c r="AK1611" s="12">
        <v>0</v>
      </c>
      <c r="AL1611" s="12">
        <v>0</v>
      </c>
      <c r="AM1611" s="12">
        <v>0</v>
      </c>
      <c r="AN1611" s="12">
        <v>0</v>
      </c>
      <c r="AO1611" s="12">
        <v>0</v>
      </c>
      <c r="AP1611" s="12">
        <v>0</v>
      </c>
      <c r="AQ1611" s="12">
        <v>0</v>
      </c>
      <c r="AR1611" s="12">
        <v>0</v>
      </c>
      <c r="AS1611" s="12">
        <v>0</v>
      </c>
      <c r="AT1611" s="12">
        <v>0</v>
      </c>
      <c r="AU1611" s="12">
        <v>0</v>
      </c>
      <c r="AV1611" s="12">
        <v>0</v>
      </c>
      <c r="AW1611" s="12">
        <v>0</v>
      </c>
      <c r="AX1611" s="12">
        <v>0</v>
      </c>
      <c r="AY1611" s="12">
        <v>0</v>
      </c>
      <c r="AZ1611" s="12">
        <v>0</v>
      </c>
      <c r="BA1611" s="12">
        <v>0</v>
      </c>
      <c r="BB1611" s="12">
        <v>0</v>
      </c>
      <c r="BC1611" s="12">
        <v>0</v>
      </c>
      <c r="BD1611" s="12">
        <v>0</v>
      </c>
      <c r="BE1611" s="12">
        <v>0</v>
      </c>
      <c r="BF1611" s="12">
        <v>0</v>
      </c>
      <c r="BK1611" t="s">
        <v>326</v>
      </c>
      <c r="BL1611" t="s">
        <v>111</v>
      </c>
      <c r="BM1611" s="2">
        <v>43909</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0</v>
      </c>
      <c r="CJ1611">
        <v>0</v>
      </c>
      <c r="CK1611">
        <v>0</v>
      </c>
      <c r="CL1611">
        <v>0</v>
      </c>
      <c r="CM1611">
        <v>0</v>
      </c>
      <c r="CN1611">
        <v>0</v>
      </c>
    </row>
    <row r="1612" spans="1:92" hidden="1" x14ac:dyDescent="0.25">
      <c r="A1612" s="7" t="s">
        <v>347</v>
      </c>
      <c r="B1612" t="s">
        <v>112</v>
      </c>
      <c r="C1612" s="2">
        <v>43910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G1612" s="33" t="s">
        <v>347</v>
      </c>
      <c r="AH1612" s="30" t="s">
        <v>112</v>
      </c>
      <c r="AI1612" s="34">
        <v>43910</v>
      </c>
      <c r="AJ1612" s="12">
        <v>0</v>
      </c>
      <c r="AK1612" s="12">
        <v>0</v>
      </c>
      <c r="AL1612" s="12">
        <v>0</v>
      </c>
      <c r="AM1612" s="12">
        <v>0</v>
      </c>
      <c r="AN1612" s="12">
        <v>0</v>
      </c>
      <c r="AO1612" s="12">
        <v>0</v>
      </c>
      <c r="AP1612" s="12">
        <v>0</v>
      </c>
      <c r="AQ1612" s="12">
        <v>0</v>
      </c>
      <c r="AR1612" s="12">
        <v>0</v>
      </c>
      <c r="AS1612" s="12">
        <v>0</v>
      </c>
      <c r="AT1612" s="12">
        <v>0</v>
      </c>
      <c r="AU1612" s="12">
        <v>0</v>
      </c>
      <c r="AV1612" s="12">
        <v>0</v>
      </c>
      <c r="AW1612" s="12">
        <v>0</v>
      </c>
      <c r="AX1612" s="12">
        <v>0</v>
      </c>
      <c r="AY1612" s="12">
        <v>0</v>
      </c>
      <c r="AZ1612" s="12">
        <v>0</v>
      </c>
      <c r="BA1612" s="12">
        <v>0</v>
      </c>
      <c r="BB1612" s="12">
        <v>0</v>
      </c>
      <c r="BC1612" s="12">
        <v>0</v>
      </c>
      <c r="BD1612" s="12">
        <v>0</v>
      </c>
      <c r="BE1612" s="12">
        <v>0</v>
      </c>
      <c r="BF1612" s="12">
        <v>0</v>
      </c>
      <c r="BK1612" t="s">
        <v>326</v>
      </c>
      <c r="BL1612" t="s">
        <v>112</v>
      </c>
      <c r="BM1612" s="2">
        <v>43909</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row>
    <row r="1613" spans="1:92" hidden="1" x14ac:dyDescent="0.25">
      <c r="A1613" s="7" t="s">
        <v>347</v>
      </c>
      <c r="B1613" t="s">
        <v>113</v>
      </c>
      <c r="C1613" s="2">
        <v>43910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G1613" s="35" t="s">
        <v>347</v>
      </c>
      <c r="AH1613" s="29" t="s">
        <v>113</v>
      </c>
      <c r="AI1613" s="36">
        <v>43910</v>
      </c>
      <c r="AJ1613" s="12">
        <v>0</v>
      </c>
      <c r="AK1613" s="12">
        <v>0</v>
      </c>
      <c r="AL1613" s="12">
        <v>0</v>
      </c>
      <c r="AM1613" s="12">
        <v>0</v>
      </c>
      <c r="AN1613" s="12">
        <v>0</v>
      </c>
      <c r="AO1613" s="12">
        <v>0</v>
      </c>
      <c r="AP1613" s="12">
        <v>0</v>
      </c>
      <c r="AQ1613" s="12">
        <v>0</v>
      </c>
      <c r="AR1613" s="12">
        <v>0</v>
      </c>
      <c r="AS1613" s="12">
        <v>0</v>
      </c>
      <c r="AT1613" s="12">
        <v>0</v>
      </c>
      <c r="AU1613" s="12">
        <v>0</v>
      </c>
      <c r="AV1613" s="12">
        <v>0</v>
      </c>
      <c r="AW1613" s="12">
        <v>0</v>
      </c>
      <c r="AX1613" s="12">
        <v>0</v>
      </c>
      <c r="AY1613" s="12">
        <v>0</v>
      </c>
      <c r="AZ1613" s="12">
        <v>0</v>
      </c>
      <c r="BA1613" s="12">
        <v>0</v>
      </c>
      <c r="BB1613" s="12">
        <v>0</v>
      </c>
      <c r="BC1613" s="12">
        <v>0</v>
      </c>
      <c r="BD1613" s="12">
        <v>0</v>
      </c>
      <c r="BE1613" s="12">
        <v>0</v>
      </c>
      <c r="BF1613" s="12">
        <v>0</v>
      </c>
      <c r="BK1613" t="s">
        <v>326</v>
      </c>
      <c r="BL1613" t="s">
        <v>113</v>
      </c>
      <c r="BM1613" s="2">
        <v>43909</v>
      </c>
      <c r="BN1613">
        <v>0</v>
      </c>
      <c r="BO1613">
        <v>0</v>
      </c>
      <c r="BP1613">
        <v>0</v>
      </c>
      <c r="BQ1613">
        <v>0</v>
      </c>
      <c r="BR1613">
        <v>0</v>
      </c>
      <c r="BS1613">
        <v>0</v>
      </c>
      <c r="BT1613">
        <v>0</v>
      </c>
      <c r="BU1613">
        <v>0</v>
      </c>
      <c r="BV1613">
        <v>0</v>
      </c>
      <c r="BW1613">
        <v>0</v>
      </c>
      <c r="BX1613">
        <v>0</v>
      </c>
      <c r="BY1613">
        <v>0</v>
      </c>
      <c r="BZ1613">
        <v>0</v>
      </c>
      <c r="CA1613">
        <v>0</v>
      </c>
      <c r="CB1613">
        <v>0</v>
      </c>
      <c r="CC1613">
        <v>0</v>
      </c>
      <c r="CD1613">
        <v>0</v>
      </c>
      <c r="CE1613">
        <v>0</v>
      </c>
      <c r="CF1613">
        <v>0</v>
      </c>
      <c r="CG1613">
        <v>0</v>
      </c>
      <c r="CH1613">
        <v>0</v>
      </c>
      <c r="CI1613">
        <v>0</v>
      </c>
      <c r="CJ1613">
        <v>0</v>
      </c>
      <c r="CK1613">
        <v>0</v>
      </c>
      <c r="CL1613">
        <v>0</v>
      </c>
      <c r="CM1613">
        <v>0</v>
      </c>
      <c r="CN1613">
        <v>0</v>
      </c>
    </row>
    <row r="1614" spans="1:92" hidden="1" x14ac:dyDescent="0.25">
      <c r="A1614" s="7" t="s">
        <v>348</v>
      </c>
      <c r="B1614" t="s">
        <v>110</v>
      </c>
      <c r="C1614" s="2">
        <v>43910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G1614" s="33" t="s">
        <v>348</v>
      </c>
      <c r="AH1614" s="30" t="s">
        <v>110</v>
      </c>
      <c r="AI1614" s="34">
        <v>43910</v>
      </c>
      <c r="AJ1614" s="12">
        <v>0</v>
      </c>
      <c r="AK1614" s="12">
        <v>0</v>
      </c>
      <c r="AL1614" s="12">
        <v>0</v>
      </c>
      <c r="AM1614" s="12">
        <v>0</v>
      </c>
      <c r="AN1614" s="12">
        <v>0</v>
      </c>
      <c r="AO1614" s="12">
        <v>0</v>
      </c>
      <c r="AP1614" s="12">
        <v>0</v>
      </c>
      <c r="AQ1614" s="12">
        <v>0</v>
      </c>
      <c r="AR1614" s="12">
        <v>0</v>
      </c>
      <c r="AS1614" s="12">
        <v>0</v>
      </c>
      <c r="AT1614" s="12">
        <v>0</v>
      </c>
      <c r="AU1614" s="12">
        <v>0</v>
      </c>
      <c r="AV1614" s="12">
        <v>0</v>
      </c>
      <c r="AW1614" s="12">
        <v>0</v>
      </c>
      <c r="AX1614" s="12">
        <v>0</v>
      </c>
      <c r="AY1614" s="12">
        <v>0</v>
      </c>
      <c r="AZ1614" s="12">
        <v>0</v>
      </c>
      <c r="BA1614" s="12">
        <v>0</v>
      </c>
      <c r="BB1614" s="12">
        <v>0</v>
      </c>
      <c r="BC1614" s="12">
        <v>0</v>
      </c>
      <c r="BD1614" s="12">
        <v>0</v>
      </c>
      <c r="BE1614" s="12">
        <v>0</v>
      </c>
      <c r="BF1614" s="12">
        <v>0</v>
      </c>
      <c r="BK1614" t="s">
        <v>327</v>
      </c>
      <c r="BL1614" t="s">
        <v>110</v>
      </c>
      <c r="BM1614" s="2">
        <v>43909</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row>
    <row r="1615" spans="1:92" hidden="1" x14ac:dyDescent="0.25">
      <c r="A1615" s="7" t="s">
        <v>348</v>
      </c>
      <c r="B1615" t="s">
        <v>111</v>
      </c>
      <c r="C1615" s="2">
        <v>43910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G1615" s="35" t="s">
        <v>348</v>
      </c>
      <c r="AH1615" s="29" t="s">
        <v>111</v>
      </c>
      <c r="AI1615" s="36">
        <v>43910</v>
      </c>
      <c r="AJ1615" s="12">
        <v>0</v>
      </c>
      <c r="AK1615" s="12">
        <v>0</v>
      </c>
      <c r="AL1615" s="12">
        <v>0</v>
      </c>
      <c r="AM1615" s="12">
        <v>0</v>
      </c>
      <c r="AN1615" s="12">
        <v>0</v>
      </c>
      <c r="AO1615" s="12">
        <v>0</v>
      </c>
      <c r="AP1615" s="12">
        <v>0</v>
      </c>
      <c r="AQ1615" s="12">
        <v>0</v>
      </c>
      <c r="AR1615" s="12">
        <v>0</v>
      </c>
      <c r="AS1615" s="12">
        <v>0</v>
      </c>
      <c r="AT1615" s="12">
        <v>0</v>
      </c>
      <c r="AU1615" s="12">
        <v>0</v>
      </c>
      <c r="AV1615" s="12">
        <v>0</v>
      </c>
      <c r="AW1615" s="12">
        <v>0</v>
      </c>
      <c r="AX1615" s="12">
        <v>0</v>
      </c>
      <c r="AY1615" s="12">
        <v>0</v>
      </c>
      <c r="AZ1615" s="12">
        <v>0</v>
      </c>
      <c r="BA1615" s="12">
        <v>0</v>
      </c>
      <c r="BB1615" s="12">
        <v>0</v>
      </c>
      <c r="BC1615" s="12">
        <v>0</v>
      </c>
      <c r="BD1615" s="12">
        <v>0</v>
      </c>
      <c r="BE1615" s="12">
        <v>0</v>
      </c>
      <c r="BF1615" s="12">
        <v>0</v>
      </c>
      <c r="BK1615" t="s">
        <v>327</v>
      </c>
      <c r="BL1615" t="s">
        <v>111</v>
      </c>
      <c r="BM1615" s="2">
        <v>43909</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row>
    <row r="1616" spans="1:92" hidden="1" x14ac:dyDescent="0.25">
      <c r="A1616" s="7" t="s">
        <v>348</v>
      </c>
      <c r="B1616" t="s">
        <v>112</v>
      </c>
      <c r="C1616" s="2">
        <v>43910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G1616" s="33" t="s">
        <v>348</v>
      </c>
      <c r="AH1616" s="30" t="s">
        <v>112</v>
      </c>
      <c r="AI1616" s="34">
        <v>43910</v>
      </c>
      <c r="AJ1616" s="12">
        <v>0</v>
      </c>
      <c r="AK1616" s="12">
        <v>0</v>
      </c>
      <c r="AL1616" s="12">
        <v>0</v>
      </c>
      <c r="AM1616" s="12">
        <v>0</v>
      </c>
      <c r="AN1616" s="12">
        <v>0</v>
      </c>
      <c r="AO1616" s="12">
        <v>0</v>
      </c>
      <c r="AP1616" s="12">
        <v>0</v>
      </c>
      <c r="AQ1616" s="12">
        <v>0</v>
      </c>
      <c r="AR1616" s="12">
        <v>0</v>
      </c>
      <c r="AS1616" s="12">
        <v>0</v>
      </c>
      <c r="AT1616" s="12">
        <v>0</v>
      </c>
      <c r="AU1616" s="12">
        <v>0</v>
      </c>
      <c r="AV1616" s="12">
        <v>0</v>
      </c>
      <c r="AW1616" s="12">
        <v>0</v>
      </c>
      <c r="AX1616" s="12">
        <v>0</v>
      </c>
      <c r="AY1616" s="12">
        <v>0</v>
      </c>
      <c r="AZ1616" s="12">
        <v>0</v>
      </c>
      <c r="BA1616" s="12">
        <v>0</v>
      </c>
      <c r="BB1616" s="12">
        <v>0</v>
      </c>
      <c r="BC1616" s="12">
        <v>0</v>
      </c>
      <c r="BD1616" s="12">
        <v>0</v>
      </c>
      <c r="BE1616" s="12">
        <v>0</v>
      </c>
      <c r="BF1616" s="12">
        <v>0</v>
      </c>
      <c r="BK1616" t="s">
        <v>327</v>
      </c>
      <c r="BL1616" t="s">
        <v>112</v>
      </c>
      <c r="BM1616" s="2">
        <v>43909</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v>0</v>
      </c>
      <c r="CG1616">
        <v>0</v>
      </c>
      <c r="CH1616">
        <v>0</v>
      </c>
      <c r="CI1616">
        <v>0</v>
      </c>
      <c r="CJ1616">
        <v>0</v>
      </c>
      <c r="CK1616">
        <v>0</v>
      </c>
      <c r="CL1616">
        <v>0</v>
      </c>
      <c r="CM1616">
        <v>0</v>
      </c>
      <c r="CN1616">
        <v>0</v>
      </c>
    </row>
    <row r="1617" spans="1:92" hidden="1" x14ac:dyDescent="0.25">
      <c r="A1617" s="7" t="s">
        <v>348</v>
      </c>
      <c r="B1617" t="s">
        <v>113</v>
      </c>
      <c r="C1617" s="2">
        <v>43910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G1617" s="35" t="s">
        <v>348</v>
      </c>
      <c r="AH1617" s="29" t="s">
        <v>113</v>
      </c>
      <c r="AI1617" s="36">
        <v>43910</v>
      </c>
      <c r="AJ1617" s="12">
        <v>0</v>
      </c>
      <c r="AK1617" s="12">
        <v>0</v>
      </c>
      <c r="AL1617" s="12">
        <v>0</v>
      </c>
      <c r="AM1617" s="12">
        <v>0</v>
      </c>
      <c r="AN1617" s="12">
        <v>0</v>
      </c>
      <c r="AO1617" s="12">
        <v>0</v>
      </c>
      <c r="AP1617" s="12">
        <v>0</v>
      </c>
      <c r="AQ1617" s="12">
        <v>0</v>
      </c>
      <c r="AR1617" s="12">
        <v>0</v>
      </c>
      <c r="AS1617" s="12">
        <v>0</v>
      </c>
      <c r="AT1617" s="12">
        <v>0</v>
      </c>
      <c r="AU1617" s="12">
        <v>0</v>
      </c>
      <c r="AV1617" s="12">
        <v>0</v>
      </c>
      <c r="AW1617" s="12">
        <v>0</v>
      </c>
      <c r="AX1617" s="12">
        <v>0</v>
      </c>
      <c r="AY1617" s="12">
        <v>0</v>
      </c>
      <c r="AZ1617" s="12">
        <v>0</v>
      </c>
      <c r="BA1617" s="12">
        <v>0</v>
      </c>
      <c r="BB1617" s="12">
        <v>0</v>
      </c>
      <c r="BC1617" s="12">
        <v>0</v>
      </c>
      <c r="BD1617" s="12">
        <v>0</v>
      </c>
      <c r="BE1617" s="12">
        <v>0</v>
      </c>
      <c r="BF1617" s="12">
        <v>0</v>
      </c>
      <c r="BK1617" t="s">
        <v>327</v>
      </c>
      <c r="BL1617" t="s">
        <v>113</v>
      </c>
      <c r="BM1617" s="2">
        <v>43909</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row>
    <row r="1618" spans="1:92" hidden="1" x14ac:dyDescent="0.25">
      <c r="A1618" s="7" t="s">
        <v>349</v>
      </c>
      <c r="B1618" t="s">
        <v>110</v>
      </c>
      <c r="C1618" s="2">
        <v>43910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G1618" s="33" t="s">
        <v>349</v>
      </c>
      <c r="AH1618" s="30" t="s">
        <v>110</v>
      </c>
      <c r="AI1618" s="34">
        <v>43910</v>
      </c>
      <c r="AJ1618" s="12">
        <v>0</v>
      </c>
      <c r="AK1618" s="12">
        <v>0</v>
      </c>
      <c r="AL1618" s="12">
        <v>0</v>
      </c>
      <c r="AM1618" s="12">
        <v>0</v>
      </c>
      <c r="AN1618" s="12">
        <v>0</v>
      </c>
      <c r="AO1618" s="12">
        <v>0</v>
      </c>
      <c r="AP1618" s="12">
        <v>0</v>
      </c>
      <c r="AQ1618" s="12">
        <v>0</v>
      </c>
      <c r="AR1618" s="12">
        <v>0</v>
      </c>
      <c r="AS1618" s="12">
        <v>0</v>
      </c>
      <c r="AT1618" s="12">
        <v>0</v>
      </c>
      <c r="AU1618" s="12">
        <v>0</v>
      </c>
      <c r="AV1618" s="12">
        <v>0</v>
      </c>
      <c r="AW1618" s="12">
        <v>0</v>
      </c>
      <c r="AX1618" s="12">
        <v>0</v>
      </c>
      <c r="AY1618" s="12">
        <v>0</v>
      </c>
      <c r="AZ1618" s="12">
        <v>0</v>
      </c>
      <c r="BA1618" s="12">
        <v>0</v>
      </c>
      <c r="BB1618" s="12">
        <v>0</v>
      </c>
      <c r="BC1618" s="12">
        <v>0</v>
      </c>
      <c r="BD1618" s="12">
        <v>0</v>
      </c>
      <c r="BE1618" s="12">
        <v>0</v>
      </c>
      <c r="BF1618" s="12">
        <v>0</v>
      </c>
      <c r="BK1618" t="s">
        <v>328</v>
      </c>
      <c r="BL1618" t="s">
        <v>110</v>
      </c>
      <c r="BM1618" s="2">
        <v>43909</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0</v>
      </c>
      <c r="CI1618">
        <v>0</v>
      </c>
      <c r="CJ1618">
        <v>0</v>
      </c>
      <c r="CK1618">
        <v>0</v>
      </c>
      <c r="CL1618">
        <v>0</v>
      </c>
      <c r="CM1618">
        <v>0</v>
      </c>
      <c r="CN1618">
        <v>0</v>
      </c>
    </row>
    <row r="1619" spans="1:92" hidden="1" x14ac:dyDescent="0.25">
      <c r="A1619" s="7" t="s">
        <v>349</v>
      </c>
      <c r="B1619" t="s">
        <v>111</v>
      </c>
      <c r="C1619" s="2">
        <v>43910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G1619" s="35" t="s">
        <v>349</v>
      </c>
      <c r="AH1619" s="29" t="s">
        <v>111</v>
      </c>
      <c r="AI1619" s="36">
        <v>43910</v>
      </c>
      <c r="AJ1619" s="12">
        <v>0</v>
      </c>
      <c r="AK1619" s="12">
        <v>0</v>
      </c>
      <c r="AL1619" s="12">
        <v>0</v>
      </c>
      <c r="AM1619" s="12">
        <v>0</v>
      </c>
      <c r="AN1619" s="12">
        <v>0</v>
      </c>
      <c r="AO1619" s="12">
        <v>0</v>
      </c>
      <c r="AP1619" s="12">
        <v>0</v>
      </c>
      <c r="AQ1619" s="12">
        <v>0</v>
      </c>
      <c r="AR1619" s="12">
        <v>0</v>
      </c>
      <c r="AS1619" s="12">
        <v>0</v>
      </c>
      <c r="AT1619" s="12">
        <v>0</v>
      </c>
      <c r="AU1619" s="12">
        <v>0</v>
      </c>
      <c r="AV1619" s="12">
        <v>0</v>
      </c>
      <c r="AW1619" s="12">
        <v>0</v>
      </c>
      <c r="AX1619" s="12">
        <v>0</v>
      </c>
      <c r="AY1619" s="12">
        <v>0</v>
      </c>
      <c r="AZ1619" s="12">
        <v>0</v>
      </c>
      <c r="BA1619" s="12">
        <v>0</v>
      </c>
      <c r="BB1619" s="12">
        <v>0</v>
      </c>
      <c r="BC1619" s="12">
        <v>0</v>
      </c>
      <c r="BD1619" s="12">
        <v>0</v>
      </c>
      <c r="BE1619" s="12">
        <v>0</v>
      </c>
      <c r="BF1619" s="12">
        <v>0</v>
      </c>
      <c r="BK1619" t="s">
        <v>328</v>
      </c>
      <c r="BL1619" t="s">
        <v>111</v>
      </c>
      <c r="BM1619" s="2">
        <v>43909</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0</v>
      </c>
      <c r="CJ1619">
        <v>0</v>
      </c>
      <c r="CK1619">
        <v>0</v>
      </c>
      <c r="CL1619">
        <v>0</v>
      </c>
      <c r="CM1619">
        <v>0</v>
      </c>
      <c r="CN1619">
        <v>0</v>
      </c>
    </row>
    <row r="1620" spans="1:92" hidden="1" x14ac:dyDescent="0.25">
      <c r="A1620" s="7" t="s">
        <v>349</v>
      </c>
      <c r="B1620" t="s">
        <v>112</v>
      </c>
      <c r="C1620" s="2">
        <v>43910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G1620" s="33" t="s">
        <v>349</v>
      </c>
      <c r="AH1620" s="30" t="s">
        <v>112</v>
      </c>
      <c r="AI1620" s="34">
        <v>43910</v>
      </c>
      <c r="AJ1620" s="12">
        <v>0</v>
      </c>
      <c r="AK1620" s="12">
        <v>0</v>
      </c>
      <c r="AL1620" s="12">
        <v>0</v>
      </c>
      <c r="AM1620" s="12">
        <v>0</v>
      </c>
      <c r="AN1620" s="12">
        <v>0</v>
      </c>
      <c r="AO1620" s="12">
        <v>0</v>
      </c>
      <c r="AP1620" s="12">
        <v>0</v>
      </c>
      <c r="AQ1620" s="12">
        <v>0</v>
      </c>
      <c r="AR1620" s="12">
        <v>0</v>
      </c>
      <c r="AS1620" s="12">
        <v>0</v>
      </c>
      <c r="AT1620" s="12">
        <v>0</v>
      </c>
      <c r="AU1620" s="12">
        <v>0</v>
      </c>
      <c r="AV1620" s="12">
        <v>0</v>
      </c>
      <c r="AW1620" s="12">
        <v>0</v>
      </c>
      <c r="AX1620" s="12">
        <v>0</v>
      </c>
      <c r="AY1620" s="12">
        <v>0</v>
      </c>
      <c r="AZ1620" s="12">
        <v>0</v>
      </c>
      <c r="BA1620" s="12">
        <v>0</v>
      </c>
      <c r="BB1620" s="12">
        <v>0</v>
      </c>
      <c r="BC1620" s="12">
        <v>0</v>
      </c>
      <c r="BD1620" s="12">
        <v>0</v>
      </c>
      <c r="BE1620" s="12">
        <v>0</v>
      </c>
      <c r="BF1620" s="12">
        <v>0</v>
      </c>
      <c r="BK1620" t="s">
        <v>328</v>
      </c>
      <c r="BL1620" t="s">
        <v>112</v>
      </c>
      <c r="BM1620" s="2">
        <v>43909</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v>0</v>
      </c>
      <c r="CL1620">
        <v>0</v>
      </c>
      <c r="CM1620">
        <v>0</v>
      </c>
      <c r="CN1620">
        <v>0</v>
      </c>
    </row>
    <row r="1621" spans="1:92" hidden="1" x14ac:dyDescent="0.25">
      <c r="A1621" s="7" t="s">
        <v>349</v>
      </c>
      <c r="B1621" t="s">
        <v>113</v>
      </c>
      <c r="C1621" s="2">
        <v>43910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G1621" s="35" t="s">
        <v>349</v>
      </c>
      <c r="AH1621" s="29" t="s">
        <v>113</v>
      </c>
      <c r="AI1621" s="36">
        <v>43910</v>
      </c>
      <c r="AJ1621" s="12">
        <v>0</v>
      </c>
      <c r="AK1621" s="12">
        <v>0</v>
      </c>
      <c r="AL1621" s="12">
        <v>0</v>
      </c>
      <c r="AM1621" s="12">
        <v>0</v>
      </c>
      <c r="AN1621" s="12">
        <v>0</v>
      </c>
      <c r="AO1621" s="12">
        <v>0</v>
      </c>
      <c r="AP1621" s="12">
        <v>0</v>
      </c>
      <c r="AQ1621" s="12">
        <v>0</v>
      </c>
      <c r="AR1621" s="12">
        <v>0</v>
      </c>
      <c r="AS1621" s="12">
        <v>0</v>
      </c>
      <c r="AT1621" s="12">
        <v>0</v>
      </c>
      <c r="AU1621" s="12">
        <v>0</v>
      </c>
      <c r="AV1621" s="12">
        <v>0</v>
      </c>
      <c r="AW1621" s="12">
        <v>0</v>
      </c>
      <c r="AX1621" s="12">
        <v>0</v>
      </c>
      <c r="AY1621" s="12">
        <v>0</v>
      </c>
      <c r="AZ1621" s="12">
        <v>0</v>
      </c>
      <c r="BA1621" s="12">
        <v>0</v>
      </c>
      <c r="BB1621" s="12">
        <v>0</v>
      </c>
      <c r="BC1621" s="12">
        <v>0</v>
      </c>
      <c r="BD1621" s="12">
        <v>0</v>
      </c>
      <c r="BE1621" s="12">
        <v>0</v>
      </c>
      <c r="BF1621" s="12">
        <v>0</v>
      </c>
      <c r="BK1621" t="s">
        <v>328</v>
      </c>
      <c r="BL1621" t="s">
        <v>113</v>
      </c>
      <c r="BM1621" s="2">
        <v>43909</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row>
    <row r="1622" spans="1:92" hidden="1" x14ac:dyDescent="0.25">
      <c r="A1622" s="7" t="s">
        <v>350</v>
      </c>
      <c r="B1622" t="s">
        <v>110</v>
      </c>
      <c r="C1622" s="2">
        <v>43910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G1622" s="33" t="s">
        <v>350</v>
      </c>
      <c r="AH1622" s="30" t="s">
        <v>110</v>
      </c>
      <c r="AI1622" s="34">
        <v>43910</v>
      </c>
      <c r="AJ1622" s="12">
        <v>0</v>
      </c>
      <c r="AK1622" s="12">
        <v>0</v>
      </c>
      <c r="AL1622" s="12">
        <v>0</v>
      </c>
      <c r="AM1622" s="12">
        <v>0</v>
      </c>
      <c r="AN1622" s="12">
        <v>0</v>
      </c>
      <c r="AO1622" s="12">
        <v>0</v>
      </c>
      <c r="AP1622" s="12">
        <v>0</v>
      </c>
      <c r="AQ1622" s="12">
        <v>0</v>
      </c>
      <c r="AR1622" s="12">
        <v>0</v>
      </c>
      <c r="AS1622" s="12">
        <v>0</v>
      </c>
      <c r="AT1622" s="12">
        <v>0</v>
      </c>
      <c r="AU1622" s="12">
        <v>0</v>
      </c>
      <c r="AV1622" s="12">
        <v>0</v>
      </c>
      <c r="AW1622" s="12">
        <v>0</v>
      </c>
      <c r="AX1622" s="12">
        <v>0</v>
      </c>
      <c r="AY1622" s="12">
        <v>0</v>
      </c>
      <c r="AZ1622" s="12">
        <v>0</v>
      </c>
      <c r="BA1622" s="12">
        <v>0</v>
      </c>
      <c r="BB1622" s="12">
        <v>0</v>
      </c>
      <c r="BC1622" s="12">
        <v>0</v>
      </c>
      <c r="BD1622" s="12">
        <v>0</v>
      </c>
      <c r="BE1622" s="12">
        <v>0</v>
      </c>
      <c r="BF1622" s="12">
        <v>0</v>
      </c>
      <c r="BK1622" t="s">
        <v>329</v>
      </c>
      <c r="BL1622" t="s">
        <v>110</v>
      </c>
      <c r="BM1622" s="2">
        <v>43909</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row>
    <row r="1623" spans="1:92" hidden="1" x14ac:dyDescent="0.25">
      <c r="A1623" s="7" t="s">
        <v>350</v>
      </c>
      <c r="B1623" t="s">
        <v>111</v>
      </c>
      <c r="C1623" s="2">
        <v>43910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G1623" s="35" t="s">
        <v>350</v>
      </c>
      <c r="AH1623" s="29" t="s">
        <v>111</v>
      </c>
      <c r="AI1623" s="36">
        <v>43910</v>
      </c>
      <c r="AJ1623" s="12">
        <v>0</v>
      </c>
      <c r="AK1623" s="12">
        <v>0</v>
      </c>
      <c r="AL1623" s="12">
        <v>0</v>
      </c>
      <c r="AM1623" s="12">
        <v>0</v>
      </c>
      <c r="AN1623" s="12">
        <v>0</v>
      </c>
      <c r="AO1623" s="12">
        <v>0</v>
      </c>
      <c r="AP1623" s="12">
        <v>0</v>
      </c>
      <c r="AQ1623" s="12">
        <v>0</v>
      </c>
      <c r="AR1623" s="12">
        <v>0</v>
      </c>
      <c r="AS1623" s="12">
        <v>0</v>
      </c>
      <c r="AT1623" s="12">
        <v>0</v>
      </c>
      <c r="AU1623" s="12">
        <v>0</v>
      </c>
      <c r="AV1623" s="12">
        <v>0</v>
      </c>
      <c r="AW1623" s="12">
        <v>0</v>
      </c>
      <c r="AX1623" s="12">
        <v>0</v>
      </c>
      <c r="AY1623" s="12">
        <v>0</v>
      </c>
      <c r="AZ1623" s="12">
        <v>0</v>
      </c>
      <c r="BA1623" s="12">
        <v>0</v>
      </c>
      <c r="BB1623" s="12">
        <v>0</v>
      </c>
      <c r="BC1623" s="12">
        <v>0</v>
      </c>
      <c r="BD1623" s="12">
        <v>0</v>
      </c>
      <c r="BE1623" s="12">
        <v>0</v>
      </c>
      <c r="BF1623" s="12">
        <v>0</v>
      </c>
      <c r="BK1623" t="s">
        <v>329</v>
      </c>
      <c r="BL1623" t="s">
        <v>111</v>
      </c>
      <c r="BM1623" s="2">
        <v>43909</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0</v>
      </c>
      <c r="CN1623">
        <v>0</v>
      </c>
    </row>
    <row r="1624" spans="1:92" hidden="1" x14ac:dyDescent="0.25">
      <c r="A1624" s="7" t="s">
        <v>350</v>
      </c>
      <c r="B1624" t="s">
        <v>112</v>
      </c>
      <c r="C1624" s="2">
        <v>43910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G1624" s="33" t="s">
        <v>350</v>
      </c>
      <c r="AH1624" s="30" t="s">
        <v>112</v>
      </c>
      <c r="AI1624" s="34">
        <v>43910</v>
      </c>
      <c r="AJ1624" s="12">
        <v>0</v>
      </c>
      <c r="AK1624" s="12">
        <v>0</v>
      </c>
      <c r="AL1624" s="12">
        <v>0</v>
      </c>
      <c r="AM1624" s="12">
        <v>0</v>
      </c>
      <c r="AN1624" s="12">
        <v>0</v>
      </c>
      <c r="AO1624" s="12">
        <v>0</v>
      </c>
      <c r="AP1624" s="12">
        <v>0</v>
      </c>
      <c r="AQ1624" s="12">
        <v>0</v>
      </c>
      <c r="AR1624" s="12">
        <v>0</v>
      </c>
      <c r="AS1624" s="12">
        <v>0</v>
      </c>
      <c r="AT1624" s="12">
        <v>0</v>
      </c>
      <c r="AU1624" s="12">
        <v>0</v>
      </c>
      <c r="AV1624" s="12">
        <v>0</v>
      </c>
      <c r="AW1624" s="12">
        <v>0</v>
      </c>
      <c r="AX1624" s="12">
        <v>0</v>
      </c>
      <c r="AY1624" s="12">
        <v>0</v>
      </c>
      <c r="AZ1624" s="12">
        <v>0</v>
      </c>
      <c r="BA1624" s="12">
        <v>0</v>
      </c>
      <c r="BB1624" s="12">
        <v>0</v>
      </c>
      <c r="BC1624" s="12">
        <v>0</v>
      </c>
      <c r="BD1624" s="12">
        <v>0</v>
      </c>
      <c r="BE1624" s="12">
        <v>0</v>
      </c>
      <c r="BF1624" s="12">
        <v>0</v>
      </c>
      <c r="BK1624" t="s">
        <v>329</v>
      </c>
      <c r="BL1624" t="s">
        <v>112</v>
      </c>
      <c r="BM1624" s="2">
        <v>43909</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row>
    <row r="1625" spans="1:92" hidden="1" x14ac:dyDescent="0.25">
      <c r="A1625" s="7" t="s">
        <v>350</v>
      </c>
      <c r="B1625" t="s">
        <v>113</v>
      </c>
      <c r="C1625" s="2">
        <v>43910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G1625" s="35" t="s">
        <v>350</v>
      </c>
      <c r="AH1625" s="29" t="s">
        <v>113</v>
      </c>
      <c r="AI1625" s="36">
        <v>43910</v>
      </c>
      <c r="AJ1625" s="12">
        <v>0</v>
      </c>
      <c r="AK1625" s="12">
        <v>0</v>
      </c>
      <c r="AL1625" s="12">
        <v>0</v>
      </c>
      <c r="AM1625" s="12">
        <v>0</v>
      </c>
      <c r="AN1625" s="12">
        <v>0</v>
      </c>
      <c r="AO1625" s="12">
        <v>0</v>
      </c>
      <c r="AP1625" s="12">
        <v>0</v>
      </c>
      <c r="AQ1625" s="12">
        <v>0</v>
      </c>
      <c r="AR1625" s="12">
        <v>0</v>
      </c>
      <c r="AS1625" s="12">
        <v>0</v>
      </c>
      <c r="AT1625" s="12">
        <v>0</v>
      </c>
      <c r="AU1625" s="12">
        <v>0</v>
      </c>
      <c r="AV1625" s="12">
        <v>0</v>
      </c>
      <c r="AW1625" s="12">
        <v>0</v>
      </c>
      <c r="AX1625" s="12">
        <v>0</v>
      </c>
      <c r="AY1625" s="12">
        <v>0</v>
      </c>
      <c r="AZ1625" s="12">
        <v>0</v>
      </c>
      <c r="BA1625" s="12">
        <v>0</v>
      </c>
      <c r="BB1625" s="12">
        <v>0</v>
      </c>
      <c r="BC1625" s="12">
        <v>0</v>
      </c>
      <c r="BD1625" s="12">
        <v>0</v>
      </c>
      <c r="BE1625" s="12">
        <v>0</v>
      </c>
      <c r="BF1625" s="12">
        <v>0</v>
      </c>
      <c r="BK1625" t="s">
        <v>329</v>
      </c>
      <c r="BL1625" t="s">
        <v>113</v>
      </c>
      <c r="BM1625" s="2">
        <v>43909</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0</v>
      </c>
      <c r="CI1625">
        <v>0</v>
      </c>
      <c r="CJ1625">
        <v>0</v>
      </c>
      <c r="CK1625">
        <v>0</v>
      </c>
      <c r="CL1625">
        <v>0</v>
      </c>
      <c r="CM1625">
        <v>0</v>
      </c>
      <c r="CN1625">
        <v>0</v>
      </c>
    </row>
    <row r="1626" spans="1:92" hidden="1" x14ac:dyDescent="0.25">
      <c r="A1626" s="7" t="s">
        <v>351</v>
      </c>
      <c r="B1626" t="s">
        <v>110</v>
      </c>
      <c r="C1626" s="2">
        <v>43910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G1626" s="33" t="s">
        <v>351</v>
      </c>
      <c r="AH1626" s="30" t="s">
        <v>110</v>
      </c>
      <c r="AI1626" s="34">
        <v>43910</v>
      </c>
      <c r="AJ1626" s="12">
        <v>0</v>
      </c>
      <c r="AK1626" s="12">
        <v>0</v>
      </c>
      <c r="AL1626" s="12">
        <v>0</v>
      </c>
      <c r="AM1626" s="12">
        <v>0</v>
      </c>
      <c r="AN1626" s="12">
        <v>0</v>
      </c>
      <c r="AO1626" s="12">
        <v>0</v>
      </c>
      <c r="AP1626" s="12">
        <v>0</v>
      </c>
      <c r="AQ1626" s="12">
        <v>0</v>
      </c>
      <c r="AR1626" s="12">
        <v>0</v>
      </c>
      <c r="AS1626" s="12">
        <v>0</v>
      </c>
      <c r="AT1626" s="12">
        <v>0</v>
      </c>
      <c r="AU1626" s="12">
        <v>0</v>
      </c>
      <c r="AV1626" s="12">
        <v>0</v>
      </c>
      <c r="AW1626" s="12">
        <v>0</v>
      </c>
      <c r="AX1626" s="12">
        <v>0</v>
      </c>
      <c r="AY1626" s="12">
        <v>0</v>
      </c>
      <c r="AZ1626" s="12">
        <v>0</v>
      </c>
      <c r="BA1626" s="12">
        <v>0</v>
      </c>
      <c r="BB1626" s="12">
        <v>0</v>
      </c>
      <c r="BC1626" s="12">
        <v>0</v>
      </c>
      <c r="BD1626" s="12">
        <v>0</v>
      </c>
      <c r="BE1626" s="12">
        <v>0</v>
      </c>
      <c r="BF1626" s="12">
        <v>0</v>
      </c>
      <c r="BK1626" t="s">
        <v>330</v>
      </c>
      <c r="BL1626" t="s">
        <v>110</v>
      </c>
      <c r="BM1626" s="2">
        <v>43909</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0</v>
      </c>
      <c r="CK1626">
        <v>0</v>
      </c>
      <c r="CL1626">
        <v>0</v>
      </c>
      <c r="CM1626">
        <v>0</v>
      </c>
      <c r="CN1626">
        <v>0</v>
      </c>
    </row>
    <row r="1627" spans="1:92" hidden="1" x14ac:dyDescent="0.25">
      <c r="A1627" s="7" t="s">
        <v>351</v>
      </c>
      <c r="B1627" t="s">
        <v>111</v>
      </c>
      <c r="C1627" s="2">
        <v>43910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G1627" s="35" t="s">
        <v>351</v>
      </c>
      <c r="AH1627" s="29" t="s">
        <v>111</v>
      </c>
      <c r="AI1627" s="36">
        <v>43910</v>
      </c>
      <c r="AJ1627" s="12">
        <v>0</v>
      </c>
      <c r="AK1627" s="12">
        <v>0</v>
      </c>
      <c r="AL1627" s="12">
        <v>0</v>
      </c>
      <c r="AM1627" s="12">
        <v>0</v>
      </c>
      <c r="AN1627" s="12">
        <v>0</v>
      </c>
      <c r="AO1627" s="12">
        <v>0</v>
      </c>
      <c r="AP1627" s="12">
        <v>0</v>
      </c>
      <c r="AQ1627" s="12">
        <v>0</v>
      </c>
      <c r="AR1627" s="12">
        <v>0</v>
      </c>
      <c r="AS1627" s="12">
        <v>0</v>
      </c>
      <c r="AT1627" s="12">
        <v>0</v>
      </c>
      <c r="AU1627" s="12">
        <v>0</v>
      </c>
      <c r="AV1627" s="12">
        <v>0</v>
      </c>
      <c r="AW1627" s="12">
        <v>0</v>
      </c>
      <c r="AX1627" s="12">
        <v>0</v>
      </c>
      <c r="AY1627" s="12">
        <v>0</v>
      </c>
      <c r="AZ1627" s="12">
        <v>0</v>
      </c>
      <c r="BA1627" s="12">
        <v>0</v>
      </c>
      <c r="BB1627" s="12">
        <v>0</v>
      </c>
      <c r="BC1627" s="12">
        <v>0</v>
      </c>
      <c r="BD1627" s="12">
        <v>0</v>
      </c>
      <c r="BE1627" s="12">
        <v>0</v>
      </c>
      <c r="BF1627" s="12">
        <v>0</v>
      </c>
      <c r="BK1627" t="s">
        <v>330</v>
      </c>
      <c r="BL1627" t="s">
        <v>111</v>
      </c>
      <c r="BM1627" s="2">
        <v>43909</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row>
    <row r="1628" spans="1:92" hidden="1" x14ac:dyDescent="0.25">
      <c r="A1628" s="7" t="s">
        <v>351</v>
      </c>
      <c r="B1628" t="s">
        <v>112</v>
      </c>
      <c r="C1628" s="2">
        <v>43910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G1628" s="33" t="s">
        <v>351</v>
      </c>
      <c r="AH1628" s="30" t="s">
        <v>112</v>
      </c>
      <c r="AI1628" s="34">
        <v>43910</v>
      </c>
      <c r="AJ1628" s="12">
        <v>0</v>
      </c>
      <c r="AK1628" s="12">
        <v>0</v>
      </c>
      <c r="AL1628" s="12">
        <v>0</v>
      </c>
      <c r="AM1628" s="12">
        <v>0</v>
      </c>
      <c r="AN1628" s="12">
        <v>0</v>
      </c>
      <c r="AO1628" s="12">
        <v>0</v>
      </c>
      <c r="AP1628" s="12">
        <v>0</v>
      </c>
      <c r="AQ1628" s="12">
        <v>0</v>
      </c>
      <c r="AR1628" s="12">
        <v>0</v>
      </c>
      <c r="AS1628" s="12">
        <v>0</v>
      </c>
      <c r="AT1628" s="12">
        <v>0</v>
      </c>
      <c r="AU1628" s="12">
        <v>0</v>
      </c>
      <c r="AV1628" s="12">
        <v>0</v>
      </c>
      <c r="AW1628" s="12">
        <v>0</v>
      </c>
      <c r="AX1628" s="12">
        <v>0</v>
      </c>
      <c r="AY1628" s="12">
        <v>0</v>
      </c>
      <c r="AZ1628" s="12">
        <v>0</v>
      </c>
      <c r="BA1628" s="12">
        <v>0</v>
      </c>
      <c r="BB1628" s="12">
        <v>0</v>
      </c>
      <c r="BC1628" s="12">
        <v>0</v>
      </c>
      <c r="BD1628" s="12">
        <v>0</v>
      </c>
      <c r="BE1628" s="12">
        <v>0</v>
      </c>
      <c r="BF1628" s="12">
        <v>0</v>
      </c>
      <c r="BK1628" t="s">
        <v>330</v>
      </c>
      <c r="BL1628" t="s">
        <v>112</v>
      </c>
      <c r="BM1628" s="2">
        <v>43909</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row>
    <row r="1629" spans="1:92" hidden="1" x14ac:dyDescent="0.25">
      <c r="A1629" s="7" t="s">
        <v>351</v>
      </c>
      <c r="B1629" t="s">
        <v>113</v>
      </c>
      <c r="C1629" s="2">
        <v>43910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G1629" s="35" t="s">
        <v>351</v>
      </c>
      <c r="AH1629" s="29" t="s">
        <v>113</v>
      </c>
      <c r="AI1629" s="36">
        <v>43910</v>
      </c>
      <c r="AJ1629" s="12">
        <v>0</v>
      </c>
      <c r="AK1629" s="12">
        <v>0</v>
      </c>
      <c r="AL1629" s="12">
        <v>0</v>
      </c>
      <c r="AM1629" s="12">
        <v>0</v>
      </c>
      <c r="AN1629" s="12">
        <v>0</v>
      </c>
      <c r="AO1629" s="12">
        <v>0</v>
      </c>
      <c r="AP1629" s="12">
        <v>0</v>
      </c>
      <c r="AQ1629" s="12">
        <v>0</v>
      </c>
      <c r="AR1629" s="12">
        <v>0</v>
      </c>
      <c r="AS1629" s="12">
        <v>0</v>
      </c>
      <c r="AT1629" s="12">
        <v>0</v>
      </c>
      <c r="AU1629" s="12">
        <v>0</v>
      </c>
      <c r="AV1629" s="12">
        <v>0</v>
      </c>
      <c r="AW1629" s="12">
        <v>0</v>
      </c>
      <c r="AX1629" s="12">
        <v>0</v>
      </c>
      <c r="AY1629" s="12">
        <v>0</v>
      </c>
      <c r="AZ1629" s="12">
        <v>0</v>
      </c>
      <c r="BA1629" s="12">
        <v>0</v>
      </c>
      <c r="BB1629" s="12">
        <v>0</v>
      </c>
      <c r="BC1629" s="12">
        <v>0</v>
      </c>
      <c r="BD1629" s="12">
        <v>0</v>
      </c>
      <c r="BE1629" s="12">
        <v>0</v>
      </c>
      <c r="BF1629" s="12">
        <v>0</v>
      </c>
      <c r="BK1629" t="s">
        <v>330</v>
      </c>
      <c r="BL1629" t="s">
        <v>113</v>
      </c>
      <c r="BM1629" s="2">
        <v>43909</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v>
      </c>
      <c r="CK1629">
        <v>0</v>
      </c>
      <c r="CL1629">
        <v>0</v>
      </c>
      <c r="CM1629">
        <v>0</v>
      </c>
      <c r="CN1629">
        <v>0</v>
      </c>
    </row>
    <row r="1630" spans="1:92" hidden="1" x14ac:dyDescent="0.25">
      <c r="A1630" s="7" t="s">
        <v>352</v>
      </c>
      <c r="B1630" t="s">
        <v>110</v>
      </c>
      <c r="C1630" s="2">
        <v>43910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G1630" s="33" t="s">
        <v>352</v>
      </c>
      <c r="AH1630" s="30" t="s">
        <v>110</v>
      </c>
      <c r="AI1630" s="34">
        <v>43910</v>
      </c>
      <c r="AJ1630" s="12">
        <v>0</v>
      </c>
      <c r="AK1630" s="12">
        <v>0</v>
      </c>
      <c r="AL1630" s="12">
        <v>0</v>
      </c>
      <c r="AM1630" s="12">
        <v>0</v>
      </c>
      <c r="AN1630" s="12">
        <v>0</v>
      </c>
      <c r="AO1630" s="12">
        <v>0</v>
      </c>
      <c r="AP1630" s="12">
        <v>0</v>
      </c>
      <c r="AQ1630" s="12">
        <v>0</v>
      </c>
      <c r="AR1630" s="12">
        <v>0</v>
      </c>
      <c r="AS1630" s="12">
        <v>0</v>
      </c>
      <c r="AT1630" s="12">
        <v>0</v>
      </c>
      <c r="AU1630" s="12">
        <v>0</v>
      </c>
      <c r="AV1630" s="12">
        <v>0</v>
      </c>
      <c r="AW1630" s="12">
        <v>0</v>
      </c>
      <c r="AX1630" s="12">
        <v>0</v>
      </c>
      <c r="AY1630" s="12">
        <v>0</v>
      </c>
      <c r="AZ1630" s="12">
        <v>0</v>
      </c>
      <c r="BA1630" s="12">
        <v>0</v>
      </c>
      <c r="BB1630" s="12">
        <v>0</v>
      </c>
      <c r="BC1630" s="12">
        <v>0</v>
      </c>
      <c r="BD1630" s="12">
        <v>0</v>
      </c>
      <c r="BE1630" s="12">
        <v>0</v>
      </c>
      <c r="BF1630" s="12">
        <v>0</v>
      </c>
      <c r="BK1630" t="s">
        <v>331</v>
      </c>
      <c r="BL1630" t="s">
        <v>110</v>
      </c>
      <c r="BM1630" s="2">
        <v>43909</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c r="CI1630">
        <v>0</v>
      </c>
      <c r="CJ1630">
        <v>0</v>
      </c>
      <c r="CK1630">
        <v>0</v>
      </c>
      <c r="CL1630">
        <v>0</v>
      </c>
      <c r="CM1630">
        <v>0</v>
      </c>
      <c r="CN1630">
        <v>0</v>
      </c>
    </row>
    <row r="1631" spans="1:92" hidden="1" x14ac:dyDescent="0.25">
      <c r="A1631" s="7" t="s">
        <v>352</v>
      </c>
      <c r="B1631" t="s">
        <v>111</v>
      </c>
      <c r="C1631" s="2">
        <v>43910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G1631" s="35" t="s">
        <v>352</v>
      </c>
      <c r="AH1631" s="29" t="s">
        <v>111</v>
      </c>
      <c r="AI1631" s="36">
        <v>43910</v>
      </c>
      <c r="AJ1631" s="12">
        <v>0</v>
      </c>
      <c r="AK1631" s="12">
        <v>0</v>
      </c>
      <c r="AL1631" s="12">
        <v>0</v>
      </c>
      <c r="AM1631" s="12">
        <v>0</v>
      </c>
      <c r="AN1631" s="12">
        <v>0</v>
      </c>
      <c r="AO1631" s="12">
        <v>0</v>
      </c>
      <c r="AP1631" s="12">
        <v>0</v>
      </c>
      <c r="AQ1631" s="12">
        <v>0</v>
      </c>
      <c r="AR1631" s="12">
        <v>0</v>
      </c>
      <c r="AS1631" s="12">
        <v>0</v>
      </c>
      <c r="AT1631" s="12">
        <v>0</v>
      </c>
      <c r="AU1631" s="12">
        <v>0</v>
      </c>
      <c r="AV1631" s="12">
        <v>0</v>
      </c>
      <c r="AW1631" s="12">
        <v>0</v>
      </c>
      <c r="AX1631" s="12">
        <v>0</v>
      </c>
      <c r="AY1631" s="12">
        <v>0</v>
      </c>
      <c r="AZ1631" s="12">
        <v>0</v>
      </c>
      <c r="BA1631" s="12">
        <v>0</v>
      </c>
      <c r="BB1631" s="12">
        <v>0</v>
      </c>
      <c r="BC1631" s="12">
        <v>0</v>
      </c>
      <c r="BD1631" s="12">
        <v>0</v>
      </c>
      <c r="BE1631" s="12">
        <v>0</v>
      </c>
      <c r="BF1631" s="12">
        <v>0</v>
      </c>
      <c r="BK1631" t="s">
        <v>331</v>
      </c>
      <c r="BL1631" t="s">
        <v>111</v>
      </c>
      <c r="BM1631" s="2">
        <v>43909</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0</v>
      </c>
      <c r="CK1631">
        <v>0</v>
      </c>
      <c r="CL1631">
        <v>0</v>
      </c>
      <c r="CM1631">
        <v>0</v>
      </c>
      <c r="CN1631">
        <v>0</v>
      </c>
    </row>
    <row r="1632" spans="1:92" hidden="1" x14ac:dyDescent="0.25">
      <c r="A1632" s="7" t="s">
        <v>352</v>
      </c>
      <c r="B1632" t="s">
        <v>112</v>
      </c>
      <c r="C1632" s="2">
        <v>43910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G1632" s="33" t="s">
        <v>352</v>
      </c>
      <c r="AH1632" s="30" t="s">
        <v>112</v>
      </c>
      <c r="AI1632" s="34">
        <v>43910</v>
      </c>
      <c r="AJ1632" s="12">
        <v>0</v>
      </c>
      <c r="AK1632" s="12">
        <v>0</v>
      </c>
      <c r="AL1632" s="12">
        <v>0</v>
      </c>
      <c r="AM1632" s="12">
        <v>0</v>
      </c>
      <c r="AN1632" s="12">
        <v>0</v>
      </c>
      <c r="AO1632" s="12">
        <v>0</v>
      </c>
      <c r="AP1632" s="12">
        <v>0</v>
      </c>
      <c r="AQ1632" s="12">
        <v>0</v>
      </c>
      <c r="AR1632" s="12">
        <v>0</v>
      </c>
      <c r="AS1632" s="12">
        <v>0</v>
      </c>
      <c r="AT1632" s="12">
        <v>0</v>
      </c>
      <c r="AU1632" s="12">
        <v>0</v>
      </c>
      <c r="AV1632" s="12">
        <v>0</v>
      </c>
      <c r="AW1632" s="12">
        <v>0</v>
      </c>
      <c r="AX1632" s="12">
        <v>0</v>
      </c>
      <c r="AY1632" s="12">
        <v>0</v>
      </c>
      <c r="AZ1632" s="12">
        <v>0</v>
      </c>
      <c r="BA1632" s="12">
        <v>0</v>
      </c>
      <c r="BB1632" s="12">
        <v>0</v>
      </c>
      <c r="BC1632" s="12">
        <v>0</v>
      </c>
      <c r="BD1632" s="12">
        <v>0</v>
      </c>
      <c r="BE1632" s="12">
        <v>0</v>
      </c>
      <c r="BF1632" s="12">
        <v>0</v>
      </c>
      <c r="BK1632" t="s">
        <v>331</v>
      </c>
      <c r="BL1632" t="s">
        <v>112</v>
      </c>
      <c r="BM1632" s="2">
        <v>43909</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0</v>
      </c>
    </row>
    <row r="1633" spans="1:92" hidden="1" x14ac:dyDescent="0.25">
      <c r="A1633" s="7" t="s">
        <v>352</v>
      </c>
      <c r="B1633" t="s">
        <v>113</v>
      </c>
      <c r="C1633" s="2">
        <v>43910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G1633" s="35" t="s">
        <v>352</v>
      </c>
      <c r="AH1633" s="29" t="s">
        <v>113</v>
      </c>
      <c r="AI1633" s="36">
        <v>43910</v>
      </c>
      <c r="AJ1633" s="12">
        <v>0</v>
      </c>
      <c r="AK1633" s="12">
        <v>0</v>
      </c>
      <c r="AL1633" s="12">
        <v>0</v>
      </c>
      <c r="AM1633" s="12">
        <v>0</v>
      </c>
      <c r="AN1633" s="12">
        <v>0</v>
      </c>
      <c r="AO1633" s="12">
        <v>0</v>
      </c>
      <c r="AP1633" s="12">
        <v>0</v>
      </c>
      <c r="AQ1633" s="12">
        <v>0</v>
      </c>
      <c r="AR1633" s="12">
        <v>0</v>
      </c>
      <c r="AS1633" s="12">
        <v>0</v>
      </c>
      <c r="AT1633" s="12">
        <v>0</v>
      </c>
      <c r="AU1633" s="12">
        <v>0</v>
      </c>
      <c r="AV1633" s="12">
        <v>0</v>
      </c>
      <c r="AW1633" s="12">
        <v>0</v>
      </c>
      <c r="AX1633" s="12">
        <v>0</v>
      </c>
      <c r="AY1633" s="12">
        <v>0</v>
      </c>
      <c r="AZ1633" s="12">
        <v>0</v>
      </c>
      <c r="BA1633" s="12">
        <v>0</v>
      </c>
      <c r="BB1633" s="12">
        <v>0</v>
      </c>
      <c r="BC1633" s="12">
        <v>0</v>
      </c>
      <c r="BD1633" s="12">
        <v>0</v>
      </c>
      <c r="BE1633" s="12">
        <v>0</v>
      </c>
      <c r="BF1633" s="12">
        <v>0</v>
      </c>
      <c r="BK1633" t="s">
        <v>331</v>
      </c>
      <c r="BL1633" t="s">
        <v>113</v>
      </c>
      <c r="BM1633" s="2">
        <v>43909</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0</v>
      </c>
      <c r="CK1633">
        <v>0</v>
      </c>
      <c r="CL1633">
        <v>0</v>
      </c>
      <c r="CM1633">
        <v>0</v>
      </c>
      <c r="CN1633">
        <v>0</v>
      </c>
    </row>
    <row r="1634" spans="1:92" hidden="1" x14ac:dyDescent="0.25">
      <c r="A1634" s="7" t="s">
        <v>353</v>
      </c>
      <c r="B1634" t="s">
        <v>110</v>
      </c>
      <c r="C1634" s="2">
        <v>43910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G1634" s="33" t="s">
        <v>353</v>
      </c>
      <c r="AH1634" s="30" t="s">
        <v>110</v>
      </c>
      <c r="AI1634" s="34">
        <v>43910</v>
      </c>
      <c r="AJ1634" s="12">
        <v>0</v>
      </c>
      <c r="AK1634" s="12">
        <v>0</v>
      </c>
      <c r="AL1634" s="12">
        <v>0</v>
      </c>
      <c r="AM1634" s="12">
        <v>0</v>
      </c>
      <c r="AN1634" s="12">
        <v>0</v>
      </c>
      <c r="AO1634" s="12">
        <v>0</v>
      </c>
      <c r="AP1634" s="12">
        <v>0</v>
      </c>
      <c r="AQ1634" s="12">
        <v>0</v>
      </c>
      <c r="AR1634" s="12">
        <v>0</v>
      </c>
      <c r="AS1634" s="12">
        <v>0</v>
      </c>
      <c r="AT1634" s="12">
        <v>0</v>
      </c>
      <c r="AU1634" s="12">
        <v>0</v>
      </c>
      <c r="AV1634" s="12">
        <v>0</v>
      </c>
      <c r="AW1634" s="12">
        <v>0</v>
      </c>
      <c r="AX1634" s="12">
        <v>0</v>
      </c>
      <c r="AY1634" s="12">
        <v>0</v>
      </c>
      <c r="AZ1634" s="12">
        <v>0</v>
      </c>
      <c r="BA1634" s="12">
        <v>0</v>
      </c>
      <c r="BB1634" s="12">
        <v>0</v>
      </c>
      <c r="BC1634" s="12">
        <v>0</v>
      </c>
      <c r="BD1634" s="12">
        <v>0</v>
      </c>
      <c r="BE1634" s="12">
        <v>0</v>
      </c>
      <c r="BF1634" s="12">
        <v>0</v>
      </c>
      <c r="BK1634" t="s">
        <v>332</v>
      </c>
      <c r="BL1634" t="s">
        <v>110</v>
      </c>
      <c r="BM1634" s="2">
        <v>43909</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0</v>
      </c>
      <c r="CN1634">
        <v>0</v>
      </c>
    </row>
    <row r="1635" spans="1:92" hidden="1" x14ac:dyDescent="0.25">
      <c r="A1635" s="7" t="s">
        <v>353</v>
      </c>
      <c r="B1635" t="s">
        <v>111</v>
      </c>
      <c r="C1635" s="2">
        <v>43910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G1635" s="35" t="s">
        <v>353</v>
      </c>
      <c r="AH1635" s="29" t="s">
        <v>111</v>
      </c>
      <c r="AI1635" s="36">
        <v>43910</v>
      </c>
      <c r="AJ1635" s="12">
        <v>0</v>
      </c>
      <c r="AK1635" s="12">
        <v>0</v>
      </c>
      <c r="AL1635" s="12">
        <v>0</v>
      </c>
      <c r="AM1635" s="12">
        <v>0</v>
      </c>
      <c r="AN1635" s="12">
        <v>0</v>
      </c>
      <c r="AO1635" s="12">
        <v>0</v>
      </c>
      <c r="AP1635" s="12">
        <v>0</v>
      </c>
      <c r="AQ1635" s="12">
        <v>0</v>
      </c>
      <c r="AR1635" s="12">
        <v>0</v>
      </c>
      <c r="AS1635" s="12">
        <v>0</v>
      </c>
      <c r="AT1635" s="12">
        <v>0</v>
      </c>
      <c r="AU1635" s="12">
        <v>0</v>
      </c>
      <c r="AV1635" s="12">
        <v>0</v>
      </c>
      <c r="AW1635" s="12">
        <v>0</v>
      </c>
      <c r="AX1635" s="12">
        <v>0</v>
      </c>
      <c r="AY1635" s="12">
        <v>0</v>
      </c>
      <c r="AZ1635" s="12">
        <v>0</v>
      </c>
      <c r="BA1635" s="12">
        <v>0</v>
      </c>
      <c r="BB1635" s="12">
        <v>0</v>
      </c>
      <c r="BC1635" s="12">
        <v>0</v>
      </c>
      <c r="BD1635" s="12">
        <v>0</v>
      </c>
      <c r="BE1635" s="12">
        <v>0</v>
      </c>
      <c r="BF1635" s="12">
        <v>0</v>
      </c>
      <c r="BK1635" t="s">
        <v>332</v>
      </c>
      <c r="BL1635" t="s">
        <v>111</v>
      </c>
      <c r="BM1635" s="2">
        <v>43909</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row>
    <row r="1636" spans="1:92" hidden="1" x14ac:dyDescent="0.25">
      <c r="A1636" s="7" t="s">
        <v>353</v>
      </c>
      <c r="B1636" t="s">
        <v>112</v>
      </c>
      <c r="C1636" s="2">
        <v>43910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G1636" s="33" t="s">
        <v>353</v>
      </c>
      <c r="AH1636" s="30" t="s">
        <v>112</v>
      </c>
      <c r="AI1636" s="34">
        <v>43910</v>
      </c>
      <c r="AJ1636" s="12">
        <v>0</v>
      </c>
      <c r="AK1636" s="12">
        <v>0</v>
      </c>
      <c r="AL1636" s="12">
        <v>0</v>
      </c>
      <c r="AM1636" s="12">
        <v>0</v>
      </c>
      <c r="AN1636" s="12">
        <v>0</v>
      </c>
      <c r="AO1636" s="12">
        <v>0</v>
      </c>
      <c r="AP1636" s="12">
        <v>0</v>
      </c>
      <c r="AQ1636" s="12">
        <v>0</v>
      </c>
      <c r="AR1636" s="12">
        <v>0</v>
      </c>
      <c r="AS1636" s="12">
        <v>0</v>
      </c>
      <c r="AT1636" s="12">
        <v>0</v>
      </c>
      <c r="AU1636" s="12">
        <v>0</v>
      </c>
      <c r="AV1636" s="12">
        <v>0</v>
      </c>
      <c r="AW1636" s="12">
        <v>0</v>
      </c>
      <c r="AX1636" s="12">
        <v>0</v>
      </c>
      <c r="AY1636" s="12">
        <v>0</v>
      </c>
      <c r="AZ1636" s="12">
        <v>0</v>
      </c>
      <c r="BA1636" s="12">
        <v>0</v>
      </c>
      <c r="BB1636" s="12">
        <v>0</v>
      </c>
      <c r="BC1636" s="12">
        <v>0</v>
      </c>
      <c r="BD1636" s="12">
        <v>0</v>
      </c>
      <c r="BE1636" s="12">
        <v>0</v>
      </c>
      <c r="BF1636" s="12">
        <v>0</v>
      </c>
      <c r="BK1636" t="s">
        <v>332</v>
      </c>
      <c r="BL1636" t="s">
        <v>112</v>
      </c>
      <c r="BM1636" s="2">
        <v>43909</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row>
    <row r="1637" spans="1:92" hidden="1" x14ac:dyDescent="0.25">
      <c r="A1637" s="7" t="s">
        <v>353</v>
      </c>
      <c r="B1637" t="s">
        <v>113</v>
      </c>
      <c r="C1637" s="2">
        <v>43910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G1637" s="35" t="s">
        <v>353</v>
      </c>
      <c r="AH1637" s="29" t="s">
        <v>113</v>
      </c>
      <c r="AI1637" s="36">
        <v>43910</v>
      </c>
      <c r="AJ1637" s="12">
        <v>0</v>
      </c>
      <c r="AK1637" s="12">
        <v>0</v>
      </c>
      <c r="AL1637" s="12">
        <v>0</v>
      </c>
      <c r="AM1637" s="12">
        <v>0</v>
      </c>
      <c r="AN1637" s="12">
        <v>0</v>
      </c>
      <c r="AO1637" s="12">
        <v>0</v>
      </c>
      <c r="AP1637" s="12">
        <v>0</v>
      </c>
      <c r="AQ1637" s="12">
        <v>0</v>
      </c>
      <c r="AR1637" s="12">
        <v>0</v>
      </c>
      <c r="AS1637" s="12">
        <v>0</v>
      </c>
      <c r="AT1637" s="12">
        <v>0</v>
      </c>
      <c r="AU1637" s="12">
        <v>0</v>
      </c>
      <c r="AV1637" s="12">
        <v>0</v>
      </c>
      <c r="AW1637" s="12">
        <v>0</v>
      </c>
      <c r="AX1637" s="12">
        <v>0</v>
      </c>
      <c r="AY1637" s="12">
        <v>0</v>
      </c>
      <c r="AZ1637" s="12">
        <v>0</v>
      </c>
      <c r="BA1637" s="12">
        <v>0</v>
      </c>
      <c r="BB1637" s="12">
        <v>0</v>
      </c>
      <c r="BC1637" s="12">
        <v>0</v>
      </c>
      <c r="BD1637" s="12">
        <v>0</v>
      </c>
      <c r="BE1637" s="12">
        <v>0</v>
      </c>
      <c r="BF1637" s="12">
        <v>0</v>
      </c>
      <c r="BK1637" t="s">
        <v>332</v>
      </c>
      <c r="BL1637" t="s">
        <v>113</v>
      </c>
      <c r="BM1637" s="2">
        <v>43909</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row>
    <row r="1638" spans="1:92" hidden="1" x14ac:dyDescent="0.25">
      <c r="A1638" s="7" t="s">
        <v>354</v>
      </c>
      <c r="B1638" t="s">
        <v>110</v>
      </c>
      <c r="C1638" s="2">
        <v>43910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G1638" s="33" t="s">
        <v>354</v>
      </c>
      <c r="AH1638" s="30" t="s">
        <v>110</v>
      </c>
      <c r="AI1638" s="34">
        <v>43910</v>
      </c>
      <c r="AJ1638" s="12">
        <v>0</v>
      </c>
      <c r="AK1638" s="12">
        <v>0</v>
      </c>
      <c r="AL1638" s="12">
        <v>0</v>
      </c>
      <c r="AM1638" s="12">
        <v>0</v>
      </c>
      <c r="AN1638" s="12">
        <v>0</v>
      </c>
      <c r="AO1638" s="12">
        <v>0</v>
      </c>
      <c r="AP1638" s="12">
        <v>0</v>
      </c>
      <c r="AQ1638" s="12">
        <v>0</v>
      </c>
      <c r="AR1638" s="12">
        <v>0</v>
      </c>
      <c r="AS1638" s="12">
        <v>0</v>
      </c>
      <c r="AT1638" s="12">
        <v>0</v>
      </c>
      <c r="AU1638" s="12">
        <v>0</v>
      </c>
      <c r="AV1638" s="12">
        <v>0</v>
      </c>
      <c r="AW1638" s="12">
        <v>0</v>
      </c>
      <c r="AX1638" s="12">
        <v>0</v>
      </c>
      <c r="AY1638" s="12">
        <v>0</v>
      </c>
      <c r="AZ1638" s="12">
        <v>0</v>
      </c>
      <c r="BA1638" s="12">
        <v>0</v>
      </c>
      <c r="BB1638" s="12">
        <v>0</v>
      </c>
      <c r="BC1638" s="12">
        <v>0</v>
      </c>
      <c r="BD1638" s="12">
        <v>0</v>
      </c>
      <c r="BE1638" s="12">
        <v>0</v>
      </c>
      <c r="BF1638" s="12">
        <v>0</v>
      </c>
      <c r="BK1638" t="s">
        <v>333</v>
      </c>
      <c r="BL1638" t="s">
        <v>110</v>
      </c>
      <c r="BM1638" s="2">
        <v>43909</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row>
    <row r="1639" spans="1:92" hidden="1" x14ac:dyDescent="0.25">
      <c r="A1639" s="7" t="s">
        <v>354</v>
      </c>
      <c r="B1639" t="s">
        <v>111</v>
      </c>
      <c r="C1639" s="2">
        <v>43910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G1639" s="35" t="s">
        <v>354</v>
      </c>
      <c r="AH1639" s="29" t="s">
        <v>111</v>
      </c>
      <c r="AI1639" s="36">
        <v>43910</v>
      </c>
      <c r="AJ1639" s="12">
        <v>0</v>
      </c>
      <c r="AK1639" s="12">
        <v>0</v>
      </c>
      <c r="AL1639" s="12">
        <v>0</v>
      </c>
      <c r="AM1639" s="12">
        <v>0</v>
      </c>
      <c r="AN1639" s="12">
        <v>0</v>
      </c>
      <c r="AO1639" s="12">
        <v>0</v>
      </c>
      <c r="AP1639" s="12">
        <v>0</v>
      </c>
      <c r="AQ1639" s="12">
        <v>0</v>
      </c>
      <c r="AR1639" s="12">
        <v>0</v>
      </c>
      <c r="AS1639" s="12">
        <v>0</v>
      </c>
      <c r="AT1639" s="12">
        <v>0</v>
      </c>
      <c r="AU1639" s="12">
        <v>0</v>
      </c>
      <c r="AV1639" s="12">
        <v>0</v>
      </c>
      <c r="AW1639" s="12">
        <v>0</v>
      </c>
      <c r="AX1639" s="12">
        <v>0</v>
      </c>
      <c r="AY1639" s="12">
        <v>0</v>
      </c>
      <c r="AZ1639" s="12">
        <v>0</v>
      </c>
      <c r="BA1639" s="12">
        <v>0</v>
      </c>
      <c r="BB1639" s="12">
        <v>0</v>
      </c>
      <c r="BC1639" s="12">
        <v>0</v>
      </c>
      <c r="BD1639" s="12">
        <v>0</v>
      </c>
      <c r="BE1639" s="12">
        <v>0</v>
      </c>
      <c r="BF1639" s="12">
        <v>0</v>
      </c>
      <c r="BK1639" t="s">
        <v>333</v>
      </c>
      <c r="BL1639" t="s">
        <v>111</v>
      </c>
      <c r="BM1639" s="2">
        <v>43909</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0</v>
      </c>
      <c r="CN1639">
        <v>0</v>
      </c>
    </row>
    <row r="1640" spans="1:92" hidden="1" x14ac:dyDescent="0.25">
      <c r="A1640" s="7" t="s">
        <v>354</v>
      </c>
      <c r="B1640" t="s">
        <v>112</v>
      </c>
      <c r="C1640" s="2">
        <v>43910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G1640" s="33" t="s">
        <v>354</v>
      </c>
      <c r="AH1640" s="30" t="s">
        <v>112</v>
      </c>
      <c r="AI1640" s="34">
        <v>43910</v>
      </c>
      <c r="AJ1640" s="12">
        <v>0</v>
      </c>
      <c r="AK1640" s="12">
        <v>0</v>
      </c>
      <c r="AL1640" s="12">
        <v>0</v>
      </c>
      <c r="AM1640" s="12">
        <v>0</v>
      </c>
      <c r="AN1640" s="12">
        <v>0</v>
      </c>
      <c r="AO1640" s="12">
        <v>0</v>
      </c>
      <c r="AP1640" s="12">
        <v>0</v>
      </c>
      <c r="AQ1640" s="12">
        <v>0</v>
      </c>
      <c r="AR1640" s="12">
        <v>0</v>
      </c>
      <c r="AS1640" s="12">
        <v>0</v>
      </c>
      <c r="AT1640" s="12">
        <v>0</v>
      </c>
      <c r="AU1640" s="12">
        <v>0</v>
      </c>
      <c r="AV1640" s="12">
        <v>0</v>
      </c>
      <c r="AW1640" s="12">
        <v>0</v>
      </c>
      <c r="AX1640" s="12">
        <v>0</v>
      </c>
      <c r="AY1640" s="12">
        <v>0</v>
      </c>
      <c r="AZ1640" s="12">
        <v>0</v>
      </c>
      <c r="BA1640" s="12">
        <v>0</v>
      </c>
      <c r="BB1640" s="12">
        <v>0</v>
      </c>
      <c r="BC1640" s="12">
        <v>0</v>
      </c>
      <c r="BD1640" s="12">
        <v>0</v>
      </c>
      <c r="BE1640" s="12">
        <v>0</v>
      </c>
      <c r="BF1640" s="12">
        <v>0</v>
      </c>
      <c r="BK1640" t="s">
        <v>333</v>
      </c>
      <c r="BL1640" t="s">
        <v>112</v>
      </c>
      <c r="BM1640" s="2">
        <v>43909</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row>
    <row r="1641" spans="1:92" hidden="1" x14ac:dyDescent="0.25">
      <c r="A1641" s="7" t="s">
        <v>354</v>
      </c>
      <c r="B1641" t="s">
        <v>113</v>
      </c>
      <c r="C1641" s="2">
        <v>43910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G1641" s="35" t="s">
        <v>354</v>
      </c>
      <c r="AH1641" s="29" t="s">
        <v>113</v>
      </c>
      <c r="AI1641" s="36">
        <v>43910</v>
      </c>
      <c r="AJ1641" s="12">
        <v>0</v>
      </c>
      <c r="AK1641" s="12">
        <v>0</v>
      </c>
      <c r="AL1641" s="12">
        <v>0</v>
      </c>
      <c r="AM1641" s="12">
        <v>0</v>
      </c>
      <c r="AN1641" s="12">
        <v>0</v>
      </c>
      <c r="AO1641" s="12">
        <v>0</v>
      </c>
      <c r="AP1641" s="12">
        <v>0</v>
      </c>
      <c r="AQ1641" s="12">
        <v>0</v>
      </c>
      <c r="AR1641" s="12">
        <v>0</v>
      </c>
      <c r="AS1641" s="12">
        <v>0</v>
      </c>
      <c r="AT1641" s="12">
        <v>0</v>
      </c>
      <c r="AU1641" s="12">
        <v>0</v>
      </c>
      <c r="AV1641" s="12">
        <v>0</v>
      </c>
      <c r="AW1641" s="12">
        <v>0</v>
      </c>
      <c r="AX1641" s="12">
        <v>0</v>
      </c>
      <c r="AY1641" s="12">
        <v>0</v>
      </c>
      <c r="AZ1641" s="12">
        <v>0</v>
      </c>
      <c r="BA1641" s="12">
        <v>0</v>
      </c>
      <c r="BB1641" s="12">
        <v>0</v>
      </c>
      <c r="BC1641" s="12">
        <v>0</v>
      </c>
      <c r="BD1641" s="12">
        <v>0</v>
      </c>
      <c r="BE1641" s="12">
        <v>0</v>
      </c>
      <c r="BF1641" s="12">
        <v>0</v>
      </c>
      <c r="BK1641" t="s">
        <v>333</v>
      </c>
      <c r="BL1641" t="s">
        <v>113</v>
      </c>
      <c r="BM1641" s="2">
        <v>43909</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0</v>
      </c>
    </row>
    <row r="1642" spans="1:92" hidden="1" x14ac:dyDescent="0.25">
      <c r="A1642" s="7" t="s">
        <v>355</v>
      </c>
      <c r="B1642" t="s">
        <v>110</v>
      </c>
      <c r="C1642" s="2">
        <v>43910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G1642" s="33" t="s">
        <v>355</v>
      </c>
      <c r="AH1642" s="30" t="s">
        <v>110</v>
      </c>
      <c r="AI1642" s="34">
        <v>43910</v>
      </c>
      <c r="AJ1642" s="12">
        <v>0</v>
      </c>
      <c r="AK1642" s="12">
        <v>0</v>
      </c>
      <c r="AL1642" s="12">
        <v>0</v>
      </c>
      <c r="AM1642" s="12">
        <v>0</v>
      </c>
      <c r="AN1642" s="12">
        <v>0</v>
      </c>
      <c r="AO1642" s="12">
        <v>0</v>
      </c>
      <c r="AP1642" s="12">
        <v>0</v>
      </c>
      <c r="AQ1642" s="12">
        <v>0</v>
      </c>
      <c r="AR1642" s="12">
        <v>0</v>
      </c>
      <c r="AS1642" s="12">
        <v>0</v>
      </c>
      <c r="AT1642" s="12">
        <v>0</v>
      </c>
      <c r="AU1642" s="12">
        <v>0</v>
      </c>
      <c r="AV1642" s="12">
        <v>0</v>
      </c>
      <c r="AW1642" s="12">
        <v>0</v>
      </c>
      <c r="AX1642" s="12">
        <v>0</v>
      </c>
      <c r="AY1642" s="12">
        <v>0</v>
      </c>
      <c r="AZ1642" s="12">
        <v>0</v>
      </c>
      <c r="BA1642" s="12">
        <v>0</v>
      </c>
      <c r="BB1642" s="12">
        <v>0</v>
      </c>
      <c r="BC1642" s="12">
        <v>0</v>
      </c>
      <c r="BD1642" s="12">
        <v>0</v>
      </c>
      <c r="BE1642" s="12">
        <v>0</v>
      </c>
      <c r="BF1642" s="12">
        <v>0</v>
      </c>
      <c r="BK1642" t="s">
        <v>334</v>
      </c>
      <c r="BL1642" t="s">
        <v>110</v>
      </c>
      <c r="BM1642" s="2">
        <v>43909</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row>
    <row r="1643" spans="1:92" hidden="1" x14ac:dyDescent="0.25">
      <c r="A1643" s="7" t="s">
        <v>355</v>
      </c>
      <c r="B1643" t="s">
        <v>111</v>
      </c>
      <c r="C1643" s="2">
        <v>43910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G1643" s="35" t="s">
        <v>355</v>
      </c>
      <c r="AH1643" s="29" t="s">
        <v>111</v>
      </c>
      <c r="AI1643" s="36">
        <v>43910</v>
      </c>
      <c r="AJ1643" s="12">
        <v>0</v>
      </c>
      <c r="AK1643" s="12">
        <v>0</v>
      </c>
      <c r="AL1643" s="12">
        <v>0</v>
      </c>
      <c r="AM1643" s="12">
        <v>0</v>
      </c>
      <c r="AN1643" s="12">
        <v>0</v>
      </c>
      <c r="AO1643" s="12">
        <v>0</v>
      </c>
      <c r="AP1643" s="12">
        <v>0</v>
      </c>
      <c r="AQ1643" s="12">
        <v>0</v>
      </c>
      <c r="AR1643" s="12">
        <v>0</v>
      </c>
      <c r="AS1643" s="12">
        <v>0</v>
      </c>
      <c r="AT1643" s="12">
        <v>0</v>
      </c>
      <c r="AU1643" s="12">
        <v>0</v>
      </c>
      <c r="AV1643" s="12">
        <v>0</v>
      </c>
      <c r="AW1643" s="12">
        <v>0</v>
      </c>
      <c r="AX1643" s="12">
        <v>0</v>
      </c>
      <c r="AY1643" s="12">
        <v>0</v>
      </c>
      <c r="AZ1643" s="12">
        <v>0</v>
      </c>
      <c r="BA1643" s="12">
        <v>0</v>
      </c>
      <c r="BB1643" s="12">
        <v>0</v>
      </c>
      <c r="BC1643" s="12">
        <v>0</v>
      </c>
      <c r="BD1643" s="12">
        <v>0</v>
      </c>
      <c r="BE1643" s="12">
        <v>0</v>
      </c>
      <c r="BF1643" s="12">
        <v>0</v>
      </c>
      <c r="BK1643" t="s">
        <v>334</v>
      </c>
      <c r="BL1643" t="s">
        <v>111</v>
      </c>
      <c r="BM1643" s="2">
        <v>43909</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c r="CI1643">
        <v>0</v>
      </c>
      <c r="CJ1643">
        <v>0</v>
      </c>
      <c r="CK1643">
        <v>0</v>
      </c>
      <c r="CL1643">
        <v>0</v>
      </c>
      <c r="CM1643">
        <v>0</v>
      </c>
      <c r="CN1643">
        <v>0</v>
      </c>
    </row>
    <row r="1644" spans="1:92" hidden="1" x14ac:dyDescent="0.25">
      <c r="A1644" s="7" t="s">
        <v>355</v>
      </c>
      <c r="B1644" t="s">
        <v>112</v>
      </c>
      <c r="C1644" s="2">
        <v>43910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G1644" s="33" t="s">
        <v>355</v>
      </c>
      <c r="AH1644" s="30" t="s">
        <v>112</v>
      </c>
      <c r="AI1644" s="34">
        <v>43910</v>
      </c>
      <c r="AJ1644" s="12">
        <v>0</v>
      </c>
      <c r="AK1644" s="12">
        <v>0</v>
      </c>
      <c r="AL1644" s="12">
        <v>0</v>
      </c>
      <c r="AM1644" s="12">
        <v>0</v>
      </c>
      <c r="AN1644" s="12">
        <v>0</v>
      </c>
      <c r="AO1644" s="12">
        <v>0</v>
      </c>
      <c r="AP1644" s="12">
        <v>0</v>
      </c>
      <c r="AQ1644" s="12">
        <v>0</v>
      </c>
      <c r="AR1644" s="12">
        <v>0</v>
      </c>
      <c r="AS1644" s="12">
        <v>0</v>
      </c>
      <c r="AT1644" s="12">
        <v>0</v>
      </c>
      <c r="AU1644" s="12">
        <v>0</v>
      </c>
      <c r="AV1644" s="12">
        <v>0</v>
      </c>
      <c r="AW1644" s="12">
        <v>0</v>
      </c>
      <c r="AX1644" s="12">
        <v>0</v>
      </c>
      <c r="AY1644" s="12">
        <v>0</v>
      </c>
      <c r="AZ1644" s="12">
        <v>0</v>
      </c>
      <c r="BA1644" s="12">
        <v>0</v>
      </c>
      <c r="BB1644" s="12">
        <v>0</v>
      </c>
      <c r="BC1644" s="12">
        <v>0</v>
      </c>
      <c r="BD1644" s="12">
        <v>0</v>
      </c>
      <c r="BE1644" s="12">
        <v>0</v>
      </c>
      <c r="BF1644" s="12">
        <v>0</v>
      </c>
      <c r="BK1644" t="s">
        <v>334</v>
      </c>
      <c r="BL1644" t="s">
        <v>112</v>
      </c>
      <c r="BM1644" s="2">
        <v>43909</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row>
    <row r="1645" spans="1:92" hidden="1" x14ac:dyDescent="0.25">
      <c r="A1645" s="7" t="s">
        <v>355</v>
      </c>
      <c r="B1645" t="s">
        <v>113</v>
      </c>
      <c r="C1645" s="2">
        <v>43910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G1645" s="35" t="s">
        <v>355</v>
      </c>
      <c r="AH1645" s="29" t="s">
        <v>113</v>
      </c>
      <c r="AI1645" s="36">
        <v>43910</v>
      </c>
      <c r="AJ1645" s="12">
        <v>0</v>
      </c>
      <c r="AK1645" s="12">
        <v>0</v>
      </c>
      <c r="AL1645" s="12">
        <v>0</v>
      </c>
      <c r="AM1645" s="12">
        <v>0</v>
      </c>
      <c r="AN1645" s="12">
        <v>0</v>
      </c>
      <c r="AO1645" s="12">
        <v>0</v>
      </c>
      <c r="AP1645" s="12">
        <v>0</v>
      </c>
      <c r="AQ1645" s="12">
        <v>0</v>
      </c>
      <c r="AR1645" s="12">
        <v>0</v>
      </c>
      <c r="AS1645" s="12">
        <v>0</v>
      </c>
      <c r="AT1645" s="12">
        <v>0</v>
      </c>
      <c r="AU1645" s="12">
        <v>0</v>
      </c>
      <c r="AV1645" s="12">
        <v>0</v>
      </c>
      <c r="AW1645" s="12">
        <v>0</v>
      </c>
      <c r="AX1645" s="12">
        <v>0</v>
      </c>
      <c r="AY1645" s="12">
        <v>0</v>
      </c>
      <c r="AZ1645" s="12">
        <v>0</v>
      </c>
      <c r="BA1645" s="12">
        <v>0</v>
      </c>
      <c r="BB1645" s="12">
        <v>0</v>
      </c>
      <c r="BC1645" s="12">
        <v>0</v>
      </c>
      <c r="BD1645" s="12">
        <v>0</v>
      </c>
      <c r="BE1645" s="12">
        <v>0</v>
      </c>
      <c r="BF1645" s="12">
        <v>0</v>
      </c>
      <c r="BK1645" t="s">
        <v>334</v>
      </c>
      <c r="BL1645" t="s">
        <v>113</v>
      </c>
      <c r="BM1645" s="2">
        <v>43909</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0</v>
      </c>
    </row>
    <row r="1646" spans="1:92" hidden="1" x14ac:dyDescent="0.25">
      <c r="A1646" s="7" t="s">
        <v>356</v>
      </c>
      <c r="B1646" t="s">
        <v>110</v>
      </c>
      <c r="C1646" s="2">
        <v>43910</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G1646" s="33" t="s">
        <v>356</v>
      </c>
      <c r="AH1646" s="30" t="s">
        <v>110</v>
      </c>
      <c r="AI1646" s="34">
        <v>43910</v>
      </c>
      <c r="AJ1646" s="12">
        <v>0</v>
      </c>
      <c r="AK1646" s="12">
        <v>0</v>
      </c>
      <c r="AL1646" s="12">
        <v>0</v>
      </c>
      <c r="AM1646" s="12">
        <v>0</v>
      </c>
      <c r="AN1646" s="12">
        <v>0</v>
      </c>
      <c r="AO1646" s="12">
        <v>0</v>
      </c>
      <c r="AP1646" s="12">
        <v>0</v>
      </c>
      <c r="AQ1646" s="12">
        <v>0</v>
      </c>
      <c r="AR1646" s="12">
        <v>0</v>
      </c>
      <c r="AS1646" s="12">
        <v>0</v>
      </c>
      <c r="AT1646" s="12">
        <v>0</v>
      </c>
      <c r="AU1646" s="12">
        <v>0</v>
      </c>
      <c r="AV1646" s="12">
        <v>0</v>
      </c>
      <c r="AW1646" s="12">
        <v>0</v>
      </c>
      <c r="AX1646" s="12">
        <v>0</v>
      </c>
      <c r="AY1646" s="12">
        <v>0</v>
      </c>
      <c r="AZ1646" s="12">
        <v>0</v>
      </c>
      <c r="BA1646" s="12">
        <v>0</v>
      </c>
      <c r="BB1646" s="12">
        <v>0</v>
      </c>
      <c r="BC1646" s="12">
        <v>0</v>
      </c>
      <c r="BD1646" s="12">
        <v>0</v>
      </c>
      <c r="BE1646" s="12">
        <v>0</v>
      </c>
      <c r="BF1646" s="12">
        <v>0</v>
      </c>
      <c r="BK1646" t="s">
        <v>335</v>
      </c>
      <c r="BL1646" t="s">
        <v>110</v>
      </c>
      <c r="BM1646" s="2">
        <v>43909</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0</v>
      </c>
      <c r="CJ1646">
        <v>0</v>
      </c>
      <c r="CK1646">
        <v>0</v>
      </c>
      <c r="CL1646">
        <v>0</v>
      </c>
      <c r="CM1646">
        <v>0</v>
      </c>
      <c r="CN1646">
        <v>0</v>
      </c>
    </row>
    <row r="1647" spans="1:92" hidden="1" x14ac:dyDescent="0.25">
      <c r="A1647" s="7" t="s">
        <v>356</v>
      </c>
      <c r="B1647" t="s">
        <v>111</v>
      </c>
      <c r="C1647" s="2">
        <v>43910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G1647" s="35" t="s">
        <v>356</v>
      </c>
      <c r="AH1647" s="29" t="s">
        <v>111</v>
      </c>
      <c r="AI1647" s="36">
        <v>43910</v>
      </c>
      <c r="AJ1647" s="12">
        <v>0</v>
      </c>
      <c r="AK1647" s="12">
        <v>0</v>
      </c>
      <c r="AL1647" s="12">
        <v>0</v>
      </c>
      <c r="AM1647" s="12">
        <v>0</v>
      </c>
      <c r="AN1647" s="12">
        <v>0</v>
      </c>
      <c r="AO1647" s="12">
        <v>0</v>
      </c>
      <c r="AP1647" s="12">
        <v>0</v>
      </c>
      <c r="AQ1647" s="12">
        <v>0</v>
      </c>
      <c r="AR1647" s="12">
        <v>0</v>
      </c>
      <c r="AS1647" s="12">
        <v>0</v>
      </c>
      <c r="AT1647" s="12">
        <v>0</v>
      </c>
      <c r="AU1647" s="12">
        <v>0</v>
      </c>
      <c r="AV1647" s="12">
        <v>0</v>
      </c>
      <c r="AW1647" s="12">
        <v>0</v>
      </c>
      <c r="AX1647" s="12">
        <v>0</v>
      </c>
      <c r="AY1647" s="12">
        <v>0</v>
      </c>
      <c r="AZ1647" s="12">
        <v>0</v>
      </c>
      <c r="BA1647" s="12">
        <v>0</v>
      </c>
      <c r="BB1647" s="12">
        <v>0</v>
      </c>
      <c r="BC1647" s="12">
        <v>0</v>
      </c>
      <c r="BD1647" s="12">
        <v>0</v>
      </c>
      <c r="BE1647" s="12">
        <v>0</v>
      </c>
      <c r="BF1647" s="12">
        <v>0</v>
      </c>
      <c r="BK1647" t="s">
        <v>335</v>
      </c>
      <c r="BL1647" t="s">
        <v>111</v>
      </c>
      <c r="BM1647" s="2">
        <v>43909</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0</v>
      </c>
      <c r="CH1647">
        <v>0</v>
      </c>
      <c r="CI1647">
        <v>0</v>
      </c>
      <c r="CJ1647">
        <v>0</v>
      </c>
      <c r="CK1647">
        <v>0</v>
      </c>
      <c r="CL1647">
        <v>0</v>
      </c>
      <c r="CM1647">
        <v>0</v>
      </c>
      <c r="CN1647">
        <v>0</v>
      </c>
    </row>
    <row r="1648" spans="1:92" hidden="1" x14ac:dyDescent="0.25">
      <c r="A1648" s="7" t="s">
        <v>356</v>
      </c>
      <c r="B1648" t="s">
        <v>112</v>
      </c>
      <c r="C1648" s="2">
        <v>43910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G1648" s="33" t="s">
        <v>356</v>
      </c>
      <c r="AH1648" s="30" t="s">
        <v>112</v>
      </c>
      <c r="AI1648" s="34">
        <v>43910</v>
      </c>
      <c r="AJ1648" s="12">
        <v>0</v>
      </c>
      <c r="AK1648" s="12">
        <v>0</v>
      </c>
      <c r="AL1648" s="12">
        <v>0</v>
      </c>
      <c r="AM1648" s="12">
        <v>0</v>
      </c>
      <c r="AN1648" s="12">
        <v>0</v>
      </c>
      <c r="AO1648" s="12">
        <v>0</v>
      </c>
      <c r="AP1648" s="12">
        <v>0</v>
      </c>
      <c r="AQ1648" s="12">
        <v>0</v>
      </c>
      <c r="AR1648" s="12">
        <v>0</v>
      </c>
      <c r="AS1648" s="12">
        <v>0</v>
      </c>
      <c r="AT1648" s="12">
        <v>0</v>
      </c>
      <c r="AU1648" s="12">
        <v>0</v>
      </c>
      <c r="AV1648" s="12">
        <v>0</v>
      </c>
      <c r="AW1648" s="12">
        <v>0</v>
      </c>
      <c r="AX1648" s="12">
        <v>0</v>
      </c>
      <c r="AY1648" s="12">
        <v>0</v>
      </c>
      <c r="AZ1648" s="12">
        <v>0</v>
      </c>
      <c r="BA1648" s="12">
        <v>0</v>
      </c>
      <c r="BB1648" s="12">
        <v>0</v>
      </c>
      <c r="BC1648" s="12">
        <v>0</v>
      </c>
      <c r="BD1648" s="12">
        <v>0</v>
      </c>
      <c r="BE1648" s="12">
        <v>0</v>
      </c>
      <c r="BF1648" s="12">
        <v>0</v>
      </c>
      <c r="BK1648" t="s">
        <v>335</v>
      </c>
      <c r="BL1648" t="s">
        <v>112</v>
      </c>
      <c r="BM1648" s="2">
        <v>43909</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0</v>
      </c>
      <c r="CN1648">
        <v>0</v>
      </c>
    </row>
    <row r="1649" spans="1:92" hidden="1" x14ac:dyDescent="0.25">
      <c r="A1649" s="7" t="s">
        <v>356</v>
      </c>
      <c r="B1649" t="s">
        <v>113</v>
      </c>
      <c r="C1649" s="2">
        <v>43910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G1649" s="35" t="s">
        <v>356</v>
      </c>
      <c r="AH1649" s="29" t="s">
        <v>113</v>
      </c>
      <c r="AI1649" s="36">
        <v>43910</v>
      </c>
      <c r="AJ1649" s="12">
        <v>0</v>
      </c>
      <c r="AK1649" s="12">
        <v>0</v>
      </c>
      <c r="AL1649" s="12">
        <v>0</v>
      </c>
      <c r="AM1649" s="12">
        <v>0</v>
      </c>
      <c r="AN1649" s="12">
        <v>0</v>
      </c>
      <c r="AO1649" s="12">
        <v>0</v>
      </c>
      <c r="AP1649" s="12">
        <v>0</v>
      </c>
      <c r="AQ1649" s="12">
        <v>0</v>
      </c>
      <c r="AR1649" s="12">
        <v>0</v>
      </c>
      <c r="AS1649" s="12">
        <v>0</v>
      </c>
      <c r="AT1649" s="12">
        <v>0</v>
      </c>
      <c r="AU1649" s="12">
        <v>0</v>
      </c>
      <c r="AV1649" s="12">
        <v>0</v>
      </c>
      <c r="AW1649" s="12">
        <v>0</v>
      </c>
      <c r="AX1649" s="12">
        <v>0</v>
      </c>
      <c r="AY1649" s="12">
        <v>0</v>
      </c>
      <c r="AZ1649" s="12">
        <v>0</v>
      </c>
      <c r="BA1649" s="12">
        <v>0</v>
      </c>
      <c r="BB1649" s="12">
        <v>0</v>
      </c>
      <c r="BC1649" s="12">
        <v>0</v>
      </c>
      <c r="BD1649" s="12">
        <v>0</v>
      </c>
      <c r="BE1649" s="12">
        <v>0</v>
      </c>
      <c r="BF1649" s="12">
        <v>0</v>
      </c>
      <c r="BK1649" t="s">
        <v>335</v>
      </c>
      <c r="BL1649" t="s">
        <v>113</v>
      </c>
      <c r="BM1649" s="2">
        <v>43909</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row>
    <row r="1650" spans="1:92" hidden="1" x14ac:dyDescent="0.25">
      <c r="A1650" s="7" t="s">
        <v>357</v>
      </c>
      <c r="B1650" t="s">
        <v>110</v>
      </c>
      <c r="C1650" s="2">
        <v>43910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G1650" s="33" t="s">
        <v>357</v>
      </c>
      <c r="AH1650" s="30" t="s">
        <v>110</v>
      </c>
      <c r="AI1650" s="34">
        <v>43910</v>
      </c>
      <c r="AJ1650" s="12">
        <v>0</v>
      </c>
      <c r="AK1650" s="12">
        <v>0</v>
      </c>
      <c r="AL1650" s="12">
        <v>0</v>
      </c>
      <c r="AM1650" s="12">
        <v>0</v>
      </c>
      <c r="AN1650" s="12">
        <v>0</v>
      </c>
      <c r="AO1650" s="12">
        <v>0</v>
      </c>
      <c r="AP1650" s="12">
        <v>0</v>
      </c>
      <c r="AQ1650" s="12">
        <v>0</v>
      </c>
      <c r="AR1650" s="12">
        <v>0</v>
      </c>
      <c r="AS1650" s="12">
        <v>0</v>
      </c>
      <c r="AT1650" s="12">
        <v>0</v>
      </c>
      <c r="AU1650" s="12">
        <v>0</v>
      </c>
      <c r="AV1650" s="12">
        <v>0</v>
      </c>
      <c r="AW1650" s="12">
        <v>0</v>
      </c>
      <c r="AX1650" s="12">
        <v>0</v>
      </c>
      <c r="AY1650" s="12">
        <v>0</v>
      </c>
      <c r="AZ1650" s="12">
        <v>0</v>
      </c>
      <c r="BA1650" s="12">
        <v>0</v>
      </c>
      <c r="BB1650" s="12">
        <v>0</v>
      </c>
      <c r="BC1650" s="12">
        <v>0</v>
      </c>
      <c r="BD1650" s="12">
        <v>0</v>
      </c>
      <c r="BE1650" s="12">
        <v>0</v>
      </c>
      <c r="BF1650" s="12">
        <v>0</v>
      </c>
      <c r="BK1650" t="s">
        <v>336</v>
      </c>
      <c r="BL1650" t="s">
        <v>110</v>
      </c>
      <c r="BM1650" s="2">
        <v>43909</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0</v>
      </c>
      <c r="CN1650">
        <v>0</v>
      </c>
    </row>
    <row r="1651" spans="1:92" hidden="1" x14ac:dyDescent="0.25">
      <c r="A1651" s="7" t="s">
        <v>357</v>
      </c>
      <c r="B1651" t="s">
        <v>111</v>
      </c>
      <c r="C1651" s="2">
        <v>43910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G1651" s="35" t="s">
        <v>357</v>
      </c>
      <c r="AH1651" s="29" t="s">
        <v>111</v>
      </c>
      <c r="AI1651" s="36">
        <v>43910</v>
      </c>
      <c r="AJ1651" s="12">
        <v>0</v>
      </c>
      <c r="AK1651" s="12">
        <v>0</v>
      </c>
      <c r="AL1651" s="12">
        <v>0</v>
      </c>
      <c r="AM1651" s="12">
        <v>0</v>
      </c>
      <c r="AN1651" s="12">
        <v>0</v>
      </c>
      <c r="AO1651" s="12">
        <v>0</v>
      </c>
      <c r="AP1651" s="12">
        <v>0</v>
      </c>
      <c r="AQ1651" s="12">
        <v>0</v>
      </c>
      <c r="AR1651" s="12">
        <v>0</v>
      </c>
      <c r="AS1651" s="12">
        <v>0</v>
      </c>
      <c r="AT1651" s="12">
        <v>0</v>
      </c>
      <c r="AU1651" s="12">
        <v>0</v>
      </c>
      <c r="AV1651" s="12">
        <v>0</v>
      </c>
      <c r="AW1651" s="12">
        <v>0</v>
      </c>
      <c r="AX1651" s="12">
        <v>0</v>
      </c>
      <c r="AY1651" s="12">
        <v>0</v>
      </c>
      <c r="AZ1651" s="12">
        <v>0</v>
      </c>
      <c r="BA1651" s="12">
        <v>0</v>
      </c>
      <c r="BB1651" s="12">
        <v>0</v>
      </c>
      <c r="BC1651" s="12">
        <v>0</v>
      </c>
      <c r="BD1651" s="12">
        <v>0</v>
      </c>
      <c r="BE1651" s="12">
        <v>0</v>
      </c>
      <c r="BF1651" s="12">
        <v>0</v>
      </c>
      <c r="BK1651" t="s">
        <v>336</v>
      </c>
      <c r="BL1651" t="s">
        <v>111</v>
      </c>
      <c r="BM1651" s="2">
        <v>43909</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0</v>
      </c>
      <c r="CN1651">
        <v>0</v>
      </c>
    </row>
    <row r="1652" spans="1:92" hidden="1" x14ac:dyDescent="0.25">
      <c r="A1652" s="7" t="s">
        <v>357</v>
      </c>
      <c r="B1652" t="s">
        <v>112</v>
      </c>
      <c r="C1652" s="2">
        <v>43910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G1652" s="33" t="s">
        <v>357</v>
      </c>
      <c r="AH1652" s="30" t="s">
        <v>112</v>
      </c>
      <c r="AI1652" s="34">
        <v>43910</v>
      </c>
      <c r="AJ1652" s="12">
        <v>0</v>
      </c>
      <c r="AK1652" s="12">
        <v>0</v>
      </c>
      <c r="AL1652" s="12">
        <v>0</v>
      </c>
      <c r="AM1652" s="12">
        <v>0</v>
      </c>
      <c r="AN1652" s="12">
        <v>0</v>
      </c>
      <c r="AO1652" s="12">
        <v>0</v>
      </c>
      <c r="AP1652" s="12">
        <v>0</v>
      </c>
      <c r="AQ1652" s="12">
        <v>0</v>
      </c>
      <c r="AR1652" s="12">
        <v>0</v>
      </c>
      <c r="AS1652" s="12">
        <v>0</v>
      </c>
      <c r="AT1652" s="12">
        <v>0</v>
      </c>
      <c r="AU1652" s="12">
        <v>0</v>
      </c>
      <c r="AV1652" s="12">
        <v>0</v>
      </c>
      <c r="AW1652" s="12">
        <v>0</v>
      </c>
      <c r="AX1652" s="12">
        <v>0</v>
      </c>
      <c r="AY1652" s="12">
        <v>0</v>
      </c>
      <c r="AZ1652" s="12">
        <v>0</v>
      </c>
      <c r="BA1652" s="12">
        <v>0</v>
      </c>
      <c r="BB1652" s="12">
        <v>0</v>
      </c>
      <c r="BC1652" s="12">
        <v>0</v>
      </c>
      <c r="BD1652" s="12">
        <v>0</v>
      </c>
      <c r="BE1652" s="12">
        <v>0</v>
      </c>
      <c r="BF1652" s="12">
        <v>0</v>
      </c>
      <c r="BK1652" t="s">
        <v>336</v>
      </c>
      <c r="BL1652" t="s">
        <v>112</v>
      </c>
      <c r="BM1652" s="2">
        <v>43909</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row>
    <row r="1653" spans="1:92" hidden="1" x14ac:dyDescent="0.25">
      <c r="A1653" s="7" t="s">
        <v>357</v>
      </c>
      <c r="B1653" t="s">
        <v>113</v>
      </c>
      <c r="C1653" s="2">
        <v>43910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G1653" s="35" t="s">
        <v>357</v>
      </c>
      <c r="AH1653" s="29" t="s">
        <v>113</v>
      </c>
      <c r="AI1653" s="36">
        <v>43910</v>
      </c>
      <c r="AJ1653" s="12">
        <v>0</v>
      </c>
      <c r="AK1653" s="12">
        <v>0</v>
      </c>
      <c r="AL1653" s="12">
        <v>0</v>
      </c>
      <c r="AM1653" s="12">
        <v>0</v>
      </c>
      <c r="AN1653" s="12">
        <v>0</v>
      </c>
      <c r="AO1653" s="12">
        <v>0</v>
      </c>
      <c r="AP1653" s="12">
        <v>0</v>
      </c>
      <c r="AQ1653" s="12">
        <v>0</v>
      </c>
      <c r="AR1653" s="12">
        <v>0</v>
      </c>
      <c r="AS1653" s="12">
        <v>0</v>
      </c>
      <c r="AT1653" s="12">
        <v>0</v>
      </c>
      <c r="AU1653" s="12">
        <v>0</v>
      </c>
      <c r="AV1653" s="12">
        <v>0</v>
      </c>
      <c r="AW1653" s="12">
        <v>0</v>
      </c>
      <c r="AX1653" s="12">
        <v>0</v>
      </c>
      <c r="AY1653" s="12">
        <v>0</v>
      </c>
      <c r="AZ1653" s="12">
        <v>0</v>
      </c>
      <c r="BA1653" s="12">
        <v>0</v>
      </c>
      <c r="BB1653" s="12">
        <v>0</v>
      </c>
      <c r="BC1653" s="12">
        <v>0</v>
      </c>
      <c r="BD1653" s="12">
        <v>0</v>
      </c>
      <c r="BE1653" s="12">
        <v>0</v>
      </c>
      <c r="BF1653" s="12">
        <v>0</v>
      </c>
      <c r="BK1653" t="s">
        <v>336</v>
      </c>
      <c r="BL1653" t="s">
        <v>113</v>
      </c>
      <c r="BM1653" s="2">
        <v>43909</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row>
    <row r="1654" spans="1:92" hidden="1" x14ac:dyDescent="0.25">
      <c r="A1654" s="7" t="s">
        <v>358</v>
      </c>
      <c r="B1654" t="s">
        <v>110</v>
      </c>
      <c r="C1654" s="2">
        <v>43910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G1654" s="33" t="s">
        <v>358</v>
      </c>
      <c r="AH1654" s="30" t="s">
        <v>110</v>
      </c>
      <c r="AI1654" s="34">
        <v>43910</v>
      </c>
      <c r="AJ1654" s="12">
        <v>0</v>
      </c>
      <c r="AK1654" s="12">
        <v>0</v>
      </c>
      <c r="AL1654" s="12">
        <v>0</v>
      </c>
      <c r="AM1654" s="12">
        <v>0</v>
      </c>
      <c r="AN1654" s="12">
        <v>0</v>
      </c>
      <c r="AO1654" s="12">
        <v>0</v>
      </c>
      <c r="AP1654" s="12">
        <v>0</v>
      </c>
      <c r="AQ1654" s="12">
        <v>0</v>
      </c>
      <c r="AR1654" s="12">
        <v>0</v>
      </c>
      <c r="AS1654" s="12">
        <v>0</v>
      </c>
      <c r="AT1654" s="12">
        <v>0</v>
      </c>
      <c r="AU1654" s="12">
        <v>0</v>
      </c>
      <c r="AV1654" s="12">
        <v>0</v>
      </c>
      <c r="AW1654" s="12">
        <v>0</v>
      </c>
      <c r="AX1654" s="12">
        <v>0</v>
      </c>
      <c r="AY1654" s="12">
        <v>0</v>
      </c>
      <c r="AZ1654" s="12">
        <v>0</v>
      </c>
      <c r="BA1654" s="12">
        <v>0</v>
      </c>
      <c r="BB1654" s="12">
        <v>0</v>
      </c>
      <c r="BC1654" s="12">
        <v>0</v>
      </c>
      <c r="BD1654" s="12">
        <v>0</v>
      </c>
      <c r="BE1654" s="12">
        <v>0</v>
      </c>
      <c r="BF1654" s="12">
        <v>0</v>
      </c>
      <c r="BK1654" t="s">
        <v>337</v>
      </c>
      <c r="BL1654" t="s">
        <v>110</v>
      </c>
      <c r="BM1654" s="2">
        <v>43909</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0</v>
      </c>
      <c r="CN1654">
        <v>0</v>
      </c>
    </row>
    <row r="1655" spans="1:92" hidden="1" x14ac:dyDescent="0.25">
      <c r="A1655" s="7" t="s">
        <v>358</v>
      </c>
      <c r="B1655" t="s">
        <v>111</v>
      </c>
      <c r="C1655" s="2">
        <v>43910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G1655" s="35" t="s">
        <v>358</v>
      </c>
      <c r="AH1655" s="29" t="s">
        <v>111</v>
      </c>
      <c r="AI1655" s="36">
        <v>43910</v>
      </c>
      <c r="AJ1655" s="12">
        <v>0</v>
      </c>
      <c r="AK1655" s="12">
        <v>0</v>
      </c>
      <c r="AL1655" s="12">
        <v>0</v>
      </c>
      <c r="AM1655" s="12">
        <v>0</v>
      </c>
      <c r="AN1655" s="12">
        <v>0</v>
      </c>
      <c r="AO1655" s="12">
        <v>0</v>
      </c>
      <c r="AP1655" s="12">
        <v>0</v>
      </c>
      <c r="AQ1655" s="12">
        <v>0</v>
      </c>
      <c r="AR1655" s="12">
        <v>0</v>
      </c>
      <c r="AS1655" s="12">
        <v>0</v>
      </c>
      <c r="AT1655" s="12">
        <v>0</v>
      </c>
      <c r="AU1655" s="12">
        <v>0</v>
      </c>
      <c r="AV1655" s="12">
        <v>0</v>
      </c>
      <c r="AW1655" s="12">
        <v>0</v>
      </c>
      <c r="AX1655" s="12">
        <v>0</v>
      </c>
      <c r="AY1655" s="12">
        <v>0</v>
      </c>
      <c r="AZ1655" s="12">
        <v>0</v>
      </c>
      <c r="BA1655" s="12">
        <v>0</v>
      </c>
      <c r="BB1655" s="12">
        <v>0</v>
      </c>
      <c r="BC1655" s="12">
        <v>0</v>
      </c>
      <c r="BD1655" s="12">
        <v>0</v>
      </c>
      <c r="BE1655" s="12">
        <v>0</v>
      </c>
      <c r="BF1655" s="12">
        <v>0</v>
      </c>
      <c r="BK1655" t="s">
        <v>337</v>
      </c>
      <c r="BL1655" t="s">
        <v>111</v>
      </c>
      <c r="BM1655" s="2">
        <v>43909</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row>
    <row r="1656" spans="1:92" hidden="1" x14ac:dyDescent="0.25">
      <c r="A1656" s="7" t="s">
        <v>358</v>
      </c>
      <c r="B1656" t="s">
        <v>112</v>
      </c>
      <c r="C1656" s="2">
        <v>43910</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G1656" s="33" t="s">
        <v>358</v>
      </c>
      <c r="AH1656" s="30" t="s">
        <v>112</v>
      </c>
      <c r="AI1656" s="34">
        <v>43910</v>
      </c>
      <c r="AJ1656" s="12">
        <v>0</v>
      </c>
      <c r="AK1656" s="12">
        <v>0</v>
      </c>
      <c r="AL1656" s="12">
        <v>0</v>
      </c>
      <c r="AM1656" s="12">
        <v>0</v>
      </c>
      <c r="AN1656" s="12">
        <v>0</v>
      </c>
      <c r="AO1656" s="12">
        <v>0</v>
      </c>
      <c r="AP1656" s="12">
        <v>0</v>
      </c>
      <c r="AQ1656" s="12">
        <v>0</v>
      </c>
      <c r="AR1656" s="12">
        <v>0</v>
      </c>
      <c r="AS1656" s="12">
        <v>0</v>
      </c>
      <c r="AT1656" s="12">
        <v>0</v>
      </c>
      <c r="AU1656" s="12">
        <v>0</v>
      </c>
      <c r="AV1656" s="12">
        <v>0</v>
      </c>
      <c r="AW1656" s="12">
        <v>0</v>
      </c>
      <c r="AX1656" s="12">
        <v>0</v>
      </c>
      <c r="AY1656" s="12">
        <v>0</v>
      </c>
      <c r="AZ1656" s="12">
        <v>0</v>
      </c>
      <c r="BA1656" s="12">
        <v>0</v>
      </c>
      <c r="BB1656" s="12">
        <v>0</v>
      </c>
      <c r="BC1656" s="12">
        <v>0</v>
      </c>
      <c r="BD1656" s="12">
        <v>0</v>
      </c>
      <c r="BE1656" s="12">
        <v>0</v>
      </c>
      <c r="BF1656" s="12">
        <v>0</v>
      </c>
      <c r="BK1656" t="s">
        <v>337</v>
      </c>
      <c r="BL1656" t="s">
        <v>112</v>
      </c>
      <c r="BM1656" s="2">
        <v>43909</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0</v>
      </c>
      <c r="CN1656">
        <v>0</v>
      </c>
    </row>
    <row r="1657" spans="1:92" hidden="1" x14ac:dyDescent="0.25">
      <c r="A1657" s="7" t="s">
        <v>358</v>
      </c>
      <c r="B1657" t="s">
        <v>113</v>
      </c>
      <c r="C1657" s="2">
        <v>43910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G1657" s="35" t="s">
        <v>358</v>
      </c>
      <c r="AH1657" s="29" t="s">
        <v>113</v>
      </c>
      <c r="AI1657" s="36">
        <v>43910</v>
      </c>
      <c r="AJ1657" s="12">
        <v>0</v>
      </c>
      <c r="AK1657" s="12">
        <v>0</v>
      </c>
      <c r="AL1657" s="12">
        <v>0</v>
      </c>
      <c r="AM1657" s="12">
        <v>0</v>
      </c>
      <c r="AN1657" s="12">
        <v>0</v>
      </c>
      <c r="AO1657" s="12">
        <v>0</v>
      </c>
      <c r="AP1657" s="12">
        <v>0</v>
      </c>
      <c r="AQ1657" s="12">
        <v>0</v>
      </c>
      <c r="AR1657" s="12">
        <v>0</v>
      </c>
      <c r="AS1657" s="12">
        <v>0</v>
      </c>
      <c r="AT1657" s="12">
        <v>0</v>
      </c>
      <c r="AU1657" s="12">
        <v>0</v>
      </c>
      <c r="AV1657" s="12">
        <v>0</v>
      </c>
      <c r="AW1657" s="12">
        <v>0</v>
      </c>
      <c r="AX1657" s="12">
        <v>0</v>
      </c>
      <c r="AY1657" s="12">
        <v>0</v>
      </c>
      <c r="AZ1657" s="12">
        <v>0</v>
      </c>
      <c r="BA1657" s="12">
        <v>0</v>
      </c>
      <c r="BB1657" s="12">
        <v>0</v>
      </c>
      <c r="BC1657" s="12">
        <v>0</v>
      </c>
      <c r="BD1657" s="12">
        <v>0</v>
      </c>
      <c r="BE1657" s="12">
        <v>0</v>
      </c>
      <c r="BF1657" s="12">
        <v>0</v>
      </c>
      <c r="BK1657" t="s">
        <v>337</v>
      </c>
      <c r="BL1657" t="s">
        <v>113</v>
      </c>
      <c r="BM1657" s="2">
        <v>43909</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0</v>
      </c>
    </row>
    <row r="1658" spans="1:92" hidden="1" x14ac:dyDescent="0.25">
      <c r="A1658" s="7" t="s">
        <v>359</v>
      </c>
      <c r="B1658" t="s">
        <v>110</v>
      </c>
      <c r="C1658" s="2">
        <v>43910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G1658" s="33" t="s">
        <v>359</v>
      </c>
      <c r="AH1658" s="30" t="s">
        <v>110</v>
      </c>
      <c r="AI1658" s="34">
        <v>43910</v>
      </c>
      <c r="AJ1658" s="12">
        <v>0</v>
      </c>
      <c r="AK1658" s="12">
        <v>0</v>
      </c>
      <c r="AL1658" s="12">
        <v>0</v>
      </c>
      <c r="AM1658" s="12">
        <v>0</v>
      </c>
      <c r="AN1658" s="12">
        <v>0</v>
      </c>
      <c r="AO1658" s="12">
        <v>0</v>
      </c>
      <c r="AP1658" s="12">
        <v>0</v>
      </c>
      <c r="AQ1658" s="12">
        <v>0</v>
      </c>
      <c r="AR1658" s="12">
        <v>0</v>
      </c>
      <c r="AS1658" s="12">
        <v>0</v>
      </c>
      <c r="AT1658" s="12">
        <v>0</v>
      </c>
      <c r="AU1658" s="12">
        <v>0</v>
      </c>
      <c r="AV1658" s="12">
        <v>0</v>
      </c>
      <c r="AW1658" s="12">
        <v>0</v>
      </c>
      <c r="AX1658" s="12">
        <v>0</v>
      </c>
      <c r="AY1658" s="12">
        <v>0</v>
      </c>
      <c r="AZ1658" s="12">
        <v>0</v>
      </c>
      <c r="BA1658" s="12">
        <v>0</v>
      </c>
      <c r="BB1658" s="12">
        <v>0</v>
      </c>
      <c r="BC1658" s="12">
        <v>0</v>
      </c>
      <c r="BD1658" s="12">
        <v>0</v>
      </c>
      <c r="BE1658" s="12">
        <v>0</v>
      </c>
      <c r="BF1658" s="12">
        <v>0</v>
      </c>
      <c r="BK1658" t="s">
        <v>338</v>
      </c>
      <c r="BL1658" t="s">
        <v>110</v>
      </c>
      <c r="BM1658" s="2">
        <v>43909</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0</v>
      </c>
      <c r="CK1658">
        <v>0</v>
      </c>
      <c r="CL1658">
        <v>0</v>
      </c>
      <c r="CM1658">
        <v>0</v>
      </c>
      <c r="CN1658">
        <v>0</v>
      </c>
    </row>
    <row r="1659" spans="1:92" hidden="1" x14ac:dyDescent="0.25">
      <c r="A1659" s="7" t="s">
        <v>359</v>
      </c>
      <c r="B1659" t="s">
        <v>111</v>
      </c>
      <c r="C1659" s="2">
        <v>43910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G1659" s="35" t="s">
        <v>359</v>
      </c>
      <c r="AH1659" s="29" t="s">
        <v>111</v>
      </c>
      <c r="AI1659" s="36">
        <v>43910</v>
      </c>
      <c r="AJ1659" s="12">
        <v>0</v>
      </c>
      <c r="AK1659" s="12">
        <v>0</v>
      </c>
      <c r="AL1659" s="12">
        <v>0</v>
      </c>
      <c r="AM1659" s="12">
        <v>0</v>
      </c>
      <c r="AN1659" s="12">
        <v>0</v>
      </c>
      <c r="AO1659" s="12">
        <v>0</v>
      </c>
      <c r="AP1659" s="12">
        <v>0</v>
      </c>
      <c r="AQ1659" s="12">
        <v>0</v>
      </c>
      <c r="AR1659" s="12">
        <v>0</v>
      </c>
      <c r="AS1659" s="12">
        <v>0</v>
      </c>
      <c r="AT1659" s="12">
        <v>0</v>
      </c>
      <c r="AU1659" s="12">
        <v>0</v>
      </c>
      <c r="AV1659" s="12">
        <v>0</v>
      </c>
      <c r="AW1659" s="12">
        <v>0</v>
      </c>
      <c r="AX1659" s="12">
        <v>0</v>
      </c>
      <c r="AY1659" s="12">
        <v>0</v>
      </c>
      <c r="AZ1659" s="12">
        <v>0</v>
      </c>
      <c r="BA1659" s="12">
        <v>0</v>
      </c>
      <c r="BB1659" s="12">
        <v>0</v>
      </c>
      <c r="BC1659" s="12">
        <v>0</v>
      </c>
      <c r="BD1659" s="12">
        <v>0</v>
      </c>
      <c r="BE1659" s="12">
        <v>0</v>
      </c>
      <c r="BF1659" s="12">
        <v>0</v>
      </c>
      <c r="BK1659" t="s">
        <v>338</v>
      </c>
      <c r="BL1659" t="s">
        <v>111</v>
      </c>
      <c r="BM1659" s="2">
        <v>43909</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row>
    <row r="1660" spans="1:92" hidden="1" x14ac:dyDescent="0.25">
      <c r="A1660" s="7" t="s">
        <v>359</v>
      </c>
      <c r="B1660" t="s">
        <v>112</v>
      </c>
      <c r="C1660" s="2">
        <v>43910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G1660" s="33" t="s">
        <v>359</v>
      </c>
      <c r="AH1660" s="30" t="s">
        <v>112</v>
      </c>
      <c r="AI1660" s="34">
        <v>43910</v>
      </c>
      <c r="AJ1660" s="12">
        <v>0</v>
      </c>
      <c r="AK1660" s="12">
        <v>0</v>
      </c>
      <c r="AL1660" s="12">
        <v>0</v>
      </c>
      <c r="AM1660" s="12">
        <v>0</v>
      </c>
      <c r="AN1660" s="12">
        <v>0</v>
      </c>
      <c r="AO1660" s="12">
        <v>0</v>
      </c>
      <c r="AP1660" s="12">
        <v>0</v>
      </c>
      <c r="AQ1660" s="12">
        <v>0</v>
      </c>
      <c r="AR1660" s="12">
        <v>0</v>
      </c>
      <c r="AS1660" s="12">
        <v>0</v>
      </c>
      <c r="AT1660" s="12">
        <v>0</v>
      </c>
      <c r="AU1660" s="12">
        <v>0</v>
      </c>
      <c r="AV1660" s="12">
        <v>0</v>
      </c>
      <c r="AW1660" s="12">
        <v>0</v>
      </c>
      <c r="AX1660" s="12">
        <v>0</v>
      </c>
      <c r="AY1660" s="12">
        <v>0</v>
      </c>
      <c r="AZ1660" s="12">
        <v>0</v>
      </c>
      <c r="BA1660" s="12">
        <v>0</v>
      </c>
      <c r="BB1660" s="12">
        <v>0</v>
      </c>
      <c r="BC1660" s="12">
        <v>0</v>
      </c>
      <c r="BD1660" s="12">
        <v>0</v>
      </c>
      <c r="BE1660" s="12">
        <v>0</v>
      </c>
      <c r="BF1660" s="12">
        <v>0</v>
      </c>
      <c r="BK1660" t="s">
        <v>338</v>
      </c>
      <c r="BL1660" t="s">
        <v>112</v>
      </c>
      <c r="BM1660" s="2">
        <v>43909</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row>
    <row r="1661" spans="1:92" hidden="1" x14ac:dyDescent="0.25">
      <c r="A1661" s="7" t="s">
        <v>359</v>
      </c>
      <c r="B1661" t="s">
        <v>113</v>
      </c>
      <c r="C1661" s="2">
        <v>43910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G1661" s="35" t="s">
        <v>359</v>
      </c>
      <c r="AH1661" s="29" t="s">
        <v>113</v>
      </c>
      <c r="AI1661" s="36">
        <v>43910</v>
      </c>
      <c r="AJ1661" s="12">
        <v>0</v>
      </c>
      <c r="AK1661" s="12">
        <v>0</v>
      </c>
      <c r="AL1661" s="12">
        <v>0</v>
      </c>
      <c r="AM1661" s="12">
        <v>0</v>
      </c>
      <c r="AN1661" s="12">
        <v>0</v>
      </c>
      <c r="AO1661" s="12">
        <v>0</v>
      </c>
      <c r="AP1661" s="12">
        <v>0</v>
      </c>
      <c r="AQ1661" s="12">
        <v>0</v>
      </c>
      <c r="AR1661" s="12">
        <v>0</v>
      </c>
      <c r="AS1661" s="12">
        <v>0</v>
      </c>
      <c r="AT1661" s="12">
        <v>0</v>
      </c>
      <c r="AU1661" s="12">
        <v>0</v>
      </c>
      <c r="AV1661" s="12">
        <v>0</v>
      </c>
      <c r="AW1661" s="12">
        <v>0</v>
      </c>
      <c r="AX1661" s="12">
        <v>0</v>
      </c>
      <c r="AY1661" s="12">
        <v>0</v>
      </c>
      <c r="AZ1661" s="12">
        <v>0</v>
      </c>
      <c r="BA1661" s="12">
        <v>0</v>
      </c>
      <c r="BB1661" s="12">
        <v>0</v>
      </c>
      <c r="BC1661" s="12">
        <v>0</v>
      </c>
      <c r="BD1661" s="12">
        <v>0</v>
      </c>
      <c r="BE1661" s="12">
        <v>0</v>
      </c>
      <c r="BF1661" s="12">
        <v>0</v>
      </c>
      <c r="BK1661" t="s">
        <v>338</v>
      </c>
      <c r="BL1661" t="s">
        <v>113</v>
      </c>
      <c r="BM1661" s="2">
        <v>43909</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row>
    <row r="1662" spans="1:92" hidden="1" x14ac:dyDescent="0.25">
      <c r="A1662" s="7" t="s">
        <v>360</v>
      </c>
      <c r="B1662" t="s">
        <v>110</v>
      </c>
      <c r="C1662" s="2">
        <v>43910</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G1662" s="33" t="s">
        <v>360</v>
      </c>
      <c r="AH1662" s="30" t="s">
        <v>110</v>
      </c>
      <c r="AI1662" s="34">
        <v>43910</v>
      </c>
      <c r="AJ1662" s="12">
        <v>0</v>
      </c>
      <c r="AK1662" s="12">
        <v>0</v>
      </c>
      <c r="AL1662" s="12">
        <v>0</v>
      </c>
      <c r="AM1662" s="12">
        <v>0</v>
      </c>
      <c r="AN1662" s="12">
        <v>0</v>
      </c>
      <c r="AO1662" s="12">
        <v>0</v>
      </c>
      <c r="AP1662" s="12">
        <v>0</v>
      </c>
      <c r="AQ1662" s="12">
        <v>0</v>
      </c>
      <c r="AR1662" s="12">
        <v>0</v>
      </c>
      <c r="AS1662" s="12">
        <v>0</v>
      </c>
      <c r="AT1662" s="12">
        <v>0</v>
      </c>
      <c r="AU1662" s="12">
        <v>0</v>
      </c>
      <c r="AV1662" s="12">
        <v>0</v>
      </c>
      <c r="AW1662" s="12">
        <v>0</v>
      </c>
      <c r="AX1662" s="12">
        <v>0</v>
      </c>
      <c r="AY1662" s="12">
        <v>0</v>
      </c>
      <c r="AZ1662" s="12">
        <v>0</v>
      </c>
      <c r="BA1662" s="12">
        <v>0</v>
      </c>
      <c r="BB1662" s="12">
        <v>0</v>
      </c>
      <c r="BC1662" s="12">
        <v>0</v>
      </c>
      <c r="BD1662" s="12">
        <v>0</v>
      </c>
      <c r="BE1662" s="12">
        <v>0</v>
      </c>
      <c r="BF1662" s="12">
        <v>0</v>
      </c>
      <c r="BK1662" t="s">
        <v>339</v>
      </c>
      <c r="BL1662" t="s">
        <v>110</v>
      </c>
      <c r="BM1662" s="2">
        <v>43909</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0</v>
      </c>
      <c r="CN1662">
        <v>0</v>
      </c>
    </row>
    <row r="1663" spans="1:92" hidden="1" x14ac:dyDescent="0.25">
      <c r="A1663" s="7" t="s">
        <v>360</v>
      </c>
      <c r="B1663" t="s">
        <v>111</v>
      </c>
      <c r="C1663" s="2">
        <v>43910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G1663" s="35" t="s">
        <v>360</v>
      </c>
      <c r="AH1663" s="29" t="s">
        <v>111</v>
      </c>
      <c r="AI1663" s="36">
        <v>43910</v>
      </c>
      <c r="AJ1663" s="12">
        <v>0</v>
      </c>
      <c r="AK1663" s="12">
        <v>0</v>
      </c>
      <c r="AL1663" s="12">
        <v>0</v>
      </c>
      <c r="AM1663" s="12">
        <v>0</v>
      </c>
      <c r="AN1663" s="12">
        <v>0</v>
      </c>
      <c r="AO1663" s="12">
        <v>0</v>
      </c>
      <c r="AP1663" s="12">
        <v>0</v>
      </c>
      <c r="AQ1663" s="12">
        <v>0</v>
      </c>
      <c r="AR1663" s="12">
        <v>0</v>
      </c>
      <c r="AS1663" s="12">
        <v>0</v>
      </c>
      <c r="AT1663" s="12">
        <v>0</v>
      </c>
      <c r="AU1663" s="12">
        <v>0</v>
      </c>
      <c r="AV1663" s="12">
        <v>0</v>
      </c>
      <c r="AW1663" s="12">
        <v>0</v>
      </c>
      <c r="AX1663" s="12">
        <v>0</v>
      </c>
      <c r="AY1663" s="12">
        <v>0</v>
      </c>
      <c r="AZ1663" s="12">
        <v>0</v>
      </c>
      <c r="BA1663" s="12">
        <v>0</v>
      </c>
      <c r="BB1663" s="12">
        <v>0</v>
      </c>
      <c r="BC1663" s="12">
        <v>0</v>
      </c>
      <c r="BD1663" s="12">
        <v>0</v>
      </c>
      <c r="BE1663" s="12">
        <v>0</v>
      </c>
      <c r="BF1663" s="12">
        <v>0</v>
      </c>
      <c r="BK1663" t="s">
        <v>339</v>
      </c>
      <c r="BL1663" t="s">
        <v>111</v>
      </c>
      <c r="BM1663" s="2">
        <v>43909</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0</v>
      </c>
      <c r="CN1663">
        <v>0</v>
      </c>
    </row>
    <row r="1664" spans="1:92" hidden="1" x14ac:dyDescent="0.25">
      <c r="A1664" s="7" t="s">
        <v>360</v>
      </c>
      <c r="B1664" t="s">
        <v>112</v>
      </c>
      <c r="C1664" s="2">
        <v>43910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G1664" s="33" t="s">
        <v>360</v>
      </c>
      <c r="AH1664" s="30" t="s">
        <v>112</v>
      </c>
      <c r="AI1664" s="34">
        <v>43910</v>
      </c>
      <c r="AJ1664" s="12">
        <v>0</v>
      </c>
      <c r="AK1664" s="12">
        <v>0</v>
      </c>
      <c r="AL1664" s="12">
        <v>0</v>
      </c>
      <c r="AM1664" s="12">
        <v>0</v>
      </c>
      <c r="AN1664" s="12">
        <v>0</v>
      </c>
      <c r="AO1664" s="12">
        <v>0</v>
      </c>
      <c r="AP1664" s="12">
        <v>0</v>
      </c>
      <c r="AQ1664" s="12">
        <v>0</v>
      </c>
      <c r="AR1664" s="12">
        <v>0</v>
      </c>
      <c r="AS1664" s="12">
        <v>0</v>
      </c>
      <c r="AT1664" s="12">
        <v>0</v>
      </c>
      <c r="AU1664" s="12">
        <v>0</v>
      </c>
      <c r="AV1664" s="12">
        <v>0</v>
      </c>
      <c r="AW1664" s="12">
        <v>0</v>
      </c>
      <c r="AX1664" s="12">
        <v>0</v>
      </c>
      <c r="AY1664" s="12">
        <v>0</v>
      </c>
      <c r="AZ1664" s="12">
        <v>0</v>
      </c>
      <c r="BA1664" s="12">
        <v>0</v>
      </c>
      <c r="BB1664" s="12">
        <v>0</v>
      </c>
      <c r="BC1664" s="12">
        <v>0</v>
      </c>
      <c r="BD1664" s="12">
        <v>0</v>
      </c>
      <c r="BE1664" s="12">
        <v>0</v>
      </c>
      <c r="BF1664" s="12">
        <v>0</v>
      </c>
      <c r="BK1664" t="s">
        <v>339</v>
      </c>
      <c r="BL1664" t="s">
        <v>112</v>
      </c>
      <c r="BM1664" s="2">
        <v>43909</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row>
    <row r="1665" spans="1:92" hidden="1" x14ac:dyDescent="0.25">
      <c r="A1665" s="7" t="s">
        <v>360</v>
      </c>
      <c r="B1665" t="s">
        <v>113</v>
      </c>
      <c r="C1665" s="2">
        <v>43910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G1665" s="35" t="s">
        <v>360</v>
      </c>
      <c r="AH1665" s="29" t="s">
        <v>113</v>
      </c>
      <c r="AI1665" s="36">
        <v>43910</v>
      </c>
      <c r="AJ1665" s="12">
        <v>0</v>
      </c>
      <c r="AK1665" s="12">
        <v>0</v>
      </c>
      <c r="AL1665" s="12">
        <v>0</v>
      </c>
      <c r="AM1665" s="12">
        <v>0</v>
      </c>
      <c r="AN1665" s="12">
        <v>0</v>
      </c>
      <c r="AO1665" s="12">
        <v>0</v>
      </c>
      <c r="AP1665" s="12">
        <v>0</v>
      </c>
      <c r="AQ1665" s="12">
        <v>0</v>
      </c>
      <c r="AR1665" s="12">
        <v>0</v>
      </c>
      <c r="AS1665" s="12">
        <v>0</v>
      </c>
      <c r="AT1665" s="12">
        <v>0</v>
      </c>
      <c r="AU1665" s="12">
        <v>0</v>
      </c>
      <c r="AV1665" s="12">
        <v>0</v>
      </c>
      <c r="AW1665" s="12">
        <v>0</v>
      </c>
      <c r="AX1665" s="12">
        <v>0</v>
      </c>
      <c r="AY1665" s="12">
        <v>0</v>
      </c>
      <c r="AZ1665" s="12">
        <v>0</v>
      </c>
      <c r="BA1665" s="12">
        <v>0</v>
      </c>
      <c r="BB1665" s="12">
        <v>0</v>
      </c>
      <c r="BC1665" s="12">
        <v>0</v>
      </c>
      <c r="BD1665" s="12">
        <v>0</v>
      </c>
      <c r="BE1665" s="12">
        <v>0</v>
      </c>
      <c r="BF1665" s="12">
        <v>0</v>
      </c>
      <c r="BK1665" t="s">
        <v>339</v>
      </c>
      <c r="BL1665" t="s">
        <v>113</v>
      </c>
      <c r="BM1665" s="2">
        <v>43909</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0</v>
      </c>
    </row>
    <row r="1666" spans="1:92" hidden="1" x14ac:dyDescent="0.25">
      <c r="A1666" s="7" t="s">
        <v>361</v>
      </c>
      <c r="B1666" t="s">
        <v>110</v>
      </c>
      <c r="C1666" s="2">
        <v>43910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G1666" s="33" t="s">
        <v>361</v>
      </c>
      <c r="AH1666" s="30" t="s">
        <v>110</v>
      </c>
      <c r="AI1666" s="34">
        <v>43910</v>
      </c>
      <c r="AJ1666" s="12">
        <v>0</v>
      </c>
      <c r="AK1666" s="12">
        <v>0</v>
      </c>
      <c r="AL1666" s="12">
        <v>0</v>
      </c>
      <c r="AM1666" s="12">
        <v>0</v>
      </c>
      <c r="AN1666" s="12">
        <v>0</v>
      </c>
      <c r="AO1666" s="12">
        <v>0</v>
      </c>
      <c r="AP1666" s="12">
        <v>0</v>
      </c>
      <c r="AQ1666" s="12">
        <v>0</v>
      </c>
      <c r="AR1666" s="12">
        <v>0</v>
      </c>
      <c r="AS1666" s="12">
        <v>0</v>
      </c>
      <c r="AT1666" s="12">
        <v>0</v>
      </c>
      <c r="AU1666" s="12">
        <v>0</v>
      </c>
      <c r="AV1666" s="12">
        <v>0</v>
      </c>
      <c r="AW1666" s="12">
        <v>0</v>
      </c>
      <c r="AX1666" s="12">
        <v>0</v>
      </c>
      <c r="AY1666" s="12">
        <v>0</v>
      </c>
      <c r="AZ1666" s="12">
        <v>0</v>
      </c>
      <c r="BA1666" s="12">
        <v>0</v>
      </c>
      <c r="BB1666" s="12">
        <v>0</v>
      </c>
      <c r="BC1666" s="12">
        <v>0</v>
      </c>
      <c r="BD1666" s="12">
        <v>0</v>
      </c>
      <c r="BE1666" s="12">
        <v>0</v>
      </c>
      <c r="BF1666" s="12">
        <v>0</v>
      </c>
      <c r="BK1666" t="s">
        <v>340</v>
      </c>
      <c r="BL1666" t="s">
        <v>110</v>
      </c>
      <c r="BM1666" s="2">
        <v>43909</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row>
    <row r="1667" spans="1:92" hidden="1" x14ac:dyDescent="0.25">
      <c r="A1667" s="7" t="s">
        <v>361</v>
      </c>
      <c r="B1667" t="s">
        <v>111</v>
      </c>
      <c r="C1667" s="2">
        <v>43910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G1667" s="35" t="s">
        <v>361</v>
      </c>
      <c r="AH1667" s="29" t="s">
        <v>111</v>
      </c>
      <c r="AI1667" s="36">
        <v>43910</v>
      </c>
      <c r="AJ1667" s="12">
        <v>0</v>
      </c>
      <c r="AK1667" s="12">
        <v>0</v>
      </c>
      <c r="AL1667" s="12">
        <v>0</v>
      </c>
      <c r="AM1667" s="12">
        <v>0</v>
      </c>
      <c r="AN1667" s="12">
        <v>0</v>
      </c>
      <c r="AO1667" s="12">
        <v>0</v>
      </c>
      <c r="AP1667" s="12">
        <v>0</v>
      </c>
      <c r="AQ1667" s="12">
        <v>0</v>
      </c>
      <c r="AR1667" s="12">
        <v>0</v>
      </c>
      <c r="AS1667" s="12">
        <v>0</v>
      </c>
      <c r="AT1667" s="12">
        <v>0</v>
      </c>
      <c r="AU1667" s="12">
        <v>0</v>
      </c>
      <c r="AV1667" s="12">
        <v>0</v>
      </c>
      <c r="AW1667" s="12">
        <v>0</v>
      </c>
      <c r="AX1667" s="12">
        <v>0</v>
      </c>
      <c r="AY1667" s="12">
        <v>0</v>
      </c>
      <c r="AZ1667" s="12">
        <v>0</v>
      </c>
      <c r="BA1667" s="12">
        <v>0</v>
      </c>
      <c r="BB1667" s="12">
        <v>0</v>
      </c>
      <c r="BC1667" s="12">
        <v>0</v>
      </c>
      <c r="BD1667" s="12">
        <v>0</v>
      </c>
      <c r="BE1667" s="12">
        <v>0</v>
      </c>
      <c r="BF1667" s="12">
        <v>0</v>
      </c>
      <c r="BK1667" t="s">
        <v>340</v>
      </c>
      <c r="BL1667" t="s">
        <v>111</v>
      </c>
      <c r="BM1667" s="2">
        <v>43909</v>
      </c>
      <c r="BN1667">
        <v>0</v>
      </c>
      <c r="BO1667">
        <v>0</v>
      </c>
      <c r="BP1667">
        <v>0</v>
      </c>
      <c r="BQ1667">
        <v>0</v>
      </c>
      <c r="BR1667">
        <v>0</v>
      </c>
      <c r="BS1667">
        <v>0</v>
      </c>
      <c r="BT1667">
        <v>0</v>
      </c>
      <c r="BU1667">
        <v>0</v>
      </c>
      <c r="BV1667">
        <v>0</v>
      </c>
      <c r="BW1667">
        <v>0</v>
      </c>
      <c r="BX1667">
        <v>0</v>
      </c>
      <c r="BY1667">
        <v>0</v>
      </c>
      <c r="BZ1667">
        <v>0</v>
      </c>
      <c r="CA1667">
        <v>0</v>
      </c>
      <c r="CB1667">
        <v>0</v>
      </c>
      <c r="CC1667">
        <v>0</v>
      </c>
      <c r="CD1667">
        <v>0</v>
      </c>
      <c r="CE1667">
        <v>0</v>
      </c>
      <c r="CF1667">
        <v>0</v>
      </c>
      <c r="CG1667">
        <v>0</v>
      </c>
      <c r="CH1667">
        <v>0</v>
      </c>
      <c r="CI1667">
        <v>0</v>
      </c>
      <c r="CJ1667">
        <v>0</v>
      </c>
      <c r="CK1667">
        <v>0</v>
      </c>
      <c r="CL1667">
        <v>0</v>
      </c>
      <c r="CM1667">
        <v>0</v>
      </c>
      <c r="CN1667">
        <v>0</v>
      </c>
    </row>
    <row r="1668" spans="1:92" hidden="1" x14ac:dyDescent="0.25">
      <c r="A1668" s="7" t="s">
        <v>361</v>
      </c>
      <c r="B1668" t="s">
        <v>112</v>
      </c>
      <c r="C1668" s="2">
        <v>43910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G1668" s="33" t="s">
        <v>361</v>
      </c>
      <c r="AH1668" s="30" t="s">
        <v>112</v>
      </c>
      <c r="AI1668" s="34">
        <v>43910</v>
      </c>
      <c r="AJ1668" s="12">
        <v>0</v>
      </c>
      <c r="AK1668" s="12">
        <v>0</v>
      </c>
      <c r="AL1668" s="12">
        <v>0</v>
      </c>
      <c r="AM1668" s="12">
        <v>0</v>
      </c>
      <c r="AN1668" s="12">
        <v>0</v>
      </c>
      <c r="AO1668" s="12">
        <v>0</v>
      </c>
      <c r="AP1668" s="12">
        <v>0</v>
      </c>
      <c r="AQ1668" s="12">
        <v>0</v>
      </c>
      <c r="AR1668" s="12">
        <v>0</v>
      </c>
      <c r="AS1668" s="12">
        <v>0</v>
      </c>
      <c r="AT1668" s="12">
        <v>0</v>
      </c>
      <c r="AU1668" s="12">
        <v>0</v>
      </c>
      <c r="AV1668" s="12">
        <v>0</v>
      </c>
      <c r="AW1668" s="12">
        <v>0</v>
      </c>
      <c r="AX1668" s="12">
        <v>0</v>
      </c>
      <c r="AY1668" s="12">
        <v>0</v>
      </c>
      <c r="AZ1668" s="12">
        <v>0</v>
      </c>
      <c r="BA1668" s="12">
        <v>0</v>
      </c>
      <c r="BB1668" s="12">
        <v>0</v>
      </c>
      <c r="BC1668" s="12">
        <v>0</v>
      </c>
      <c r="BD1668" s="12">
        <v>0</v>
      </c>
      <c r="BE1668" s="12">
        <v>0</v>
      </c>
      <c r="BF1668" s="12">
        <v>0</v>
      </c>
      <c r="BK1668" t="s">
        <v>340</v>
      </c>
      <c r="BL1668" t="s">
        <v>112</v>
      </c>
      <c r="BM1668" s="2">
        <v>43909</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row>
    <row r="1669" spans="1:92" hidden="1" x14ac:dyDescent="0.25">
      <c r="A1669" s="7" t="s">
        <v>361</v>
      </c>
      <c r="B1669" t="s">
        <v>113</v>
      </c>
      <c r="C1669" s="2">
        <v>43910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G1669" s="35" t="s">
        <v>361</v>
      </c>
      <c r="AH1669" s="29" t="s">
        <v>113</v>
      </c>
      <c r="AI1669" s="36">
        <v>43910</v>
      </c>
      <c r="AJ1669" s="12">
        <v>0</v>
      </c>
      <c r="AK1669" s="12">
        <v>0</v>
      </c>
      <c r="AL1669" s="12">
        <v>0</v>
      </c>
      <c r="AM1669" s="12">
        <v>0</v>
      </c>
      <c r="AN1669" s="12">
        <v>0</v>
      </c>
      <c r="AO1669" s="12">
        <v>0</v>
      </c>
      <c r="AP1669" s="12">
        <v>0</v>
      </c>
      <c r="AQ1669" s="12">
        <v>0</v>
      </c>
      <c r="AR1669" s="12">
        <v>0</v>
      </c>
      <c r="AS1669" s="12">
        <v>0</v>
      </c>
      <c r="AT1669" s="12">
        <v>0</v>
      </c>
      <c r="AU1669" s="12">
        <v>0</v>
      </c>
      <c r="AV1669" s="12">
        <v>0</v>
      </c>
      <c r="AW1669" s="12">
        <v>0</v>
      </c>
      <c r="AX1669" s="12">
        <v>0</v>
      </c>
      <c r="AY1669" s="12">
        <v>0</v>
      </c>
      <c r="AZ1669" s="12">
        <v>0</v>
      </c>
      <c r="BA1669" s="12">
        <v>0</v>
      </c>
      <c r="BB1669" s="12">
        <v>0</v>
      </c>
      <c r="BC1669" s="12">
        <v>0</v>
      </c>
      <c r="BD1669" s="12">
        <v>0</v>
      </c>
      <c r="BE1669" s="12">
        <v>0</v>
      </c>
      <c r="BF1669" s="12">
        <v>0</v>
      </c>
      <c r="BK1669" t="s">
        <v>340</v>
      </c>
      <c r="BL1669" t="s">
        <v>113</v>
      </c>
      <c r="BM1669" s="2">
        <v>43909</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row>
    <row r="1670" spans="1:92" hidden="1" x14ac:dyDescent="0.25">
      <c r="A1670" s="7" t="s">
        <v>362</v>
      </c>
      <c r="B1670" t="s">
        <v>110</v>
      </c>
      <c r="C1670" s="2">
        <v>43910</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G1670" s="33" t="s">
        <v>362</v>
      </c>
      <c r="AH1670" s="30" t="s">
        <v>110</v>
      </c>
      <c r="AI1670" s="34">
        <v>43910</v>
      </c>
      <c r="AJ1670" s="12">
        <v>0</v>
      </c>
      <c r="AK1670" s="12">
        <v>0</v>
      </c>
      <c r="AL1670" s="12">
        <v>0</v>
      </c>
      <c r="AM1670" s="12">
        <v>0</v>
      </c>
      <c r="AN1670" s="12">
        <v>0</v>
      </c>
      <c r="AO1670" s="12">
        <v>0</v>
      </c>
      <c r="AP1670" s="12">
        <v>0</v>
      </c>
      <c r="AQ1670" s="12">
        <v>0</v>
      </c>
      <c r="AR1670" s="12">
        <v>0</v>
      </c>
      <c r="AS1670" s="12">
        <v>0</v>
      </c>
      <c r="AT1670" s="12">
        <v>0</v>
      </c>
      <c r="AU1670" s="12">
        <v>0</v>
      </c>
      <c r="AV1670" s="12">
        <v>0</v>
      </c>
      <c r="AW1670" s="12">
        <v>0</v>
      </c>
      <c r="AX1670" s="12">
        <v>0</v>
      </c>
      <c r="AY1670" s="12">
        <v>0</v>
      </c>
      <c r="AZ1670" s="12">
        <v>0</v>
      </c>
      <c r="BA1670" s="12">
        <v>0</v>
      </c>
      <c r="BB1670" s="12">
        <v>0</v>
      </c>
      <c r="BC1670" s="12">
        <v>0</v>
      </c>
      <c r="BD1670" s="12">
        <v>0</v>
      </c>
      <c r="BE1670" s="12">
        <v>0</v>
      </c>
      <c r="BF1670" s="12">
        <v>0</v>
      </c>
      <c r="BK1670" t="s">
        <v>341</v>
      </c>
      <c r="BL1670" t="s">
        <v>110</v>
      </c>
      <c r="BM1670" s="2">
        <v>43909</v>
      </c>
      <c r="BN1670">
        <v>0</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0</v>
      </c>
      <c r="CH1670">
        <v>0</v>
      </c>
      <c r="CI1670">
        <v>0</v>
      </c>
      <c r="CJ1670">
        <v>0</v>
      </c>
      <c r="CK1670">
        <v>0</v>
      </c>
      <c r="CL1670">
        <v>0</v>
      </c>
      <c r="CM1670">
        <v>0</v>
      </c>
      <c r="CN1670">
        <v>0</v>
      </c>
    </row>
    <row r="1671" spans="1:92" hidden="1" x14ac:dyDescent="0.25">
      <c r="A1671" s="7" t="s">
        <v>362</v>
      </c>
      <c r="B1671" t="s">
        <v>111</v>
      </c>
      <c r="C1671" s="2">
        <v>43910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G1671" s="35" t="s">
        <v>362</v>
      </c>
      <c r="AH1671" s="29" t="s">
        <v>111</v>
      </c>
      <c r="AI1671" s="36">
        <v>43910</v>
      </c>
      <c r="AJ1671" s="12">
        <v>0</v>
      </c>
      <c r="AK1671" s="12">
        <v>0</v>
      </c>
      <c r="AL1671" s="12">
        <v>0</v>
      </c>
      <c r="AM1671" s="12">
        <v>0</v>
      </c>
      <c r="AN1671" s="12">
        <v>0</v>
      </c>
      <c r="AO1671" s="12">
        <v>0</v>
      </c>
      <c r="AP1671" s="12">
        <v>0</v>
      </c>
      <c r="AQ1671" s="12">
        <v>0</v>
      </c>
      <c r="AR1671" s="12">
        <v>0</v>
      </c>
      <c r="AS1671" s="12">
        <v>0</v>
      </c>
      <c r="AT1671" s="12">
        <v>0</v>
      </c>
      <c r="AU1671" s="12">
        <v>0</v>
      </c>
      <c r="AV1671" s="12">
        <v>0</v>
      </c>
      <c r="AW1671" s="12">
        <v>0</v>
      </c>
      <c r="AX1671" s="12">
        <v>0</v>
      </c>
      <c r="AY1671" s="12">
        <v>0</v>
      </c>
      <c r="AZ1671" s="12">
        <v>0</v>
      </c>
      <c r="BA1671" s="12">
        <v>0</v>
      </c>
      <c r="BB1671" s="12">
        <v>0</v>
      </c>
      <c r="BC1671" s="12">
        <v>0</v>
      </c>
      <c r="BD1671" s="12">
        <v>0</v>
      </c>
      <c r="BE1671" s="12">
        <v>0</v>
      </c>
      <c r="BF1671" s="12">
        <v>0</v>
      </c>
      <c r="BK1671" t="s">
        <v>341</v>
      </c>
      <c r="BL1671" t="s">
        <v>111</v>
      </c>
      <c r="BM1671" s="2">
        <v>43909</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row>
    <row r="1672" spans="1:92" hidden="1" x14ac:dyDescent="0.25">
      <c r="A1672" s="7" t="s">
        <v>362</v>
      </c>
      <c r="B1672" t="s">
        <v>112</v>
      </c>
      <c r="C1672" s="2">
        <v>43910</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G1672" s="33" t="s">
        <v>362</v>
      </c>
      <c r="AH1672" s="30" t="s">
        <v>112</v>
      </c>
      <c r="AI1672" s="34">
        <v>43910</v>
      </c>
      <c r="AJ1672" s="12">
        <v>0</v>
      </c>
      <c r="AK1672" s="12">
        <v>0</v>
      </c>
      <c r="AL1672" s="12">
        <v>0</v>
      </c>
      <c r="AM1672" s="12">
        <v>0</v>
      </c>
      <c r="AN1672" s="12">
        <v>0</v>
      </c>
      <c r="AO1672" s="12">
        <v>0</v>
      </c>
      <c r="AP1672" s="12">
        <v>0</v>
      </c>
      <c r="AQ1672" s="12">
        <v>0</v>
      </c>
      <c r="AR1672" s="12">
        <v>0</v>
      </c>
      <c r="AS1672" s="12">
        <v>0</v>
      </c>
      <c r="AT1672" s="12">
        <v>0</v>
      </c>
      <c r="AU1672" s="12">
        <v>0</v>
      </c>
      <c r="AV1672" s="12">
        <v>0</v>
      </c>
      <c r="AW1672" s="12">
        <v>0</v>
      </c>
      <c r="AX1672" s="12">
        <v>0</v>
      </c>
      <c r="AY1672" s="12">
        <v>0</v>
      </c>
      <c r="AZ1672" s="12">
        <v>0</v>
      </c>
      <c r="BA1672" s="12">
        <v>0</v>
      </c>
      <c r="BB1672" s="12">
        <v>0</v>
      </c>
      <c r="BC1672" s="12">
        <v>0</v>
      </c>
      <c r="BD1672" s="12">
        <v>0</v>
      </c>
      <c r="BE1672" s="12">
        <v>0</v>
      </c>
      <c r="BF1672" s="12">
        <v>0</v>
      </c>
      <c r="BK1672" t="s">
        <v>341</v>
      </c>
      <c r="BL1672" t="s">
        <v>112</v>
      </c>
      <c r="BM1672" s="2">
        <v>43909</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row>
    <row r="1673" spans="1:92" hidden="1" x14ac:dyDescent="0.25">
      <c r="A1673" s="7" t="s">
        <v>362</v>
      </c>
      <c r="B1673" t="s">
        <v>113</v>
      </c>
      <c r="C1673" s="2">
        <v>43910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G1673" s="35" t="s">
        <v>362</v>
      </c>
      <c r="AH1673" s="29" t="s">
        <v>113</v>
      </c>
      <c r="AI1673" s="36">
        <v>43910</v>
      </c>
      <c r="AJ1673" s="12">
        <v>0</v>
      </c>
      <c r="AK1673" s="12">
        <v>0</v>
      </c>
      <c r="AL1673" s="12">
        <v>0</v>
      </c>
      <c r="AM1673" s="12">
        <v>0</v>
      </c>
      <c r="AN1673" s="12">
        <v>0</v>
      </c>
      <c r="AO1673" s="12">
        <v>0</v>
      </c>
      <c r="AP1673" s="12">
        <v>0</v>
      </c>
      <c r="AQ1673" s="12">
        <v>0</v>
      </c>
      <c r="AR1673" s="12">
        <v>0</v>
      </c>
      <c r="AS1673" s="12">
        <v>0</v>
      </c>
      <c r="AT1673" s="12">
        <v>0</v>
      </c>
      <c r="AU1673" s="12">
        <v>0</v>
      </c>
      <c r="AV1673" s="12">
        <v>0</v>
      </c>
      <c r="AW1673" s="12">
        <v>0</v>
      </c>
      <c r="AX1673" s="12">
        <v>0</v>
      </c>
      <c r="AY1673" s="12">
        <v>0</v>
      </c>
      <c r="AZ1673" s="12">
        <v>0</v>
      </c>
      <c r="BA1673" s="12">
        <v>0</v>
      </c>
      <c r="BB1673" s="12">
        <v>0</v>
      </c>
      <c r="BC1673" s="12">
        <v>0</v>
      </c>
      <c r="BD1673" s="12">
        <v>0</v>
      </c>
      <c r="BE1673" s="12">
        <v>0</v>
      </c>
      <c r="BF1673" s="12">
        <v>0</v>
      </c>
      <c r="BK1673" t="s">
        <v>341</v>
      </c>
      <c r="BL1673" t="s">
        <v>113</v>
      </c>
      <c r="BM1673" s="2">
        <v>43909</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row>
    <row r="1674" spans="1:92" hidden="1" x14ac:dyDescent="0.25">
      <c r="A1674" s="7" t="s">
        <v>363</v>
      </c>
      <c r="B1674" t="s">
        <v>110</v>
      </c>
      <c r="C1674" s="2">
        <v>43910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G1674" s="33" t="s">
        <v>363</v>
      </c>
      <c r="AH1674" s="30" t="s">
        <v>110</v>
      </c>
      <c r="AI1674" s="34">
        <v>43910</v>
      </c>
      <c r="AJ1674" s="12">
        <v>0</v>
      </c>
      <c r="AK1674" s="12">
        <v>0</v>
      </c>
      <c r="AL1674" s="12">
        <v>0</v>
      </c>
      <c r="AM1674" s="12">
        <v>0</v>
      </c>
      <c r="AN1674" s="12">
        <v>0</v>
      </c>
      <c r="AO1674" s="12">
        <v>0</v>
      </c>
      <c r="AP1674" s="12">
        <v>0</v>
      </c>
      <c r="AQ1674" s="12">
        <v>0</v>
      </c>
      <c r="AR1674" s="12">
        <v>0</v>
      </c>
      <c r="AS1674" s="12">
        <v>0</v>
      </c>
      <c r="AT1674" s="12">
        <v>0</v>
      </c>
      <c r="AU1674" s="12">
        <v>0</v>
      </c>
      <c r="AV1674" s="12">
        <v>0</v>
      </c>
      <c r="AW1674" s="12">
        <v>0</v>
      </c>
      <c r="AX1674" s="12">
        <v>0</v>
      </c>
      <c r="AY1674" s="12">
        <v>0</v>
      </c>
      <c r="AZ1674" s="12">
        <v>0</v>
      </c>
      <c r="BA1674" s="12">
        <v>0</v>
      </c>
      <c r="BB1674" s="12">
        <v>0</v>
      </c>
      <c r="BC1674" s="12">
        <v>0</v>
      </c>
      <c r="BD1674" s="12">
        <v>0</v>
      </c>
      <c r="BE1674" s="12">
        <v>0</v>
      </c>
      <c r="BF1674" s="12">
        <v>0</v>
      </c>
      <c r="BK1674" t="s">
        <v>320</v>
      </c>
      <c r="BL1674" t="s">
        <v>110</v>
      </c>
      <c r="BM1674" s="2">
        <v>43910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row>
    <row r="1675" spans="1:92" hidden="1" x14ac:dyDescent="0.25">
      <c r="A1675" s="7" t="s">
        <v>363</v>
      </c>
      <c r="B1675" t="s">
        <v>111</v>
      </c>
      <c r="C1675" s="2">
        <v>43910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G1675" s="35" t="s">
        <v>363</v>
      </c>
      <c r="AH1675" s="29" t="s">
        <v>111</v>
      </c>
      <c r="AI1675" s="36">
        <v>43910</v>
      </c>
      <c r="AJ1675" s="12">
        <v>0</v>
      </c>
      <c r="AK1675" s="12">
        <v>0</v>
      </c>
      <c r="AL1675" s="12">
        <v>0</v>
      </c>
      <c r="AM1675" s="12">
        <v>0</v>
      </c>
      <c r="AN1675" s="12">
        <v>0</v>
      </c>
      <c r="AO1675" s="12">
        <v>0</v>
      </c>
      <c r="AP1675" s="12">
        <v>0</v>
      </c>
      <c r="AQ1675" s="12">
        <v>0</v>
      </c>
      <c r="AR1675" s="12">
        <v>0</v>
      </c>
      <c r="AS1675" s="12">
        <v>0</v>
      </c>
      <c r="AT1675" s="12">
        <v>0</v>
      </c>
      <c r="AU1675" s="12">
        <v>0</v>
      </c>
      <c r="AV1675" s="12">
        <v>0</v>
      </c>
      <c r="AW1675" s="12">
        <v>0</v>
      </c>
      <c r="AX1675" s="12">
        <v>0</v>
      </c>
      <c r="AY1675" s="12">
        <v>0</v>
      </c>
      <c r="AZ1675" s="12">
        <v>0</v>
      </c>
      <c r="BA1675" s="12">
        <v>0</v>
      </c>
      <c r="BB1675" s="12">
        <v>0</v>
      </c>
      <c r="BC1675" s="12">
        <v>0</v>
      </c>
      <c r="BD1675" s="12">
        <v>0</v>
      </c>
      <c r="BE1675" s="12">
        <v>0</v>
      </c>
      <c r="BF1675" s="12">
        <v>0</v>
      </c>
      <c r="BK1675" t="s">
        <v>320</v>
      </c>
      <c r="BL1675" t="s">
        <v>111</v>
      </c>
      <c r="BM1675" s="2">
        <v>43910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row>
    <row r="1676" spans="1:92" hidden="1" x14ac:dyDescent="0.25">
      <c r="A1676" s="7" t="s">
        <v>363</v>
      </c>
      <c r="B1676" t="s">
        <v>112</v>
      </c>
      <c r="C1676" s="2">
        <v>43910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G1676" s="33" t="s">
        <v>363</v>
      </c>
      <c r="AH1676" s="30" t="s">
        <v>112</v>
      </c>
      <c r="AI1676" s="34">
        <v>43910</v>
      </c>
      <c r="AJ1676" s="12">
        <v>0</v>
      </c>
      <c r="AK1676" s="12">
        <v>0</v>
      </c>
      <c r="AL1676" s="12">
        <v>0</v>
      </c>
      <c r="AM1676" s="12">
        <v>0</v>
      </c>
      <c r="AN1676" s="12">
        <v>0</v>
      </c>
      <c r="AO1676" s="12">
        <v>0</v>
      </c>
      <c r="AP1676" s="12">
        <v>0</v>
      </c>
      <c r="AQ1676" s="12">
        <v>0</v>
      </c>
      <c r="AR1676" s="12">
        <v>0</v>
      </c>
      <c r="AS1676" s="12">
        <v>0</v>
      </c>
      <c r="AT1676" s="12">
        <v>0</v>
      </c>
      <c r="AU1676" s="12">
        <v>0</v>
      </c>
      <c r="AV1676" s="12">
        <v>0</v>
      </c>
      <c r="AW1676" s="12">
        <v>0</v>
      </c>
      <c r="AX1676" s="12">
        <v>0</v>
      </c>
      <c r="AY1676" s="12">
        <v>0</v>
      </c>
      <c r="AZ1676" s="12">
        <v>0</v>
      </c>
      <c r="BA1676" s="12">
        <v>0</v>
      </c>
      <c r="BB1676" s="12">
        <v>0</v>
      </c>
      <c r="BC1676" s="12">
        <v>0</v>
      </c>
      <c r="BD1676" s="12">
        <v>0</v>
      </c>
      <c r="BE1676" s="12">
        <v>0</v>
      </c>
      <c r="BF1676" s="12">
        <v>0</v>
      </c>
      <c r="BK1676" t="s">
        <v>320</v>
      </c>
      <c r="BL1676" t="s">
        <v>112</v>
      </c>
      <c r="BM1676" s="2">
        <v>43910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row>
    <row r="1677" spans="1:92" hidden="1" x14ac:dyDescent="0.25">
      <c r="A1677" s="7" t="s">
        <v>363</v>
      </c>
      <c r="B1677" t="s">
        <v>113</v>
      </c>
      <c r="C1677" s="2">
        <v>43910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G1677" s="35" t="s">
        <v>363</v>
      </c>
      <c r="AH1677" s="29" t="s">
        <v>113</v>
      </c>
      <c r="AI1677" s="36">
        <v>43910</v>
      </c>
      <c r="AJ1677" s="12">
        <v>0</v>
      </c>
      <c r="AK1677" s="12">
        <v>0</v>
      </c>
      <c r="AL1677" s="12">
        <v>0</v>
      </c>
      <c r="AM1677" s="12">
        <v>0</v>
      </c>
      <c r="AN1677" s="12">
        <v>0</v>
      </c>
      <c r="AO1677" s="12">
        <v>0</v>
      </c>
      <c r="AP1677" s="12">
        <v>0</v>
      </c>
      <c r="AQ1677" s="12">
        <v>0</v>
      </c>
      <c r="AR1677" s="12">
        <v>0</v>
      </c>
      <c r="AS1677" s="12">
        <v>0</v>
      </c>
      <c r="AT1677" s="12">
        <v>0</v>
      </c>
      <c r="AU1677" s="12">
        <v>0</v>
      </c>
      <c r="AV1677" s="12">
        <v>0</v>
      </c>
      <c r="AW1677" s="12">
        <v>0</v>
      </c>
      <c r="AX1677" s="12">
        <v>0</v>
      </c>
      <c r="AY1677" s="12">
        <v>0</v>
      </c>
      <c r="AZ1677" s="12">
        <v>0</v>
      </c>
      <c r="BA1677" s="12">
        <v>0</v>
      </c>
      <c r="BB1677" s="12">
        <v>0</v>
      </c>
      <c r="BC1677" s="12">
        <v>0</v>
      </c>
      <c r="BD1677" s="12">
        <v>0</v>
      </c>
      <c r="BE1677" s="12">
        <v>0</v>
      </c>
      <c r="BF1677" s="12">
        <v>0</v>
      </c>
      <c r="BK1677" t="s">
        <v>320</v>
      </c>
      <c r="BL1677" t="s">
        <v>113</v>
      </c>
      <c r="BM1677" s="2">
        <v>43910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row>
    <row r="1678" spans="1:92" hidden="1" x14ac:dyDescent="0.25">
      <c r="A1678" s="7" t="s">
        <v>364</v>
      </c>
      <c r="B1678" t="s">
        <v>110</v>
      </c>
      <c r="C1678" s="2">
        <v>43910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G1678" s="33" t="s">
        <v>364</v>
      </c>
      <c r="AH1678" s="30" t="s">
        <v>110</v>
      </c>
      <c r="AI1678" s="34">
        <v>43910</v>
      </c>
      <c r="AJ1678" s="12">
        <v>0</v>
      </c>
      <c r="AK1678" s="12">
        <v>0</v>
      </c>
      <c r="AL1678" s="12">
        <v>0</v>
      </c>
      <c r="AM1678" s="12">
        <v>0</v>
      </c>
      <c r="AN1678" s="12">
        <v>0</v>
      </c>
      <c r="AO1678" s="12">
        <v>0</v>
      </c>
      <c r="AP1678" s="12">
        <v>0</v>
      </c>
      <c r="AQ1678" s="12">
        <v>0</v>
      </c>
      <c r="AR1678" s="12">
        <v>0</v>
      </c>
      <c r="AS1678" s="12">
        <v>0</v>
      </c>
      <c r="AT1678" s="12">
        <v>0</v>
      </c>
      <c r="AU1678" s="12">
        <v>0</v>
      </c>
      <c r="AV1678" s="12">
        <v>0</v>
      </c>
      <c r="AW1678" s="12">
        <v>0</v>
      </c>
      <c r="AX1678" s="12">
        <v>0</v>
      </c>
      <c r="AY1678" s="12">
        <v>0</v>
      </c>
      <c r="AZ1678" s="12">
        <v>0</v>
      </c>
      <c r="BA1678" s="12">
        <v>0</v>
      </c>
      <c r="BB1678" s="12">
        <v>0</v>
      </c>
      <c r="BC1678" s="12">
        <v>0</v>
      </c>
      <c r="BD1678" s="12">
        <v>0</v>
      </c>
      <c r="BE1678" s="12">
        <v>0</v>
      </c>
      <c r="BF1678" s="12">
        <v>0</v>
      </c>
      <c r="BK1678" t="s">
        <v>321</v>
      </c>
      <c r="BL1678" t="s">
        <v>110</v>
      </c>
      <c r="BM1678" s="2">
        <v>43910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row>
    <row r="1679" spans="1:92" hidden="1" x14ac:dyDescent="0.25">
      <c r="A1679" s="7" t="s">
        <v>364</v>
      </c>
      <c r="B1679" t="s">
        <v>111</v>
      </c>
      <c r="C1679" s="2">
        <v>43910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G1679" s="35" t="s">
        <v>364</v>
      </c>
      <c r="AH1679" s="29" t="s">
        <v>111</v>
      </c>
      <c r="AI1679" s="36">
        <v>43910</v>
      </c>
      <c r="AJ1679" s="12">
        <v>0</v>
      </c>
      <c r="AK1679" s="12">
        <v>0</v>
      </c>
      <c r="AL1679" s="12">
        <v>0</v>
      </c>
      <c r="AM1679" s="12">
        <v>0</v>
      </c>
      <c r="AN1679" s="12">
        <v>0</v>
      </c>
      <c r="AO1679" s="12">
        <v>0</v>
      </c>
      <c r="AP1679" s="12">
        <v>0</v>
      </c>
      <c r="AQ1679" s="12">
        <v>0</v>
      </c>
      <c r="AR1679" s="12">
        <v>0</v>
      </c>
      <c r="AS1679" s="12">
        <v>0</v>
      </c>
      <c r="AT1679" s="12">
        <v>0</v>
      </c>
      <c r="AU1679" s="12">
        <v>0</v>
      </c>
      <c r="AV1679" s="12">
        <v>0</v>
      </c>
      <c r="AW1679" s="12">
        <v>0</v>
      </c>
      <c r="AX1679" s="12">
        <v>0</v>
      </c>
      <c r="AY1679" s="12">
        <v>0</v>
      </c>
      <c r="AZ1679" s="12">
        <v>0</v>
      </c>
      <c r="BA1679" s="12">
        <v>0</v>
      </c>
      <c r="BB1679" s="12">
        <v>0</v>
      </c>
      <c r="BC1679" s="12">
        <v>0</v>
      </c>
      <c r="BD1679" s="12">
        <v>0</v>
      </c>
      <c r="BE1679" s="12">
        <v>0</v>
      </c>
      <c r="BF1679" s="12">
        <v>0</v>
      </c>
      <c r="BK1679" t="s">
        <v>321</v>
      </c>
      <c r="BL1679" t="s">
        <v>111</v>
      </c>
      <c r="BM1679" s="2">
        <v>43910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row>
    <row r="1680" spans="1:92" hidden="1" x14ac:dyDescent="0.25">
      <c r="A1680" s="7" t="s">
        <v>364</v>
      </c>
      <c r="B1680" t="s">
        <v>112</v>
      </c>
      <c r="C1680" s="2">
        <v>43910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G1680" s="33" t="s">
        <v>364</v>
      </c>
      <c r="AH1680" s="30" t="s">
        <v>112</v>
      </c>
      <c r="AI1680" s="34">
        <v>43910</v>
      </c>
      <c r="AJ1680" s="12">
        <v>0</v>
      </c>
      <c r="AK1680" s="12">
        <v>0</v>
      </c>
      <c r="AL1680" s="12">
        <v>0</v>
      </c>
      <c r="AM1680" s="12">
        <v>0</v>
      </c>
      <c r="AN1680" s="12">
        <v>0</v>
      </c>
      <c r="AO1680" s="12">
        <v>0</v>
      </c>
      <c r="AP1680" s="12">
        <v>0</v>
      </c>
      <c r="AQ1680" s="12">
        <v>0</v>
      </c>
      <c r="AR1680" s="12">
        <v>0</v>
      </c>
      <c r="AS1680" s="12">
        <v>0</v>
      </c>
      <c r="AT1680" s="12">
        <v>0</v>
      </c>
      <c r="AU1680" s="12">
        <v>0</v>
      </c>
      <c r="AV1680" s="12">
        <v>0</v>
      </c>
      <c r="AW1680" s="12">
        <v>0</v>
      </c>
      <c r="AX1680" s="12">
        <v>0</v>
      </c>
      <c r="AY1680" s="12">
        <v>0</v>
      </c>
      <c r="AZ1680" s="12">
        <v>0</v>
      </c>
      <c r="BA1680" s="12">
        <v>0</v>
      </c>
      <c r="BB1680" s="12">
        <v>0</v>
      </c>
      <c r="BC1680" s="12">
        <v>0</v>
      </c>
      <c r="BD1680" s="12">
        <v>0</v>
      </c>
      <c r="BE1680" s="12">
        <v>0</v>
      </c>
      <c r="BF1680" s="12">
        <v>0</v>
      </c>
      <c r="BK1680" t="s">
        <v>321</v>
      </c>
      <c r="BL1680" t="s">
        <v>112</v>
      </c>
      <c r="BM1680" s="2">
        <v>43910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row>
    <row r="1681" spans="1:92" hidden="1" x14ac:dyDescent="0.25">
      <c r="A1681" s="7" t="s">
        <v>364</v>
      </c>
      <c r="B1681" t="s">
        <v>113</v>
      </c>
      <c r="C1681" s="2">
        <v>43910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G1681" s="35" t="s">
        <v>364</v>
      </c>
      <c r="AH1681" s="29" t="s">
        <v>113</v>
      </c>
      <c r="AI1681" s="36">
        <v>43910</v>
      </c>
      <c r="AJ1681" s="12">
        <v>0</v>
      </c>
      <c r="AK1681" s="12">
        <v>0</v>
      </c>
      <c r="AL1681" s="12">
        <v>0</v>
      </c>
      <c r="AM1681" s="12">
        <v>0</v>
      </c>
      <c r="AN1681" s="12">
        <v>0</v>
      </c>
      <c r="AO1681" s="12">
        <v>0</v>
      </c>
      <c r="AP1681" s="12">
        <v>0</v>
      </c>
      <c r="AQ1681" s="12">
        <v>0</v>
      </c>
      <c r="AR1681" s="12">
        <v>0</v>
      </c>
      <c r="AS1681" s="12">
        <v>0</v>
      </c>
      <c r="AT1681" s="12">
        <v>0</v>
      </c>
      <c r="AU1681" s="12">
        <v>0</v>
      </c>
      <c r="AV1681" s="12">
        <v>0</v>
      </c>
      <c r="AW1681" s="12">
        <v>0</v>
      </c>
      <c r="AX1681" s="12">
        <v>0</v>
      </c>
      <c r="AY1681" s="12">
        <v>0</v>
      </c>
      <c r="AZ1681" s="12">
        <v>0</v>
      </c>
      <c r="BA1681" s="12">
        <v>0</v>
      </c>
      <c r="BB1681" s="12">
        <v>0</v>
      </c>
      <c r="BC1681" s="12">
        <v>0</v>
      </c>
      <c r="BD1681" s="12">
        <v>0</v>
      </c>
      <c r="BE1681" s="12">
        <v>0</v>
      </c>
      <c r="BF1681" s="12">
        <v>0</v>
      </c>
      <c r="BK1681" t="s">
        <v>321</v>
      </c>
      <c r="BL1681" t="s">
        <v>113</v>
      </c>
      <c r="BM1681" s="2">
        <v>43910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row>
    <row r="1682" spans="1:92" hidden="1" x14ac:dyDescent="0.25">
      <c r="A1682" s="27" t="s">
        <v>344</v>
      </c>
      <c r="B1682" t="s">
        <v>110</v>
      </c>
      <c r="C1682" s="2">
        <v>43913</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G1682" s="33" t="s">
        <v>344</v>
      </c>
      <c r="AH1682" s="30" t="s">
        <v>110</v>
      </c>
      <c r="AI1682" s="34">
        <v>43913</v>
      </c>
      <c r="AJ1682" s="12">
        <v>0</v>
      </c>
      <c r="AK1682" s="12">
        <v>0</v>
      </c>
      <c r="AL1682" s="12">
        <v>0</v>
      </c>
      <c r="AM1682" s="12">
        <v>0</v>
      </c>
      <c r="AN1682" s="12">
        <v>0</v>
      </c>
      <c r="AO1682" s="12">
        <v>0</v>
      </c>
      <c r="AP1682" s="12">
        <v>0</v>
      </c>
      <c r="AQ1682" s="12">
        <v>0</v>
      </c>
      <c r="AR1682" s="12">
        <v>0</v>
      </c>
      <c r="AS1682" s="12">
        <v>0</v>
      </c>
      <c r="AT1682" s="12">
        <v>0</v>
      </c>
      <c r="AU1682" s="12">
        <v>0</v>
      </c>
      <c r="AV1682" s="12">
        <v>0</v>
      </c>
      <c r="AW1682" s="12">
        <v>0</v>
      </c>
      <c r="AX1682" s="12">
        <v>0</v>
      </c>
      <c r="AY1682" s="12">
        <v>0</v>
      </c>
      <c r="AZ1682" s="12">
        <v>0</v>
      </c>
      <c r="BA1682" s="12">
        <v>0</v>
      </c>
      <c r="BB1682" s="12">
        <v>0</v>
      </c>
      <c r="BC1682" s="12">
        <v>0</v>
      </c>
      <c r="BD1682" s="12">
        <v>0</v>
      </c>
      <c r="BE1682" s="12">
        <v>0</v>
      </c>
      <c r="BF1682" s="12">
        <v>0</v>
      </c>
      <c r="BK1682" t="s">
        <v>322</v>
      </c>
      <c r="BL1682" t="s">
        <v>110</v>
      </c>
      <c r="BM1682" s="2">
        <v>43910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row>
    <row r="1683" spans="1:92" hidden="1" x14ac:dyDescent="0.25">
      <c r="A1683" s="27" t="s">
        <v>344</v>
      </c>
      <c r="B1683" t="s">
        <v>111</v>
      </c>
      <c r="C1683" s="2">
        <v>43913</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G1683" s="35" t="s">
        <v>344</v>
      </c>
      <c r="AH1683" s="29" t="s">
        <v>111</v>
      </c>
      <c r="AI1683" s="36">
        <v>43913</v>
      </c>
      <c r="AJ1683" s="12">
        <v>0</v>
      </c>
      <c r="AK1683" s="12">
        <v>0</v>
      </c>
      <c r="AL1683" s="12">
        <v>0</v>
      </c>
      <c r="AM1683" s="12">
        <v>0</v>
      </c>
      <c r="AN1683" s="12">
        <v>0</v>
      </c>
      <c r="AO1683" s="12">
        <v>0</v>
      </c>
      <c r="AP1683" s="12">
        <v>0</v>
      </c>
      <c r="AQ1683" s="12">
        <v>0</v>
      </c>
      <c r="AR1683" s="12">
        <v>0</v>
      </c>
      <c r="AS1683" s="12">
        <v>0</v>
      </c>
      <c r="AT1683" s="12">
        <v>0</v>
      </c>
      <c r="AU1683" s="12">
        <v>0</v>
      </c>
      <c r="AV1683" s="12">
        <v>0</v>
      </c>
      <c r="AW1683" s="12">
        <v>0</v>
      </c>
      <c r="AX1683" s="12">
        <v>0</v>
      </c>
      <c r="AY1683" s="12">
        <v>0</v>
      </c>
      <c r="AZ1683" s="12">
        <v>0</v>
      </c>
      <c r="BA1683" s="12">
        <v>0</v>
      </c>
      <c r="BB1683" s="12">
        <v>0</v>
      </c>
      <c r="BC1683" s="12">
        <v>0</v>
      </c>
      <c r="BD1683" s="12">
        <v>0</v>
      </c>
      <c r="BE1683" s="12">
        <v>0</v>
      </c>
      <c r="BF1683" s="12">
        <v>0</v>
      </c>
      <c r="BK1683" t="s">
        <v>322</v>
      </c>
      <c r="BL1683" t="s">
        <v>111</v>
      </c>
      <c r="BM1683" s="2">
        <v>43910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row>
    <row r="1684" spans="1:92" hidden="1" x14ac:dyDescent="0.25">
      <c r="A1684" s="27" t="s">
        <v>344</v>
      </c>
      <c r="B1684" t="s">
        <v>112</v>
      </c>
      <c r="C1684" s="2">
        <v>43913</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G1684" s="33" t="s">
        <v>344</v>
      </c>
      <c r="AH1684" s="30" t="s">
        <v>112</v>
      </c>
      <c r="AI1684" s="34">
        <v>43913</v>
      </c>
      <c r="AJ1684" s="12">
        <v>0</v>
      </c>
      <c r="AK1684" s="12">
        <v>0</v>
      </c>
      <c r="AL1684" s="12">
        <v>0</v>
      </c>
      <c r="AM1684" s="12">
        <v>0</v>
      </c>
      <c r="AN1684" s="12">
        <v>0</v>
      </c>
      <c r="AO1684" s="12">
        <v>0</v>
      </c>
      <c r="AP1684" s="12">
        <v>0</v>
      </c>
      <c r="AQ1684" s="12">
        <v>0</v>
      </c>
      <c r="AR1684" s="12">
        <v>0</v>
      </c>
      <c r="AS1684" s="12">
        <v>0</v>
      </c>
      <c r="AT1684" s="12">
        <v>0</v>
      </c>
      <c r="AU1684" s="12">
        <v>0</v>
      </c>
      <c r="AV1684" s="12">
        <v>0</v>
      </c>
      <c r="AW1684" s="12">
        <v>0</v>
      </c>
      <c r="AX1684" s="12">
        <v>0</v>
      </c>
      <c r="AY1684" s="12">
        <v>0</v>
      </c>
      <c r="AZ1684" s="12">
        <v>0</v>
      </c>
      <c r="BA1684" s="12">
        <v>0</v>
      </c>
      <c r="BB1684" s="12">
        <v>0</v>
      </c>
      <c r="BC1684" s="12">
        <v>0</v>
      </c>
      <c r="BD1684" s="12">
        <v>0</v>
      </c>
      <c r="BE1684" s="12">
        <v>0</v>
      </c>
      <c r="BF1684" s="12">
        <v>0</v>
      </c>
      <c r="BK1684" t="s">
        <v>322</v>
      </c>
      <c r="BL1684" t="s">
        <v>112</v>
      </c>
      <c r="BM1684" s="2">
        <v>43910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row>
    <row r="1685" spans="1:92" hidden="1" x14ac:dyDescent="0.25">
      <c r="A1685" s="27" t="s">
        <v>344</v>
      </c>
      <c r="B1685" t="s">
        <v>113</v>
      </c>
      <c r="C1685" s="2">
        <v>43913</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G1685" s="35" t="s">
        <v>344</v>
      </c>
      <c r="AH1685" s="29" t="s">
        <v>113</v>
      </c>
      <c r="AI1685" s="36">
        <v>43913</v>
      </c>
      <c r="AJ1685" s="12">
        <v>0</v>
      </c>
      <c r="AK1685" s="12">
        <v>0</v>
      </c>
      <c r="AL1685" s="12">
        <v>0</v>
      </c>
      <c r="AM1685" s="12">
        <v>0</v>
      </c>
      <c r="AN1685" s="12">
        <v>0</v>
      </c>
      <c r="AO1685" s="12">
        <v>0</v>
      </c>
      <c r="AP1685" s="12">
        <v>0</v>
      </c>
      <c r="AQ1685" s="12">
        <v>0</v>
      </c>
      <c r="AR1685" s="12">
        <v>0</v>
      </c>
      <c r="AS1685" s="12">
        <v>0</v>
      </c>
      <c r="AT1685" s="12">
        <v>0</v>
      </c>
      <c r="AU1685" s="12">
        <v>0</v>
      </c>
      <c r="AV1685" s="12">
        <v>0</v>
      </c>
      <c r="AW1685" s="12">
        <v>0</v>
      </c>
      <c r="AX1685" s="12">
        <v>0</v>
      </c>
      <c r="AY1685" s="12">
        <v>0</v>
      </c>
      <c r="AZ1685" s="12">
        <v>0</v>
      </c>
      <c r="BA1685" s="12">
        <v>0</v>
      </c>
      <c r="BB1685" s="12">
        <v>0</v>
      </c>
      <c r="BC1685" s="12">
        <v>0</v>
      </c>
      <c r="BD1685" s="12">
        <v>0</v>
      </c>
      <c r="BE1685" s="12">
        <v>0</v>
      </c>
      <c r="BF1685" s="12">
        <v>0</v>
      </c>
      <c r="BK1685" t="s">
        <v>322</v>
      </c>
      <c r="BL1685" t="s">
        <v>113</v>
      </c>
      <c r="BM1685" s="2">
        <v>43910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row>
    <row r="1686" spans="1:92" hidden="1" x14ac:dyDescent="0.25">
      <c r="A1686" s="27" t="s">
        <v>345</v>
      </c>
      <c r="B1686" t="s">
        <v>110</v>
      </c>
      <c r="C1686" s="2">
        <v>43913</v>
      </c>
      <c r="D1686">
        <v>0</v>
      </c>
      <c r="E1686">
        <v>0</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G1686" s="33" t="s">
        <v>345</v>
      </c>
      <c r="AH1686" s="30" t="s">
        <v>110</v>
      </c>
      <c r="AI1686" s="34">
        <v>43913</v>
      </c>
      <c r="AJ1686" s="12">
        <v>0</v>
      </c>
      <c r="AK1686" s="12">
        <v>0</v>
      </c>
      <c r="AL1686" s="12">
        <v>0</v>
      </c>
      <c r="AM1686" s="12">
        <v>0</v>
      </c>
      <c r="AN1686" s="12">
        <v>0</v>
      </c>
      <c r="AO1686" s="12">
        <v>0</v>
      </c>
      <c r="AP1686" s="12">
        <v>0</v>
      </c>
      <c r="AQ1686" s="12">
        <v>0</v>
      </c>
      <c r="AR1686" s="12">
        <v>0</v>
      </c>
      <c r="AS1686" s="12">
        <v>0</v>
      </c>
      <c r="AT1686" s="12">
        <v>0</v>
      </c>
      <c r="AU1686" s="12">
        <v>0</v>
      </c>
      <c r="AV1686" s="12">
        <v>0</v>
      </c>
      <c r="AW1686" s="12">
        <v>0</v>
      </c>
      <c r="AX1686" s="12">
        <v>0</v>
      </c>
      <c r="AY1686" s="12">
        <v>0</v>
      </c>
      <c r="AZ1686" s="12">
        <v>0</v>
      </c>
      <c r="BA1686" s="12">
        <v>0</v>
      </c>
      <c r="BB1686" s="12">
        <v>0</v>
      </c>
      <c r="BC1686" s="12">
        <v>0</v>
      </c>
      <c r="BD1686" s="12">
        <v>0</v>
      </c>
      <c r="BE1686" s="12">
        <v>0</v>
      </c>
      <c r="BF1686" s="12">
        <v>0</v>
      </c>
      <c r="BK1686" t="s">
        <v>323</v>
      </c>
      <c r="BL1686" t="s">
        <v>110</v>
      </c>
      <c r="BM1686" s="2">
        <v>43910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row>
    <row r="1687" spans="1:92" hidden="1" x14ac:dyDescent="0.25">
      <c r="A1687" s="27" t="s">
        <v>345</v>
      </c>
      <c r="B1687" t="s">
        <v>111</v>
      </c>
      <c r="C1687" s="2">
        <v>43913</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G1687" s="35" t="s">
        <v>345</v>
      </c>
      <c r="AH1687" s="29" t="s">
        <v>111</v>
      </c>
      <c r="AI1687" s="36">
        <v>43913</v>
      </c>
      <c r="AJ1687" s="12">
        <v>0</v>
      </c>
      <c r="AK1687" s="12">
        <v>0</v>
      </c>
      <c r="AL1687" s="12">
        <v>0</v>
      </c>
      <c r="AM1687" s="12">
        <v>0</v>
      </c>
      <c r="AN1687" s="12">
        <v>0</v>
      </c>
      <c r="AO1687" s="12">
        <v>0</v>
      </c>
      <c r="AP1687" s="12">
        <v>0</v>
      </c>
      <c r="AQ1687" s="12">
        <v>0</v>
      </c>
      <c r="AR1687" s="12">
        <v>0</v>
      </c>
      <c r="AS1687" s="12">
        <v>0</v>
      </c>
      <c r="AT1687" s="12">
        <v>0</v>
      </c>
      <c r="AU1687" s="12">
        <v>0</v>
      </c>
      <c r="AV1687" s="12">
        <v>0</v>
      </c>
      <c r="AW1687" s="12">
        <v>0</v>
      </c>
      <c r="AX1687" s="12">
        <v>0</v>
      </c>
      <c r="AY1687" s="12">
        <v>0</v>
      </c>
      <c r="AZ1687" s="12">
        <v>0</v>
      </c>
      <c r="BA1687" s="12">
        <v>0</v>
      </c>
      <c r="BB1687" s="12">
        <v>0</v>
      </c>
      <c r="BC1687" s="12">
        <v>0</v>
      </c>
      <c r="BD1687" s="12">
        <v>0</v>
      </c>
      <c r="BE1687" s="12">
        <v>0</v>
      </c>
      <c r="BF1687" s="12">
        <v>0</v>
      </c>
      <c r="BK1687" t="s">
        <v>323</v>
      </c>
      <c r="BL1687" t="s">
        <v>111</v>
      </c>
      <c r="BM1687" s="2">
        <v>43910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row>
    <row r="1688" spans="1:92" hidden="1" x14ac:dyDescent="0.25">
      <c r="A1688" s="27" t="s">
        <v>345</v>
      </c>
      <c r="B1688" t="s">
        <v>112</v>
      </c>
      <c r="C1688" s="2">
        <v>43913</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G1688" s="33" t="s">
        <v>345</v>
      </c>
      <c r="AH1688" s="30" t="s">
        <v>112</v>
      </c>
      <c r="AI1688" s="34">
        <v>43913</v>
      </c>
      <c r="AJ1688" s="12">
        <v>0</v>
      </c>
      <c r="AK1688" s="12">
        <v>0</v>
      </c>
      <c r="AL1688" s="12">
        <v>0</v>
      </c>
      <c r="AM1688" s="12">
        <v>0</v>
      </c>
      <c r="AN1688" s="12">
        <v>0</v>
      </c>
      <c r="AO1688" s="12">
        <v>0</v>
      </c>
      <c r="AP1688" s="12">
        <v>0</v>
      </c>
      <c r="AQ1688" s="12">
        <v>0</v>
      </c>
      <c r="AR1688" s="12">
        <v>0</v>
      </c>
      <c r="AS1688" s="12">
        <v>0</v>
      </c>
      <c r="AT1688" s="12">
        <v>0</v>
      </c>
      <c r="AU1688" s="12">
        <v>0</v>
      </c>
      <c r="AV1688" s="12">
        <v>0</v>
      </c>
      <c r="AW1688" s="12">
        <v>0</v>
      </c>
      <c r="AX1688" s="12">
        <v>0</v>
      </c>
      <c r="AY1688" s="12">
        <v>0</v>
      </c>
      <c r="AZ1688" s="12">
        <v>0</v>
      </c>
      <c r="BA1688" s="12">
        <v>0</v>
      </c>
      <c r="BB1688" s="12">
        <v>0</v>
      </c>
      <c r="BC1688" s="12">
        <v>0</v>
      </c>
      <c r="BD1688" s="12">
        <v>0</v>
      </c>
      <c r="BE1688" s="12">
        <v>0</v>
      </c>
      <c r="BF1688" s="12">
        <v>0</v>
      </c>
      <c r="BK1688" t="s">
        <v>323</v>
      </c>
      <c r="BL1688" t="s">
        <v>112</v>
      </c>
      <c r="BM1688" s="2">
        <v>43910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row>
    <row r="1689" spans="1:92" hidden="1" x14ac:dyDescent="0.25">
      <c r="A1689" s="27" t="s">
        <v>345</v>
      </c>
      <c r="B1689" t="s">
        <v>113</v>
      </c>
      <c r="C1689" s="2">
        <v>43913</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G1689" s="35" t="s">
        <v>345</v>
      </c>
      <c r="AH1689" s="29" t="s">
        <v>113</v>
      </c>
      <c r="AI1689" s="36">
        <v>43913</v>
      </c>
      <c r="AJ1689" s="12">
        <v>0</v>
      </c>
      <c r="AK1689" s="12">
        <v>0</v>
      </c>
      <c r="AL1689" s="12">
        <v>0</v>
      </c>
      <c r="AM1689" s="12">
        <v>0</v>
      </c>
      <c r="AN1689" s="12">
        <v>0</v>
      </c>
      <c r="AO1689" s="12">
        <v>0</v>
      </c>
      <c r="AP1689" s="12">
        <v>0</v>
      </c>
      <c r="AQ1689" s="12">
        <v>0</v>
      </c>
      <c r="AR1689" s="12">
        <v>0</v>
      </c>
      <c r="AS1689" s="12">
        <v>0</v>
      </c>
      <c r="AT1689" s="12">
        <v>0</v>
      </c>
      <c r="AU1689" s="12">
        <v>0</v>
      </c>
      <c r="AV1689" s="12">
        <v>0</v>
      </c>
      <c r="AW1689" s="12">
        <v>0</v>
      </c>
      <c r="AX1689" s="12">
        <v>0</v>
      </c>
      <c r="AY1689" s="12">
        <v>0</v>
      </c>
      <c r="AZ1689" s="12">
        <v>0</v>
      </c>
      <c r="BA1689" s="12">
        <v>0</v>
      </c>
      <c r="BB1689" s="12">
        <v>0</v>
      </c>
      <c r="BC1689" s="12">
        <v>0</v>
      </c>
      <c r="BD1689" s="12">
        <v>0</v>
      </c>
      <c r="BE1689" s="12">
        <v>0</v>
      </c>
      <c r="BF1689" s="12">
        <v>0</v>
      </c>
      <c r="BK1689" t="s">
        <v>323</v>
      </c>
      <c r="BL1689" t="s">
        <v>113</v>
      </c>
      <c r="BM1689" s="2">
        <v>43910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row>
    <row r="1690" spans="1:92" hidden="1" x14ac:dyDescent="0.25">
      <c r="A1690" s="27" t="s">
        <v>346</v>
      </c>
      <c r="B1690" t="s">
        <v>110</v>
      </c>
      <c r="C1690" s="2">
        <v>43913</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G1690" s="33" t="s">
        <v>346</v>
      </c>
      <c r="AH1690" s="30" t="s">
        <v>110</v>
      </c>
      <c r="AI1690" s="34">
        <v>43913</v>
      </c>
      <c r="AJ1690" s="12">
        <v>0</v>
      </c>
      <c r="AK1690" s="12">
        <v>0</v>
      </c>
      <c r="AL1690" s="12">
        <v>0</v>
      </c>
      <c r="AM1690" s="12">
        <v>0</v>
      </c>
      <c r="AN1690" s="12">
        <v>0</v>
      </c>
      <c r="AO1690" s="12">
        <v>0</v>
      </c>
      <c r="AP1690" s="12">
        <v>0</v>
      </c>
      <c r="AQ1690" s="12">
        <v>0</v>
      </c>
      <c r="AR1690" s="12">
        <v>0</v>
      </c>
      <c r="AS1690" s="12">
        <v>0</v>
      </c>
      <c r="AT1690" s="12">
        <v>0</v>
      </c>
      <c r="AU1690" s="12">
        <v>0</v>
      </c>
      <c r="AV1690" s="12">
        <v>0</v>
      </c>
      <c r="AW1690" s="12">
        <v>0</v>
      </c>
      <c r="AX1690" s="12">
        <v>0</v>
      </c>
      <c r="AY1690" s="12">
        <v>0</v>
      </c>
      <c r="AZ1690" s="12">
        <v>0</v>
      </c>
      <c r="BA1690" s="12">
        <v>0</v>
      </c>
      <c r="BB1690" s="12">
        <v>0</v>
      </c>
      <c r="BC1690" s="12">
        <v>0</v>
      </c>
      <c r="BD1690" s="12">
        <v>0</v>
      </c>
      <c r="BE1690" s="12">
        <v>0</v>
      </c>
      <c r="BF1690" s="12">
        <v>0</v>
      </c>
      <c r="BK1690" t="s">
        <v>324</v>
      </c>
      <c r="BL1690" t="s">
        <v>110</v>
      </c>
      <c r="BM1690" s="2">
        <v>43910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0</v>
      </c>
      <c r="CK1690">
        <v>0</v>
      </c>
      <c r="CL1690">
        <v>0</v>
      </c>
      <c r="CM1690">
        <v>0</v>
      </c>
      <c r="CN1690">
        <v>0</v>
      </c>
    </row>
    <row r="1691" spans="1:92" hidden="1" x14ac:dyDescent="0.25">
      <c r="A1691" s="27" t="s">
        <v>346</v>
      </c>
      <c r="B1691" t="s">
        <v>111</v>
      </c>
      <c r="C1691" s="2">
        <v>43913</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G1691" s="35" t="s">
        <v>346</v>
      </c>
      <c r="AH1691" s="29" t="s">
        <v>111</v>
      </c>
      <c r="AI1691" s="36">
        <v>43913</v>
      </c>
      <c r="AJ1691" s="12">
        <v>0</v>
      </c>
      <c r="AK1691" s="12">
        <v>0</v>
      </c>
      <c r="AL1691" s="12">
        <v>0</v>
      </c>
      <c r="AM1691" s="12">
        <v>0</v>
      </c>
      <c r="AN1691" s="12">
        <v>0</v>
      </c>
      <c r="AO1691" s="12">
        <v>0</v>
      </c>
      <c r="AP1691" s="12">
        <v>0</v>
      </c>
      <c r="AQ1691" s="12">
        <v>0</v>
      </c>
      <c r="AR1691" s="12">
        <v>0</v>
      </c>
      <c r="AS1691" s="12">
        <v>0</v>
      </c>
      <c r="AT1691" s="12">
        <v>0</v>
      </c>
      <c r="AU1691" s="12">
        <v>0</v>
      </c>
      <c r="AV1691" s="12">
        <v>0</v>
      </c>
      <c r="AW1691" s="12">
        <v>0</v>
      </c>
      <c r="AX1691" s="12">
        <v>0</v>
      </c>
      <c r="AY1691" s="12">
        <v>0</v>
      </c>
      <c r="AZ1691" s="12">
        <v>0</v>
      </c>
      <c r="BA1691" s="12">
        <v>0</v>
      </c>
      <c r="BB1691" s="12">
        <v>0</v>
      </c>
      <c r="BC1691" s="12">
        <v>0</v>
      </c>
      <c r="BD1691" s="12">
        <v>0</v>
      </c>
      <c r="BE1691" s="12">
        <v>0</v>
      </c>
      <c r="BF1691" s="12">
        <v>0</v>
      </c>
      <c r="BK1691" t="s">
        <v>324</v>
      </c>
      <c r="BL1691" t="s">
        <v>111</v>
      </c>
      <c r="BM1691" s="2">
        <v>43910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row>
    <row r="1692" spans="1:92" hidden="1" x14ac:dyDescent="0.25">
      <c r="A1692" s="27" t="s">
        <v>346</v>
      </c>
      <c r="B1692" t="s">
        <v>112</v>
      </c>
      <c r="C1692" s="2">
        <v>43913</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G1692" s="33" t="s">
        <v>346</v>
      </c>
      <c r="AH1692" s="30" t="s">
        <v>112</v>
      </c>
      <c r="AI1692" s="34">
        <v>43913</v>
      </c>
      <c r="AJ1692" s="12">
        <v>0</v>
      </c>
      <c r="AK1692" s="12">
        <v>0</v>
      </c>
      <c r="AL1692" s="12">
        <v>0</v>
      </c>
      <c r="AM1692" s="12">
        <v>0</v>
      </c>
      <c r="AN1692" s="12">
        <v>0</v>
      </c>
      <c r="AO1692" s="12">
        <v>0</v>
      </c>
      <c r="AP1692" s="12">
        <v>0</v>
      </c>
      <c r="AQ1692" s="12">
        <v>0</v>
      </c>
      <c r="AR1692" s="12">
        <v>0</v>
      </c>
      <c r="AS1692" s="12">
        <v>0</v>
      </c>
      <c r="AT1692" s="12">
        <v>0</v>
      </c>
      <c r="AU1692" s="12">
        <v>0</v>
      </c>
      <c r="AV1692" s="12">
        <v>0</v>
      </c>
      <c r="AW1692" s="12">
        <v>0</v>
      </c>
      <c r="AX1692" s="12">
        <v>0</v>
      </c>
      <c r="AY1692" s="12">
        <v>0</v>
      </c>
      <c r="AZ1692" s="12">
        <v>0</v>
      </c>
      <c r="BA1692" s="12">
        <v>0</v>
      </c>
      <c r="BB1692" s="12">
        <v>0</v>
      </c>
      <c r="BC1692" s="12">
        <v>0</v>
      </c>
      <c r="BD1692" s="12">
        <v>0</v>
      </c>
      <c r="BE1692" s="12">
        <v>0</v>
      </c>
      <c r="BF1692" s="12">
        <v>0</v>
      </c>
      <c r="BK1692" t="s">
        <v>324</v>
      </c>
      <c r="BL1692" t="s">
        <v>112</v>
      </c>
      <c r="BM1692" s="2">
        <v>43910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row>
    <row r="1693" spans="1:92" hidden="1" x14ac:dyDescent="0.25">
      <c r="A1693" s="27" t="s">
        <v>346</v>
      </c>
      <c r="B1693" t="s">
        <v>113</v>
      </c>
      <c r="C1693" s="2">
        <v>43913</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G1693" s="35" t="s">
        <v>346</v>
      </c>
      <c r="AH1693" s="29" t="s">
        <v>113</v>
      </c>
      <c r="AI1693" s="36">
        <v>43913</v>
      </c>
      <c r="AJ1693" s="12">
        <v>0</v>
      </c>
      <c r="AK1693" s="12">
        <v>0</v>
      </c>
      <c r="AL1693" s="12">
        <v>0</v>
      </c>
      <c r="AM1693" s="12">
        <v>0</v>
      </c>
      <c r="AN1693" s="12">
        <v>0</v>
      </c>
      <c r="AO1693" s="12">
        <v>0</v>
      </c>
      <c r="AP1693" s="12">
        <v>0</v>
      </c>
      <c r="AQ1693" s="12">
        <v>0</v>
      </c>
      <c r="AR1693" s="12">
        <v>0</v>
      </c>
      <c r="AS1693" s="12">
        <v>0</v>
      </c>
      <c r="AT1693" s="12">
        <v>0</v>
      </c>
      <c r="AU1693" s="12">
        <v>0</v>
      </c>
      <c r="AV1693" s="12">
        <v>0</v>
      </c>
      <c r="AW1693" s="12">
        <v>0</v>
      </c>
      <c r="AX1693" s="12">
        <v>0</v>
      </c>
      <c r="AY1693" s="12">
        <v>0</v>
      </c>
      <c r="AZ1693" s="12">
        <v>0</v>
      </c>
      <c r="BA1693" s="12">
        <v>0</v>
      </c>
      <c r="BB1693" s="12">
        <v>0</v>
      </c>
      <c r="BC1693" s="12">
        <v>0</v>
      </c>
      <c r="BD1693" s="12">
        <v>0</v>
      </c>
      <c r="BE1693" s="12">
        <v>0</v>
      </c>
      <c r="BF1693" s="12">
        <v>0</v>
      </c>
      <c r="BK1693" t="s">
        <v>324</v>
      </c>
      <c r="BL1693" t="s">
        <v>113</v>
      </c>
      <c r="BM1693" s="2">
        <v>43910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row>
    <row r="1694" spans="1:92" hidden="1" x14ac:dyDescent="0.25">
      <c r="A1694" s="27" t="s">
        <v>347</v>
      </c>
      <c r="B1694" t="s">
        <v>110</v>
      </c>
      <c r="C1694" s="2">
        <v>43913</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G1694" s="33" t="s">
        <v>347</v>
      </c>
      <c r="AH1694" s="30" t="s">
        <v>110</v>
      </c>
      <c r="AI1694" s="34">
        <v>43913</v>
      </c>
      <c r="AJ1694" s="12">
        <v>0</v>
      </c>
      <c r="AK1694" s="12">
        <v>0</v>
      </c>
      <c r="AL1694" s="12">
        <v>0</v>
      </c>
      <c r="AM1694" s="12">
        <v>0</v>
      </c>
      <c r="AN1694" s="12">
        <v>0</v>
      </c>
      <c r="AO1694" s="12">
        <v>0</v>
      </c>
      <c r="AP1694" s="12">
        <v>0</v>
      </c>
      <c r="AQ1694" s="12">
        <v>0</v>
      </c>
      <c r="AR1694" s="12">
        <v>0</v>
      </c>
      <c r="AS1694" s="12">
        <v>0</v>
      </c>
      <c r="AT1694" s="12">
        <v>0</v>
      </c>
      <c r="AU1694" s="12">
        <v>0</v>
      </c>
      <c r="AV1694" s="12">
        <v>0</v>
      </c>
      <c r="AW1694" s="12">
        <v>0</v>
      </c>
      <c r="AX1694" s="12">
        <v>0</v>
      </c>
      <c r="AY1694" s="12">
        <v>0</v>
      </c>
      <c r="AZ1694" s="12">
        <v>0</v>
      </c>
      <c r="BA1694" s="12">
        <v>0</v>
      </c>
      <c r="BB1694" s="12">
        <v>0</v>
      </c>
      <c r="BC1694" s="12">
        <v>0</v>
      </c>
      <c r="BD1694" s="12">
        <v>0</v>
      </c>
      <c r="BE1694" s="12">
        <v>0</v>
      </c>
      <c r="BF1694" s="12">
        <v>0</v>
      </c>
      <c r="BK1694" t="s">
        <v>325</v>
      </c>
      <c r="BL1694" t="s">
        <v>110</v>
      </c>
      <c r="BM1694" s="2">
        <v>43910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0</v>
      </c>
    </row>
    <row r="1695" spans="1:92" hidden="1" x14ac:dyDescent="0.25">
      <c r="A1695" s="27" t="s">
        <v>347</v>
      </c>
      <c r="B1695" t="s">
        <v>111</v>
      </c>
      <c r="C1695" s="2">
        <v>43913</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G1695" s="35" t="s">
        <v>347</v>
      </c>
      <c r="AH1695" s="29" t="s">
        <v>111</v>
      </c>
      <c r="AI1695" s="36">
        <v>43913</v>
      </c>
      <c r="AJ1695" s="12">
        <v>0</v>
      </c>
      <c r="AK1695" s="12">
        <v>0</v>
      </c>
      <c r="AL1695" s="12">
        <v>0</v>
      </c>
      <c r="AM1695" s="12">
        <v>0</v>
      </c>
      <c r="AN1695" s="12">
        <v>0</v>
      </c>
      <c r="AO1695" s="12">
        <v>0</v>
      </c>
      <c r="AP1695" s="12">
        <v>0</v>
      </c>
      <c r="AQ1695" s="12">
        <v>0</v>
      </c>
      <c r="AR1695" s="12">
        <v>0</v>
      </c>
      <c r="AS1695" s="12">
        <v>0</v>
      </c>
      <c r="AT1695" s="12">
        <v>0</v>
      </c>
      <c r="AU1695" s="12">
        <v>0</v>
      </c>
      <c r="AV1695" s="12">
        <v>0</v>
      </c>
      <c r="AW1695" s="12">
        <v>0</v>
      </c>
      <c r="AX1695" s="12">
        <v>0</v>
      </c>
      <c r="AY1695" s="12">
        <v>0</v>
      </c>
      <c r="AZ1695" s="12">
        <v>0</v>
      </c>
      <c r="BA1695" s="12">
        <v>0</v>
      </c>
      <c r="BB1695" s="12">
        <v>0</v>
      </c>
      <c r="BC1695" s="12">
        <v>0</v>
      </c>
      <c r="BD1695" s="12">
        <v>0</v>
      </c>
      <c r="BE1695" s="12">
        <v>0</v>
      </c>
      <c r="BF1695" s="12">
        <v>0</v>
      </c>
      <c r="BK1695" t="s">
        <v>325</v>
      </c>
      <c r="BL1695" t="s">
        <v>111</v>
      </c>
      <c r="BM1695" s="2">
        <v>43910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row>
    <row r="1696" spans="1:92" hidden="1" x14ac:dyDescent="0.25">
      <c r="A1696" s="27" t="s">
        <v>347</v>
      </c>
      <c r="B1696" t="s">
        <v>112</v>
      </c>
      <c r="C1696" s="2">
        <v>43913</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G1696" s="33" t="s">
        <v>347</v>
      </c>
      <c r="AH1696" s="30" t="s">
        <v>112</v>
      </c>
      <c r="AI1696" s="34">
        <v>43913</v>
      </c>
      <c r="AJ1696" s="12">
        <v>0</v>
      </c>
      <c r="AK1696" s="12">
        <v>0</v>
      </c>
      <c r="AL1696" s="12">
        <v>0</v>
      </c>
      <c r="AM1696" s="12">
        <v>0</v>
      </c>
      <c r="AN1696" s="12">
        <v>0</v>
      </c>
      <c r="AO1696" s="12">
        <v>0</v>
      </c>
      <c r="AP1696" s="12">
        <v>0</v>
      </c>
      <c r="AQ1696" s="12">
        <v>0</v>
      </c>
      <c r="AR1696" s="12">
        <v>0</v>
      </c>
      <c r="AS1696" s="12">
        <v>0</v>
      </c>
      <c r="AT1696" s="12">
        <v>0</v>
      </c>
      <c r="AU1696" s="12">
        <v>0</v>
      </c>
      <c r="AV1696" s="12">
        <v>0</v>
      </c>
      <c r="AW1696" s="12">
        <v>0</v>
      </c>
      <c r="AX1696" s="12">
        <v>0</v>
      </c>
      <c r="AY1696" s="12">
        <v>0</v>
      </c>
      <c r="AZ1696" s="12">
        <v>0</v>
      </c>
      <c r="BA1696" s="12">
        <v>0</v>
      </c>
      <c r="BB1696" s="12">
        <v>0</v>
      </c>
      <c r="BC1696" s="12">
        <v>0</v>
      </c>
      <c r="BD1696" s="12">
        <v>0</v>
      </c>
      <c r="BE1696" s="12">
        <v>0</v>
      </c>
      <c r="BF1696" s="12">
        <v>0</v>
      </c>
      <c r="BK1696" t="s">
        <v>325</v>
      </c>
      <c r="BL1696" t="s">
        <v>112</v>
      </c>
      <c r="BM1696" s="2">
        <v>43910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0</v>
      </c>
      <c r="CJ1696">
        <v>0</v>
      </c>
      <c r="CK1696">
        <v>0</v>
      </c>
      <c r="CL1696">
        <v>0</v>
      </c>
      <c r="CM1696">
        <v>0</v>
      </c>
      <c r="CN1696">
        <v>0</v>
      </c>
    </row>
    <row r="1697" spans="1:92" hidden="1" x14ac:dyDescent="0.25">
      <c r="A1697" s="27" t="s">
        <v>347</v>
      </c>
      <c r="B1697" t="s">
        <v>113</v>
      </c>
      <c r="C1697" s="2">
        <v>43913</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G1697" s="35" t="s">
        <v>347</v>
      </c>
      <c r="AH1697" s="29" t="s">
        <v>113</v>
      </c>
      <c r="AI1697" s="36">
        <v>43913</v>
      </c>
      <c r="AJ1697" s="12">
        <v>0</v>
      </c>
      <c r="AK1697" s="12">
        <v>0</v>
      </c>
      <c r="AL1697" s="12">
        <v>0</v>
      </c>
      <c r="AM1697" s="12">
        <v>0</v>
      </c>
      <c r="AN1697" s="12">
        <v>0</v>
      </c>
      <c r="AO1697" s="12">
        <v>0</v>
      </c>
      <c r="AP1697" s="12">
        <v>0</v>
      </c>
      <c r="AQ1697" s="12">
        <v>0</v>
      </c>
      <c r="AR1697" s="12">
        <v>0</v>
      </c>
      <c r="AS1697" s="12">
        <v>0</v>
      </c>
      <c r="AT1697" s="12">
        <v>0</v>
      </c>
      <c r="AU1697" s="12">
        <v>0</v>
      </c>
      <c r="AV1697" s="12">
        <v>0</v>
      </c>
      <c r="AW1697" s="12">
        <v>0</v>
      </c>
      <c r="AX1697" s="12">
        <v>0</v>
      </c>
      <c r="AY1697" s="12">
        <v>0</v>
      </c>
      <c r="AZ1697" s="12">
        <v>0</v>
      </c>
      <c r="BA1697" s="12">
        <v>0</v>
      </c>
      <c r="BB1697" s="12">
        <v>0</v>
      </c>
      <c r="BC1697" s="12">
        <v>0</v>
      </c>
      <c r="BD1697" s="12">
        <v>0</v>
      </c>
      <c r="BE1697" s="12">
        <v>0</v>
      </c>
      <c r="BF1697" s="12">
        <v>0</v>
      </c>
      <c r="BK1697" t="s">
        <v>325</v>
      </c>
      <c r="BL1697" t="s">
        <v>113</v>
      </c>
      <c r="BM1697" s="2">
        <v>43910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row>
    <row r="1698" spans="1:92" hidden="1" x14ac:dyDescent="0.25">
      <c r="A1698" s="27" t="s">
        <v>348</v>
      </c>
      <c r="B1698" t="s">
        <v>110</v>
      </c>
      <c r="C1698" s="2">
        <v>43913</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G1698" s="33" t="s">
        <v>348</v>
      </c>
      <c r="AH1698" s="30" t="s">
        <v>110</v>
      </c>
      <c r="AI1698" s="34">
        <v>43913</v>
      </c>
      <c r="AJ1698" s="12">
        <v>0</v>
      </c>
      <c r="AK1698" s="12">
        <v>0</v>
      </c>
      <c r="AL1698" s="12">
        <v>0</v>
      </c>
      <c r="AM1698" s="12">
        <v>0</v>
      </c>
      <c r="AN1698" s="12">
        <v>0</v>
      </c>
      <c r="AO1698" s="12">
        <v>0</v>
      </c>
      <c r="AP1698" s="12">
        <v>0</v>
      </c>
      <c r="AQ1698" s="12">
        <v>0</v>
      </c>
      <c r="AR1698" s="12">
        <v>0</v>
      </c>
      <c r="AS1698" s="12">
        <v>0</v>
      </c>
      <c r="AT1698" s="12">
        <v>0</v>
      </c>
      <c r="AU1698" s="12">
        <v>0</v>
      </c>
      <c r="AV1698" s="12">
        <v>0</v>
      </c>
      <c r="AW1698" s="12">
        <v>0</v>
      </c>
      <c r="AX1698" s="12">
        <v>0</v>
      </c>
      <c r="AY1698" s="12">
        <v>0</v>
      </c>
      <c r="AZ1698" s="12">
        <v>0</v>
      </c>
      <c r="BA1698" s="12">
        <v>0</v>
      </c>
      <c r="BB1698" s="12">
        <v>0</v>
      </c>
      <c r="BC1698" s="12">
        <v>0</v>
      </c>
      <c r="BD1698" s="12">
        <v>0</v>
      </c>
      <c r="BE1698" s="12">
        <v>0</v>
      </c>
      <c r="BF1698" s="12">
        <v>0</v>
      </c>
      <c r="BK1698" t="s">
        <v>326</v>
      </c>
      <c r="BL1698" t="s">
        <v>110</v>
      </c>
      <c r="BM1698" s="2">
        <v>43910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row>
    <row r="1699" spans="1:92" hidden="1" x14ac:dyDescent="0.25">
      <c r="A1699" s="27" t="s">
        <v>348</v>
      </c>
      <c r="B1699" t="s">
        <v>111</v>
      </c>
      <c r="C1699" s="2">
        <v>43913</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G1699" s="35" t="s">
        <v>348</v>
      </c>
      <c r="AH1699" s="29" t="s">
        <v>111</v>
      </c>
      <c r="AI1699" s="36">
        <v>43913</v>
      </c>
      <c r="AJ1699" s="12">
        <v>0</v>
      </c>
      <c r="AK1699" s="12">
        <v>0</v>
      </c>
      <c r="AL1699" s="12">
        <v>0</v>
      </c>
      <c r="AM1699" s="12">
        <v>0</v>
      </c>
      <c r="AN1699" s="12">
        <v>0</v>
      </c>
      <c r="AO1699" s="12">
        <v>0</v>
      </c>
      <c r="AP1699" s="12">
        <v>0</v>
      </c>
      <c r="AQ1699" s="12">
        <v>0</v>
      </c>
      <c r="AR1699" s="12">
        <v>0</v>
      </c>
      <c r="AS1699" s="12">
        <v>0</v>
      </c>
      <c r="AT1699" s="12">
        <v>0</v>
      </c>
      <c r="AU1699" s="12">
        <v>0</v>
      </c>
      <c r="AV1699" s="12">
        <v>0</v>
      </c>
      <c r="AW1699" s="12">
        <v>0</v>
      </c>
      <c r="AX1699" s="12">
        <v>0</v>
      </c>
      <c r="AY1699" s="12">
        <v>0</v>
      </c>
      <c r="AZ1699" s="12">
        <v>0</v>
      </c>
      <c r="BA1699" s="12">
        <v>0</v>
      </c>
      <c r="BB1699" s="12">
        <v>0</v>
      </c>
      <c r="BC1699" s="12">
        <v>0</v>
      </c>
      <c r="BD1699" s="12">
        <v>0</v>
      </c>
      <c r="BE1699" s="12">
        <v>0</v>
      </c>
      <c r="BF1699" s="12">
        <v>0</v>
      </c>
      <c r="BK1699" t="s">
        <v>326</v>
      </c>
      <c r="BL1699" t="s">
        <v>111</v>
      </c>
      <c r="BM1699" s="2">
        <v>43910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0</v>
      </c>
      <c r="CJ1699">
        <v>0</v>
      </c>
      <c r="CK1699">
        <v>0</v>
      </c>
      <c r="CL1699">
        <v>0</v>
      </c>
      <c r="CM1699">
        <v>0</v>
      </c>
      <c r="CN1699">
        <v>0</v>
      </c>
    </row>
    <row r="1700" spans="1:92" hidden="1" x14ac:dyDescent="0.25">
      <c r="A1700" s="27" t="s">
        <v>348</v>
      </c>
      <c r="B1700" t="s">
        <v>112</v>
      </c>
      <c r="C1700" s="2">
        <v>43913</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G1700" s="33" t="s">
        <v>348</v>
      </c>
      <c r="AH1700" s="30" t="s">
        <v>112</v>
      </c>
      <c r="AI1700" s="34">
        <v>43913</v>
      </c>
      <c r="AJ1700" s="12">
        <v>0</v>
      </c>
      <c r="AK1700" s="12">
        <v>0</v>
      </c>
      <c r="AL1700" s="12">
        <v>0</v>
      </c>
      <c r="AM1700" s="12">
        <v>0</v>
      </c>
      <c r="AN1700" s="12">
        <v>0</v>
      </c>
      <c r="AO1700" s="12">
        <v>0</v>
      </c>
      <c r="AP1700" s="12">
        <v>0</v>
      </c>
      <c r="AQ1700" s="12">
        <v>0</v>
      </c>
      <c r="AR1700" s="12">
        <v>0</v>
      </c>
      <c r="AS1700" s="12">
        <v>0</v>
      </c>
      <c r="AT1700" s="12">
        <v>0</v>
      </c>
      <c r="AU1700" s="12">
        <v>0</v>
      </c>
      <c r="AV1700" s="12">
        <v>0</v>
      </c>
      <c r="AW1700" s="12">
        <v>0</v>
      </c>
      <c r="AX1700" s="12">
        <v>0</v>
      </c>
      <c r="AY1700" s="12">
        <v>0</v>
      </c>
      <c r="AZ1700" s="12">
        <v>0</v>
      </c>
      <c r="BA1700" s="12">
        <v>0</v>
      </c>
      <c r="BB1700" s="12">
        <v>0</v>
      </c>
      <c r="BC1700" s="12">
        <v>0</v>
      </c>
      <c r="BD1700" s="12">
        <v>0</v>
      </c>
      <c r="BE1700" s="12">
        <v>0</v>
      </c>
      <c r="BF1700" s="12">
        <v>0</v>
      </c>
      <c r="BK1700" t="s">
        <v>326</v>
      </c>
      <c r="BL1700" t="s">
        <v>112</v>
      </c>
      <c r="BM1700" s="2">
        <v>43910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row>
    <row r="1701" spans="1:92" hidden="1" x14ac:dyDescent="0.25">
      <c r="A1701" s="27" t="s">
        <v>348</v>
      </c>
      <c r="B1701" t="s">
        <v>113</v>
      </c>
      <c r="C1701" s="2">
        <v>43913</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G1701" s="35" t="s">
        <v>348</v>
      </c>
      <c r="AH1701" s="29" t="s">
        <v>113</v>
      </c>
      <c r="AI1701" s="36">
        <v>43913</v>
      </c>
      <c r="AJ1701" s="12">
        <v>0</v>
      </c>
      <c r="AK1701" s="12">
        <v>0</v>
      </c>
      <c r="AL1701" s="12">
        <v>0</v>
      </c>
      <c r="AM1701" s="12">
        <v>0</v>
      </c>
      <c r="AN1701" s="12">
        <v>0</v>
      </c>
      <c r="AO1701" s="12">
        <v>0</v>
      </c>
      <c r="AP1701" s="12">
        <v>0</v>
      </c>
      <c r="AQ1701" s="12">
        <v>0</v>
      </c>
      <c r="AR1701" s="12">
        <v>0</v>
      </c>
      <c r="AS1701" s="12">
        <v>0</v>
      </c>
      <c r="AT1701" s="12">
        <v>0</v>
      </c>
      <c r="AU1701" s="12">
        <v>0</v>
      </c>
      <c r="AV1701" s="12">
        <v>0</v>
      </c>
      <c r="AW1701" s="12">
        <v>0</v>
      </c>
      <c r="AX1701" s="12">
        <v>0</v>
      </c>
      <c r="AY1701" s="12">
        <v>0</v>
      </c>
      <c r="AZ1701" s="12">
        <v>0</v>
      </c>
      <c r="BA1701" s="12">
        <v>0</v>
      </c>
      <c r="BB1701" s="12">
        <v>0</v>
      </c>
      <c r="BC1701" s="12">
        <v>0</v>
      </c>
      <c r="BD1701" s="12">
        <v>0</v>
      </c>
      <c r="BE1701" s="12">
        <v>0</v>
      </c>
      <c r="BF1701" s="12">
        <v>0</v>
      </c>
      <c r="BK1701" t="s">
        <v>326</v>
      </c>
      <c r="BL1701" t="s">
        <v>113</v>
      </c>
      <c r="BM1701" s="2">
        <v>43910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0</v>
      </c>
      <c r="CJ1701">
        <v>0</v>
      </c>
      <c r="CK1701">
        <v>0</v>
      </c>
      <c r="CL1701">
        <v>0</v>
      </c>
      <c r="CM1701">
        <v>0</v>
      </c>
      <c r="CN1701">
        <v>0</v>
      </c>
    </row>
    <row r="1702" spans="1:92" hidden="1" x14ac:dyDescent="0.25">
      <c r="A1702" s="27" t="s">
        <v>349</v>
      </c>
      <c r="B1702" t="s">
        <v>110</v>
      </c>
      <c r="C1702" s="2">
        <v>43913</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G1702" s="33" t="s">
        <v>349</v>
      </c>
      <c r="AH1702" s="30" t="s">
        <v>110</v>
      </c>
      <c r="AI1702" s="34">
        <v>43913</v>
      </c>
      <c r="AJ1702" s="12">
        <v>0</v>
      </c>
      <c r="AK1702" s="12">
        <v>0</v>
      </c>
      <c r="AL1702" s="12">
        <v>0</v>
      </c>
      <c r="AM1702" s="12">
        <v>0</v>
      </c>
      <c r="AN1702" s="12">
        <v>0</v>
      </c>
      <c r="AO1702" s="12">
        <v>0</v>
      </c>
      <c r="AP1702" s="12">
        <v>0</v>
      </c>
      <c r="AQ1702" s="12">
        <v>0</v>
      </c>
      <c r="AR1702" s="12">
        <v>0</v>
      </c>
      <c r="AS1702" s="12">
        <v>0</v>
      </c>
      <c r="AT1702" s="12">
        <v>0</v>
      </c>
      <c r="AU1702" s="12">
        <v>0</v>
      </c>
      <c r="AV1702" s="12">
        <v>0</v>
      </c>
      <c r="AW1702" s="12">
        <v>0</v>
      </c>
      <c r="AX1702" s="12">
        <v>0</v>
      </c>
      <c r="AY1702" s="12">
        <v>0</v>
      </c>
      <c r="AZ1702" s="12">
        <v>0</v>
      </c>
      <c r="BA1702" s="12">
        <v>0</v>
      </c>
      <c r="BB1702" s="12">
        <v>0</v>
      </c>
      <c r="BC1702" s="12">
        <v>0</v>
      </c>
      <c r="BD1702" s="12">
        <v>0</v>
      </c>
      <c r="BE1702" s="12">
        <v>0</v>
      </c>
      <c r="BF1702" s="12">
        <v>0</v>
      </c>
      <c r="BK1702" t="s">
        <v>327</v>
      </c>
      <c r="BL1702" t="s">
        <v>110</v>
      </c>
      <c r="BM1702" s="2">
        <v>43910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row>
    <row r="1703" spans="1:92" hidden="1" x14ac:dyDescent="0.25">
      <c r="A1703" s="27" t="s">
        <v>349</v>
      </c>
      <c r="B1703" t="s">
        <v>111</v>
      </c>
      <c r="C1703" s="2">
        <v>43913</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G1703" s="35" t="s">
        <v>349</v>
      </c>
      <c r="AH1703" s="29" t="s">
        <v>111</v>
      </c>
      <c r="AI1703" s="36">
        <v>43913</v>
      </c>
      <c r="AJ1703" s="12">
        <v>0</v>
      </c>
      <c r="AK1703" s="12">
        <v>0</v>
      </c>
      <c r="AL1703" s="12">
        <v>0</v>
      </c>
      <c r="AM1703" s="12">
        <v>0</v>
      </c>
      <c r="AN1703" s="12">
        <v>0</v>
      </c>
      <c r="AO1703" s="12">
        <v>0</v>
      </c>
      <c r="AP1703" s="12">
        <v>0</v>
      </c>
      <c r="AQ1703" s="12">
        <v>0</v>
      </c>
      <c r="AR1703" s="12">
        <v>0</v>
      </c>
      <c r="AS1703" s="12">
        <v>0</v>
      </c>
      <c r="AT1703" s="12">
        <v>0</v>
      </c>
      <c r="AU1703" s="12">
        <v>0</v>
      </c>
      <c r="AV1703" s="12">
        <v>0</v>
      </c>
      <c r="AW1703" s="12">
        <v>0</v>
      </c>
      <c r="AX1703" s="12">
        <v>0</v>
      </c>
      <c r="AY1703" s="12">
        <v>0</v>
      </c>
      <c r="AZ1703" s="12">
        <v>0</v>
      </c>
      <c r="BA1703" s="12">
        <v>0</v>
      </c>
      <c r="BB1703" s="12">
        <v>0</v>
      </c>
      <c r="BC1703" s="12">
        <v>0</v>
      </c>
      <c r="BD1703" s="12">
        <v>0</v>
      </c>
      <c r="BE1703" s="12">
        <v>0</v>
      </c>
      <c r="BF1703" s="12">
        <v>0</v>
      </c>
      <c r="BK1703" t="s">
        <v>327</v>
      </c>
      <c r="BL1703" t="s">
        <v>111</v>
      </c>
      <c r="BM1703" s="2">
        <v>43910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row>
    <row r="1704" spans="1:92" hidden="1" x14ac:dyDescent="0.25">
      <c r="A1704" s="27" t="s">
        <v>349</v>
      </c>
      <c r="B1704" t="s">
        <v>112</v>
      </c>
      <c r="C1704" s="2">
        <v>43913</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G1704" s="33" t="s">
        <v>349</v>
      </c>
      <c r="AH1704" s="30" t="s">
        <v>112</v>
      </c>
      <c r="AI1704" s="34">
        <v>43913</v>
      </c>
      <c r="AJ1704" s="12">
        <v>0</v>
      </c>
      <c r="AK1704" s="12">
        <v>0</v>
      </c>
      <c r="AL1704" s="12">
        <v>0</v>
      </c>
      <c r="AM1704" s="12">
        <v>0</v>
      </c>
      <c r="AN1704" s="12">
        <v>0</v>
      </c>
      <c r="AO1704" s="12">
        <v>0</v>
      </c>
      <c r="AP1704" s="12">
        <v>0</v>
      </c>
      <c r="AQ1704" s="12">
        <v>0</v>
      </c>
      <c r="AR1704" s="12">
        <v>0</v>
      </c>
      <c r="AS1704" s="12">
        <v>0</v>
      </c>
      <c r="AT1704" s="12">
        <v>0</v>
      </c>
      <c r="AU1704" s="12">
        <v>0</v>
      </c>
      <c r="AV1704" s="12">
        <v>0</v>
      </c>
      <c r="AW1704" s="12">
        <v>0</v>
      </c>
      <c r="AX1704" s="12">
        <v>0</v>
      </c>
      <c r="AY1704" s="12">
        <v>0</v>
      </c>
      <c r="AZ1704" s="12">
        <v>0</v>
      </c>
      <c r="BA1704" s="12">
        <v>0</v>
      </c>
      <c r="BB1704" s="12">
        <v>0</v>
      </c>
      <c r="BC1704" s="12">
        <v>0</v>
      </c>
      <c r="BD1704" s="12">
        <v>0</v>
      </c>
      <c r="BE1704" s="12">
        <v>0</v>
      </c>
      <c r="BF1704" s="12">
        <v>0</v>
      </c>
      <c r="BK1704" t="s">
        <v>327</v>
      </c>
      <c r="BL1704" t="s">
        <v>112</v>
      </c>
      <c r="BM1704" s="2">
        <v>43910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row>
    <row r="1705" spans="1:92" hidden="1" x14ac:dyDescent="0.25">
      <c r="A1705" s="27" t="s">
        <v>349</v>
      </c>
      <c r="B1705" t="s">
        <v>113</v>
      </c>
      <c r="C1705" s="2">
        <v>43913</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G1705" s="35" t="s">
        <v>349</v>
      </c>
      <c r="AH1705" s="29" t="s">
        <v>113</v>
      </c>
      <c r="AI1705" s="36">
        <v>43913</v>
      </c>
      <c r="AJ1705" s="12">
        <v>0</v>
      </c>
      <c r="AK1705" s="12">
        <v>0</v>
      </c>
      <c r="AL1705" s="12">
        <v>0</v>
      </c>
      <c r="AM1705" s="12">
        <v>0</v>
      </c>
      <c r="AN1705" s="12">
        <v>0</v>
      </c>
      <c r="AO1705" s="12">
        <v>0</v>
      </c>
      <c r="AP1705" s="12">
        <v>0</v>
      </c>
      <c r="AQ1705" s="12">
        <v>0</v>
      </c>
      <c r="AR1705" s="12">
        <v>0</v>
      </c>
      <c r="AS1705" s="12">
        <v>0</v>
      </c>
      <c r="AT1705" s="12">
        <v>0</v>
      </c>
      <c r="AU1705" s="12">
        <v>0</v>
      </c>
      <c r="AV1705" s="12">
        <v>0</v>
      </c>
      <c r="AW1705" s="12">
        <v>0</v>
      </c>
      <c r="AX1705" s="12">
        <v>0</v>
      </c>
      <c r="AY1705" s="12">
        <v>0</v>
      </c>
      <c r="AZ1705" s="12">
        <v>0</v>
      </c>
      <c r="BA1705" s="12">
        <v>0</v>
      </c>
      <c r="BB1705" s="12">
        <v>0</v>
      </c>
      <c r="BC1705" s="12">
        <v>0</v>
      </c>
      <c r="BD1705" s="12">
        <v>0</v>
      </c>
      <c r="BE1705" s="12">
        <v>0</v>
      </c>
      <c r="BF1705" s="12">
        <v>0</v>
      </c>
      <c r="BK1705" t="s">
        <v>327</v>
      </c>
      <c r="BL1705" t="s">
        <v>113</v>
      </c>
      <c r="BM1705" s="2">
        <v>43910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row>
    <row r="1706" spans="1:92" hidden="1" x14ac:dyDescent="0.25">
      <c r="A1706" s="27" t="s">
        <v>350</v>
      </c>
      <c r="B1706" t="s">
        <v>110</v>
      </c>
      <c r="C1706" s="2">
        <v>43913</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G1706" s="33" t="s">
        <v>350</v>
      </c>
      <c r="AH1706" s="30" t="s">
        <v>110</v>
      </c>
      <c r="AI1706" s="34">
        <v>43913</v>
      </c>
      <c r="AJ1706" s="12">
        <v>0</v>
      </c>
      <c r="AK1706" s="12">
        <v>0</v>
      </c>
      <c r="AL1706" s="12">
        <v>0</v>
      </c>
      <c r="AM1706" s="12">
        <v>0</v>
      </c>
      <c r="AN1706" s="12">
        <v>0</v>
      </c>
      <c r="AO1706" s="12">
        <v>0</v>
      </c>
      <c r="AP1706" s="12">
        <v>0</v>
      </c>
      <c r="AQ1706" s="12">
        <v>0</v>
      </c>
      <c r="AR1706" s="12">
        <v>0</v>
      </c>
      <c r="AS1706" s="12">
        <v>0</v>
      </c>
      <c r="AT1706" s="12">
        <v>0</v>
      </c>
      <c r="AU1706" s="12">
        <v>0</v>
      </c>
      <c r="AV1706" s="12">
        <v>0</v>
      </c>
      <c r="AW1706" s="12">
        <v>0</v>
      </c>
      <c r="AX1706" s="12">
        <v>0</v>
      </c>
      <c r="AY1706" s="12">
        <v>0</v>
      </c>
      <c r="AZ1706" s="12">
        <v>0</v>
      </c>
      <c r="BA1706" s="12">
        <v>0</v>
      </c>
      <c r="BB1706" s="12">
        <v>0</v>
      </c>
      <c r="BC1706" s="12">
        <v>0</v>
      </c>
      <c r="BD1706" s="12">
        <v>0</v>
      </c>
      <c r="BE1706" s="12">
        <v>0</v>
      </c>
      <c r="BF1706" s="12">
        <v>0</v>
      </c>
      <c r="BK1706" t="s">
        <v>328</v>
      </c>
      <c r="BL1706" t="s">
        <v>110</v>
      </c>
      <c r="BM1706" s="2">
        <v>43910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row>
    <row r="1707" spans="1:92" hidden="1" x14ac:dyDescent="0.25">
      <c r="A1707" s="27" t="s">
        <v>350</v>
      </c>
      <c r="B1707" t="s">
        <v>111</v>
      </c>
      <c r="C1707" s="2">
        <v>43913</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G1707" s="35" t="s">
        <v>350</v>
      </c>
      <c r="AH1707" s="29" t="s">
        <v>111</v>
      </c>
      <c r="AI1707" s="36">
        <v>43913</v>
      </c>
      <c r="AJ1707" s="12">
        <v>0</v>
      </c>
      <c r="AK1707" s="12">
        <v>0</v>
      </c>
      <c r="AL1707" s="12">
        <v>0</v>
      </c>
      <c r="AM1707" s="12">
        <v>0</v>
      </c>
      <c r="AN1707" s="12">
        <v>0</v>
      </c>
      <c r="AO1707" s="12">
        <v>0</v>
      </c>
      <c r="AP1707" s="12">
        <v>0</v>
      </c>
      <c r="AQ1707" s="12">
        <v>0</v>
      </c>
      <c r="AR1707" s="12">
        <v>0</v>
      </c>
      <c r="AS1707" s="12">
        <v>0</v>
      </c>
      <c r="AT1707" s="12">
        <v>0</v>
      </c>
      <c r="AU1707" s="12">
        <v>0</v>
      </c>
      <c r="AV1707" s="12">
        <v>0</v>
      </c>
      <c r="AW1707" s="12">
        <v>0</v>
      </c>
      <c r="AX1707" s="12">
        <v>0</v>
      </c>
      <c r="AY1707" s="12">
        <v>0</v>
      </c>
      <c r="AZ1707" s="12">
        <v>0</v>
      </c>
      <c r="BA1707" s="12">
        <v>0</v>
      </c>
      <c r="BB1707" s="12">
        <v>0</v>
      </c>
      <c r="BC1707" s="12">
        <v>0</v>
      </c>
      <c r="BD1707" s="12">
        <v>0</v>
      </c>
      <c r="BE1707" s="12">
        <v>0</v>
      </c>
      <c r="BF1707" s="12">
        <v>0</v>
      </c>
      <c r="BK1707" t="s">
        <v>328</v>
      </c>
      <c r="BL1707" t="s">
        <v>111</v>
      </c>
      <c r="BM1707" s="2">
        <v>43910</v>
      </c>
      <c r="BN1707">
        <v>0</v>
      </c>
      <c r="BO1707">
        <v>0</v>
      </c>
      <c r="BP1707">
        <v>0</v>
      </c>
      <c r="BQ1707">
        <v>0</v>
      </c>
      <c r="BR1707">
        <v>0</v>
      </c>
      <c r="BS1707">
        <v>0</v>
      </c>
      <c r="BT1707">
        <v>0</v>
      </c>
      <c r="BU1707">
        <v>0</v>
      </c>
      <c r="BV1707">
        <v>0</v>
      </c>
      <c r="BW1707">
        <v>0</v>
      </c>
      <c r="BX1707">
        <v>0</v>
      </c>
      <c r="BY1707">
        <v>0</v>
      </c>
      <c r="BZ1707">
        <v>0</v>
      </c>
      <c r="CA1707">
        <v>0</v>
      </c>
      <c r="CB1707">
        <v>0</v>
      </c>
      <c r="CC1707">
        <v>0</v>
      </c>
      <c r="CD1707">
        <v>0</v>
      </c>
      <c r="CE1707">
        <v>0</v>
      </c>
      <c r="CF1707">
        <v>0</v>
      </c>
      <c r="CG1707">
        <v>0</v>
      </c>
      <c r="CH1707">
        <v>0</v>
      </c>
      <c r="CI1707">
        <v>0</v>
      </c>
      <c r="CJ1707">
        <v>0</v>
      </c>
      <c r="CK1707">
        <v>0</v>
      </c>
      <c r="CL1707">
        <v>0</v>
      </c>
      <c r="CM1707">
        <v>0</v>
      </c>
      <c r="CN1707">
        <v>0</v>
      </c>
    </row>
    <row r="1708" spans="1:92" hidden="1" x14ac:dyDescent="0.25">
      <c r="A1708" s="27" t="s">
        <v>350</v>
      </c>
      <c r="B1708" t="s">
        <v>112</v>
      </c>
      <c r="C1708" s="2">
        <v>43913</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G1708" s="33" t="s">
        <v>350</v>
      </c>
      <c r="AH1708" s="30" t="s">
        <v>112</v>
      </c>
      <c r="AI1708" s="34">
        <v>43913</v>
      </c>
      <c r="AJ1708" s="12">
        <v>0</v>
      </c>
      <c r="AK1708" s="12">
        <v>0</v>
      </c>
      <c r="AL1708" s="12">
        <v>0</v>
      </c>
      <c r="AM1708" s="12">
        <v>0</v>
      </c>
      <c r="AN1708" s="12">
        <v>0</v>
      </c>
      <c r="AO1708" s="12">
        <v>0</v>
      </c>
      <c r="AP1708" s="12">
        <v>0</v>
      </c>
      <c r="AQ1708" s="12">
        <v>0</v>
      </c>
      <c r="AR1708" s="12">
        <v>0</v>
      </c>
      <c r="AS1708" s="12">
        <v>0</v>
      </c>
      <c r="AT1708" s="12">
        <v>0</v>
      </c>
      <c r="AU1708" s="12">
        <v>0</v>
      </c>
      <c r="AV1708" s="12">
        <v>0</v>
      </c>
      <c r="AW1708" s="12">
        <v>0</v>
      </c>
      <c r="AX1708" s="12">
        <v>0</v>
      </c>
      <c r="AY1708" s="12">
        <v>0</v>
      </c>
      <c r="AZ1708" s="12">
        <v>0</v>
      </c>
      <c r="BA1708" s="12">
        <v>0</v>
      </c>
      <c r="BB1708" s="12">
        <v>0</v>
      </c>
      <c r="BC1708" s="12">
        <v>0</v>
      </c>
      <c r="BD1708" s="12">
        <v>0</v>
      </c>
      <c r="BE1708" s="12">
        <v>0</v>
      </c>
      <c r="BF1708" s="12">
        <v>0</v>
      </c>
      <c r="BK1708" t="s">
        <v>328</v>
      </c>
      <c r="BL1708" t="s">
        <v>112</v>
      </c>
      <c r="BM1708" s="2">
        <v>43910</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0</v>
      </c>
      <c r="CK1708">
        <v>0</v>
      </c>
      <c r="CL1708">
        <v>0</v>
      </c>
      <c r="CM1708">
        <v>0</v>
      </c>
      <c r="CN1708">
        <v>0</v>
      </c>
    </row>
    <row r="1709" spans="1:92" hidden="1" x14ac:dyDescent="0.25">
      <c r="A1709" s="27" t="s">
        <v>350</v>
      </c>
      <c r="B1709" t="s">
        <v>113</v>
      </c>
      <c r="C1709" s="2">
        <v>43913</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G1709" s="35" t="s">
        <v>350</v>
      </c>
      <c r="AH1709" s="29" t="s">
        <v>113</v>
      </c>
      <c r="AI1709" s="36">
        <v>43913</v>
      </c>
      <c r="AJ1709" s="12">
        <v>0</v>
      </c>
      <c r="AK1709" s="12">
        <v>0</v>
      </c>
      <c r="AL1709" s="12">
        <v>0</v>
      </c>
      <c r="AM1709" s="12">
        <v>0</v>
      </c>
      <c r="AN1709" s="12">
        <v>0</v>
      </c>
      <c r="AO1709" s="12">
        <v>0</v>
      </c>
      <c r="AP1709" s="12">
        <v>0</v>
      </c>
      <c r="AQ1709" s="12">
        <v>0</v>
      </c>
      <c r="AR1709" s="12">
        <v>0</v>
      </c>
      <c r="AS1709" s="12">
        <v>0</v>
      </c>
      <c r="AT1709" s="12">
        <v>0</v>
      </c>
      <c r="AU1709" s="12">
        <v>0</v>
      </c>
      <c r="AV1709" s="12">
        <v>0</v>
      </c>
      <c r="AW1709" s="12">
        <v>0</v>
      </c>
      <c r="AX1709" s="12">
        <v>0</v>
      </c>
      <c r="AY1709" s="12">
        <v>0</v>
      </c>
      <c r="AZ1709" s="12">
        <v>0</v>
      </c>
      <c r="BA1709" s="12">
        <v>0</v>
      </c>
      <c r="BB1709" s="12">
        <v>0</v>
      </c>
      <c r="BC1709" s="12">
        <v>0</v>
      </c>
      <c r="BD1709" s="12">
        <v>0</v>
      </c>
      <c r="BE1709" s="12">
        <v>0</v>
      </c>
      <c r="BF1709" s="12">
        <v>0</v>
      </c>
      <c r="BK1709" t="s">
        <v>328</v>
      </c>
      <c r="BL1709" t="s">
        <v>113</v>
      </c>
      <c r="BM1709" s="2">
        <v>43910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row>
    <row r="1710" spans="1:92" hidden="1" x14ac:dyDescent="0.25">
      <c r="A1710" s="27" t="s">
        <v>351</v>
      </c>
      <c r="B1710" t="s">
        <v>110</v>
      </c>
      <c r="C1710" s="2">
        <v>43913</v>
      </c>
      <c r="D1710">
        <v>0</v>
      </c>
      <c r="E1710">
        <v>0</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G1710" s="33" t="s">
        <v>351</v>
      </c>
      <c r="AH1710" s="30" t="s">
        <v>110</v>
      </c>
      <c r="AI1710" s="34">
        <v>43913</v>
      </c>
      <c r="AJ1710" s="12">
        <v>0</v>
      </c>
      <c r="AK1710" s="12">
        <v>0</v>
      </c>
      <c r="AL1710" s="12">
        <v>0</v>
      </c>
      <c r="AM1710" s="12">
        <v>0</v>
      </c>
      <c r="AN1710" s="12">
        <v>0</v>
      </c>
      <c r="AO1710" s="12">
        <v>0</v>
      </c>
      <c r="AP1710" s="12">
        <v>0</v>
      </c>
      <c r="AQ1710" s="12">
        <v>0</v>
      </c>
      <c r="AR1710" s="12">
        <v>0</v>
      </c>
      <c r="AS1710" s="12">
        <v>0</v>
      </c>
      <c r="AT1710" s="12">
        <v>0</v>
      </c>
      <c r="AU1710" s="12">
        <v>0</v>
      </c>
      <c r="AV1710" s="12">
        <v>0</v>
      </c>
      <c r="AW1710" s="12">
        <v>0</v>
      </c>
      <c r="AX1710" s="12">
        <v>0</v>
      </c>
      <c r="AY1710" s="12">
        <v>0</v>
      </c>
      <c r="AZ1710" s="12">
        <v>0</v>
      </c>
      <c r="BA1710" s="12">
        <v>0</v>
      </c>
      <c r="BB1710" s="12">
        <v>0</v>
      </c>
      <c r="BC1710" s="12">
        <v>0</v>
      </c>
      <c r="BD1710" s="12">
        <v>0</v>
      </c>
      <c r="BE1710" s="12">
        <v>0</v>
      </c>
      <c r="BF1710" s="12">
        <v>0</v>
      </c>
      <c r="BK1710" t="s">
        <v>329</v>
      </c>
      <c r="BL1710" t="s">
        <v>110</v>
      </c>
      <c r="BM1710" s="2">
        <v>43910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row>
    <row r="1711" spans="1:92" hidden="1" x14ac:dyDescent="0.25">
      <c r="A1711" s="27" t="s">
        <v>351</v>
      </c>
      <c r="B1711" t="s">
        <v>111</v>
      </c>
      <c r="C1711" s="2">
        <v>43913</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G1711" s="35" t="s">
        <v>351</v>
      </c>
      <c r="AH1711" s="29" t="s">
        <v>111</v>
      </c>
      <c r="AI1711" s="36">
        <v>43913</v>
      </c>
      <c r="AJ1711" s="12">
        <v>0</v>
      </c>
      <c r="AK1711" s="12">
        <v>0</v>
      </c>
      <c r="AL1711" s="12">
        <v>0</v>
      </c>
      <c r="AM1711" s="12">
        <v>0</v>
      </c>
      <c r="AN1711" s="12">
        <v>0</v>
      </c>
      <c r="AO1711" s="12">
        <v>0</v>
      </c>
      <c r="AP1711" s="12">
        <v>0</v>
      </c>
      <c r="AQ1711" s="12">
        <v>0</v>
      </c>
      <c r="AR1711" s="12">
        <v>0</v>
      </c>
      <c r="AS1711" s="12">
        <v>0</v>
      </c>
      <c r="AT1711" s="12">
        <v>0</v>
      </c>
      <c r="AU1711" s="12">
        <v>0</v>
      </c>
      <c r="AV1711" s="12">
        <v>0</v>
      </c>
      <c r="AW1711" s="12">
        <v>0</v>
      </c>
      <c r="AX1711" s="12">
        <v>0</v>
      </c>
      <c r="AY1711" s="12">
        <v>0</v>
      </c>
      <c r="AZ1711" s="12">
        <v>0</v>
      </c>
      <c r="BA1711" s="12">
        <v>0</v>
      </c>
      <c r="BB1711" s="12">
        <v>0</v>
      </c>
      <c r="BC1711" s="12">
        <v>0</v>
      </c>
      <c r="BD1711" s="12">
        <v>0</v>
      </c>
      <c r="BE1711" s="12">
        <v>0</v>
      </c>
      <c r="BF1711" s="12">
        <v>0</v>
      </c>
      <c r="BK1711" t="s">
        <v>329</v>
      </c>
      <c r="BL1711" t="s">
        <v>111</v>
      </c>
      <c r="BM1711" s="2">
        <v>43910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row>
    <row r="1712" spans="1:92" hidden="1" x14ac:dyDescent="0.25">
      <c r="A1712" s="27" t="s">
        <v>351</v>
      </c>
      <c r="B1712" t="s">
        <v>112</v>
      </c>
      <c r="C1712" s="2">
        <v>43913</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G1712" s="33" t="s">
        <v>351</v>
      </c>
      <c r="AH1712" s="30" t="s">
        <v>112</v>
      </c>
      <c r="AI1712" s="34">
        <v>43913</v>
      </c>
      <c r="AJ1712" s="12">
        <v>0</v>
      </c>
      <c r="AK1712" s="12">
        <v>0</v>
      </c>
      <c r="AL1712" s="12">
        <v>0</v>
      </c>
      <c r="AM1712" s="12">
        <v>0</v>
      </c>
      <c r="AN1712" s="12">
        <v>0</v>
      </c>
      <c r="AO1712" s="12">
        <v>0</v>
      </c>
      <c r="AP1712" s="12">
        <v>0</v>
      </c>
      <c r="AQ1712" s="12">
        <v>0</v>
      </c>
      <c r="AR1712" s="12">
        <v>0</v>
      </c>
      <c r="AS1712" s="12">
        <v>0</v>
      </c>
      <c r="AT1712" s="12">
        <v>0</v>
      </c>
      <c r="AU1712" s="12">
        <v>0</v>
      </c>
      <c r="AV1712" s="12">
        <v>0</v>
      </c>
      <c r="AW1712" s="12">
        <v>0</v>
      </c>
      <c r="AX1712" s="12">
        <v>0</v>
      </c>
      <c r="AY1712" s="12">
        <v>0</v>
      </c>
      <c r="AZ1712" s="12">
        <v>0</v>
      </c>
      <c r="BA1712" s="12">
        <v>0</v>
      </c>
      <c r="BB1712" s="12">
        <v>0</v>
      </c>
      <c r="BC1712" s="12">
        <v>0</v>
      </c>
      <c r="BD1712" s="12">
        <v>0</v>
      </c>
      <c r="BE1712" s="12">
        <v>0</v>
      </c>
      <c r="BF1712" s="12">
        <v>0</v>
      </c>
      <c r="BK1712" t="s">
        <v>329</v>
      </c>
      <c r="BL1712" t="s">
        <v>112</v>
      </c>
      <c r="BM1712" s="2">
        <v>43910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row>
    <row r="1713" spans="1:92" hidden="1" x14ac:dyDescent="0.25">
      <c r="A1713" s="27" t="s">
        <v>351</v>
      </c>
      <c r="B1713" t="s">
        <v>113</v>
      </c>
      <c r="C1713" s="2">
        <v>43913</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G1713" s="35" t="s">
        <v>351</v>
      </c>
      <c r="AH1713" s="29" t="s">
        <v>113</v>
      </c>
      <c r="AI1713" s="36">
        <v>43913</v>
      </c>
      <c r="AJ1713" s="12">
        <v>0</v>
      </c>
      <c r="AK1713" s="12">
        <v>0</v>
      </c>
      <c r="AL1713" s="12">
        <v>0</v>
      </c>
      <c r="AM1713" s="12">
        <v>0</v>
      </c>
      <c r="AN1713" s="12">
        <v>0</v>
      </c>
      <c r="AO1713" s="12">
        <v>0</v>
      </c>
      <c r="AP1713" s="12">
        <v>0</v>
      </c>
      <c r="AQ1713" s="12">
        <v>0</v>
      </c>
      <c r="AR1713" s="12">
        <v>0</v>
      </c>
      <c r="AS1713" s="12">
        <v>0</v>
      </c>
      <c r="AT1713" s="12">
        <v>0</v>
      </c>
      <c r="AU1713" s="12">
        <v>0</v>
      </c>
      <c r="AV1713" s="12">
        <v>0</v>
      </c>
      <c r="AW1713" s="12">
        <v>0</v>
      </c>
      <c r="AX1713" s="12">
        <v>0</v>
      </c>
      <c r="AY1713" s="12">
        <v>0</v>
      </c>
      <c r="AZ1713" s="12">
        <v>0</v>
      </c>
      <c r="BA1713" s="12">
        <v>0</v>
      </c>
      <c r="BB1713" s="12">
        <v>0</v>
      </c>
      <c r="BC1713" s="12">
        <v>0</v>
      </c>
      <c r="BD1713" s="12">
        <v>0</v>
      </c>
      <c r="BE1713" s="12">
        <v>0</v>
      </c>
      <c r="BF1713" s="12">
        <v>0</v>
      </c>
      <c r="BK1713" t="s">
        <v>329</v>
      </c>
      <c r="BL1713" t="s">
        <v>113</v>
      </c>
      <c r="BM1713" s="2">
        <v>43910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row>
    <row r="1714" spans="1:92" hidden="1" x14ac:dyDescent="0.25">
      <c r="A1714" s="27" t="s">
        <v>352</v>
      </c>
      <c r="B1714" t="s">
        <v>110</v>
      </c>
      <c r="C1714" s="2">
        <v>43913</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G1714" s="33" t="s">
        <v>352</v>
      </c>
      <c r="AH1714" s="30" t="s">
        <v>110</v>
      </c>
      <c r="AI1714" s="34">
        <v>43913</v>
      </c>
      <c r="AJ1714" s="12">
        <v>0</v>
      </c>
      <c r="AK1714" s="12">
        <v>0</v>
      </c>
      <c r="AL1714" s="12">
        <v>0</v>
      </c>
      <c r="AM1714" s="12">
        <v>0</v>
      </c>
      <c r="AN1714" s="12">
        <v>0</v>
      </c>
      <c r="AO1714" s="12">
        <v>0</v>
      </c>
      <c r="AP1714" s="12">
        <v>0</v>
      </c>
      <c r="AQ1714" s="12">
        <v>0</v>
      </c>
      <c r="AR1714" s="12">
        <v>0</v>
      </c>
      <c r="AS1714" s="12">
        <v>0</v>
      </c>
      <c r="AT1714" s="12">
        <v>0</v>
      </c>
      <c r="AU1714" s="12">
        <v>0</v>
      </c>
      <c r="AV1714" s="12">
        <v>0</v>
      </c>
      <c r="AW1714" s="12">
        <v>0</v>
      </c>
      <c r="AX1714" s="12">
        <v>0</v>
      </c>
      <c r="AY1714" s="12">
        <v>0</v>
      </c>
      <c r="AZ1714" s="12">
        <v>0</v>
      </c>
      <c r="BA1714" s="12">
        <v>0</v>
      </c>
      <c r="BB1714" s="12">
        <v>0</v>
      </c>
      <c r="BC1714" s="12">
        <v>0</v>
      </c>
      <c r="BD1714" s="12">
        <v>0</v>
      </c>
      <c r="BE1714" s="12">
        <v>0</v>
      </c>
      <c r="BF1714" s="12">
        <v>0</v>
      </c>
      <c r="BK1714" t="s">
        <v>330</v>
      </c>
      <c r="BL1714" t="s">
        <v>110</v>
      </c>
      <c r="BM1714" s="2">
        <v>43910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row>
    <row r="1715" spans="1:92" hidden="1" x14ac:dyDescent="0.25">
      <c r="A1715" s="27" t="s">
        <v>352</v>
      </c>
      <c r="B1715" t="s">
        <v>111</v>
      </c>
      <c r="C1715" s="2">
        <v>43913</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G1715" s="35" t="s">
        <v>352</v>
      </c>
      <c r="AH1715" s="29" t="s">
        <v>111</v>
      </c>
      <c r="AI1715" s="36">
        <v>43913</v>
      </c>
      <c r="AJ1715" s="12">
        <v>0</v>
      </c>
      <c r="AK1715" s="12">
        <v>0</v>
      </c>
      <c r="AL1715" s="12">
        <v>0</v>
      </c>
      <c r="AM1715" s="12">
        <v>0</v>
      </c>
      <c r="AN1715" s="12">
        <v>0</v>
      </c>
      <c r="AO1715" s="12">
        <v>0</v>
      </c>
      <c r="AP1715" s="12">
        <v>0</v>
      </c>
      <c r="AQ1715" s="12">
        <v>0</v>
      </c>
      <c r="AR1715" s="12">
        <v>0</v>
      </c>
      <c r="AS1715" s="12">
        <v>0</v>
      </c>
      <c r="AT1715" s="12">
        <v>0</v>
      </c>
      <c r="AU1715" s="12">
        <v>0</v>
      </c>
      <c r="AV1715" s="12">
        <v>0</v>
      </c>
      <c r="AW1715" s="12">
        <v>0</v>
      </c>
      <c r="AX1715" s="12">
        <v>0</v>
      </c>
      <c r="AY1715" s="12">
        <v>0</v>
      </c>
      <c r="AZ1715" s="12">
        <v>0</v>
      </c>
      <c r="BA1715" s="12">
        <v>0</v>
      </c>
      <c r="BB1715" s="12">
        <v>0</v>
      </c>
      <c r="BC1715" s="12">
        <v>0</v>
      </c>
      <c r="BD1715" s="12">
        <v>0</v>
      </c>
      <c r="BE1715" s="12">
        <v>0</v>
      </c>
      <c r="BF1715" s="12">
        <v>0</v>
      </c>
      <c r="BK1715" t="s">
        <v>330</v>
      </c>
      <c r="BL1715" t="s">
        <v>111</v>
      </c>
      <c r="BM1715" s="2">
        <v>43910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0</v>
      </c>
      <c r="CK1715">
        <v>0</v>
      </c>
      <c r="CL1715">
        <v>0</v>
      </c>
      <c r="CM1715">
        <v>0</v>
      </c>
      <c r="CN1715">
        <v>0</v>
      </c>
    </row>
    <row r="1716" spans="1:92" hidden="1" x14ac:dyDescent="0.25">
      <c r="A1716" s="27" t="s">
        <v>352</v>
      </c>
      <c r="B1716" t="s">
        <v>112</v>
      </c>
      <c r="C1716" s="2">
        <v>43913</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G1716" s="33" t="s">
        <v>352</v>
      </c>
      <c r="AH1716" s="30" t="s">
        <v>112</v>
      </c>
      <c r="AI1716" s="34">
        <v>43913</v>
      </c>
      <c r="AJ1716" s="12">
        <v>0</v>
      </c>
      <c r="AK1716" s="12">
        <v>0</v>
      </c>
      <c r="AL1716" s="12">
        <v>0</v>
      </c>
      <c r="AM1716" s="12">
        <v>0</v>
      </c>
      <c r="AN1716" s="12">
        <v>0</v>
      </c>
      <c r="AO1716" s="12">
        <v>0</v>
      </c>
      <c r="AP1716" s="12">
        <v>0</v>
      </c>
      <c r="AQ1716" s="12">
        <v>0</v>
      </c>
      <c r="AR1716" s="12">
        <v>0</v>
      </c>
      <c r="AS1716" s="12">
        <v>0</v>
      </c>
      <c r="AT1716" s="12">
        <v>0</v>
      </c>
      <c r="AU1716" s="12">
        <v>0</v>
      </c>
      <c r="AV1716" s="12">
        <v>0</v>
      </c>
      <c r="AW1716" s="12">
        <v>0</v>
      </c>
      <c r="AX1716" s="12">
        <v>0</v>
      </c>
      <c r="AY1716" s="12">
        <v>0</v>
      </c>
      <c r="AZ1716" s="12">
        <v>0</v>
      </c>
      <c r="BA1716" s="12">
        <v>0</v>
      </c>
      <c r="BB1716" s="12">
        <v>0</v>
      </c>
      <c r="BC1716" s="12">
        <v>0</v>
      </c>
      <c r="BD1716" s="12">
        <v>0</v>
      </c>
      <c r="BE1716" s="12">
        <v>0</v>
      </c>
      <c r="BF1716" s="12">
        <v>0</v>
      </c>
      <c r="BK1716" t="s">
        <v>330</v>
      </c>
      <c r="BL1716" t="s">
        <v>112</v>
      </c>
      <c r="BM1716" s="2">
        <v>43910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row>
    <row r="1717" spans="1:92" hidden="1" x14ac:dyDescent="0.25">
      <c r="A1717" s="27" t="s">
        <v>352</v>
      </c>
      <c r="B1717" t="s">
        <v>113</v>
      </c>
      <c r="C1717" s="2">
        <v>43913</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G1717" s="35" t="s">
        <v>352</v>
      </c>
      <c r="AH1717" s="29" t="s">
        <v>113</v>
      </c>
      <c r="AI1717" s="36">
        <v>43913</v>
      </c>
      <c r="AJ1717" s="12">
        <v>0</v>
      </c>
      <c r="AK1717" s="12">
        <v>0</v>
      </c>
      <c r="AL1717" s="12">
        <v>0</v>
      </c>
      <c r="AM1717" s="12">
        <v>0</v>
      </c>
      <c r="AN1717" s="12">
        <v>0</v>
      </c>
      <c r="AO1717" s="12">
        <v>0</v>
      </c>
      <c r="AP1717" s="12">
        <v>0</v>
      </c>
      <c r="AQ1717" s="12">
        <v>0</v>
      </c>
      <c r="AR1717" s="12">
        <v>0</v>
      </c>
      <c r="AS1717" s="12">
        <v>0</v>
      </c>
      <c r="AT1717" s="12">
        <v>0</v>
      </c>
      <c r="AU1717" s="12">
        <v>0</v>
      </c>
      <c r="AV1717" s="12">
        <v>0</v>
      </c>
      <c r="AW1717" s="12">
        <v>0</v>
      </c>
      <c r="AX1717" s="12">
        <v>0</v>
      </c>
      <c r="AY1717" s="12">
        <v>0</v>
      </c>
      <c r="AZ1717" s="12">
        <v>0</v>
      </c>
      <c r="BA1717" s="12">
        <v>0</v>
      </c>
      <c r="BB1717" s="12">
        <v>0</v>
      </c>
      <c r="BC1717" s="12">
        <v>0</v>
      </c>
      <c r="BD1717" s="12">
        <v>0</v>
      </c>
      <c r="BE1717" s="12">
        <v>0</v>
      </c>
      <c r="BF1717" s="12">
        <v>0</v>
      </c>
      <c r="BK1717" t="s">
        <v>330</v>
      </c>
      <c r="BL1717" t="s">
        <v>113</v>
      </c>
      <c r="BM1717" s="2">
        <v>43910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0</v>
      </c>
      <c r="CK1717">
        <v>0</v>
      </c>
      <c r="CL1717">
        <v>0</v>
      </c>
      <c r="CM1717">
        <v>0</v>
      </c>
      <c r="CN1717">
        <v>0</v>
      </c>
    </row>
    <row r="1718" spans="1:92" hidden="1" x14ac:dyDescent="0.25">
      <c r="A1718" s="27" t="s">
        <v>353</v>
      </c>
      <c r="B1718" t="s">
        <v>110</v>
      </c>
      <c r="C1718" s="2">
        <v>43913</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G1718" s="33" t="s">
        <v>353</v>
      </c>
      <c r="AH1718" s="30" t="s">
        <v>110</v>
      </c>
      <c r="AI1718" s="34">
        <v>43913</v>
      </c>
      <c r="AJ1718" s="12">
        <v>0</v>
      </c>
      <c r="AK1718" s="12">
        <v>0</v>
      </c>
      <c r="AL1718" s="12">
        <v>0</v>
      </c>
      <c r="AM1718" s="12">
        <v>0</v>
      </c>
      <c r="AN1718" s="12">
        <v>0</v>
      </c>
      <c r="AO1718" s="12">
        <v>0</v>
      </c>
      <c r="AP1718" s="12">
        <v>0</v>
      </c>
      <c r="AQ1718" s="12">
        <v>0</v>
      </c>
      <c r="AR1718" s="12">
        <v>0</v>
      </c>
      <c r="AS1718" s="12">
        <v>0</v>
      </c>
      <c r="AT1718" s="12">
        <v>0</v>
      </c>
      <c r="AU1718" s="12">
        <v>0</v>
      </c>
      <c r="AV1718" s="12">
        <v>0</v>
      </c>
      <c r="AW1718" s="12">
        <v>0</v>
      </c>
      <c r="AX1718" s="12">
        <v>0</v>
      </c>
      <c r="AY1718" s="12">
        <v>0</v>
      </c>
      <c r="AZ1718" s="12">
        <v>0</v>
      </c>
      <c r="BA1718" s="12">
        <v>0</v>
      </c>
      <c r="BB1718" s="12">
        <v>0</v>
      </c>
      <c r="BC1718" s="12">
        <v>0</v>
      </c>
      <c r="BD1718" s="12">
        <v>0</v>
      </c>
      <c r="BE1718" s="12">
        <v>0</v>
      </c>
      <c r="BF1718" s="12">
        <v>0</v>
      </c>
      <c r="BK1718" t="s">
        <v>331</v>
      </c>
      <c r="BL1718" t="s">
        <v>110</v>
      </c>
      <c r="BM1718" s="2">
        <v>43910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v>0</v>
      </c>
      <c r="CG1718">
        <v>0</v>
      </c>
      <c r="CH1718">
        <v>0</v>
      </c>
      <c r="CI1718">
        <v>0</v>
      </c>
      <c r="CJ1718">
        <v>0</v>
      </c>
      <c r="CK1718">
        <v>0</v>
      </c>
      <c r="CL1718">
        <v>0</v>
      </c>
      <c r="CM1718">
        <v>0</v>
      </c>
      <c r="CN1718">
        <v>0</v>
      </c>
    </row>
    <row r="1719" spans="1:92" hidden="1" x14ac:dyDescent="0.25">
      <c r="A1719" s="27" t="s">
        <v>353</v>
      </c>
      <c r="B1719" t="s">
        <v>111</v>
      </c>
      <c r="C1719" s="2">
        <v>43913</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G1719" s="35" t="s">
        <v>353</v>
      </c>
      <c r="AH1719" s="29" t="s">
        <v>111</v>
      </c>
      <c r="AI1719" s="36">
        <v>43913</v>
      </c>
      <c r="AJ1719" s="12">
        <v>0</v>
      </c>
      <c r="AK1719" s="12">
        <v>0</v>
      </c>
      <c r="AL1719" s="12">
        <v>0</v>
      </c>
      <c r="AM1719" s="12">
        <v>0</v>
      </c>
      <c r="AN1719" s="12">
        <v>0</v>
      </c>
      <c r="AO1719" s="12">
        <v>0</v>
      </c>
      <c r="AP1719" s="12">
        <v>0</v>
      </c>
      <c r="AQ1719" s="12">
        <v>0</v>
      </c>
      <c r="AR1719" s="12">
        <v>0</v>
      </c>
      <c r="AS1719" s="12">
        <v>0</v>
      </c>
      <c r="AT1719" s="12">
        <v>0</v>
      </c>
      <c r="AU1719" s="12">
        <v>0</v>
      </c>
      <c r="AV1719" s="12">
        <v>0</v>
      </c>
      <c r="AW1719" s="12">
        <v>0</v>
      </c>
      <c r="AX1719" s="12">
        <v>0</v>
      </c>
      <c r="AY1719" s="12">
        <v>0</v>
      </c>
      <c r="AZ1719" s="12">
        <v>0</v>
      </c>
      <c r="BA1719" s="12">
        <v>0</v>
      </c>
      <c r="BB1719" s="12">
        <v>0</v>
      </c>
      <c r="BC1719" s="12">
        <v>0</v>
      </c>
      <c r="BD1719" s="12">
        <v>0</v>
      </c>
      <c r="BE1719" s="12">
        <v>0</v>
      </c>
      <c r="BF1719" s="12">
        <v>0</v>
      </c>
      <c r="BK1719" t="s">
        <v>331</v>
      </c>
      <c r="BL1719" t="s">
        <v>111</v>
      </c>
      <c r="BM1719" s="2">
        <v>43910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row>
    <row r="1720" spans="1:92" hidden="1" x14ac:dyDescent="0.25">
      <c r="A1720" s="27" t="s">
        <v>353</v>
      </c>
      <c r="B1720" t="s">
        <v>112</v>
      </c>
      <c r="C1720" s="2">
        <v>43913</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G1720" s="33" t="s">
        <v>353</v>
      </c>
      <c r="AH1720" s="30" t="s">
        <v>112</v>
      </c>
      <c r="AI1720" s="34">
        <v>43913</v>
      </c>
      <c r="AJ1720" s="12">
        <v>0</v>
      </c>
      <c r="AK1720" s="12">
        <v>0</v>
      </c>
      <c r="AL1720" s="12">
        <v>0</v>
      </c>
      <c r="AM1720" s="12">
        <v>0</v>
      </c>
      <c r="AN1720" s="12">
        <v>0</v>
      </c>
      <c r="AO1720" s="12">
        <v>0</v>
      </c>
      <c r="AP1720" s="12">
        <v>0</v>
      </c>
      <c r="AQ1720" s="12">
        <v>0</v>
      </c>
      <c r="AR1720" s="12">
        <v>0</v>
      </c>
      <c r="AS1720" s="12">
        <v>0</v>
      </c>
      <c r="AT1720" s="12">
        <v>0</v>
      </c>
      <c r="AU1720" s="12">
        <v>0</v>
      </c>
      <c r="AV1720" s="12">
        <v>0</v>
      </c>
      <c r="AW1720" s="12">
        <v>0</v>
      </c>
      <c r="AX1720" s="12">
        <v>0</v>
      </c>
      <c r="AY1720" s="12">
        <v>0</v>
      </c>
      <c r="AZ1720" s="12">
        <v>0</v>
      </c>
      <c r="BA1720" s="12">
        <v>0</v>
      </c>
      <c r="BB1720" s="12">
        <v>0</v>
      </c>
      <c r="BC1720" s="12">
        <v>0</v>
      </c>
      <c r="BD1720" s="12">
        <v>0</v>
      </c>
      <c r="BE1720" s="12">
        <v>0</v>
      </c>
      <c r="BF1720" s="12">
        <v>0</v>
      </c>
      <c r="BK1720" t="s">
        <v>331</v>
      </c>
      <c r="BL1720" t="s">
        <v>112</v>
      </c>
      <c r="BM1720" s="2">
        <v>43910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row>
    <row r="1721" spans="1:92" hidden="1" x14ac:dyDescent="0.25">
      <c r="A1721" s="27" t="s">
        <v>353</v>
      </c>
      <c r="B1721" t="s">
        <v>113</v>
      </c>
      <c r="C1721" s="2">
        <v>43913</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G1721" s="35" t="s">
        <v>353</v>
      </c>
      <c r="AH1721" s="29" t="s">
        <v>113</v>
      </c>
      <c r="AI1721" s="36">
        <v>43913</v>
      </c>
      <c r="AJ1721" s="12">
        <v>0</v>
      </c>
      <c r="AK1721" s="12">
        <v>0</v>
      </c>
      <c r="AL1721" s="12">
        <v>0</v>
      </c>
      <c r="AM1721" s="12">
        <v>0</v>
      </c>
      <c r="AN1721" s="12">
        <v>0</v>
      </c>
      <c r="AO1721" s="12">
        <v>0</v>
      </c>
      <c r="AP1721" s="12">
        <v>0</v>
      </c>
      <c r="AQ1721" s="12">
        <v>0</v>
      </c>
      <c r="AR1721" s="12">
        <v>0</v>
      </c>
      <c r="AS1721" s="12">
        <v>0</v>
      </c>
      <c r="AT1721" s="12">
        <v>0</v>
      </c>
      <c r="AU1721" s="12">
        <v>0</v>
      </c>
      <c r="AV1721" s="12">
        <v>0</v>
      </c>
      <c r="AW1721" s="12">
        <v>0</v>
      </c>
      <c r="AX1721" s="12">
        <v>0</v>
      </c>
      <c r="AY1721" s="12">
        <v>0</v>
      </c>
      <c r="AZ1721" s="12">
        <v>0</v>
      </c>
      <c r="BA1721" s="12">
        <v>0</v>
      </c>
      <c r="BB1721" s="12">
        <v>0</v>
      </c>
      <c r="BC1721" s="12">
        <v>0</v>
      </c>
      <c r="BD1721" s="12">
        <v>0</v>
      </c>
      <c r="BE1721" s="12">
        <v>0</v>
      </c>
      <c r="BF1721" s="12">
        <v>0</v>
      </c>
      <c r="BK1721" t="s">
        <v>331</v>
      </c>
      <c r="BL1721" t="s">
        <v>113</v>
      </c>
      <c r="BM1721" s="2">
        <v>43910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row>
    <row r="1722" spans="1:92" hidden="1" x14ac:dyDescent="0.25">
      <c r="A1722" s="27" t="s">
        <v>354</v>
      </c>
      <c r="B1722" t="s">
        <v>110</v>
      </c>
      <c r="C1722" s="2">
        <v>43913</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G1722" s="33" t="s">
        <v>354</v>
      </c>
      <c r="AH1722" s="30" t="s">
        <v>110</v>
      </c>
      <c r="AI1722" s="34">
        <v>43913</v>
      </c>
      <c r="AJ1722" s="12">
        <v>0</v>
      </c>
      <c r="AK1722" s="12">
        <v>0</v>
      </c>
      <c r="AL1722" s="12">
        <v>0</v>
      </c>
      <c r="AM1722" s="12">
        <v>0</v>
      </c>
      <c r="AN1722" s="12">
        <v>0</v>
      </c>
      <c r="AO1722" s="12">
        <v>0</v>
      </c>
      <c r="AP1722" s="12">
        <v>0</v>
      </c>
      <c r="AQ1722" s="12">
        <v>0</v>
      </c>
      <c r="AR1722" s="12">
        <v>0</v>
      </c>
      <c r="AS1722" s="12">
        <v>0</v>
      </c>
      <c r="AT1722" s="12">
        <v>0</v>
      </c>
      <c r="AU1722" s="12">
        <v>0</v>
      </c>
      <c r="AV1722" s="12">
        <v>0</v>
      </c>
      <c r="AW1722" s="12">
        <v>0</v>
      </c>
      <c r="AX1722" s="12">
        <v>0</v>
      </c>
      <c r="AY1722" s="12">
        <v>0</v>
      </c>
      <c r="AZ1722" s="12">
        <v>0</v>
      </c>
      <c r="BA1722" s="12">
        <v>0</v>
      </c>
      <c r="BB1722" s="12">
        <v>0</v>
      </c>
      <c r="BC1722" s="12">
        <v>0</v>
      </c>
      <c r="BD1722" s="12">
        <v>0</v>
      </c>
      <c r="BE1722" s="12">
        <v>0</v>
      </c>
      <c r="BF1722" s="12">
        <v>0</v>
      </c>
      <c r="BK1722" t="s">
        <v>332</v>
      </c>
      <c r="BL1722" t="s">
        <v>110</v>
      </c>
      <c r="BM1722" s="2">
        <v>43910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row>
    <row r="1723" spans="1:92" hidden="1" x14ac:dyDescent="0.25">
      <c r="A1723" s="27" t="s">
        <v>354</v>
      </c>
      <c r="B1723" t="s">
        <v>111</v>
      </c>
      <c r="C1723" s="2">
        <v>43913</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G1723" s="35" t="s">
        <v>354</v>
      </c>
      <c r="AH1723" s="29" t="s">
        <v>111</v>
      </c>
      <c r="AI1723" s="36">
        <v>43913</v>
      </c>
      <c r="AJ1723" s="12">
        <v>0</v>
      </c>
      <c r="AK1723" s="12">
        <v>0</v>
      </c>
      <c r="AL1723" s="12">
        <v>0</v>
      </c>
      <c r="AM1723" s="12">
        <v>0</v>
      </c>
      <c r="AN1723" s="12">
        <v>0</v>
      </c>
      <c r="AO1723" s="12">
        <v>0</v>
      </c>
      <c r="AP1723" s="12">
        <v>0</v>
      </c>
      <c r="AQ1723" s="12">
        <v>0</v>
      </c>
      <c r="AR1723" s="12">
        <v>0</v>
      </c>
      <c r="AS1723" s="12">
        <v>0</v>
      </c>
      <c r="AT1723" s="12">
        <v>0</v>
      </c>
      <c r="AU1723" s="12">
        <v>0</v>
      </c>
      <c r="AV1723" s="12">
        <v>0</v>
      </c>
      <c r="AW1723" s="12">
        <v>0</v>
      </c>
      <c r="AX1723" s="12">
        <v>0</v>
      </c>
      <c r="AY1723" s="12">
        <v>0</v>
      </c>
      <c r="AZ1723" s="12">
        <v>0</v>
      </c>
      <c r="BA1723" s="12">
        <v>0</v>
      </c>
      <c r="BB1723" s="12">
        <v>0</v>
      </c>
      <c r="BC1723" s="12">
        <v>0</v>
      </c>
      <c r="BD1723" s="12">
        <v>0</v>
      </c>
      <c r="BE1723" s="12">
        <v>0</v>
      </c>
      <c r="BF1723" s="12">
        <v>0</v>
      </c>
      <c r="BK1723" t="s">
        <v>332</v>
      </c>
      <c r="BL1723" t="s">
        <v>111</v>
      </c>
      <c r="BM1723" s="2">
        <v>43910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row>
    <row r="1724" spans="1:92" hidden="1" x14ac:dyDescent="0.25">
      <c r="A1724" s="27" t="s">
        <v>354</v>
      </c>
      <c r="B1724" t="s">
        <v>112</v>
      </c>
      <c r="C1724" s="2">
        <v>43913</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G1724" s="33" t="s">
        <v>354</v>
      </c>
      <c r="AH1724" s="30" t="s">
        <v>112</v>
      </c>
      <c r="AI1724" s="34">
        <v>43913</v>
      </c>
      <c r="AJ1724" s="12">
        <v>0</v>
      </c>
      <c r="AK1724" s="12">
        <v>0</v>
      </c>
      <c r="AL1724" s="12">
        <v>0</v>
      </c>
      <c r="AM1724" s="12">
        <v>0</v>
      </c>
      <c r="AN1724" s="12">
        <v>0</v>
      </c>
      <c r="AO1724" s="12">
        <v>0</v>
      </c>
      <c r="AP1724" s="12">
        <v>0</v>
      </c>
      <c r="AQ1724" s="12">
        <v>0</v>
      </c>
      <c r="AR1724" s="12">
        <v>0</v>
      </c>
      <c r="AS1724" s="12">
        <v>0</v>
      </c>
      <c r="AT1724" s="12">
        <v>0</v>
      </c>
      <c r="AU1724" s="12">
        <v>0</v>
      </c>
      <c r="AV1724" s="12">
        <v>0</v>
      </c>
      <c r="AW1724" s="12">
        <v>0</v>
      </c>
      <c r="AX1724" s="12">
        <v>0</v>
      </c>
      <c r="AY1724" s="12">
        <v>0</v>
      </c>
      <c r="AZ1724" s="12">
        <v>0</v>
      </c>
      <c r="BA1724" s="12">
        <v>0</v>
      </c>
      <c r="BB1724" s="12">
        <v>0</v>
      </c>
      <c r="BC1724" s="12">
        <v>0</v>
      </c>
      <c r="BD1724" s="12">
        <v>0</v>
      </c>
      <c r="BE1724" s="12">
        <v>0</v>
      </c>
      <c r="BF1724" s="12">
        <v>0</v>
      </c>
      <c r="BK1724" t="s">
        <v>332</v>
      </c>
      <c r="BL1724" t="s">
        <v>112</v>
      </c>
      <c r="BM1724" s="2">
        <v>43910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row>
    <row r="1725" spans="1:92" hidden="1" x14ac:dyDescent="0.25">
      <c r="A1725" s="27" t="s">
        <v>354</v>
      </c>
      <c r="B1725" t="s">
        <v>113</v>
      </c>
      <c r="C1725" s="2">
        <v>43913</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G1725" s="35" t="s">
        <v>354</v>
      </c>
      <c r="AH1725" s="29" t="s">
        <v>113</v>
      </c>
      <c r="AI1725" s="36">
        <v>43913</v>
      </c>
      <c r="AJ1725" s="12">
        <v>0</v>
      </c>
      <c r="AK1725" s="12">
        <v>0</v>
      </c>
      <c r="AL1725" s="12">
        <v>0</v>
      </c>
      <c r="AM1725" s="12">
        <v>0</v>
      </c>
      <c r="AN1725" s="12">
        <v>0</v>
      </c>
      <c r="AO1725" s="12">
        <v>0</v>
      </c>
      <c r="AP1725" s="12">
        <v>0</v>
      </c>
      <c r="AQ1725" s="12">
        <v>0</v>
      </c>
      <c r="AR1725" s="12">
        <v>0</v>
      </c>
      <c r="AS1725" s="12">
        <v>0</v>
      </c>
      <c r="AT1725" s="12">
        <v>0</v>
      </c>
      <c r="AU1725" s="12">
        <v>0</v>
      </c>
      <c r="AV1725" s="12">
        <v>0</v>
      </c>
      <c r="AW1725" s="12">
        <v>0</v>
      </c>
      <c r="AX1725" s="12">
        <v>0</v>
      </c>
      <c r="AY1725" s="12">
        <v>0</v>
      </c>
      <c r="AZ1725" s="12">
        <v>0</v>
      </c>
      <c r="BA1725" s="12">
        <v>0</v>
      </c>
      <c r="BB1725" s="12">
        <v>0</v>
      </c>
      <c r="BC1725" s="12">
        <v>0</v>
      </c>
      <c r="BD1725" s="12">
        <v>0</v>
      </c>
      <c r="BE1725" s="12">
        <v>0</v>
      </c>
      <c r="BF1725" s="12">
        <v>0</v>
      </c>
      <c r="BK1725" t="s">
        <v>332</v>
      </c>
      <c r="BL1725" t="s">
        <v>113</v>
      </c>
      <c r="BM1725" s="2">
        <v>43910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row>
    <row r="1726" spans="1:92" hidden="1" x14ac:dyDescent="0.25">
      <c r="A1726" s="27" t="s">
        <v>355</v>
      </c>
      <c r="B1726" t="s">
        <v>110</v>
      </c>
      <c r="C1726" s="2">
        <v>43913</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G1726" s="33" t="s">
        <v>355</v>
      </c>
      <c r="AH1726" s="30" t="s">
        <v>110</v>
      </c>
      <c r="AI1726" s="34">
        <v>43913</v>
      </c>
      <c r="AJ1726" s="12">
        <v>0</v>
      </c>
      <c r="AK1726" s="12">
        <v>0</v>
      </c>
      <c r="AL1726" s="12">
        <v>0</v>
      </c>
      <c r="AM1726" s="12">
        <v>0</v>
      </c>
      <c r="AN1726" s="12">
        <v>0</v>
      </c>
      <c r="AO1726" s="12">
        <v>0</v>
      </c>
      <c r="AP1726" s="12">
        <v>0</v>
      </c>
      <c r="AQ1726" s="12">
        <v>0</v>
      </c>
      <c r="AR1726" s="12">
        <v>0</v>
      </c>
      <c r="AS1726" s="12">
        <v>0</v>
      </c>
      <c r="AT1726" s="12">
        <v>0</v>
      </c>
      <c r="AU1726" s="12">
        <v>0</v>
      </c>
      <c r="AV1726" s="12">
        <v>0</v>
      </c>
      <c r="AW1726" s="12">
        <v>0</v>
      </c>
      <c r="AX1726" s="12">
        <v>0</v>
      </c>
      <c r="AY1726" s="12">
        <v>0</v>
      </c>
      <c r="AZ1726" s="12">
        <v>0</v>
      </c>
      <c r="BA1726" s="12">
        <v>0</v>
      </c>
      <c r="BB1726" s="12">
        <v>0</v>
      </c>
      <c r="BC1726" s="12">
        <v>0</v>
      </c>
      <c r="BD1726" s="12">
        <v>0</v>
      </c>
      <c r="BE1726" s="12">
        <v>0</v>
      </c>
      <c r="BF1726" s="12">
        <v>0</v>
      </c>
      <c r="BK1726" t="s">
        <v>333</v>
      </c>
      <c r="BL1726" t="s">
        <v>110</v>
      </c>
      <c r="BM1726" s="2">
        <v>43910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0</v>
      </c>
      <c r="CH1726">
        <v>0</v>
      </c>
      <c r="CI1726">
        <v>0</v>
      </c>
      <c r="CJ1726">
        <v>0</v>
      </c>
      <c r="CK1726">
        <v>0</v>
      </c>
      <c r="CL1726">
        <v>0</v>
      </c>
      <c r="CM1726">
        <v>0</v>
      </c>
      <c r="CN1726">
        <v>0</v>
      </c>
    </row>
    <row r="1727" spans="1:92" hidden="1" x14ac:dyDescent="0.25">
      <c r="A1727" s="27" t="s">
        <v>355</v>
      </c>
      <c r="B1727" t="s">
        <v>111</v>
      </c>
      <c r="C1727" s="2">
        <v>43913</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G1727" s="35" t="s">
        <v>355</v>
      </c>
      <c r="AH1727" s="29" t="s">
        <v>111</v>
      </c>
      <c r="AI1727" s="36">
        <v>43913</v>
      </c>
      <c r="AJ1727" s="12">
        <v>0</v>
      </c>
      <c r="AK1727" s="12">
        <v>0</v>
      </c>
      <c r="AL1727" s="12">
        <v>0</v>
      </c>
      <c r="AM1727" s="12">
        <v>0</v>
      </c>
      <c r="AN1727" s="12">
        <v>0</v>
      </c>
      <c r="AO1727" s="12">
        <v>0</v>
      </c>
      <c r="AP1727" s="12">
        <v>0</v>
      </c>
      <c r="AQ1727" s="12">
        <v>0</v>
      </c>
      <c r="AR1727" s="12">
        <v>0</v>
      </c>
      <c r="AS1727" s="12">
        <v>0</v>
      </c>
      <c r="AT1727" s="12">
        <v>0</v>
      </c>
      <c r="AU1727" s="12">
        <v>0</v>
      </c>
      <c r="AV1727" s="12">
        <v>0</v>
      </c>
      <c r="AW1727" s="12">
        <v>0</v>
      </c>
      <c r="AX1727" s="12">
        <v>0</v>
      </c>
      <c r="AY1727" s="12">
        <v>0</v>
      </c>
      <c r="AZ1727" s="12">
        <v>0</v>
      </c>
      <c r="BA1727" s="12">
        <v>0</v>
      </c>
      <c r="BB1727" s="12">
        <v>0</v>
      </c>
      <c r="BC1727" s="12">
        <v>0</v>
      </c>
      <c r="BD1727" s="12">
        <v>0</v>
      </c>
      <c r="BE1727" s="12">
        <v>0</v>
      </c>
      <c r="BF1727" s="12">
        <v>0</v>
      </c>
      <c r="BK1727" t="s">
        <v>333</v>
      </c>
      <c r="BL1727" t="s">
        <v>111</v>
      </c>
      <c r="BM1727" s="2">
        <v>43910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row>
    <row r="1728" spans="1:92" hidden="1" x14ac:dyDescent="0.25">
      <c r="A1728" s="27" t="s">
        <v>355</v>
      </c>
      <c r="B1728" t="s">
        <v>112</v>
      </c>
      <c r="C1728" s="2">
        <v>43913</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G1728" s="33" t="s">
        <v>355</v>
      </c>
      <c r="AH1728" s="30" t="s">
        <v>112</v>
      </c>
      <c r="AI1728" s="34">
        <v>43913</v>
      </c>
      <c r="AJ1728" s="12">
        <v>0</v>
      </c>
      <c r="AK1728" s="12">
        <v>0</v>
      </c>
      <c r="AL1728" s="12">
        <v>0</v>
      </c>
      <c r="AM1728" s="12">
        <v>0</v>
      </c>
      <c r="AN1728" s="12">
        <v>0</v>
      </c>
      <c r="AO1728" s="12">
        <v>0</v>
      </c>
      <c r="AP1728" s="12">
        <v>0</v>
      </c>
      <c r="AQ1728" s="12">
        <v>0</v>
      </c>
      <c r="AR1728" s="12">
        <v>0</v>
      </c>
      <c r="AS1728" s="12">
        <v>0</v>
      </c>
      <c r="AT1728" s="12">
        <v>0</v>
      </c>
      <c r="AU1728" s="12">
        <v>0</v>
      </c>
      <c r="AV1728" s="12">
        <v>0</v>
      </c>
      <c r="AW1728" s="12">
        <v>0</v>
      </c>
      <c r="AX1728" s="12">
        <v>0</v>
      </c>
      <c r="AY1728" s="12">
        <v>0</v>
      </c>
      <c r="AZ1728" s="12">
        <v>0</v>
      </c>
      <c r="BA1728" s="12">
        <v>0</v>
      </c>
      <c r="BB1728" s="12">
        <v>0</v>
      </c>
      <c r="BC1728" s="12">
        <v>0</v>
      </c>
      <c r="BD1728" s="12">
        <v>0</v>
      </c>
      <c r="BE1728" s="12">
        <v>0</v>
      </c>
      <c r="BF1728" s="12">
        <v>0</v>
      </c>
      <c r="BK1728" t="s">
        <v>333</v>
      </c>
      <c r="BL1728" t="s">
        <v>112</v>
      </c>
      <c r="BM1728" s="2">
        <v>43910</v>
      </c>
      <c r="BN1728">
        <v>0</v>
      </c>
      <c r="BO1728">
        <v>0</v>
      </c>
      <c r="BP1728">
        <v>0</v>
      </c>
      <c r="BQ1728">
        <v>0</v>
      </c>
      <c r="BR1728">
        <v>0</v>
      </c>
      <c r="BS1728">
        <v>0</v>
      </c>
      <c r="BT1728">
        <v>0</v>
      </c>
      <c r="BU1728">
        <v>0</v>
      </c>
      <c r="BV1728">
        <v>0</v>
      </c>
      <c r="BW1728">
        <v>0</v>
      </c>
      <c r="BX1728">
        <v>0</v>
      </c>
      <c r="BY1728">
        <v>0</v>
      </c>
      <c r="BZ1728">
        <v>0</v>
      </c>
      <c r="CA1728">
        <v>0</v>
      </c>
      <c r="CB1728">
        <v>0</v>
      </c>
      <c r="CC1728">
        <v>0</v>
      </c>
      <c r="CD1728">
        <v>0</v>
      </c>
      <c r="CE1728">
        <v>0</v>
      </c>
      <c r="CF1728">
        <v>0</v>
      </c>
      <c r="CG1728">
        <v>0</v>
      </c>
      <c r="CH1728">
        <v>0</v>
      </c>
      <c r="CI1728">
        <v>0</v>
      </c>
      <c r="CJ1728">
        <v>0</v>
      </c>
      <c r="CK1728">
        <v>0</v>
      </c>
      <c r="CL1728">
        <v>0</v>
      </c>
      <c r="CM1728">
        <v>0</v>
      </c>
      <c r="CN1728">
        <v>0</v>
      </c>
    </row>
    <row r="1729" spans="1:92" hidden="1" x14ac:dyDescent="0.25">
      <c r="A1729" s="27" t="s">
        <v>355</v>
      </c>
      <c r="B1729" t="s">
        <v>113</v>
      </c>
      <c r="C1729" s="2">
        <v>43913</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G1729" s="35" t="s">
        <v>355</v>
      </c>
      <c r="AH1729" s="29" t="s">
        <v>113</v>
      </c>
      <c r="AI1729" s="36">
        <v>43913</v>
      </c>
      <c r="AJ1729" s="12">
        <v>0</v>
      </c>
      <c r="AK1729" s="12">
        <v>0</v>
      </c>
      <c r="AL1729" s="12">
        <v>0</v>
      </c>
      <c r="AM1729" s="12">
        <v>0</v>
      </c>
      <c r="AN1729" s="12">
        <v>0</v>
      </c>
      <c r="AO1729" s="12">
        <v>0</v>
      </c>
      <c r="AP1729" s="12">
        <v>0</v>
      </c>
      <c r="AQ1729" s="12">
        <v>0</v>
      </c>
      <c r="AR1729" s="12">
        <v>0</v>
      </c>
      <c r="AS1729" s="12">
        <v>0</v>
      </c>
      <c r="AT1729" s="12">
        <v>0</v>
      </c>
      <c r="AU1729" s="12">
        <v>0</v>
      </c>
      <c r="AV1729" s="12">
        <v>0</v>
      </c>
      <c r="AW1729" s="12">
        <v>0</v>
      </c>
      <c r="AX1729" s="12">
        <v>0</v>
      </c>
      <c r="AY1729" s="12">
        <v>0</v>
      </c>
      <c r="AZ1729" s="12">
        <v>0</v>
      </c>
      <c r="BA1729" s="12">
        <v>0</v>
      </c>
      <c r="BB1729" s="12">
        <v>0</v>
      </c>
      <c r="BC1729" s="12">
        <v>0</v>
      </c>
      <c r="BD1729" s="12">
        <v>0</v>
      </c>
      <c r="BE1729" s="12">
        <v>0</v>
      </c>
      <c r="BF1729" s="12">
        <v>0</v>
      </c>
      <c r="BK1729" t="s">
        <v>333</v>
      </c>
      <c r="BL1729" t="s">
        <v>113</v>
      </c>
      <c r="BM1729" s="2">
        <v>43910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row>
    <row r="1730" spans="1:92" hidden="1" x14ac:dyDescent="0.25">
      <c r="A1730" s="27" t="s">
        <v>356</v>
      </c>
      <c r="B1730" t="s">
        <v>110</v>
      </c>
      <c r="C1730" s="2">
        <v>43913</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G1730" s="33" t="s">
        <v>356</v>
      </c>
      <c r="AH1730" s="30" t="s">
        <v>110</v>
      </c>
      <c r="AI1730" s="34">
        <v>43913</v>
      </c>
      <c r="AJ1730" s="12">
        <v>0</v>
      </c>
      <c r="AK1730" s="12">
        <v>0</v>
      </c>
      <c r="AL1730" s="12">
        <v>0</v>
      </c>
      <c r="AM1730" s="12">
        <v>0</v>
      </c>
      <c r="AN1730" s="12">
        <v>0</v>
      </c>
      <c r="AO1730" s="12">
        <v>0</v>
      </c>
      <c r="AP1730" s="12">
        <v>0</v>
      </c>
      <c r="AQ1730" s="12">
        <v>0</v>
      </c>
      <c r="AR1730" s="12">
        <v>0</v>
      </c>
      <c r="AS1730" s="12">
        <v>0</v>
      </c>
      <c r="AT1730" s="12">
        <v>0</v>
      </c>
      <c r="AU1730" s="12">
        <v>0</v>
      </c>
      <c r="AV1730" s="12">
        <v>0</v>
      </c>
      <c r="AW1730" s="12">
        <v>0</v>
      </c>
      <c r="AX1730" s="12">
        <v>0</v>
      </c>
      <c r="AY1730" s="12">
        <v>0</v>
      </c>
      <c r="AZ1730" s="12">
        <v>0</v>
      </c>
      <c r="BA1730" s="12">
        <v>0</v>
      </c>
      <c r="BB1730" s="12">
        <v>0</v>
      </c>
      <c r="BC1730" s="12">
        <v>0</v>
      </c>
      <c r="BD1730" s="12">
        <v>0</v>
      </c>
      <c r="BE1730" s="12">
        <v>0</v>
      </c>
      <c r="BF1730" s="12">
        <v>0</v>
      </c>
      <c r="BK1730" t="s">
        <v>334</v>
      </c>
      <c r="BL1730" t="s">
        <v>110</v>
      </c>
      <c r="BM1730" s="2">
        <v>43910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row>
    <row r="1731" spans="1:92" hidden="1" x14ac:dyDescent="0.25">
      <c r="A1731" s="27" t="s">
        <v>356</v>
      </c>
      <c r="B1731" t="s">
        <v>111</v>
      </c>
      <c r="C1731" s="2">
        <v>43913</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G1731" s="35" t="s">
        <v>356</v>
      </c>
      <c r="AH1731" s="29" t="s">
        <v>111</v>
      </c>
      <c r="AI1731" s="36">
        <v>43913</v>
      </c>
      <c r="AJ1731" s="12">
        <v>0</v>
      </c>
      <c r="AK1731" s="12">
        <v>0</v>
      </c>
      <c r="AL1731" s="12">
        <v>0</v>
      </c>
      <c r="AM1731" s="12">
        <v>0</v>
      </c>
      <c r="AN1731" s="12">
        <v>0</v>
      </c>
      <c r="AO1731" s="12">
        <v>0</v>
      </c>
      <c r="AP1731" s="12">
        <v>0</v>
      </c>
      <c r="AQ1731" s="12">
        <v>0</v>
      </c>
      <c r="AR1731" s="12">
        <v>0</v>
      </c>
      <c r="AS1731" s="12">
        <v>0</v>
      </c>
      <c r="AT1731" s="12">
        <v>0</v>
      </c>
      <c r="AU1731" s="12">
        <v>0</v>
      </c>
      <c r="AV1731" s="12">
        <v>0</v>
      </c>
      <c r="AW1731" s="12">
        <v>0</v>
      </c>
      <c r="AX1731" s="12">
        <v>0</v>
      </c>
      <c r="AY1731" s="12">
        <v>0</v>
      </c>
      <c r="AZ1731" s="12">
        <v>0</v>
      </c>
      <c r="BA1731" s="12">
        <v>0</v>
      </c>
      <c r="BB1731" s="12">
        <v>0</v>
      </c>
      <c r="BC1731" s="12">
        <v>0</v>
      </c>
      <c r="BD1731" s="12">
        <v>0</v>
      </c>
      <c r="BE1731" s="12">
        <v>0</v>
      </c>
      <c r="BF1731" s="12">
        <v>0</v>
      </c>
      <c r="BK1731" t="s">
        <v>334</v>
      </c>
      <c r="BL1731" t="s">
        <v>111</v>
      </c>
      <c r="BM1731" s="2">
        <v>43910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0</v>
      </c>
      <c r="CJ1731">
        <v>0</v>
      </c>
      <c r="CK1731">
        <v>0</v>
      </c>
      <c r="CL1731">
        <v>0</v>
      </c>
      <c r="CM1731">
        <v>0</v>
      </c>
      <c r="CN1731">
        <v>0</v>
      </c>
    </row>
    <row r="1732" spans="1:92" hidden="1" x14ac:dyDescent="0.25">
      <c r="A1732" s="27" t="s">
        <v>356</v>
      </c>
      <c r="B1732" t="s">
        <v>112</v>
      </c>
      <c r="C1732" s="2">
        <v>43913</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G1732" s="33" t="s">
        <v>356</v>
      </c>
      <c r="AH1732" s="30" t="s">
        <v>112</v>
      </c>
      <c r="AI1732" s="34">
        <v>43913</v>
      </c>
      <c r="AJ1732" s="12">
        <v>0</v>
      </c>
      <c r="AK1732" s="12">
        <v>0</v>
      </c>
      <c r="AL1732" s="12">
        <v>0</v>
      </c>
      <c r="AM1732" s="12">
        <v>0</v>
      </c>
      <c r="AN1732" s="12">
        <v>0</v>
      </c>
      <c r="AO1732" s="12">
        <v>0</v>
      </c>
      <c r="AP1732" s="12">
        <v>0</v>
      </c>
      <c r="AQ1732" s="12">
        <v>0</v>
      </c>
      <c r="AR1732" s="12">
        <v>0</v>
      </c>
      <c r="AS1732" s="12">
        <v>0</v>
      </c>
      <c r="AT1732" s="12">
        <v>0</v>
      </c>
      <c r="AU1732" s="12">
        <v>0</v>
      </c>
      <c r="AV1732" s="12">
        <v>0</v>
      </c>
      <c r="AW1732" s="12">
        <v>0</v>
      </c>
      <c r="AX1732" s="12">
        <v>0</v>
      </c>
      <c r="AY1732" s="12">
        <v>0</v>
      </c>
      <c r="AZ1732" s="12">
        <v>0</v>
      </c>
      <c r="BA1732" s="12">
        <v>0</v>
      </c>
      <c r="BB1732" s="12">
        <v>0</v>
      </c>
      <c r="BC1732" s="12">
        <v>0</v>
      </c>
      <c r="BD1732" s="12">
        <v>0</v>
      </c>
      <c r="BE1732" s="12">
        <v>0</v>
      </c>
      <c r="BF1732" s="12">
        <v>0</v>
      </c>
      <c r="BK1732" t="s">
        <v>334</v>
      </c>
      <c r="BL1732" t="s">
        <v>112</v>
      </c>
      <c r="BM1732" s="2">
        <v>43910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v>0</v>
      </c>
      <c r="CL1732">
        <v>0</v>
      </c>
      <c r="CM1732">
        <v>0</v>
      </c>
      <c r="CN1732">
        <v>0</v>
      </c>
    </row>
    <row r="1733" spans="1:92" hidden="1" x14ac:dyDescent="0.25">
      <c r="A1733" s="27" t="s">
        <v>356</v>
      </c>
      <c r="B1733" t="s">
        <v>113</v>
      </c>
      <c r="C1733" s="2">
        <v>43913</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G1733" s="35" t="s">
        <v>356</v>
      </c>
      <c r="AH1733" s="29" t="s">
        <v>113</v>
      </c>
      <c r="AI1733" s="36">
        <v>43913</v>
      </c>
      <c r="AJ1733" s="12">
        <v>0</v>
      </c>
      <c r="AK1733" s="12">
        <v>0</v>
      </c>
      <c r="AL1733" s="12">
        <v>0</v>
      </c>
      <c r="AM1733" s="12">
        <v>0</v>
      </c>
      <c r="AN1733" s="12">
        <v>0</v>
      </c>
      <c r="AO1733" s="12">
        <v>0</v>
      </c>
      <c r="AP1733" s="12">
        <v>0</v>
      </c>
      <c r="AQ1733" s="12">
        <v>0</v>
      </c>
      <c r="AR1733" s="12">
        <v>0</v>
      </c>
      <c r="AS1733" s="12">
        <v>0</v>
      </c>
      <c r="AT1733" s="12">
        <v>0</v>
      </c>
      <c r="AU1733" s="12">
        <v>0</v>
      </c>
      <c r="AV1733" s="12">
        <v>0</v>
      </c>
      <c r="AW1733" s="12">
        <v>0</v>
      </c>
      <c r="AX1733" s="12">
        <v>0</v>
      </c>
      <c r="AY1733" s="12">
        <v>0</v>
      </c>
      <c r="AZ1733" s="12">
        <v>0</v>
      </c>
      <c r="BA1733" s="12">
        <v>0</v>
      </c>
      <c r="BB1733" s="12">
        <v>0</v>
      </c>
      <c r="BC1733" s="12">
        <v>0</v>
      </c>
      <c r="BD1733" s="12">
        <v>0</v>
      </c>
      <c r="BE1733" s="12">
        <v>0</v>
      </c>
      <c r="BF1733" s="12">
        <v>0</v>
      </c>
      <c r="BK1733" t="s">
        <v>334</v>
      </c>
      <c r="BL1733" t="s">
        <v>113</v>
      </c>
      <c r="BM1733" s="2">
        <v>43910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row>
    <row r="1734" spans="1:92" hidden="1" x14ac:dyDescent="0.25">
      <c r="A1734" s="27" t="s">
        <v>357</v>
      </c>
      <c r="B1734" t="s">
        <v>110</v>
      </c>
      <c r="C1734" s="2">
        <v>43913</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G1734" s="33" t="s">
        <v>357</v>
      </c>
      <c r="AH1734" s="30" t="s">
        <v>110</v>
      </c>
      <c r="AI1734" s="34">
        <v>43913</v>
      </c>
      <c r="AJ1734" s="12">
        <v>0</v>
      </c>
      <c r="AK1734" s="12">
        <v>0</v>
      </c>
      <c r="AL1734" s="12">
        <v>0</v>
      </c>
      <c r="AM1734" s="12">
        <v>0</v>
      </c>
      <c r="AN1734" s="12">
        <v>0</v>
      </c>
      <c r="AO1734" s="12">
        <v>0</v>
      </c>
      <c r="AP1734" s="12">
        <v>0</v>
      </c>
      <c r="AQ1734" s="12">
        <v>0</v>
      </c>
      <c r="AR1734" s="12">
        <v>0</v>
      </c>
      <c r="AS1734" s="12">
        <v>0</v>
      </c>
      <c r="AT1734" s="12">
        <v>0</v>
      </c>
      <c r="AU1734" s="12">
        <v>0</v>
      </c>
      <c r="AV1734" s="12">
        <v>0</v>
      </c>
      <c r="AW1734" s="12">
        <v>0</v>
      </c>
      <c r="AX1734" s="12">
        <v>0</v>
      </c>
      <c r="AY1734" s="12">
        <v>0</v>
      </c>
      <c r="AZ1734" s="12">
        <v>0</v>
      </c>
      <c r="BA1734" s="12">
        <v>0</v>
      </c>
      <c r="BB1734" s="12">
        <v>0</v>
      </c>
      <c r="BC1734" s="12">
        <v>0</v>
      </c>
      <c r="BD1734" s="12">
        <v>0</v>
      </c>
      <c r="BE1734" s="12">
        <v>0</v>
      </c>
      <c r="BF1734" s="12">
        <v>0</v>
      </c>
      <c r="BK1734" t="s">
        <v>335</v>
      </c>
      <c r="BL1734" t="s">
        <v>110</v>
      </c>
      <c r="BM1734" s="2">
        <v>43910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row>
    <row r="1735" spans="1:92" hidden="1" x14ac:dyDescent="0.25">
      <c r="A1735" s="27" t="s">
        <v>357</v>
      </c>
      <c r="B1735" t="s">
        <v>111</v>
      </c>
      <c r="C1735" s="2">
        <v>43913</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G1735" s="35" t="s">
        <v>357</v>
      </c>
      <c r="AH1735" s="29" t="s">
        <v>111</v>
      </c>
      <c r="AI1735" s="36">
        <v>43913</v>
      </c>
      <c r="AJ1735" s="12">
        <v>0</v>
      </c>
      <c r="AK1735" s="12">
        <v>0</v>
      </c>
      <c r="AL1735" s="12">
        <v>0</v>
      </c>
      <c r="AM1735" s="12">
        <v>0</v>
      </c>
      <c r="AN1735" s="12">
        <v>0</v>
      </c>
      <c r="AO1735" s="12">
        <v>0</v>
      </c>
      <c r="AP1735" s="12">
        <v>0</v>
      </c>
      <c r="AQ1735" s="12">
        <v>0</v>
      </c>
      <c r="AR1735" s="12">
        <v>0</v>
      </c>
      <c r="AS1735" s="12">
        <v>0</v>
      </c>
      <c r="AT1735" s="12">
        <v>0</v>
      </c>
      <c r="AU1735" s="12">
        <v>0</v>
      </c>
      <c r="AV1735" s="12">
        <v>0</v>
      </c>
      <c r="AW1735" s="12">
        <v>0</v>
      </c>
      <c r="AX1735" s="12">
        <v>0</v>
      </c>
      <c r="AY1735" s="12">
        <v>0</v>
      </c>
      <c r="AZ1735" s="12">
        <v>0</v>
      </c>
      <c r="BA1735" s="12">
        <v>0</v>
      </c>
      <c r="BB1735" s="12">
        <v>0</v>
      </c>
      <c r="BC1735" s="12">
        <v>0</v>
      </c>
      <c r="BD1735" s="12">
        <v>0</v>
      </c>
      <c r="BE1735" s="12">
        <v>0</v>
      </c>
      <c r="BF1735" s="12">
        <v>0</v>
      </c>
      <c r="BK1735" t="s">
        <v>335</v>
      </c>
      <c r="BL1735" t="s">
        <v>111</v>
      </c>
      <c r="BM1735" s="2">
        <v>43910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0</v>
      </c>
      <c r="CK1735">
        <v>0</v>
      </c>
      <c r="CL1735">
        <v>0</v>
      </c>
      <c r="CM1735">
        <v>0</v>
      </c>
      <c r="CN1735">
        <v>0</v>
      </c>
    </row>
    <row r="1736" spans="1:92" hidden="1" x14ac:dyDescent="0.25">
      <c r="A1736" s="27" t="s">
        <v>357</v>
      </c>
      <c r="B1736" t="s">
        <v>112</v>
      </c>
      <c r="C1736" s="2">
        <v>43913</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G1736" s="33" t="s">
        <v>357</v>
      </c>
      <c r="AH1736" s="30" t="s">
        <v>112</v>
      </c>
      <c r="AI1736" s="34">
        <v>43913</v>
      </c>
      <c r="AJ1736" s="12">
        <v>0</v>
      </c>
      <c r="AK1736" s="12">
        <v>0</v>
      </c>
      <c r="AL1736" s="12">
        <v>0</v>
      </c>
      <c r="AM1736" s="12">
        <v>0</v>
      </c>
      <c r="AN1736" s="12">
        <v>0</v>
      </c>
      <c r="AO1736" s="12">
        <v>0</v>
      </c>
      <c r="AP1736" s="12">
        <v>0</v>
      </c>
      <c r="AQ1736" s="12">
        <v>0</v>
      </c>
      <c r="AR1736" s="12">
        <v>0</v>
      </c>
      <c r="AS1736" s="12">
        <v>0</v>
      </c>
      <c r="AT1736" s="12">
        <v>0</v>
      </c>
      <c r="AU1736" s="12">
        <v>0</v>
      </c>
      <c r="AV1736" s="12">
        <v>0</v>
      </c>
      <c r="AW1736" s="12">
        <v>0</v>
      </c>
      <c r="AX1736" s="12">
        <v>0</v>
      </c>
      <c r="AY1736" s="12">
        <v>0</v>
      </c>
      <c r="AZ1736" s="12">
        <v>0</v>
      </c>
      <c r="BA1736" s="12">
        <v>0</v>
      </c>
      <c r="BB1736" s="12">
        <v>0</v>
      </c>
      <c r="BC1736" s="12">
        <v>0</v>
      </c>
      <c r="BD1736" s="12">
        <v>0</v>
      </c>
      <c r="BE1736" s="12">
        <v>0</v>
      </c>
      <c r="BF1736" s="12">
        <v>0</v>
      </c>
      <c r="BK1736" t="s">
        <v>335</v>
      </c>
      <c r="BL1736" t="s">
        <v>112</v>
      </c>
      <c r="BM1736" s="2">
        <v>43910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row>
    <row r="1737" spans="1:92" hidden="1" x14ac:dyDescent="0.25">
      <c r="A1737" s="27" t="s">
        <v>357</v>
      </c>
      <c r="B1737" t="s">
        <v>113</v>
      </c>
      <c r="C1737" s="2">
        <v>43913</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G1737" s="35" t="s">
        <v>357</v>
      </c>
      <c r="AH1737" s="29" t="s">
        <v>113</v>
      </c>
      <c r="AI1737" s="36">
        <v>43913</v>
      </c>
      <c r="AJ1737" s="12">
        <v>0</v>
      </c>
      <c r="AK1737" s="12">
        <v>0</v>
      </c>
      <c r="AL1737" s="12">
        <v>0</v>
      </c>
      <c r="AM1737" s="12">
        <v>0</v>
      </c>
      <c r="AN1737" s="12">
        <v>0</v>
      </c>
      <c r="AO1737" s="12">
        <v>0</v>
      </c>
      <c r="AP1737" s="12">
        <v>0</v>
      </c>
      <c r="AQ1737" s="12">
        <v>0</v>
      </c>
      <c r="AR1737" s="12">
        <v>0</v>
      </c>
      <c r="AS1737" s="12">
        <v>0</v>
      </c>
      <c r="AT1737" s="12">
        <v>0</v>
      </c>
      <c r="AU1737" s="12">
        <v>0</v>
      </c>
      <c r="AV1737" s="12">
        <v>0</v>
      </c>
      <c r="AW1737" s="12">
        <v>0</v>
      </c>
      <c r="AX1737" s="12">
        <v>0</v>
      </c>
      <c r="AY1737" s="12">
        <v>0</v>
      </c>
      <c r="AZ1737" s="12">
        <v>0</v>
      </c>
      <c r="BA1737" s="12">
        <v>0</v>
      </c>
      <c r="BB1737" s="12">
        <v>0</v>
      </c>
      <c r="BC1737" s="12">
        <v>0</v>
      </c>
      <c r="BD1737" s="12">
        <v>0</v>
      </c>
      <c r="BE1737" s="12">
        <v>0</v>
      </c>
      <c r="BF1737" s="12">
        <v>0</v>
      </c>
      <c r="BK1737" t="s">
        <v>335</v>
      </c>
      <c r="BL1737" t="s">
        <v>113</v>
      </c>
      <c r="BM1737" s="2">
        <v>43910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row>
    <row r="1738" spans="1:92" hidden="1" x14ac:dyDescent="0.25">
      <c r="A1738" s="27" t="s">
        <v>358</v>
      </c>
      <c r="B1738" t="s">
        <v>110</v>
      </c>
      <c r="C1738" s="2">
        <v>43913</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G1738" s="33" t="s">
        <v>358</v>
      </c>
      <c r="AH1738" s="30" t="s">
        <v>110</v>
      </c>
      <c r="AI1738" s="34">
        <v>43913</v>
      </c>
      <c r="AJ1738" s="12">
        <v>0</v>
      </c>
      <c r="AK1738" s="12">
        <v>0</v>
      </c>
      <c r="AL1738" s="12">
        <v>0</v>
      </c>
      <c r="AM1738" s="12">
        <v>0</v>
      </c>
      <c r="AN1738" s="12">
        <v>0</v>
      </c>
      <c r="AO1738" s="12">
        <v>0</v>
      </c>
      <c r="AP1738" s="12">
        <v>0</v>
      </c>
      <c r="AQ1738" s="12">
        <v>0</v>
      </c>
      <c r="AR1738" s="12">
        <v>0</v>
      </c>
      <c r="AS1738" s="12">
        <v>0</v>
      </c>
      <c r="AT1738" s="12">
        <v>0</v>
      </c>
      <c r="AU1738" s="12">
        <v>0</v>
      </c>
      <c r="AV1738" s="12">
        <v>0</v>
      </c>
      <c r="AW1738" s="12">
        <v>0</v>
      </c>
      <c r="AX1738" s="12">
        <v>0</v>
      </c>
      <c r="AY1738" s="12">
        <v>0</v>
      </c>
      <c r="AZ1738" s="12">
        <v>0</v>
      </c>
      <c r="BA1738" s="12">
        <v>0</v>
      </c>
      <c r="BB1738" s="12">
        <v>0</v>
      </c>
      <c r="BC1738" s="12">
        <v>0</v>
      </c>
      <c r="BD1738" s="12">
        <v>0</v>
      </c>
      <c r="BE1738" s="12">
        <v>0</v>
      </c>
      <c r="BF1738" s="12">
        <v>0</v>
      </c>
      <c r="BK1738" t="s">
        <v>336</v>
      </c>
      <c r="BL1738" t="s">
        <v>110</v>
      </c>
      <c r="BM1738" s="2">
        <v>43910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row>
    <row r="1739" spans="1:92" hidden="1" x14ac:dyDescent="0.25">
      <c r="A1739" s="27" t="s">
        <v>358</v>
      </c>
      <c r="B1739" t="s">
        <v>111</v>
      </c>
      <c r="C1739" s="2">
        <v>43913</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G1739" s="35" t="s">
        <v>358</v>
      </c>
      <c r="AH1739" s="29" t="s">
        <v>111</v>
      </c>
      <c r="AI1739" s="36">
        <v>43913</v>
      </c>
      <c r="AJ1739" s="12">
        <v>0</v>
      </c>
      <c r="AK1739" s="12">
        <v>0</v>
      </c>
      <c r="AL1739" s="12">
        <v>0</v>
      </c>
      <c r="AM1739" s="12">
        <v>0</v>
      </c>
      <c r="AN1739" s="12">
        <v>0</v>
      </c>
      <c r="AO1739" s="12">
        <v>0</v>
      </c>
      <c r="AP1739" s="12">
        <v>0</v>
      </c>
      <c r="AQ1739" s="12">
        <v>0</v>
      </c>
      <c r="AR1739" s="12">
        <v>0</v>
      </c>
      <c r="AS1739" s="12">
        <v>0</v>
      </c>
      <c r="AT1739" s="12">
        <v>0</v>
      </c>
      <c r="AU1739" s="12">
        <v>0</v>
      </c>
      <c r="AV1739" s="12">
        <v>0</v>
      </c>
      <c r="AW1739" s="12">
        <v>0</v>
      </c>
      <c r="AX1739" s="12">
        <v>0</v>
      </c>
      <c r="AY1739" s="12">
        <v>0</v>
      </c>
      <c r="AZ1739" s="12">
        <v>0</v>
      </c>
      <c r="BA1739" s="12">
        <v>0</v>
      </c>
      <c r="BB1739" s="12">
        <v>0</v>
      </c>
      <c r="BC1739" s="12">
        <v>0</v>
      </c>
      <c r="BD1739" s="12">
        <v>0</v>
      </c>
      <c r="BE1739" s="12">
        <v>0</v>
      </c>
      <c r="BF1739" s="12">
        <v>0</v>
      </c>
      <c r="BK1739" t="s">
        <v>336</v>
      </c>
      <c r="BL1739" t="s">
        <v>111</v>
      </c>
      <c r="BM1739" s="2">
        <v>43910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0</v>
      </c>
      <c r="CJ1739">
        <v>0</v>
      </c>
      <c r="CK1739">
        <v>0</v>
      </c>
      <c r="CL1739">
        <v>0</v>
      </c>
      <c r="CM1739">
        <v>0</v>
      </c>
      <c r="CN1739">
        <v>0</v>
      </c>
    </row>
    <row r="1740" spans="1:92" hidden="1" x14ac:dyDescent="0.25">
      <c r="A1740" s="27" t="s">
        <v>358</v>
      </c>
      <c r="B1740" t="s">
        <v>112</v>
      </c>
      <c r="C1740" s="2">
        <v>43913</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G1740" s="33" t="s">
        <v>358</v>
      </c>
      <c r="AH1740" s="30" t="s">
        <v>112</v>
      </c>
      <c r="AI1740" s="34">
        <v>43913</v>
      </c>
      <c r="AJ1740" s="12">
        <v>0</v>
      </c>
      <c r="AK1740" s="12">
        <v>0</v>
      </c>
      <c r="AL1740" s="12">
        <v>0</v>
      </c>
      <c r="AM1740" s="12">
        <v>0</v>
      </c>
      <c r="AN1740" s="12">
        <v>0</v>
      </c>
      <c r="AO1740" s="12">
        <v>0</v>
      </c>
      <c r="AP1740" s="12">
        <v>0</v>
      </c>
      <c r="AQ1740" s="12">
        <v>0</v>
      </c>
      <c r="AR1740" s="12">
        <v>0</v>
      </c>
      <c r="AS1740" s="12">
        <v>0</v>
      </c>
      <c r="AT1740" s="12">
        <v>0</v>
      </c>
      <c r="AU1740" s="12">
        <v>0</v>
      </c>
      <c r="AV1740" s="12">
        <v>0</v>
      </c>
      <c r="AW1740" s="12">
        <v>0</v>
      </c>
      <c r="AX1740" s="12">
        <v>0</v>
      </c>
      <c r="AY1740" s="12">
        <v>0</v>
      </c>
      <c r="AZ1740" s="12">
        <v>0</v>
      </c>
      <c r="BA1740" s="12">
        <v>0</v>
      </c>
      <c r="BB1740" s="12">
        <v>0</v>
      </c>
      <c r="BC1740" s="12">
        <v>0</v>
      </c>
      <c r="BD1740" s="12">
        <v>0</v>
      </c>
      <c r="BE1740" s="12">
        <v>0</v>
      </c>
      <c r="BF1740" s="12">
        <v>0</v>
      </c>
      <c r="BK1740" t="s">
        <v>336</v>
      </c>
      <c r="BL1740" t="s">
        <v>112</v>
      </c>
      <c r="BM1740" s="2">
        <v>43910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row>
    <row r="1741" spans="1:92" hidden="1" x14ac:dyDescent="0.25">
      <c r="A1741" s="27" t="s">
        <v>358</v>
      </c>
      <c r="B1741" t="s">
        <v>113</v>
      </c>
      <c r="C1741" s="2">
        <v>43913</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G1741" s="35" t="s">
        <v>358</v>
      </c>
      <c r="AH1741" s="29" t="s">
        <v>113</v>
      </c>
      <c r="AI1741" s="36">
        <v>43913</v>
      </c>
      <c r="AJ1741" s="12">
        <v>0</v>
      </c>
      <c r="AK1741" s="12">
        <v>0</v>
      </c>
      <c r="AL1741" s="12">
        <v>0</v>
      </c>
      <c r="AM1741" s="12">
        <v>0</v>
      </c>
      <c r="AN1741" s="12">
        <v>0</v>
      </c>
      <c r="AO1741" s="12">
        <v>0</v>
      </c>
      <c r="AP1741" s="12">
        <v>0</v>
      </c>
      <c r="AQ1741" s="12">
        <v>0</v>
      </c>
      <c r="AR1741" s="12">
        <v>0</v>
      </c>
      <c r="AS1741" s="12">
        <v>0</v>
      </c>
      <c r="AT1741" s="12">
        <v>0</v>
      </c>
      <c r="AU1741" s="12">
        <v>0</v>
      </c>
      <c r="AV1741" s="12">
        <v>0</v>
      </c>
      <c r="AW1741" s="12">
        <v>0</v>
      </c>
      <c r="AX1741" s="12">
        <v>0</v>
      </c>
      <c r="AY1741" s="12">
        <v>0</v>
      </c>
      <c r="AZ1741" s="12">
        <v>0</v>
      </c>
      <c r="BA1741" s="12">
        <v>0</v>
      </c>
      <c r="BB1741" s="12">
        <v>0</v>
      </c>
      <c r="BC1741" s="12">
        <v>0</v>
      </c>
      <c r="BD1741" s="12">
        <v>0</v>
      </c>
      <c r="BE1741" s="12">
        <v>0</v>
      </c>
      <c r="BF1741" s="12">
        <v>0</v>
      </c>
      <c r="BK1741" t="s">
        <v>336</v>
      </c>
      <c r="BL1741" t="s">
        <v>113</v>
      </c>
      <c r="BM1741" s="2">
        <v>43910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row>
    <row r="1742" spans="1:92" hidden="1" x14ac:dyDescent="0.25">
      <c r="A1742" s="27" t="s">
        <v>359</v>
      </c>
      <c r="B1742" t="s">
        <v>110</v>
      </c>
      <c r="C1742" s="2">
        <v>43913</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G1742" s="33" t="s">
        <v>359</v>
      </c>
      <c r="AH1742" s="30" t="s">
        <v>110</v>
      </c>
      <c r="AI1742" s="34">
        <v>43913</v>
      </c>
      <c r="AJ1742" s="12">
        <v>0</v>
      </c>
      <c r="AK1742" s="12">
        <v>0</v>
      </c>
      <c r="AL1742" s="12">
        <v>0</v>
      </c>
      <c r="AM1742" s="12">
        <v>0</v>
      </c>
      <c r="AN1742" s="12">
        <v>0</v>
      </c>
      <c r="AO1742" s="12">
        <v>0</v>
      </c>
      <c r="AP1742" s="12">
        <v>0</v>
      </c>
      <c r="AQ1742" s="12">
        <v>0</v>
      </c>
      <c r="AR1742" s="12">
        <v>0</v>
      </c>
      <c r="AS1742" s="12">
        <v>0</v>
      </c>
      <c r="AT1742" s="12">
        <v>0</v>
      </c>
      <c r="AU1742" s="12">
        <v>0</v>
      </c>
      <c r="AV1742" s="12">
        <v>0</v>
      </c>
      <c r="AW1742" s="12">
        <v>0</v>
      </c>
      <c r="AX1742" s="12">
        <v>0</v>
      </c>
      <c r="AY1742" s="12">
        <v>0</v>
      </c>
      <c r="AZ1742" s="12">
        <v>0</v>
      </c>
      <c r="BA1742" s="12">
        <v>0</v>
      </c>
      <c r="BB1742" s="12">
        <v>0</v>
      </c>
      <c r="BC1742" s="12">
        <v>0</v>
      </c>
      <c r="BD1742" s="12">
        <v>0</v>
      </c>
      <c r="BE1742" s="12">
        <v>0</v>
      </c>
      <c r="BF1742" s="12">
        <v>0</v>
      </c>
      <c r="BK1742" t="s">
        <v>337</v>
      </c>
      <c r="BL1742" t="s">
        <v>110</v>
      </c>
      <c r="BM1742" s="2">
        <v>43910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row>
    <row r="1743" spans="1:92" hidden="1" x14ac:dyDescent="0.25">
      <c r="A1743" s="27" t="s">
        <v>359</v>
      </c>
      <c r="B1743" t="s">
        <v>111</v>
      </c>
      <c r="C1743" s="2">
        <v>43913</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G1743" s="35" t="s">
        <v>359</v>
      </c>
      <c r="AH1743" s="29" t="s">
        <v>111</v>
      </c>
      <c r="AI1743" s="36">
        <v>43913</v>
      </c>
      <c r="AJ1743" s="12">
        <v>0</v>
      </c>
      <c r="AK1743" s="12">
        <v>0</v>
      </c>
      <c r="AL1743" s="12">
        <v>0</v>
      </c>
      <c r="AM1743" s="12">
        <v>0</v>
      </c>
      <c r="AN1743" s="12">
        <v>0</v>
      </c>
      <c r="AO1743" s="12">
        <v>0</v>
      </c>
      <c r="AP1743" s="12">
        <v>0</v>
      </c>
      <c r="AQ1743" s="12">
        <v>0</v>
      </c>
      <c r="AR1743" s="12">
        <v>0</v>
      </c>
      <c r="AS1743" s="12">
        <v>0</v>
      </c>
      <c r="AT1743" s="12">
        <v>0</v>
      </c>
      <c r="AU1743" s="12">
        <v>0</v>
      </c>
      <c r="AV1743" s="12">
        <v>0</v>
      </c>
      <c r="AW1743" s="12">
        <v>0</v>
      </c>
      <c r="AX1743" s="12">
        <v>0</v>
      </c>
      <c r="AY1743" s="12">
        <v>0</v>
      </c>
      <c r="AZ1743" s="12">
        <v>0</v>
      </c>
      <c r="BA1743" s="12">
        <v>0</v>
      </c>
      <c r="BB1743" s="12">
        <v>0</v>
      </c>
      <c r="BC1743" s="12">
        <v>0</v>
      </c>
      <c r="BD1743" s="12">
        <v>0</v>
      </c>
      <c r="BE1743" s="12">
        <v>0</v>
      </c>
      <c r="BF1743" s="12">
        <v>0</v>
      </c>
      <c r="BK1743" t="s">
        <v>337</v>
      </c>
      <c r="BL1743" t="s">
        <v>111</v>
      </c>
      <c r="BM1743" s="2">
        <v>43910</v>
      </c>
      <c r="BN1743">
        <v>0</v>
      </c>
      <c r="BO1743">
        <v>0</v>
      </c>
      <c r="BP1743">
        <v>0</v>
      </c>
      <c r="BQ1743">
        <v>0</v>
      </c>
      <c r="BR1743">
        <v>0</v>
      </c>
      <c r="BS1743">
        <v>0</v>
      </c>
      <c r="BT1743">
        <v>0</v>
      </c>
      <c r="BU1743">
        <v>0</v>
      </c>
      <c r="BV1743">
        <v>0</v>
      </c>
      <c r="BW1743">
        <v>0</v>
      </c>
      <c r="BX1743">
        <v>0</v>
      </c>
      <c r="BY1743">
        <v>0</v>
      </c>
      <c r="BZ1743">
        <v>0</v>
      </c>
      <c r="CA1743">
        <v>0</v>
      </c>
      <c r="CB1743">
        <v>0</v>
      </c>
      <c r="CC1743">
        <v>0</v>
      </c>
      <c r="CD1743">
        <v>0</v>
      </c>
      <c r="CE1743">
        <v>0</v>
      </c>
      <c r="CF1743">
        <v>0</v>
      </c>
      <c r="CG1743">
        <v>0</v>
      </c>
      <c r="CH1743">
        <v>0</v>
      </c>
      <c r="CI1743">
        <v>0</v>
      </c>
      <c r="CJ1743">
        <v>0</v>
      </c>
      <c r="CK1743">
        <v>0</v>
      </c>
      <c r="CL1743">
        <v>0</v>
      </c>
      <c r="CM1743">
        <v>0</v>
      </c>
      <c r="CN1743">
        <v>0</v>
      </c>
    </row>
    <row r="1744" spans="1:92" hidden="1" x14ac:dyDescent="0.25">
      <c r="A1744" s="27" t="s">
        <v>359</v>
      </c>
      <c r="B1744" t="s">
        <v>112</v>
      </c>
      <c r="C1744" s="2">
        <v>43913</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G1744" s="33" t="s">
        <v>359</v>
      </c>
      <c r="AH1744" s="30" t="s">
        <v>112</v>
      </c>
      <c r="AI1744" s="34">
        <v>43913</v>
      </c>
      <c r="AJ1744" s="12">
        <v>0</v>
      </c>
      <c r="AK1744" s="12">
        <v>0</v>
      </c>
      <c r="AL1744" s="12">
        <v>0</v>
      </c>
      <c r="AM1744" s="12">
        <v>0</v>
      </c>
      <c r="AN1744" s="12">
        <v>0</v>
      </c>
      <c r="AO1744" s="12">
        <v>0</v>
      </c>
      <c r="AP1744" s="12">
        <v>0</v>
      </c>
      <c r="AQ1744" s="12">
        <v>0</v>
      </c>
      <c r="AR1744" s="12">
        <v>0</v>
      </c>
      <c r="AS1744" s="12">
        <v>0</v>
      </c>
      <c r="AT1744" s="12">
        <v>0</v>
      </c>
      <c r="AU1744" s="12">
        <v>0</v>
      </c>
      <c r="AV1744" s="12">
        <v>0</v>
      </c>
      <c r="AW1744" s="12">
        <v>0</v>
      </c>
      <c r="AX1744" s="12">
        <v>0</v>
      </c>
      <c r="AY1744" s="12">
        <v>0</v>
      </c>
      <c r="AZ1744" s="12">
        <v>0</v>
      </c>
      <c r="BA1744" s="12">
        <v>0</v>
      </c>
      <c r="BB1744" s="12">
        <v>0</v>
      </c>
      <c r="BC1744" s="12">
        <v>0</v>
      </c>
      <c r="BD1744" s="12">
        <v>0</v>
      </c>
      <c r="BE1744" s="12">
        <v>0</v>
      </c>
      <c r="BF1744" s="12">
        <v>0</v>
      </c>
      <c r="BK1744" t="s">
        <v>337</v>
      </c>
      <c r="BL1744" t="s">
        <v>112</v>
      </c>
      <c r="BM1744" s="2">
        <v>43910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0</v>
      </c>
      <c r="CK1744">
        <v>0</v>
      </c>
      <c r="CL1744">
        <v>0</v>
      </c>
      <c r="CM1744">
        <v>0</v>
      </c>
      <c r="CN1744">
        <v>0</v>
      </c>
    </row>
    <row r="1745" spans="1:92" hidden="1" x14ac:dyDescent="0.25">
      <c r="A1745" s="27" t="s">
        <v>359</v>
      </c>
      <c r="B1745" t="s">
        <v>113</v>
      </c>
      <c r="C1745" s="2">
        <v>43913</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G1745" s="35" t="s">
        <v>359</v>
      </c>
      <c r="AH1745" s="29" t="s">
        <v>113</v>
      </c>
      <c r="AI1745" s="36">
        <v>43913</v>
      </c>
      <c r="AJ1745" s="12">
        <v>0</v>
      </c>
      <c r="AK1745" s="12">
        <v>0</v>
      </c>
      <c r="AL1745" s="12">
        <v>0</v>
      </c>
      <c r="AM1745" s="12">
        <v>0</v>
      </c>
      <c r="AN1745" s="12">
        <v>0</v>
      </c>
      <c r="AO1745" s="12">
        <v>0</v>
      </c>
      <c r="AP1745" s="12">
        <v>0</v>
      </c>
      <c r="AQ1745" s="12">
        <v>0</v>
      </c>
      <c r="AR1745" s="12">
        <v>0</v>
      </c>
      <c r="AS1745" s="12">
        <v>0</v>
      </c>
      <c r="AT1745" s="12">
        <v>0</v>
      </c>
      <c r="AU1745" s="12">
        <v>0</v>
      </c>
      <c r="AV1745" s="12">
        <v>0</v>
      </c>
      <c r="AW1745" s="12">
        <v>0</v>
      </c>
      <c r="AX1745" s="12">
        <v>0</v>
      </c>
      <c r="AY1745" s="12">
        <v>0</v>
      </c>
      <c r="AZ1745" s="12">
        <v>0</v>
      </c>
      <c r="BA1745" s="12">
        <v>0</v>
      </c>
      <c r="BB1745" s="12">
        <v>0</v>
      </c>
      <c r="BC1745" s="12">
        <v>0</v>
      </c>
      <c r="BD1745" s="12">
        <v>0</v>
      </c>
      <c r="BE1745" s="12">
        <v>0</v>
      </c>
      <c r="BF1745" s="12">
        <v>0</v>
      </c>
      <c r="BK1745" t="s">
        <v>337</v>
      </c>
      <c r="BL1745" t="s">
        <v>113</v>
      </c>
      <c r="BM1745" s="2">
        <v>43910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row>
    <row r="1746" spans="1:92" hidden="1" x14ac:dyDescent="0.25">
      <c r="A1746" s="27" t="s">
        <v>360</v>
      </c>
      <c r="B1746" t="s">
        <v>110</v>
      </c>
      <c r="C1746" s="2">
        <v>43913</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G1746" s="33" t="s">
        <v>360</v>
      </c>
      <c r="AH1746" s="30" t="s">
        <v>110</v>
      </c>
      <c r="AI1746" s="34">
        <v>43913</v>
      </c>
      <c r="AJ1746" s="12">
        <v>0</v>
      </c>
      <c r="AK1746" s="12">
        <v>0</v>
      </c>
      <c r="AL1746" s="12">
        <v>0</v>
      </c>
      <c r="AM1746" s="12">
        <v>0</v>
      </c>
      <c r="AN1746" s="12">
        <v>0</v>
      </c>
      <c r="AO1746" s="12">
        <v>0</v>
      </c>
      <c r="AP1746" s="12">
        <v>0</v>
      </c>
      <c r="AQ1746" s="12">
        <v>0</v>
      </c>
      <c r="AR1746" s="12">
        <v>0</v>
      </c>
      <c r="AS1746" s="12">
        <v>0</v>
      </c>
      <c r="AT1746" s="12">
        <v>0</v>
      </c>
      <c r="AU1746" s="12">
        <v>0</v>
      </c>
      <c r="AV1746" s="12">
        <v>0</v>
      </c>
      <c r="AW1746" s="12">
        <v>0</v>
      </c>
      <c r="AX1746" s="12">
        <v>0</v>
      </c>
      <c r="AY1746" s="12">
        <v>0</v>
      </c>
      <c r="AZ1746" s="12">
        <v>0</v>
      </c>
      <c r="BA1746" s="12">
        <v>0</v>
      </c>
      <c r="BB1746" s="12">
        <v>0</v>
      </c>
      <c r="BC1746" s="12">
        <v>0</v>
      </c>
      <c r="BD1746" s="12">
        <v>0</v>
      </c>
      <c r="BE1746" s="12">
        <v>0</v>
      </c>
      <c r="BF1746" s="12">
        <v>0</v>
      </c>
      <c r="BK1746" t="s">
        <v>338</v>
      </c>
      <c r="BL1746" t="s">
        <v>110</v>
      </c>
      <c r="BM1746" s="2">
        <v>43910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c r="CK1746">
        <v>0</v>
      </c>
      <c r="CL1746">
        <v>0</v>
      </c>
      <c r="CM1746">
        <v>0</v>
      </c>
      <c r="CN1746">
        <v>0</v>
      </c>
    </row>
    <row r="1747" spans="1:92" hidden="1" x14ac:dyDescent="0.25">
      <c r="A1747" s="27" t="s">
        <v>360</v>
      </c>
      <c r="B1747" t="s">
        <v>111</v>
      </c>
      <c r="C1747" s="2">
        <v>43913</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G1747" s="35" t="s">
        <v>360</v>
      </c>
      <c r="AH1747" s="29" t="s">
        <v>111</v>
      </c>
      <c r="AI1747" s="36">
        <v>43913</v>
      </c>
      <c r="AJ1747" s="12">
        <v>0</v>
      </c>
      <c r="AK1747" s="12">
        <v>0</v>
      </c>
      <c r="AL1747" s="12">
        <v>0</v>
      </c>
      <c r="AM1747" s="12">
        <v>0</v>
      </c>
      <c r="AN1747" s="12">
        <v>0</v>
      </c>
      <c r="AO1747" s="12">
        <v>0</v>
      </c>
      <c r="AP1747" s="12">
        <v>0</v>
      </c>
      <c r="AQ1747" s="12">
        <v>0</v>
      </c>
      <c r="AR1747" s="12">
        <v>0</v>
      </c>
      <c r="AS1747" s="12">
        <v>0</v>
      </c>
      <c r="AT1747" s="12">
        <v>0</v>
      </c>
      <c r="AU1747" s="12">
        <v>0</v>
      </c>
      <c r="AV1747" s="12">
        <v>0</v>
      </c>
      <c r="AW1747" s="12">
        <v>0</v>
      </c>
      <c r="AX1747" s="12">
        <v>0</v>
      </c>
      <c r="AY1747" s="12">
        <v>0</v>
      </c>
      <c r="AZ1747" s="12">
        <v>0</v>
      </c>
      <c r="BA1747" s="12">
        <v>0</v>
      </c>
      <c r="BB1747" s="12">
        <v>0</v>
      </c>
      <c r="BC1747" s="12">
        <v>0</v>
      </c>
      <c r="BD1747" s="12">
        <v>0</v>
      </c>
      <c r="BE1747" s="12">
        <v>0</v>
      </c>
      <c r="BF1747" s="12">
        <v>0</v>
      </c>
      <c r="BK1747" t="s">
        <v>338</v>
      </c>
      <c r="BL1747" t="s">
        <v>111</v>
      </c>
      <c r="BM1747" s="2">
        <v>43910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row>
    <row r="1748" spans="1:92" hidden="1" x14ac:dyDescent="0.25">
      <c r="A1748" s="27" t="s">
        <v>360</v>
      </c>
      <c r="B1748" t="s">
        <v>112</v>
      </c>
      <c r="C1748" s="2">
        <v>43913</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G1748" s="33" t="s">
        <v>360</v>
      </c>
      <c r="AH1748" s="30" t="s">
        <v>112</v>
      </c>
      <c r="AI1748" s="34">
        <v>43913</v>
      </c>
      <c r="AJ1748" s="12">
        <v>0</v>
      </c>
      <c r="AK1748" s="12">
        <v>0</v>
      </c>
      <c r="AL1748" s="12">
        <v>0</v>
      </c>
      <c r="AM1748" s="12">
        <v>0</v>
      </c>
      <c r="AN1748" s="12">
        <v>0</v>
      </c>
      <c r="AO1748" s="12">
        <v>0</v>
      </c>
      <c r="AP1748" s="12">
        <v>0</v>
      </c>
      <c r="AQ1748" s="12">
        <v>0</v>
      </c>
      <c r="AR1748" s="12">
        <v>0</v>
      </c>
      <c r="AS1748" s="12">
        <v>0</v>
      </c>
      <c r="AT1748" s="12">
        <v>0</v>
      </c>
      <c r="AU1748" s="12">
        <v>0</v>
      </c>
      <c r="AV1748" s="12">
        <v>0</v>
      </c>
      <c r="AW1748" s="12">
        <v>0</v>
      </c>
      <c r="AX1748" s="12">
        <v>0</v>
      </c>
      <c r="AY1748" s="12">
        <v>0</v>
      </c>
      <c r="AZ1748" s="12">
        <v>0</v>
      </c>
      <c r="BA1748" s="12">
        <v>0</v>
      </c>
      <c r="BB1748" s="12">
        <v>0</v>
      </c>
      <c r="BC1748" s="12">
        <v>0</v>
      </c>
      <c r="BD1748" s="12">
        <v>0</v>
      </c>
      <c r="BE1748" s="12">
        <v>0</v>
      </c>
      <c r="BF1748" s="12">
        <v>0</v>
      </c>
      <c r="BK1748" t="s">
        <v>338</v>
      </c>
      <c r="BL1748" t="s">
        <v>112</v>
      </c>
      <c r="BM1748" s="2">
        <v>43910</v>
      </c>
      <c r="BN1748">
        <v>0</v>
      </c>
      <c r="BO1748">
        <v>0</v>
      </c>
      <c r="BP1748">
        <v>0</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row>
    <row r="1749" spans="1:92" hidden="1" x14ac:dyDescent="0.25">
      <c r="A1749" s="27" t="s">
        <v>360</v>
      </c>
      <c r="B1749" t="s">
        <v>113</v>
      </c>
      <c r="C1749" s="2">
        <v>43913</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G1749" s="35" t="s">
        <v>360</v>
      </c>
      <c r="AH1749" s="29" t="s">
        <v>113</v>
      </c>
      <c r="AI1749" s="36">
        <v>43913</v>
      </c>
      <c r="AJ1749" s="12">
        <v>0</v>
      </c>
      <c r="AK1749" s="12">
        <v>0</v>
      </c>
      <c r="AL1749" s="12">
        <v>0</v>
      </c>
      <c r="AM1749" s="12">
        <v>0</v>
      </c>
      <c r="AN1749" s="12">
        <v>0</v>
      </c>
      <c r="AO1749" s="12">
        <v>0</v>
      </c>
      <c r="AP1749" s="12">
        <v>0</v>
      </c>
      <c r="AQ1749" s="12">
        <v>0</v>
      </c>
      <c r="AR1749" s="12">
        <v>0</v>
      </c>
      <c r="AS1749" s="12">
        <v>0</v>
      </c>
      <c r="AT1749" s="12">
        <v>0</v>
      </c>
      <c r="AU1749" s="12">
        <v>0</v>
      </c>
      <c r="AV1749" s="12">
        <v>0</v>
      </c>
      <c r="AW1749" s="12">
        <v>0</v>
      </c>
      <c r="AX1749" s="12">
        <v>0</v>
      </c>
      <c r="AY1749" s="12">
        <v>0</v>
      </c>
      <c r="AZ1749" s="12">
        <v>0</v>
      </c>
      <c r="BA1749" s="12">
        <v>0</v>
      </c>
      <c r="BB1749" s="12">
        <v>0</v>
      </c>
      <c r="BC1749" s="12">
        <v>0</v>
      </c>
      <c r="BD1749" s="12">
        <v>0</v>
      </c>
      <c r="BE1749" s="12">
        <v>0</v>
      </c>
      <c r="BF1749" s="12">
        <v>0</v>
      </c>
      <c r="BK1749" t="s">
        <v>338</v>
      </c>
      <c r="BL1749" t="s">
        <v>113</v>
      </c>
      <c r="BM1749" s="2">
        <v>43910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row>
    <row r="1750" spans="1:92" hidden="1" x14ac:dyDescent="0.25">
      <c r="A1750" s="27" t="s">
        <v>361</v>
      </c>
      <c r="B1750" t="s">
        <v>110</v>
      </c>
      <c r="C1750" s="2">
        <v>43913</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G1750" s="33" t="s">
        <v>361</v>
      </c>
      <c r="AH1750" s="30" t="s">
        <v>110</v>
      </c>
      <c r="AI1750" s="34">
        <v>43913</v>
      </c>
      <c r="AJ1750" s="12">
        <v>0</v>
      </c>
      <c r="AK1750" s="12">
        <v>0</v>
      </c>
      <c r="AL1750" s="12">
        <v>0</v>
      </c>
      <c r="AM1750" s="12">
        <v>0</v>
      </c>
      <c r="AN1750" s="12">
        <v>0</v>
      </c>
      <c r="AO1750" s="12">
        <v>0</v>
      </c>
      <c r="AP1750" s="12">
        <v>0</v>
      </c>
      <c r="AQ1750" s="12">
        <v>0</v>
      </c>
      <c r="AR1750" s="12">
        <v>0</v>
      </c>
      <c r="AS1750" s="12">
        <v>0</v>
      </c>
      <c r="AT1750" s="12">
        <v>0</v>
      </c>
      <c r="AU1750" s="12">
        <v>0</v>
      </c>
      <c r="AV1750" s="12">
        <v>0</v>
      </c>
      <c r="AW1750" s="12">
        <v>0</v>
      </c>
      <c r="AX1750" s="12">
        <v>0</v>
      </c>
      <c r="AY1750" s="12">
        <v>0</v>
      </c>
      <c r="AZ1750" s="12">
        <v>0</v>
      </c>
      <c r="BA1750" s="12">
        <v>0</v>
      </c>
      <c r="BB1750" s="12">
        <v>0</v>
      </c>
      <c r="BC1750" s="12">
        <v>0</v>
      </c>
      <c r="BD1750" s="12">
        <v>0</v>
      </c>
      <c r="BE1750" s="12">
        <v>0</v>
      </c>
      <c r="BF1750" s="12">
        <v>0</v>
      </c>
      <c r="BK1750" t="s">
        <v>339</v>
      </c>
      <c r="BL1750" t="s">
        <v>110</v>
      </c>
      <c r="BM1750" s="2">
        <v>43910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row>
    <row r="1751" spans="1:92" hidden="1" x14ac:dyDescent="0.25">
      <c r="A1751" s="27" t="s">
        <v>361</v>
      </c>
      <c r="B1751" t="s">
        <v>111</v>
      </c>
      <c r="C1751" s="2">
        <v>43913</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G1751" s="35" t="s">
        <v>361</v>
      </c>
      <c r="AH1751" s="29" t="s">
        <v>111</v>
      </c>
      <c r="AI1751" s="36">
        <v>43913</v>
      </c>
      <c r="AJ1751" s="12">
        <v>0</v>
      </c>
      <c r="AK1751" s="12">
        <v>0</v>
      </c>
      <c r="AL1751" s="12">
        <v>0</v>
      </c>
      <c r="AM1751" s="12">
        <v>0</v>
      </c>
      <c r="AN1751" s="12">
        <v>0</v>
      </c>
      <c r="AO1751" s="12">
        <v>0</v>
      </c>
      <c r="AP1751" s="12">
        <v>0</v>
      </c>
      <c r="AQ1751" s="12">
        <v>0</v>
      </c>
      <c r="AR1751" s="12">
        <v>0</v>
      </c>
      <c r="AS1751" s="12">
        <v>0</v>
      </c>
      <c r="AT1751" s="12">
        <v>0</v>
      </c>
      <c r="AU1751" s="12">
        <v>0</v>
      </c>
      <c r="AV1751" s="12">
        <v>0</v>
      </c>
      <c r="AW1751" s="12">
        <v>0</v>
      </c>
      <c r="AX1751" s="12">
        <v>0</v>
      </c>
      <c r="AY1751" s="12">
        <v>0</v>
      </c>
      <c r="AZ1751" s="12">
        <v>0</v>
      </c>
      <c r="BA1751" s="12">
        <v>0</v>
      </c>
      <c r="BB1751" s="12">
        <v>0</v>
      </c>
      <c r="BC1751" s="12">
        <v>0</v>
      </c>
      <c r="BD1751" s="12">
        <v>0</v>
      </c>
      <c r="BE1751" s="12">
        <v>0</v>
      </c>
      <c r="BF1751" s="12">
        <v>0</v>
      </c>
      <c r="BK1751" t="s">
        <v>339</v>
      </c>
      <c r="BL1751" t="s">
        <v>111</v>
      </c>
      <c r="BM1751" s="2">
        <v>43910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row>
    <row r="1752" spans="1:92" hidden="1" x14ac:dyDescent="0.25">
      <c r="A1752" s="27" t="s">
        <v>361</v>
      </c>
      <c r="B1752" t="s">
        <v>112</v>
      </c>
      <c r="C1752" s="2">
        <v>43913</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G1752" s="33" t="s">
        <v>361</v>
      </c>
      <c r="AH1752" s="30" t="s">
        <v>112</v>
      </c>
      <c r="AI1752" s="34">
        <v>43913</v>
      </c>
      <c r="AJ1752" s="12">
        <v>0</v>
      </c>
      <c r="AK1752" s="12">
        <v>0</v>
      </c>
      <c r="AL1752" s="12">
        <v>0</v>
      </c>
      <c r="AM1752" s="12">
        <v>0</v>
      </c>
      <c r="AN1752" s="12">
        <v>0</v>
      </c>
      <c r="AO1752" s="12">
        <v>0</v>
      </c>
      <c r="AP1752" s="12">
        <v>0</v>
      </c>
      <c r="AQ1752" s="12">
        <v>0</v>
      </c>
      <c r="AR1752" s="12">
        <v>0</v>
      </c>
      <c r="AS1752" s="12">
        <v>0</v>
      </c>
      <c r="AT1752" s="12">
        <v>0</v>
      </c>
      <c r="AU1752" s="12">
        <v>0</v>
      </c>
      <c r="AV1752" s="12">
        <v>0</v>
      </c>
      <c r="AW1752" s="12">
        <v>0</v>
      </c>
      <c r="AX1752" s="12">
        <v>0</v>
      </c>
      <c r="AY1752" s="12">
        <v>0</v>
      </c>
      <c r="AZ1752" s="12">
        <v>0</v>
      </c>
      <c r="BA1752" s="12">
        <v>0</v>
      </c>
      <c r="BB1752" s="12">
        <v>0</v>
      </c>
      <c r="BC1752" s="12">
        <v>0</v>
      </c>
      <c r="BD1752" s="12">
        <v>0</v>
      </c>
      <c r="BE1752" s="12">
        <v>0</v>
      </c>
      <c r="BF1752" s="12">
        <v>0</v>
      </c>
      <c r="BK1752" t="s">
        <v>339</v>
      </c>
      <c r="BL1752" t="s">
        <v>112</v>
      </c>
      <c r="BM1752" s="2">
        <v>43910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row>
    <row r="1753" spans="1:92" hidden="1" x14ac:dyDescent="0.25">
      <c r="A1753" s="27" t="s">
        <v>361</v>
      </c>
      <c r="B1753" t="s">
        <v>113</v>
      </c>
      <c r="C1753" s="2">
        <v>43913</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G1753" s="35" t="s">
        <v>361</v>
      </c>
      <c r="AH1753" s="29" t="s">
        <v>113</v>
      </c>
      <c r="AI1753" s="36">
        <v>43913</v>
      </c>
      <c r="AJ1753" s="12">
        <v>0</v>
      </c>
      <c r="AK1753" s="12">
        <v>0</v>
      </c>
      <c r="AL1753" s="12">
        <v>0</v>
      </c>
      <c r="AM1753" s="12">
        <v>0</v>
      </c>
      <c r="AN1753" s="12">
        <v>0</v>
      </c>
      <c r="AO1753" s="12">
        <v>0</v>
      </c>
      <c r="AP1753" s="12">
        <v>0</v>
      </c>
      <c r="AQ1753" s="12">
        <v>0</v>
      </c>
      <c r="AR1753" s="12">
        <v>0</v>
      </c>
      <c r="AS1753" s="12">
        <v>0</v>
      </c>
      <c r="AT1753" s="12">
        <v>0</v>
      </c>
      <c r="AU1753" s="12">
        <v>0</v>
      </c>
      <c r="AV1753" s="12">
        <v>0</v>
      </c>
      <c r="AW1753" s="12">
        <v>0</v>
      </c>
      <c r="AX1753" s="12">
        <v>0</v>
      </c>
      <c r="AY1753" s="12">
        <v>0</v>
      </c>
      <c r="AZ1753" s="12">
        <v>0</v>
      </c>
      <c r="BA1753" s="12">
        <v>0</v>
      </c>
      <c r="BB1753" s="12">
        <v>0</v>
      </c>
      <c r="BC1753" s="12">
        <v>0</v>
      </c>
      <c r="BD1753" s="12">
        <v>0</v>
      </c>
      <c r="BE1753" s="12">
        <v>0</v>
      </c>
      <c r="BF1753" s="12">
        <v>0</v>
      </c>
      <c r="BK1753" t="s">
        <v>339</v>
      </c>
      <c r="BL1753" t="s">
        <v>113</v>
      </c>
      <c r="BM1753" s="2">
        <v>43910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row>
    <row r="1754" spans="1:92" hidden="1" x14ac:dyDescent="0.25">
      <c r="A1754" s="27" t="s">
        <v>362</v>
      </c>
      <c r="B1754" t="s">
        <v>110</v>
      </c>
      <c r="C1754" s="2">
        <v>43913</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G1754" s="33" t="s">
        <v>362</v>
      </c>
      <c r="AH1754" s="30" t="s">
        <v>110</v>
      </c>
      <c r="AI1754" s="34">
        <v>43913</v>
      </c>
      <c r="AJ1754" s="12">
        <v>0</v>
      </c>
      <c r="AK1754" s="12">
        <v>0</v>
      </c>
      <c r="AL1754" s="12">
        <v>0</v>
      </c>
      <c r="AM1754" s="12">
        <v>0</v>
      </c>
      <c r="AN1754" s="12">
        <v>0</v>
      </c>
      <c r="AO1754" s="12">
        <v>0</v>
      </c>
      <c r="AP1754" s="12">
        <v>0</v>
      </c>
      <c r="AQ1754" s="12">
        <v>0</v>
      </c>
      <c r="AR1754" s="12">
        <v>0</v>
      </c>
      <c r="AS1754" s="12">
        <v>0</v>
      </c>
      <c r="AT1754" s="12">
        <v>0</v>
      </c>
      <c r="AU1754" s="12">
        <v>0</v>
      </c>
      <c r="AV1754" s="12">
        <v>0</v>
      </c>
      <c r="AW1754" s="12">
        <v>0</v>
      </c>
      <c r="AX1754" s="12">
        <v>0</v>
      </c>
      <c r="AY1754" s="12">
        <v>0</v>
      </c>
      <c r="AZ1754" s="12">
        <v>0</v>
      </c>
      <c r="BA1754" s="12">
        <v>0</v>
      </c>
      <c r="BB1754" s="12">
        <v>0</v>
      </c>
      <c r="BC1754" s="12">
        <v>0</v>
      </c>
      <c r="BD1754" s="12">
        <v>0</v>
      </c>
      <c r="BE1754" s="12">
        <v>0</v>
      </c>
      <c r="BF1754" s="12">
        <v>0</v>
      </c>
      <c r="BK1754" t="s">
        <v>340</v>
      </c>
      <c r="BL1754" t="s">
        <v>110</v>
      </c>
      <c r="BM1754" s="2">
        <v>43910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0</v>
      </c>
      <c r="CJ1754">
        <v>0</v>
      </c>
      <c r="CK1754">
        <v>0</v>
      </c>
      <c r="CL1754">
        <v>0</v>
      </c>
      <c r="CM1754">
        <v>0</v>
      </c>
      <c r="CN1754">
        <v>0</v>
      </c>
    </row>
    <row r="1755" spans="1:92" hidden="1" x14ac:dyDescent="0.25">
      <c r="A1755" s="27" t="s">
        <v>362</v>
      </c>
      <c r="B1755" t="s">
        <v>111</v>
      </c>
      <c r="C1755" s="2">
        <v>43913</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G1755" s="35" t="s">
        <v>362</v>
      </c>
      <c r="AH1755" s="29" t="s">
        <v>111</v>
      </c>
      <c r="AI1755" s="36">
        <v>43913</v>
      </c>
      <c r="AJ1755" s="12">
        <v>0</v>
      </c>
      <c r="AK1755" s="12">
        <v>0</v>
      </c>
      <c r="AL1755" s="12">
        <v>0</v>
      </c>
      <c r="AM1755" s="12">
        <v>0</v>
      </c>
      <c r="AN1755" s="12">
        <v>0</v>
      </c>
      <c r="AO1755" s="12">
        <v>0</v>
      </c>
      <c r="AP1755" s="12">
        <v>0</v>
      </c>
      <c r="AQ1755" s="12">
        <v>0</v>
      </c>
      <c r="AR1755" s="12">
        <v>0</v>
      </c>
      <c r="AS1755" s="12">
        <v>0</v>
      </c>
      <c r="AT1755" s="12">
        <v>0</v>
      </c>
      <c r="AU1755" s="12">
        <v>0</v>
      </c>
      <c r="AV1755" s="12">
        <v>0</v>
      </c>
      <c r="AW1755" s="12">
        <v>0</v>
      </c>
      <c r="AX1755" s="12">
        <v>0</v>
      </c>
      <c r="AY1755" s="12">
        <v>0</v>
      </c>
      <c r="AZ1755" s="12">
        <v>0</v>
      </c>
      <c r="BA1755" s="12">
        <v>0</v>
      </c>
      <c r="BB1755" s="12">
        <v>0</v>
      </c>
      <c r="BC1755" s="12">
        <v>0</v>
      </c>
      <c r="BD1755" s="12">
        <v>0</v>
      </c>
      <c r="BE1755" s="12">
        <v>0</v>
      </c>
      <c r="BF1755" s="12">
        <v>0</v>
      </c>
      <c r="BK1755" t="s">
        <v>340</v>
      </c>
      <c r="BL1755" t="s">
        <v>111</v>
      </c>
      <c r="BM1755" s="2">
        <v>43910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0</v>
      </c>
      <c r="CJ1755">
        <v>0</v>
      </c>
      <c r="CK1755">
        <v>0</v>
      </c>
      <c r="CL1755">
        <v>0</v>
      </c>
      <c r="CM1755">
        <v>0</v>
      </c>
      <c r="CN1755">
        <v>0</v>
      </c>
    </row>
    <row r="1756" spans="1:92" hidden="1" x14ac:dyDescent="0.25">
      <c r="A1756" s="27" t="s">
        <v>362</v>
      </c>
      <c r="B1756" t="s">
        <v>112</v>
      </c>
      <c r="C1756" s="2">
        <v>43913</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G1756" s="33" t="s">
        <v>362</v>
      </c>
      <c r="AH1756" s="30" t="s">
        <v>112</v>
      </c>
      <c r="AI1756" s="34">
        <v>43913</v>
      </c>
      <c r="AJ1756" s="12">
        <v>0</v>
      </c>
      <c r="AK1756" s="12">
        <v>0</v>
      </c>
      <c r="AL1756" s="12">
        <v>0</v>
      </c>
      <c r="AM1756" s="12">
        <v>0</v>
      </c>
      <c r="AN1756" s="12">
        <v>0</v>
      </c>
      <c r="AO1756" s="12">
        <v>0</v>
      </c>
      <c r="AP1756" s="12">
        <v>0</v>
      </c>
      <c r="AQ1756" s="12">
        <v>0</v>
      </c>
      <c r="AR1756" s="12">
        <v>0</v>
      </c>
      <c r="AS1756" s="12">
        <v>0</v>
      </c>
      <c r="AT1756" s="12">
        <v>0</v>
      </c>
      <c r="AU1756" s="12">
        <v>0</v>
      </c>
      <c r="AV1756" s="12">
        <v>0</v>
      </c>
      <c r="AW1756" s="12">
        <v>0</v>
      </c>
      <c r="AX1756" s="12">
        <v>0</v>
      </c>
      <c r="AY1756" s="12">
        <v>0</v>
      </c>
      <c r="AZ1756" s="12">
        <v>0</v>
      </c>
      <c r="BA1756" s="12">
        <v>0</v>
      </c>
      <c r="BB1756" s="12">
        <v>0</v>
      </c>
      <c r="BC1756" s="12">
        <v>0</v>
      </c>
      <c r="BD1756" s="12">
        <v>0</v>
      </c>
      <c r="BE1756" s="12">
        <v>0</v>
      </c>
      <c r="BF1756" s="12">
        <v>0</v>
      </c>
      <c r="BK1756" t="s">
        <v>340</v>
      </c>
      <c r="BL1756" t="s">
        <v>112</v>
      </c>
      <c r="BM1756" s="2">
        <v>43910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row>
    <row r="1757" spans="1:92" hidden="1" x14ac:dyDescent="0.25">
      <c r="A1757" s="27" t="s">
        <v>362</v>
      </c>
      <c r="B1757" t="s">
        <v>113</v>
      </c>
      <c r="C1757" s="2">
        <v>43913</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G1757" s="35" t="s">
        <v>362</v>
      </c>
      <c r="AH1757" s="29" t="s">
        <v>113</v>
      </c>
      <c r="AI1757" s="36">
        <v>43913</v>
      </c>
      <c r="AJ1757" s="12">
        <v>0</v>
      </c>
      <c r="AK1757" s="12">
        <v>0</v>
      </c>
      <c r="AL1757" s="12">
        <v>0</v>
      </c>
      <c r="AM1757" s="12">
        <v>0</v>
      </c>
      <c r="AN1757" s="12">
        <v>0</v>
      </c>
      <c r="AO1757" s="12">
        <v>0</v>
      </c>
      <c r="AP1757" s="12">
        <v>0</v>
      </c>
      <c r="AQ1757" s="12">
        <v>0</v>
      </c>
      <c r="AR1757" s="12">
        <v>0</v>
      </c>
      <c r="AS1757" s="12">
        <v>0</v>
      </c>
      <c r="AT1757" s="12">
        <v>0</v>
      </c>
      <c r="AU1757" s="12">
        <v>0</v>
      </c>
      <c r="AV1757" s="12">
        <v>0</v>
      </c>
      <c r="AW1757" s="12">
        <v>0</v>
      </c>
      <c r="AX1757" s="12">
        <v>0</v>
      </c>
      <c r="AY1757" s="12">
        <v>0</v>
      </c>
      <c r="AZ1757" s="12">
        <v>0</v>
      </c>
      <c r="BA1757" s="12">
        <v>0</v>
      </c>
      <c r="BB1757" s="12">
        <v>0</v>
      </c>
      <c r="BC1757" s="12">
        <v>0</v>
      </c>
      <c r="BD1757" s="12">
        <v>0</v>
      </c>
      <c r="BE1757" s="12">
        <v>0</v>
      </c>
      <c r="BF1757" s="12">
        <v>0</v>
      </c>
      <c r="BK1757" t="s">
        <v>340</v>
      </c>
      <c r="BL1757" t="s">
        <v>113</v>
      </c>
      <c r="BM1757" s="2">
        <v>43910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row>
    <row r="1758" spans="1:92" hidden="1" x14ac:dyDescent="0.25">
      <c r="A1758" s="27" t="s">
        <v>363</v>
      </c>
      <c r="B1758" t="s">
        <v>110</v>
      </c>
      <c r="C1758" s="2">
        <v>43913</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G1758" s="33" t="s">
        <v>363</v>
      </c>
      <c r="AH1758" s="30" t="s">
        <v>110</v>
      </c>
      <c r="AI1758" s="34">
        <v>43913</v>
      </c>
      <c r="AJ1758" s="12">
        <v>0</v>
      </c>
      <c r="AK1758" s="12">
        <v>0</v>
      </c>
      <c r="AL1758" s="12">
        <v>0</v>
      </c>
      <c r="AM1758" s="12">
        <v>0</v>
      </c>
      <c r="AN1758" s="12">
        <v>0</v>
      </c>
      <c r="AO1758" s="12">
        <v>0</v>
      </c>
      <c r="AP1758" s="12">
        <v>0</v>
      </c>
      <c r="AQ1758" s="12">
        <v>0</v>
      </c>
      <c r="AR1758" s="12">
        <v>0</v>
      </c>
      <c r="AS1758" s="12">
        <v>0</v>
      </c>
      <c r="AT1758" s="12">
        <v>0</v>
      </c>
      <c r="AU1758" s="12">
        <v>0</v>
      </c>
      <c r="AV1758" s="12">
        <v>0</v>
      </c>
      <c r="AW1758" s="12">
        <v>0</v>
      </c>
      <c r="AX1758" s="12">
        <v>0</v>
      </c>
      <c r="AY1758" s="12">
        <v>0</v>
      </c>
      <c r="AZ1758" s="12">
        <v>0</v>
      </c>
      <c r="BA1758" s="12">
        <v>0</v>
      </c>
      <c r="BB1758" s="12">
        <v>0</v>
      </c>
      <c r="BC1758" s="12">
        <v>0</v>
      </c>
      <c r="BD1758" s="12">
        <v>0</v>
      </c>
      <c r="BE1758" s="12">
        <v>0</v>
      </c>
      <c r="BF1758" s="12">
        <v>0</v>
      </c>
      <c r="BK1758" t="s">
        <v>341</v>
      </c>
      <c r="BL1758" t="s">
        <v>110</v>
      </c>
      <c r="BM1758" s="2">
        <v>43910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c r="CI1758">
        <v>0</v>
      </c>
      <c r="CJ1758">
        <v>0</v>
      </c>
      <c r="CK1758">
        <v>0</v>
      </c>
      <c r="CL1758">
        <v>0</v>
      </c>
      <c r="CM1758">
        <v>0</v>
      </c>
      <c r="CN1758">
        <v>0</v>
      </c>
    </row>
    <row r="1759" spans="1:92" hidden="1" x14ac:dyDescent="0.25">
      <c r="A1759" s="27" t="s">
        <v>363</v>
      </c>
      <c r="B1759" t="s">
        <v>111</v>
      </c>
      <c r="C1759" s="2">
        <v>43913</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G1759" s="35" t="s">
        <v>363</v>
      </c>
      <c r="AH1759" s="29" t="s">
        <v>111</v>
      </c>
      <c r="AI1759" s="36">
        <v>43913</v>
      </c>
      <c r="AJ1759" s="12">
        <v>0</v>
      </c>
      <c r="AK1759" s="12">
        <v>0</v>
      </c>
      <c r="AL1759" s="12">
        <v>0</v>
      </c>
      <c r="AM1759" s="12">
        <v>0</v>
      </c>
      <c r="AN1759" s="12">
        <v>0</v>
      </c>
      <c r="AO1759" s="12">
        <v>0</v>
      </c>
      <c r="AP1759" s="12">
        <v>0</v>
      </c>
      <c r="AQ1759" s="12">
        <v>0</v>
      </c>
      <c r="AR1759" s="12">
        <v>0</v>
      </c>
      <c r="AS1759" s="12">
        <v>0</v>
      </c>
      <c r="AT1759" s="12">
        <v>0</v>
      </c>
      <c r="AU1759" s="12">
        <v>0</v>
      </c>
      <c r="AV1759" s="12">
        <v>0</v>
      </c>
      <c r="AW1759" s="12">
        <v>0</v>
      </c>
      <c r="AX1759" s="12">
        <v>0</v>
      </c>
      <c r="AY1759" s="12">
        <v>0</v>
      </c>
      <c r="AZ1759" s="12">
        <v>0</v>
      </c>
      <c r="BA1759" s="12">
        <v>0</v>
      </c>
      <c r="BB1759" s="12">
        <v>0</v>
      </c>
      <c r="BC1759" s="12">
        <v>0</v>
      </c>
      <c r="BD1759" s="12">
        <v>0</v>
      </c>
      <c r="BE1759" s="12">
        <v>0</v>
      </c>
      <c r="BF1759" s="12">
        <v>0</v>
      </c>
      <c r="BK1759" t="s">
        <v>341</v>
      </c>
      <c r="BL1759" t="s">
        <v>111</v>
      </c>
      <c r="BM1759" s="2">
        <v>43910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row>
    <row r="1760" spans="1:92" hidden="1" x14ac:dyDescent="0.25">
      <c r="A1760" s="27" t="s">
        <v>363</v>
      </c>
      <c r="B1760" t="s">
        <v>112</v>
      </c>
      <c r="C1760" s="2">
        <v>43913</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G1760" s="33" t="s">
        <v>363</v>
      </c>
      <c r="AH1760" s="30" t="s">
        <v>112</v>
      </c>
      <c r="AI1760" s="34">
        <v>43913</v>
      </c>
      <c r="AJ1760" s="12">
        <v>0</v>
      </c>
      <c r="AK1760" s="12">
        <v>0</v>
      </c>
      <c r="AL1760" s="12">
        <v>0</v>
      </c>
      <c r="AM1760" s="12">
        <v>0</v>
      </c>
      <c r="AN1760" s="12">
        <v>0</v>
      </c>
      <c r="AO1760" s="12">
        <v>0</v>
      </c>
      <c r="AP1760" s="12">
        <v>0</v>
      </c>
      <c r="AQ1760" s="12">
        <v>0</v>
      </c>
      <c r="AR1760" s="12">
        <v>0</v>
      </c>
      <c r="AS1760" s="12">
        <v>0</v>
      </c>
      <c r="AT1760" s="12">
        <v>0</v>
      </c>
      <c r="AU1760" s="12">
        <v>0</v>
      </c>
      <c r="AV1760" s="12">
        <v>0</v>
      </c>
      <c r="AW1760" s="12">
        <v>0</v>
      </c>
      <c r="AX1760" s="12">
        <v>0</v>
      </c>
      <c r="AY1760" s="12">
        <v>0</v>
      </c>
      <c r="AZ1760" s="12">
        <v>0</v>
      </c>
      <c r="BA1760" s="12">
        <v>0</v>
      </c>
      <c r="BB1760" s="12">
        <v>0</v>
      </c>
      <c r="BC1760" s="12">
        <v>0</v>
      </c>
      <c r="BD1760" s="12">
        <v>0</v>
      </c>
      <c r="BE1760" s="12">
        <v>0</v>
      </c>
      <c r="BF1760" s="12">
        <v>0</v>
      </c>
      <c r="BK1760" t="s">
        <v>341</v>
      </c>
      <c r="BL1760" t="s">
        <v>112</v>
      </c>
      <c r="BM1760" s="2">
        <v>43910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row>
    <row r="1761" spans="1:92" hidden="1" x14ac:dyDescent="0.25">
      <c r="A1761" s="27" t="s">
        <v>363</v>
      </c>
      <c r="B1761" t="s">
        <v>113</v>
      </c>
      <c r="C1761" s="2">
        <v>43913</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G1761" s="35" t="s">
        <v>363</v>
      </c>
      <c r="AH1761" s="29" t="s">
        <v>113</v>
      </c>
      <c r="AI1761" s="36">
        <v>43913</v>
      </c>
      <c r="AJ1761" s="12">
        <v>0</v>
      </c>
      <c r="AK1761" s="12">
        <v>0</v>
      </c>
      <c r="AL1761" s="12">
        <v>0</v>
      </c>
      <c r="AM1761" s="12">
        <v>0</v>
      </c>
      <c r="AN1761" s="12">
        <v>0</v>
      </c>
      <c r="AO1761" s="12">
        <v>0</v>
      </c>
      <c r="AP1761" s="12">
        <v>0</v>
      </c>
      <c r="AQ1761" s="12">
        <v>0</v>
      </c>
      <c r="AR1761" s="12">
        <v>0</v>
      </c>
      <c r="AS1761" s="12">
        <v>0</v>
      </c>
      <c r="AT1761" s="12">
        <v>0</v>
      </c>
      <c r="AU1761" s="12">
        <v>0</v>
      </c>
      <c r="AV1761" s="12">
        <v>0</v>
      </c>
      <c r="AW1761" s="12">
        <v>0</v>
      </c>
      <c r="AX1761" s="12">
        <v>0</v>
      </c>
      <c r="AY1761" s="12">
        <v>0</v>
      </c>
      <c r="AZ1761" s="12">
        <v>0</v>
      </c>
      <c r="BA1761" s="12">
        <v>0</v>
      </c>
      <c r="BB1761" s="12">
        <v>0</v>
      </c>
      <c r="BC1761" s="12">
        <v>0</v>
      </c>
      <c r="BD1761" s="12">
        <v>0</v>
      </c>
      <c r="BE1761" s="12">
        <v>0</v>
      </c>
      <c r="BF1761" s="12">
        <v>0</v>
      </c>
      <c r="BK1761" t="s">
        <v>341</v>
      </c>
      <c r="BL1761" t="s">
        <v>113</v>
      </c>
      <c r="BM1761" s="2">
        <v>43910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c r="CI1761">
        <v>0</v>
      </c>
      <c r="CJ1761">
        <v>0</v>
      </c>
      <c r="CK1761">
        <v>0</v>
      </c>
      <c r="CL1761">
        <v>0</v>
      </c>
      <c r="CM1761">
        <v>0</v>
      </c>
      <c r="CN1761">
        <v>0</v>
      </c>
    </row>
    <row r="1762" spans="1:92" hidden="1" x14ac:dyDescent="0.25">
      <c r="A1762" s="27" t="s">
        <v>364</v>
      </c>
      <c r="B1762" t="s">
        <v>110</v>
      </c>
      <c r="C1762" s="2">
        <v>43913</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G1762" s="33" t="s">
        <v>364</v>
      </c>
      <c r="AH1762" s="30" t="s">
        <v>110</v>
      </c>
      <c r="AI1762" s="34">
        <v>43913</v>
      </c>
      <c r="AJ1762" s="12">
        <v>0</v>
      </c>
      <c r="AK1762" s="12">
        <v>0</v>
      </c>
      <c r="AL1762" s="12">
        <v>0</v>
      </c>
      <c r="AM1762" s="12">
        <v>0</v>
      </c>
      <c r="AN1762" s="12">
        <v>0</v>
      </c>
      <c r="AO1762" s="12">
        <v>0</v>
      </c>
      <c r="AP1762" s="12">
        <v>0</v>
      </c>
      <c r="AQ1762" s="12">
        <v>0</v>
      </c>
      <c r="AR1762" s="12">
        <v>0</v>
      </c>
      <c r="AS1762" s="12">
        <v>0</v>
      </c>
      <c r="AT1762" s="12">
        <v>0</v>
      </c>
      <c r="AU1762" s="12">
        <v>0</v>
      </c>
      <c r="AV1762" s="12">
        <v>0</v>
      </c>
      <c r="AW1762" s="12">
        <v>0</v>
      </c>
      <c r="AX1762" s="12">
        <v>0</v>
      </c>
      <c r="AY1762" s="12">
        <v>0</v>
      </c>
      <c r="AZ1762" s="12">
        <v>0</v>
      </c>
      <c r="BA1762" s="12">
        <v>0</v>
      </c>
      <c r="BB1762" s="12">
        <v>0</v>
      </c>
      <c r="BC1762" s="12">
        <v>0</v>
      </c>
      <c r="BD1762" s="12">
        <v>0</v>
      </c>
      <c r="BE1762" s="12">
        <v>0</v>
      </c>
      <c r="BF1762" s="12">
        <v>0</v>
      </c>
      <c r="BK1762" t="s">
        <v>320</v>
      </c>
      <c r="BL1762" t="s">
        <v>110</v>
      </c>
      <c r="BM1762" s="2">
        <v>43913</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0</v>
      </c>
      <c r="CJ1762">
        <v>0</v>
      </c>
      <c r="CK1762">
        <v>0</v>
      </c>
      <c r="CL1762">
        <v>0</v>
      </c>
      <c r="CM1762">
        <v>0</v>
      </c>
      <c r="CN1762">
        <v>0</v>
      </c>
    </row>
    <row r="1763" spans="1:92" hidden="1" x14ac:dyDescent="0.25">
      <c r="A1763" s="27" t="s">
        <v>364</v>
      </c>
      <c r="B1763" t="s">
        <v>111</v>
      </c>
      <c r="C1763" s="2">
        <v>43913</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G1763" s="35" t="s">
        <v>364</v>
      </c>
      <c r="AH1763" s="29" t="s">
        <v>111</v>
      </c>
      <c r="AI1763" s="36">
        <v>43913</v>
      </c>
      <c r="AJ1763" s="12">
        <v>0</v>
      </c>
      <c r="AK1763" s="12">
        <v>0</v>
      </c>
      <c r="AL1763" s="12">
        <v>0</v>
      </c>
      <c r="AM1763" s="12">
        <v>0</v>
      </c>
      <c r="AN1763" s="12">
        <v>0</v>
      </c>
      <c r="AO1763" s="12">
        <v>0</v>
      </c>
      <c r="AP1763" s="12">
        <v>0</v>
      </c>
      <c r="AQ1763" s="12">
        <v>0</v>
      </c>
      <c r="AR1763" s="12">
        <v>0</v>
      </c>
      <c r="AS1763" s="12">
        <v>0</v>
      </c>
      <c r="AT1763" s="12">
        <v>0</v>
      </c>
      <c r="AU1763" s="12">
        <v>0</v>
      </c>
      <c r="AV1763" s="12">
        <v>0</v>
      </c>
      <c r="AW1763" s="12">
        <v>0</v>
      </c>
      <c r="AX1763" s="12">
        <v>0</v>
      </c>
      <c r="AY1763" s="12">
        <v>0</v>
      </c>
      <c r="AZ1763" s="12">
        <v>0</v>
      </c>
      <c r="BA1763" s="12">
        <v>0</v>
      </c>
      <c r="BB1763" s="12">
        <v>0</v>
      </c>
      <c r="BC1763" s="12">
        <v>0</v>
      </c>
      <c r="BD1763" s="12">
        <v>0</v>
      </c>
      <c r="BE1763" s="12">
        <v>0</v>
      </c>
      <c r="BF1763" s="12">
        <v>0</v>
      </c>
      <c r="BK1763" t="s">
        <v>320</v>
      </c>
      <c r="BL1763" t="s">
        <v>111</v>
      </c>
      <c r="BM1763" s="2">
        <v>43913</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0</v>
      </c>
      <c r="CJ1763">
        <v>0</v>
      </c>
      <c r="CK1763">
        <v>0</v>
      </c>
      <c r="CL1763">
        <v>0</v>
      </c>
      <c r="CM1763">
        <v>0</v>
      </c>
      <c r="CN1763">
        <v>0</v>
      </c>
    </row>
    <row r="1764" spans="1:92" hidden="1" x14ac:dyDescent="0.25">
      <c r="A1764" s="27" t="s">
        <v>364</v>
      </c>
      <c r="B1764" t="s">
        <v>112</v>
      </c>
      <c r="C1764" s="2">
        <v>43913</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G1764" s="33" t="s">
        <v>364</v>
      </c>
      <c r="AH1764" s="30" t="s">
        <v>112</v>
      </c>
      <c r="AI1764" s="34">
        <v>43913</v>
      </c>
      <c r="AJ1764" s="12">
        <v>0</v>
      </c>
      <c r="AK1764" s="12">
        <v>0</v>
      </c>
      <c r="AL1764" s="12">
        <v>0</v>
      </c>
      <c r="AM1764" s="12">
        <v>0</v>
      </c>
      <c r="AN1764" s="12">
        <v>0</v>
      </c>
      <c r="AO1764" s="12">
        <v>0</v>
      </c>
      <c r="AP1764" s="12">
        <v>0</v>
      </c>
      <c r="AQ1764" s="12">
        <v>0</v>
      </c>
      <c r="AR1764" s="12">
        <v>0</v>
      </c>
      <c r="AS1764" s="12">
        <v>0</v>
      </c>
      <c r="AT1764" s="12">
        <v>0</v>
      </c>
      <c r="AU1764" s="12">
        <v>0</v>
      </c>
      <c r="AV1764" s="12">
        <v>0</v>
      </c>
      <c r="AW1764" s="12">
        <v>0</v>
      </c>
      <c r="AX1764" s="12">
        <v>0</v>
      </c>
      <c r="AY1764" s="12">
        <v>0</v>
      </c>
      <c r="AZ1764" s="12">
        <v>0</v>
      </c>
      <c r="BA1764" s="12">
        <v>0</v>
      </c>
      <c r="BB1764" s="12">
        <v>0</v>
      </c>
      <c r="BC1764" s="12">
        <v>0</v>
      </c>
      <c r="BD1764" s="12">
        <v>0</v>
      </c>
      <c r="BE1764" s="12">
        <v>0</v>
      </c>
      <c r="BF1764" s="12">
        <v>0</v>
      </c>
      <c r="BK1764" t="s">
        <v>320</v>
      </c>
      <c r="BL1764" t="s">
        <v>112</v>
      </c>
      <c r="BM1764" s="2">
        <v>43913</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row>
    <row r="1765" spans="1:92" hidden="1" x14ac:dyDescent="0.25">
      <c r="A1765" s="27" t="s">
        <v>364</v>
      </c>
      <c r="B1765" t="s">
        <v>113</v>
      </c>
      <c r="C1765" s="2">
        <v>43913</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G1765" s="35" t="s">
        <v>364</v>
      </c>
      <c r="AH1765" s="29" t="s">
        <v>113</v>
      </c>
      <c r="AI1765" s="36">
        <v>43913</v>
      </c>
      <c r="AJ1765" s="12">
        <v>0</v>
      </c>
      <c r="AK1765" s="12">
        <v>0</v>
      </c>
      <c r="AL1765" s="12">
        <v>0</v>
      </c>
      <c r="AM1765" s="12">
        <v>0</v>
      </c>
      <c r="AN1765" s="12">
        <v>0</v>
      </c>
      <c r="AO1765" s="12">
        <v>0</v>
      </c>
      <c r="AP1765" s="12">
        <v>0</v>
      </c>
      <c r="AQ1765" s="12">
        <v>0</v>
      </c>
      <c r="AR1765" s="12">
        <v>0</v>
      </c>
      <c r="AS1765" s="12">
        <v>0</v>
      </c>
      <c r="AT1765" s="12">
        <v>0</v>
      </c>
      <c r="AU1765" s="12">
        <v>0</v>
      </c>
      <c r="AV1765" s="12">
        <v>0</v>
      </c>
      <c r="AW1765" s="12">
        <v>0</v>
      </c>
      <c r="AX1765" s="12">
        <v>0</v>
      </c>
      <c r="AY1765" s="12">
        <v>0</v>
      </c>
      <c r="AZ1765" s="12">
        <v>0</v>
      </c>
      <c r="BA1765" s="12">
        <v>0</v>
      </c>
      <c r="BB1765" s="12">
        <v>0</v>
      </c>
      <c r="BC1765" s="12">
        <v>0</v>
      </c>
      <c r="BD1765" s="12">
        <v>0</v>
      </c>
      <c r="BE1765" s="12">
        <v>0</v>
      </c>
      <c r="BF1765" s="12">
        <v>0</v>
      </c>
      <c r="BK1765" t="s">
        <v>320</v>
      </c>
      <c r="BL1765" t="s">
        <v>113</v>
      </c>
      <c r="BM1765" s="2">
        <v>43913</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row>
    <row r="1766" spans="1:92" hidden="1" x14ac:dyDescent="0.25">
      <c r="A1766" s="27" t="s">
        <v>344</v>
      </c>
      <c r="B1766" t="s">
        <v>110</v>
      </c>
      <c r="C1766" s="2">
        <v>43914</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G1766" s="33" t="s">
        <v>344</v>
      </c>
      <c r="AH1766" s="30" t="s">
        <v>110</v>
      </c>
      <c r="AI1766" s="34">
        <v>43914</v>
      </c>
      <c r="AJ1766" s="12">
        <v>0</v>
      </c>
      <c r="AK1766" s="12">
        <v>0</v>
      </c>
      <c r="AL1766" s="12">
        <v>0</v>
      </c>
      <c r="AM1766" s="12">
        <v>0</v>
      </c>
      <c r="AN1766" s="12">
        <v>0</v>
      </c>
      <c r="AO1766" s="12">
        <v>0</v>
      </c>
      <c r="AP1766" s="12">
        <v>0</v>
      </c>
      <c r="AQ1766" s="12">
        <v>0</v>
      </c>
      <c r="AR1766" s="12">
        <v>0</v>
      </c>
      <c r="AS1766" s="12">
        <v>0</v>
      </c>
      <c r="AT1766" s="12">
        <v>0</v>
      </c>
      <c r="AU1766" s="12">
        <v>0</v>
      </c>
      <c r="AV1766" s="12">
        <v>0</v>
      </c>
      <c r="AW1766" s="12">
        <v>0</v>
      </c>
      <c r="AX1766" s="12">
        <v>0</v>
      </c>
      <c r="AY1766" s="12">
        <v>0</v>
      </c>
      <c r="AZ1766" s="12">
        <v>0</v>
      </c>
      <c r="BA1766" s="12">
        <v>0</v>
      </c>
      <c r="BB1766" s="12">
        <v>0</v>
      </c>
      <c r="BC1766" s="12">
        <v>0</v>
      </c>
      <c r="BD1766" s="12">
        <v>0</v>
      </c>
      <c r="BE1766" s="12">
        <v>0</v>
      </c>
      <c r="BF1766" s="12">
        <v>0</v>
      </c>
      <c r="BK1766" t="s">
        <v>321</v>
      </c>
      <c r="BL1766" t="s">
        <v>110</v>
      </c>
      <c r="BM1766" s="2">
        <v>43913</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0</v>
      </c>
      <c r="CK1766">
        <v>0</v>
      </c>
      <c r="CL1766">
        <v>0</v>
      </c>
      <c r="CM1766">
        <v>0</v>
      </c>
      <c r="CN1766">
        <v>0</v>
      </c>
    </row>
    <row r="1767" spans="1:92" hidden="1" x14ac:dyDescent="0.25">
      <c r="A1767" s="27" t="s">
        <v>344</v>
      </c>
      <c r="B1767" t="s">
        <v>111</v>
      </c>
      <c r="C1767" s="2">
        <v>43914</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G1767" s="35" t="s">
        <v>344</v>
      </c>
      <c r="AH1767" s="29" t="s">
        <v>111</v>
      </c>
      <c r="AI1767" s="36">
        <v>43914</v>
      </c>
      <c r="AJ1767" s="12">
        <v>0</v>
      </c>
      <c r="AK1767" s="12">
        <v>0</v>
      </c>
      <c r="AL1767" s="12">
        <v>0</v>
      </c>
      <c r="AM1767" s="12">
        <v>0</v>
      </c>
      <c r="AN1767" s="12">
        <v>0</v>
      </c>
      <c r="AO1767" s="12">
        <v>0</v>
      </c>
      <c r="AP1767" s="12">
        <v>0</v>
      </c>
      <c r="AQ1767" s="12">
        <v>0</v>
      </c>
      <c r="AR1767" s="12">
        <v>0</v>
      </c>
      <c r="AS1767" s="12">
        <v>0</v>
      </c>
      <c r="AT1767" s="12">
        <v>0</v>
      </c>
      <c r="AU1767" s="12">
        <v>0</v>
      </c>
      <c r="AV1767" s="12">
        <v>0</v>
      </c>
      <c r="AW1767" s="12">
        <v>0</v>
      </c>
      <c r="AX1767" s="12">
        <v>0</v>
      </c>
      <c r="AY1767" s="12">
        <v>0</v>
      </c>
      <c r="AZ1767" s="12">
        <v>0</v>
      </c>
      <c r="BA1767" s="12">
        <v>0</v>
      </c>
      <c r="BB1767" s="12">
        <v>0</v>
      </c>
      <c r="BC1767" s="12">
        <v>0</v>
      </c>
      <c r="BD1767" s="12">
        <v>0</v>
      </c>
      <c r="BE1767" s="12">
        <v>0</v>
      </c>
      <c r="BF1767" s="12">
        <v>0</v>
      </c>
      <c r="BK1767" t="s">
        <v>321</v>
      </c>
      <c r="BL1767" t="s">
        <v>111</v>
      </c>
      <c r="BM1767" s="2">
        <v>43913</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row>
    <row r="1768" spans="1:92" hidden="1" x14ac:dyDescent="0.25">
      <c r="A1768" s="27" t="s">
        <v>344</v>
      </c>
      <c r="B1768" t="s">
        <v>112</v>
      </c>
      <c r="C1768" s="2">
        <v>43914</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G1768" s="33" t="s">
        <v>344</v>
      </c>
      <c r="AH1768" s="30" t="s">
        <v>112</v>
      </c>
      <c r="AI1768" s="34">
        <v>43914</v>
      </c>
      <c r="AJ1768" s="12">
        <v>0</v>
      </c>
      <c r="AK1768" s="12">
        <v>0</v>
      </c>
      <c r="AL1768" s="12">
        <v>0</v>
      </c>
      <c r="AM1768" s="12">
        <v>0</v>
      </c>
      <c r="AN1768" s="12">
        <v>0</v>
      </c>
      <c r="AO1768" s="12">
        <v>0</v>
      </c>
      <c r="AP1768" s="12">
        <v>0</v>
      </c>
      <c r="AQ1768" s="12">
        <v>0</v>
      </c>
      <c r="AR1768" s="12">
        <v>0</v>
      </c>
      <c r="AS1768" s="12">
        <v>0</v>
      </c>
      <c r="AT1768" s="12">
        <v>0</v>
      </c>
      <c r="AU1768" s="12">
        <v>0</v>
      </c>
      <c r="AV1768" s="12">
        <v>0</v>
      </c>
      <c r="AW1768" s="12">
        <v>0</v>
      </c>
      <c r="AX1768" s="12">
        <v>0</v>
      </c>
      <c r="AY1768" s="12">
        <v>0</v>
      </c>
      <c r="AZ1768" s="12">
        <v>0</v>
      </c>
      <c r="BA1768" s="12">
        <v>0</v>
      </c>
      <c r="BB1768" s="12">
        <v>0</v>
      </c>
      <c r="BC1768" s="12">
        <v>0</v>
      </c>
      <c r="BD1768" s="12">
        <v>0</v>
      </c>
      <c r="BE1768" s="12">
        <v>0</v>
      </c>
      <c r="BF1768" s="12">
        <v>0</v>
      </c>
      <c r="BK1768" t="s">
        <v>321</v>
      </c>
      <c r="BL1768" t="s">
        <v>112</v>
      </c>
      <c r="BM1768" s="2">
        <v>43913</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row>
    <row r="1769" spans="1:92" hidden="1" x14ac:dyDescent="0.25">
      <c r="A1769" s="27" t="s">
        <v>344</v>
      </c>
      <c r="B1769" t="s">
        <v>113</v>
      </c>
      <c r="C1769" s="2">
        <v>43914</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G1769" s="35" t="s">
        <v>344</v>
      </c>
      <c r="AH1769" s="29" t="s">
        <v>113</v>
      </c>
      <c r="AI1769" s="36">
        <v>43914</v>
      </c>
      <c r="AJ1769" s="12">
        <v>0</v>
      </c>
      <c r="AK1769" s="12">
        <v>0</v>
      </c>
      <c r="AL1769" s="12">
        <v>0</v>
      </c>
      <c r="AM1769" s="12">
        <v>0</v>
      </c>
      <c r="AN1769" s="12">
        <v>0</v>
      </c>
      <c r="AO1769" s="12">
        <v>0</v>
      </c>
      <c r="AP1769" s="12">
        <v>0</v>
      </c>
      <c r="AQ1769" s="12">
        <v>0</v>
      </c>
      <c r="AR1769" s="12">
        <v>0</v>
      </c>
      <c r="AS1769" s="12">
        <v>0</v>
      </c>
      <c r="AT1769" s="12">
        <v>0</v>
      </c>
      <c r="AU1769" s="12">
        <v>0</v>
      </c>
      <c r="AV1769" s="12">
        <v>0</v>
      </c>
      <c r="AW1769" s="12">
        <v>0</v>
      </c>
      <c r="AX1769" s="12">
        <v>0</v>
      </c>
      <c r="AY1769" s="12">
        <v>0</v>
      </c>
      <c r="AZ1769" s="12">
        <v>0</v>
      </c>
      <c r="BA1769" s="12">
        <v>0</v>
      </c>
      <c r="BB1769" s="12">
        <v>0</v>
      </c>
      <c r="BC1769" s="12">
        <v>0</v>
      </c>
      <c r="BD1769" s="12">
        <v>0</v>
      </c>
      <c r="BE1769" s="12">
        <v>0</v>
      </c>
      <c r="BF1769" s="12">
        <v>0</v>
      </c>
      <c r="BK1769" t="s">
        <v>321</v>
      </c>
      <c r="BL1769" t="s">
        <v>113</v>
      </c>
      <c r="BM1769" s="2">
        <v>43913</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0</v>
      </c>
      <c r="CF1769">
        <v>0</v>
      </c>
      <c r="CG1769">
        <v>0</v>
      </c>
      <c r="CH1769">
        <v>0</v>
      </c>
      <c r="CI1769">
        <v>0</v>
      </c>
      <c r="CJ1769">
        <v>0</v>
      </c>
      <c r="CK1769">
        <v>0</v>
      </c>
      <c r="CL1769">
        <v>0</v>
      </c>
      <c r="CM1769">
        <v>0</v>
      </c>
      <c r="CN1769">
        <v>0</v>
      </c>
    </row>
    <row r="1770" spans="1:92" hidden="1" x14ac:dyDescent="0.25">
      <c r="A1770" s="27" t="s">
        <v>345</v>
      </c>
      <c r="B1770" t="s">
        <v>110</v>
      </c>
      <c r="C1770" s="2">
        <v>43914</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G1770" s="33" t="s">
        <v>345</v>
      </c>
      <c r="AH1770" s="30" t="s">
        <v>110</v>
      </c>
      <c r="AI1770" s="34">
        <v>43914</v>
      </c>
      <c r="AJ1770" s="12">
        <v>0</v>
      </c>
      <c r="AK1770" s="12">
        <v>0</v>
      </c>
      <c r="AL1770" s="12">
        <v>0</v>
      </c>
      <c r="AM1770" s="12">
        <v>0</v>
      </c>
      <c r="AN1770" s="12">
        <v>0</v>
      </c>
      <c r="AO1770" s="12">
        <v>0</v>
      </c>
      <c r="AP1770" s="12">
        <v>0</v>
      </c>
      <c r="AQ1770" s="12">
        <v>0</v>
      </c>
      <c r="AR1770" s="12">
        <v>0</v>
      </c>
      <c r="AS1770" s="12">
        <v>0</v>
      </c>
      <c r="AT1770" s="12">
        <v>0</v>
      </c>
      <c r="AU1770" s="12">
        <v>0</v>
      </c>
      <c r="AV1770" s="12">
        <v>0</v>
      </c>
      <c r="AW1770" s="12">
        <v>0</v>
      </c>
      <c r="AX1770" s="12">
        <v>0</v>
      </c>
      <c r="AY1770" s="12">
        <v>0</v>
      </c>
      <c r="AZ1770" s="12">
        <v>0</v>
      </c>
      <c r="BA1770" s="12">
        <v>0</v>
      </c>
      <c r="BB1770" s="12">
        <v>0</v>
      </c>
      <c r="BC1770" s="12">
        <v>0</v>
      </c>
      <c r="BD1770" s="12">
        <v>0</v>
      </c>
      <c r="BE1770" s="12">
        <v>0</v>
      </c>
      <c r="BF1770" s="12">
        <v>0</v>
      </c>
      <c r="BK1770" t="s">
        <v>322</v>
      </c>
      <c r="BL1770" t="s">
        <v>110</v>
      </c>
      <c r="BM1770" s="2">
        <v>43913</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0</v>
      </c>
      <c r="CJ1770">
        <v>0</v>
      </c>
      <c r="CK1770">
        <v>0</v>
      </c>
      <c r="CL1770">
        <v>0</v>
      </c>
      <c r="CM1770">
        <v>0</v>
      </c>
      <c r="CN1770">
        <v>0</v>
      </c>
    </row>
    <row r="1771" spans="1:92" hidden="1" x14ac:dyDescent="0.25">
      <c r="A1771" s="27" t="s">
        <v>345</v>
      </c>
      <c r="B1771" t="s">
        <v>111</v>
      </c>
      <c r="C1771" s="2">
        <v>43914</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G1771" s="35" t="s">
        <v>345</v>
      </c>
      <c r="AH1771" s="29" t="s">
        <v>111</v>
      </c>
      <c r="AI1771" s="36">
        <v>43914</v>
      </c>
      <c r="AJ1771" s="12">
        <v>0</v>
      </c>
      <c r="AK1771" s="12">
        <v>0</v>
      </c>
      <c r="AL1771" s="12">
        <v>0</v>
      </c>
      <c r="AM1771" s="12">
        <v>0</v>
      </c>
      <c r="AN1771" s="12">
        <v>0</v>
      </c>
      <c r="AO1771" s="12">
        <v>0</v>
      </c>
      <c r="AP1771" s="12">
        <v>0</v>
      </c>
      <c r="AQ1771" s="12">
        <v>0</v>
      </c>
      <c r="AR1771" s="12">
        <v>0</v>
      </c>
      <c r="AS1771" s="12">
        <v>0</v>
      </c>
      <c r="AT1771" s="12">
        <v>0</v>
      </c>
      <c r="AU1771" s="12">
        <v>0</v>
      </c>
      <c r="AV1771" s="12">
        <v>0</v>
      </c>
      <c r="AW1771" s="12">
        <v>0</v>
      </c>
      <c r="AX1771" s="12">
        <v>0</v>
      </c>
      <c r="AY1771" s="12">
        <v>0</v>
      </c>
      <c r="AZ1771" s="12">
        <v>0</v>
      </c>
      <c r="BA1771" s="12">
        <v>0</v>
      </c>
      <c r="BB1771" s="12">
        <v>0</v>
      </c>
      <c r="BC1771" s="12">
        <v>0</v>
      </c>
      <c r="BD1771" s="12">
        <v>0</v>
      </c>
      <c r="BE1771" s="12">
        <v>0</v>
      </c>
      <c r="BF1771" s="12">
        <v>0</v>
      </c>
      <c r="BK1771" t="s">
        <v>322</v>
      </c>
      <c r="BL1771" t="s">
        <v>111</v>
      </c>
      <c r="BM1771" s="2">
        <v>43913</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row>
    <row r="1772" spans="1:92" hidden="1" x14ac:dyDescent="0.25">
      <c r="A1772" s="27" t="s">
        <v>345</v>
      </c>
      <c r="B1772" t="s">
        <v>112</v>
      </c>
      <c r="C1772" s="2">
        <v>43914</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G1772" s="33" t="s">
        <v>345</v>
      </c>
      <c r="AH1772" s="30" t="s">
        <v>112</v>
      </c>
      <c r="AI1772" s="34">
        <v>43914</v>
      </c>
      <c r="AJ1772" s="12">
        <v>0</v>
      </c>
      <c r="AK1772" s="12">
        <v>0</v>
      </c>
      <c r="AL1772" s="12">
        <v>0</v>
      </c>
      <c r="AM1772" s="12">
        <v>0</v>
      </c>
      <c r="AN1772" s="12">
        <v>0</v>
      </c>
      <c r="AO1772" s="12">
        <v>0</v>
      </c>
      <c r="AP1772" s="12">
        <v>0</v>
      </c>
      <c r="AQ1772" s="12">
        <v>0</v>
      </c>
      <c r="AR1772" s="12">
        <v>0</v>
      </c>
      <c r="AS1772" s="12">
        <v>0</v>
      </c>
      <c r="AT1772" s="12">
        <v>0</v>
      </c>
      <c r="AU1772" s="12">
        <v>0</v>
      </c>
      <c r="AV1772" s="12">
        <v>0</v>
      </c>
      <c r="AW1772" s="12">
        <v>0</v>
      </c>
      <c r="AX1772" s="12">
        <v>0</v>
      </c>
      <c r="AY1772" s="12">
        <v>0</v>
      </c>
      <c r="AZ1772" s="12">
        <v>0</v>
      </c>
      <c r="BA1772" s="12">
        <v>0</v>
      </c>
      <c r="BB1772" s="12">
        <v>0</v>
      </c>
      <c r="BC1772" s="12">
        <v>0</v>
      </c>
      <c r="BD1772" s="12">
        <v>0</v>
      </c>
      <c r="BE1772" s="12">
        <v>0</v>
      </c>
      <c r="BF1772" s="12">
        <v>0</v>
      </c>
      <c r="BK1772" t="s">
        <v>322</v>
      </c>
      <c r="BL1772" t="s">
        <v>112</v>
      </c>
      <c r="BM1772" s="2">
        <v>43913</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row>
    <row r="1773" spans="1:92" hidden="1" x14ac:dyDescent="0.25">
      <c r="A1773" s="27" t="s">
        <v>345</v>
      </c>
      <c r="B1773" t="s">
        <v>113</v>
      </c>
      <c r="C1773" s="2">
        <v>43914</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G1773" s="35" t="s">
        <v>345</v>
      </c>
      <c r="AH1773" s="29" t="s">
        <v>113</v>
      </c>
      <c r="AI1773" s="36">
        <v>43914</v>
      </c>
      <c r="AJ1773" s="12">
        <v>0</v>
      </c>
      <c r="AK1773" s="12">
        <v>0</v>
      </c>
      <c r="AL1773" s="12">
        <v>0</v>
      </c>
      <c r="AM1773" s="12">
        <v>0</v>
      </c>
      <c r="AN1773" s="12">
        <v>0</v>
      </c>
      <c r="AO1773" s="12">
        <v>0</v>
      </c>
      <c r="AP1773" s="12">
        <v>0</v>
      </c>
      <c r="AQ1773" s="12">
        <v>0</v>
      </c>
      <c r="AR1773" s="12">
        <v>0</v>
      </c>
      <c r="AS1773" s="12">
        <v>0</v>
      </c>
      <c r="AT1773" s="12">
        <v>0</v>
      </c>
      <c r="AU1773" s="12">
        <v>0</v>
      </c>
      <c r="AV1773" s="12">
        <v>0</v>
      </c>
      <c r="AW1773" s="12">
        <v>0</v>
      </c>
      <c r="AX1773" s="12">
        <v>0</v>
      </c>
      <c r="AY1773" s="12">
        <v>0</v>
      </c>
      <c r="AZ1773" s="12">
        <v>0</v>
      </c>
      <c r="BA1773" s="12">
        <v>0</v>
      </c>
      <c r="BB1773" s="12">
        <v>0</v>
      </c>
      <c r="BC1773" s="12">
        <v>0</v>
      </c>
      <c r="BD1773" s="12">
        <v>0</v>
      </c>
      <c r="BE1773" s="12">
        <v>0</v>
      </c>
      <c r="BF1773" s="12">
        <v>0</v>
      </c>
      <c r="BK1773" t="s">
        <v>322</v>
      </c>
      <c r="BL1773" t="s">
        <v>113</v>
      </c>
      <c r="BM1773" s="2">
        <v>43913</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0</v>
      </c>
      <c r="CJ1773">
        <v>0</v>
      </c>
      <c r="CK1773">
        <v>0</v>
      </c>
      <c r="CL1773">
        <v>0</v>
      </c>
      <c r="CM1773">
        <v>0</v>
      </c>
      <c r="CN1773">
        <v>0</v>
      </c>
    </row>
    <row r="1774" spans="1:92" hidden="1" x14ac:dyDescent="0.25">
      <c r="A1774" s="27" t="s">
        <v>346</v>
      </c>
      <c r="B1774" t="s">
        <v>110</v>
      </c>
      <c r="C1774" s="2">
        <v>43914</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G1774" s="33" t="s">
        <v>346</v>
      </c>
      <c r="AH1774" s="30" t="s">
        <v>110</v>
      </c>
      <c r="AI1774" s="34">
        <v>43914</v>
      </c>
      <c r="AJ1774" s="12">
        <v>0</v>
      </c>
      <c r="AK1774" s="12">
        <v>0</v>
      </c>
      <c r="AL1774" s="12">
        <v>0</v>
      </c>
      <c r="AM1774" s="12">
        <v>0</v>
      </c>
      <c r="AN1774" s="12">
        <v>0</v>
      </c>
      <c r="AO1774" s="12">
        <v>0</v>
      </c>
      <c r="AP1774" s="12">
        <v>0</v>
      </c>
      <c r="AQ1774" s="12">
        <v>0</v>
      </c>
      <c r="AR1774" s="12">
        <v>0</v>
      </c>
      <c r="AS1774" s="12">
        <v>0</v>
      </c>
      <c r="AT1774" s="12">
        <v>0</v>
      </c>
      <c r="AU1774" s="12">
        <v>0</v>
      </c>
      <c r="AV1774" s="12">
        <v>0</v>
      </c>
      <c r="AW1774" s="12">
        <v>0</v>
      </c>
      <c r="AX1774" s="12">
        <v>0</v>
      </c>
      <c r="AY1774" s="12">
        <v>0</v>
      </c>
      <c r="AZ1774" s="12">
        <v>0</v>
      </c>
      <c r="BA1774" s="12">
        <v>0</v>
      </c>
      <c r="BB1774" s="12">
        <v>0</v>
      </c>
      <c r="BC1774" s="12">
        <v>0</v>
      </c>
      <c r="BD1774" s="12">
        <v>0</v>
      </c>
      <c r="BE1774" s="12">
        <v>0</v>
      </c>
      <c r="BF1774" s="12">
        <v>0</v>
      </c>
      <c r="BK1774" t="s">
        <v>323</v>
      </c>
      <c r="BL1774" t="s">
        <v>110</v>
      </c>
      <c r="BM1774" s="2">
        <v>43913</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row>
    <row r="1775" spans="1:92" hidden="1" x14ac:dyDescent="0.25">
      <c r="A1775" s="27" t="s">
        <v>346</v>
      </c>
      <c r="B1775" t="s">
        <v>111</v>
      </c>
      <c r="C1775" s="2">
        <v>43914</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G1775" s="35" t="s">
        <v>346</v>
      </c>
      <c r="AH1775" s="29" t="s">
        <v>111</v>
      </c>
      <c r="AI1775" s="36">
        <v>43914</v>
      </c>
      <c r="AJ1775" s="12">
        <v>0</v>
      </c>
      <c r="AK1775" s="12">
        <v>0</v>
      </c>
      <c r="AL1775" s="12">
        <v>0</v>
      </c>
      <c r="AM1775" s="12">
        <v>0</v>
      </c>
      <c r="AN1775" s="12">
        <v>0</v>
      </c>
      <c r="AO1775" s="12">
        <v>0</v>
      </c>
      <c r="AP1775" s="12">
        <v>0</v>
      </c>
      <c r="AQ1775" s="12">
        <v>0</v>
      </c>
      <c r="AR1775" s="12">
        <v>0</v>
      </c>
      <c r="AS1775" s="12">
        <v>0</v>
      </c>
      <c r="AT1775" s="12">
        <v>0</v>
      </c>
      <c r="AU1775" s="12">
        <v>0</v>
      </c>
      <c r="AV1775" s="12">
        <v>0</v>
      </c>
      <c r="AW1775" s="12">
        <v>0</v>
      </c>
      <c r="AX1775" s="12">
        <v>0</v>
      </c>
      <c r="AY1775" s="12">
        <v>0</v>
      </c>
      <c r="AZ1775" s="12">
        <v>0</v>
      </c>
      <c r="BA1775" s="12">
        <v>0</v>
      </c>
      <c r="BB1775" s="12">
        <v>0</v>
      </c>
      <c r="BC1775" s="12">
        <v>0</v>
      </c>
      <c r="BD1775" s="12">
        <v>0</v>
      </c>
      <c r="BE1775" s="12">
        <v>0</v>
      </c>
      <c r="BF1775" s="12">
        <v>0</v>
      </c>
      <c r="BK1775" t="s">
        <v>323</v>
      </c>
      <c r="BL1775" t="s">
        <v>111</v>
      </c>
      <c r="BM1775" s="2">
        <v>43913</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0</v>
      </c>
      <c r="CN1775">
        <v>0</v>
      </c>
    </row>
    <row r="1776" spans="1:92" hidden="1" x14ac:dyDescent="0.25">
      <c r="A1776" s="27" t="s">
        <v>346</v>
      </c>
      <c r="B1776" t="s">
        <v>112</v>
      </c>
      <c r="C1776" s="2">
        <v>43914</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G1776" s="33" t="s">
        <v>346</v>
      </c>
      <c r="AH1776" s="30" t="s">
        <v>112</v>
      </c>
      <c r="AI1776" s="34">
        <v>43914</v>
      </c>
      <c r="AJ1776" s="12">
        <v>0</v>
      </c>
      <c r="AK1776" s="12">
        <v>0</v>
      </c>
      <c r="AL1776" s="12">
        <v>0</v>
      </c>
      <c r="AM1776" s="12">
        <v>0</v>
      </c>
      <c r="AN1776" s="12">
        <v>0</v>
      </c>
      <c r="AO1776" s="12">
        <v>0</v>
      </c>
      <c r="AP1776" s="12">
        <v>0</v>
      </c>
      <c r="AQ1776" s="12">
        <v>0</v>
      </c>
      <c r="AR1776" s="12">
        <v>0</v>
      </c>
      <c r="AS1776" s="12">
        <v>0</v>
      </c>
      <c r="AT1776" s="12">
        <v>0</v>
      </c>
      <c r="AU1776" s="12">
        <v>0</v>
      </c>
      <c r="AV1776" s="12">
        <v>0</v>
      </c>
      <c r="AW1776" s="12">
        <v>0</v>
      </c>
      <c r="AX1776" s="12">
        <v>0</v>
      </c>
      <c r="AY1776" s="12">
        <v>0</v>
      </c>
      <c r="AZ1776" s="12">
        <v>0</v>
      </c>
      <c r="BA1776" s="12">
        <v>0</v>
      </c>
      <c r="BB1776" s="12">
        <v>0</v>
      </c>
      <c r="BC1776" s="12">
        <v>0</v>
      </c>
      <c r="BD1776" s="12">
        <v>0</v>
      </c>
      <c r="BE1776" s="12">
        <v>0</v>
      </c>
      <c r="BF1776" s="12">
        <v>0</v>
      </c>
      <c r="BK1776" t="s">
        <v>323</v>
      </c>
      <c r="BL1776" t="s">
        <v>112</v>
      </c>
      <c r="BM1776" s="2">
        <v>43913</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row>
    <row r="1777" spans="1:92" hidden="1" x14ac:dyDescent="0.25">
      <c r="A1777" s="27" t="s">
        <v>346</v>
      </c>
      <c r="B1777" t="s">
        <v>113</v>
      </c>
      <c r="C1777" s="2">
        <v>43914</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G1777" s="35" t="s">
        <v>346</v>
      </c>
      <c r="AH1777" s="29" t="s">
        <v>113</v>
      </c>
      <c r="AI1777" s="36">
        <v>43914</v>
      </c>
      <c r="AJ1777" s="12">
        <v>0</v>
      </c>
      <c r="AK1777" s="12">
        <v>0</v>
      </c>
      <c r="AL1777" s="12">
        <v>0</v>
      </c>
      <c r="AM1777" s="12">
        <v>0</v>
      </c>
      <c r="AN1777" s="12">
        <v>0</v>
      </c>
      <c r="AO1777" s="12">
        <v>0</v>
      </c>
      <c r="AP1777" s="12">
        <v>0</v>
      </c>
      <c r="AQ1777" s="12">
        <v>0</v>
      </c>
      <c r="AR1777" s="12">
        <v>0</v>
      </c>
      <c r="AS1777" s="12">
        <v>0</v>
      </c>
      <c r="AT1777" s="12">
        <v>0</v>
      </c>
      <c r="AU1777" s="12">
        <v>0</v>
      </c>
      <c r="AV1777" s="12">
        <v>0</v>
      </c>
      <c r="AW1777" s="12">
        <v>0</v>
      </c>
      <c r="AX1777" s="12">
        <v>0</v>
      </c>
      <c r="AY1777" s="12">
        <v>0</v>
      </c>
      <c r="AZ1777" s="12">
        <v>0</v>
      </c>
      <c r="BA1777" s="12">
        <v>0</v>
      </c>
      <c r="BB1777" s="12">
        <v>0</v>
      </c>
      <c r="BC1777" s="12">
        <v>0</v>
      </c>
      <c r="BD1777" s="12">
        <v>0</v>
      </c>
      <c r="BE1777" s="12">
        <v>0</v>
      </c>
      <c r="BF1777" s="12">
        <v>0</v>
      </c>
      <c r="BK1777" t="s">
        <v>323</v>
      </c>
      <c r="BL1777" t="s">
        <v>113</v>
      </c>
      <c r="BM1777" s="2">
        <v>43913</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row>
    <row r="1778" spans="1:92" hidden="1" x14ac:dyDescent="0.25">
      <c r="A1778" s="27" t="s">
        <v>347</v>
      </c>
      <c r="B1778" t="s">
        <v>110</v>
      </c>
      <c r="C1778" s="2">
        <v>43914</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G1778" s="33" t="s">
        <v>347</v>
      </c>
      <c r="AH1778" s="30" t="s">
        <v>110</v>
      </c>
      <c r="AI1778" s="34">
        <v>43914</v>
      </c>
      <c r="AJ1778" s="12">
        <v>0</v>
      </c>
      <c r="AK1778" s="12">
        <v>0</v>
      </c>
      <c r="AL1778" s="12">
        <v>0</v>
      </c>
      <c r="AM1778" s="12">
        <v>0</v>
      </c>
      <c r="AN1778" s="12">
        <v>0</v>
      </c>
      <c r="AO1778" s="12">
        <v>0</v>
      </c>
      <c r="AP1778" s="12">
        <v>0</v>
      </c>
      <c r="AQ1778" s="12">
        <v>0</v>
      </c>
      <c r="AR1778" s="12">
        <v>0</v>
      </c>
      <c r="AS1778" s="12">
        <v>0</v>
      </c>
      <c r="AT1778" s="12">
        <v>0</v>
      </c>
      <c r="AU1778" s="12">
        <v>0</v>
      </c>
      <c r="AV1778" s="12">
        <v>0</v>
      </c>
      <c r="AW1778" s="12">
        <v>0</v>
      </c>
      <c r="AX1778" s="12">
        <v>0</v>
      </c>
      <c r="AY1778" s="12">
        <v>0</v>
      </c>
      <c r="AZ1778" s="12">
        <v>0</v>
      </c>
      <c r="BA1778" s="12">
        <v>0</v>
      </c>
      <c r="BB1778" s="12">
        <v>0</v>
      </c>
      <c r="BC1778" s="12">
        <v>0</v>
      </c>
      <c r="BD1778" s="12">
        <v>0</v>
      </c>
      <c r="BE1778" s="12">
        <v>0</v>
      </c>
      <c r="BF1778" s="12">
        <v>0</v>
      </c>
      <c r="BK1778" t="s">
        <v>324</v>
      </c>
      <c r="BL1778" t="s">
        <v>110</v>
      </c>
      <c r="BM1778" s="2">
        <v>43913</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row>
    <row r="1779" spans="1:92" hidden="1" x14ac:dyDescent="0.25">
      <c r="A1779" s="27" t="s">
        <v>347</v>
      </c>
      <c r="B1779" t="s">
        <v>111</v>
      </c>
      <c r="C1779" s="2">
        <v>43914</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G1779" s="35" t="s">
        <v>347</v>
      </c>
      <c r="AH1779" s="29" t="s">
        <v>111</v>
      </c>
      <c r="AI1779" s="36">
        <v>43914</v>
      </c>
      <c r="AJ1779" s="12">
        <v>0</v>
      </c>
      <c r="AK1779" s="12">
        <v>0</v>
      </c>
      <c r="AL1779" s="12">
        <v>0</v>
      </c>
      <c r="AM1779" s="12">
        <v>0</v>
      </c>
      <c r="AN1779" s="12">
        <v>0</v>
      </c>
      <c r="AO1779" s="12">
        <v>0</v>
      </c>
      <c r="AP1779" s="12">
        <v>0</v>
      </c>
      <c r="AQ1779" s="12">
        <v>0</v>
      </c>
      <c r="AR1779" s="12">
        <v>0</v>
      </c>
      <c r="AS1779" s="12">
        <v>0</v>
      </c>
      <c r="AT1779" s="12">
        <v>0</v>
      </c>
      <c r="AU1779" s="12">
        <v>0</v>
      </c>
      <c r="AV1779" s="12">
        <v>0</v>
      </c>
      <c r="AW1779" s="12">
        <v>0</v>
      </c>
      <c r="AX1779" s="12">
        <v>0</v>
      </c>
      <c r="AY1779" s="12">
        <v>0</v>
      </c>
      <c r="AZ1779" s="12">
        <v>0</v>
      </c>
      <c r="BA1779" s="12">
        <v>0</v>
      </c>
      <c r="BB1779" s="12">
        <v>0</v>
      </c>
      <c r="BC1779" s="12">
        <v>0</v>
      </c>
      <c r="BD1779" s="12">
        <v>0</v>
      </c>
      <c r="BE1779" s="12">
        <v>0</v>
      </c>
      <c r="BF1779" s="12">
        <v>0</v>
      </c>
      <c r="BK1779" t="s">
        <v>324</v>
      </c>
      <c r="BL1779" t="s">
        <v>111</v>
      </c>
      <c r="BM1779" s="2">
        <v>43913</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0</v>
      </c>
      <c r="CJ1779">
        <v>0</v>
      </c>
      <c r="CK1779">
        <v>0</v>
      </c>
      <c r="CL1779">
        <v>0</v>
      </c>
      <c r="CM1779">
        <v>0</v>
      </c>
      <c r="CN1779">
        <v>0</v>
      </c>
    </row>
    <row r="1780" spans="1:92" hidden="1" x14ac:dyDescent="0.25">
      <c r="A1780" s="27" t="s">
        <v>347</v>
      </c>
      <c r="B1780" t="s">
        <v>112</v>
      </c>
      <c r="C1780" s="2">
        <v>43914</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G1780" s="33" t="s">
        <v>347</v>
      </c>
      <c r="AH1780" s="30" t="s">
        <v>112</v>
      </c>
      <c r="AI1780" s="34">
        <v>43914</v>
      </c>
      <c r="AJ1780" s="12">
        <v>0</v>
      </c>
      <c r="AK1780" s="12">
        <v>0</v>
      </c>
      <c r="AL1780" s="12">
        <v>0</v>
      </c>
      <c r="AM1780" s="12">
        <v>0</v>
      </c>
      <c r="AN1780" s="12">
        <v>0</v>
      </c>
      <c r="AO1780" s="12">
        <v>0</v>
      </c>
      <c r="AP1780" s="12">
        <v>0</v>
      </c>
      <c r="AQ1780" s="12">
        <v>0</v>
      </c>
      <c r="AR1780" s="12">
        <v>0</v>
      </c>
      <c r="AS1780" s="12">
        <v>0</v>
      </c>
      <c r="AT1780" s="12">
        <v>0</v>
      </c>
      <c r="AU1780" s="12">
        <v>0</v>
      </c>
      <c r="AV1780" s="12">
        <v>0</v>
      </c>
      <c r="AW1780" s="12">
        <v>0</v>
      </c>
      <c r="AX1780" s="12">
        <v>0</v>
      </c>
      <c r="AY1780" s="12">
        <v>0</v>
      </c>
      <c r="AZ1780" s="12">
        <v>0</v>
      </c>
      <c r="BA1780" s="12">
        <v>0</v>
      </c>
      <c r="BB1780" s="12">
        <v>0</v>
      </c>
      <c r="BC1780" s="12">
        <v>0</v>
      </c>
      <c r="BD1780" s="12">
        <v>0</v>
      </c>
      <c r="BE1780" s="12">
        <v>0</v>
      </c>
      <c r="BF1780" s="12">
        <v>0</v>
      </c>
      <c r="BK1780" t="s">
        <v>324</v>
      </c>
      <c r="BL1780" t="s">
        <v>112</v>
      </c>
      <c r="BM1780" s="2">
        <v>43913</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row>
    <row r="1781" spans="1:92" hidden="1" x14ac:dyDescent="0.25">
      <c r="A1781" s="27" t="s">
        <v>347</v>
      </c>
      <c r="B1781" t="s">
        <v>113</v>
      </c>
      <c r="C1781" s="2">
        <v>43914</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G1781" s="35" t="s">
        <v>347</v>
      </c>
      <c r="AH1781" s="29" t="s">
        <v>113</v>
      </c>
      <c r="AI1781" s="36">
        <v>43914</v>
      </c>
      <c r="AJ1781" s="12">
        <v>0</v>
      </c>
      <c r="AK1781" s="12">
        <v>0</v>
      </c>
      <c r="AL1781" s="12">
        <v>0</v>
      </c>
      <c r="AM1781" s="12">
        <v>0</v>
      </c>
      <c r="AN1781" s="12">
        <v>0</v>
      </c>
      <c r="AO1781" s="12">
        <v>0</v>
      </c>
      <c r="AP1781" s="12">
        <v>0</v>
      </c>
      <c r="AQ1781" s="12">
        <v>0</v>
      </c>
      <c r="AR1781" s="12">
        <v>0</v>
      </c>
      <c r="AS1781" s="12">
        <v>0</v>
      </c>
      <c r="AT1781" s="12">
        <v>0</v>
      </c>
      <c r="AU1781" s="12">
        <v>0</v>
      </c>
      <c r="AV1781" s="12">
        <v>0</v>
      </c>
      <c r="AW1781" s="12">
        <v>0</v>
      </c>
      <c r="AX1781" s="12">
        <v>0</v>
      </c>
      <c r="AY1781" s="12">
        <v>0</v>
      </c>
      <c r="AZ1781" s="12">
        <v>0</v>
      </c>
      <c r="BA1781" s="12">
        <v>0</v>
      </c>
      <c r="BB1781" s="12">
        <v>0</v>
      </c>
      <c r="BC1781" s="12">
        <v>0</v>
      </c>
      <c r="BD1781" s="12">
        <v>0</v>
      </c>
      <c r="BE1781" s="12">
        <v>0</v>
      </c>
      <c r="BF1781" s="12">
        <v>0</v>
      </c>
      <c r="BK1781" t="s">
        <v>324</v>
      </c>
      <c r="BL1781" t="s">
        <v>113</v>
      </c>
      <c r="BM1781" s="2">
        <v>43913</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0</v>
      </c>
    </row>
    <row r="1782" spans="1:92" hidden="1" x14ac:dyDescent="0.25">
      <c r="A1782" s="27" t="s">
        <v>348</v>
      </c>
      <c r="B1782" t="s">
        <v>110</v>
      </c>
      <c r="C1782" s="2">
        <v>43914</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G1782" s="33" t="s">
        <v>348</v>
      </c>
      <c r="AH1782" s="30" t="s">
        <v>110</v>
      </c>
      <c r="AI1782" s="34">
        <v>43914</v>
      </c>
      <c r="AJ1782" s="12">
        <v>0</v>
      </c>
      <c r="AK1782" s="12">
        <v>0</v>
      </c>
      <c r="AL1782" s="12">
        <v>0</v>
      </c>
      <c r="AM1782" s="12">
        <v>0</v>
      </c>
      <c r="AN1782" s="12">
        <v>0</v>
      </c>
      <c r="AO1782" s="12">
        <v>0</v>
      </c>
      <c r="AP1782" s="12">
        <v>0</v>
      </c>
      <c r="AQ1782" s="12">
        <v>0</v>
      </c>
      <c r="AR1782" s="12">
        <v>0</v>
      </c>
      <c r="AS1782" s="12">
        <v>0</v>
      </c>
      <c r="AT1782" s="12">
        <v>0</v>
      </c>
      <c r="AU1782" s="12">
        <v>0</v>
      </c>
      <c r="AV1782" s="12">
        <v>0</v>
      </c>
      <c r="AW1782" s="12">
        <v>0</v>
      </c>
      <c r="AX1782" s="12">
        <v>0</v>
      </c>
      <c r="AY1782" s="12">
        <v>0</v>
      </c>
      <c r="AZ1782" s="12">
        <v>0</v>
      </c>
      <c r="BA1782" s="12">
        <v>0</v>
      </c>
      <c r="BB1782" s="12">
        <v>0</v>
      </c>
      <c r="BC1782" s="12">
        <v>0</v>
      </c>
      <c r="BD1782" s="12">
        <v>0</v>
      </c>
      <c r="BE1782" s="12">
        <v>0</v>
      </c>
      <c r="BF1782" s="12">
        <v>0</v>
      </c>
      <c r="BK1782" t="s">
        <v>325</v>
      </c>
      <c r="BL1782" t="s">
        <v>110</v>
      </c>
      <c r="BM1782" s="2">
        <v>43913</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row>
    <row r="1783" spans="1:92" hidden="1" x14ac:dyDescent="0.25">
      <c r="A1783" s="27" t="s">
        <v>348</v>
      </c>
      <c r="B1783" t="s">
        <v>111</v>
      </c>
      <c r="C1783" s="2">
        <v>43914</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G1783" s="35" t="s">
        <v>348</v>
      </c>
      <c r="AH1783" s="29" t="s">
        <v>111</v>
      </c>
      <c r="AI1783" s="36">
        <v>43914</v>
      </c>
      <c r="AJ1783" s="12">
        <v>0</v>
      </c>
      <c r="AK1783" s="12">
        <v>0</v>
      </c>
      <c r="AL1783" s="12">
        <v>0</v>
      </c>
      <c r="AM1783" s="12">
        <v>0</v>
      </c>
      <c r="AN1783" s="12">
        <v>0</v>
      </c>
      <c r="AO1783" s="12">
        <v>0</v>
      </c>
      <c r="AP1783" s="12">
        <v>0</v>
      </c>
      <c r="AQ1783" s="12">
        <v>0</v>
      </c>
      <c r="AR1783" s="12">
        <v>0</v>
      </c>
      <c r="AS1783" s="12">
        <v>0</v>
      </c>
      <c r="AT1783" s="12">
        <v>0</v>
      </c>
      <c r="AU1783" s="12">
        <v>0</v>
      </c>
      <c r="AV1783" s="12">
        <v>0</v>
      </c>
      <c r="AW1783" s="12">
        <v>0</v>
      </c>
      <c r="AX1783" s="12">
        <v>0</v>
      </c>
      <c r="AY1783" s="12">
        <v>0</v>
      </c>
      <c r="AZ1783" s="12">
        <v>0</v>
      </c>
      <c r="BA1783" s="12">
        <v>0</v>
      </c>
      <c r="BB1783" s="12">
        <v>0</v>
      </c>
      <c r="BC1783" s="12">
        <v>0</v>
      </c>
      <c r="BD1783" s="12">
        <v>0</v>
      </c>
      <c r="BE1783" s="12">
        <v>0</v>
      </c>
      <c r="BF1783" s="12">
        <v>0</v>
      </c>
      <c r="BK1783" t="s">
        <v>325</v>
      </c>
      <c r="BL1783" t="s">
        <v>111</v>
      </c>
      <c r="BM1783" s="2">
        <v>43913</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row>
    <row r="1784" spans="1:92" hidden="1" x14ac:dyDescent="0.25">
      <c r="A1784" s="27" t="s">
        <v>348</v>
      </c>
      <c r="B1784" t="s">
        <v>112</v>
      </c>
      <c r="C1784" s="2">
        <v>43914</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G1784" s="33" t="s">
        <v>348</v>
      </c>
      <c r="AH1784" s="30" t="s">
        <v>112</v>
      </c>
      <c r="AI1784" s="34">
        <v>43914</v>
      </c>
      <c r="AJ1784" s="12">
        <v>0</v>
      </c>
      <c r="AK1784" s="12">
        <v>0</v>
      </c>
      <c r="AL1784" s="12">
        <v>0</v>
      </c>
      <c r="AM1784" s="12">
        <v>0</v>
      </c>
      <c r="AN1784" s="12">
        <v>0</v>
      </c>
      <c r="AO1784" s="12">
        <v>0</v>
      </c>
      <c r="AP1784" s="12">
        <v>0</v>
      </c>
      <c r="AQ1784" s="12">
        <v>0</v>
      </c>
      <c r="AR1784" s="12">
        <v>0</v>
      </c>
      <c r="AS1784" s="12">
        <v>0</v>
      </c>
      <c r="AT1784" s="12">
        <v>0</v>
      </c>
      <c r="AU1784" s="12">
        <v>0</v>
      </c>
      <c r="AV1784" s="12">
        <v>0</v>
      </c>
      <c r="AW1784" s="12">
        <v>0</v>
      </c>
      <c r="AX1784" s="12">
        <v>0</v>
      </c>
      <c r="AY1784" s="12">
        <v>0</v>
      </c>
      <c r="AZ1784" s="12">
        <v>0</v>
      </c>
      <c r="BA1784" s="12">
        <v>0</v>
      </c>
      <c r="BB1784" s="12">
        <v>0</v>
      </c>
      <c r="BC1784" s="12">
        <v>0</v>
      </c>
      <c r="BD1784" s="12">
        <v>0</v>
      </c>
      <c r="BE1784" s="12">
        <v>0</v>
      </c>
      <c r="BF1784" s="12">
        <v>0</v>
      </c>
      <c r="BK1784" t="s">
        <v>325</v>
      </c>
      <c r="BL1784" t="s">
        <v>112</v>
      </c>
      <c r="BM1784" s="2">
        <v>43913</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row>
    <row r="1785" spans="1:92" hidden="1" x14ac:dyDescent="0.25">
      <c r="A1785" s="27" t="s">
        <v>348</v>
      </c>
      <c r="B1785" t="s">
        <v>113</v>
      </c>
      <c r="C1785" s="2">
        <v>43914</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G1785" s="35" t="s">
        <v>348</v>
      </c>
      <c r="AH1785" s="29" t="s">
        <v>113</v>
      </c>
      <c r="AI1785" s="36">
        <v>43914</v>
      </c>
      <c r="AJ1785" s="12">
        <v>0</v>
      </c>
      <c r="AK1785" s="12">
        <v>0</v>
      </c>
      <c r="AL1785" s="12">
        <v>0</v>
      </c>
      <c r="AM1785" s="12">
        <v>0</v>
      </c>
      <c r="AN1785" s="12">
        <v>0</v>
      </c>
      <c r="AO1785" s="12">
        <v>0</v>
      </c>
      <c r="AP1785" s="12">
        <v>0</v>
      </c>
      <c r="AQ1785" s="12">
        <v>0</v>
      </c>
      <c r="AR1785" s="12">
        <v>0</v>
      </c>
      <c r="AS1785" s="12">
        <v>0</v>
      </c>
      <c r="AT1785" s="12">
        <v>0</v>
      </c>
      <c r="AU1785" s="12">
        <v>0</v>
      </c>
      <c r="AV1785" s="12">
        <v>0</v>
      </c>
      <c r="AW1785" s="12">
        <v>0</v>
      </c>
      <c r="AX1785" s="12">
        <v>0</v>
      </c>
      <c r="AY1785" s="12">
        <v>0</v>
      </c>
      <c r="AZ1785" s="12">
        <v>0</v>
      </c>
      <c r="BA1785" s="12">
        <v>0</v>
      </c>
      <c r="BB1785" s="12">
        <v>0</v>
      </c>
      <c r="BC1785" s="12">
        <v>0</v>
      </c>
      <c r="BD1785" s="12">
        <v>0</v>
      </c>
      <c r="BE1785" s="12">
        <v>0</v>
      </c>
      <c r="BF1785" s="12">
        <v>0</v>
      </c>
      <c r="BK1785" t="s">
        <v>325</v>
      </c>
      <c r="BL1785" t="s">
        <v>113</v>
      </c>
      <c r="BM1785" s="2">
        <v>43913</v>
      </c>
      <c r="BN1785">
        <v>0</v>
      </c>
      <c r="BO1785">
        <v>0</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row>
    <row r="1786" spans="1:92" hidden="1" x14ac:dyDescent="0.25">
      <c r="A1786" s="27" t="s">
        <v>349</v>
      </c>
      <c r="B1786" t="s">
        <v>110</v>
      </c>
      <c r="C1786" s="2">
        <v>43914</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G1786" s="33" t="s">
        <v>349</v>
      </c>
      <c r="AH1786" s="30" t="s">
        <v>110</v>
      </c>
      <c r="AI1786" s="34">
        <v>43914</v>
      </c>
      <c r="AJ1786" s="12">
        <v>0</v>
      </c>
      <c r="AK1786" s="12">
        <v>0</v>
      </c>
      <c r="AL1786" s="12">
        <v>0</v>
      </c>
      <c r="AM1786" s="12">
        <v>0</v>
      </c>
      <c r="AN1786" s="12">
        <v>0</v>
      </c>
      <c r="AO1786" s="12">
        <v>0</v>
      </c>
      <c r="AP1786" s="12">
        <v>0</v>
      </c>
      <c r="AQ1786" s="12">
        <v>0</v>
      </c>
      <c r="AR1786" s="12">
        <v>0</v>
      </c>
      <c r="AS1786" s="12">
        <v>0</v>
      </c>
      <c r="AT1786" s="12">
        <v>0</v>
      </c>
      <c r="AU1786" s="12">
        <v>0</v>
      </c>
      <c r="AV1786" s="12">
        <v>0</v>
      </c>
      <c r="AW1786" s="12">
        <v>0</v>
      </c>
      <c r="AX1786" s="12">
        <v>0</v>
      </c>
      <c r="AY1786" s="12">
        <v>0</v>
      </c>
      <c r="AZ1786" s="12">
        <v>0</v>
      </c>
      <c r="BA1786" s="12">
        <v>0</v>
      </c>
      <c r="BB1786" s="12">
        <v>0</v>
      </c>
      <c r="BC1786" s="12">
        <v>0</v>
      </c>
      <c r="BD1786" s="12">
        <v>0</v>
      </c>
      <c r="BE1786" s="12">
        <v>0</v>
      </c>
      <c r="BF1786" s="12">
        <v>0</v>
      </c>
      <c r="BK1786" t="s">
        <v>326</v>
      </c>
      <c r="BL1786" t="s">
        <v>110</v>
      </c>
      <c r="BM1786" s="2">
        <v>43913</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0</v>
      </c>
      <c r="CK1786">
        <v>0</v>
      </c>
      <c r="CL1786">
        <v>0</v>
      </c>
      <c r="CM1786">
        <v>0</v>
      </c>
      <c r="CN1786">
        <v>0</v>
      </c>
    </row>
    <row r="1787" spans="1:92" hidden="1" x14ac:dyDescent="0.25">
      <c r="A1787" s="27" t="s">
        <v>349</v>
      </c>
      <c r="B1787" t="s">
        <v>111</v>
      </c>
      <c r="C1787" s="2">
        <v>43914</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G1787" s="35" t="s">
        <v>349</v>
      </c>
      <c r="AH1787" s="29" t="s">
        <v>111</v>
      </c>
      <c r="AI1787" s="36">
        <v>43914</v>
      </c>
      <c r="AJ1787" s="12">
        <v>0</v>
      </c>
      <c r="AK1787" s="12">
        <v>0</v>
      </c>
      <c r="AL1787" s="12">
        <v>0</v>
      </c>
      <c r="AM1787" s="12">
        <v>0</v>
      </c>
      <c r="AN1787" s="12">
        <v>0</v>
      </c>
      <c r="AO1787" s="12">
        <v>0</v>
      </c>
      <c r="AP1787" s="12">
        <v>0</v>
      </c>
      <c r="AQ1787" s="12">
        <v>0</v>
      </c>
      <c r="AR1787" s="12">
        <v>0</v>
      </c>
      <c r="AS1787" s="12">
        <v>0</v>
      </c>
      <c r="AT1787" s="12">
        <v>0</v>
      </c>
      <c r="AU1787" s="12">
        <v>0</v>
      </c>
      <c r="AV1787" s="12">
        <v>0</v>
      </c>
      <c r="AW1787" s="12">
        <v>0</v>
      </c>
      <c r="AX1787" s="12">
        <v>0</v>
      </c>
      <c r="AY1787" s="12">
        <v>0</v>
      </c>
      <c r="AZ1787" s="12">
        <v>0</v>
      </c>
      <c r="BA1787" s="12">
        <v>0</v>
      </c>
      <c r="BB1787" s="12">
        <v>0</v>
      </c>
      <c r="BC1787" s="12">
        <v>0</v>
      </c>
      <c r="BD1787" s="12">
        <v>0</v>
      </c>
      <c r="BE1787" s="12">
        <v>0</v>
      </c>
      <c r="BF1787" s="12">
        <v>0</v>
      </c>
      <c r="BK1787" t="s">
        <v>326</v>
      </c>
      <c r="BL1787" t="s">
        <v>111</v>
      </c>
      <c r="BM1787" s="2">
        <v>43913</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row>
    <row r="1788" spans="1:92" hidden="1" x14ac:dyDescent="0.25">
      <c r="A1788" s="27" t="s">
        <v>349</v>
      </c>
      <c r="B1788" t="s">
        <v>112</v>
      </c>
      <c r="C1788" s="2">
        <v>43914</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G1788" s="33" t="s">
        <v>349</v>
      </c>
      <c r="AH1788" s="30" t="s">
        <v>112</v>
      </c>
      <c r="AI1788" s="34">
        <v>43914</v>
      </c>
      <c r="AJ1788" s="12">
        <v>0</v>
      </c>
      <c r="AK1788" s="12">
        <v>0</v>
      </c>
      <c r="AL1788" s="12">
        <v>0</v>
      </c>
      <c r="AM1788" s="12">
        <v>0</v>
      </c>
      <c r="AN1788" s="12">
        <v>0</v>
      </c>
      <c r="AO1788" s="12">
        <v>0</v>
      </c>
      <c r="AP1788" s="12">
        <v>0</v>
      </c>
      <c r="AQ1788" s="12">
        <v>0</v>
      </c>
      <c r="AR1788" s="12">
        <v>0</v>
      </c>
      <c r="AS1788" s="12">
        <v>0</v>
      </c>
      <c r="AT1788" s="12">
        <v>0</v>
      </c>
      <c r="AU1788" s="12">
        <v>0</v>
      </c>
      <c r="AV1788" s="12">
        <v>0</v>
      </c>
      <c r="AW1788" s="12">
        <v>0</v>
      </c>
      <c r="AX1788" s="12">
        <v>0</v>
      </c>
      <c r="AY1788" s="12">
        <v>0</v>
      </c>
      <c r="AZ1788" s="12">
        <v>0</v>
      </c>
      <c r="BA1788" s="12">
        <v>0</v>
      </c>
      <c r="BB1788" s="12">
        <v>0</v>
      </c>
      <c r="BC1788" s="12">
        <v>0</v>
      </c>
      <c r="BD1788" s="12">
        <v>0</v>
      </c>
      <c r="BE1788" s="12">
        <v>0</v>
      </c>
      <c r="BF1788" s="12">
        <v>0</v>
      </c>
      <c r="BK1788" t="s">
        <v>326</v>
      </c>
      <c r="BL1788" t="s">
        <v>112</v>
      </c>
      <c r="BM1788" s="2">
        <v>43913</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row>
    <row r="1789" spans="1:92" hidden="1" x14ac:dyDescent="0.25">
      <c r="A1789" s="27" t="s">
        <v>349</v>
      </c>
      <c r="B1789" t="s">
        <v>113</v>
      </c>
      <c r="C1789" s="2">
        <v>43914</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G1789" s="35" t="s">
        <v>349</v>
      </c>
      <c r="AH1789" s="29" t="s">
        <v>113</v>
      </c>
      <c r="AI1789" s="36">
        <v>43914</v>
      </c>
      <c r="AJ1789" s="12">
        <v>0</v>
      </c>
      <c r="AK1789" s="12">
        <v>0</v>
      </c>
      <c r="AL1789" s="12">
        <v>0</v>
      </c>
      <c r="AM1789" s="12">
        <v>0</v>
      </c>
      <c r="AN1789" s="12">
        <v>0</v>
      </c>
      <c r="AO1789" s="12">
        <v>0</v>
      </c>
      <c r="AP1789" s="12">
        <v>0</v>
      </c>
      <c r="AQ1789" s="12">
        <v>0</v>
      </c>
      <c r="AR1789" s="12">
        <v>0</v>
      </c>
      <c r="AS1789" s="12">
        <v>0</v>
      </c>
      <c r="AT1789" s="12">
        <v>0</v>
      </c>
      <c r="AU1789" s="12">
        <v>0</v>
      </c>
      <c r="AV1789" s="12">
        <v>0</v>
      </c>
      <c r="AW1789" s="12">
        <v>0</v>
      </c>
      <c r="AX1789" s="12">
        <v>0</v>
      </c>
      <c r="AY1789" s="12">
        <v>0</v>
      </c>
      <c r="AZ1789" s="12">
        <v>0</v>
      </c>
      <c r="BA1789" s="12">
        <v>0</v>
      </c>
      <c r="BB1789" s="12">
        <v>0</v>
      </c>
      <c r="BC1789" s="12">
        <v>0</v>
      </c>
      <c r="BD1789" s="12">
        <v>0</v>
      </c>
      <c r="BE1789" s="12">
        <v>0</v>
      </c>
      <c r="BF1789" s="12">
        <v>0</v>
      </c>
      <c r="BK1789" t="s">
        <v>326</v>
      </c>
      <c r="BL1789" t="s">
        <v>113</v>
      </c>
      <c r="BM1789" s="2">
        <v>43913</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0</v>
      </c>
      <c r="CJ1789">
        <v>0</v>
      </c>
      <c r="CK1789">
        <v>0</v>
      </c>
      <c r="CL1789">
        <v>0</v>
      </c>
      <c r="CM1789">
        <v>0</v>
      </c>
      <c r="CN1789">
        <v>0</v>
      </c>
    </row>
    <row r="1790" spans="1:92" hidden="1" x14ac:dyDescent="0.25">
      <c r="A1790" s="27" t="s">
        <v>350</v>
      </c>
      <c r="B1790" t="s">
        <v>110</v>
      </c>
      <c r="C1790" s="2">
        <v>43914</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G1790" s="33" t="s">
        <v>350</v>
      </c>
      <c r="AH1790" s="30" t="s">
        <v>110</v>
      </c>
      <c r="AI1790" s="34">
        <v>43914</v>
      </c>
      <c r="AJ1790" s="12">
        <v>0</v>
      </c>
      <c r="AK1790" s="12">
        <v>0</v>
      </c>
      <c r="AL1790" s="12">
        <v>0</v>
      </c>
      <c r="AM1790" s="12">
        <v>0</v>
      </c>
      <c r="AN1790" s="12">
        <v>0</v>
      </c>
      <c r="AO1790" s="12">
        <v>0</v>
      </c>
      <c r="AP1790" s="12">
        <v>0</v>
      </c>
      <c r="AQ1790" s="12">
        <v>0</v>
      </c>
      <c r="AR1790" s="12">
        <v>0</v>
      </c>
      <c r="AS1790" s="12">
        <v>0</v>
      </c>
      <c r="AT1790" s="12">
        <v>0</v>
      </c>
      <c r="AU1790" s="12">
        <v>0</v>
      </c>
      <c r="AV1790" s="12">
        <v>0</v>
      </c>
      <c r="AW1790" s="12">
        <v>0</v>
      </c>
      <c r="AX1790" s="12">
        <v>0</v>
      </c>
      <c r="AY1790" s="12">
        <v>0</v>
      </c>
      <c r="AZ1790" s="12">
        <v>0</v>
      </c>
      <c r="BA1790" s="12">
        <v>0</v>
      </c>
      <c r="BB1790" s="12">
        <v>0</v>
      </c>
      <c r="BC1790" s="12">
        <v>0</v>
      </c>
      <c r="BD1790" s="12">
        <v>0</v>
      </c>
      <c r="BE1790" s="12">
        <v>0</v>
      </c>
      <c r="BF1790" s="12">
        <v>0</v>
      </c>
      <c r="BK1790" t="s">
        <v>327</v>
      </c>
      <c r="BL1790" t="s">
        <v>110</v>
      </c>
      <c r="BM1790" s="2">
        <v>43913</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0</v>
      </c>
      <c r="CJ1790">
        <v>0</v>
      </c>
      <c r="CK1790">
        <v>0</v>
      </c>
      <c r="CL1790">
        <v>0</v>
      </c>
      <c r="CM1790">
        <v>0</v>
      </c>
      <c r="CN1790">
        <v>0</v>
      </c>
    </row>
    <row r="1791" spans="1:92" hidden="1" x14ac:dyDescent="0.25">
      <c r="A1791" s="27" t="s">
        <v>350</v>
      </c>
      <c r="B1791" t="s">
        <v>111</v>
      </c>
      <c r="C1791" s="2">
        <v>43914</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G1791" s="35" t="s">
        <v>350</v>
      </c>
      <c r="AH1791" s="29" t="s">
        <v>111</v>
      </c>
      <c r="AI1791" s="36">
        <v>43914</v>
      </c>
      <c r="AJ1791" s="12">
        <v>0</v>
      </c>
      <c r="AK1791" s="12">
        <v>0</v>
      </c>
      <c r="AL1791" s="12">
        <v>0</v>
      </c>
      <c r="AM1791" s="12">
        <v>0</v>
      </c>
      <c r="AN1791" s="12">
        <v>0</v>
      </c>
      <c r="AO1791" s="12">
        <v>0</v>
      </c>
      <c r="AP1791" s="12">
        <v>0</v>
      </c>
      <c r="AQ1791" s="12">
        <v>0</v>
      </c>
      <c r="AR1791" s="12">
        <v>0</v>
      </c>
      <c r="AS1791" s="12">
        <v>0</v>
      </c>
      <c r="AT1791" s="12">
        <v>0</v>
      </c>
      <c r="AU1791" s="12">
        <v>0</v>
      </c>
      <c r="AV1791" s="12">
        <v>0</v>
      </c>
      <c r="AW1791" s="12">
        <v>0</v>
      </c>
      <c r="AX1791" s="12">
        <v>0</v>
      </c>
      <c r="AY1791" s="12">
        <v>0</v>
      </c>
      <c r="AZ1791" s="12">
        <v>0</v>
      </c>
      <c r="BA1791" s="12">
        <v>0</v>
      </c>
      <c r="BB1791" s="12">
        <v>0</v>
      </c>
      <c r="BC1791" s="12">
        <v>0</v>
      </c>
      <c r="BD1791" s="12">
        <v>0</v>
      </c>
      <c r="BE1791" s="12">
        <v>0</v>
      </c>
      <c r="BF1791" s="12">
        <v>0</v>
      </c>
      <c r="BK1791" t="s">
        <v>327</v>
      </c>
      <c r="BL1791" t="s">
        <v>111</v>
      </c>
      <c r="BM1791" s="2">
        <v>43913</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row>
    <row r="1792" spans="1:92" hidden="1" x14ac:dyDescent="0.25">
      <c r="A1792" s="27" t="s">
        <v>350</v>
      </c>
      <c r="B1792" t="s">
        <v>112</v>
      </c>
      <c r="C1792" s="2">
        <v>43914</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G1792" s="33" t="s">
        <v>350</v>
      </c>
      <c r="AH1792" s="30" t="s">
        <v>112</v>
      </c>
      <c r="AI1792" s="34">
        <v>43914</v>
      </c>
      <c r="AJ1792" s="12">
        <v>0</v>
      </c>
      <c r="AK1792" s="12">
        <v>0</v>
      </c>
      <c r="AL1792" s="12">
        <v>0</v>
      </c>
      <c r="AM1792" s="12">
        <v>0</v>
      </c>
      <c r="AN1792" s="12">
        <v>0</v>
      </c>
      <c r="AO1792" s="12">
        <v>0</v>
      </c>
      <c r="AP1792" s="12">
        <v>0</v>
      </c>
      <c r="AQ1792" s="12">
        <v>0</v>
      </c>
      <c r="AR1792" s="12">
        <v>0</v>
      </c>
      <c r="AS1792" s="12">
        <v>0</v>
      </c>
      <c r="AT1792" s="12">
        <v>0</v>
      </c>
      <c r="AU1792" s="12">
        <v>0</v>
      </c>
      <c r="AV1792" s="12">
        <v>0</v>
      </c>
      <c r="AW1792" s="12">
        <v>0</v>
      </c>
      <c r="AX1792" s="12">
        <v>0</v>
      </c>
      <c r="AY1792" s="12">
        <v>0</v>
      </c>
      <c r="AZ1792" s="12">
        <v>0</v>
      </c>
      <c r="BA1792" s="12">
        <v>0</v>
      </c>
      <c r="BB1792" s="12">
        <v>0</v>
      </c>
      <c r="BC1792" s="12">
        <v>0</v>
      </c>
      <c r="BD1792" s="12">
        <v>0</v>
      </c>
      <c r="BE1792" s="12">
        <v>0</v>
      </c>
      <c r="BF1792" s="12">
        <v>0</v>
      </c>
      <c r="BK1792" t="s">
        <v>327</v>
      </c>
      <c r="BL1792" t="s">
        <v>112</v>
      </c>
      <c r="BM1792" s="2">
        <v>43913</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row>
    <row r="1793" spans="1:92" hidden="1" x14ac:dyDescent="0.25">
      <c r="A1793" s="27" t="s">
        <v>350</v>
      </c>
      <c r="B1793" t="s">
        <v>113</v>
      </c>
      <c r="C1793" s="2">
        <v>43914</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G1793" s="35" t="s">
        <v>350</v>
      </c>
      <c r="AH1793" s="29" t="s">
        <v>113</v>
      </c>
      <c r="AI1793" s="36">
        <v>43914</v>
      </c>
      <c r="AJ1793" s="12">
        <v>0</v>
      </c>
      <c r="AK1793" s="12">
        <v>0</v>
      </c>
      <c r="AL1793" s="12">
        <v>0</v>
      </c>
      <c r="AM1793" s="12">
        <v>0</v>
      </c>
      <c r="AN1793" s="12">
        <v>0</v>
      </c>
      <c r="AO1793" s="12">
        <v>0</v>
      </c>
      <c r="AP1793" s="12">
        <v>0</v>
      </c>
      <c r="AQ1793" s="12">
        <v>0</v>
      </c>
      <c r="AR1793" s="12">
        <v>0</v>
      </c>
      <c r="AS1793" s="12">
        <v>0</v>
      </c>
      <c r="AT1793" s="12">
        <v>0</v>
      </c>
      <c r="AU1793" s="12">
        <v>0</v>
      </c>
      <c r="AV1793" s="12">
        <v>0</v>
      </c>
      <c r="AW1793" s="12">
        <v>0</v>
      </c>
      <c r="AX1793" s="12">
        <v>0</v>
      </c>
      <c r="AY1793" s="12">
        <v>0</v>
      </c>
      <c r="AZ1793" s="12">
        <v>0</v>
      </c>
      <c r="BA1793" s="12">
        <v>0</v>
      </c>
      <c r="BB1793" s="12">
        <v>0</v>
      </c>
      <c r="BC1793" s="12">
        <v>0</v>
      </c>
      <c r="BD1793" s="12">
        <v>0</v>
      </c>
      <c r="BE1793" s="12">
        <v>0</v>
      </c>
      <c r="BF1793" s="12">
        <v>0</v>
      </c>
      <c r="BK1793" t="s">
        <v>327</v>
      </c>
      <c r="BL1793" t="s">
        <v>113</v>
      </c>
      <c r="BM1793" s="2">
        <v>43913</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v>0</v>
      </c>
      <c r="CG1793">
        <v>0</v>
      </c>
      <c r="CH1793">
        <v>0</v>
      </c>
      <c r="CI1793">
        <v>0</v>
      </c>
      <c r="CJ1793">
        <v>0</v>
      </c>
      <c r="CK1793">
        <v>0</v>
      </c>
      <c r="CL1793">
        <v>0</v>
      </c>
      <c r="CM1793">
        <v>0</v>
      </c>
      <c r="CN1793">
        <v>0</v>
      </c>
    </row>
    <row r="1794" spans="1:92" hidden="1" x14ac:dyDescent="0.25">
      <c r="A1794" s="27" t="s">
        <v>351</v>
      </c>
      <c r="B1794" t="s">
        <v>110</v>
      </c>
      <c r="C1794" s="2">
        <v>43914</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G1794" s="33" t="s">
        <v>351</v>
      </c>
      <c r="AH1794" s="30" t="s">
        <v>110</v>
      </c>
      <c r="AI1794" s="34">
        <v>43914</v>
      </c>
      <c r="AJ1794" s="12">
        <v>0</v>
      </c>
      <c r="AK1794" s="12">
        <v>0</v>
      </c>
      <c r="AL1794" s="12">
        <v>0</v>
      </c>
      <c r="AM1794" s="12">
        <v>0</v>
      </c>
      <c r="AN1794" s="12">
        <v>0</v>
      </c>
      <c r="AO1794" s="12">
        <v>0</v>
      </c>
      <c r="AP1794" s="12">
        <v>0</v>
      </c>
      <c r="AQ1794" s="12">
        <v>0</v>
      </c>
      <c r="AR1794" s="12">
        <v>0</v>
      </c>
      <c r="AS1794" s="12">
        <v>0</v>
      </c>
      <c r="AT1794" s="12">
        <v>0</v>
      </c>
      <c r="AU1794" s="12">
        <v>0</v>
      </c>
      <c r="AV1794" s="12">
        <v>0</v>
      </c>
      <c r="AW1794" s="12">
        <v>0</v>
      </c>
      <c r="AX1794" s="12">
        <v>0</v>
      </c>
      <c r="AY1794" s="12">
        <v>0</v>
      </c>
      <c r="AZ1794" s="12">
        <v>0</v>
      </c>
      <c r="BA1794" s="12">
        <v>0</v>
      </c>
      <c r="BB1794" s="12">
        <v>0</v>
      </c>
      <c r="BC1794" s="12">
        <v>0</v>
      </c>
      <c r="BD1794" s="12">
        <v>0</v>
      </c>
      <c r="BE1794" s="12">
        <v>0</v>
      </c>
      <c r="BF1794" s="12">
        <v>0</v>
      </c>
      <c r="BK1794" t="s">
        <v>328</v>
      </c>
      <c r="BL1794" t="s">
        <v>110</v>
      </c>
      <c r="BM1794" s="2">
        <v>43913</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0</v>
      </c>
      <c r="CJ1794">
        <v>0</v>
      </c>
      <c r="CK1794">
        <v>0</v>
      </c>
      <c r="CL1794">
        <v>0</v>
      </c>
      <c r="CM1794">
        <v>0</v>
      </c>
      <c r="CN1794">
        <v>0</v>
      </c>
    </row>
    <row r="1795" spans="1:92" hidden="1" x14ac:dyDescent="0.25">
      <c r="A1795" s="27" t="s">
        <v>351</v>
      </c>
      <c r="B1795" s="12" t="s">
        <v>111</v>
      </c>
      <c r="C1795" s="2">
        <v>43914</v>
      </c>
      <c r="D1795" s="12">
        <v>0</v>
      </c>
      <c r="E1795" s="12">
        <v>0</v>
      </c>
      <c r="F1795" s="12">
        <v>0</v>
      </c>
      <c r="G1795" s="12">
        <v>0</v>
      </c>
      <c r="H1795" s="12">
        <v>0</v>
      </c>
      <c r="I1795" s="12">
        <v>0</v>
      </c>
      <c r="J1795" s="12">
        <v>0</v>
      </c>
      <c r="K1795" s="12">
        <v>0</v>
      </c>
      <c r="L1795" s="12">
        <v>0</v>
      </c>
      <c r="M1795" s="12">
        <v>0</v>
      </c>
      <c r="N1795" s="12">
        <v>0</v>
      </c>
      <c r="O1795" s="12">
        <v>0</v>
      </c>
      <c r="P1795" s="12">
        <v>0</v>
      </c>
      <c r="Q1795" s="12">
        <v>0</v>
      </c>
      <c r="R1795" s="12">
        <v>0</v>
      </c>
      <c r="S1795" s="12">
        <v>0</v>
      </c>
      <c r="T1795" s="12">
        <v>0</v>
      </c>
      <c r="U1795" s="12">
        <v>0</v>
      </c>
      <c r="V1795" s="12">
        <v>0</v>
      </c>
      <c r="W1795" s="12">
        <v>0</v>
      </c>
      <c r="X1795" s="12">
        <v>0</v>
      </c>
      <c r="Y1795" s="12">
        <v>0</v>
      </c>
      <c r="Z1795" s="12">
        <v>0</v>
      </c>
      <c r="AA1795" s="12">
        <v>0</v>
      </c>
      <c r="AB1795" s="12">
        <v>0</v>
      </c>
      <c r="AC1795" s="12">
        <v>0</v>
      </c>
      <c r="AG1795" s="35" t="s">
        <v>351</v>
      </c>
      <c r="AH1795" s="29" t="s">
        <v>111</v>
      </c>
      <c r="AI1795" s="36">
        <v>43914</v>
      </c>
      <c r="AJ1795" s="12">
        <v>0</v>
      </c>
      <c r="AK1795" s="12">
        <v>0</v>
      </c>
      <c r="AL1795" s="12">
        <v>0</v>
      </c>
      <c r="AM1795" s="12">
        <v>0</v>
      </c>
      <c r="AN1795" s="12">
        <v>0</v>
      </c>
      <c r="AO1795" s="12">
        <v>0</v>
      </c>
      <c r="AP1795" s="12">
        <v>0</v>
      </c>
      <c r="AQ1795" s="12">
        <v>0</v>
      </c>
      <c r="AR1795" s="12">
        <v>0</v>
      </c>
      <c r="AS1795" s="12">
        <v>0</v>
      </c>
      <c r="AT1795" s="12">
        <v>0</v>
      </c>
      <c r="AU1795" s="12">
        <v>0</v>
      </c>
      <c r="AV1795" s="12">
        <v>0</v>
      </c>
      <c r="AW1795" s="12">
        <v>0</v>
      </c>
      <c r="AX1795" s="12">
        <v>0</v>
      </c>
      <c r="AY1795" s="12">
        <v>0</v>
      </c>
      <c r="AZ1795" s="12">
        <v>0</v>
      </c>
      <c r="BA1795" s="12">
        <v>0</v>
      </c>
      <c r="BB1795" s="12">
        <v>0</v>
      </c>
      <c r="BC1795" s="12">
        <v>0</v>
      </c>
      <c r="BD1795" s="12">
        <v>0</v>
      </c>
      <c r="BE1795" s="12">
        <v>0</v>
      </c>
      <c r="BF1795" s="12">
        <v>0</v>
      </c>
      <c r="BK1795" t="s">
        <v>328</v>
      </c>
      <c r="BL1795" t="s">
        <v>111</v>
      </c>
      <c r="BM1795" s="2">
        <v>43913</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v>0</v>
      </c>
      <c r="CG1795">
        <v>0</v>
      </c>
      <c r="CH1795">
        <v>0</v>
      </c>
      <c r="CI1795">
        <v>0</v>
      </c>
      <c r="CJ1795">
        <v>0</v>
      </c>
      <c r="CK1795">
        <v>0</v>
      </c>
      <c r="CL1795">
        <v>0</v>
      </c>
      <c r="CM1795">
        <v>0</v>
      </c>
      <c r="CN1795">
        <v>0</v>
      </c>
    </row>
    <row r="1796" spans="1:92" hidden="1" x14ac:dyDescent="0.25">
      <c r="A1796" s="27" t="s">
        <v>351</v>
      </c>
      <c r="B1796" s="12" t="s">
        <v>112</v>
      </c>
      <c r="C1796" s="2">
        <v>43914</v>
      </c>
      <c r="D1796" s="12">
        <v>0</v>
      </c>
      <c r="E1796" s="12">
        <v>0</v>
      </c>
      <c r="F1796" s="12">
        <v>0</v>
      </c>
      <c r="G1796" s="12">
        <v>0</v>
      </c>
      <c r="H1796" s="12">
        <v>0</v>
      </c>
      <c r="I1796" s="12">
        <v>0</v>
      </c>
      <c r="J1796" s="12">
        <v>0</v>
      </c>
      <c r="K1796" s="12">
        <v>0</v>
      </c>
      <c r="L1796" s="12">
        <v>0</v>
      </c>
      <c r="M1796" s="12">
        <v>0</v>
      </c>
      <c r="N1796" s="12">
        <v>0</v>
      </c>
      <c r="O1796" s="12">
        <v>0</v>
      </c>
      <c r="P1796" s="12">
        <v>0</v>
      </c>
      <c r="Q1796" s="12">
        <v>0</v>
      </c>
      <c r="R1796" s="12">
        <v>0</v>
      </c>
      <c r="S1796" s="12">
        <v>0</v>
      </c>
      <c r="T1796" s="12">
        <v>0</v>
      </c>
      <c r="U1796" s="12">
        <v>0</v>
      </c>
      <c r="V1796" s="12">
        <v>0</v>
      </c>
      <c r="W1796" s="12">
        <v>0</v>
      </c>
      <c r="X1796" s="12">
        <v>0</v>
      </c>
      <c r="Y1796" s="12">
        <v>0</v>
      </c>
      <c r="Z1796" s="12">
        <v>0</v>
      </c>
      <c r="AA1796" s="12">
        <v>0</v>
      </c>
      <c r="AB1796" s="12">
        <v>0</v>
      </c>
      <c r="AC1796" s="12">
        <v>0</v>
      </c>
      <c r="AG1796" s="33" t="s">
        <v>351</v>
      </c>
      <c r="AH1796" s="30" t="s">
        <v>112</v>
      </c>
      <c r="AI1796" s="34">
        <v>43914</v>
      </c>
      <c r="AJ1796" s="12">
        <v>0</v>
      </c>
      <c r="AK1796" s="12">
        <v>0</v>
      </c>
      <c r="AL1796" s="12">
        <v>0</v>
      </c>
      <c r="AM1796" s="12">
        <v>0</v>
      </c>
      <c r="AN1796" s="12">
        <v>0</v>
      </c>
      <c r="AO1796" s="12">
        <v>0</v>
      </c>
      <c r="AP1796" s="12">
        <v>0</v>
      </c>
      <c r="AQ1796" s="12">
        <v>0</v>
      </c>
      <c r="AR1796" s="12">
        <v>0</v>
      </c>
      <c r="AS1796" s="12">
        <v>0</v>
      </c>
      <c r="AT1796" s="12">
        <v>0</v>
      </c>
      <c r="AU1796" s="12">
        <v>0</v>
      </c>
      <c r="AV1796" s="12">
        <v>0</v>
      </c>
      <c r="AW1796" s="12">
        <v>0</v>
      </c>
      <c r="AX1796" s="12">
        <v>0</v>
      </c>
      <c r="AY1796" s="12">
        <v>0</v>
      </c>
      <c r="AZ1796" s="12">
        <v>0</v>
      </c>
      <c r="BA1796" s="12">
        <v>0</v>
      </c>
      <c r="BB1796" s="12">
        <v>0</v>
      </c>
      <c r="BC1796" s="12">
        <v>0</v>
      </c>
      <c r="BD1796" s="12">
        <v>0</v>
      </c>
      <c r="BE1796" s="12">
        <v>0</v>
      </c>
      <c r="BF1796" s="12">
        <v>0</v>
      </c>
      <c r="BK1796" t="s">
        <v>328</v>
      </c>
      <c r="BL1796" t="s">
        <v>112</v>
      </c>
      <c r="BM1796" s="2">
        <v>43913</v>
      </c>
      <c r="BN1796">
        <v>0</v>
      </c>
      <c r="BO1796">
        <v>0</v>
      </c>
      <c r="BP1796">
        <v>0</v>
      </c>
      <c r="BQ1796">
        <v>0</v>
      </c>
      <c r="BR1796">
        <v>0</v>
      </c>
      <c r="BS1796">
        <v>0</v>
      </c>
      <c r="BT1796">
        <v>0</v>
      </c>
      <c r="BU1796">
        <v>0</v>
      </c>
      <c r="BV1796">
        <v>0</v>
      </c>
      <c r="BW1796">
        <v>0</v>
      </c>
      <c r="BX1796">
        <v>0</v>
      </c>
      <c r="BY1796">
        <v>0</v>
      </c>
      <c r="BZ1796">
        <v>0</v>
      </c>
      <c r="CA1796">
        <v>0</v>
      </c>
      <c r="CB1796">
        <v>0</v>
      </c>
      <c r="CC1796">
        <v>0</v>
      </c>
      <c r="CD1796">
        <v>0</v>
      </c>
      <c r="CE1796">
        <v>0</v>
      </c>
      <c r="CF1796">
        <v>0</v>
      </c>
      <c r="CG1796">
        <v>0</v>
      </c>
      <c r="CH1796">
        <v>0</v>
      </c>
      <c r="CI1796">
        <v>0</v>
      </c>
      <c r="CJ1796">
        <v>0</v>
      </c>
      <c r="CK1796">
        <v>0</v>
      </c>
      <c r="CL1796">
        <v>0</v>
      </c>
      <c r="CM1796">
        <v>0</v>
      </c>
      <c r="CN1796">
        <v>0</v>
      </c>
    </row>
    <row r="1797" spans="1:92" hidden="1" x14ac:dyDescent="0.25">
      <c r="A1797" s="27" t="s">
        <v>351</v>
      </c>
      <c r="B1797" s="12" t="s">
        <v>113</v>
      </c>
      <c r="C1797" s="2">
        <v>43914</v>
      </c>
      <c r="D1797" s="12">
        <v>0</v>
      </c>
      <c r="E1797" s="12">
        <v>0</v>
      </c>
      <c r="F1797" s="12">
        <v>0</v>
      </c>
      <c r="G1797" s="12">
        <v>0</v>
      </c>
      <c r="H1797" s="12">
        <v>0</v>
      </c>
      <c r="I1797" s="12">
        <v>0</v>
      </c>
      <c r="J1797" s="12">
        <v>0</v>
      </c>
      <c r="K1797" s="12">
        <v>0</v>
      </c>
      <c r="L1797" s="12">
        <v>0</v>
      </c>
      <c r="M1797" s="12">
        <v>0</v>
      </c>
      <c r="N1797" s="12">
        <v>0</v>
      </c>
      <c r="O1797" s="12">
        <v>0</v>
      </c>
      <c r="P1797" s="12">
        <v>0</v>
      </c>
      <c r="Q1797" s="12">
        <v>0</v>
      </c>
      <c r="R1797" s="12">
        <v>0</v>
      </c>
      <c r="S1797" s="12">
        <v>0</v>
      </c>
      <c r="T1797" s="12">
        <v>0</v>
      </c>
      <c r="U1797" s="12">
        <v>0</v>
      </c>
      <c r="V1797" s="12">
        <v>0</v>
      </c>
      <c r="W1797" s="12">
        <v>0</v>
      </c>
      <c r="X1797" s="12">
        <v>0</v>
      </c>
      <c r="Y1797" s="12">
        <v>0</v>
      </c>
      <c r="Z1797" s="12">
        <v>0</v>
      </c>
      <c r="AA1797" s="12">
        <v>0</v>
      </c>
      <c r="AB1797" s="12">
        <v>0</v>
      </c>
      <c r="AC1797" s="12">
        <v>0</v>
      </c>
      <c r="AG1797" s="35" t="s">
        <v>351</v>
      </c>
      <c r="AH1797" s="29" t="s">
        <v>113</v>
      </c>
      <c r="AI1797" s="36">
        <v>43914</v>
      </c>
      <c r="AJ1797" s="12">
        <v>0</v>
      </c>
      <c r="AK1797" s="12">
        <v>0</v>
      </c>
      <c r="AL1797" s="12">
        <v>0</v>
      </c>
      <c r="AM1797" s="12">
        <v>0</v>
      </c>
      <c r="AN1797" s="12">
        <v>0</v>
      </c>
      <c r="AO1797" s="12">
        <v>0</v>
      </c>
      <c r="AP1797" s="12">
        <v>0</v>
      </c>
      <c r="AQ1797" s="12">
        <v>0</v>
      </c>
      <c r="AR1797" s="12">
        <v>0</v>
      </c>
      <c r="AS1797" s="12">
        <v>0</v>
      </c>
      <c r="AT1797" s="12">
        <v>0</v>
      </c>
      <c r="AU1797" s="12">
        <v>0</v>
      </c>
      <c r="AV1797" s="12">
        <v>0</v>
      </c>
      <c r="AW1797" s="12">
        <v>0</v>
      </c>
      <c r="AX1797" s="12">
        <v>0</v>
      </c>
      <c r="AY1797" s="12">
        <v>0</v>
      </c>
      <c r="AZ1797" s="12">
        <v>0</v>
      </c>
      <c r="BA1797" s="12">
        <v>0</v>
      </c>
      <c r="BB1797" s="12">
        <v>0</v>
      </c>
      <c r="BC1797" s="12">
        <v>0</v>
      </c>
      <c r="BD1797" s="12">
        <v>0</v>
      </c>
      <c r="BE1797" s="12">
        <v>0</v>
      </c>
      <c r="BF1797" s="12">
        <v>0</v>
      </c>
      <c r="BK1797" t="s">
        <v>328</v>
      </c>
      <c r="BL1797" t="s">
        <v>113</v>
      </c>
      <c r="BM1797" s="2">
        <v>43913</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0</v>
      </c>
      <c r="CJ1797">
        <v>0</v>
      </c>
      <c r="CK1797">
        <v>0</v>
      </c>
      <c r="CL1797">
        <v>0</v>
      </c>
      <c r="CM1797">
        <v>0</v>
      </c>
      <c r="CN1797">
        <v>0</v>
      </c>
    </row>
    <row r="1798" spans="1:92" hidden="1" x14ac:dyDescent="0.25">
      <c r="A1798" s="27" t="s">
        <v>352</v>
      </c>
      <c r="B1798" s="12" t="s">
        <v>110</v>
      </c>
      <c r="C1798" s="2">
        <v>43914</v>
      </c>
      <c r="D1798" s="12">
        <v>0</v>
      </c>
      <c r="E1798" s="12">
        <v>0</v>
      </c>
      <c r="F1798" s="12">
        <v>0</v>
      </c>
      <c r="G1798" s="12">
        <v>0</v>
      </c>
      <c r="H1798" s="12">
        <v>0</v>
      </c>
      <c r="I1798" s="12">
        <v>0</v>
      </c>
      <c r="J1798" s="12">
        <v>0</v>
      </c>
      <c r="K1798" s="12">
        <v>0</v>
      </c>
      <c r="L1798" s="12">
        <v>0</v>
      </c>
      <c r="M1798" s="12">
        <v>0</v>
      </c>
      <c r="N1798" s="12">
        <v>0</v>
      </c>
      <c r="O1798" s="12">
        <v>0</v>
      </c>
      <c r="P1798" s="12">
        <v>0</v>
      </c>
      <c r="Q1798" s="12">
        <v>0</v>
      </c>
      <c r="R1798" s="12">
        <v>0</v>
      </c>
      <c r="S1798" s="12">
        <v>0</v>
      </c>
      <c r="T1798" s="12">
        <v>0</v>
      </c>
      <c r="U1798" s="12">
        <v>0</v>
      </c>
      <c r="V1798" s="12">
        <v>0</v>
      </c>
      <c r="W1798" s="12">
        <v>0</v>
      </c>
      <c r="X1798" s="12">
        <v>0</v>
      </c>
      <c r="Y1798" s="12">
        <v>0</v>
      </c>
      <c r="Z1798" s="12">
        <v>0</v>
      </c>
      <c r="AA1798" s="12">
        <v>0</v>
      </c>
      <c r="AB1798" s="12">
        <v>0</v>
      </c>
      <c r="AC1798" s="12">
        <v>0</v>
      </c>
      <c r="AG1798" s="33" t="s">
        <v>352</v>
      </c>
      <c r="AH1798" s="30" t="s">
        <v>110</v>
      </c>
      <c r="AI1798" s="34">
        <v>43914</v>
      </c>
      <c r="AJ1798" s="12">
        <v>0</v>
      </c>
      <c r="AK1798" s="12">
        <v>0</v>
      </c>
      <c r="AL1798" s="12">
        <v>0</v>
      </c>
      <c r="AM1798" s="12">
        <v>0</v>
      </c>
      <c r="AN1798" s="12">
        <v>0</v>
      </c>
      <c r="AO1798" s="12">
        <v>0</v>
      </c>
      <c r="AP1798" s="12">
        <v>0</v>
      </c>
      <c r="AQ1798" s="12">
        <v>0</v>
      </c>
      <c r="AR1798" s="12">
        <v>0</v>
      </c>
      <c r="AS1798" s="12">
        <v>0</v>
      </c>
      <c r="AT1798" s="12">
        <v>0</v>
      </c>
      <c r="AU1798" s="12">
        <v>0</v>
      </c>
      <c r="AV1798" s="12">
        <v>0</v>
      </c>
      <c r="AW1798" s="12">
        <v>0</v>
      </c>
      <c r="AX1798" s="12">
        <v>0</v>
      </c>
      <c r="AY1798" s="12">
        <v>0</v>
      </c>
      <c r="AZ1798" s="12">
        <v>0</v>
      </c>
      <c r="BA1798" s="12">
        <v>0</v>
      </c>
      <c r="BB1798" s="12">
        <v>0</v>
      </c>
      <c r="BC1798" s="12">
        <v>0</v>
      </c>
      <c r="BD1798" s="12">
        <v>0</v>
      </c>
      <c r="BE1798" s="12">
        <v>0</v>
      </c>
      <c r="BF1798" s="12">
        <v>0</v>
      </c>
      <c r="BK1798" t="s">
        <v>329</v>
      </c>
      <c r="BL1798" t="s">
        <v>110</v>
      </c>
      <c r="BM1798" s="2">
        <v>43913</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row>
    <row r="1799" spans="1:92" hidden="1" x14ac:dyDescent="0.25">
      <c r="A1799" s="27" t="s">
        <v>352</v>
      </c>
      <c r="B1799" s="12" t="s">
        <v>111</v>
      </c>
      <c r="C1799" s="2">
        <v>43914</v>
      </c>
      <c r="D1799" s="12">
        <v>0</v>
      </c>
      <c r="E1799" s="12">
        <v>0</v>
      </c>
      <c r="F1799" s="12">
        <v>0</v>
      </c>
      <c r="G1799" s="12">
        <v>0</v>
      </c>
      <c r="H1799" s="12">
        <v>0</v>
      </c>
      <c r="I1799" s="12">
        <v>0</v>
      </c>
      <c r="J1799" s="12">
        <v>0</v>
      </c>
      <c r="K1799" s="12">
        <v>0</v>
      </c>
      <c r="L1799" s="12">
        <v>0</v>
      </c>
      <c r="M1799" s="12">
        <v>0</v>
      </c>
      <c r="N1799" s="12">
        <v>0</v>
      </c>
      <c r="O1799" s="12">
        <v>0</v>
      </c>
      <c r="P1799" s="12">
        <v>0</v>
      </c>
      <c r="Q1799" s="12">
        <v>0</v>
      </c>
      <c r="R1799" s="12">
        <v>0</v>
      </c>
      <c r="S1799" s="12">
        <v>0</v>
      </c>
      <c r="T1799" s="12">
        <v>0</v>
      </c>
      <c r="U1799" s="12">
        <v>0</v>
      </c>
      <c r="V1799" s="12">
        <v>0</v>
      </c>
      <c r="W1799" s="12">
        <v>0</v>
      </c>
      <c r="X1799" s="12">
        <v>0</v>
      </c>
      <c r="Y1799" s="12">
        <v>0</v>
      </c>
      <c r="Z1799" s="12">
        <v>0</v>
      </c>
      <c r="AA1799" s="12">
        <v>0</v>
      </c>
      <c r="AB1799" s="12">
        <v>0</v>
      </c>
      <c r="AC1799" s="12">
        <v>0</v>
      </c>
      <c r="AG1799" s="35" t="s">
        <v>352</v>
      </c>
      <c r="AH1799" s="29" t="s">
        <v>111</v>
      </c>
      <c r="AI1799" s="36">
        <v>43914</v>
      </c>
      <c r="AJ1799" s="12">
        <v>0</v>
      </c>
      <c r="AK1799" s="12">
        <v>0</v>
      </c>
      <c r="AL1799" s="12">
        <v>0</v>
      </c>
      <c r="AM1799" s="12">
        <v>0</v>
      </c>
      <c r="AN1799" s="12">
        <v>0</v>
      </c>
      <c r="AO1799" s="12">
        <v>0</v>
      </c>
      <c r="AP1799" s="12">
        <v>0</v>
      </c>
      <c r="AQ1799" s="12">
        <v>0</v>
      </c>
      <c r="AR1799" s="12">
        <v>0</v>
      </c>
      <c r="AS1799" s="12">
        <v>0</v>
      </c>
      <c r="AT1799" s="12">
        <v>0</v>
      </c>
      <c r="AU1799" s="12">
        <v>0</v>
      </c>
      <c r="AV1799" s="12">
        <v>0</v>
      </c>
      <c r="AW1799" s="12">
        <v>0</v>
      </c>
      <c r="AX1799" s="12">
        <v>0</v>
      </c>
      <c r="AY1799" s="12">
        <v>0</v>
      </c>
      <c r="AZ1799" s="12">
        <v>0</v>
      </c>
      <c r="BA1799" s="12">
        <v>0</v>
      </c>
      <c r="BB1799" s="12">
        <v>0</v>
      </c>
      <c r="BC1799" s="12">
        <v>0</v>
      </c>
      <c r="BD1799" s="12">
        <v>0</v>
      </c>
      <c r="BE1799" s="12">
        <v>0</v>
      </c>
      <c r="BF1799" s="12">
        <v>0</v>
      </c>
      <c r="BK1799" t="s">
        <v>329</v>
      </c>
      <c r="BL1799" t="s">
        <v>111</v>
      </c>
      <c r="BM1799" s="2">
        <v>43913</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row>
    <row r="1800" spans="1:92" hidden="1" x14ac:dyDescent="0.25">
      <c r="A1800" s="27" t="s">
        <v>352</v>
      </c>
      <c r="B1800" s="12" t="s">
        <v>112</v>
      </c>
      <c r="C1800" s="2">
        <v>43914</v>
      </c>
      <c r="D1800" s="12">
        <v>0</v>
      </c>
      <c r="E1800" s="12">
        <v>0</v>
      </c>
      <c r="F1800" s="12">
        <v>0</v>
      </c>
      <c r="G1800" s="12">
        <v>0</v>
      </c>
      <c r="H1800" s="12">
        <v>0</v>
      </c>
      <c r="I1800" s="12">
        <v>0</v>
      </c>
      <c r="J1800" s="12">
        <v>0</v>
      </c>
      <c r="K1800" s="12">
        <v>0</v>
      </c>
      <c r="L1800" s="12">
        <v>0</v>
      </c>
      <c r="M1800" s="12">
        <v>0</v>
      </c>
      <c r="N1800" s="12">
        <v>0</v>
      </c>
      <c r="O1800" s="12">
        <v>0</v>
      </c>
      <c r="P1800" s="12">
        <v>0</v>
      </c>
      <c r="Q1800" s="12">
        <v>0</v>
      </c>
      <c r="R1800" s="12">
        <v>0</v>
      </c>
      <c r="S1800" s="12">
        <v>0</v>
      </c>
      <c r="T1800" s="12">
        <v>0</v>
      </c>
      <c r="U1800" s="12">
        <v>0</v>
      </c>
      <c r="V1800" s="12">
        <v>0</v>
      </c>
      <c r="W1800" s="12">
        <v>0</v>
      </c>
      <c r="X1800" s="12">
        <v>0</v>
      </c>
      <c r="Y1800" s="12">
        <v>0</v>
      </c>
      <c r="Z1800" s="12">
        <v>0</v>
      </c>
      <c r="AA1800" s="12">
        <v>0</v>
      </c>
      <c r="AB1800" s="12">
        <v>0</v>
      </c>
      <c r="AC1800" s="12">
        <v>0</v>
      </c>
      <c r="AG1800" s="33" t="s">
        <v>352</v>
      </c>
      <c r="AH1800" s="30" t="s">
        <v>112</v>
      </c>
      <c r="AI1800" s="34">
        <v>43914</v>
      </c>
      <c r="AJ1800" s="12">
        <v>0</v>
      </c>
      <c r="AK1800" s="12">
        <v>0</v>
      </c>
      <c r="AL1800" s="12">
        <v>0</v>
      </c>
      <c r="AM1800" s="12">
        <v>0</v>
      </c>
      <c r="AN1800" s="12">
        <v>0</v>
      </c>
      <c r="AO1800" s="12">
        <v>0</v>
      </c>
      <c r="AP1800" s="12">
        <v>0</v>
      </c>
      <c r="AQ1800" s="12">
        <v>0</v>
      </c>
      <c r="AR1800" s="12">
        <v>0</v>
      </c>
      <c r="AS1800" s="12">
        <v>0</v>
      </c>
      <c r="AT1800" s="12">
        <v>0</v>
      </c>
      <c r="AU1800" s="12">
        <v>0</v>
      </c>
      <c r="AV1800" s="12">
        <v>0</v>
      </c>
      <c r="AW1800" s="12">
        <v>0</v>
      </c>
      <c r="AX1800" s="12">
        <v>0</v>
      </c>
      <c r="AY1800" s="12">
        <v>0</v>
      </c>
      <c r="AZ1800" s="12">
        <v>0</v>
      </c>
      <c r="BA1800" s="12">
        <v>0</v>
      </c>
      <c r="BB1800" s="12">
        <v>0</v>
      </c>
      <c r="BC1800" s="12">
        <v>0</v>
      </c>
      <c r="BD1800" s="12">
        <v>0</v>
      </c>
      <c r="BE1800" s="12">
        <v>0</v>
      </c>
      <c r="BF1800" s="12">
        <v>0</v>
      </c>
      <c r="BK1800" t="s">
        <v>329</v>
      </c>
      <c r="BL1800" t="s">
        <v>112</v>
      </c>
      <c r="BM1800" s="2">
        <v>43913</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0</v>
      </c>
      <c r="CJ1800">
        <v>0</v>
      </c>
      <c r="CK1800">
        <v>0</v>
      </c>
      <c r="CL1800">
        <v>0</v>
      </c>
      <c r="CM1800">
        <v>0</v>
      </c>
      <c r="CN1800">
        <v>0</v>
      </c>
    </row>
    <row r="1801" spans="1:92" hidden="1" x14ac:dyDescent="0.25">
      <c r="A1801" s="27" t="s">
        <v>352</v>
      </c>
      <c r="B1801" s="12" t="s">
        <v>113</v>
      </c>
      <c r="C1801" s="2">
        <v>43914</v>
      </c>
      <c r="D1801" s="12">
        <v>0</v>
      </c>
      <c r="E1801" s="12">
        <v>0</v>
      </c>
      <c r="F1801" s="12">
        <v>0</v>
      </c>
      <c r="G1801" s="12">
        <v>0</v>
      </c>
      <c r="H1801" s="12">
        <v>0</v>
      </c>
      <c r="I1801" s="12">
        <v>0</v>
      </c>
      <c r="J1801" s="12">
        <v>0</v>
      </c>
      <c r="K1801" s="12">
        <v>0</v>
      </c>
      <c r="L1801" s="12">
        <v>0</v>
      </c>
      <c r="M1801" s="12">
        <v>0</v>
      </c>
      <c r="N1801" s="12">
        <v>0</v>
      </c>
      <c r="O1801" s="12">
        <v>0</v>
      </c>
      <c r="P1801" s="12">
        <v>0</v>
      </c>
      <c r="Q1801" s="12">
        <v>0</v>
      </c>
      <c r="R1801" s="12">
        <v>0</v>
      </c>
      <c r="S1801" s="12">
        <v>0</v>
      </c>
      <c r="T1801" s="12">
        <v>0</v>
      </c>
      <c r="U1801" s="12">
        <v>0</v>
      </c>
      <c r="V1801" s="12">
        <v>0</v>
      </c>
      <c r="W1801" s="12">
        <v>0</v>
      </c>
      <c r="X1801" s="12">
        <v>0</v>
      </c>
      <c r="Y1801" s="12">
        <v>0</v>
      </c>
      <c r="Z1801" s="12">
        <v>0</v>
      </c>
      <c r="AA1801" s="12">
        <v>0</v>
      </c>
      <c r="AB1801" s="12">
        <v>0</v>
      </c>
      <c r="AC1801" s="12">
        <v>0</v>
      </c>
      <c r="AG1801" s="35" t="s">
        <v>352</v>
      </c>
      <c r="AH1801" s="29" t="s">
        <v>113</v>
      </c>
      <c r="AI1801" s="36">
        <v>43914</v>
      </c>
      <c r="AJ1801" s="12">
        <v>0</v>
      </c>
      <c r="AK1801" s="12">
        <v>0</v>
      </c>
      <c r="AL1801" s="12">
        <v>0</v>
      </c>
      <c r="AM1801" s="12">
        <v>0</v>
      </c>
      <c r="AN1801" s="12">
        <v>0</v>
      </c>
      <c r="AO1801" s="12">
        <v>0</v>
      </c>
      <c r="AP1801" s="12">
        <v>0</v>
      </c>
      <c r="AQ1801" s="12">
        <v>0</v>
      </c>
      <c r="AR1801" s="12">
        <v>0</v>
      </c>
      <c r="AS1801" s="12">
        <v>0</v>
      </c>
      <c r="AT1801" s="12">
        <v>0</v>
      </c>
      <c r="AU1801" s="12">
        <v>0</v>
      </c>
      <c r="AV1801" s="12">
        <v>0</v>
      </c>
      <c r="AW1801" s="12">
        <v>0</v>
      </c>
      <c r="AX1801" s="12">
        <v>0</v>
      </c>
      <c r="AY1801" s="12">
        <v>0</v>
      </c>
      <c r="AZ1801" s="12">
        <v>0</v>
      </c>
      <c r="BA1801" s="12">
        <v>0</v>
      </c>
      <c r="BB1801" s="12">
        <v>0</v>
      </c>
      <c r="BC1801" s="12">
        <v>0</v>
      </c>
      <c r="BD1801" s="12">
        <v>0</v>
      </c>
      <c r="BE1801" s="12">
        <v>0</v>
      </c>
      <c r="BF1801" s="12">
        <v>0</v>
      </c>
      <c r="BK1801" t="s">
        <v>329</v>
      </c>
      <c r="BL1801" t="s">
        <v>113</v>
      </c>
      <c r="BM1801" s="2">
        <v>43913</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0</v>
      </c>
      <c r="CJ1801">
        <v>0</v>
      </c>
      <c r="CK1801">
        <v>0</v>
      </c>
      <c r="CL1801">
        <v>0</v>
      </c>
      <c r="CM1801">
        <v>0</v>
      </c>
      <c r="CN1801">
        <v>0</v>
      </c>
    </row>
    <row r="1802" spans="1:92" hidden="1" x14ac:dyDescent="0.25">
      <c r="A1802" s="27" t="s">
        <v>353</v>
      </c>
      <c r="B1802" s="12" t="s">
        <v>110</v>
      </c>
      <c r="C1802" s="2">
        <v>43914</v>
      </c>
      <c r="D1802" s="12">
        <v>0</v>
      </c>
      <c r="E1802" s="12">
        <v>0</v>
      </c>
      <c r="F1802" s="12">
        <v>0</v>
      </c>
      <c r="G1802" s="12">
        <v>0</v>
      </c>
      <c r="H1802" s="12">
        <v>0</v>
      </c>
      <c r="I1802" s="12">
        <v>0</v>
      </c>
      <c r="J1802" s="12">
        <v>0</v>
      </c>
      <c r="K1802" s="12">
        <v>0</v>
      </c>
      <c r="L1802" s="12">
        <v>0</v>
      </c>
      <c r="M1802" s="12">
        <v>0</v>
      </c>
      <c r="N1802" s="12">
        <v>0</v>
      </c>
      <c r="O1802" s="12">
        <v>0</v>
      </c>
      <c r="P1802" s="12">
        <v>0</v>
      </c>
      <c r="Q1802" s="12">
        <v>0</v>
      </c>
      <c r="R1802" s="12">
        <v>0</v>
      </c>
      <c r="S1802" s="12">
        <v>0</v>
      </c>
      <c r="T1802" s="12">
        <v>0</v>
      </c>
      <c r="U1802" s="12">
        <v>0</v>
      </c>
      <c r="V1802" s="12">
        <v>0</v>
      </c>
      <c r="W1802" s="12">
        <v>0</v>
      </c>
      <c r="X1802" s="12">
        <v>0</v>
      </c>
      <c r="Y1802" s="12">
        <v>0</v>
      </c>
      <c r="Z1802" s="12">
        <v>0</v>
      </c>
      <c r="AA1802" s="12">
        <v>0</v>
      </c>
      <c r="AB1802" s="12">
        <v>0</v>
      </c>
      <c r="AC1802" s="12">
        <v>0</v>
      </c>
      <c r="AG1802" s="33" t="s">
        <v>353</v>
      </c>
      <c r="AH1802" s="30" t="s">
        <v>110</v>
      </c>
      <c r="AI1802" s="34">
        <v>43914</v>
      </c>
      <c r="AJ1802" s="12">
        <v>0</v>
      </c>
      <c r="AK1802" s="12">
        <v>0</v>
      </c>
      <c r="AL1802" s="12">
        <v>0</v>
      </c>
      <c r="AM1802" s="12">
        <v>0</v>
      </c>
      <c r="AN1802" s="12">
        <v>0</v>
      </c>
      <c r="AO1802" s="12">
        <v>0</v>
      </c>
      <c r="AP1802" s="12">
        <v>0</v>
      </c>
      <c r="AQ1802" s="12">
        <v>0</v>
      </c>
      <c r="AR1802" s="12">
        <v>0</v>
      </c>
      <c r="AS1802" s="12">
        <v>0</v>
      </c>
      <c r="AT1802" s="12">
        <v>0</v>
      </c>
      <c r="AU1802" s="12">
        <v>0</v>
      </c>
      <c r="AV1802" s="12">
        <v>0</v>
      </c>
      <c r="AW1802" s="12">
        <v>0</v>
      </c>
      <c r="AX1802" s="12">
        <v>0</v>
      </c>
      <c r="AY1802" s="12">
        <v>0</v>
      </c>
      <c r="AZ1802" s="12">
        <v>0</v>
      </c>
      <c r="BA1802" s="12">
        <v>0</v>
      </c>
      <c r="BB1802" s="12">
        <v>0</v>
      </c>
      <c r="BC1802" s="12">
        <v>0</v>
      </c>
      <c r="BD1802" s="12">
        <v>0</v>
      </c>
      <c r="BE1802" s="12">
        <v>0</v>
      </c>
      <c r="BF1802" s="12">
        <v>0</v>
      </c>
      <c r="BK1802" t="s">
        <v>330</v>
      </c>
      <c r="BL1802" t="s">
        <v>110</v>
      </c>
      <c r="BM1802" s="2">
        <v>43913</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v>0</v>
      </c>
      <c r="CL1802">
        <v>0</v>
      </c>
      <c r="CM1802">
        <v>0</v>
      </c>
      <c r="CN1802">
        <v>0</v>
      </c>
    </row>
    <row r="1803" spans="1:92" hidden="1" x14ac:dyDescent="0.25">
      <c r="A1803" s="27" t="s">
        <v>353</v>
      </c>
      <c r="B1803" s="12" t="s">
        <v>111</v>
      </c>
      <c r="C1803" s="2">
        <v>43914</v>
      </c>
      <c r="D1803" s="12">
        <v>0</v>
      </c>
      <c r="E1803" s="12">
        <v>0</v>
      </c>
      <c r="F1803" s="12">
        <v>0</v>
      </c>
      <c r="G1803" s="12">
        <v>0</v>
      </c>
      <c r="H1803" s="12">
        <v>0</v>
      </c>
      <c r="I1803" s="12">
        <v>0</v>
      </c>
      <c r="J1803" s="12">
        <v>0</v>
      </c>
      <c r="K1803" s="12">
        <v>0</v>
      </c>
      <c r="L1803" s="12">
        <v>0</v>
      </c>
      <c r="M1803" s="12">
        <v>0</v>
      </c>
      <c r="N1803" s="12">
        <v>0</v>
      </c>
      <c r="O1803" s="12">
        <v>0</v>
      </c>
      <c r="P1803" s="12">
        <v>0</v>
      </c>
      <c r="Q1803" s="12">
        <v>0</v>
      </c>
      <c r="R1803" s="12">
        <v>0</v>
      </c>
      <c r="S1803" s="12">
        <v>0</v>
      </c>
      <c r="T1803" s="12">
        <v>0</v>
      </c>
      <c r="U1803" s="12">
        <v>0</v>
      </c>
      <c r="V1803" s="12">
        <v>0</v>
      </c>
      <c r="W1803" s="12">
        <v>0</v>
      </c>
      <c r="X1803" s="12">
        <v>0</v>
      </c>
      <c r="Y1803" s="12">
        <v>0</v>
      </c>
      <c r="Z1803" s="12">
        <v>0</v>
      </c>
      <c r="AA1803" s="12">
        <v>0</v>
      </c>
      <c r="AB1803" s="12">
        <v>0</v>
      </c>
      <c r="AC1803" s="12">
        <v>0</v>
      </c>
      <c r="AG1803" s="35" t="s">
        <v>353</v>
      </c>
      <c r="AH1803" s="29" t="s">
        <v>111</v>
      </c>
      <c r="AI1803" s="36">
        <v>43914</v>
      </c>
      <c r="AJ1803" s="12">
        <v>0</v>
      </c>
      <c r="AK1803" s="12">
        <v>0</v>
      </c>
      <c r="AL1803" s="12">
        <v>0</v>
      </c>
      <c r="AM1803" s="12">
        <v>0</v>
      </c>
      <c r="AN1803" s="12">
        <v>0</v>
      </c>
      <c r="AO1803" s="12">
        <v>0</v>
      </c>
      <c r="AP1803" s="12">
        <v>0</v>
      </c>
      <c r="AQ1803" s="12">
        <v>0</v>
      </c>
      <c r="AR1803" s="12">
        <v>0</v>
      </c>
      <c r="AS1803" s="12">
        <v>0</v>
      </c>
      <c r="AT1803" s="12">
        <v>0</v>
      </c>
      <c r="AU1803" s="12">
        <v>0</v>
      </c>
      <c r="AV1803" s="12">
        <v>0</v>
      </c>
      <c r="AW1803" s="12">
        <v>0</v>
      </c>
      <c r="AX1803" s="12">
        <v>0</v>
      </c>
      <c r="AY1803" s="12">
        <v>0</v>
      </c>
      <c r="AZ1803" s="12">
        <v>0</v>
      </c>
      <c r="BA1803" s="12">
        <v>0</v>
      </c>
      <c r="BB1803" s="12">
        <v>0</v>
      </c>
      <c r="BC1803" s="12">
        <v>0</v>
      </c>
      <c r="BD1803" s="12">
        <v>0</v>
      </c>
      <c r="BE1803" s="12">
        <v>0</v>
      </c>
      <c r="BF1803" s="12">
        <v>0</v>
      </c>
      <c r="BK1803" t="s">
        <v>330</v>
      </c>
      <c r="BL1803" t="s">
        <v>111</v>
      </c>
      <c r="BM1803" s="2">
        <v>43913</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row>
    <row r="1804" spans="1:92" hidden="1" x14ac:dyDescent="0.25">
      <c r="A1804" s="27" t="s">
        <v>353</v>
      </c>
      <c r="B1804" s="12" t="s">
        <v>112</v>
      </c>
      <c r="C1804" s="2">
        <v>43914</v>
      </c>
      <c r="D1804" s="12">
        <v>0</v>
      </c>
      <c r="E1804" s="12">
        <v>0</v>
      </c>
      <c r="F1804" s="12">
        <v>0</v>
      </c>
      <c r="G1804" s="12">
        <v>0</v>
      </c>
      <c r="H1804" s="12">
        <v>0</v>
      </c>
      <c r="I1804" s="12">
        <v>0</v>
      </c>
      <c r="J1804" s="12">
        <v>0</v>
      </c>
      <c r="K1804" s="12">
        <v>0</v>
      </c>
      <c r="L1804" s="12">
        <v>0</v>
      </c>
      <c r="M1804" s="12">
        <v>0</v>
      </c>
      <c r="N1804" s="12">
        <v>0</v>
      </c>
      <c r="O1804" s="12">
        <v>0</v>
      </c>
      <c r="P1804" s="12">
        <v>0</v>
      </c>
      <c r="Q1804" s="12">
        <v>0</v>
      </c>
      <c r="R1804" s="12">
        <v>0</v>
      </c>
      <c r="S1804" s="12">
        <v>0</v>
      </c>
      <c r="T1804" s="12">
        <v>0</v>
      </c>
      <c r="U1804" s="12">
        <v>0</v>
      </c>
      <c r="V1804" s="12">
        <v>0</v>
      </c>
      <c r="W1804" s="12">
        <v>0</v>
      </c>
      <c r="X1804" s="12">
        <v>0</v>
      </c>
      <c r="Y1804" s="12">
        <v>0</v>
      </c>
      <c r="Z1804" s="12">
        <v>0</v>
      </c>
      <c r="AA1804" s="12">
        <v>0</v>
      </c>
      <c r="AB1804" s="12">
        <v>0</v>
      </c>
      <c r="AC1804" s="12">
        <v>0</v>
      </c>
      <c r="AG1804" s="33" t="s">
        <v>353</v>
      </c>
      <c r="AH1804" s="30" t="s">
        <v>112</v>
      </c>
      <c r="AI1804" s="34">
        <v>43914</v>
      </c>
      <c r="AJ1804" s="12">
        <v>0</v>
      </c>
      <c r="AK1804" s="12">
        <v>0</v>
      </c>
      <c r="AL1804" s="12">
        <v>0</v>
      </c>
      <c r="AM1804" s="12">
        <v>0</v>
      </c>
      <c r="AN1804" s="12">
        <v>0</v>
      </c>
      <c r="AO1804" s="12">
        <v>0</v>
      </c>
      <c r="AP1804" s="12">
        <v>0</v>
      </c>
      <c r="AQ1804" s="12">
        <v>0</v>
      </c>
      <c r="AR1804" s="12">
        <v>0</v>
      </c>
      <c r="AS1804" s="12">
        <v>0</v>
      </c>
      <c r="AT1804" s="12">
        <v>0</v>
      </c>
      <c r="AU1804" s="12">
        <v>0</v>
      </c>
      <c r="AV1804" s="12">
        <v>0</v>
      </c>
      <c r="AW1804" s="12">
        <v>0</v>
      </c>
      <c r="AX1804" s="12">
        <v>0</v>
      </c>
      <c r="AY1804" s="12">
        <v>0</v>
      </c>
      <c r="AZ1804" s="12">
        <v>0</v>
      </c>
      <c r="BA1804" s="12">
        <v>0</v>
      </c>
      <c r="BB1804" s="12">
        <v>0</v>
      </c>
      <c r="BC1804" s="12">
        <v>0</v>
      </c>
      <c r="BD1804" s="12">
        <v>0</v>
      </c>
      <c r="BE1804" s="12">
        <v>0</v>
      </c>
      <c r="BF1804" s="12">
        <v>0</v>
      </c>
      <c r="BK1804" t="s">
        <v>330</v>
      </c>
      <c r="BL1804" t="s">
        <v>112</v>
      </c>
      <c r="BM1804" s="2">
        <v>43913</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0</v>
      </c>
      <c r="CJ1804">
        <v>0</v>
      </c>
      <c r="CK1804">
        <v>0</v>
      </c>
      <c r="CL1804">
        <v>0</v>
      </c>
      <c r="CM1804">
        <v>0</v>
      </c>
      <c r="CN1804">
        <v>0</v>
      </c>
    </row>
    <row r="1805" spans="1:92" hidden="1" x14ac:dyDescent="0.25">
      <c r="A1805" s="27" t="s">
        <v>353</v>
      </c>
      <c r="B1805" s="12" t="s">
        <v>113</v>
      </c>
      <c r="C1805" s="2">
        <v>43914</v>
      </c>
      <c r="D1805" s="12">
        <v>0</v>
      </c>
      <c r="E1805" s="12">
        <v>0</v>
      </c>
      <c r="F1805" s="12">
        <v>0</v>
      </c>
      <c r="G1805" s="12">
        <v>0</v>
      </c>
      <c r="H1805" s="12">
        <v>0</v>
      </c>
      <c r="I1805" s="12">
        <v>0</v>
      </c>
      <c r="J1805" s="12">
        <v>0</v>
      </c>
      <c r="K1805" s="12">
        <v>0</v>
      </c>
      <c r="L1805" s="12">
        <v>0</v>
      </c>
      <c r="M1805" s="12">
        <v>0</v>
      </c>
      <c r="N1805" s="12">
        <v>0</v>
      </c>
      <c r="O1805" s="12">
        <v>0</v>
      </c>
      <c r="P1805" s="12">
        <v>0</v>
      </c>
      <c r="Q1805" s="12">
        <v>0</v>
      </c>
      <c r="R1805" s="12">
        <v>0</v>
      </c>
      <c r="S1805" s="12">
        <v>0</v>
      </c>
      <c r="T1805" s="12">
        <v>0</v>
      </c>
      <c r="U1805" s="12">
        <v>0</v>
      </c>
      <c r="V1805" s="12">
        <v>0</v>
      </c>
      <c r="W1805" s="12">
        <v>0</v>
      </c>
      <c r="X1805" s="12">
        <v>0</v>
      </c>
      <c r="Y1805" s="12">
        <v>0</v>
      </c>
      <c r="Z1805" s="12">
        <v>0</v>
      </c>
      <c r="AA1805" s="12">
        <v>0</v>
      </c>
      <c r="AB1805" s="12">
        <v>0</v>
      </c>
      <c r="AC1805" s="12">
        <v>0</v>
      </c>
      <c r="AG1805" s="35" t="s">
        <v>353</v>
      </c>
      <c r="AH1805" s="29" t="s">
        <v>113</v>
      </c>
      <c r="AI1805" s="36">
        <v>43914</v>
      </c>
      <c r="AJ1805" s="12">
        <v>0</v>
      </c>
      <c r="AK1805" s="12">
        <v>0</v>
      </c>
      <c r="AL1805" s="12">
        <v>0</v>
      </c>
      <c r="AM1805" s="12">
        <v>0</v>
      </c>
      <c r="AN1805" s="12">
        <v>0</v>
      </c>
      <c r="AO1805" s="12">
        <v>0</v>
      </c>
      <c r="AP1805" s="12">
        <v>0</v>
      </c>
      <c r="AQ1805" s="12">
        <v>0</v>
      </c>
      <c r="AR1805" s="12">
        <v>0</v>
      </c>
      <c r="AS1805" s="12">
        <v>0</v>
      </c>
      <c r="AT1805" s="12">
        <v>0</v>
      </c>
      <c r="AU1805" s="12">
        <v>0</v>
      </c>
      <c r="AV1805" s="12">
        <v>0</v>
      </c>
      <c r="AW1805" s="12">
        <v>0</v>
      </c>
      <c r="AX1805" s="12">
        <v>0</v>
      </c>
      <c r="AY1805" s="12">
        <v>0</v>
      </c>
      <c r="AZ1805" s="12">
        <v>0</v>
      </c>
      <c r="BA1805" s="12">
        <v>0</v>
      </c>
      <c r="BB1805" s="12">
        <v>0</v>
      </c>
      <c r="BC1805" s="12">
        <v>0</v>
      </c>
      <c r="BD1805" s="12">
        <v>0</v>
      </c>
      <c r="BE1805" s="12">
        <v>0</v>
      </c>
      <c r="BF1805" s="12">
        <v>0</v>
      </c>
      <c r="BK1805" t="s">
        <v>330</v>
      </c>
      <c r="BL1805" t="s">
        <v>113</v>
      </c>
      <c r="BM1805" s="2">
        <v>43913</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0</v>
      </c>
      <c r="CG1805">
        <v>0</v>
      </c>
      <c r="CH1805">
        <v>0</v>
      </c>
      <c r="CI1805">
        <v>0</v>
      </c>
      <c r="CJ1805">
        <v>0</v>
      </c>
      <c r="CK1805">
        <v>0</v>
      </c>
      <c r="CL1805">
        <v>0</v>
      </c>
      <c r="CM1805">
        <v>0</v>
      </c>
      <c r="CN1805">
        <v>0</v>
      </c>
    </row>
    <row r="1806" spans="1:92" hidden="1" x14ac:dyDescent="0.25">
      <c r="A1806" s="27" t="s">
        <v>354</v>
      </c>
      <c r="B1806" s="12" t="s">
        <v>110</v>
      </c>
      <c r="C1806" s="2">
        <v>43914</v>
      </c>
      <c r="D1806" s="12">
        <v>0</v>
      </c>
      <c r="E1806" s="12">
        <v>0</v>
      </c>
      <c r="F1806" s="12">
        <v>0</v>
      </c>
      <c r="G1806" s="12">
        <v>0</v>
      </c>
      <c r="H1806" s="12">
        <v>0</v>
      </c>
      <c r="I1806" s="12">
        <v>0</v>
      </c>
      <c r="J1806" s="12">
        <v>0</v>
      </c>
      <c r="K1806" s="12">
        <v>0</v>
      </c>
      <c r="L1806" s="12">
        <v>0</v>
      </c>
      <c r="M1806" s="12">
        <v>0</v>
      </c>
      <c r="N1806" s="12">
        <v>0</v>
      </c>
      <c r="O1806" s="12">
        <v>0</v>
      </c>
      <c r="P1806" s="12">
        <v>0</v>
      </c>
      <c r="Q1806" s="12">
        <v>0</v>
      </c>
      <c r="R1806" s="12">
        <v>0</v>
      </c>
      <c r="S1806" s="12">
        <v>0</v>
      </c>
      <c r="T1806" s="12">
        <v>0</v>
      </c>
      <c r="U1806" s="12">
        <v>0</v>
      </c>
      <c r="V1806" s="12">
        <v>0</v>
      </c>
      <c r="W1806" s="12">
        <v>0</v>
      </c>
      <c r="X1806" s="12">
        <v>0</v>
      </c>
      <c r="Y1806" s="12">
        <v>0</v>
      </c>
      <c r="Z1806" s="12">
        <v>0</v>
      </c>
      <c r="AA1806" s="12">
        <v>0</v>
      </c>
      <c r="AB1806" s="12">
        <v>0</v>
      </c>
      <c r="AC1806" s="12">
        <v>0</v>
      </c>
      <c r="AG1806" s="33" t="s">
        <v>354</v>
      </c>
      <c r="AH1806" s="30" t="s">
        <v>110</v>
      </c>
      <c r="AI1806" s="34">
        <v>43914</v>
      </c>
      <c r="AJ1806" s="12">
        <v>0</v>
      </c>
      <c r="AK1806" s="12">
        <v>0</v>
      </c>
      <c r="AL1806" s="12">
        <v>0</v>
      </c>
      <c r="AM1806" s="12">
        <v>0</v>
      </c>
      <c r="AN1806" s="12">
        <v>0</v>
      </c>
      <c r="AO1806" s="12">
        <v>0</v>
      </c>
      <c r="AP1806" s="12">
        <v>0</v>
      </c>
      <c r="AQ1806" s="12">
        <v>0</v>
      </c>
      <c r="AR1806" s="12">
        <v>0</v>
      </c>
      <c r="AS1806" s="12">
        <v>0</v>
      </c>
      <c r="AT1806" s="12">
        <v>0</v>
      </c>
      <c r="AU1806" s="12">
        <v>0</v>
      </c>
      <c r="AV1806" s="12">
        <v>0</v>
      </c>
      <c r="AW1806" s="12">
        <v>0</v>
      </c>
      <c r="AX1806" s="12">
        <v>0</v>
      </c>
      <c r="AY1806" s="12">
        <v>0</v>
      </c>
      <c r="AZ1806" s="12">
        <v>0</v>
      </c>
      <c r="BA1806" s="12">
        <v>0</v>
      </c>
      <c r="BB1806" s="12">
        <v>0</v>
      </c>
      <c r="BC1806" s="12">
        <v>0</v>
      </c>
      <c r="BD1806" s="12">
        <v>0</v>
      </c>
      <c r="BE1806" s="12">
        <v>0</v>
      </c>
      <c r="BF1806" s="12">
        <v>0</v>
      </c>
      <c r="BK1806" t="s">
        <v>331</v>
      </c>
      <c r="BL1806" t="s">
        <v>110</v>
      </c>
      <c r="BM1806" s="2">
        <v>43913</v>
      </c>
      <c r="BN1806">
        <v>0</v>
      </c>
      <c r="BO1806">
        <v>0</v>
      </c>
      <c r="BP1806">
        <v>0</v>
      </c>
      <c r="BQ1806">
        <v>0</v>
      </c>
      <c r="BR1806">
        <v>0</v>
      </c>
      <c r="BS1806">
        <v>0</v>
      </c>
      <c r="BT1806">
        <v>0</v>
      </c>
      <c r="BU1806">
        <v>0</v>
      </c>
      <c r="BV1806">
        <v>0</v>
      </c>
      <c r="BW1806">
        <v>0</v>
      </c>
      <c r="BX1806">
        <v>0</v>
      </c>
      <c r="BY1806">
        <v>0</v>
      </c>
      <c r="BZ1806">
        <v>0</v>
      </c>
      <c r="CA1806">
        <v>0</v>
      </c>
      <c r="CB1806">
        <v>0</v>
      </c>
      <c r="CC1806">
        <v>0</v>
      </c>
      <c r="CD1806">
        <v>0</v>
      </c>
      <c r="CE1806">
        <v>0</v>
      </c>
      <c r="CF1806">
        <v>0</v>
      </c>
      <c r="CG1806">
        <v>0</v>
      </c>
      <c r="CH1806">
        <v>0</v>
      </c>
      <c r="CI1806">
        <v>0</v>
      </c>
      <c r="CJ1806">
        <v>0</v>
      </c>
      <c r="CK1806">
        <v>0</v>
      </c>
      <c r="CL1806">
        <v>0</v>
      </c>
      <c r="CM1806">
        <v>0</v>
      </c>
      <c r="CN1806">
        <v>0</v>
      </c>
    </row>
    <row r="1807" spans="1:92" hidden="1" x14ac:dyDescent="0.25">
      <c r="A1807" s="27" t="s">
        <v>354</v>
      </c>
      <c r="B1807" s="12" t="s">
        <v>111</v>
      </c>
      <c r="C1807" s="2">
        <v>43914</v>
      </c>
      <c r="D1807" s="12">
        <v>0</v>
      </c>
      <c r="E1807" s="12">
        <v>0</v>
      </c>
      <c r="F1807" s="12">
        <v>0</v>
      </c>
      <c r="G1807" s="12">
        <v>0</v>
      </c>
      <c r="H1807" s="12">
        <v>0</v>
      </c>
      <c r="I1807" s="12">
        <v>0</v>
      </c>
      <c r="J1807" s="12">
        <v>0</v>
      </c>
      <c r="K1807" s="12">
        <v>0</v>
      </c>
      <c r="L1807" s="12">
        <v>0</v>
      </c>
      <c r="M1807" s="12">
        <v>0</v>
      </c>
      <c r="N1807" s="12">
        <v>0</v>
      </c>
      <c r="O1807" s="12">
        <v>0</v>
      </c>
      <c r="P1807" s="12">
        <v>0</v>
      </c>
      <c r="Q1807" s="12">
        <v>0</v>
      </c>
      <c r="R1807" s="12">
        <v>0</v>
      </c>
      <c r="S1807" s="12">
        <v>0</v>
      </c>
      <c r="T1807" s="12">
        <v>0</v>
      </c>
      <c r="U1807" s="12">
        <v>0</v>
      </c>
      <c r="V1807" s="12">
        <v>0</v>
      </c>
      <c r="W1807" s="12">
        <v>0</v>
      </c>
      <c r="X1807" s="12">
        <v>0</v>
      </c>
      <c r="Y1807" s="12">
        <v>0</v>
      </c>
      <c r="Z1807" s="12">
        <v>0</v>
      </c>
      <c r="AA1807" s="12">
        <v>0</v>
      </c>
      <c r="AB1807" s="12">
        <v>0</v>
      </c>
      <c r="AC1807" s="12">
        <v>0</v>
      </c>
      <c r="AG1807" s="35" t="s">
        <v>354</v>
      </c>
      <c r="AH1807" s="29" t="s">
        <v>111</v>
      </c>
      <c r="AI1807" s="36">
        <v>43914</v>
      </c>
      <c r="AJ1807" s="12">
        <v>0</v>
      </c>
      <c r="AK1807" s="12">
        <v>0</v>
      </c>
      <c r="AL1807" s="12">
        <v>0</v>
      </c>
      <c r="AM1807" s="12">
        <v>0</v>
      </c>
      <c r="AN1807" s="12">
        <v>0</v>
      </c>
      <c r="AO1807" s="12">
        <v>0</v>
      </c>
      <c r="AP1807" s="12">
        <v>0</v>
      </c>
      <c r="AQ1807" s="12">
        <v>0</v>
      </c>
      <c r="AR1807" s="12">
        <v>0</v>
      </c>
      <c r="AS1807" s="12">
        <v>0</v>
      </c>
      <c r="AT1807" s="12">
        <v>0</v>
      </c>
      <c r="AU1807" s="12">
        <v>0</v>
      </c>
      <c r="AV1807" s="12">
        <v>0</v>
      </c>
      <c r="AW1807" s="12">
        <v>0</v>
      </c>
      <c r="AX1807" s="12">
        <v>0</v>
      </c>
      <c r="AY1807" s="12">
        <v>0</v>
      </c>
      <c r="AZ1807" s="12">
        <v>0</v>
      </c>
      <c r="BA1807" s="12">
        <v>0</v>
      </c>
      <c r="BB1807" s="12">
        <v>0</v>
      </c>
      <c r="BC1807" s="12">
        <v>0</v>
      </c>
      <c r="BD1807" s="12">
        <v>0</v>
      </c>
      <c r="BE1807" s="12">
        <v>0</v>
      </c>
      <c r="BF1807" s="12">
        <v>0</v>
      </c>
      <c r="BK1807" t="s">
        <v>331</v>
      </c>
      <c r="BL1807" t="s">
        <v>111</v>
      </c>
      <c r="BM1807" s="2">
        <v>43913</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0</v>
      </c>
      <c r="CJ1807">
        <v>0</v>
      </c>
      <c r="CK1807">
        <v>0</v>
      </c>
      <c r="CL1807">
        <v>0</v>
      </c>
      <c r="CM1807">
        <v>0</v>
      </c>
      <c r="CN1807">
        <v>0</v>
      </c>
    </row>
    <row r="1808" spans="1:92" hidden="1" x14ac:dyDescent="0.25">
      <c r="A1808" s="27" t="s">
        <v>354</v>
      </c>
      <c r="B1808" s="12" t="s">
        <v>112</v>
      </c>
      <c r="C1808" s="2">
        <v>43914</v>
      </c>
      <c r="D1808" s="12">
        <v>0</v>
      </c>
      <c r="E1808" s="12">
        <v>0</v>
      </c>
      <c r="F1808" s="12">
        <v>0</v>
      </c>
      <c r="G1808" s="12">
        <v>0</v>
      </c>
      <c r="H1808" s="12">
        <v>0</v>
      </c>
      <c r="I1808" s="12">
        <v>0</v>
      </c>
      <c r="J1808" s="12">
        <v>0</v>
      </c>
      <c r="K1808" s="12">
        <v>0</v>
      </c>
      <c r="L1808" s="12">
        <v>0</v>
      </c>
      <c r="M1808" s="12">
        <v>0</v>
      </c>
      <c r="N1808" s="12">
        <v>0</v>
      </c>
      <c r="O1808" s="12">
        <v>0</v>
      </c>
      <c r="P1808" s="12">
        <v>0</v>
      </c>
      <c r="Q1808" s="12">
        <v>0</v>
      </c>
      <c r="R1808" s="12">
        <v>0</v>
      </c>
      <c r="S1808" s="12">
        <v>0</v>
      </c>
      <c r="T1808" s="12">
        <v>0</v>
      </c>
      <c r="U1808" s="12">
        <v>0</v>
      </c>
      <c r="V1808" s="12">
        <v>0</v>
      </c>
      <c r="W1808" s="12">
        <v>0</v>
      </c>
      <c r="X1808" s="12">
        <v>0</v>
      </c>
      <c r="Y1808" s="12">
        <v>0</v>
      </c>
      <c r="Z1808" s="12">
        <v>0</v>
      </c>
      <c r="AA1808" s="12">
        <v>0</v>
      </c>
      <c r="AB1808" s="12">
        <v>0</v>
      </c>
      <c r="AC1808" s="12">
        <v>0</v>
      </c>
      <c r="AG1808" s="33" t="s">
        <v>354</v>
      </c>
      <c r="AH1808" s="30" t="s">
        <v>112</v>
      </c>
      <c r="AI1808" s="34">
        <v>43914</v>
      </c>
      <c r="AJ1808" s="12">
        <v>0</v>
      </c>
      <c r="AK1808" s="12">
        <v>0</v>
      </c>
      <c r="AL1808" s="12">
        <v>0</v>
      </c>
      <c r="AM1808" s="12">
        <v>0</v>
      </c>
      <c r="AN1808" s="12">
        <v>0</v>
      </c>
      <c r="AO1808" s="12">
        <v>0</v>
      </c>
      <c r="AP1808" s="12">
        <v>0</v>
      </c>
      <c r="AQ1808" s="12">
        <v>0</v>
      </c>
      <c r="AR1808" s="12">
        <v>0</v>
      </c>
      <c r="AS1808" s="12">
        <v>0</v>
      </c>
      <c r="AT1808" s="12">
        <v>0</v>
      </c>
      <c r="AU1808" s="12">
        <v>0</v>
      </c>
      <c r="AV1808" s="12">
        <v>0</v>
      </c>
      <c r="AW1808" s="12">
        <v>0</v>
      </c>
      <c r="AX1808" s="12">
        <v>0</v>
      </c>
      <c r="AY1808" s="12">
        <v>0</v>
      </c>
      <c r="AZ1808" s="12">
        <v>0</v>
      </c>
      <c r="BA1808" s="12">
        <v>0</v>
      </c>
      <c r="BB1808" s="12">
        <v>0</v>
      </c>
      <c r="BC1808" s="12">
        <v>0</v>
      </c>
      <c r="BD1808" s="12">
        <v>0</v>
      </c>
      <c r="BE1808" s="12">
        <v>0</v>
      </c>
      <c r="BF1808" s="12">
        <v>0</v>
      </c>
      <c r="BK1808" t="s">
        <v>331</v>
      </c>
      <c r="BL1808" t="s">
        <v>112</v>
      </c>
      <c r="BM1808" s="2">
        <v>43913</v>
      </c>
      <c r="BN1808">
        <v>0</v>
      </c>
      <c r="BO1808">
        <v>0</v>
      </c>
      <c r="BP1808">
        <v>0</v>
      </c>
      <c r="BQ1808">
        <v>0</v>
      </c>
      <c r="BR1808">
        <v>0</v>
      </c>
      <c r="BS1808">
        <v>0</v>
      </c>
      <c r="BT1808">
        <v>0</v>
      </c>
      <c r="BU1808">
        <v>0</v>
      </c>
      <c r="BV1808">
        <v>0</v>
      </c>
      <c r="BW1808">
        <v>0</v>
      </c>
      <c r="BX1808">
        <v>0</v>
      </c>
      <c r="BY1808">
        <v>0</v>
      </c>
      <c r="BZ1808">
        <v>0</v>
      </c>
      <c r="CA1808">
        <v>0</v>
      </c>
      <c r="CB1808">
        <v>0</v>
      </c>
      <c r="CC1808">
        <v>0</v>
      </c>
      <c r="CD1808">
        <v>0</v>
      </c>
      <c r="CE1808">
        <v>0</v>
      </c>
      <c r="CF1808">
        <v>0</v>
      </c>
      <c r="CG1808">
        <v>0</v>
      </c>
      <c r="CH1808">
        <v>0</v>
      </c>
      <c r="CI1808">
        <v>0</v>
      </c>
      <c r="CJ1808">
        <v>0</v>
      </c>
      <c r="CK1808">
        <v>0</v>
      </c>
      <c r="CL1808">
        <v>0</v>
      </c>
      <c r="CM1808">
        <v>0</v>
      </c>
      <c r="CN1808">
        <v>0</v>
      </c>
    </row>
    <row r="1809" spans="1:92" hidden="1" x14ac:dyDescent="0.25">
      <c r="A1809" s="27" t="s">
        <v>354</v>
      </c>
      <c r="B1809" s="12" t="s">
        <v>113</v>
      </c>
      <c r="C1809" s="2">
        <v>43914</v>
      </c>
      <c r="D1809" s="12">
        <v>0</v>
      </c>
      <c r="E1809" s="12">
        <v>0</v>
      </c>
      <c r="F1809" s="12">
        <v>0</v>
      </c>
      <c r="G1809" s="12">
        <v>0</v>
      </c>
      <c r="H1809" s="12">
        <v>0</v>
      </c>
      <c r="I1809" s="12">
        <v>0</v>
      </c>
      <c r="J1809" s="12">
        <v>0</v>
      </c>
      <c r="K1809" s="12">
        <v>0</v>
      </c>
      <c r="L1809" s="12">
        <v>0</v>
      </c>
      <c r="M1809" s="12">
        <v>0</v>
      </c>
      <c r="N1809" s="12">
        <v>0</v>
      </c>
      <c r="O1809" s="12">
        <v>0</v>
      </c>
      <c r="P1809" s="12">
        <v>0</v>
      </c>
      <c r="Q1809" s="12">
        <v>0</v>
      </c>
      <c r="R1809" s="12">
        <v>0</v>
      </c>
      <c r="S1809" s="12">
        <v>0</v>
      </c>
      <c r="T1809" s="12">
        <v>0</v>
      </c>
      <c r="U1809" s="12">
        <v>0</v>
      </c>
      <c r="V1809" s="12">
        <v>0</v>
      </c>
      <c r="W1809" s="12">
        <v>0</v>
      </c>
      <c r="X1809" s="12">
        <v>0</v>
      </c>
      <c r="Y1809" s="12">
        <v>0</v>
      </c>
      <c r="Z1809" s="12">
        <v>0</v>
      </c>
      <c r="AA1809" s="12">
        <v>0</v>
      </c>
      <c r="AB1809" s="12">
        <v>0</v>
      </c>
      <c r="AC1809" s="12">
        <v>0</v>
      </c>
      <c r="AG1809" s="35" t="s">
        <v>354</v>
      </c>
      <c r="AH1809" s="29" t="s">
        <v>113</v>
      </c>
      <c r="AI1809" s="36">
        <v>43914</v>
      </c>
      <c r="AJ1809" s="12">
        <v>0</v>
      </c>
      <c r="AK1809" s="12">
        <v>0</v>
      </c>
      <c r="AL1809" s="12">
        <v>0</v>
      </c>
      <c r="AM1809" s="12">
        <v>0</v>
      </c>
      <c r="AN1809" s="12">
        <v>0</v>
      </c>
      <c r="AO1809" s="12">
        <v>0</v>
      </c>
      <c r="AP1809" s="12">
        <v>0</v>
      </c>
      <c r="AQ1809" s="12">
        <v>0</v>
      </c>
      <c r="AR1809" s="12">
        <v>0</v>
      </c>
      <c r="AS1809" s="12">
        <v>0</v>
      </c>
      <c r="AT1809" s="12">
        <v>0</v>
      </c>
      <c r="AU1809" s="12">
        <v>0</v>
      </c>
      <c r="AV1809" s="12">
        <v>0</v>
      </c>
      <c r="AW1809" s="12">
        <v>0</v>
      </c>
      <c r="AX1809" s="12">
        <v>0</v>
      </c>
      <c r="AY1809" s="12">
        <v>0</v>
      </c>
      <c r="AZ1809" s="12">
        <v>0</v>
      </c>
      <c r="BA1809" s="12">
        <v>0</v>
      </c>
      <c r="BB1809" s="12">
        <v>0</v>
      </c>
      <c r="BC1809" s="12">
        <v>0</v>
      </c>
      <c r="BD1809" s="12">
        <v>0</v>
      </c>
      <c r="BE1809" s="12">
        <v>0</v>
      </c>
      <c r="BF1809" s="12">
        <v>0</v>
      </c>
      <c r="BK1809" t="s">
        <v>331</v>
      </c>
      <c r="BL1809" t="s">
        <v>113</v>
      </c>
      <c r="BM1809" s="2">
        <v>43913</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row>
    <row r="1810" spans="1:92" hidden="1" x14ac:dyDescent="0.25">
      <c r="A1810" s="27" t="s">
        <v>355</v>
      </c>
      <c r="B1810" s="12" t="s">
        <v>110</v>
      </c>
      <c r="C1810" s="2">
        <v>43914</v>
      </c>
      <c r="D1810" s="12">
        <v>0</v>
      </c>
      <c r="E1810" s="12">
        <v>0</v>
      </c>
      <c r="F1810" s="12">
        <v>0</v>
      </c>
      <c r="G1810" s="12">
        <v>0</v>
      </c>
      <c r="H1810" s="12">
        <v>0</v>
      </c>
      <c r="I1810" s="12">
        <v>0</v>
      </c>
      <c r="J1810" s="12">
        <v>0</v>
      </c>
      <c r="K1810" s="12">
        <v>0</v>
      </c>
      <c r="L1810" s="12">
        <v>0</v>
      </c>
      <c r="M1810" s="12">
        <v>0</v>
      </c>
      <c r="N1810" s="12">
        <v>0</v>
      </c>
      <c r="O1810" s="12">
        <v>0</v>
      </c>
      <c r="P1810" s="12">
        <v>0</v>
      </c>
      <c r="Q1810" s="12">
        <v>0</v>
      </c>
      <c r="R1810" s="12">
        <v>0</v>
      </c>
      <c r="S1810" s="12">
        <v>0</v>
      </c>
      <c r="T1810" s="12">
        <v>0</v>
      </c>
      <c r="U1810" s="12">
        <v>0</v>
      </c>
      <c r="V1810" s="12">
        <v>0</v>
      </c>
      <c r="W1810" s="12">
        <v>0</v>
      </c>
      <c r="X1810" s="12">
        <v>0</v>
      </c>
      <c r="Y1810" s="12">
        <v>0</v>
      </c>
      <c r="Z1810" s="12">
        <v>0</v>
      </c>
      <c r="AA1810" s="12">
        <v>0</v>
      </c>
      <c r="AB1810" s="12">
        <v>0</v>
      </c>
      <c r="AC1810" s="12">
        <v>0</v>
      </c>
      <c r="AG1810" s="33" t="s">
        <v>355</v>
      </c>
      <c r="AH1810" s="30" t="s">
        <v>110</v>
      </c>
      <c r="AI1810" s="34">
        <v>43914</v>
      </c>
      <c r="AJ1810" s="12">
        <v>0</v>
      </c>
      <c r="AK1810" s="12">
        <v>0</v>
      </c>
      <c r="AL1810" s="12">
        <v>0</v>
      </c>
      <c r="AM1810" s="12">
        <v>0</v>
      </c>
      <c r="AN1810" s="12">
        <v>0</v>
      </c>
      <c r="AO1810" s="12">
        <v>0</v>
      </c>
      <c r="AP1810" s="12">
        <v>0</v>
      </c>
      <c r="AQ1810" s="12">
        <v>0</v>
      </c>
      <c r="AR1810" s="12">
        <v>0</v>
      </c>
      <c r="AS1810" s="12">
        <v>0</v>
      </c>
      <c r="AT1810" s="12">
        <v>0</v>
      </c>
      <c r="AU1810" s="12">
        <v>0</v>
      </c>
      <c r="AV1810" s="12">
        <v>0</v>
      </c>
      <c r="AW1810" s="12">
        <v>0</v>
      </c>
      <c r="AX1810" s="12">
        <v>0</v>
      </c>
      <c r="AY1810" s="12">
        <v>0</v>
      </c>
      <c r="AZ1810" s="12">
        <v>0</v>
      </c>
      <c r="BA1810" s="12">
        <v>0</v>
      </c>
      <c r="BB1810" s="12">
        <v>0</v>
      </c>
      <c r="BC1810" s="12">
        <v>0</v>
      </c>
      <c r="BD1810" s="12">
        <v>0</v>
      </c>
      <c r="BE1810" s="12">
        <v>0</v>
      </c>
      <c r="BF1810" s="12">
        <v>0</v>
      </c>
      <c r="BK1810" t="s">
        <v>332</v>
      </c>
      <c r="BL1810" t="s">
        <v>110</v>
      </c>
      <c r="BM1810" s="2">
        <v>43913</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row>
    <row r="1811" spans="1:92" hidden="1" x14ac:dyDescent="0.25">
      <c r="A1811" s="27" t="s">
        <v>355</v>
      </c>
      <c r="B1811" s="12" t="s">
        <v>111</v>
      </c>
      <c r="C1811" s="2">
        <v>43914</v>
      </c>
      <c r="D1811" s="12">
        <v>0</v>
      </c>
      <c r="E1811" s="12">
        <v>0</v>
      </c>
      <c r="F1811" s="12">
        <v>0</v>
      </c>
      <c r="G1811" s="12">
        <v>0</v>
      </c>
      <c r="H1811" s="12">
        <v>0</v>
      </c>
      <c r="I1811" s="12">
        <v>0</v>
      </c>
      <c r="J1811" s="12">
        <v>0</v>
      </c>
      <c r="K1811" s="12">
        <v>0</v>
      </c>
      <c r="L1811" s="12">
        <v>0</v>
      </c>
      <c r="M1811" s="12">
        <v>0</v>
      </c>
      <c r="N1811" s="12">
        <v>0</v>
      </c>
      <c r="O1811" s="12">
        <v>0</v>
      </c>
      <c r="P1811" s="12">
        <v>0</v>
      </c>
      <c r="Q1811" s="12">
        <v>0</v>
      </c>
      <c r="R1811" s="12">
        <v>0</v>
      </c>
      <c r="S1811" s="12">
        <v>0</v>
      </c>
      <c r="T1811" s="12">
        <v>0</v>
      </c>
      <c r="U1811" s="12">
        <v>0</v>
      </c>
      <c r="V1811" s="12">
        <v>0</v>
      </c>
      <c r="W1811" s="12">
        <v>0</v>
      </c>
      <c r="X1811" s="12">
        <v>0</v>
      </c>
      <c r="Y1811" s="12">
        <v>0</v>
      </c>
      <c r="Z1811" s="12">
        <v>0</v>
      </c>
      <c r="AA1811" s="12">
        <v>0</v>
      </c>
      <c r="AB1811" s="12">
        <v>0</v>
      </c>
      <c r="AC1811" s="12">
        <v>0</v>
      </c>
      <c r="AG1811" s="35" t="s">
        <v>355</v>
      </c>
      <c r="AH1811" s="29" t="s">
        <v>111</v>
      </c>
      <c r="AI1811" s="36">
        <v>43914</v>
      </c>
      <c r="AJ1811" s="12">
        <v>0</v>
      </c>
      <c r="AK1811" s="12">
        <v>0</v>
      </c>
      <c r="AL1811" s="12">
        <v>0</v>
      </c>
      <c r="AM1811" s="12">
        <v>0</v>
      </c>
      <c r="AN1811" s="12">
        <v>0</v>
      </c>
      <c r="AO1811" s="12">
        <v>0</v>
      </c>
      <c r="AP1811" s="12">
        <v>0</v>
      </c>
      <c r="AQ1811" s="12">
        <v>0</v>
      </c>
      <c r="AR1811" s="12">
        <v>0</v>
      </c>
      <c r="AS1811" s="12">
        <v>0</v>
      </c>
      <c r="AT1811" s="12">
        <v>0</v>
      </c>
      <c r="AU1811" s="12">
        <v>0</v>
      </c>
      <c r="AV1811" s="12">
        <v>0</v>
      </c>
      <c r="AW1811" s="12">
        <v>0</v>
      </c>
      <c r="AX1811" s="12">
        <v>0</v>
      </c>
      <c r="AY1811" s="12">
        <v>0</v>
      </c>
      <c r="AZ1811" s="12">
        <v>0</v>
      </c>
      <c r="BA1811" s="12">
        <v>0</v>
      </c>
      <c r="BB1811" s="12">
        <v>0</v>
      </c>
      <c r="BC1811" s="12">
        <v>0</v>
      </c>
      <c r="BD1811" s="12">
        <v>0</v>
      </c>
      <c r="BE1811" s="12">
        <v>0</v>
      </c>
      <c r="BF1811" s="12">
        <v>0</v>
      </c>
      <c r="BK1811" t="s">
        <v>332</v>
      </c>
      <c r="BL1811" t="s">
        <v>111</v>
      </c>
      <c r="BM1811" s="2">
        <v>43913</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row>
    <row r="1812" spans="1:92" hidden="1" x14ac:dyDescent="0.25">
      <c r="A1812" s="27" t="s">
        <v>355</v>
      </c>
      <c r="B1812" s="12" t="s">
        <v>112</v>
      </c>
      <c r="C1812" s="2">
        <v>43914</v>
      </c>
      <c r="D1812" s="12">
        <v>0</v>
      </c>
      <c r="E1812" s="12">
        <v>0</v>
      </c>
      <c r="F1812" s="12">
        <v>0</v>
      </c>
      <c r="G1812" s="12">
        <v>0</v>
      </c>
      <c r="H1812" s="12">
        <v>0</v>
      </c>
      <c r="I1812" s="12">
        <v>0</v>
      </c>
      <c r="J1812" s="12">
        <v>0</v>
      </c>
      <c r="K1812" s="12">
        <v>0</v>
      </c>
      <c r="L1812" s="12">
        <v>0</v>
      </c>
      <c r="M1812" s="12">
        <v>0</v>
      </c>
      <c r="N1812" s="12">
        <v>0</v>
      </c>
      <c r="O1812" s="12">
        <v>0</v>
      </c>
      <c r="P1812" s="12">
        <v>0</v>
      </c>
      <c r="Q1812" s="12">
        <v>0</v>
      </c>
      <c r="R1812" s="12">
        <v>0</v>
      </c>
      <c r="S1812" s="12">
        <v>0</v>
      </c>
      <c r="T1812" s="12">
        <v>0</v>
      </c>
      <c r="U1812" s="12">
        <v>0</v>
      </c>
      <c r="V1812" s="12">
        <v>0</v>
      </c>
      <c r="W1812" s="12">
        <v>0</v>
      </c>
      <c r="X1812" s="12">
        <v>0</v>
      </c>
      <c r="Y1812" s="12">
        <v>0</v>
      </c>
      <c r="Z1812" s="12">
        <v>0</v>
      </c>
      <c r="AA1812" s="12">
        <v>0</v>
      </c>
      <c r="AB1812" s="12">
        <v>0</v>
      </c>
      <c r="AC1812" s="12">
        <v>0</v>
      </c>
      <c r="AG1812" s="33" t="s">
        <v>355</v>
      </c>
      <c r="AH1812" s="30" t="s">
        <v>112</v>
      </c>
      <c r="AI1812" s="34">
        <v>43914</v>
      </c>
      <c r="AJ1812" s="12">
        <v>0</v>
      </c>
      <c r="AK1812" s="12">
        <v>0</v>
      </c>
      <c r="AL1812" s="12">
        <v>0</v>
      </c>
      <c r="AM1812" s="12">
        <v>0</v>
      </c>
      <c r="AN1812" s="12">
        <v>0</v>
      </c>
      <c r="AO1812" s="12">
        <v>0</v>
      </c>
      <c r="AP1812" s="12">
        <v>0</v>
      </c>
      <c r="AQ1812" s="12">
        <v>0</v>
      </c>
      <c r="AR1812" s="12">
        <v>0</v>
      </c>
      <c r="AS1812" s="12">
        <v>0</v>
      </c>
      <c r="AT1812" s="12">
        <v>0</v>
      </c>
      <c r="AU1812" s="12">
        <v>0</v>
      </c>
      <c r="AV1812" s="12">
        <v>0</v>
      </c>
      <c r="AW1812" s="12">
        <v>0</v>
      </c>
      <c r="AX1812" s="12">
        <v>0</v>
      </c>
      <c r="AY1812" s="12">
        <v>0</v>
      </c>
      <c r="AZ1812" s="12">
        <v>0</v>
      </c>
      <c r="BA1812" s="12">
        <v>0</v>
      </c>
      <c r="BB1812" s="12">
        <v>0</v>
      </c>
      <c r="BC1812" s="12">
        <v>0</v>
      </c>
      <c r="BD1812" s="12">
        <v>0</v>
      </c>
      <c r="BE1812" s="12">
        <v>0</v>
      </c>
      <c r="BF1812" s="12">
        <v>0</v>
      </c>
      <c r="BK1812" t="s">
        <v>332</v>
      </c>
      <c r="BL1812" t="s">
        <v>112</v>
      </c>
      <c r="BM1812" s="2">
        <v>43913</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row>
    <row r="1813" spans="1:92" hidden="1" x14ac:dyDescent="0.25">
      <c r="A1813" s="27" t="s">
        <v>355</v>
      </c>
      <c r="B1813" s="12" t="s">
        <v>113</v>
      </c>
      <c r="C1813" s="2">
        <v>43914</v>
      </c>
      <c r="D1813" s="12">
        <v>0</v>
      </c>
      <c r="E1813" s="12">
        <v>0</v>
      </c>
      <c r="F1813" s="12">
        <v>0</v>
      </c>
      <c r="G1813" s="12">
        <v>0</v>
      </c>
      <c r="H1813" s="12">
        <v>0</v>
      </c>
      <c r="I1813" s="12">
        <v>0</v>
      </c>
      <c r="J1813" s="12">
        <v>0</v>
      </c>
      <c r="K1813" s="12">
        <v>0</v>
      </c>
      <c r="L1813" s="12">
        <v>0</v>
      </c>
      <c r="M1813" s="12">
        <v>0</v>
      </c>
      <c r="N1813" s="12">
        <v>0</v>
      </c>
      <c r="O1813" s="12">
        <v>0</v>
      </c>
      <c r="P1813" s="12">
        <v>0</v>
      </c>
      <c r="Q1813" s="12">
        <v>0</v>
      </c>
      <c r="R1813" s="12">
        <v>0</v>
      </c>
      <c r="S1813" s="12">
        <v>0</v>
      </c>
      <c r="T1813" s="12">
        <v>0</v>
      </c>
      <c r="U1813" s="12">
        <v>0</v>
      </c>
      <c r="V1813" s="12">
        <v>0</v>
      </c>
      <c r="W1813" s="12">
        <v>0</v>
      </c>
      <c r="X1813" s="12">
        <v>0</v>
      </c>
      <c r="Y1813" s="12">
        <v>0</v>
      </c>
      <c r="Z1813" s="12">
        <v>0</v>
      </c>
      <c r="AA1813" s="12">
        <v>0</v>
      </c>
      <c r="AB1813" s="12">
        <v>0</v>
      </c>
      <c r="AC1813" s="12">
        <v>0</v>
      </c>
      <c r="AG1813" s="35" t="s">
        <v>355</v>
      </c>
      <c r="AH1813" s="29" t="s">
        <v>113</v>
      </c>
      <c r="AI1813" s="36">
        <v>43914</v>
      </c>
      <c r="AJ1813" s="12">
        <v>0</v>
      </c>
      <c r="AK1813" s="12">
        <v>0</v>
      </c>
      <c r="AL1813" s="12">
        <v>0</v>
      </c>
      <c r="AM1813" s="12">
        <v>0</v>
      </c>
      <c r="AN1813" s="12">
        <v>0</v>
      </c>
      <c r="AO1813" s="12">
        <v>0</v>
      </c>
      <c r="AP1813" s="12">
        <v>0</v>
      </c>
      <c r="AQ1813" s="12">
        <v>0</v>
      </c>
      <c r="AR1813" s="12">
        <v>0</v>
      </c>
      <c r="AS1813" s="12">
        <v>0</v>
      </c>
      <c r="AT1813" s="12">
        <v>0</v>
      </c>
      <c r="AU1813" s="12">
        <v>0</v>
      </c>
      <c r="AV1813" s="12">
        <v>0</v>
      </c>
      <c r="AW1813" s="12">
        <v>0</v>
      </c>
      <c r="AX1813" s="12">
        <v>0</v>
      </c>
      <c r="AY1813" s="12">
        <v>0</v>
      </c>
      <c r="AZ1813" s="12">
        <v>0</v>
      </c>
      <c r="BA1813" s="12">
        <v>0</v>
      </c>
      <c r="BB1813" s="12">
        <v>0</v>
      </c>
      <c r="BC1813" s="12">
        <v>0</v>
      </c>
      <c r="BD1813" s="12">
        <v>0</v>
      </c>
      <c r="BE1813" s="12">
        <v>0</v>
      </c>
      <c r="BF1813" s="12">
        <v>0</v>
      </c>
      <c r="BK1813" t="s">
        <v>332</v>
      </c>
      <c r="BL1813" t="s">
        <v>113</v>
      </c>
      <c r="BM1813" s="2">
        <v>43913</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0</v>
      </c>
    </row>
    <row r="1814" spans="1:92" hidden="1" x14ac:dyDescent="0.25">
      <c r="A1814" s="27" t="s">
        <v>356</v>
      </c>
      <c r="B1814" s="12" t="s">
        <v>110</v>
      </c>
      <c r="C1814" s="2">
        <v>43914</v>
      </c>
      <c r="D1814" s="12">
        <v>0</v>
      </c>
      <c r="E1814" s="12">
        <v>0</v>
      </c>
      <c r="F1814" s="12">
        <v>0</v>
      </c>
      <c r="G1814" s="12">
        <v>0</v>
      </c>
      <c r="H1814" s="12">
        <v>0</v>
      </c>
      <c r="I1814" s="12">
        <v>0</v>
      </c>
      <c r="J1814" s="12">
        <v>0</v>
      </c>
      <c r="K1814" s="12">
        <v>0</v>
      </c>
      <c r="L1814" s="12">
        <v>0</v>
      </c>
      <c r="M1814" s="12">
        <v>0</v>
      </c>
      <c r="N1814" s="12">
        <v>0</v>
      </c>
      <c r="O1814" s="12">
        <v>0</v>
      </c>
      <c r="P1814" s="12">
        <v>0</v>
      </c>
      <c r="Q1814" s="12">
        <v>0</v>
      </c>
      <c r="R1814" s="12">
        <v>0</v>
      </c>
      <c r="S1814" s="12">
        <v>0</v>
      </c>
      <c r="T1814" s="12">
        <v>0</v>
      </c>
      <c r="U1814" s="12">
        <v>0</v>
      </c>
      <c r="V1814" s="12">
        <v>0</v>
      </c>
      <c r="W1814" s="12">
        <v>0</v>
      </c>
      <c r="X1814" s="12">
        <v>0</v>
      </c>
      <c r="Y1814" s="12">
        <v>0</v>
      </c>
      <c r="Z1814" s="12">
        <v>0</v>
      </c>
      <c r="AA1814" s="12">
        <v>0</v>
      </c>
      <c r="AB1814" s="12">
        <v>0</v>
      </c>
      <c r="AC1814" s="12">
        <v>0</v>
      </c>
      <c r="AG1814" s="33" t="s">
        <v>356</v>
      </c>
      <c r="AH1814" s="30" t="s">
        <v>110</v>
      </c>
      <c r="AI1814" s="34">
        <v>43914</v>
      </c>
      <c r="AJ1814" s="12">
        <v>0</v>
      </c>
      <c r="AK1814" s="12">
        <v>0</v>
      </c>
      <c r="AL1814" s="12">
        <v>0</v>
      </c>
      <c r="AM1814" s="12">
        <v>0</v>
      </c>
      <c r="AN1814" s="12">
        <v>0</v>
      </c>
      <c r="AO1814" s="12">
        <v>0</v>
      </c>
      <c r="AP1814" s="12">
        <v>0</v>
      </c>
      <c r="AQ1814" s="12">
        <v>0</v>
      </c>
      <c r="AR1814" s="12">
        <v>0</v>
      </c>
      <c r="AS1814" s="12">
        <v>0</v>
      </c>
      <c r="AT1814" s="12">
        <v>0</v>
      </c>
      <c r="AU1814" s="12">
        <v>0</v>
      </c>
      <c r="AV1814" s="12">
        <v>0</v>
      </c>
      <c r="AW1814" s="12">
        <v>0</v>
      </c>
      <c r="AX1814" s="12">
        <v>0</v>
      </c>
      <c r="AY1814" s="12">
        <v>0</v>
      </c>
      <c r="AZ1814" s="12">
        <v>0</v>
      </c>
      <c r="BA1814" s="12">
        <v>0</v>
      </c>
      <c r="BB1814" s="12">
        <v>0</v>
      </c>
      <c r="BC1814" s="12">
        <v>0</v>
      </c>
      <c r="BD1814" s="12">
        <v>0</v>
      </c>
      <c r="BE1814" s="12">
        <v>0</v>
      </c>
      <c r="BF1814" s="12">
        <v>0</v>
      </c>
      <c r="BK1814" t="s">
        <v>333</v>
      </c>
      <c r="BL1814" t="s">
        <v>110</v>
      </c>
      <c r="BM1814" s="2">
        <v>43913</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row>
    <row r="1815" spans="1:92" hidden="1" x14ac:dyDescent="0.25">
      <c r="A1815" s="27" t="s">
        <v>356</v>
      </c>
      <c r="B1815" s="12" t="s">
        <v>111</v>
      </c>
      <c r="C1815" s="2">
        <v>43914</v>
      </c>
      <c r="D1815" s="12">
        <v>0</v>
      </c>
      <c r="E1815" s="12">
        <v>0</v>
      </c>
      <c r="F1815" s="12">
        <v>0</v>
      </c>
      <c r="G1815" s="12">
        <v>0</v>
      </c>
      <c r="H1815" s="12">
        <v>0</v>
      </c>
      <c r="I1815" s="12">
        <v>0</v>
      </c>
      <c r="J1815" s="12">
        <v>0</v>
      </c>
      <c r="K1815" s="12">
        <v>0</v>
      </c>
      <c r="L1815" s="12">
        <v>0</v>
      </c>
      <c r="M1815" s="12">
        <v>0</v>
      </c>
      <c r="N1815" s="12">
        <v>0</v>
      </c>
      <c r="O1815" s="12">
        <v>0</v>
      </c>
      <c r="P1815" s="12">
        <v>0</v>
      </c>
      <c r="Q1815" s="12">
        <v>0</v>
      </c>
      <c r="R1815" s="12">
        <v>0</v>
      </c>
      <c r="S1815" s="12">
        <v>0</v>
      </c>
      <c r="T1815" s="12">
        <v>0</v>
      </c>
      <c r="U1815" s="12">
        <v>0</v>
      </c>
      <c r="V1815" s="12">
        <v>0</v>
      </c>
      <c r="W1815" s="12">
        <v>0</v>
      </c>
      <c r="X1815" s="12">
        <v>0</v>
      </c>
      <c r="Y1815" s="12">
        <v>0</v>
      </c>
      <c r="Z1815" s="12">
        <v>0</v>
      </c>
      <c r="AA1815" s="12">
        <v>0</v>
      </c>
      <c r="AB1815" s="12">
        <v>0</v>
      </c>
      <c r="AC1815" s="12">
        <v>0</v>
      </c>
      <c r="AG1815" s="35" t="s">
        <v>356</v>
      </c>
      <c r="AH1815" s="29" t="s">
        <v>111</v>
      </c>
      <c r="AI1815" s="36">
        <v>43914</v>
      </c>
      <c r="AJ1815" s="12">
        <v>0</v>
      </c>
      <c r="AK1815" s="12">
        <v>0</v>
      </c>
      <c r="AL1815" s="12">
        <v>0</v>
      </c>
      <c r="AM1815" s="12">
        <v>0</v>
      </c>
      <c r="AN1815" s="12">
        <v>0</v>
      </c>
      <c r="AO1815" s="12">
        <v>0</v>
      </c>
      <c r="AP1815" s="12">
        <v>0</v>
      </c>
      <c r="AQ1815" s="12">
        <v>0</v>
      </c>
      <c r="AR1815" s="12">
        <v>0</v>
      </c>
      <c r="AS1815" s="12">
        <v>0</v>
      </c>
      <c r="AT1815" s="12">
        <v>0</v>
      </c>
      <c r="AU1815" s="12">
        <v>0</v>
      </c>
      <c r="AV1815" s="12">
        <v>0</v>
      </c>
      <c r="AW1815" s="12">
        <v>0</v>
      </c>
      <c r="AX1815" s="12">
        <v>0</v>
      </c>
      <c r="AY1815" s="12">
        <v>0</v>
      </c>
      <c r="AZ1815" s="12">
        <v>0</v>
      </c>
      <c r="BA1815" s="12">
        <v>0</v>
      </c>
      <c r="BB1815" s="12">
        <v>0</v>
      </c>
      <c r="BC1815" s="12">
        <v>0</v>
      </c>
      <c r="BD1815" s="12">
        <v>0</v>
      </c>
      <c r="BE1815" s="12">
        <v>0</v>
      </c>
      <c r="BF1815" s="12">
        <v>0</v>
      </c>
      <c r="BK1815" t="s">
        <v>333</v>
      </c>
      <c r="BL1815" t="s">
        <v>111</v>
      </c>
      <c r="BM1815" s="2">
        <v>43913</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0</v>
      </c>
      <c r="CG1815">
        <v>0</v>
      </c>
      <c r="CH1815">
        <v>0</v>
      </c>
      <c r="CI1815">
        <v>0</v>
      </c>
      <c r="CJ1815">
        <v>0</v>
      </c>
      <c r="CK1815">
        <v>0</v>
      </c>
      <c r="CL1815">
        <v>0</v>
      </c>
      <c r="CM1815">
        <v>0</v>
      </c>
      <c r="CN1815">
        <v>0</v>
      </c>
    </row>
    <row r="1816" spans="1:92" hidden="1" x14ac:dyDescent="0.25">
      <c r="A1816" s="27" t="s">
        <v>356</v>
      </c>
      <c r="B1816" s="12" t="s">
        <v>112</v>
      </c>
      <c r="C1816" s="2">
        <v>43914</v>
      </c>
      <c r="D1816" s="12">
        <v>0</v>
      </c>
      <c r="E1816" s="12">
        <v>0</v>
      </c>
      <c r="F1816" s="12">
        <v>0</v>
      </c>
      <c r="G1816" s="12">
        <v>0</v>
      </c>
      <c r="H1816" s="12">
        <v>0</v>
      </c>
      <c r="I1816" s="12">
        <v>0</v>
      </c>
      <c r="J1816" s="12">
        <v>0</v>
      </c>
      <c r="K1816" s="12">
        <v>0</v>
      </c>
      <c r="L1816" s="12">
        <v>0</v>
      </c>
      <c r="M1816" s="12">
        <v>0</v>
      </c>
      <c r="N1816" s="12">
        <v>0</v>
      </c>
      <c r="O1816" s="12">
        <v>0</v>
      </c>
      <c r="P1816" s="12">
        <v>0</v>
      </c>
      <c r="Q1816" s="12">
        <v>0</v>
      </c>
      <c r="R1816" s="12">
        <v>0</v>
      </c>
      <c r="S1816" s="12">
        <v>0</v>
      </c>
      <c r="T1816" s="12">
        <v>0</v>
      </c>
      <c r="U1816" s="12">
        <v>0</v>
      </c>
      <c r="V1816" s="12">
        <v>0</v>
      </c>
      <c r="W1816" s="12">
        <v>0</v>
      </c>
      <c r="X1816" s="12">
        <v>0</v>
      </c>
      <c r="Y1816" s="12">
        <v>0</v>
      </c>
      <c r="Z1816" s="12">
        <v>0</v>
      </c>
      <c r="AA1816" s="12">
        <v>0</v>
      </c>
      <c r="AB1816" s="12">
        <v>0</v>
      </c>
      <c r="AC1816" s="12">
        <v>0</v>
      </c>
      <c r="AG1816" s="33" t="s">
        <v>356</v>
      </c>
      <c r="AH1816" s="30" t="s">
        <v>112</v>
      </c>
      <c r="AI1816" s="34">
        <v>43914</v>
      </c>
      <c r="AJ1816" s="12">
        <v>0</v>
      </c>
      <c r="AK1816" s="12">
        <v>0</v>
      </c>
      <c r="AL1816" s="12">
        <v>0</v>
      </c>
      <c r="AM1816" s="12">
        <v>0</v>
      </c>
      <c r="AN1816" s="12">
        <v>0</v>
      </c>
      <c r="AO1816" s="12">
        <v>0</v>
      </c>
      <c r="AP1816" s="12">
        <v>0</v>
      </c>
      <c r="AQ1816" s="12">
        <v>0</v>
      </c>
      <c r="AR1816" s="12">
        <v>0</v>
      </c>
      <c r="AS1816" s="12">
        <v>0</v>
      </c>
      <c r="AT1816" s="12">
        <v>0</v>
      </c>
      <c r="AU1816" s="12">
        <v>0</v>
      </c>
      <c r="AV1816" s="12">
        <v>0</v>
      </c>
      <c r="AW1816" s="12">
        <v>0</v>
      </c>
      <c r="AX1816" s="12">
        <v>0</v>
      </c>
      <c r="AY1816" s="12">
        <v>0</v>
      </c>
      <c r="AZ1816" s="12">
        <v>0</v>
      </c>
      <c r="BA1816" s="12">
        <v>0</v>
      </c>
      <c r="BB1816" s="12">
        <v>0</v>
      </c>
      <c r="BC1816" s="12">
        <v>0</v>
      </c>
      <c r="BD1816" s="12">
        <v>0</v>
      </c>
      <c r="BE1816" s="12">
        <v>0</v>
      </c>
      <c r="BF1816" s="12">
        <v>0</v>
      </c>
      <c r="BK1816" t="s">
        <v>333</v>
      </c>
      <c r="BL1816" t="s">
        <v>112</v>
      </c>
      <c r="BM1816" s="2">
        <v>43913</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0</v>
      </c>
      <c r="CJ1816">
        <v>0</v>
      </c>
      <c r="CK1816">
        <v>0</v>
      </c>
      <c r="CL1816">
        <v>0</v>
      </c>
      <c r="CM1816">
        <v>0</v>
      </c>
      <c r="CN1816">
        <v>0</v>
      </c>
    </row>
    <row r="1817" spans="1:92" hidden="1" x14ac:dyDescent="0.25">
      <c r="A1817" s="27" t="s">
        <v>356</v>
      </c>
      <c r="B1817" s="12" t="s">
        <v>113</v>
      </c>
      <c r="C1817" s="2">
        <v>43914</v>
      </c>
      <c r="D1817" s="12">
        <v>0</v>
      </c>
      <c r="E1817" s="12">
        <v>0</v>
      </c>
      <c r="F1817" s="12">
        <v>0</v>
      </c>
      <c r="G1817" s="12">
        <v>0</v>
      </c>
      <c r="H1817" s="12">
        <v>0</v>
      </c>
      <c r="I1817" s="12">
        <v>0</v>
      </c>
      <c r="J1817" s="12">
        <v>0</v>
      </c>
      <c r="K1817" s="12">
        <v>0</v>
      </c>
      <c r="L1817" s="12">
        <v>0</v>
      </c>
      <c r="M1817" s="12">
        <v>0</v>
      </c>
      <c r="N1817" s="12">
        <v>0</v>
      </c>
      <c r="O1817" s="12">
        <v>0</v>
      </c>
      <c r="P1817" s="12">
        <v>0</v>
      </c>
      <c r="Q1817" s="12">
        <v>0</v>
      </c>
      <c r="R1817" s="12">
        <v>0</v>
      </c>
      <c r="S1817" s="12">
        <v>0</v>
      </c>
      <c r="T1817" s="12">
        <v>0</v>
      </c>
      <c r="U1817" s="12">
        <v>0</v>
      </c>
      <c r="V1817" s="12">
        <v>0</v>
      </c>
      <c r="W1817" s="12">
        <v>0</v>
      </c>
      <c r="X1817" s="12">
        <v>0</v>
      </c>
      <c r="Y1817" s="12">
        <v>0</v>
      </c>
      <c r="Z1817" s="12">
        <v>0</v>
      </c>
      <c r="AA1817" s="12">
        <v>0</v>
      </c>
      <c r="AB1817" s="12">
        <v>0</v>
      </c>
      <c r="AC1817" s="12">
        <v>0</v>
      </c>
      <c r="AG1817" s="35" t="s">
        <v>356</v>
      </c>
      <c r="AH1817" s="29" t="s">
        <v>113</v>
      </c>
      <c r="AI1817" s="36">
        <v>43914</v>
      </c>
      <c r="AJ1817" s="12">
        <v>0</v>
      </c>
      <c r="AK1817" s="12">
        <v>0</v>
      </c>
      <c r="AL1817" s="12">
        <v>0</v>
      </c>
      <c r="AM1817" s="12">
        <v>0</v>
      </c>
      <c r="AN1817" s="12">
        <v>0</v>
      </c>
      <c r="AO1817" s="12">
        <v>0</v>
      </c>
      <c r="AP1817" s="12">
        <v>0</v>
      </c>
      <c r="AQ1817" s="12">
        <v>0</v>
      </c>
      <c r="AR1817" s="12">
        <v>0</v>
      </c>
      <c r="AS1817" s="12">
        <v>0</v>
      </c>
      <c r="AT1817" s="12">
        <v>0</v>
      </c>
      <c r="AU1817" s="12">
        <v>0</v>
      </c>
      <c r="AV1817" s="12">
        <v>0</v>
      </c>
      <c r="AW1817" s="12">
        <v>0</v>
      </c>
      <c r="AX1817" s="12">
        <v>0</v>
      </c>
      <c r="AY1817" s="12">
        <v>0</v>
      </c>
      <c r="AZ1817" s="12">
        <v>0</v>
      </c>
      <c r="BA1817" s="12">
        <v>0</v>
      </c>
      <c r="BB1817" s="12">
        <v>0</v>
      </c>
      <c r="BC1817" s="12">
        <v>0</v>
      </c>
      <c r="BD1817" s="12">
        <v>0</v>
      </c>
      <c r="BE1817" s="12">
        <v>0</v>
      </c>
      <c r="BF1817" s="12">
        <v>0</v>
      </c>
      <c r="BK1817" t="s">
        <v>333</v>
      </c>
      <c r="BL1817" t="s">
        <v>113</v>
      </c>
      <c r="BM1817" s="2">
        <v>43913</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row>
    <row r="1818" spans="1:92" hidden="1" x14ac:dyDescent="0.25">
      <c r="A1818" s="27" t="s">
        <v>357</v>
      </c>
      <c r="B1818" s="12" t="s">
        <v>110</v>
      </c>
      <c r="C1818" s="2">
        <v>43914</v>
      </c>
      <c r="D1818" s="12">
        <v>0</v>
      </c>
      <c r="E1818" s="12">
        <v>0</v>
      </c>
      <c r="F1818" s="12">
        <v>0</v>
      </c>
      <c r="G1818" s="12">
        <v>0</v>
      </c>
      <c r="H1818" s="12">
        <v>0</v>
      </c>
      <c r="I1818" s="12">
        <v>0</v>
      </c>
      <c r="J1818" s="12">
        <v>0</v>
      </c>
      <c r="K1818" s="12">
        <v>0</v>
      </c>
      <c r="L1818" s="12">
        <v>0</v>
      </c>
      <c r="M1818" s="12">
        <v>0</v>
      </c>
      <c r="N1818" s="12">
        <v>0</v>
      </c>
      <c r="O1818" s="12">
        <v>0</v>
      </c>
      <c r="P1818" s="12">
        <v>0</v>
      </c>
      <c r="Q1818" s="12">
        <v>0</v>
      </c>
      <c r="R1818" s="12">
        <v>0</v>
      </c>
      <c r="S1818" s="12">
        <v>0</v>
      </c>
      <c r="T1818" s="12">
        <v>0</v>
      </c>
      <c r="U1818" s="12">
        <v>0</v>
      </c>
      <c r="V1818" s="12">
        <v>0</v>
      </c>
      <c r="W1818" s="12">
        <v>0</v>
      </c>
      <c r="X1818" s="12">
        <v>0</v>
      </c>
      <c r="Y1818" s="12">
        <v>0</v>
      </c>
      <c r="Z1818" s="12">
        <v>0</v>
      </c>
      <c r="AA1818" s="12">
        <v>0</v>
      </c>
      <c r="AB1818" s="12">
        <v>0</v>
      </c>
      <c r="AC1818" s="12">
        <v>0</v>
      </c>
      <c r="AG1818" s="33" t="s">
        <v>357</v>
      </c>
      <c r="AH1818" s="30" t="s">
        <v>110</v>
      </c>
      <c r="AI1818" s="34">
        <v>43914</v>
      </c>
      <c r="AJ1818" s="12">
        <v>0</v>
      </c>
      <c r="AK1818" s="12">
        <v>0</v>
      </c>
      <c r="AL1818" s="12">
        <v>0</v>
      </c>
      <c r="AM1818" s="12">
        <v>0</v>
      </c>
      <c r="AN1818" s="12">
        <v>0</v>
      </c>
      <c r="AO1818" s="12">
        <v>0</v>
      </c>
      <c r="AP1818" s="12">
        <v>0</v>
      </c>
      <c r="AQ1818" s="12">
        <v>0</v>
      </c>
      <c r="AR1818" s="12">
        <v>0</v>
      </c>
      <c r="AS1818" s="12">
        <v>0</v>
      </c>
      <c r="AT1818" s="12">
        <v>0</v>
      </c>
      <c r="AU1818" s="12">
        <v>0</v>
      </c>
      <c r="AV1818" s="12">
        <v>0</v>
      </c>
      <c r="AW1818" s="12">
        <v>0</v>
      </c>
      <c r="AX1818" s="12">
        <v>0</v>
      </c>
      <c r="AY1818" s="12">
        <v>0</v>
      </c>
      <c r="AZ1818" s="12">
        <v>0</v>
      </c>
      <c r="BA1818" s="12">
        <v>0</v>
      </c>
      <c r="BB1818" s="12">
        <v>0</v>
      </c>
      <c r="BC1818" s="12">
        <v>0</v>
      </c>
      <c r="BD1818" s="12">
        <v>0</v>
      </c>
      <c r="BE1818" s="12">
        <v>0</v>
      </c>
      <c r="BF1818" s="12">
        <v>0</v>
      </c>
      <c r="BK1818" t="s">
        <v>334</v>
      </c>
      <c r="BL1818" t="s">
        <v>110</v>
      </c>
      <c r="BM1818" s="2">
        <v>43913</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row>
    <row r="1819" spans="1:92" hidden="1" x14ac:dyDescent="0.25">
      <c r="A1819" s="27" t="s">
        <v>357</v>
      </c>
      <c r="B1819" s="12" t="s">
        <v>111</v>
      </c>
      <c r="C1819" s="2">
        <v>43914</v>
      </c>
      <c r="D1819" s="12">
        <v>0</v>
      </c>
      <c r="E1819" s="12">
        <v>0</v>
      </c>
      <c r="F1819" s="12">
        <v>0</v>
      </c>
      <c r="G1819" s="12">
        <v>0</v>
      </c>
      <c r="H1819" s="12">
        <v>0</v>
      </c>
      <c r="I1819" s="12">
        <v>0</v>
      </c>
      <c r="J1819" s="12">
        <v>0</v>
      </c>
      <c r="K1819" s="12">
        <v>0</v>
      </c>
      <c r="L1819" s="12">
        <v>0</v>
      </c>
      <c r="M1819" s="12">
        <v>0</v>
      </c>
      <c r="N1819" s="12">
        <v>0</v>
      </c>
      <c r="O1819" s="12">
        <v>0</v>
      </c>
      <c r="P1819" s="12">
        <v>0</v>
      </c>
      <c r="Q1819" s="12">
        <v>0</v>
      </c>
      <c r="R1819" s="12">
        <v>0</v>
      </c>
      <c r="S1819" s="12">
        <v>0</v>
      </c>
      <c r="T1819" s="12">
        <v>0</v>
      </c>
      <c r="U1819" s="12">
        <v>0</v>
      </c>
      <c r="V1819" s="12">
        <v>0</v>
      </c>
      <c r="W1819" s="12">
        <v>0</v>
      </c>
      <c r="X1819" s="12">
        <v>0</v>
      </c>
      <c r="Y1819" s="12">
        <v>0</v>
      </c>
      <c r="Z1819" s="12">
        <v>0</v>
      </c>
      <c r="AA1819" s="12">
        <v>0</v>
      </c>
      <c r="AB1819" s="12">
        <v>0</v>
      </c>
      <c r="AC1819" s="12">
        <v>0</v>
      </c>
      <c r="AG1819" s="35" t="s">
        <v>357</v>
      </c>
      <c r="AH1819" s="29" t="s">
        <v>111</v>
      </c>
      <c r="AI1819" s="36">
        <v>43914</v>
      </c>
      <c r="AJ1819" s="12">
        <v>0</v>
      </c>
      <c r="AK1819" s="12">
        <v>0</v>
      </c>
      <c r="AL1819" s="12">
        <v>0</v>
      </c>
      <c r="AM1819" s="12">
        <v>0</v>
      </c>
      <c r="AN1819" s="12">
        <v>0</v>
      </c>
      <c r="AO1819" s="12">
        <v>0</v>
      </c>
      <c r="AP1819" s="12">
        <v>0</v>
      </c>
      <c r="AQ1819" s="12">
        <v>0</v>
      </c>
      <c r="AR1819" s="12">
        <v>0</v>
      </c>
      <c r="AS1819" s="12">
        <v>0</v>
      </c>
      <c r="AT1819" s="12">
        <v>0</v>
      </c>
      <c r="AU1819" s="12">
        <v>0</v>
      </c>
      <c r="AV1819" s="12">
        <v>0</v>
      </c>
      <c r="AW1819" s="12">
        <v>0</v>
      </c>
      <c r="AX1819" s="12">
        <v>0</v>
      </c>
      <c r="AY1819" s="12">
        <v>0</v>
      </c>
      <c r="AZ1819" s="12">
        <v>0</v>
      </c>
      <c r="BA1819" s="12">
        <v>0</v>
      </c>
      <c r="BB1819" s="12">
        <v>0</v>
      </c>
      <c r="BC1819" s="12">
        <v>0</v>
      </c>
      <c r="BD1819" s="12">
        <v>0</v>
      </c>
      <c r="BE1819" s="12">
        <v>0</v>
      </c>
      <c r="BF1819" s="12">
        <v>0</v>
      </c>
      <c r="BK1819" t="s">
        <v>334</v>
      </c>
      <c r="BL1819" t="s">
        <v>111</v>
      </c>
      <c r="BM1819" s="2">
        <v>43913</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0</v>
      </c>
      <c r="CJ1819">
        <v>0</v>
      </c>
      <c r="CK1819">
        <v>0</v>
      </c>
      <c r="CL1819">
        <v>0</v>
      </c>
      <c r="CM1819">
        <v>0</v>
      </c>
      <c r="CN1819">
        <v>0</v>
      </c>
    </row>
    <row r="1820" spans="1:92" hidden="1" x14ac:dyDescent="0.25">
      <c r="A1820" s="27" t="s">
        <v>357</v>
      </c>
      <c r="B1820" s="12" t="s">
        <v>112</v>
      </c>
      <c r="C1820" s="2">
        <v>43914</v>
      </c>
      <c r="D1820" s="12">
        <v>0</v>
      </c>
      <c r="E1820" s="12">
        <v>0</v>
      </c>
      <c r="F1820" s="12">
        <v>0</v>
      </c>
      <c r="G1820" s="12">
        <v>0</v>
      </c>
      <c r="H1820" s="12">
        <v>0</v>
      </c>
      <c r="I1820" s="12">
        <v>0</v>
      </c>
      <c r="J1820" s="12">
        <v>0</v>
      </c>
      <c r="K1820" s="12">
        <v>0</v>
      </c>
      <c r="L1820" s="12">
        <v>0</v>
      </c>
      <c r="M1820" s="12">
        <v>0</v>
      </c>
      <c r="N1820" s="12">
        <v>0</v>
      </c>
      <c r="O1820" s="12">
        <v>0</v>
      </c>
      <c r="P1820" s="12">
        <v>0</v>
      </c>
      <c r="Q1820" s="12">
        <v>0</v>
      </c>
      <c r="R1820" s="12">
        <v>0</v>
      </c>
      <c r="S1820" s="12">
        <v>0</v>
      </c>
      <c r="T1820" s="12">
        <v>0</v>
      </c>
      <c r="U1820" s="12">
        <v>0</v>
      </c>
      <c r="V1820" s="12">
        <v>0</v>
      </c>
      <c r="W1820" s="12">
        <v>0</v>
      </c>
      <c r="X1820" s="12">
        <v>0</v>
      </c>
      <c r="Y1820" s="12">
        <v>0</v>
      </c>
      <c r="Z1820" s="12">
        <v>0</v>
      </c>
      <c r="AA1820" s="12">
        <v>0</v>
      </c>
      <c r="AB1820" s="12">
        <v>0</v>
      </c>
      <c r="AC1820" s="12">
        <v>0</v>
      </c>
      <c r="AG1820" s="33" t="s">
        <v>357</v>
      </c>
      <c r="AH1820" s="30" t="s">
        <v>112</v>
      </c>
      <c r="AI1820" s="34">
        <v>43914</v>
      </c>
      <c r="AJ1820" s="12">
        <v>0</v>
      </c>
      <c r="AK1820" s="12">
        <v>0</v>
      </c>
      <c r="AL1820" s="12">
        <v>0</v>
      </c>
      <c r="AM1820" s="12">
        <v>0</v>
      </c>
      <c r="AN1820" s="12">
        <v>0</v>
      </c>
      <c r="AO1820" s="12">
        <v>0</v>
      </c>
      <c r="AP1820" s="12">
        <v>0</v>
      </c>
      <c r="AQ1820" s="12">
        <v>0</v>
      </c>
      <c r="AR1820" s="12">
        <v>0</v>
      </c>
      <c r="AS1820" s="12">
        <v>0</v>
      </c>
      <c r="AT1820" s="12">
        <v>0</v>
      </c>
      <c r="AU1820" s="12">
        <v>0</v>
      </c>
      <c r="AV1820" s="12">
        <v>0</v>
      </c>
      <c r="AW1820" s="12">
        <v>0</v>
      </c>
      <c r="AX1820" s="12">
        <v>0</v>
      </c>
      <c r="AY1820" s="12">
        <v>0</v>
      </c>
      <c r="AZ1820" s="12">
        <v>0</v>
      </c>
      <c r="BA1820" s="12">
        <v>0</v>
      </c>
      <c r="BB1820" s="12">
        <v>0</v>
      </c>
      <c r="BC1820" s="12">
        <v>0</v>
      </c>
      <c r="BD1820" s="12">
        <v>0</v>
      </c>
      <c r="BE1820" s="12">
        <v>0</v>
      </c>
      <c r="BF1820" s="12">
        <v>0</v>
      </c>
      <c r="BK1820" t="s">
        <v>334</v>
      </c>
      <c r="BL1820" t="s">
        <v>112</v>
      </c>
      <c r="BM1820" s="2">
        <v>43913</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0</v>
      </c>
      <c r="CJ1820">
        <v>0</v>
      </c>
      <c r="CK1820">
        <v>0</v>
      </c>
      <c r="CL1820">
        <v>0</v>
      </c>
      <c r="CM1820">
        <v>0</v>
      </c>
      <c r="CN1820">
        <v>0</v>
      </c>
    </row>
    <row r="1821" spans="1:92" hidden="1" x14ac:dyDescent="0.25">
      <c r="A1821" s="27" t="s">
        <v>357</v>
      </c>
      <c r="B1821" s="12" t="s">
        <v>113</v>
      </c>
      <c r="C1821" s="2">
        <v>43914</v>
      </c>
      <c r="D1821" s="12">
        <v>0</v>
      </c>
      <c r="E1821" s="12">
        <v>0</v>
      </c>
      <c r="F1821" s="12">
        <v>0</v>
      </c>
      <c r="G1821" s="12">
        <v>0</v>
      </c>
      <c r="H1821" s="12">
        <v>0</v>
      </c>
      <c r="I1821" s="12">
        <v>0</v>
      </c>
      <c r="J1821" s="12">
        <v>0</v>
      </c>
      <c r="K1821" s="12">
        <v>0</v>
      </c>
      <c r="L1821" s="12">
        <v>0</v>
      </c>
      <c r="M1821" s="12">
        <v>0</v>
      </c>
      <c r="N1821" s="12">
        <v>0</v>
      </c>
      <c r="O1821" s="12">
        <v>0</v>
      </c>
      <c r="P1821" s="12">
        <v>0</v>
      </c>
      <c r="Q1821" s="12">
        <v>0</v>
      </c>
      <c r="R1821" s="12">
        <v>0</v>
      </c>
      <c r="S1821" s="12">
        <v>0</v>
      </c>
      <c r="T1821" s="12">
        <v>0</v>
      </c>
      <c r="U1821" s="12">
        <v>0</v>
      </c>
      <c r="V1821" s="12">
        <v>0</v>
      </c>
      <c r="W1821" s="12">
        <v>0</v>
      </c>
      <c r="X1821" s="12">
        <v>0</v>
      </c>
      <c r="Y1821" s="12">
        <v>0</v>
      </c>
      <c r="Z1821" s="12">
        <v>0</v>
      </c>
      <c r="AA1821" s="12">
        <v>0</v>
      </c>
      <c r="AB1821" s="12">
        <v>0</v>
      </c>
      <c r="AC1821" s="12">
        <v>0</v>
      </c>
      <c r="AG1821" s="35" t="s">
        <v>357</v>
      </c>
      <c r="AH1821" s="29" t="s">
        <v>113</v>
      </c>
      <c r="AI1821" s="36">
        <v>43914</v>
      </c>
      <c r="AJ1821" s="12">
        <v>0</v>
      </c>
      <c r="AK1821" s="12">
        <v>0</v>
      </c>
      <c r="AL1821" s="12">
        <v>0</v>
      </c>
      <c r="AM1821" s="12">
        <v>0</v>
      </c>
      <c r="AN1821" s="12">
        <v>0</v>
      </c>
      <c r="AO1821" s="12">
        <v>0</v>
      </c>
      <c r="AP1821" s="12">
        <v>0</v>
      </c>
      <c r="AQ1821" s="12">
        <v>0</v>
      </c>
      <c r="AR1821" s="12">
        <v>0</v>
      </c>
      <c r="AS1821" s="12">
        <v>0</v>
      </c>
      <c r="AT1821" s="12">
        <v>0</v>
      </c>
      <c r="AU1821" s="12">
        <v>0</v>
      </c>
      <c r="AV1821" s="12">
        <v>0</v>
      </c>
      <c r="AW1821" s="12">
        <v>0</v>
      </c>
      <c r="AX1821" s="12">
        <v>0</v>
      </c>
      <c r="AY1821" s="12">
        <v>0</v>
      </c>
      <c r="AZ1821" s="12">
        <v>0</v>
      </c>
      <c r="BA1821" s="12">
        <v>0</v>
      </c>
      <c r="BB1821" s="12">
        <v>0</v>
      </c>
      <c r="BC1821" s="12">
        <v>0</v>
      </c>
      <c r="BD1821" s="12">
        <v>0</v>
      </c>
      <c r="BE1821" s="12">
        <v>0</v>
      </c>
      <c r="BF1821" s="12">
        <v>0</v>
      </c>
      <c r="BK1821" t="s">
        <v>334</v>
      </c>
      <c r="BL1821" t="s">
        <v>113</v>
      </c>
      <c r="BM1821" s="2">
        <v>43913</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row>
    <row r="1822" spans="1:92" hidden="1" x14ac:dyDescent="0.25">
      <c r="A1822" s="27" t="s">
        <v>358</v>
      </c>
      <c r="B1822" s="12" t="s">
        <v>110</v>
      </c>
      <c r="C1822" s="2">
        <v>43914</v>
      </c>
      <c r="D1822" s="12">
        <v>0</v>
      </c>
      <c r="E1822" s="12">
        <v>0</v>
      </c>
      <c r="F1822" s="12">
        <v>0</v>
      </c>
      <c r="G1822" s="12">
        <v>0</v>
      </c>
      <c r="H1822" s="12">
        <v>0</v>
      </c>
      <c r="I1822" s="12">
        <v>0</v>
      </c>
      <c r="J1822" s="12">
        <v>0</v>
      </c>
      <c r="K1822" s="12">
        <v>0</v>
      </c>
      <c r="L1822" s="12">
        <v>0</v>
      </c>
      <c r="M1822" s="12">
        <v>0</v>
      </c>
      <c r="N1822" s="12">
        <v>0</v>
      </c>
      <c r="O1822" s="12">
        <v>0</v>
      </c>
      <c r="P1822" s="12">
        <v>0</v>
      </c>
      <c r="Q1822" s="12">
        <v>0</v>
      </c>
      <c r="R1822" s="12">
        <v>0</v>
      </c>
      <c r="S1822" s="12">
        <v>0</v>
      </c>
      <c r="T1822" s="12">
        <v>0</v>
      </c>
      <c r="U1822" s="12">
        <v>0</v>
      </c>
      <c r="V1822" s="12">
        <v>0</v>
      </c>
      <c r="W1822" s="12">
        <v>0</v>
      </c>
      <c r="X1822" s="12">
        <v>0</v>
      </c>
      <c r="Y1822" s="12">
        <v>0</v>
      </c>
      <c r="Z1822" s="12">
        <v>0</v>
      </c>
      <c r="AA1822" s="12">
        <v>0</v>
      </c>
      <c r="AB1822" s="12">
        <v>0</v>
      </c>
      <c r="AC1822" s="12">
        <v>0</v>
      </c>
      <c r="AG1822" s="33" t="s">
        <v>358</v>
      </c>
      <c r="AH1822" s="30" t="s">
        <v>110</v>
      </c>
      <c r="AI1822" s="34">
        <v>43914</v>
      </c>
      <c r="AJ1822" s="12">
        <v>0</v>
      </c>
      <c r="AK1822" s="12">
        <v>0</v>
      </c>
      <c r="AL1822" s="12">
        <v>0</v>
      </c>
      <c r="AM1822" s="12">
        <v>0</v>
      </c>
      <c r="AN1822" s="12">
        <v>0</v>
      </c>
      <c r="AO1822" s="12">
        <v>0</v>
      </c>
      <c r="AP1822" s="12">
        <v>0</v>
      </c>
      <c r="AQ1822" s="12">
        <v>0</v>
      </c>
      <c r="AR1822" s="12">
        <v>0</v>
      </c>
      <c r="AS1822" s="12">
        <v>0</v>
      </c>
      <c r="AT1822" s="12">
        <v>0</v>
      </c>
      <c r="AU1822" s="12">
        <v>0</v>
      </c>
      <c r="AV1822" s="12">
        <v>0</v>
      </c>
      <c r="AW1822" s="12">
        <v>0</v>
      </c>
      <c r="AX1822" s="12">
        <v>0</v>
      </c>
      <c r="AY1822" s="12">
        <v>0</v>
      </c>
      <c r="AZ1822" s="12">
        <v>0</v>
      </c>
      <c r="BA1822" s="12">
        <v>0</v>
      </c>
      <c r="BB1822" s="12">
        <v>0</v>
      </c>
      <c r="BC1822" s="12">
        <v>0</v>
      </c>
      <c r="BD1822" s="12">
        <v>0</v>
      </c>
      <c r="BE1822" s="12">
        <v>0</v>
      </c>
      <c r="BF1822" s="12">
        <v>0</v>
      </c>
      <c r="BK1822" t="s">
        <v>335</v>
      </c>
      <c r="BL1822" t="s">
        <v>110</v>
      </c>
      <c r="BM1822" s="2">
        <v>43913</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row>
    <row r="1823" spans="1:92" hidden="1" x14ac:dyDescent="0.25">
      <c r="A1823" s="27" t="s">
        <v>358</v>
      </c>
      <c r="B1823" s="12" t="s">
        <v>111</v>
      </c>
      <c r="C1823" s="2">
        <v>43914</v>
      </c>
      <c r="D1823" s="12">
        <v>0</v>
      </c>
      <c r="E1823" s="12">
        <v>0</v>
      </c>
      <c r="F1823" s="12">
        <v>0</v>
      </c>
      <c r="G1823" s="12">
        <v>0</v>
      </c>
      <c r="H1823" s="12">
        <v>0</v>
      </c>
      <c r="I1823" s="12">
        <v>0</v>
      </c>
      <c r="J1823" s="12">
        <v>0</v>
      </c>
      <c r="K1823" s="12">
        <v>0</v>
      </c>
      <c r="L1823" s="12">
        <v>0</v>
      </c>
      <c r="M1823" s="12">
        <v>0</v>
      </c>
      <c r="N1823" s="12">
        <v>0</v>
      </c>
      <c r="O1823" s="12">
        <v>0</v>
      </c>
      <c r="P1823" s="12">
        <v>0</v>
      </c>
      <c r="Q1823" s="12">
        <v>0</v>
      </c>
      <c r="R1823" s="12">
        <v>0</v>
      </c>
      <c r="S1823" s="12">
        <v>0</v>
      </c>
      <c r="T1823" s="12">
        <v>0</v>
      </c>
      <c r="U1823" s="12">
        <v>0</v>
      </c>
      <c r="V1823" s="12">
        <v>0</v>
      </c>
      <c r="W1823" s="12">
        <v>0</v>
      </c>
      <c r="X1823" s="12">
        <v>0</v>
      </c>
      <c r="Y1823" s="12">
        <v>0</v>
      </c>
      <c r="Z1823" s="12">
        <v>0</v>
      </c>
      <c r="AA1823" s="12">
        <v>0</v>
      </c>
      <c r="AB1823" s="12">
        <v>0</v>
      </c>
      <c r="AC1823" s="12">
        <v>0</v>
      </c>
      <c r="AG1823" s="35" t="s">
        <v>358</v>
      </c>
      <c r="AH1823" s="29" t="s">
        <v>111</v>
      </c>
      <c r="AI1823" s="36">
        <v>43914</v>
      </c>
      <c r="AJ1823" s="12">
        <v>0</v>
      </c>
      <c r="AK1823" s="12">
        <v>0</v>
      </c>
      <c r="AL1823" s="12">
        <v>0</v>
      </c>
      <c r="AM1823" s="12">
        <v>0</v>
      </c>
      <c r="AN1823" s="12">
        <v>0</v>
      </c>
      <c r="AO1823" s="12">
        <v>0</v>
      </c>
      <c r="AP1823" s="12">
        <v>0</v>
      </c>
      <c r="AQ1823" s="12">
        <v>0</v>
      </c>
      <c r="AR1823" s="12">
        <v>0</v>
      </c>
      <c r="AS1823" s="12">
        <v>0</v>
      </c>
      <c r="AT1823" s="12">
        <v>0</v>
      </c>
      <c r="AU1823" s="12">
        <v>0</v>
      </c>
      <c r="AV1823" s="12">
        <v>0</v>
      </c>
      <c r="AW1823" s="12">
        <v>0</v>
      </c>
      <c r="AX1823" s="12">
        <v>0</v>
      </c>
      <c r="AY1823" s="12">
        <v>0</v>
      </c>
      <c r="AZ1823" s="12">
        <v>0</v>
      </c>
      <c r="BA1823" s="12">
        <v>0</v>
      </c>
      <c r="BB1823" s="12">
        <v>0</v>
      </c>
      <c r="BC1823" s="12">
        <v>0</v>
      </c>
      <c r="BD1823" s="12">
        <v>0</v>
      </c>
      <c r="BE1823" s="12">
        <v>0</v>
      </c>
      <c r="BF1823" s="12">
        <v>0</v>
      </c>
      <c r="BK1823" t="s">
        <v>335</v>
      </c>
      <c r="BL1823" t="s">
        <v>111</v>
      </c>
      <c r="BM1823" s="2">
        <v>43913</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row>
    <row r="1824" spans="1:92" hidden="1" x14ac:dyDescent="0.25">
      <c r="A1824" s="27" t="s">
        <v>358</v>
      </c>
      <c r="B1824" s="12" t="s">
        <v>112</v>
      </c>
      <c r="C1824" s="2">
        <v>43914</v>
      </c>
      <c r="D1824" s="12">
        <v>0</v>
      </c>
      <c r="E1824" s="12">
        <v>0</v>
      </c>
      <c r="F1824" s="12">
        <v>0</v>
      </c>
      <c r="G1824" s="12">
        <v>0</v>
      </c>
      <c r="H1824" s="12">
        <v>0</v>
      </c>
      <c r="I1824" s="12">
        <v>0</v>
      </c>
      <c r="J1824" s="12">
        <v>0</v>
      </c>
      <c r="K1824" s="12">
        <v>0</v>
      </c>
      <c r="L1824" s="12">
        <v>0</v>
      </c>
      <c r="M1824" s="12">
        <v>0</v>
      </c>
      <c r="N1824" s="12">
        <v>0</v>
      </c>
      <c r="O1824" s="12">
        <v>0</v>
      </c>
      <c r="P1824" s="12">
        <v>0</v>
      </c>
      <c r="Q1824" s="12">
        <v>0</v>
      </c>
      <c r="R1824" s="12">
        <v>0</v>
      </c>
      <c r="S1824" s="12">
        <v>0</v>
      </c>
      <c r="T1824" s="12">
        <v>0</v>
      </c>
      <c r="U1824" s="12">
        <v>0</v>
      </c>
      <c r="V1824" s="12">
        <v>0</v>
      </c>
      <c r="W1824" s="12">
        <v>0</v>
      </c>
      <c r="X1824" s="12">
        <v>0</v>
      </c>
      <c r="Y1824" s="12">
        <v>0</v>
      </c>
      <c r="Z1824" s="12">
        <v>0</v>
      </c>
      <c r="AA1824" s="12">
        <v>0</v>
      </c>
      <c r="AB1824" s="12">
        <v>0</v>
      </c>
      <c r="AC1824" s="12">
        <v>0</v>
      </c>
      <c r="AG1824" s="33" t="s">
        <v>358</v>
      </c>
      <c r="AH1824" s="30" t="s">
        <v>112</v>
      </c>
      <c r="AI1824" s="34">
        <v>43914</v>
      </c>
      <c r="AJ1824" s="12">
        <v>0</v>
      </c>
      <c r="AK1824" s="12">
        <v>0</v>
      </c>
      <c r="AL1824" s="12">
        <v>0</v>
      </c>
      <c r="AM1824" s="12">
        <v>0</v>
      </c>
      <c r="AN1824" s="12">
        <v>0</v>
      </c>
      <c r="AO1824" s="12">
        <v>0</v>
      </c>
      <c r="AP1824" s="12">
        <v>0</v>
      </c>
      <c r="AQ1824" s="12">
        <v>0</v>
      </c>
      <c r="AR1824" s="12">
        <v>0</v>
      </c>
      <c r="AS1824" s="12">
        <v>0</v>
      </c>
      <c r="AT1824" s="12">
        <v>0</v>
      </c>
      <c r="AU1824" s="12">
        <v>0</v>
      </c>
      <c r="AV1824" s="12">
        <v>0</v>
      </c>
      <c r="AW1824" s="12">
        <v>0</v>
      </c>
      <c r="AX1824" s="12">
        <v>0</v>
      </c>
      <c r="AY1824" s="12">
        <v>0</v>
      </c>
      <c r="AZ1824" s="12">
        <v>0</v>
      </c>
      <c r="BA1824" s="12">
        <v>0</v>
      </c>
      <c r="BB1824" s="12">
        <v>0</v>
      </c>
      <c r="BC1824" s="12">
        <v>0</v>
      </c>
      <c r="BD1824" s="12">
        <v>0</v>
      </c>
      <c r="BE1824" s="12">
        <v>0</v>
      </c>
      <c r="BF1824" s="12">
        <v>0</v>
      </c>
      <c r="BK1824" t="s">
        <v>335</v>
      </c>
      <c r="BL1824" t="s">
        <v>112</v>
      </c>
      <c r="BM1824" s="2">
        <v>43913</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0</v>
      </c>
      <c r="CN1824">
        <v>0</v>
      </c>
    </row>
    <row r="1825" spans="1:92" hidden="1" x14ac:dyDescent="0.25">
      <c r="A1825" s="27" t="s">
        <v>358</v>
      </c>
      <c r="B1825" s="12" t="s">
        <v>113</v>
      </c>
      <c r="C1825" s="2">
        <v>43914</v>
      </c>
      <c r="D1825" s="12">
        <v>0</v>
      </c>
      <c r="E1825" s="12">
        <v>0</v>
      </c>
      <c r="F1825" s="12">
        <v>0</v>
      </c>
      <c r="G1825" s="12">
        <v>0</v>
      </c>
      <c r="H1825" s="12">
        <v>0</v>
      </c>
      <c r="I1825" s="12">
        <v>0</v>
      </c>
      <c r="J1825" s="12">
        <v>0</v>
      </c>
      <c r="K1825" s="12">
        <v>0</v>
      </c>
      <c r="L1825" s="12">
        <v>0</v>
      </c>
      <c r="M1825" s="12">
        <v>0</v>
      </c>
      <c r="N1825" s="12">
        <v>0</v>
      </c>
      <c r="O1825" s="12">
        <v>0</v>
      </c>
      <c r="P1825" s="12">
        <v>0</v>
      </c>
      <c r="Q1825" s="12">
        <v>0</v>
      </c>
      <c r="R1825" s="12">
        <v>0</v>
      </c>
      <c r="S1825" s="12">
        <v>0</v>
      </c>
      <c r="T1825" s="12">
        <v>0</v>
      </c>
      <c r="U1825" s="12">
        <v>0</v>
      </c>
      <c r="V1825" s="12">
        <v>0</v>
      </c>
      <c r="W1825" s="12">
        <v>0</v>
      </c>
      <c r="X1825" s="12">
        <v>0</v>
      </c>
      <c r="Y1825" s="12">
        <v>0</v>
      </c>
      <c r="Z1825" s="12">
        <v>0</v>
      </c>
      <c r="AA1825" s="12">
        <v>0</v>
      </c>
      <c r="AB1825" s="12">
        <v>0</v>
      </c>
      <c r="AC1825" s="12">
        <v>0</v>
      </c>
      <c r="AG1825" s="35" t="s">
        <v>358</v>
      </c>
      <c r="AH1825" s="29" t="s">
        <v>113</v>
      </c>
      <c r="AI1825" s="36">
        <v>43914</v>
      </c>
      <c r="AJ1825" s="12">
        <v>0</v>
      </c>
      <c r="AK1825" s="12">
        <v>0</v>
      </c>
      <c r="AL1825" s="12">
        <v>0</v>
      </c>
      <c r="AM1825" s="12">
        <v>0</v>
      </c>
      <c r="AN1825" s="12">
        <v>0</v>
      </c>
      <c r="AO1825" s="12">
        <v>0</v>
      </c>
      <c r="AP1825" s="12">
        <v>0</v>
      </c>
      <c r="AQ1825" s="12">
        <v>0</v>
      </c>
      <c r="AR1825" s="12">
        <v>0</v>
      </c>
      <c r="AS1825" s="12">
        <v>0</v>
      </c>
      <c r="AT1825" s="12">
        <v>0</v>
      </c>
      <c r="AU1825" s="12">
        <v>0</v>
      </c>
      <c r="AV1825" s="12">
        <v>0</v>
      </c>
      <c r="AW1825" s="12">
        <v>0</v>
      </c>
      <c r="AX1825" s="12">
        <v>0</v>
      </c>
      <c r="AY1825" s="12">
        <v>0</v>
      </c>
      <c r="AZ1825" s="12">
        <v>0</v>
      </c>
      <c r="BA1825" s="12">
        <v>0</v>
      </c>
      <c r="BB1825" s="12">
        <v>0</v>
      </c>
      <c r="BC1825" s="12">
        <v>0</v>
      </c>
      <c r="BD1825" s="12">
        <v>0</v>
      </c>
      <c r="BE1825" s="12">
        <v>0</v>
      </c>
      <c r="BF1825" s="12">
        <v>0</v>
      </c>
      <c r="BK1825" t="s">
        <v>335</v>
      </c>
      <c r="BL1825" t="s">
        <v>113</v>
      </c>
      <c r="BM1825" s="2">
        <v>43913</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0</v>
      </c>
      <c r="CF1825">
        <v>0</v>
      </c>
      <c r="CG1825">
        <v>0</v>
      </c>
      <c r="CH1825">
        <v>0</v>
      </c>
      <c r="CI1825">
        <v>0</v>
      </c>
      <c r="CJ1825">
        <v>0</v>
      </c>
      <c r="CK1825">
        <v>0</v>
      </c>
      <c r="CL1825">
        <v>0</v>
      </c>
      <c r="CM1825">
        <v>0</v>
      </c>
      <c r="CN1825">
        <v>0</v>
      </c>
    </row>
    <row r="1826" spans="1:92" hidden="1" x14ac:dyDescent="0.25">
      <c r="A1826" s="27" t="s">
        <v>359</v>
      </c>
      <c r="B1826" s="12" t="s">
        <v>110</v>
      </c>
      <c r="C1826" s="2">
        <v>43914</v>
      </c>
      <c r="D1826" s="12">
        <v>0</v>
      </c>
      <c r="E1826" s="12">
        <v>0</v>
      </c>
      <c r="F1826" s="12">
        <v>0</v>
      </c>
      <c r="G1826" s="12">
        <v>0</v>
      </c>
      <c r="H1826" s="12">
        <v>0</v>
      </c>
      <c r="I1826" s="12">
        <v>0</v>
      </c>
      <c r="J1826" s="12">
        <v>0</v>
      </c>
      <c r="K1826" s="12">
        <v>0</v>
      </c>
      <c r="L1826" s="12">
        <v>0</v>
      </c>
      <c r="M1826" s="12">
        <v>0</v>
      </c>
      <c r="N1826" s="12">
        <v>0</v>
      </c>
      <c r="O1826" s="12">
        <v>0</v>
      </c>
      <c r="P1826" s="12">
        <v>0</v>
      </c>
      <c r="Q1826" s="12">
        <v>0</v>
      </c>
      <c r="R1826" s="12">
        <v>0</v>
      </c>
      <c r="S1826" s="12">
        <v>0</v>
      </c>
      <c r="T1826" s="12">
        <v>0</v>
      </c>
      <c r="U1826" s="12">
        <v>0</v>
      </c>
      <c r="V1826" s="12">
        <v>0</v>
      </c>
      <c r="W1826" s="12">
        <v>0</v>
      </c>
      <c r="X1826" s="12">
        <v>0</v>
      </c>
      <c r="Y1826" s="12">
        <v>0</v>
      </c>
      <c r="Z1826" s="12">
        <v>0</v>
      </c>
      <c r="AA1826" s="12">
        <v>0</v>
      </c>
      <c r="AB1826" s="12">
        <v>0</v>
      </c>
      <c r="AC1826" s="12">
        <v>0</v>
      </c>
      <c r="AG1826" s="33" t="s">
        <v>359</v>
      </c>
      <c r="AH1826" s="30" t="s">
        <v>110</v>
      </c>
      <c r="AI1826" s="34">
        <v>43914</v>
      </c>
      <c r="AJ1826" s="12">
        <v>0</v>
      </c>
      <c r="AK1826" s="12">
        <v>0</v>
      </c>
      <c r="AL1826" s="12">
        <v>0</v>
      </c>
      <c r="AM1826" s="12">
        <v>0</v>
      </c>
      <c r="AN1826" s="12">
        <v>0</v>
      </c>
      <c r="AO1826" s="12">
        <v>0</v>
      </c>
      <c r="AP1826" s="12">
        <v>0</v>
      </c>
      <c r="AQ1826" s="12">
        <v>0</v>
      </c>
      <c r="AR1826" s="12">
        <v>0</v>
      </c>
      <c r="AS1826" s="12">
        <v>0</v>
      </c>
      <c r="AT1826" s="12">
        <v>0</v>
      </c>
      <c r="AU1826" s="12">
        <v>0</v>
      </c>
      <c r="AV1826" s="12">
        <v>0</v>
      </c>
      <c r="AW1826" s="12">
        <v>0</v>
      </c>
      <c r="AX1826" s="12">
        <v>0</v>
      </c>
      <c r="AY1826" s="12">
        <v>0</v>
      </c>
      <c r="AZ1826" s="12">
        <v>0</v>
      </c>
      <c r="BA1826" s="12">
        <v>0</v>
      </c>
      <c r="BB1826" s="12">
        <v>0</v>
      </c>
      <c r="BC1826" s="12">
        <v>0</v>
      </c>
      <c r="BD1826" s="12">
        <v>0</v>
      </c>
      <c r="BE1826" s="12">
        <v>0</v>
      </c>
      <c r="BF1826" s="12">
        <v>0</v>
      </c>
      <c r="BK1826" t="s">
        <v>336</v>
      </c>
      <c r="BL1826" t="s">
        <v>110</v>
      </c>
      <c r="BM1826" s="2">
        <v>43913</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row>
    <row r="1827" spans="1:92" hidden="1" x14ac:dyDescent="0.25">
      <c r="A1827" s="27" t="s">
        <v>359</v>
      </c>
      <c r="B1827" s="12" t="s">
        <v>111</v>
      </c>
      <c r="C1827" s="2">
        <v>43914</v>
      </c>
      <c r="D1827" s="12">
        <v>0</v>
      </c>
      <c r="E1827" s="12">
        <v>0</v>
      </c>
      <c r="F1827" s="12">
        <v>0</v>
      </c>
      <c r="G1827" s="12">
        <v>0</v>
      </c>
      <c r="H1827" s="12">
        <v>0</v>
      </c>
      <c r="I1827" s="12">
        <v>0</v>
      </c>
      <c r="J1827" s="12">
        <v>0</v>
      </c>
      <c r="K1827" s="12">
        <v>0</v>
      </c>
      <c r="L1827" s="12">
        <v>0</v>
      </c>
      <c r="M1827" s="12">
        <v>0</v>
      </c>
      <c r="N1827" s="12">
        <v>0</v>
      </c>
      <c r="O1827" s="12">
        <v>0</v>
      </c>
      <c r="P1827" s="12">
        <v>0</v>
      </c>
      <c r="Q1827" s="12">
        <v>0</v>
      </c>
      <c r="R1827" s="12">
        <v>0</v>
      </c>
      <c r="S1827" s="12">
        <v>0</v>
      </c>
      <c r="T1827" s="12">
        <v>0</v>
      </c>
      <c r="U1827" s="12">
        <v>0</v>
      </c>
      <c r="V1827" s="12">
        <v>0</v>
      </c>
      <c r="W1827" s="12">
        <v>0</v>
      </c>
      <c r="X1827" s="12">
        <v>0</v>
      </c>
      <c r="Y1827" s="12">
        <v>0</v>
      </c>
      <c r="Z1827" s="12">
        <v>0</v>
      </c>
      <c r="AA1827" s="12">
        <v>0</v>
      </c>
      <c r="AB1827" s="12">
        <v>0</v>
      </c>
      <c r="AC1827" s="12">
        <v>0</v>
      </c>
      <c r="AG1827" s="35" t="s">
        <v>359</v>
      </c>
      <c r="AH1827" s="29" t="s">
        <v>111</v>
      </c>
      <c r="AI1827" s="36">
        <v>43914</v>
      </c>
      <c r="AJ1827" s="12">
        <v>0</v>
      </c>
      <c r="AK1827" s="12">
        <v>0</v>
      </c>
      <c r="AL1827" s="12">
        <v>0</v>
      </c>
      <c r="AM1827" s="12">
        <v>0</v>
      </c>
      <c r="AN1827" s="12">
        <v>0</v>
      </c>
      <c r="AO1827" s="12">
        <v>0</v>
      </c>
      <c r="AP1827" s="12">
        <v>0</v>
      </c>
      <c r="AQ1827" s="12">
        <v>0</v>
      </c>
      <c r="AR1827" s="12">
        <v>0</v>
      </c>
      <c r="AS1827" s="12">
        <v>0</v>
      </c>
      <c r="AT1827" s="12">
        <v>0</v>
      </c>
      <c r="AU1827" s="12">
        <v>0</v>
      </c>
      <c r="AV1827" s="12">
        <v>0</v>
      </c>
      <c r="AW1827" s="12">
        <v>0</v>
      </c>
      <c r="AX1827" s="12">
        <v>0</v>
      </c>
      <c r="AY1827" s="12">
        <v>0</v>
      </c>
      <c r="AZ1827" s="12">
        <v>0</v>
      </c>
      <c r="BA1827" s="12">
        <v>0</v>
      </c>
      <c r="BB1827" s="12">
        <v>0</v>
      </c>
      <c r="BC1827" s="12">
        <v>0</v>
      </c>
      <c r="BD1827" s="12">
        <v>0</v>
      </c>
      <c r="BE1827" s="12">
        <v>0</v>
      </c>
      <c r="BF1827" s="12">
        <v>0</v>
      </c>
      <c r="BK1827" t="s">
        <v>336</v>
      </c>
      <c r="BL1827" t="s">
        <v>111</v>
      </c>
      <c r="BM1827" s="2">
        <v>43913</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row>
    <row r="1828" spans="1:92" hidden="1" x14ac:dyDescent="0.25">
      <c r="A1828" s="27" t="s">
        <v>359</v>
      </c>
      <c r="B1828" s="12" t="s">
        <v>112</v>
      </c>
      <c r="C1828" s="2">
        <v>43914</v>
      </c>
      <c r="D1828" s="12">
        <v>0</v>
      </c>
      <c r="E1828" s="12">
        <v>0</v>
      </c>
      <c r="F1828" s="12">
        <v>0</v>
      </c>
      <c r="G1828" s="12">
        <v>0</v>
      </c>
      <c r="H1828" s="12">
        <v>0</v>
      </c>
      <c r="I1828" s="12">
        <v>0</v>
      </c>
      <c r="J1828" s="12">
        <v>0</v>
      </c>
      <c r="K1828" s="12">
        <v>0</v>
      </c>
      <c r="L1828" s="12">
        <v>0</v>
      </c>
      <c r="M1828" s="12">
        <v>0</v>
      </c>
      <c r="N1828" s="12">
        <v>0</v>
      </c>
      <c r="O1828" s="12">
        <v>0</v>
      </c>
      <c r="P1828" s="12">
        <v>0</v>
      </c>
      <c r="Q1828" s="12">
        <v>0</v>
      </c>
      <c r="R1828" s="12">
        <v>0</v>
      </c>
      <c r="S1828" s="12">
        <v>0</v>
      </c>
      <c r="T1828" s="12">
        <v>0</v>
      </c>
      <c r="U1828" s="12">
        <v>0</v>
      </c>
      <c r="V1828" s="12">
        <v>0</v>
      </c>
      <c r="W1828" s="12">
        <v>0</v>
      </c>
      <c r="X1828" s="12">
        <v>0</v>
      </c>
      <c r="Y1828" s="12">
        <v>0</v>
      </c>
      <c r="Z1828" s="12">
        <v>0</v>
      </c>
      <c r="AA1828" s="12">
        <v>0</v>
      </c>
      <c r="AB1828" s="12">
        <v>0</v>
      </c>
      <c r="AC1828" s="12">
        <v>0</v>
      </c>
      <c r="AG1828" s="33" t="s">
        <v>359</v>
      </c>
      <c r="AH1828" s="30" t="s">
        <v>112</v>
      </c>
      <c r="AI1828" s="34">
        <v>43914</v>
      </c>
      <c r="AJ1828" s="12">
        <v>0</v>
      </c>
      <c r="AK1828" s="12">
        <v>0</v>
      </c>
      <c r="AL1828" s="12">
        <v>0</v>
      </c>
      <c r="AM1828" s="12">
        <v>0</v>
      </c>
      <c r="AN1828" s="12">
        <v>0</v>
      </c>
      <c r="AO1828" s="12">
        <v>0</v>
      </c>
      <c r="AP1828" s="12">
        <v>0</v>
      </c>
      <c r="AQ1828" s="12">
        <v>0</v>
      </c>
      <c r="AR1828" s="12">
        <v>0</v>
      </c>
      <c r="AS1828" s="12">
        <v>0</v>
      </c>
      <c r="AT1828" s="12">
        <v>0</v>
      </c>
      <c r="AU1828" s="12">
        <v>0</v>
      </c>
      <c r="AV1828" s="12">
        <v>0</v>
      </c>
      <c r="AW1828" s="12">
        <v>0</v>
      </c>
      <c r="AX1828" s="12">
        <v>0</v>
      </c>
      <c r="AY1828" s="12">
        <v>0</v>
      </c>
      <c r="AZ1828" s="12">
        <v>0</v>
      </c>
      <c r="BA1828" s="12">
        <v>0</v>
      </c>
      <c r="BB1828" s="12">
        <v>0</v>
      </c>
      <c r="BC1828" s="12">
        <v>0</v>
      </c>
      <c r="BD1828" s="12">
        <v>0</v>
      </c>
      <c r="BE1828" s="12">
        <v>0</v>
      </c>
      <c r="BF1828" s="12">
        <v>0</v>
      </c>
      <c r="BK1828" t="s">
        <v>336</v>
      </c>
      <c r="BL1828" t="s">
        <v>112</v>
      </c>
      <c r="BM1828" s="2">
        <v>43913</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row>
    <row r="1829" spans="1:92" hidden="1" x14ac:dyDescent="0.25">
      <c r="A1829" s="27" t="s">
        <v>359</v>
      </c>
      <c r="B1829" s="12" t="s">
        <v>113</v>
      </c>
      <c r="C1829" s="2">
        <v>43914</v>
      </c>
      <c r="D1829" s="12">
        <v>0</v>
      </c>
      <c r="E1829" s="12">
        <v>0</v>
      </c>
      <c r="F1829" s="12">
        <v>0</v>
      </c>
      <c r="G1829" s="12">
        <v>0</v>
      </c>
      <c r="H1829" s="12">
        <v>0</v>
      </c>
      <c r="I1829" s="12">
        <v>0</v>
      </c>
      <c r="J1829" s="12">
        <v>0</v>
      </c>
      <c r="K1829" s="12">
        <v>0</v>
      </c>
      <c r="L1829" s="12">
        <v>0</v>
      </c>
      <c r="M1829" s="12">
        <v>0</v>
      </c>
      <c r="N1829" s="12">
        <v>0</v>
      </c>
      <c r="O1829" s="12">
        <v>0</v>
      </c>
      <c r="P1829" s="12">
        <v>0</v>
      </c>
      <c r="Q1829" s="12">
        <v>0</v>
      </c>
      <c r="R1829" s="12">
        <v>0</v>
      </c>
      <c r="S1829" s="12">
        <v>0</v>
      </c>
      <c r="T1829" s="12">
        <v>0</v>
      </c>
      <c r="U1829" s="12">
        <v>0</v>
      </c>
      <c r="V1829" s="12">
        <v>0</v>
      </c>
      <c r="W1829" s="12">
        <v>0</v>
      </c>
      <c r="X1829" s="12">
        <v>0</v>
      </c>
      <c r="Y1829" s="12">
        <v>0</v>
      </c>
      <c r="Z1829" s="12">
        <v>0</v>
      </c>
      <c r="AA1829" s="12">
        <v>0</v>
      </c>
      <c r="AB1829" s="12">
        <v>0</v>
      </c>
      <c r="AC1829" s="12">
        <v>0</v>
      </c>
      <c r="AG1829" s="35" t="s">
        <v>359</v>
      </c>
      <c r="AH1829" s="29" t="s">
        <v>113</v>
      </c>
      <c r="AI1829" s="36">
        <v>43914</v>
      </c>
      <c r="AJ1829" s="12">
        <v>0</v>
      </c>
      <c r="AK1829" s="12">
        <v>0</v>
      </c>
      <c r="AL1829" s="12">
        <v>0</v>
      </c>
      <c r="AM1829" s="12">
        <v>0</v>
      </c>
      <c r="AN1829" s="12">
        <v>0</v>
      </c>
      <c r="AO1829" s="12">
        <v>0</v>
      </c>
      <c r="AP1829" s="12">
        <v>0</v>
      </c>
      <c r="AQ1829" s="12">
        <v>0</v>
      </c>
      <c r="AR1829" s="12">
        <v>0</v>
      </c>
      <c r="AS1829" s="12">
        <v>0</v>
      </c>
      <c r="AT1829" s="12">
        <v>0</v>
      </c>
      <c r="AU1829" s="12">
        <v>0</v>
      </c>
      <c r="AV1829" s="12">
        <v>0</v>
      </c>
      <c r="AW1829" s="12">
        <v>0</v>
      </c>
      <c r="AX1829" s="12">
        <v>0</v>
      </c>
      <c r="AY1829" s="12">
        <v>0</v>
      </c>
      <c r="AZ1829" s="12">
        <v>0</v>
      </c>
      <c r="BA1829" s="12">
        <v>0</v>
      </c>
      <c r="BB1829" s="12">
        <v>0</v>
      </c>
      <c r="BC1829" s="12">
        <v>0</v>
      </c>
      <c r="BD1829" s="12">
        <v>0</v>
      </c>
      <c r="BE1829" s="12">
        <v>0</v>
      </c>
      <c r="BF1829" s="12">
        <v>0</v>
      </c>
      <c r="BK1829" t="s">
        <v>336</v>
      </c>
      <c r="BL1829" t="s">
        <v>113</v>
      </c>
      <c r="BM1829" s="2">
        <v>43913</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row>
    <row r="1830" spans="1:92" hidden="1" x14ac:dyDescent="0.25">
      <c r="A1830" s="27" t="s">
        <v>360</v>
      </c>
      <c r="B1830" s="12" t="s">
        <v>110</v>
      </c>
      <c r="C1830" s="2">
        <v>43914</v>
      </c>
      <c r="D1830" s="12">
        <v>0</v>
      </c>
      <c r="E1830" s="12">
        <v>0</v>
      </c>
      <c r="F1830" s="12">
        <v>0</v>
      </c>
      <c r="G1830" s="12">
        <v>0</v>
      </c>
      <c r="H1830" s="12">
        <v>0</v>
      </c>
      <c r="I1830" s="12">
        <v>0</v>
      </c>
      <c r="J1830" s="12">
        <v>0</v>
      </c>
      <c r="K1830" s="12">
        <v>0</v>
      </c>
      <c r="L1830" s="12">
        <v>0</v>
      </c>
      <c r="M1830" s="12">
        <v>0</v>
      </c>
      <c r="N1830" s="12">
        <v>0</v>
      </c>
      <c r="O1830" s="12">
        <v>0</v>
      </c>
      <c r="P1830" s="12">
        <v>0</v>
      </c>
      <c r="Q1830" s="12">
        <v>0</v>
      </c>
      <c r="R1830" s="12">
        <v>0</v>
      </c>
      <c r="S1830" s="12">
        <v>0</v>
      </c>
      <c r="T1830" s="12">
        <v>0</v>
      </c>
      <c r="U1830" s="12">
        <v>0</v>
      </c>
      <c r="V1830" s="12">
        <v>0</v>
      </c>
      <c r="W1830" s="12">
        <v>0</v>
      </c>
      <c r="X1830" s="12">
        <v>0</v>
      </c>
      <c r="Y1830" s="12">
        <v>0</v>
      </c>
      <c r="Z1830" s="12">
        <v>0</v>
      </c>
      <c r="AA1830" s="12">
        <v>0</v>
      </c>
      <c r="AB1830" s="12">
        <v>0</v>
      </c>
      <c r="AC1830" s="12">
        <v>0</v>
      </c>
      <c r="AG1830" s="33" t="s">
        <v>360</v>
      </c>
      <c r="AH1830" s="30" t="s">
        <v>110</v>
      </c>
      <c r="AI1830" s="34">
        <v>43914</v>
      </c>
      <c r="AJ1830" s="12">
        <v>0</v>
      </c>
      <c r="AK1830" s="12">
        <v>0</v>
      </c>
      <c r="AL1830" s="12">
        <v>0</v>
      </c>
      <c r="AM1830" s="12">
        <v>0</v>
      </c>
      <c r="AN1830" s="12">
        <v>0</v>
      </c>
      <c r="AO1830" s="12">
        <v>0</v>
      </c>
      <c r="AP1830" s="12">
        <v>0</v>
      </c>
      <c r="AQ1830" s="12">
        <v>0</v>
      </c>
      <c r="AR1830" s="12">
        <v>0</v>
      </c>
      <c r="AS1830" s="12">
        <v>0</v>
      </c>
      <c r="AT1830" s="12">
        <v>0</v>
      </c>
      <c r="AU1830" s="12">
        <v>0</v>
      </c>
      <c r="AV1830" s="12">
        <v>0</v>
      </c>
      <c r="AW1830" s="12">
        <v>0</v>
      </c>
      <c r="AX1830" s="12">
        <v>0</v>
      </c>
      <c r="AY1830" s="12">
        <v>0</v>
      </c>
      <c r="AZ1830" s="12">
        <v>0</v>
      </c>
      <c r="BA1830" s="12">
        <v>0</v>
      </c>
      <c r="BB1830" s="12">
        <v>0</v>
      </c>
      <c r="BC1830" s="12">
        <v>0</v>
      </c>
      <c r="BD1830" s="12">
        <v>0</v>
      </c>
      <c r="BE1830" s="12">
        <v>0</v>
      </c>
      <c r="BF1830" s="12">
        <v>0</v>
      </c>
      <c r="BK1830" t="s">
        <v>337</v>
      </c>
      <c r="BL1830" t="s">
        <v>110</v>
      </c>
      <c r="BM1830" s="2">
        <v>43913</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row>
    <row r="1831" spans="1:92" hidden="1" x14ac:dyDescent="0.25">
      <c r="A1831" s="27" t="s">
        <v>360</v>
      </c>
      <c r="B1831" s="12" t="s">
        <v>111</v>
      </c>
      <c r="C1831" s="2">
        <v>43914</v>
      </c>
      <c r="D1831" s="12">
        <v>0</v>
      </c>
      <c r="E1831" s="12">
        <v>0</v>
      </c>
      <c r="F1831" s="12">
        <v>0</v>
      </c>
      <c r="G1831" s="12">
        <v>0</v>
      </c>
      <c r="H1831" s="12">
        <v>0</v>
      </c>
      <c r="I1831" s="12">
        <v>0</v>
      </c>
      <c r="J1831" s="12">
        <v>0</v>
      </c>
      <c r="K1831" s="12">
        <v>0</v>
      </c>
      <c r="L1831" s="12">
        <v>0</v>
      </c>
      <c r="M1831" s="12">
        <v>0</v>
      </c>
      <c r="N1831" s="12">
        <v>0</v>
      </c>
      <c r="O1831" s="12">
        <v>0</v>
      </c>
      <c r="P1831" s="12">
        <v>0</v>
      </c>
      <c r="Q1831" s="12">
        <v>0</v>
      </c>
      <c r="R1831" s="12">
        <v>0</v>
      </c>
      <c r="S1831" s="12">
        <v>0</v>
      </c>
      <c r="T1831" s="12">
        <v>0</v>
      </c>
      <c r="U1831" s="12">
        <v>0</v>
      </c>
      <c r="V1831" s="12">
        <v>0</v>
      </c>
      <c r="W1831" s="12">
        <v>0</v>
      </c>
      <c r="X1831" s="12">
        <v>0</v>
      </c>
      <c r="Y1831" s="12">
        <v>0</v>
      </c>
      <c r="Z1831" s="12">
        <v>0</v>
      </c>
      <c r="AA1831" s="12">
        <v>0</v>
      </c>
      <c r="AB1831" s="12">
        <v>0</v>
      </c>
      <c r="AC1831" s="12">
        <v>0</v>
      </c>
      <c r="AG1831" s="35" t="s">
        <v>360</v>
      </c>
      <c r="AH1831" s="29" t="s">
        <v>111</v>
      </c>
      <c r="AI1831" s="36">
        <v>43914</v>
      </c>
      <c r="AJ1831" s="12">
        <v>0</v>
      </c>
      <c r="AK1831" s="12">
        <v>0</v>
      </c>
      <c r="AL1831" s="12">
        <v>0</v>
      </c>
      <c r="AM1831" s="12">
        <v>0</v>
      </c>
      <c r="AN1831" s="12">
        <v>0</v>
      </c>
      <c r="AO1831" s="12">
        <v>0</v>
      </c>
      <c r="AP1831" s="12">
        <v>0</v>
      </c>
      <c r="AQ1831" s="12">
        <v>0</v>
      </c>
      <c r="AR1831" s="12">
        <v>0</v>
      </c>
      <c r="AS1831" s="12">
        <v>0</v>
      </c>
      <c r="AT1831" s="12">
        <v>0</v>
      </c>
      <c r="AU1831" s="12">
        <v>0</v>
      </c>
      <c r="AV1831" s="12">
        <v>0</v>
      </c>
      <c r="AW1831" s="12">
        <v>0</v>
      </c>
      <c r="AX1831" s="12">
        <v>0</v>
      </c>
      <c r="AY1831" s="12">
        <v>0</v>
      </c>
      <c r="AZ1831" s="12">
        <v>0</v>
      </c>
      <c r="BA1831" s="12">
        <v>0</v>
      </c>
      <c r="BB1831" s="12">
        <v>0</v>
      </c>
      <c r="BC1831" s="12">
        <v>0</v>
      </c>
      <c r="BD1831" s="12">
        <v>0</v>
      </c>
      <c r="BE1831" s="12">
        <v>0</v>
      </c>
      <c r="BF1831" s="12">
        <v>0</v>
      </c>
      <c r="BK1831" t="s">
        <v>337</v>
      </c>
      <c r="BL1831" t="s">
        <v>111</v>
      </c>
      <c r="BM1831" s="2">
        <v>43913</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row>
    <row r="1832" spans="1:92" hidden="1" x14ac:dyDescent="0.25">
      <c r="A1832" s="27" t="s">
        <v>360</v>
      </c>
      <c r="B1832" s="12" t="s">
        <v>112</v>
      </c>
      <c r="C1832" s="2">
        <v>43914</v>
      </c>
      <c r="D1832" s="12">
        <v>0</v>
      </c>
      <c r="E1832" s="12">
        <v>0</v>
      </c>
      <c r="F1832" s="12">
        <v>0</v>
      </c>
      <c r="G1832" s="12">
        <v>0</v>
      </c>
      <c r="H1832" s="12">
        <v>0</v>
      </c>
      <c r="I1832" s="12">
        <v>0</v>
      </c>
      <c r="J1832" s="12">
        <v>0</v>
      </c>
      <c r="K1832" s="12">
        <v>0</v>
      </c>
      <c r="L1832" s="12">
        <v>0</v>
      </c>
      <c r="M1832" s="12">
        <v>0</v>
      </c>
      <c r="N1832" s="12">
        <v>0</v>
      </c>
      <c r="O1832" s="12">
        <v>0</v>
      </c>
      <c r="P1832" s="12">
        <v>0</v>
      </c>
      <c r="Q1832" s="12">
        <v>0</v>
      </c>
      <c r="R1832" s="12">
        <v>0</v>
      </c>
      <c r="S1832" s="12">
        <v>0</v>
      </c>
      <c r="T1832" s="12">
        <v>0</v>
      </c>
      <c r="U1832" s="12">
        <v>0</v>
      </c>
      <c r="V1832" s="12">
        <v>0</v>
      </c>
      <c r="W1832" s="12">
        <v>0</v>
      </c>
      <c r="X1832" s="12">
        <v>0</v>
      </c>
      <c r="Y1832" s="12">
        <v>0</v>
      </c>
      <c r="Z1832" s="12">
        <v>0</v>
      </c>
      <c r="AA1832" s="12">
        <v>0</v>
      </c>
      <c r="AB1832" s="12">
        <v>0</v>
      </c>
      <c r="AC1832" s="12">
        <v>0</v>
      </c>
      <c r="AG1832" s="33" t="s">
        <v>360</v>
      </c>
      <c r="AH1832" s="30" t="s">
        <v>112</v>
      </c>
      <c r="AI1832" s="34">
        <v>43914</v>
      </c>
      <c r="AJ1832" s="12">
        <v>0</v>
      </c>
      <c r="AK1832" s="12">
        <v>0</v>
      </c>
      <c r="AL1832" s="12">
        <v>0</v>
      </c>
      <c r="AM1832" s="12">
        <v>0</v>
      </c>
      <c r="AN1832" s="12">
        <v>0</v>
      </c>
      <c r="AO1832" s="12">
        <v>0</v>
      </c>
      <c r="AP1832" s="12">
        <v>0</v>
      </c>
      <c r="AQ1832" s="12">
        <v>0</v>
      </c>
      <c r="AR1832" s="12">
        <v>0</v>
      </c>
      <c r="AS1832" s="12">
        <v>0</v>
      </c>
      <c r="AT1832" s="12">
        <v>0</v>
      </c>
      <c r="AU1832" s="12">
        <v>0</v>
      </c>
      <c r="AV1832" s="12">
        <v>0</v>
      </c>
      <c r="AW1832" s="12">
        <v>0</v>
      </c>
      <c r="AX1832" s="12">
        <v>0</v>
      </c>
      <c r="AY1832" s="12">
        <v>0</v>
      </c>
      <c r="AZ1832" s="12">
        <v>0</v>
      </c>
      <c r="BA1832" s="12">
        <v>0</v>
      </c>
      <c r="BB1832" s="12">
        <v>0</v>
      </c>
      <c r="BC1832" s="12">
        <v>0</v>
      </c>
      <c r="BD1832" s="12">
        <v>0</v>
      </c>
      <c r="BE1832" s="12">
        <v>0</v>
      </c>
      <c r="BF1832" s="12">
        <v>0</v>
      </c>
      <c r="BK1832" t="s">
        <v>337</v>
      </c>
      <c r="BL1832" t="s">
        <v>112</v>
      </c>
      <c r="BM1832" s="2">
        <v>43913</v>
      </c>
      <c r="BN1832">
        <v>0</v>
      </c>
      <c r="BO1832">
        <v>0</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G1832">
        <v>0</v>
      </c>
      <c r="CH1832">
        <v>0</v>
      </c>
      <c r="CI1832">
        <v>0</v>
      </c>
      <c r="CJ1832">
        <v>0</v>
      </c>
      <c r="CK1832">
        <v>0</v>
      </c>
      <c r="CL1832">
        <v>0</v>
      </c>
      <c r="CM1832">
        <v>0</v>
      </c>
      <c r="CN1832">
        <v>0</v>
      </c>
    </row>
    <row r="1833" spans="1:92" hidden="1" x14ac:dyDescent="0.25">
      <c r="A1833" s="27" t="s">
        <v>360</v>
      </c>
      <c r="B1833" s="12" t="s">
        <v>113</v>
      </c>
      <c r="C1833" s="2">
        <v>43914</v>
      </c>
      <c r="D1833" s="12">
        <v>0</v>
      </c>
      <c r="E1833" s="12">
        <v>0</v>
      </c>
      <c r="F1833" s="12">
        <v>0</v>
      </c>
      <c r="G1833" s="12">
        <v>0</v>
      </c>
      <c r="H1833" s="12">
        <v>0</v>
      </c>
      <c r="I1833" s="12">
        <v>0</v>
      </c>
      <c r="J1833" s="12">
        <v>0</v>
      </c>
      <c r="K1833" s="12">
        <v>0</v>
      </c>
      <c r="L1833" s="12">
        <v>0</v>
      </c>
      <c r="M1833" s="12">
        <v>0</v>
      </c>
      <c r="N1833" s="12">
        <v>0</v>
      </c>
      <c r="O1833" s="12">
        <v>0</v>
      </c>
      <c r="P1833" s="12">
        <v>0</v>
      </c>
      <c r="Q1833" s="12">
        <v>0</v>
      </c>
      <c r="R1833" s="12">
        <v>0</v>
      </c>
      <c r="S1833" s="12">
        <v>0</v>
      </c>
      <c r="T1833" s="12">
        <v>0</v>
      </c>
      <c r="U1833" s="12">
        <v>0</v>
      </c>
      <c r="V1833" s="12">
        <v>0</v>
      </c>
      <c r="W1833" s="12">
        <v>0</v>
      </c>
      <c r="X1833" s="12">
        <v>0</v>
      </c>
      <c r="Y1833" s="12">
        <v>0</v>
      </c>
      <c r="Z1833" s="12">
        <v>0</v>
      </c>
      <c r="AA1833" s="12">
        <v>0</v>
      </c>
      <c r="AB1833" s="12">
        <v>0</v>
      </c>
      <c r="AC1833" s="12">
        <v>0</v>
      </c>
      <c r="AG1833" s="35" t="s">
        <v>360</v>
      </c>
      <c r="AH1833" s="29" t="s">
        <v>113</v>
      </c>
      <c r="AI1833" s="36">
        <v>43914</v>
      </c>
      <c r="AJ1833" s="12">
        <v>0</v>
      </c>
      <c r="AK1833" s="12">
        <v>0</v>
      </c>
      <c r="AL1833" s="12">
        <v>0</v>
      </c>
      <c r="AM1833" s="12">
        <v>0</v>
      </c>
      <c r="AN1833" s="12">
        <v>0</v>
      </c>
      <c r="AO1833" s="12">
        <v>0</v>
      </c>
      <c r="AP1833" s="12">
        <v>0</v>
      </c>
      <c r="AQ1833" s="12">
        <v>0</v>
      </c>
      <c r="AR1833" s="12">
        <v>0</v>
      </c>
      <c r="AS1833" s="12">
        <v>0</v>
      </c>
      <c r="AT1833" s="12">
        <v>0</v>
      </c>
      <c r="AU1833" s="12">
        <v>0</v>
      </c>
      <c r="AV1833" s="12">
        <v>0</v>
      </c>
      <c r="AW1833" s="12">
        <v>0</v>
      </c>
      <c r="AX1833" s="12">
        <v>0</v>
      </c>
      <c r="AY1833" s="12">
        <v>0</v>
      </c>
      <c r="AZ1833" s="12">
        <v>0</v>
      </c>
      <c r="BA1833" s="12">
        <v>0</v>
      </c>
      <c r="BB1833" s="12">
        <v>0</v>
      </c>
      <c r="BC1833" s="12">
        <v>0</v>
      </c>
      <c r="BD1833" s="12">
        <v>0</v>
      </c>
      <c r="BE1833" s="12">
        <v>0</v>
      </c>
      <c r="BF1833" s="12">
        <v>0</v>
      </c>
      <c r="BK1833" t="s">
        <v>337</v>
      </c>
      <c r="BL1833" t="s">
        <v>113</v>
      </c>
      <c r="BM1833" s="2">
        <v>43913</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row>
    <row r="1834" spans="1:92" hidden="1" x14ac:dyDescent="0.25">
      <c r="A1834" s="27" t="s">
        <v>361</v>
      </c>
      <c r="B1834" s="12" t="s">
        <v>110</v>
      </c>
      <c r="C1834" s="2">
        <v>43914</v>
      </c>
      <c r="D1834" s="12">
        <v>0</v>
      </c>
      <c r="E1834" s="12">
        <v>0</v>
      </c>
      <c r="F1834" s="12">
        <v>0</v>
      </c>
      <c r="G1834" s="12">
        <v>0</v>
      </c>
      <c r="H1834" s="12">
        <v>0</v>
      </c>
      <c r="I1834" s="12">
        <v>0</v>
      </c>
      <c r="J1834" s="12">
        <v>0</v>
      </c>
      <c r="K1834" s="12">
        <v>0</v>
      </c>
      <c r="L1834" s="12">
        <v>0</v>
      </c>
      <c r="M1834" s="12">
        <v>0</v>
      </c>
      <c r="N1834" s="12">
        <v>0</v>
      </c>
      <c r="O1834" s="12">
        <v>0</v>
      </c>
      <c r="P1834" s="12">
        <v>0</v>
      </c>
      <c r="Q1834" s="12">
        <v>0</v>
      </c>
      <c r="R1834" s="12">
        <v>0</v>
      </c>
      <c r="S1834" s="12">
        <v>0</v>
      </c>
      <c r="T1834" s="12">
        <v>0</v>
      </c>
      <c r="U1834" s="12">
        <v>0</v>
      </c>
      <c r="V1834" s="12">
        <v>0</v>
      </c>
      <c r="W1834" s="12">
        <v>0</v>
      </c>
      <c r="X1834" s="12">
        <v>0</v>
      </c>
      <c r="Y1834" s="12">
        <v>0</v>
      </c>
      <c r="Z1834" s="12">
        <v>0</v>
      </c>
      <c r="AA1834" s="12">
        <v>0</v>
      </c>
      <c r="AB1834" s="12">
        <v>0</v>
      </c>
      <c r="AC1834" s="12">
        <v>0</v>
      </c>
      <c r="AG1834" s="33" t="s">
        <v>361</v>
      </c>
      <c r="AH1834" s="30" t="s">
        <v>110</v>
      </c>
      <c r="AI1834" s="34">
        <v>43914</v>
      </c>
      <c r="AJ1834" s="12">
        <v>0</v>
      </c>
      <c r="AK1834" s="12">
        <v>0</v>
      </c>
      <c r="AL1834" s="12">
        <v>0</v>
      </c>
      <c r="AM1834" s="12">
        <v>0</v>
      </c>
      <c r="AN1834" s="12">
        <v>0</v>
      </c>
      <c r="AO1834" s="12">
        <v>0</v>
      </c>
      <c r="AP1834" s="12">
        <v>0</v>
      </c>
      <c r="AQ1834" s="12">
        <v>0</v>
      </c>
      <c r="AR1834" s="12">
        <v>0</v>
      </c>
      <c r="AS1834" s="12">
        <v>0</v>
      </c>
      <c r="AT1834" s="12">
        <v>0</v>
      </c>
      <c r="AU1834" s="12">
        <v>0</v>
      </c>
      <c r="AV1834" s="12">
        <v>0</v>
      </c>
      <c r="AW1834" s="12">
        <v>0</v>
      </c>
      <c r="AX1834" s="12">
        <v>0</v>
      </c>
      <c r="AY1834" s="12">
        <v>0</v>
      </c>
      <c r="AZ1834" s="12">
        <v>0</v>
      </c>
      <c r="BA1834" s="12">
        <v>0</v>
      </c>
      <c r="BB1834" s="12">
        <v>0</v>
      </c>
      <c r="BC1834" s="12">
        <v>0</v>
      </c>
      <c r="BD1834" s="12">
        <v>0</v>
      </c>
      <c r="BE1834" s="12">
        <v>0</v>
      </c>
      <c r="BF1834" s="12">
        <v>0</v>
      </c>
      <c r="BK1834" t="s">
        <v>338</v>
      </c>
      <c r="BL1834" t="s">
        <v>110</v>
      </c>
      <c r="BM1834" s="2">
        <v>43913</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0</v>
      </c>
      <c r="CN1834">
        <v>0</v>
      </c>
    </row>
    <row r="1835" spans="1:92" hidden="1" x14ac:dyDescent="0.25">
      <c r="A1835" s="27" t="s">
        <v>361</v>
      </c>
      <c r="B1835" s="12" t="s">
        <v>111</v>
      </c>
      <c r="C1835" s="2">
        <v>43914</v>
      </c>
      <c r="D1835" s="12">
        <v>0</v>
      </c>
      <c r="E1835" s="12">
        <v>0</v>
      </c>
      <c r="F1835" s="12">
        <v>0</v>
      </c>
      <c r="G1835" s="12">
        <v>0</v>
      </c>
      <c r="H1835" s="12">
        <v>0</v>
      </c>
      <c r="I1835" s="12">
        <v>0</v>
      </c>
      <c r="J1835" s="12">
        <v>0</v>
      </c>
      <c r="K1835" s="12">
        <v>0</v>
      </c>
      <c r="L1835" s="12">
        <v>0</v>
      </c>
      <c r="M1835" s="12">
        <v>0</v>
      </c>
      <c r="N1835" s="12">
        <v>0</v>
      </c>
      <c r="O1835" s="12">
        <v>0</v>
      </c>
      <c r="P1835" s="12">
        <v>0</v>
      </c>
      <c r="Q1835" s="12">
        <v>0</v>
      </c>
      <c r="R1835" s="12">
        <v>0</v>
      </c>
      <c r="S1835" s="12">
        <v>0</v>
      </c>
      <c r="T1835" s="12">
        <v>0</v>
      </c>
      <c r="U1835" s="12">
        <v>0</v>
      </c>
      <c r="V1835" s="12">
        <v>0</v>
      </c>
      <c r="W1835" s="12">
        <v>0</v>
      </c>
      <c r="X1835" s="12">
        <v>0</v>
      </c>
      <c r="Y1835" s="12">
        <v>0</v>
      </c>
      <c r="Z1835" s="12">
        <v>0</v>
      </c>
      <c r="AA1835" s="12">
        <v>0</v>
      </c>
      <c r="AB1835" s="12">
        <v>0</v>
      </c>
      <c r="AC1835" s="12">
        <v>0</v>
      </c>
      <c r="AG1835" s="35" t="s">
        <v>361</v>
      </c>
      <c r="AH1835" s="29" t="s">
        <v>111</v>
      </c>
      <c r="AI1835" s="36">
        <v>43914</v>
      </c>
      <c r="AJ1835" s="12">
        <v>0</v>
      </c>
      <c r="AK1835" s="12">
        <v>0</v>
      </c>
      <c r="AL1835" s="12">
        <v>0</v>
      </c>
      <c r="AM1835" s="12">
        <v>0</v>
      </c>
      <c r="AN1835" s="12">
        <v>0</v>
      </c>
      <c r="AO1835" s="12">
        <v>0</v>
      </c>
      <c r="AP1835" s="12">
        <v>0</v>
      </c>
      <c r="AQ1835" s="12">
        <v>0</v>
      </c>
      <c r="AR1835" s="12">
        <v>0</v>
      </c>
      <c r="AS1835" s="12">
        <v>0</v>
      </c>
      <c r="AT1835" s="12">
        <v>0</v>
      </c>
      <c r="AU1835" s="12">
        <v>0</v>
      </c>
      <c r="AV1835" s="12">
        <v>0</v>
      </c>
      <c r="AW1835" s="12">
        <v>0</v>
      </c>
      <c r="AX1835" s="12">
        <v>0</v>
      </c>
      <c r="AY1835" s="12">
        <v>0</v>
      </c>
      <c r="AZ1835" s="12">
        <v>0</v>
      </c>
      <c r="BA1835" s="12">
        <v>0</v>
      </c>
      <c r="BB1835" s="12">
        <v>0</v>
      </c>
      <c r="BC1835" s="12">
        <v>0</v>
      </c>
      <c r="BD1835" s="12">
        <v>0</v>
      </c>
      <c r="BE1835" s="12">
        <v>0</v>
      </c>
      <c r="BF1835" s="12">
        <v>0</v>
      </c>
      <c r="BK1835" t="s">
        <v>338</v>
      </c>
      <c r="BL1835" t="s">
        <v>111</v>
      </c>
      <c r="BM1835" s="2">
        <v>43913</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row>
    <row r="1836" spans="1:92" hidden="1" x14ac:dyDescent="0.25">
      <c r="A1836" s="27" t="s">
        <v>361</v>
      </c>
      <c r="B1836" s="12" t="s">
        <v>112</v>
      </c>
      <c r="C1836" s="2">
        <v>43914</v>
      </c>
      <c r="D1836" s="12">
        <v>0</v>
      </c>
      <c r="E1836" s="12">
        <v>0</v>
      </c>
      <c r="F1836" s="12">
        <v>0</v>
      </c>
      <c r="G1836" s="12">
        <v>0</v>
      </c>
      <c r="H1836" s="12">
        <v>0</v>
      </c>
      <c r="I1836" s="12">
        <v>0</v>
      </c>
      <c r="J1836" s="12">
        <v>0</v>
      </c>
      <c r="K1836" s="12">
        <v>0</v>
      </c>
      <c r="L1836" s="12">
        <v>0</v>
      </c>
      <c r="M1836" s="12">
        <v>0</v>
      </c>
      <c r="N1836" s="12">
        <v>0</v>
      </c>
      <c r="O1836" s="12">
        <v>0</v>
      </c>
      <c r="P1836" s="12">
        <v>0</v>
      </c>
      <c r="Q1836" s="12">
        <v>0</v>
      </c>
      <c r="R1836" s="12">
        <v>0</v>
      </c>
      <c r="S1836" s="12">
        <v>0</v>
      </c>
      <c r="T1836" s="12">
        <v>0</v>
      </c>
      <c r="U1836" s="12">
        <v>0</v>
      </c>
      <c r="V1836" s="12">
        <v>0</v>
      </c>
      <c r="W1836" s="12">
        <v>0</v>
      </c>
      <c r="X1836" s="12">
        <v>0</v>
      </c>
      <c r="Y1836" s="12">
        <v>0</v>
      </c>
      <c r="Z1836" s="12">
        <v>0</v>
      </c>
      <c r="AA1836" s="12">
        <v>0</v>
      </c>
      <c r="AB1836" s="12">
        <v>0</v>
      </c>
      <c r="AC1836" s="12">
        <v>0</v>
      </c>
      <c r="AG1836" s="33" t="s">
        <v>361</v>
      </c>
      <c r="AH1836" s="30" t="s">
        <v>112</v>
      </c>
      <c r="AI1836" s="34">
        <v>43914</v>
      </c>
      <c r="AJ1836" s="12">
        <v>0</v>
      </c>
      <c r="AK1836" s="12">
        <v>0</v>
      </c>
      <c r="AL1836" s="12">
        <v>0</v>
      </c>
      <c r="AM1836" s="12">
        <v>0</v>
      </c>
      <c r="AN1836" s="12">
        <v>0</v>
      </c>
      <c r="AO1836" s="12">
        <v>0</v>
      </c>
      <c r="AP1836" s="12">
        <v>0</v>
      </c>
      <c r="AQ1836" s="12">
        <v>0</v>
      </c>
      <c r="AR1836" s="12">
        <v>0</v>
      </c>
      <c r="AS1836" s="12">
        <v>0</v>
      </c>
      <c r="AT1836" s="12">
        <v>0</v>
      </c>
      <c r="AU1836" s="12">
        <v>0</v>
      </c>
      <c r="AV1836" s="12">
        <v>0</v>
      </c>
      <c r="AW1836" s="12">
        <v>0</v>
      </c>
      <c r="AX1836" s="12">
        <v>0</v>
      </c>
      <c r="AY1836" s="12">
        <v>0</v>
      </c>
      <c r="AZ1836" s="12">
        <v>0</v>
      </c>
      <c r="BA1836" s="12">
        <v>0</v>
      </c>
      <c r="BB1836" s="12">
        <v>0</v>
      </c>
      <c r="BC1836" s="12">
        <v>0</v>
      </c>
      <c r="BD1836" s="12">
        <v>0</v>
      </c>
      <c r="BE1836" s="12">
        <v>0</v>
      </c>
      <c r="BF1836" s="12">
        <v>0</v>
      </c>
      <c r="BK1836" t="s">
        <v>338</v>
      </c>
      <c r="BL1836" t="s">
        <v>112</v>
      </c>
      <c r="BM1836" s="2">
        <v>43913</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row>
    <row r="1837" spans="1:92" hidden="1" x14ac:dyDescent="0.25">
      <c r="A1837" s="27" t="s">
        <v>361</v>
      </c>
      <c r="B1837" s="12" t="s">
        <v>113</v>
      </c>
      <c r="C1837" s="2">
        <v>43914</v>
      </c>
      <c r="D1837" s="12">
        <v>0</v>
      </c>
      <c r="E1837" s="12">
        <v>0</v>
      </c>
      <c r="F1837" s="12">
        <v>0</v>
      </c>
      <c r="G1837" s="12">
        <v>0</v>
      </c>
      <c r="H1837" s="12">
        <v>0</v>
      </c>
      <c r="I1837" s="12">
        <v>0</v>
      </c>
      <c r="J1837" s="12">
        <v>0</v>
      </c>
      <c r="K1837" s="12">
        <v>0</v>
      </c>
      <c r="L1837" s="12">
        <v>0</v>
      </c>
      <c r="M1837" s="12">
        <v>0</v>
      </c>
      <c r="N1837" s="12">
        <v>0</v>
      </c>
      <c r="O1837" s="12">
        <v>0</v>
      </c>
      <c r="P1837" s="12">
        <v>0</v>
      </c>
      <c r="Q1837" s="12">
        <v>0</v>
      </c>
      <c r="R1837" s="12">
        <v>0</v>
      </c>
      <c r="S1837" s="12">
        <v>0</v>
      </c>
      <c r="T1837" s="12">
        <v>0</v>
      </c>
      <c r="U1837" s="12">
        <v>0</v>
      </c>
      <c r="V1837" s="12">
        <v>0</v>
      </c>
      <c r="W1837" s="12">
        <v>0</v>
      </c>
      <c r="X1837" s="12">
        <v>0</v>
      </c>
      <c r="Y1837" s="12">
        <v>0</v>
      </c>
      <c r="Z1837" s="12">
        <v>0</v>
      </c>
      <c r="AA1837" s="12">
        <v>0</v>
      </c>
      <c r="AB1837" s="12">
        <v>0</v>
      </c>
      <c r="AC1837" s="12">
        <v>0</v>
      </c>
      <c r="AG1837" s="35" t="s">
        <v>361</v>
      </c>
      <c r="AH1837" s="29" t="s">
        <v>113</v>
      </c>
      <c r="AI1837" s="36">
        <v>43914</v>
      </c>
      <c r="AJ1837" s="12">
        <v>0</v>
      </c>
      <c r="AK1837" s="12">
        <v>0</v>
      </c>
      <c r="AL1837" s="12">
        <v>0</v>
      </c>
      <c r="AM1837" s="12">
        <v>0</v>
      </c>
      <c r="AN1837" s="12">
        <v>0</v>
      </c>
      <c r="AO1837" s="12">
        <v>0</v>
      </c>
      <c r="AP1837" s="12">
        <v>0</v>
      </c>
      <c r="AQ1837" s="12">
        <v>0</v>
      </c>
      <c r="AR1837" s="12">
        <v>0</v>
      </c>
      <c r="AS1837" s="12">
        <v>0</v>
      </c>
      <c r="AT1837" s="12">
        <v>0</v>
      </c>
      <c r="AU1837" s="12">
        <v>0</v>
      </c>
      <c r="AV1837" s="12">
        <v>0</v>
      </c>
      <c r="AW1837" s="12">
        <v>0</v>
      </c>
      <c r="AX1837" s="12">
        <v>0</v>
      </c>
      <c r="AY1837" s="12">
        <v>0</v>
      </c>
      <c r="AZ1837" s="12">
        <v>0</v>
      </c>
      <c r="BA1837" s="12">
        <v>0</v>
      </c>
      <c r="BB1837" s="12">
        <v>0</v>
      </c>
      <c r="BC1837" s="12">
        <v>0</v>
      </c>
      <c r="BD1837" s="12">
        <v>0</v>
      </c>
      <c r="BE1837" s="12">
        <v>0</v>
      </c>
      <c r="BF1837" s="12">
        <v>0</v>
      </c>
      <c r="BK1837" t="s">
        <v>338</v>
      </c>
      <c r="BL1837" t="s">
        <v>113</v>
      </c>
      <c r="BM1837" s="2">
        <v>43913</v>
      </c>
      <c r="BN1837">
        <v>0</v>
      </c>
      <c r="BO1837">
        <v>0</v>
      </c>
      <c r="BP1837">
        <v>0</v>
      </c>
      <c r="BQ1837">
        <v>0</v>
      </c>
      <c r="BR1837">
        <v>0</v>
      </c>
      <c r="BS1837">
        <v>0</v>
      </c>
      <c r="BT1837">
        <v>0</v>
      </c>
      <c r="BU1837">
        <v>0</v>
      </c>
      <c r="BV1837">
        <v>0</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row>
    <row r="1838" spans="1:92" hidden="1" x14ac:dyDescent="0.25">
      <c r="A1838" s="27" t="s">
        <v>362</v>
      </c>
      <c r="B1838" s="12" t="s">
        <v>110</v>
      </c>
      <c r="C1838" s="2">
        <v>43914</v>
      </c>
      <c r="D1838" s="12">
        <v>0</v>
      </c>
      <c r="E1838" s="12">
        <v>0</v>
      </c>
      <c r="F1838" s="12">
        <v>0</v>
      </c>
      <c r="G1838" s="12">
        <v>0</v>
      </c>
      <c r="H1838" s="12">
        <v>0</v>
      </c>
      <c r="I1838" s="12">
        <v>0</v>
      </c>
      <c r="J1838" s="12">
        <v>0</v>
      </c>
      <c r="K1838" s="12">
        <v>0</v>
      </c>
      <c r="L1838" s="12">
        <v>0</v>
      </c>
      <c r="M1838" s="12">
        <v>0</v>
      </c>
      <c r="N1838" s="12">
        <v>0</v>
      </c>
      <c r="O1838" s="12">
        <v>0</v>
      </c>
      <c r="P1838" s="12">
        <v>0</v>
      </c>
      <c r="Q1838" s="12">
        <v>0</v>
      </c>
      <c r="R1838" s="12">
        <v>0</v>
      </c>
      <c r="S1838" s="12">
        <v>0</v>
      </c>
      <c r="T1838" s="12">
        <v>0</v>
      </c>
      <c r="U1838" s="12">
        <v>0</v>
      </c>
      <c r="V1838" s="12">
        <v>0</v>
      </c>
      <c r="W1838" s="12">
        <v>0</v>
      </c>
      <c r="X1838" s="12">
        <v>0</v>
      </c>
      <c r="Y1838" s="12">
        <v>0</v>
      </c>
      <c r="Z1838" s="12">
        <v>0</v>
      </c>
      <c r="AA1838" s="12">
        <v>0</v>
      </c>
      <c r="AB1838" s="12">
        <v>0</v>
      </c>
      <c r="AC1838" s="12">
        <v>0</v>
      </c>
      <c r="AG1838" s="33" t="s">
        <v>362</v>
      </c>
      <c r="AH1838" s="30" t="s">
        <v>110</v>
      </c>
      <c r="AI1838" s="34">
        <v>43914</v>
      </c>
      <c r="AJ1838" s="12">
        <v>0</v>
      </c>
      <c r="AK1838" s="12">
        <v>0</v>
      </c>
      <c r="AL1838" s="12">
        <v>0</v>
      </c>
      <c r="AM1838" s="12">
        <v>0</v>
      </c>
      <c r="AN1838" s="12">
        <v>0</v>
      </c>
      <c r="AO1838" s="12">
        <v>0</v>
      </c>
      <c r="AP1838" s="12">
        <v>0</v>
      </c>
      <c r="AQ1838" s="12">
        <v>0</v>
      </c>
      <c r="AR1838" s="12">
        <v>0</v>
      </c>
      <c r="AS1838" s="12">
        <v>0</v>
      </c>
      <c r="AT1838" s="12">
        <v>0</v>
      </c>
      <c r="AU1838" s="12">
        <v>0</v>
      </c>
      <c r="AV1838" s="12">
        <v>0</v>
      </c>
      <c r="AW1838" s="12">
        <v>0</v>
      </c>
      <c r="AX1838" s="12">
        <v>0</v>
      </c>
      <c r="AY1838" s="12">
        <v>0</v>
      </c>
      <c r="AZ1838" s="12">
        <v>0</v>
      </c>
      <c r="BA1838" s="12">
        <v>0</v>
      </c>
      <c r="BB1838" s="12">
        <v>0</v>
      </c>
      <c r="BC1838" s="12">
        <v>0</v>
      </c>
      <c r="BD1838" s="12">
        <v>0</v>
      </c>
      <c r="BE1838" s="12">
        <v>0</v>
      </c>
      <c r="BF1838" s="12">
        <v>0</v>
      </c>
      <c r="BK1838" t="s">
        <v>339</v>
      </c>
      <c r="BL1838" t="s">
        <v>110</v>
      </c>
      <c r="BM1838" s="2">
        <v>43913</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v>0</v>
      </c>
      <c r="CL1838">
        <v>0</v>
      </c>
      <c r="CM1838">
        <v>0</v>
      </c>
      <c r="CN1838">
        <v>0</v>
      </c>
    </row>
    <row r="1839" spans="1:92" hidden="1" x14ac:dyDescent="0.25">
      <c r="A1839" s="27" t="s">
        <v>362</v>
      </c>
      <c r="B1839" s="12" t="s">
        <v>111</v>
      </c>
      <c r="C1839" s="2">
        <v>43914</v>
      </c>
      <c r="D1839" s="12">
        <v>0</v>
      </c>
      <c r="E1839" s="12">
        <v>0</v>
      </c>
      <c r="F1839" s="12">
        <v>0</v>
      </c>
      <c r="G1839" s="12">
        <v>0</v>
      </c>
      <c r="H1839" s="12">
        <v>0</v>
      </c>
      <c r="I1839" s="12">
        <v>0</v>
      </c>
      <c r="J1839" s="12">
        <v>0</v>
      </c>
      <c r="K1839" s="12">
        <v>0</v>
      </c>
      <c r="L1839" s="12">
        <v>0</v>
      </c>
      <c r="M1839" s="12">
        <v>0</v>
      </c>
      <c r="N1839" s="12">
        <v>0</v>
      </c>
      <c r="O1839" s="12">
        <v>0</v>
      </c>
      <c r="P1839" s="12">
        <v>0</v>
      </c>
      <c r="Q1839" s="12">
        <v>0</v>
      </c>
      <c r="R1839" s="12">
        <v>0</v>
      </c>
      <c r="S1839" s="12">
        <v>0</v>
      </c>
      <c r="T1839" s="12">
        <v>0</v>
      </c>
      <c r="U1839" s="12">
        <v>0</v>
      </c>
      <c r="V1839" s="12">
        <v>0</v>
      </c>
      <c r="W1839" s="12">
        <v>0</v>
      </c>
      <c r="X1839" s="12">
        <v>0</v>
      </c>
      <c r="Y1839" s="12">
        <v>0</v>
      </c>
      <c r="Z1839" s="12">
        <v>0</v>
      </c>
      <c r="AA1839" s="12">
        <v>0</v>
      </c>
      <c r="AB1839" s="12">
        <v>0</v>
      </c>
      <c r="AC1839" s="12">
        <v>0</v>
      </c>
      <c r="AG1839" s="35" t="s">
        <v>362</v>
      </c>
      <c r="AH1839" s="29" t="s">
        <v>111</v>
      </c>
      <c r="AI1839" s="36">
        <v>43914</v>
      </c>
      <c r="AJ1839" s="12">
        <v>0</v>
      </c>
      <c r="AK1839" s="12">
        <v>0</v>
      </c>
      <c r="AL1839" s="12">
        <v>0</v>
      </c>
      <c r="AM1839" s="12">
        <v>0</v>
      </c>
      <c r="AN1839" s="12">
        <v>0</v>
      </c>
      <c r="AO1839" s="12">
        <v>0</v>
      </c>
      <c r="AP1839" s="12">
        <v>0</v>
      </c>
      <c r="AQ1839" s="12">
        <v>0</v>
      </c>
      <c r="AR1839" s="12">
        <v>0</v>
      </c>
      <c r="AS1839" s="12">
        <v>0</v>
      </c>
      <c r="AT1839" s="12">
        <v>0</v>
      </c>
      <c r="AU1839" s="12">
        <v>0</v>
      </c>
      <c r="AV1839" s="12">
        <v>0</v>
      </c>
      <c r="AW1839" s="12">
        <v>0</v>
      </c>
      <c r="AX1839" s="12">
        <v>0</v>
      </c>
      <c r="AY1839" s="12">
        <v>0</v>
      </c>
      <c r="AZ1839" s="12">
        <v>0</v>
      </c>
      <c r="BA1839" s="12">
        <v>0</v>
      </c>
      <c r="BB1839" s="12">
        <v>0</v>
      </c>
      <c r="BC1839" s="12">
        <v>0</v>
      </c>
      <c r="BD1839" s="12">
        <v>0</v>
      </c>
      <c r="BE1839" s="12">
        <v>0</v>
      </c>
      <c r="BF1839" s="12">
        <v>0</v>
      </c>
      <c r="BK1839" t="s">
        <v>339</v>
      </c>
      <c r="BL1839" t="s">
        <v>111</v>
      </c>
      <c r="BM1839" s="2">
        <v>43913</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row>
    <row r="1840" spans="1:92" hidden="1" x14ac:dyDescent="0.25">
      <c r="A1840" s="27" t="s">
        <v>362</v>
      </c>
      <c r="B1840" s="12" t="s">
        <v>112</v>
      </c>
      <c r="C1840" s="2">
        <v>43914</v>
      </c>
      <c r="D1840" s="12">
        <v>0</v>
      </c>
      <c r="E1840" s="12">
        <v>0</v>
      </c>
      <c r="F1840" s="12">
        <v>0</v>
      </c>
      <c r="G1840" s="12">
        <v>0</v>
      </c>
      <c r="H1840" s="12">
        <v>0</v>
      </c>
      <c r="I1840" s="12">
        <v>0</v>
      </c>
      <c r="J1840" s="12">
        <v>0</v>
      </c>
      <c r="K1840" s="12">
        <v>0</v>
      </c>
      <c r="L1840" s="12">
        <v>0</v>
      </c>
      <c r="M1840" s="12">
        <v>0</v>
      </c>
      <c r="N1840" s="12">
        <v>0</v>
      </c>
      <c r="O1840" s="12">
        <v>0</v>
      </c>
      <c r="P1840" s="12">
        <v>0</v>
      </c>
      <c r="Q1840" s="12">
        <v>0</v>
      </c>
      <c r="R1840" s="12">
        <v>0</v>
      </c>
      <c r="S1840" s="12">
        <v>0</v>
      </c>
      <c r="T1840" s="12">
        <v>0</v>
      </c>
      <c r="U1840" s="12">
        <v>0</v>
      </c>
      <c r="V1840" s="12">
        <v>0</v>
      </c>
      <c r="W1840" s="12">
        <v>0</v>
      </c>
      <c r="X1840" s="12">
        <v>0</v>
      </c>
      <c r="Y1840" s="12">
        <v>0</v>
      </c>
      <c r="Z1840" s="12">
        <v>0</v>
      </c>
      <c r="AA1840" s="12">
        <v>0</v>
      </c>
      <c r="AB1840" s="12">
        <v>0</v>
      </c>
      <c r="AC1840" s="12">
        <v>0</v>
      </c>
      <c r="AG1840" s="33" t="s">
        <v>362</v>
      </c>
      <c r="AH1840" s="30" t="s">
        <v>112</v>
      </c>
      <c r="AI1840" s="34">
        <v>43914</v>
      </c>
      <c r="AJ1840" s="12">
        <v>0</v>
      </c>
      <c r="AK1840" s="12">
        <v>0</v>
      </c>
      <c r="AL1840" s="12">
        <v>0</v>
      </c>
      <c r="AM1840" s="12">
        <v>0</v>
      </c>
      <c r="AN1840" s="12">
        <v>0</v>
      </c>
      <c r="AO1840" s="12">
        <v>0</v>
      </c>
      <c r="AP1840" s="12">
        <v>0</v>
      </c>
      <c r="AQ1840" s="12">
        <v>0</v>
      </c>
      <c r="AR1840" s="12">
        <v>0</v>
      </c>
      <c r="AS1840" s="12">
        <v>0</v>
      </c>
      <c r="AT1840" s="12">
        <v>0</v>
      </c>
      <c r="AU1840" s="12">
        <v>0</v>
      </c>
      <c r="AV1840" s="12">
        <v>0</v>
      </c>
      <c r="AW1840" s="12">
        <v>0</v>
      </c>
      <c r="AX1840" s="12">
        <v>0</v>
      </c>
      <c r="AY1840" s="12">
        <v>0</v>
      </c>
      <c r="AZ1840" s="12">
        <v>0</v>
      </c>
      <c r="BA1840" s="12">
        <v>0</v>
      </c>
      <c r="BB1840" s="12">
        <v>0</v>
      </c>
      <c r="BC1840" s="12">
        <v>0</v>
      </c>
      <c r="BD1840" s="12">
        <v>0</v>
      </c>
      <c r="BE1840" s="12">
        <v>0</v>
      </c>
      <c r="BF1840" s="12">
        <v>0</v>
      </c>
      <c r="BK1840" t="s">
        <v>339</v>
      </c>
      <c r="BL1840" t="s">
        <v>112</v>
      </c>
      <c r="BM1840" s="2">
        <v>43913</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v>0</v>
      </c>
      <c r="CI1840">
        <v>0</v>
      </c>
      <c r="CJ1840">
        <v>0</v>
      </c>
      <c r="CK1840">
        <v>0</v>
      </c>
      <c r="CL1840">
        <v>0</v>
      </c>
      <c r="CM1840">
        <v>0</v>
      </c>
      <c r="CN1840">
        <v>0</v>
      </c>
    </row>
    <row r="1841" spans="1:92" hidden="1" x14ac:dyDescent="0.25">
      <c r="A1841" s="27" t="s">
        <v>362</v>
      </c>
      <c r="B1841" s="12" t="s">
        <v>113</v>
      </c>
      <c r="C1841" s="2">
        <v>43914</v>
      </c>
      <c r="D1841" s="12">
        <v>0</v>
      </c>
      <c r="E1841" s="12">
        <v>0</v>
      </c>
      <c r="F1841" s="12">
        <v>0</v>
      </c>
      <c r="G1841" s="12">
        <v>0</v>
      </c>
      <c r="H1841" s="12">
        <v>0</v>
      </c>
      <c r="I1841" s="12">
        <v>0</v>
      </c>
      <c r="J1841" s="12">
        <v>0</v>
      </c>
      <c r="K1841" s="12">
        <v>0</v>
      </c>
      <c r="L1841" s="12">
        <v>0</v>
      </c>
      <c r="M1841" s="12">
        <v>0</v>
      </c>
      <c r="N1841" s="12">
        <v>0</v>
      </c>
      <c r="O1841" s="12">
        <v>0</v>
      </c>
      <c r="P1841" s="12">
        <v>0</v>
      </c>
      <c r="Q1841" s="12">
        <v>0</v>
      </c>
      <c r="R1841" s="12">
        <v>0</v>
      </c>
      <c r="S1841" s="12">
        <v>0</v>
      </c>
      <c r="T1841" s="12">
        <v>0</v>
      </c>
      <c r="U1841" s="12">
        <v>0</v>
      </c>
      <c r="V1841" s="12">
        <v>0</v>
      </c>
      <c r="W1841" s="12">
        <v>0</v>
      </c>
      <c r="X1841" s="12">
        <v>0</v>
      </c>
      <c r="Y1841" s="12">
        <v>0</v>
      </c>
      <c r="Z1841" s="12">
        <v>0</v>
      </c>
      <c r="AA1841" s="12">
        <v>0</v>
      </c>
      <c r="AB1841" s="12">
        <v>0</v>
      </c>
      <c r="AC1841" s="12">
        <v>0</v>
      </c>
      <c r="AG1841" s="35" t="s">
        <v>362</v>
      </c>
      <c r="AH1841" s="29" t="s">
        <v>113</v>
      </c>
      <c r="AI1841" s="36">
        <v>43914</v>
      </c>
      <c r="AJ1841" s="12">
        <v>0</v>
      </c>
      <c r="AK1841" s="12">
        <v>0</v>
      </c>
      <c r="AL1841" s="12">
        <v>0</v>
      </c>
      <c r="AM1841" s="12">
        <v>0</v>
      </c>
      <c r="AN1841" s="12">
        <v>0</v>
      </c>
      <c r="AO1841" s="12">
        <v>0</v>
      </c>
      <c r="AP1841" s="12">
        <v>0</v>
      </c>
      <c r="AQ1841" s="12">
        <v>0</v>
      </c>
      <c r="AR1841" s="12">
        <v>0</v>
      </c>
      <c r="AS1841" s="12">
        <v>0</v>
      </c>
      <c r="AT1841" s="12">
        <v>0</v>
      </c>
      <c r="AU1841" s="12">
        <v>0</v>
      </c>
      <c r="AV1841" s="12">
        <v>0</v>
      </c>
      <c r="AW1841" s="12">
        <v>0</v>
      </c>
      <c r="AX1841" s="12">
        <v>0</v>
      </c>
      <c r="AY1841" s="12">
        <v>0</v>
      </c>
      <c r="AZ1841" s="12">
        <v>0</v>
      </c>
      <c r="BA1841" s="12">
        <v>0</v>
      </c>
      <c r="BB1841" s="12">
        <v>0</v>
      </c>
      <c r="BC1841" s="12">
        <v>0</v>
      </c>
      <c r="BD1841" s="12">
        <v>0</v>
      </c>
      <c r="BE1841" s="12">
        <v>0</v>
      </c>
      <c r="BF1841" s="12">
        <v>0</v>
      </c>
      <c r="BK1841" t="s">
        <v>339</v>
      </c>
      <c r="BL1841" t="s">
        <v>113</v>
      </c>
      <c r="BM1841" s="2">
        <v>43913</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row>
    <row r="1842" spans="1:92" hidden="1" x14ac:dyDescent="0.25">
      <c r="A1842" s="27" t="s">
        <v>363</v>
      </c>
      <c r="B1842" s="12" t="s">
        <v>110</v>
      </c>
      <c r="C1842" s="2">
        <v>43914</v>
      </c>
      <c r="D1842" s="12">
        <v>0</v>
      </c>
      <c r="E1842" s="12">
        <v>0</v>
      </c>
      <c r="F1842" s="12">
        <v>0</v>
      </c>
      <c r="G1842" s="12">
        <v>0</v>
      </c>
      <c r="H1842" s="12">
        <v>0</v>
      </c>
      <c r="I1842" s="12">
        <v>0</v>
      </c>
      <c r="J1842" s="12">
        <v>0</v>
      </c>
      <c r="K1842" s="12">
        <v>0</v>
      </c>
      <c r="L1842" s="12">
        <v>0</v>
      </c>
      <c r="M1842" s="12">
        <v>0</v>
      </c>
      <c r="N1842" s="12">
        <v>0</v>
      </c>
      <c r="O1842" s="12">
        <v>0</v>
      </c>
      <c r="P1842" s="12">
        <v>0</v>
      </c>
      <c r="Q1842" s="12">
        <v>0</v>
      </c>
      <c r="R1842" s="12">
        <v>0</v>
      </c>
      <c r="S1842" s="12">
        <v>0</v>
      </c>
      <c r="T1842" s="12">
        <v>0</v>
      </c>
      <c r="U1842" s="12">
        <v>0</v>
      </c>
      <c r="V1842" s="12">
        <v>0</v>
      </c>
      <c r="W1842" s="12">
        <v>0</v>
      </c>
      <c r="X1842" s="12">
        <v>0</v>
      </c>
      <c r="Y1842" s="12">
        <v>0</v>
      </c>
      <c r="Z1842" s="12">
        <v>0</v>
      </c>
      <c r="AA1842" s="12">
        <v>0</v>
      </c>
      <c r="AB1842" s="12">
        <v>0</v>
      </c>
      <c r="AC1842" s="12">
        <v>0</v>
      </c>
      <c r="AG1842" s="33" t="s">
        <v>363</v>
      </c>
      <c r="AH1842" s="30" t="s">
        <v>110</v>
      </c>
      <c r="AI1842" s="34">
        <v>43914</v>
      </c>
      <c r="AJ1842" s="12">
        <v>0</v>
      </c>
      <c r="AK1842" s="12">
        <v>0</v>
      </c>
      <c r="AL1842" s="12">
        <v>0</v>
      </c>
      <c r="AM1842" s="12">
        <v>0</v>
      </c>
      <c r="AN1842" s="12">
        <v>0</v>
      </c>
      <c r="AO1842" s="12">
        <v>0</v>
      </c>
      <c r="AP1842" s="12">
        <v>0</v>
      </c>
      <c r="AQ1842" s="12">
        <v>0</v>
      </c>
      <c r="AR1842" s="12">
        <v>0</v>
      </c>
      <c r="AS1842" s="12">
        <v>0</v>
      </c>
      <c r="AT1842" s="12">
        <v>0</v>
      </c>
      <c r="AU1842" s="12">
        <v>0</v>
      </c>
      <c r="AV1842" s="12">
        <v>0</v>
      </c>
      <c r="AW1842" s="12">
        <v>0</v>
      </c>
      <c r="AX1842" s="12">
        <v>0</v>
      </c>
      <c r="AY1842" s="12">
        <v>0</v>
      </c>
      <c r="AZ1842" s="12">
        <v>0</v>
      </c>
      <c r="BA1842" s="12">
        <v>0</v>
      </c>
      <c r="BB1842" s="12">
        <v>0</v>
      </c>
      <c r="BC1842" s="12">
        <v>0</v>
      </c>
      <c r="BD1842" s="12">
        <v>0</v>
      </c>
      <c r="BE1842" s="12">
        <v>0</v>
      </c>
      <c r="BF1842" s="12">
        <v>0</v>
      </c>
      <c r="BK1842" t="s">
        <v>340</v>
      </c>
      <c r="BL1842" t="s">
        <v>110</v>
      </c>
      <c r="BM1842" s="2">
        <v>43913</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row>
    <row r="1843" spans="1:92" hidden="1" x14ac:dyDescent="0.25">
      <c r="A1843" s="27" t="s">
        <v>363</v>
      </c>
      <c r="B1843" s="12" t="s">
        <v>111</v>
      </c>
      <c r="C1843" s="2">
        <v>43914</v>
      </c>
      <c r="D1843" s="12">
        <v>0</v>
      </c>
      <c r="E1843" s="12">
        <v>0</v>
      </c>
      <c r="F1843" s="12">
        <v>0</v>
      </c>
      <c r="G1843" s="12">
        <v>0</v>
      </c>
      <c r="H1843" s="12">
        <v>0</v>
      </c>
      <c r="I1843" s="12">
        <v>0</v>
      </c>
      <c r="J1843" s="12">
        <v>0</v>
      </c>
      <c r="K1843" s="12">
        <v>0</v>
      </c>
      <c r="L1843" s="12">
        <v>0</v>
      </c>
      <c r="M1843" s="12">
        <v>0</v>
      </c>
      <c r="N1843" s="12">
        <v>0</v>
      </c>
      <c r="O1843" s="12">
        <v>0</v>
      </c>
      <c r="P1843" s="12">
        <v>0</v>
      </c>
      <c r="Q1843" s="12">
        <v>0</v>
      </c>
      <c r="R1843" s="12">
        <v>0</v>
      </c>
      <c r="S1843" s="12">
        <v>0</v>
      </c>
      <c r="T1843" s="12">
        <v>0</v>
      </c>
      <c r="U1843" s="12">
        <v>0</v>
      </c>
      <c r="V1843" s="12">
        <v>0</v>
      </c>
      <c r="W1843" s="12">
        <v>0</v>
      </c>
      <c r="X1843" s="12">
        <v>0</v>
      </c>
      <c r="Y1843" s="12">
        <v>0</v>
      </c>
      <c r="Z1843" s="12">
        <v>0</v>
      </c>
      <c r="AA1843" s="12">
        <v>0</v>
      </c>
      <c r="AB1843" s="12">
        <v>0</v>
      </c>
      <c r="AC1843" s="12">
        <v>0</v>
      </c>
      <c r="AG1843" s="35" t="s">
        <v>363</v>
      </c>
      <c r="AH1843" s="29" t="s">
        <v>111</v>
      </c>
      <c r="AI1843" s="36">
        <v>43914</v>
      </c>
      <c r="AJ1843" s="12">
        <v>0</v>
      </c>
      <c r="AK1843" s="12">
        <v>0</v>
      </c>
      <c r="AL1843" s="12">
        <v>0</v>
      </c>
      <c r="AM1843" s="12">
        <v>0</v>
      </c>
      <c r="AN1843" s="12">
        <v>0</v>
      </c>
      <c r="AO1843" s="12">
        <v>0</v>
      </c>
      <c r="AP1843" s="12">
        <v>0</v>
      </c>
      <c r="AQ1843" s="12">
        <v>0</v>
      </c>
      <c r="AR1843" s="12">
        <v>0</v>
      </c>
      <c r="AS1843" s="12">
        <v>0</v>
      </c>
      <c r="AT1843" s="12">
        <v>0</v>
      </c>
      <c r="AU1843" s="12">
        <v>0</v>
      </c>
      <c r="AV1843" s="12">
        <v>0</v>
      </c>
      <c r="AW1843" s="12">
        <v>0</v>
      </c>
      <c r="AX1843" s="12">
        <v>0</v>
      </c>
      <c r="AY1843" s="12">
        <v>0</v>
      </c>
      <c r="AZ1843" s="12">
        <v>0</v>
      </c>
      <c r="BA1843" s="12">
        <v>0</v>
      </c>
      <c r="BB1843" s="12">
        <v>0</v>
      </c>
      <c r="BC1843" s="12">
        <v>0</v>
      </c>
      <c r="BD1843" s="12">
        <v>0</v>
      </c>
      <c r="BE1843" s="12">
        <v>0</v>
      </c>
      <c r="BF1843" s="12">
        <v>0</v>
      </c>
      <c r="BK1843" t="s">
        <v>340</v>
      </c>
      <c r="BL1843" t="s">
        <v>111</v>
      </c>
      <c r="BM1843" s="2">
        <v>43913</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row>
    <row r="1844" spans="1:92" hidden="1" x14ac:dyDescent="0.25">
      <c r="A1844" s="27" t="s">
        <v>363</v>
      </c>
      <c r="B1844" s="12" t="s">
        <v>112</v>
      </c>
      <c r="C1844" s="2">
        <v>43914</v>
      </c>
      <c r="D1844" s="12">
        <v>0</v>
      </c>
      <c r="E1844" s="12">
        <v>0</v>
      </c>
      <c r="F1844" s="12">
        <v>0</v>
      </c>
      <c r="G1844" s="12">
        <v>0</v>
      </c>
      <c r="H1844" s="12">
        <v>0</v>
      </c>
      <c r="I1844" s="12">
        <v>0</v>
      </c>
      <c r="J1844" s="12">
        <v>0</v>
      </c>
      <c r="K1844" s="12">
        <v>0</v>
      </c>
      <c r="L1844" s="12">
        <v>0</v>
      </c>
      <c r="M1844" s="12">
        <v>0</v>
      </c>
      <c r="N1844" s="12">
        <v>0</v>
      </c>
      <c r="O1844" s="12">
        <v>0</v>
      </c>
      <c r="P1844" s="12">
        <v>0</v>
      </c>
      <c r="Q1844" s="12">
        <v>0</v>
      </c>
      <c r="R1844" s="12">
        <v>0</v>
      </c>
      <c r="S1844" s="12">
        <v>0</v>
      </c>
      <c r="T1844" s="12">
        <v>0</v>
      </c>
      <c r="U1844" s="12">
        <v>0</v>
      </c>
      <c r="V1844" s="12">
        <v>0</v>
      </c>
      <c r="W1844" s="12">
        <v>0</v>
      </c>
      <c r="X1844" s="12">
        <v>0</v>
      </c>
      <c r="Y1844" s="12">
        <v>0</v>
      </c>
      <c r="Z1844" s="12">
        <v>0</v>
      </c>
      <c r="AA1844" s="12">
        <v>0</v>
      </c>
      <c r="AB1844" s="12">
        <v>0</v>
      </c>
      <c r="AC1844" s="12">
        <v>0</v>
      </c>
      <c r="AG1844" s="33" t="s">
        <v>363</v>
      </c>
      <c r="AH1844" s="30" t="s">
        <v>112</v>
      </c>
      <c r="AI1844" s="34">
        <v>43914</v>
      </c>
      <c r="AJ1844" s="12">
        <v>0</v>
      </c>
      <c r="AK1844" s="12">
        <v>0</v>
      </c>
      <c r="AL1844" s="12">
        <v>0</v>
      </c>
      <c r="AM1844" s="12">
        <v>0</v>
      </c>
      <c r="AN1844" s="12">
        <v>0</v>
      </c>
      <c r="AO1844" s="12">
        <v>0</v>
      </c>
      <c r="AP1844" s="12">
        <v>0</v>
      </c>
      <c r="AQ1844" s="12">
        <v>0</v>
      </c>
      <c r="AR1844" s="12">
        <v>0</v>
      </c>
      <c r="AS1844" s="12">
        <v>0</v>
      </c>
      <c r="AT1844" s="12">
        <v>0</v>
      </c>
      <c r="AU1844" s="12">
        <v>0</v>
      </c>
      <c r="AV1844" s="12">
        <v>0</v>
      </c>
      <c r="AW1844" s="12">
        <v>0</v>
      </c>
      <c r="AX1844" s="12">
        <v>0</v>
      </c>
      <c r="AY1844" s="12">
        <v>0</v>
      </c>
      <c r="AZ1844" s="12">
        <v>0</v>
      </c>
      <c r="BA1844" s="12">
        <v>0</v>
      </c>
      <c r="BB1844" s="12">
        <v>0</v>
      </c>
      <c r="BC1844" s="12">
        <v>0</v>
      </c>
      <c r="BD1844" s="12">
        <v>0</v>
      </c>
      <c r="BE1844" s="12">
        <v>0</v>
      </c>
      <c r="BF1844" s="12">
        <v>0</v>
      </c>
      <c r="BK1844" t="s">
        <v>340</v>
      </c>
      <c r="BL1844" t="s">
        <v>112</v>
      </c>
      <c r="BM1844" s="2">
        <v>43913</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v>
      </c>
      <c r="CH1844">
        <v>0</v>
      </c>
      <c r="CI1844">
        <v>0</v>
      </c>
      <c r="CJ1844">
        <v>0</v>
      </c>
      <c r="CK1844">
        <v>0</v>
      </c>
      <c r="CL1844">
        <v>0</v>
      </c>
      <c r="CM1844">
        <v>0</v>
      </c>
      <c r="CN1844">
        <v>0</v>
      </c>
    </row>
    <row r="1845" spans="1:92" hidden="1" x14ac:dyDescent="0.25">
      <c r="A1845" s="27" t="s">
        <v>363</v>
      </c>
      <c r="B1845" s="12" t="s">
        <v>113</v>
      </c>
      <c r="C1845" s="2">
        <v>43914</v>
      </c>
      <c r="D1845" s="12">
        <v>0</v>
      </c>
      <c r="E1845" s="12">
        <v>0</v>
      </c>
      <c r="F1845" s="12">
        <v>0</v>
      </c>
      <c r="G1845" s="12">
        <v>0</v>
      </c>
      <c r="H1845" s="12">
        <v>0</v>
      </c>
      <c r="I1845" s="12">
        <v>0</v>
      </c>
      <c r="J1845" s="12">
        <v>0</v>
      </c>
      <c r="K1845" s="12">
        <v>0</v>
      </c>
      <c r="L1845" s="12">
        <v>0</v>
      </c>
      <c r="M1845" s="12">
        <v>0</v>
      </c>
      <c r="N1845" s="12">
        <v>0</v>
      </c>
      <c r="O1845" s="12">
        <v>0</v>
      </c>
      <c r="P1845" s="12">
        <v>0</v>
      </c>
      <c r="Q1845" s="12">
        <v>0</v>
      </c>
      <c r="R1845" s="12">
        <v>0</v>
      </c>
      <c r="S1845" s="12">
        <v>0</v>
      </c>
      <c r="T1845" s="12">
        <v>0</v>
      </c>
      <c r="U1845" s="12">
        <v>0</v>
      </c>
      <c r="V1845" s="12">
        <v>0</v>
      </c>
      <c r="W1845" s="12">
        <v>0</v>
      </c>
      <c r="X1845" s="12">
        <v>0</v>
      </c>
      <c r="Y1845" s="12">
        <v>0</v>
      </c>
      <c r="Z1845" s="12">
        <v>0</v>
      </c>
      <c r="AA1845" s="12">
        <v>0</v>
      </c>
      <c r="AB1845" s="12">
        <v>0</v>
      </c>
      <c r="AC1845" s="12">
        <v>0</v>
      </c>
      <c r="AG1845" s="35" t="s">
        <v>363</v>
      </c>
      <c r="AH1845" s="29" t="s">
        <v>113</v>
      </c>
      <c r="AI1845" s="36">
        <v>43914</v>
      </c>
      <c r="AJ1845" s="12">
        <v>0</v>
      </c>
      <c r="AK1845" s="12">
        <v>0</v>
      </c>
      <c r="AL1845" s="12">
        <v>0</v>
      </c>
      <c r="AM1845" s="12">
        <v>0</v>
      </c>
      <c r="AN1845" s="12">
        <v>0</v>
      </c>
      <c r="AO1845" s="12">
        <v>0</v>
      </c>
      <c r="AP1845" s="12">
        <v>0</v>
      </c>
      <c r="AQ1845" s="12">
        <v>0</v>
      </c>
      <c r="AR1845" s="12">
        <v>0</v>
      </c>
      <c r="AS1845" s="12">
        <v>0</v>
      </c>
      <c r="AT1845" s="12">
        <v>0</v>
      </c>
      <c r="AU1845" s="12">
        <v>0</v>
      </c>
      <c r="AV1845" s="12">
        <v>0</v>
      </c>
      <c r="AW1845" s="12">
        <v>0</v>
      </c>
      <c r="AX1845" s="12">
        <v>0</v>
      </c>
      <c r="AY1845" s="12">
        <v>0</v>
      </c>
      <c r="AZ1845" s="12">
        <v>0</v>
      </c>
      <c r="BA1845" s="12">
        <v>0</v>
      </c>
      <c r="BB1845" s="12">
        <v>0</v>
      </c>
      <c r="BC1845" s="12">
        <v>0</v>
      </c>
      <c r="BD1845" s="12">
        <v>0</v>
      </c>
      <c r="BE1845" s="12">
        <v>0</v>
      </c>
      <c r="BF1845" s="12">
        <v>0</v>
      </c>
      <c r="BK1845" t="s">
        <v>340</v>
      </c>
      <c r="BL1845" t="s">
        <v>113</v>
      </c>
      <c r="BM1845" s="2">
        <v>43913</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row>
    <row r="1846" spans="1:92" hidden="1" x14ac:dyDescent="0.25">
      <c r="A1846" s="27" t="s">
        <v>364</v>
      </c>
      <c r="B1846" s="12" t="s">
        <v>110</v>
      </c>
      <c r="C1846" s="2">
        <v>43914</v>
      </c>
      <c r="D1846" s="12">
        <v>0</v>
      </c>
      <c r="E1846" s="12">
        <v>0</v>
      </c>
      <c r="F1846" s="12">
        <v>0</v>
      </c>
      <c r="G1846" s="12">
        <v>0</v>
      </c>
      <c r="H1846" s="12">
        <v>0</v>
      </c>
      <c r="I1846" s="12">
        <v>0</v>
      </c>
      <c r="J1846" s="12">
        <v>0</v>
      </c>
      <c r="K1846" s="12">
        <v>0</v>
      </c>
      <c r="L1846" s="12">
        <v>0</v>
      </c>
      <c r="M1846" s="12">
        <v>0</v>
      </c>
      <c r="N1846" s="12">
        <v>0</v>
      </c>
      <c r="O1846" s="12">
        <v>0</v>
      </c>
      <c r="P1846" s="12">
        <v>0</v>
      </c>
      <c r="Q1846" s="12">
        <v>0</v>
      </c>
      <c r="R1846" s="12">
        <v>0</v>
      </c>
      <c r="S1846" s="12">
        <v>0</v>
      </c>
      <c r="T1846" s="12">
        <v>0</v>
      </c>
      <c r="U1846" s="12">
        <v>0</v>
      </c>
      <c r="V1846" s="12">
        <v>0</v>
      </c>
      <c r="W1846" s="12">
        <v>0</v>
      </c>
      <c r="X1846" s="12">
        <v>0</v>
      </c>
      <c r="Y1846" s="12">
        <v>0</v>
      </c>
      <c r="Z1846" s="12">
        <v>0</v>
      </c>
      <c r="AA1846" s="12">
        <v>0</v>
      </c>
      <c r="AB1846" s="12">
        <v>0</v>
      </c>
      <c r="AC1846" s="12">
        <v>0</v>
      </c>
      <c r="AG1846" s="33" t="s">
        <v>364</v>
      </c>
      <c r="AH1846" s="30" t="s">
        <v>110</v>
      </c>
      <c r="AI1846" s="34">
        <v>43914</v>
      </c>
      <c r="AJ1846" s="12">
        <v>0</v>
      </c>
      <c r="AK1846" s="12">
        <v>0</v>
      </c>
      <c r="AL1846" s="12">
        <v>0</v>
      </c>
      <c r="AM1846" s="12">
        <v>0</v>
      </c>
      <c r="AN1846" s="12">
        <v>0</v>
      </c>
      <c r="AO1846" s="12">
        <v>0</v>
      </c>
      <c r="AP1846" s="12">
        <v>0</v>
      </c>
      <c r="AQ1846" s="12">
        <v>0</v>
      </c>
      <c r="AR1846" s="12">
        <v>0</v>
      </c>
      <c r="AS1846" s="12">
        <v>0</v>
      </c>
      <c r="AT1846" s="12">
        <v>0</v>
      </c>
      <c r="AU1846" s="12">
        <v>0</v>
      </c>
      <c r="AV1846" s="12">
        <v>0</v>
      </c>
      <c r="AW1846" s="12">
        <v>0</v>
      </c>
      <c r="AX1846" s="12">
        <v>0</v>
      </c>
      <c r="AY1846" s="12">
        <v>0</v>
      </c>
      <c r="AZ1846" s="12">
        <v>0</v>
      </c>
      <c r="BA1846" s="12">
        <v>0</v>
      </c>
      <c r="BB1846" s="12">
        <v>0</v>
      </c>
      <c r="BC1846" s="12">
        <v>0</v>
      </c>
      <c r="BD1846" s="12">
        <v>0</v>
      </c>
      <c r="BE1846" s="12">
        <v>0</v>
      </c>
      <c r="BF1846" s="12">
        <v>0</v>
      </c>
      <c r="BK1846" t="s">
        <v>341</v>
      </c>
      <c r="BL1846" t="s">
        <v>110</v>
      </c>
      <c r="BM1846" s="2">
        <v>43913</v>
      </c>
      <c r="BN1846">
        <v>0</v>
      </c>
      <c r="BO1846">
        <v>0</v>
      </c>
      <c r="BP1846">
        <v>0</v>
      </c>
      <c r="BQ1846">
        <v>0</v>
      </c>
      <c r="BR1846">
        <v>0</v>
      </c>
      <c r="BS1846">
        <v>0</v>
      </c>
      <c r="BT1846">
        <v>0</v>
      </c>
      <c r="BU1846">
        <v>0</v>
      </c>
      <c r="BV1846">
        <v>0</v>
      </c>
      <c r="BW1846">
        <v>0</v>
      </c>
      <c r="BX1846">
        <v>0</v>
      </c>
      <c r="BY1846">
        <v>0</v>
      </c>
      <c r="BZ1846">
        <v>0</v>
      </c>
      <c r="CA1846">
        <v>0</v>
      </c>
      <c r="CB1846">
        <v>0</v>
      </c>
      <c r="CC1846">
        <v>0</v>
      </c>
      <c r="CD1846">
        <v>0</v>
      </c>
      <c r="CE1846">
        <v>0</v>
      </c>
      <c r="CF1846">
        <v>0</v>
      </c>
      <c r="CG1846">
        <v>0</v>
      </c>
      <c r="CH1846">
        <v>0</v>
      </c>
      <c r="CI1846">
        <v>0</v>
      </c>
      <c r="CJ1846">
        <v>0</v>
      </c>
      <c r="CK1846">
        <v>0</v>
      </c>
      <c r="CL1846">
        <v>0</v>
      </c>
      <c r="CM1846">
        <v>0</v>
      </c>
      <c r="CN1846">
        <v>0</v>
      </c>
    </row>
    <row r="1847" spans="1:92" hidden="1" x14ac:dyDescent="0.25">
      <c r="A1847" s="27" t="s">
        <v>364</v>
      </c>
      <c r="B1847" s="12" t="s">
        <v>111</v>
      </c>
      <c r="C1847" s="2">
        <v>43914</v>
      </c>
      <c r="D1847" s="12">
        <v>0</v>
      </c>
      <c r="E1847" s="12">
        <v>0</v>
      </c>
      <c r="F1847" s="12">
        <v>0</v>
      </c>
      <c r="G1847" s="12">
        <v>0</v>
      </c>
      <c r="H1847" s="12">
        <v>0</v>
      </c>
      <c r="I1847" s="12">
        <v>0</v>
      </c>
      <c r="J1847" s="12">
        <v>0</v>
      </c>
      <c r="K1847" s="12">
        <v>0</v>
      </c>
      <c r="L1847" s="12">
        <v>0</v>
      </c>
      <c r="M1847" s="12">
        <v>0</v>
      </c>
      <c r="N1847" s="12">
        <v>0</v>
      </c>
      <c r="O1847" s="12">
        <v>0</v>
      </c>
      <c r="P1847" s="12">
        <v>0</v>
      </c>
      <c r="Q1847" s="12">
        <v>0</v>
      </c>
      <c r="R1847" s="12">
        <v>0</v>
      </c>
      <c r="S1847" s="12">
        <v>0</v>
      </c>
      <c r="T1847" s="12">
        <v>0</v>
      </c>
      <c r="U1847" s="12">
        <v>0</v>
      </c>
      <c r="V1847" s="12">
        <v>0</v>
      </c>
      <c r="W1847" s="12">
        <v>0</v>
      </c>
      <c r="X1847" s="12">
        <v>0</v>
      </c>
      <c r="Y1847" s="12">
        <v>0</v>
      </c>
      <c r="Z1847" s="12">
        <v>0</v>
      </c>
      <c r="AA1847" s="12">
        <v>0</v>
      </c>
      <c r="AB1847" s="12">
        <v>0</v>
      </c>
      <c r="AC1847" s="12">
        <v>0</v>
      </c>
      <c r="AG1847" s="35" t="s">
        <v>364</v>
      </c>
      <c r="AH1847" s="29" t="s">
        <v>111</v>
      </c>
      <c r="AI1847" s="36">
        <v>43914</v>
      </c>
      <c r="AJ1847" s="12">
        <v>0</v>
      </c>
      <c r="AK1847" s="12">
        <v>0</v>
      </c>
      <c r="AL1847" s="12">
        <v>0</v>
      </c>
      <c r="AM1847" s="12">
        <v>0</v>
      </c>
      <c r="AN1847" s="12">
        <v>0</v>
      </c>
      <c r="AO1847" s="12">
        <v>0</v>
      </c>
      <c r="AP1847" s="12">
        <v>0</v>
      </c>
      <c r="AQ1847" s="12">
        <v>0</v>
      </c>
      <c r="AR1847" s="12">
        <v>0</v>
      </c>
      <c r="AS1847" s="12">
        <v>0</v>
      </c>
      <c r="AT1847" s="12">
        <v>0</v>
      </c>
      <c r="AU1847" s="12">
        <v>0</v>
      </c>
      <c r="AV1847" s="12">
        <v>0</v>
      </c>
      <c r="AW1847" s="12">
        <v>0</v>
      </c>
      <c r="AX1847" s="12">
        <v>0</v>
      </c>
      <c r="AY1847" s="12">
        <v>0</v>
      </c>
      <c r="AZ1847" s="12">
        <v>0</v>
      </c>
      <c r="BA1847" s="12">
        <v>0</v>
      </c>
      <c r="BB1847" s="12">
        <v>0</v>
      </c>
      <c r="BC1847" s="12">
        <v>0</v>
      </c>
      <c r="BD1847" s="12">
        <v>0</v>
      </c>
      <c r="BE1847" s="12">
        <v>0</v>
      </c>
      <c r="BF1847" s="12">
        <v>0</v>
      </c>
      <c r="BK1847" t="s">
        <v>341</v>
      </c>
      <c r="BL1847" t="s">
        <v>111</v>
      </c>
      <c r="BM1847" s="2">
        <v>43913</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row>
    <row r="1848" spans="1:92" hidden="1" x14ac:dyDescent="0.25">
      <c r="A1848" s="27" t="s">
        <v>364</v>
      </c>
      <c r="B1848" s="12" t="s">
        <v>112</v>
      </c>
      <c r="C1848" s="2">
        <v>43914</v>
      </c>
      <c r="D1848" s="12">
        <v>0</v>
      </c>
      <c r="E1848" s="12">
        <v>0</v>
      </c>
      <c r="F1848" s="12">
        <v>0</v>
      </c>
      <c r="G1848" s="12">
        <v>0</v>
      </c>
      <c r="H1848" s="12">
        <v>0</v>
      </c>
      <c r="I1848" s="12">
        <v>0</v>
      </c>
      <c r="J1848" s="12">
        <v>0</v>
      </c>
      <c r="K1848" s="12">
        <v>0</v>
      </c>
      <c r="L1848" s="12">
        <v>0</v>
      </c>
      <c r="M1848" s="12">
        <v>0</v>
      </c>
      <c r="N1848" s="12">
        <v>0</v>
      </c>
      <c r="O1848" s="12">
        <v>0</v>
      </c>
      <c r="P1848" s="12">
        <v>0</v>
      </c>
      <c r="Q1848" s="12">
        <v>0</v>
      </c>
      <c r="R1848" s="12">
        <v>0</v>
      </c>
      <c r="S1848" s="12">
        <v>0</v>
      </c>
      <c r="T1848" s="12">
        <v>0</v>
      </c>
      <c r="U1848" s="12">
        <v>0</v>
      </c>
      <c r="V1848" s="12">
        <v>0</v>
      </c>
      <c r="W1848" s="12">
        <v>0</v>
      </c>
      <c r="X1848" s="12">
        <v>0</v>
      </c>
      <c r="Y1848" s="12">
        <v>0</v>
      </c>
      <c r="Z1848" s="12">
        <v>0</v>
      </c>
      <c r="AA1848" s="12">
        <v>0</v>
      </c>
      <c r="AB1848" s="12">
        <v>0</v>
      </c>
      <c r="AC1848" s="12">
        <v>0</v>
      </c>
      <c r="AG1848" s="33" t="s">
        <v>364</v>
      </c>
      <c r="AH1848" s="30" t="s">
        <v>112</v>
      </c>
      <c r="AI1848" s="34">
        <v>43914</v>
      </c>
      <c r="AJ1848" s="12">
        <v>0</v>
      </c>
      <c r="AK1848" s="12">
        <v>0</v>
      </c>
      <c r="AL1848" s="12">
        <v>0</v>
      </c>
      <c r="AM1848" s="12">
        <v>0</v>
      </c>
      <c r="AN1848" s="12">
        <v>0</v>
      </c>
      <c r="AO1848" s="12">
        <v>0</v>
      </c>
      <c r="AP1848" s="12">
        <v>0</v>
      </c>
      <c r="AQ1848" s="12">
        <v>0</v>
      </c>
      <c r="AR1848" s="12">
        <v>0</v>
      </c>
      <c r="AS1848" s="12">
        <v>0</v>
      </c>
      <c r="AT1848" s="12">
        <v>0</v>
      </c>
      <c r="AU1848" s="12">
        <v>0</v>
      </c>
      <c r="AV1848" s="12">
        <v>0</v>
      </c>
      <c r="AW1848" s="12">
        <v>0</v>
      </c>
      <c r="AX1848" s="12">
        <v>0</v>
      </c>
      <c r="AY1848" s="12">
        <v>0</v>
      </c>
      <c r="AZ1848" s="12">
        <v>0</v>
      </c>
      <c r="BA1848" s="12">
        <v>0</v>
      </c>
      <c r="BB1848" s="12">
        <v>0</v>
      </c>
      <c r="BC1848" s="12">
        <v>0</v>
      </c>
      <c r="BD1848" s="12">
        <v>0</v>
      </c>
      <c r="BE1848" s="12">
        <v>0</v>
      </c>
      <c r="BF1848" s="12">
        <v>0</v>
      </c>
      <c r="BK1848" t="s">
        <v>341</v>
      </c>
      <c r="BL1848" t="s">
        <v>112</v>
      </c>
      <c r="BM1848" s="2">
        <v>43913</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row>
    <row r="1849" spans="1:92" hidden="1" x14ac:dyDescent="0.25">
      <c r="A1849" s="27" t="s">
        <v>364</v>
      </c>
      <c r="B1849" s="12" t="s">
        <v>113</v>
      </c>
      <c r="C1849" s="2">
        <v>43914</v>
      </c>
      <c r="D1849" s="12">
        <v>0</v>
      </c>
      <c r="E1849" s="12">
        <v>0</v>
      </c>
      <c r="F1849" s="12">
        <v>0</v>
      </c>
      <c r="G1849" s="12">
        <v>0</v>
      </c>
      <c r="H1849" s="12">
        <v>0</v>
      </c>
      <c r="I1849" s="12">
        <v>0</v>
      </c>
      <c r="J1849" s="12">
        <v>0</v>
      </c>
      <c r="K1849" s="12">
        <v>0</v>
      </c>
      <c r="L1849" s="12">
        <v>0</v>
      </c>
      <c r="M1849" s="12">
        <v>0</v>
      </c>
      <c r="N1849" s="12">
        <v>0</v>
      </c>
      <c r="O1849" s="12">
        <v>0</v>
      </c>
      <c r="P1849" s="12">
        <v>0</v>
      </c>
      <c r="Q1849" s="12">
        <v>0</v>
      </c>
      <c r="R1849" s="12">
        <v>0</v>
      </c>
      <c r="S1849" s="12">
        <v>0</v>
      </c>
      <c r="T1849" s="12">
        <v>0</v>
      </c>
      <c r="U1849" s="12">
        <v>0</v>
      </c>
      <c r="V1849" s="12">
        <v>0</v>
      </c>
      <c r="W1849" s="12">
        <v>0</v>
      </c>
      <c r="X1849" s="12">
        <v>0</v>
      </c>
      <c r="Y1849" s="12">
        <v>0</v>
      </c>
      <c r="Z1849" s="12">
        <v>0</v>
      </c>
      <c r="AA1849" s="12">
        <v>0</v>
      </c>
      <c r="AB1849" s="12">
        <v>0</v>
      </c>
      <c r="AC1849" s="12">
        <v>0</v>
      </c>
      <c r="AG1849" s="35" t="s">
        <v>364</v>
      </c>
      <c r="AH1849" s="29" t="s">
        <v>113</v>
      </c>
      <c r="AI1849" s="36">
        <v>43914</v>
      </c>
      <c r="AJ1849" s="12">
        <v>0</v>
      </c>
      <c r="AK1849" s="12">
        <v>0</v>
      </c>
      <c r="AL1849" s="12">
        <v>0</v>
      </c>
      <c r="AM1849" s="12">
        <v>0</v>
      </c>
      <c r="AN1849" s="12">
        <v>0</v>
      </c>
      <c r="AO1849" s="12">
        <v>0</v>
      </c>
      <c r="AP1849" s="12">
        <v>0</v>
      </c>
      <c r="AQ1849" s="12">
        <v>0</v>
      </c>
      <c r="AR1849" s="12">
        <v>0</v>
      </c>
      <c r="AS1849" s="12">
        <v>0</v>
      </c>
      <c r="AT1849" s="12">
        <v>0</v>
      </c>
      <c r="AU1849" s="12">
        <v>0</v>
      </c>
      <c r="AV1849" s="12">
        <v>0</v>
      </c>
      <c r="AW1849" s="12">
        <v>0</v>
      </c>
      <c r="AX1849" s="12">
        <v>0</v>
      </c>
      <c r="AY1849" s="12">
        <v>0</v>
      </c>
      <c r="AZ1849" s="12">
        <v>0</v>
      </c>
      <c r="BA1849" s="12">
        <v>0</v>
      </c>
      <c r="BB1849" s="12">
        <v>0</v>
      </c>
      <c r="BC1849" s="12">
        <v>0</v>
      </c>
      <c r="BD1849" s="12">
        <v>0</v>
      </c>
      <c r="BE1849" s="12">
        <v>0</v>
      </c>
      <c r="BF1849" s="12">
        <v>0</v>
      </c>
      <c r="BK1849" t="s">
        <v>341</v>
      </c>
      <c r="BL1849" t="s">
        <v>113</v>
      </c>
      <c r="BM1849" s="2">
        <v>43913</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row>
    <row r="1850" spans="1:92" hidden="1" x14ac:dyDescent="0.25">
      <c r="A1850" s="27" t="s">
        <v>344</v>
      </c>
      <c r="B1850" s="12" t="s">
        <v>110</v>
      </c>
      <c r="C1850" s="2">
        <v>43915</v>
      </c>
      <c r="D1850" s="12">
        <v>0</v>
      </c>
      <c r="E1850" s="12">
        <v>0</v>
      </c>
      <c r="F1850" s="12">
        <v>0</v>
      </c>
      <c r="G1850" s="12">
        <v>0</v>
      </c>
      <c r="H1850" s="12">
        <v>0</v>
      </c>
      <c r="I1850" s="12">
        <v>0</v>
      </c>
      <c r="J1850" s="12">
        <v>0</v>
      </c>
      <c r="K1850" s="12">
        <v>0</v>
      </c>
      <c r="L1850" s="12">
        <v>0</v>
      </c>
      <c r="M1850" s="12">
        <v>0</v>
      </c>
      <c r="N1850" s="12">
        <v>0</v>
      </c>
      <c r="O1850" s="12">
        <v>0</v>
      </c>
      <c r="P1850" s="12">
        <v>0</v>
      </c>
      <c r="Q1850" s="12">
        <v>0</v>
      </c>
      <c r="R1850" s="12">
        <v>0</v>
      </c>
      <c r="S1850" s="12">
        <v>0</v>
      </c>
      <c r="T1850" s="12">
        <v>0</v>
      </c>
      <c r="U1850" s="12">
        <v>0</v>
      </c>
      <c r="V1850" s="12">
        <v>0</v>
      </c>
      <c r="W1850" s="12">
        <v>0</v>
      </c>
      <c r="X1850" s="12">
        <v>0</v>
      </c>
      <c r="Y1850" s="12">
        <v>0</v>
      </c>
      <c r="Z1850" s="12">
        <v>0</v>
      </c>
      <c r="AA1850" s="12">
        <v>0</v>
      </c>
      <c r="AB1850" s="12">
        <v>0</v>
      </c>
      <c r="AC1850" s="12">
        <v>0</v>
      </c>
      <c r="AG1850" s="33" t="s">
        <v>344</v>
      </c>
      <c r="AH1850" s="30" t="s">
        <v>110</v>
      </c>
      <c r="AI1850" s="34">
        <v>43915</v>
      </c>
      <c r="AJ1850" s="12">
        <v>0</v>
      </c>
      <c r="AK1850" s="12">
        <v>0</v>
      </c>
      <c r="AL1850" s="12">
        <v>0</v>
      </c>
      <c r="AM1850" s="12">
        <v>0</v>
      </c>
      <c r="AN1850" s="12">
        <v>0</v>
      </c>
      <c r="AO1850" s="12">
        <v>0</v>
      </c>
      <c r="AP1850" s="12">
        <v>0</v>
      </c>
      <c r="AQ1850" s="12">
        <v>0</v>
      </c>
      <c r="AR1850" s="12">
        <v>0</v>
      </c>
      <c r="AS1850" s="12">
        <v>0</v>
      </c>
      <c r="AT1850" s="12">
        <v>0</v>
      </c>
      <c r="AU1850" s="12">
        <v>0</v>
      </c>
      <c r="AV1850" s="12">
        <v>0</v>
      </c>
      <c r="AW1850" s="12">
        <v>0</v>
      </c>
      <c r="AX1850" s="12">
        <v>0</v>
      </c>
      <c r="AY1850" s="12">
        <v>0</v>
      </c>
      <c r="AZ1850" s="12">
        <v>0</v>
      </c>
      <c r="BA1850" s="12">
        <v>0</v>
      </c>
      <c r="BB1850" s="12">
        <v>0</v>
      </c>
      <c r="BC1850" s="12">
        <v>0</v>
      </c>
      <c r="BD1850" s="12">
        <v>0</v>
      </c>
      <c r="BE1850" s="12">
        <v>0</v>
      </c>
      <c r="BF1850" s="12">
        <v>0</v>
      </c>
      <c r="BK1850" t="s">
        <v>320</v>
      </c>
      <c r="BL1850" t="s">
        <v>110</v>
      </c>
      <c r="BM1850" s="2">
        <v>43914</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v>0</v>
      </c>
      <c r="CL1850">
        <v>0</v>
      </c>
      <c r="CM1850">
        <v>0</v>
      </c>
      <c r="CN1850">
        <v>0</v>
      </c>
    </row>
    <row r="1851" spans="1:92" hidden="1" x14ac:dyDescent="0.25">
      <c r="A1851" s="27" t="s">
        <v>344</v>
      </c>
      <c r="B1851" s="12" t="s">
        <v>111</v>
      </c>
      <c r="C1851" s="2">
        <v>43915</v>
      </c>
      <c r="D1851" s="12">
        <v>0</v>
      </c>
      <c r="E1851" s="12">
        <v>0</v>
      </c>
      <c r="F1851" s="12">
        <v>0</v>
      </c>
      <c r="G1851" s="12">
        <v>0</v>
      </c>
      <c r="H1851" s="12">
        <v>0</v>
      </c>
      <c r="I1851" s="12">
        <v>0</v>
      </c>
      <c r="J1851" s="12">
        <v>0</v>
      </c>
      <c r="K1851" s="12">
        <v>0</v>
      </c>
      <c r="L1851" s="12">
        <v>0</v>
      </c>
      <c r="M1851" s="12">
        <v>0</v>
      </c>
      <c r="N1851" s="12">
        <v>0</v>
      </c>
      <c r="O1851" s="12">
        <v>0</v>
      </c>
      <c r="P1851" s="12">
        <v>0</v>
      </c>
      <c r="Q1851" s="12">
        <v>0</v>
      </c>
      <c r="R1851" s="12">
        <v>0</v>
      </c>
      <c r="S1851" s="12">
        <v>0</v>
      </c>
      <c r="T1851" s="12">
        <v>0</v>
      </c>
      <c r="U1851" s="12">
        <v>0</v>
      </c>
      <c r="V1851" s="12">
        <v>0</v>
      </c>
      <c r="W1851" s="12">
        <v>0</v>
      </c>
      <c r="X1851" s="12">
        <v>0</v>
      </c>
      <c r="Y1851" s="12">
        <v>0</v>
      </c>
      <c r="Z1851" s="12">
        <v>0</v>
      </c>
      <c r="AA1851" s="12">
        <v>0</v>
      </c>
      <c r="AB1851" s="12">
        <v>0</v>
      </c>
      <c r="AC1851" s="12">
        <v>0</v>
      </c>
      <c r="AG1851" s="35" t="s">
        <v>344</v>
      </c>
      <c r="AH1851" s="29" t="s">
        <v>111</v>
      </c>
      <c r="AI1851" s="36">
        <v>43915</v>
      </c>
      <c r="AJ1851" s="12">
        <v>0</v>
      </c>
      <c r="AK1851" s="12">
        <v>0</v>
      </c>
      <c r="AL1851" s="12">
        <v>0</v>
      </c>
      <c r="AM1851" s="12">
        <v>0</v>
      </c>
      <c r="AN1851" s="12">
        <v>0</v>
      </c>
      <c r="AO1851" s="12">
        <v>0</v>
      </c>
      <c r="AP1851" s="12">
        <v>0</v>
      </c>
      <c r="AQ1851" s="12">
        <v>0</v>
      </c>
      <c r="AR1851" s="12">
        <v>0</v>
      </c>
      <c r="AS1851" s="12">
        <v>0</v>
      </c>
      <c r="AT1851" s="12">
        <v>0</v>
      </c>
      <c r="AU1851" s="12">
        <v>0</v>
      </c>
      <c r="AV1851" s="12">
        <v>0</v>
      </c>
      <c r="AW1851" s="12">
        <v>0</v>
      </c>
      <c r="AX1851" s="12">
        <v>0</v>
      </c>
      <c r="AY1851" s="12">
        <v>0</v>
      </c>
      <c r="AZ1851" s="12">
        <v>0</v>
      </c>
      <c r="BA1851" s="12">
        <v>0</v>
      </c>
      <c r="BB1851" s="12">
        <v>0</v>
      </c>
      <c r="BC1851" s="12">
        <v>0</v>
      </c>
      <c r="BD1851" s="12">
        <v>0</v>
      </c>
      <c r="BE1851" s="12">
        <v>0</v>
      </c>
      <c r="BF1851" s="12">
        <v>0</v>
      </c>
      <c r="BK1851" t="s">
        <v>320</v>
      </c>
      <c r="BL1851" t="s">
        <v>111</v>
      </c>
      <c r="BM1851" s="2">
        <v>43914</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row>
    <row r="1852" spans="1:92" hidden="1" x14ac:dyDescent="0.25">
      <c r="A1852" s="27" t="s">
        <v>344</v>
      </c>
      <c r="B1852" s="12" t="s">
        <v>112</v>
      </c>
      <c r="C1852" s="2">
        <v>43915</v>
      </c>
      <c r="D1852" s="12">
        <v>0</v>
      </c>
      <c r="E1852" s="12">
        <v>0</v>
      </c>
      <c r="F1852" s="12">
        <v>0</v>
      </c>
      <c r="G1852" s="12">
        <v>0</v>
      </c>
      <c r="H1852" s="12">
        <v>0</v>
      </c>
      <c r="I1852" s="12">
        <v>0</v>
      </c>
      <c r="J1852" s="12">
        <v>0</v>
      </c>
      <c r="K1852" s="12">
        <v>0</v>
      </c>
      <c r="L1852" s="12">
        <v>0</v>
      </c>
      <c r="M1852" s="12">
        <v>0</v>
      </c>
      <c r="N1852" s="12">
        <v>0</v>
      </c>
      <c r="O1852" s="12">
        <v>0</v>
      </c>
      <c r="P1852" s="12">
        <v>0</v>
      </c>
      <c r="Q1852" s="12">
        <v>0</v>
      </c>
      <c r="R1852" s="12">
        <v>0</v>
      </c>
      <c r="S1852" s="12">
        <v>0</v>
      </c>
      <c r="T1852" s="12">
        <v>0</v>
      </c>
      <c r="U1852" s="12">
        <v>0</v>
      </c>
      <c r="V1852" s="12">
        <v>0</v>
      </c>
      <c r="W1852" s="12">
        <v>0</v>
      </c>
      <c r="X1852" s="12">
        <v>0</v>
      </c>
      <c r="Y1852" s="12">
        <v>0</v>
      </c>
      <c r="Z1852" s="12">
        <v>0</v>
      </c>
      <c r="AA1852" s="12">
        <v>0</v>
      </c>
      <c r="AB1852" s="12">
        <v>0</v>
      </c>
      <c r="AC1852" s="12">
        <v>0</v>
      </c>
      <c r="AG1852" s="33" t="s">
        <v>344</v>
      </c>
      <c r="AH1852" s="30" t="s">
        <v>112</v>
      </c>
      <c r="AI1852" s="34">
        <v>43915</v>
      </c>
      <c r="AJ1852" s="12">
        <v>0</v>
      </c>
      <c r="AK1852" s="12">
        <v>0</v>
      </c>
      <c r="AL1852" s="12">
        <v>0</v>
      </c>
      <c r="AM1852" s="12">
        <v>0</v>
      </c>
      <c r="AN1852" s="12">
        <v>0</v>
      </c>
      <c r="AO1852" s="12">
        <v>0</v>
      </c>
      <c r="AP1852" s="12">
        <v>0</v>
      </c>
      <c r="AQ1852" s="12">
        <v>0</v>
      </c>
      <c r="AR1852" s="12">
        <v>0</v>
      </c>
      <c r="AS1852" s="12">
        <v>0</v>
      </c>
      <c r="AT1852" s="12">
        <v>0</v>
      </c>
      <c r="AU1852" s="12">
        <v>0</v>
      </c>
      <c r="AV1852" s="12">
        <v>0</v>
      </c>
      <c r="AW1852" s="12">
        <v>0</v>
      </c>
      <c r="AX1852" s="12">
        <v>0</v>
      </c>
      <c r="AY1852" s="12">
        <v>0</v>
      </c>
      <c r="AZ1852" s="12">
        <v>0</v>
      </c>
      <c r="BA1852" s="12">
        <v>0</v>
      </c>
      <c r="BB1852" s="12">
        <v>0</v>
      </c>
      <c r="BC1852" s="12">
        <v>0</v>
      </c>
      <c r="BD1852" s="12">
        <v>0</v>
      </c>
      <c r="BE1852" s="12">
        <v>0</v>
      </c>
      <c r="BF1852" s="12">
        <v>0</v>
      </c>
      <c r="BK1852" t="s">
        <v>320</v>
      </c>
      <c r="BL1852" t="s">
        <v>112</v>
      </c>
      <c r="BM1852" s="2">
        <v>43914</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c r="CI1852">
        <v>0</v>
      </c>
      <c r="CJ1852">
        <v>0</v>
      </c>
      <c r="CK1852">
        <v>0</v>
      </c>
      <c r="CL1852">
        <v>0</v>
      </c>
      <c r="CM1852">
        <v>0</v>
      </c>
      <c r="CN1852">
        <v>0</v>
      </c>
    </row>
    <row r="1853" spans="1:92" hidden="1" x14ac:dyDescent="0.25">
      <c r="A1853" s="27" t="s">
        <v>344</v>
      </c>
      <c r="B1853" s="12" t="s">
        <v>113</v>
      </c>
      <c r="C1853" s="2">
        <v>43915</v>
      </c>
      <c r="D1853" s="12">
        <v>0</v>
      </c>
      <c r="E1853" s="12">
        <v>0</v>
      </c>
      <c r="F1853" s="12">
        <v>0</v>
      </c>
      <c r="G1853" s="12">
        <v>0</v>
      </c>
      <c r="H1853" s="12">
        <v>0</v>
      </c>
      <c r="I1853" s="12">
        <v>0</v>
      </c>
      <c r="J1853" s="12">
        <v>0</v>
      </c>
      <c r="K1853" s="12">
        <v>0</v>
      </c>
      <c r="L1853" s="12">
        <v>0</v>
      </c>
      <c r="M1853" s="12">
        <v>0</v>
      </c>
      <c r="N1853" s="12">
        <v>0</v>
      </c>
      <c r="O1853" s="12">
        <v>0</v>
      </c>
      <c r="P1853" s="12">
        <v>0</v>
      </c>
      <c r="Q1853" s="12">
        <v>0</v>
      </c>
      <c r="R1853" s="12">
        <v>0</v>
      </c>
      <c r="S1853" s="12">
        <v>0</v>
      </c>
      <c r="T1853" s="12">
        <v>0</v>
      </c>
      <c r="U1853" s="12">
        <v>0</v>
      </c>
      <c r="V1853" s="12">
        <v>0</v>
      </c>
      <c r="W1853" s="12">
        <v>0</v>
      </c>
      <c r="X1853" s="12">
        <v>0</v>
      </c>
      <c r="Y1853" s="12">
        <v>0</v>
      </c>
      <c r="Z1853" s="12">
        <v>0</v>
      </c>
      <c r="AA1853" s="12">
        <v>0</v>
      </c>
      <c r="AB1853" s="12">
        <v>0</v>
      </c>
      <c r="AC1853" s="12">
        <v>0</v>
      </c>
      <c r="AG1853" s="35" t="s">
        <v>344</v>
      </c>
      <c r="AH1853" s="29" t="s">
        <v>113</v>
      </c>
      <c r="AI1853" s="36">
        <v>43915</v>
      </c>
      <c r="AJ1853" s="12">
        <v>0</v>
      </c>
      <c r="AK1853" s="12">
        <v>0</v>
      </c>
      <c r="AL1853" s="12">
        <v>0</v>
      </c>
      <c r="AM1853" s="12">
        <v>0</v>
      </c>
      <c r="AN1853" s="12">
        <v>0</v>
      </c>
      <c r="AO1853" s="12">
        <v>0</v>
      </c>
      <c r="AP1853" s="12">
        <v>0</v>
      </c>
      <c r="AQ1853" s="12">
        <v>0</v>
      </c>
      <c r="AR1853" s="12">
        <v>0</v>
      </c>
      <c r="AS1853" s="12">
        <v>0</v>
      </c>
      <c r="AT1853" s="12">
        <v>0</v>
      </c>
      <c r="AU1853" s="12">
        <v>0</v>
      </c>
      <c r="AV1853" s="12">
        <v>0</v>
      </c>
      <c r="AW1853" s="12">
        <v>0</v>
      </c>
      <c r="AX1853" s="12">
        <v>0</v>
      </c>
      <c r="AY1853" s="12">
        <v>0</v>
      </c>
      <c r="AZ1853" s="12">
        <v>0</v>
      </c>
      <c r="BA1853" s="12">
        <v>0</v>
      </c>
      <c r="BB1853" s="12">
        <v>0</v>
      </c>
      <c r="BC1853" s="12">
        <v>0</v>
      </c>
      <c r="BD1853" s="12">
        <v>0</v>
      </c>
      <c r="BE1853" s="12">
        <v>0</v>
      </c>
      <c r="BF1853" s="12">
        <v>0</v>
      </c>
      <c r="BK1853" t="s">
        <v>320</v>
      </c>
      <c r="BL1853" t="s">
        <v>113</v>
      </c>
      <c r="BM1853" s="2">
        <v>43914</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v>
      </c>
      <c r="CI1853">
        <v>0</v>
      </c>
      <c r="CJ1853">
        <v>0</v>
      </c>
      <c r="CK1853">
        <v>0</v>
      </c>
      <c r="CL1853">
        <v>0</v>
      </c>
      <c r="CM1853">
        <v>0</v>
      </c>
      <c r="CN1853">
        <v>0</v>
      </c>
    </row>
    <row r="1854" spans="1:92" hidden="1" x14ac:dyDescent="0.25">
      <c r="A1854" s="27" t="s">
        <v>345</v>
      </c>
      <c r="B1854" s="12" t="s">
        <v>110</v>
      </c>
      <c r="C1854" s="2">
        <v>43915</v>
      </c>
      <c r="D1854" s="12">
        <v>0</v>
      </c>
      <c r="E1854" s="12">
        <v>0</v>
      </c>
      <c r="F1854" s="12">
        <v>0</v>
      </c>
      <c r="G1854" s="12">
        <v>0</v>
      </c>
      <c r="H1854" s="12">
        <v>0</v>
      </c>
      <c r="I1854" s="12">
        <v>0</v>
      </c>
      <c r="J1854" s="12">
        <v>0</v>
      </c>
      <c r="K1854" s="12">
        <v>0</v>
      </c>
      <c r="L1854" s="12">
        <v>0</v>
      </c>
      <c r="M1854" s="12">
        <v>0</v>
      </c>
      <c r="N1854" s="12">
        <v>0</v>
      </c>
      <c r="O1854" s="12">
        <v>0</v>
      </c>
      <c r="P1854" s="12">
        <v>0</v>
      </c>
      <c r="Q1854" s="12">
        <v>0</v>
      </c>
      <c r="R1854" s="12">
        <v>0</v>
      </c>
      <c r="S1854" s="12">
        <v>0</v>
      </c>
      <c r="T1854" s="12">
        <v>0</v>
      </c>
      <c r="U1854" s="12">
        <v>0</v>
      </c>
      <c r="V1854" s="12">
        <v>0</v>
      </c>
      <c r="W1854" s="12">
        <v>0</v>
      </c>
      <c r="X1854" s="12">
        <v>0</v>
      </c>
      <c r="Y1854" s="12">
        <v>0</v>
      </c>
      <c r="Z1854" s="12">
        <v>0</v>
      </c>
      <c r="AA1854" s="12">
        <v>0</v>
      </c>
      <c r="AB1854" s="12">
        <v>0</v>
      </c>
      <c r="AC1854" s="12">
        <v>0</v>
      </c>
      <c r="AG1854" s="33" t="s">
        <v>345</v>
      </c>
      <c r="AH1854" s="30" t="s">
        <v>110</v>
      </c>
      <c r="AI1854" s="34">
        <v>43915</v>
      </c>
      <c r="AJ1854" s="12">
        <v>0</v>
      </c>
      <c r="AK1854" s="12">
        <v>0</v>
      </c>
      <c r="AL1854" s="12">
        <v>0</v>
      </c>
      <c r="AM1854" s="12">
        <v>0</v>
      </c>
      <c r="AN1854" s="12">
        <v>0</v>
      </c>
      <c r="AO1854" s="12">
        <v>0</v>
      </c>
      <c r="AP1854" s="12">
        <v>0</v>
      </c>
      <c r="AQ1854" s="12">
        <v>0</v>
      </c>
      <c r="AR1854" s="12">
        <v>0</v>
      </c>
      <c r="AS1854" s="12">
        <v>0</v>
      </c>
      <c r="AT1854" s="12">
        <v>0</v>
      </c>
      <c r="AU1854" s="12">
        <v>0</v>
      </c>
      <c r="AV1854" s="12">
        <v>0</v>
      </c>
      <c r="AW1854" s="12">
        <v>0</v>
      </c>
      <c r="AX1854" s="12">
        <v>0</v>
      </c>
      <c r="AY1854" s="12">
        <v>0</v>
      </c>
      <c r="AZ1854" s="12">
        <v>0</v>
      </c>
      <c r="BA1854" s="12">
        <v>0</v>
      </c>
      <c r="BB1854" s="12">
        <v>0</v>
      </c>
      <c r="BC1854" s="12">
        <v>0</v>
      </c>
      <c r="BD1854" s="12">
        <v>0</v>
      </c>
      <c r="BE1854" s="12">
        <v>0</v>
      </c>
      <c r="BF1854" s="12">
        <v>0</v>
      </c>
      <c r="BK1854" t="s">
        <v>321</v>
      </c>
      <c r="BL1854" t="s">
        <v>110</v>
      </c>
      <c r="BM1854" s="2">
        <v>43914</v>
      </c>
      <c r="BN1854">
        <v>0</v>
      </c>
      <c r="BO1854">
        <v>0</v>
      </c>
      <c r="BP1854">
        <v>0</v>
      </c>
      <c r="BQ1854">
        <v>0</v>
      </c>
      <c r="BR1854">
        <v>0</v>
      </c>
      <c r="BS1854">
        <v>0</v>
      </c>
      <c r="BT1854">
        <v>0</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row>
    <row r="1855" spans="1:92" hidden="1" x14ac:dyDescent="0.25">
      <c r="A1855" s="27" t="s">
        <v>345</v>
      </c>
      <c r="B1855" s="12" t="s">
        <v>111</v>
      </c>
      <c r="C1855" s="2">
        <v>43915</v>
      </c>
      <c r="D1855" s="12">
        <v>0</v>
      </c>
      <c r="E1855" s="12">
        <v>0</v>
      </c>
      <c r="F1855" s="12">
        <v>0</v>
      </c>
      <c r="G1855" s="12">
        <v>0</v>
      </c>
      <c r="H1855" s="12">
        <v>0</v>
      </c>
      <c r="I1855" s="12">
        <v>0</v>
      </c>
      <c r="J1855" s="12">
        <v>0</v>
      </c>
      <c r="K1855" s="12">
        <v>0</v>
      </c>
      <c r="L1855" s="12">
        <v>0</v>
      </c>
      <c r="M1855" s="12">
        <v>0</v>
      </c>
      <c r="N1855" s="12">
        <v>0</v>
      </c>
      <c r="O1855" s="12">
        <v>0</v>
      </c>
      <c r="P1855" s="12">
        <v>0</v>
      </c>
      <c r="Q1855" s="12">
        <v>0</v>
      </c>
      <c r="R1855" s="12">
        <v>0</v>
      </c>
      <c r="S1855" s="12">
        <v>0</v>
      </c>
      <c r="T1855" s="12">
        <v>0</v>
      </c>
      <c r="U1855" s="12">
        <v>0</v>
      </c>
      <c r="V1855" s="12">
        <v>0</v>
      </c>
      <c r="W1855" s="12">
        <v>0</v>
      </c>
      <c r="X1855" s="12">
        <v>0</v>
      </c>
      <c r="Y1855" s="12">
        <v>0</v>
      </c>
      <c r="Z1855" s="12">
        <v>0</v>
      </c>
      <c r="AA1855" s="12">
        <v>0</v>
      </c>
      <c r="AB1855" s="12">
        <v>0</v>
      </c>
      <c r="AC1855" s="12">
        <v>0</v>
      </c>
      <c r="AG1855" s="35" t="s">
        <v>345</v>
      </c>
      <c r="AH1855" s="29" t="s">
        <v>111</v>
      </c>
      <c r="AI1855" s="36">
        <v>43915</v>
      </c>
      <c r="AJ1855" s="12">
        <v>0</v>
      </c>
      <c r="AK1855" s="12">
        <v>0</v>
      </c>
      <c r="AL1855" s="12">
        <v>0</v>
      </c>
      <c r="AM1855" s="12">
        <v>0</v>
      </c>
      <c r="AN1855" s="12">
        <v>0</v>
      </c>
      <c r="AO1855" s="12">
        <v>0</v>
      </c>
      <c r="AP1855" s="12">
        <v>0</v>
      </c>
      <c r="AQ1855" s="12">
        <v>0</v>
      </c>
      <c r="AR1855" s="12">
        <v>0</v>
      </c>
      <c r="AS1855" s="12">
        <v>0</v>
      </c>
      <c r="AT1855" s="12">
        <v>0</v>
      </c>
      <c r="AU1855" s="12">
        <v>0</v>
      </c>
      <c r="AV1855" s="12">
        <v>0</v>
      </c>
      <c r="AW1855" s="12">
        <v>0</v>
      </c>
      <c r="AX1855" s="12">
        <v>0</v>
      </c>
      <c r="AY1855" s="12">
        <v>0</v>
      </c>
      <c r="AZ1855" s="12">
        <v>0</v>
      </c>
      <c r="BA1855" s="12">
        <v>0</v>
      </c>
      <c r="BB1855" s="12">
        <v>0</v>
      </c>
      <c r="BC1855" s="12">
        <v>0</v>
      </c>
      <c r="BD1855" s="12">
        <v>0</v>
      </c>
      <c r="BE1855" s="12">
        <v>0</v>
      </c>
      <c r="BF1855" s="12">
        <v>0</v>
      </c>
      <c r="BK1855" t="s">
        <v>321</v>
      </c>
      <c r="BL1855" t="s">
        <v>111</v>
      </c>
      <c r="BM1855" s="2">
        <v>43914</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0</v>
      </c>
      <c r="CJ1855">
        <v>0</v>
      </c>
      <c r="CK1855">
        <v>0</v>
      </c>
      <c r="CL1855">
        <v>0</v>
      </c>
      <c r="CM1855">
        <v>0</v>
      </c>
      <c r="CN1855">
        <v>0</v>
      </c>
    </row>
    <row r="1856" spans="1:92" hidden="1" x14ac:dyDescent="0.25">
      <c r="A1856" s="27" t="s">
        <v>345</v>
      </c>
      <c r="B1856" s="12" t="s">
        <v>112</v>
      </c>
      <c r="C1856" s="2">
        <v>43915</v>
      </c>
      <c r="D1856" s="12">
        <v>0</v>
      </c>
      <c r="E1856" s="12">
        <v>0</v>
      </c>
      <c r="F1856" s="12">
        <v>0</v>
      </c>
      <c r="G1856" s="12">
        <v>0</v>
      </c>
      <c r="H1856" s="12">
        <v>0</v>
      </c>
      <c r="I1856" s="12">
        <v>0</v>
      </c>
      <c r="J1856" s="12">
        <v>0</v>
      </c>
      <c r="K1856" s="12">
        <v>0</v>
      </c>
      <c r="L1856" s="12">
        <v>0</v>
      </c>
      <c r="M1856" s="12">
        <v>0</v>
      </c>
      <c r="N1856" s="12">
        <v>0</v>
      </c>
      <c r="O1856" s="12">
        <v>0</v>
      </c>
      <c r="P1856" s="12">
        <v>0</v>
      </c>
      <c r="Q1856" s="12">
        <v>0</v>
      </c>
      <c r="R1856" s="12">
        <v>0</v>
      </c>
      <c r="S1856" s="12">
        <v>0</v>
      </c>
      <c r="T1856" s="12">
        <v>0</v>
      </c>
      <c r="U1856" s="12">
        <v>0</v>
      </c>
      <c r="V1856" s="12">
        <v>0</v>
      </c>
      <c r="W1856" s="12">
        <v>0</v>
      </c>
      <c r="X1856" s="12">
        <v>0</v>
      </c>
      <c r="Y1856" s="12">
        <v>0</v>
      </c>
      <c r="Z1856" s="12">
        <v>0</v>
      </c>
      <c r="AA1856" s="12">
        <v>0</v>
      </c>
      <c r="AB1856" s="12">
        <v>0</v>
      </c>
      <c r="AC1856" s="12">
        <v>0</v>
      </c>
      <c r="AG1856" s="33" t="s">
        <v>345</v>
      </c>
      <c r="AH1856" s="30" t="s">
        <v>112</v>
      </c>
      <c r="AI1856" s="34">
        <v>43915</v>
      </c>
      <c r="AJ1856" s="12">
        <v>0</v>
      </c>
      <c r="AK1856" s="12">
        <v>0</v>
      </c>
      <c r="AL1856" s="12">
        <v>0</v>
      </c>
      <c r="AM1856" s="12">
        <v>0</v>
      </c>
      <c r="AN1856" s="12">
        <v>0</v>
      </c>
      <c r="AO1856" s="12">
        <v>0</v>
      </c>
      <c r="AP1856" s="12">
        <v>0</v>
      </c>
      <c r="AQ1856" s="12">
        <v>0</v>
      </c>
      <c r="AR1856" s="12">
        <v>0</v>
      </c>
      <c r="AS1856" s="12">
        <v>0</v>
      </c>
      <c r="AT1856" s="12">
        <v>0</v>
      </c>
      <c r="AU1856" s="12">
        <v>0</v>
      </c>
      <c r="AV1856" s="12">
        <v>0</v>
      </c>
      <c r="AW1856" s="12">
        <v>0</v>
      </c>
      <c r="AX1856" s="12">
        <v>0</v>
      </c>
      <c r="AY1856" s="12">
        <v>0</v>
      </c>
      <c r="AZ1856" s="12">
        <v>0</v>
      </c>
      <c r="BA1856" s="12">
        <v>0</v>
      </c>
      <c r="BB1856" s="12">
        <v>0</v>
      </c>
      <c r="BC1856" s="12">
        <v>0</v>
      </c>
      <c r="BD1856" s="12">
        <v>0</v>
      </c>
      <c r="BE1856" s="12">
        <v>0</v>
      </c>
      <c r="BF1856" s="12">
        <v>0</v>
      </c>
      <c r="BK1856" t="s">
        <v>321</v>
      </c>
      <c r="BL1856" t="s">
        <v>112</v>
      </c>
      <c r="BM1856" s="2">
        <v>43914</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row>
    <row r="1857" spans="1:92" hidden="1" x14ac:dyDescent="0.25">
      <c r="A1857" s="27" t="s">
        <v>345</v>
      </c>
      <c r="B1857" s="12" t="s">
        <v>113</v>
      </c>
      <c r="C1857" s="2">
        <v>43915</v>
      </c>
      <c r="D1857" s="12">
        <v>0</v>
      </c>
      <c r="E1857" s="12">
        <v>0</v>
      </c>
      <c r="F1857" s="12">
        <v>0</v>
      </c>
      <c r="G1857" s="12">
        <v>0</v>
      </c>
      <c r="H1857" s="12">
        <v>0</v>
      </c>
      <c r="I1857" s="12">
        <v>0</v>
      </c>
      <c r="J1857" s="12">
        <v>0</v>
      </c>
      <c r="K1857" s="12">
        <v>0</v>
      </c>
      <c r="L1857" s="12">
        <v>0</v>
      </c>
      <c r="M1857" s="12">
        <v>0</v>
      </c>
      <c r="N1857" s="12">
        <v>0</v>
      </c>
      <c r="O1857" s="12">
        <v>0</v>
      </c>
      <c r="P1857" s="12">
        <v>0</v>
      </c>
      <c r="Q1857" s="12">
        <v>0</v>
      </c>
      <c r="R1857" s="12">
        <v>0</v>
      </c>
      <c r="S1857" s="12">
        <v>0</v>
      </c>
      <c r="T1857" s="12">
        <v>0</v>
      </c>
      <c r="U1857" s="12">
        <v>0</v>
      </c>
      <c r="V1857" s="12">
        <v>0</v>
      </c>
      <c r="W1857" s="12">
        <v>0</v>
      </c>
      <c r="X1857" s="12">
        <v>0</v>
      </c>
      <c r="Y1857" s="12">
        <v>0</v>
      </c>
      <c r="Z1857" s="12">
        <v>0</v>
      </c>
      <c r="AA1857" s="12">
        <v>0</v>
      </c>
      <c r="AB1857" s="12">
        <v>0</v>
      </c>
      <c r="AC1857" s="12">
        <v>0</v>
      </c>
      <c r="AG1857" s="35" t="s">
        <v>345</v>
      </c>
      <c r="AH1857" s="29" t="s">
        <v>113</v>
      </c>
      <c r="AI1857" s="36">
        <v>43915</v>
      </c>
      <c r="AJ1857" s="12">
        <v>0</v>
      </c>
      <c r="AK1857" s="12">
        <v>0</v>
      </c>
      <c r="AL1857" s="12">
        <v>0</v>
      </c>
      <c r="AM1857" s="12">
        <v>0</v>
      </c>
      <c r="AN1857" s="12">
        <v>0</v>
      </c>
      <c r="AO1857" s="12">
        <v>0</v>
      </c>
      <c r="AP1857" s="12">
        <v>0</v>
      </c>
      <c r="AQ1857" s="12">
        <v>0</v>
      </c>
      <c r="AR1857" s="12">
        <v>0</v>
      </c>
      <c r="AS1857" s="12">
        <v>0</v>
      </c>
      <c r="AT1857" s="12">
        <v>0</v>
      </c>
      <c r="AU1857" s="12">
        <v>0</v>
      </c>
      <c r="AV1857" s="12">
        <v>0</v>
      </c>
      <c r="AW1857" s="12">
        <v>0</v>
      </c>
      <c r="AX1857" s="12">
        <v>0</v>
      </c>
      <c r="AY1857" s="12">
        <v>0</v>
      </c>
      <c r="AZ1857" s="12">
        <v>0</v>
      </c>
      <c r="BA1857" s="12">
        <v>0</v>
      </c>
      <c r="BB1857" s="12">
        <v>0</v>
      </c>
      <c r="BC1857" s="12">
        <v>0</v>
      </c>
      <c r="BD1857" s="12">
        <v>0</v>
      </c>
      <c r="BE1857" s="12">
        <v>0</v>
      </c>
      <c r="BF1857" s="12">
        <v>0</v>
      </c>
      <c r="BK1857" t="s">
        <v>321</v>
      </c>
      <c r="BL1857" t="s">
        <v>113</v>
      </c>
      <c r="BM1857" s="2">
        <v>43914</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row>
    <row r="1858" spans="1:92" hidden="1" x14ac:dyDescent="0.25">
      <c r="A1858" s="27" t="s">
        <v>346</v>
      </c>
      <c r="B1858" s="12" t="s">
        <v>110</v>
      </c>
      <c r="C1858" s="2">
        <v>43915</v>
      </c>
      <c r="D1858" s="12">
        <v>0</v>
      </c>
      <c r="E1858" s="12">
        <v>0</v>
      </c>
      <c r="F1858" s="12">
        <v>0</v>
      </c>
      <c r="G1858" s="12">
        <v>0</v>
      </c>
      <c r="H1858" s="12">
        <v>0</v>
      </c>
      <c r="I1858" s="12">
        <v>0</v>
      </c>
      <c r="J1858" s="12">
        <v>0</v>
      </c>
      <c r="K1858" s="12">
        <v>0</v>
      </c>
      <c r="L1858" s="12">
        <v>0</v>
      </c>
      <c r="M1858" s="12">
        <v>0</v>
      </c>
      <c r="N1858" s="12">
        <v>0</v>
      </c>
      <c r="O1858" s="12">
        <v>0</v>
      </c>
      <c r="P1858" s="12">
        <v>0</v>
      </c>
      <c r="Q1858" s="12">
        <v>0</v>
      </c>
      <c r="R1858" s="12">
        <v>0</v>
      </c>
      <c r="S1858" s="12">
        <v>0</v>
      </c>
      <c r="T1858" s="12">
        <v>0</v>
      </c>
      <c r="U1858" s="12">
        <v>0</v>
      </c>
      <c r="V1858" s="12">
        <v>0</v>
      </c>
      <c r="W1858" s="12">
        <v>0</v>
      </c>
      <c r="X1858" s="12">
        <v>0</v>
      </c>
      <c r="Y1858" s="12">
        <v>0</v>
      </c>
      <c r="Z1858" s="12">
        <v>0</v>
      </c>
      <c r="AA1858" s="12">
        <v>0</v>
      </c>
      <c r="AB1858" s="12">
        <v>0</v>
      </c>
      <c r="AC1858" s="12">
        <v>0</v>
      </c>
      <c r="AG1858" s="33" t="s">
        <v>346</v>
      </c>
      <c r="AH1858" s="30" t="s">
        <v>110</v>
      </c>
      <c r="AI1858" s="34">
        <v>43915</v>
      </c>
      <c r="AJ1858" s="12">
        <v>0</v>
      </c>
      <c r="AK1858" s="12">
        <v>0</v>
      </c>
      <c r="AL1858" s="12">
        <v>0</v>
      </c>
      <c r="AM1858" s="12">
        <v>0</v>
      </c>
      <c r="AN1858" s="12">
        <v>0</v>
      </c>
      <c r="AO1858" s="12">
        <v>0</v>
      </c>
      <c r="AP1858" s="12">
        <v>0</v>
      </c>
      <c r="AQ1858" s="12">
        <v>0</v>
      </c>
      <c r="AR1858" s="12">
        <v>0</v>
      </c>
      <c r="AS1858" s="12">
        <v>0</v>
      </c>
      <c r="AT1858" s="12">
        <v>0</v>
      </c>
      <c r="AU1858" s="12">
        <v>0</v>
      </c>
      <c r="AV1858" s="12">
        <v>0</v>
      </c>
      <c r="AW1858" s="12">
        <v>0</v>
      </c>
      <c r="AX1858" s="12">
        <v>0</v>
      </c>
      <c r="AY1858" s="12">
        <v>0</v>
      </c>
      <c r="AZ1858" s="12">
        <v>0</v>
      </c>
      <c r="BA1858" s="12">
        <v>0</v>
      </c>
      <c r="BB1858" s="12">
        <v>0</v>
      </c>
      <c r="BC1858" s="12">
        <v>0</v>
      </c>
      <c r="BD1858" s="12">
        <v>0</v>
      </c>
      <c r="BE1858" s="12">
        <v>0</v>
      </c>
      <c r="BF1858" s="12">
        <v>0</v>
      </c>
      <c r="BK1858" t="s">
        <v>322</v>
      </c>
      <c r="BL1858" t="s">
        <v>110</v>
      </c>
      <c r="BM1858" s="2">
        <v>43914</v>
      </c>
      <c r="BN1858">
        <v>0</v>
      </c>
      <c r="BO1858">
        <v>0</v>
      </c>
      <c r="BP1858">
        <v>0</v>
      </c>
      <c r="BQ1858">
        <v>0</v>
      </c>
      <c r="BR1858">
        <v>0</v>
      </c>
      <c r="BS1858">
        <v>0</v>
      </c>
      <c r="BT1858">
        <v>0</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0</v>
      </c>
      <c r="CN1858">
        <v>0</v>
      </c>
    </row>
    <row r="1859" spans="1:92" hidden="1" x14ac:dyDescent="0.25">
      <c r="A1859" s="27" t="s">
        <v>346</v>
      </c>
      <c r="B1859" s="12" t="s">
        <v>111</v>
      </c>
      <c r="C1859" s="2">
        <v>43915</v>
      </c>
      <c r="D1859" s="12">
        <v>0</v>
      </c>
      <c r="E1859" s="12">
        <v>0</v>
      </c>
      <c r="F1859" s="12">
        <v>0</v>
      </c>
      <c r="G1859" s="12">
        <v>0</v>
      </c>
      <c r="H1859" s="12">
        <v>0</v>
      </c>
      <c r="I1859" s="12">
        <v>0</v>
      </c>
      <c r="J1859" s="12">
        <v>0</v>
      </c>
      <c r="K1859" s="12">
        <v>0</v>
      </c>
      <c r="L1859" s="12">
        <v>0</v>
      </c>
      <c r="M1859" s="12">
        <v>0</v>
      </c>
      <c r="N1859" s="12">
        <v>0</v>
      </c>
      <c r="O1859" s="12">
        <v>0</v>
      </c>
      <c r="P1859" s="12">
        <v>0</v>
      </c>
      <c r="Q1859" s="12">
        <v>0</v>
      </c>
      <c r="R1859" s="12">
        <v>0</v>
      </c>
      <c r="S1859" s="12">
        <v>0</v>
      </c>
      <c r="T1859" s="12">
        <v>0</v>
      </c>
      <c r="U1859" s="12">
        <v>0</v>
      </c>
      <c r="V1859" s="12">
        <v>0</v>
      </c>
      <c r="W1859" s="12">
        <v>0</v>
      </c>
      <c r="X1859" s="12">
        <v>0</v>
      </c>
      <c r="Y1859" s="12">
        <v>0</v>
      </c>
      <c r="Z1859" s="12">
        <v>0</v>
      </c>
      <c r="AA1859" s="12">
        <v>0</v>
      </c>
      <c r="AB1859" s="12">
        <v>0</v>
      </c>
      <c r="AC1859" s="12">
        <v>0</v>
      </c>
      <c r="AG1859" s="35" t="s">
        <v>346</v>
      </c>
      <c r="AH1859" s="29" t="s">
        <v>111</v>
      </c>
      <c r="AI1859" s="36">
        <v>43915</v>
      </c>
      <c r="AJ1859" s="12">
        <v>0</v>
      </c>
      <c r="AK1859" s="12">
        <v>0</v>
      </c>
      <c r="AL1859" s="12">
        <v>0</v>
      </c>
      <c r="AM1859" s="12">
        <v>0</v>
      </c>
      <c r="AN1859" s="12">
        <v>0</v>
      </c>
      <c r="AO1859" s="12">
        <v>0</v>
      </c>
      <c r="AP1859" s="12">
        <v>0</v>
      </c>
      <c r="AQ1859" s="12">
        <v>0</v>
      </c>
      <c r="AR1859" s="12">
        <v>0</v>
      </c>
      <c r="AS1859" s="12">
        <v>0</v>
      </c>
      <c r="AT1859" s="12">
        <v>0</v>
      </c>
      <c r="AU1859" s="12">
        <v>0</v>
      </c>
      <c r="AV1859" s="12">
        <v>0</v>
      </c>
      <c r="AW1859" s="12">
        <v>0</v>
      </c>
      <c r="AX1859" s="12">
        <v>0</v>
      </c>
      <c r="AY1859" s="12">
        <v>0</v>
      </c>
      <c r="AZ1859" s="12">
        <v>0</v>
      </c>
      <c r="BA1859" s="12">
        <v>0</v>
      </c>
      <c r="BB1859" s="12">
        <v>0</v>
      </c>
      <c r="BC1859" s="12">
        <v>0</v>
      </c>
      <c r="BD1859" s="12">
        <v>0</v>
      </c>
      <c r="BE1859" s="12">
        <v>0</v>
      </c>
      <c r="BF1859" s="12">
        <v>0</v>
      </c>
      <c r="BK1859" t="s">
        <v>322</v>
      </c>
      <c r="BL1859" t="s">
        <v>111</v>
      </c>
      <c r="BM1859" s="2">
        <v>43914</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row>
    <row r="1860" spans="1:92" hidden="1" x14ac:dyDescent="0.25">
      <c r="A1860" s="27" t="s">
        <v>346</v>
      </c>
      <c r="B1860" s="12" t="s">
        <v>112</v>
      </c>
      <c r="C1860" s="2">
        <v>43915</v>
      </c>
      <c r="D1860" s="12">
        <v>0</v>
      </c>
      <c r="E1860" s="12">
        <v>0</v>
      </c>
      <c r="F1860" s="12">
        <v>0</v>
      </c>
      <c r="G1860" s="12">
        <v>0</v>
      </c>
      <c r="H1860" s="12">
        <v>0</v>
      </c>
      <c r="I1860" s="12">
        <v>0</v>
      </c>
      <c r="J1860" s="12">
        <v>0</v>
      </c>
      <c r="K1860" s="12">
        <v>0</v>
      </c>
      <c r="L1860" s="12">
        <v>0</v>
      </c>
      <c r="M1860" s="12">
        <v>0</v>
      </c>
      <c r="N1860" s="12">
        <v>0</v>
      </c>
      <c r="O1860" s="12">
        <v>0</v>
      </c>
      <c r="P1860" s="12">
        <v>0</v>
      </c>
      <c r="Q1860" s="12">
        <v>0</v>
      </c>
      <c r="R1860" s="12">
        <v>0</v>
      </c>
      <c r="S1860" s="12">
        <v>0</v>
      </c>
      <c r="T1860" s="12">
        <v>0</v>
      </c>
      <c r="U1860" s="12">
        <v>0</v>
      </c>
      <c r="V1860" s="12">
        <v>0</v>
      </c>
      <c r="W1860" s="12">
        <v>0</v>
      </c>
      <c r="X1860" s="12">
        <v>0</v>
      </c>
      <c r="Y1860" s="12">
        <v>0</v>
      </c>
      <c r="Z1860" s="12">
        <v>0</v>
      </c>
      <c r="AA1860" s="12">
        <v>0</v>
      </c>
      <c r="AB1860" s="12">
        <v>0</v>
      </c>
      <c r="AC1860" s="12">
        <v>0</v>
      </c>
      <c r="AG1860" s="33" t="s">
        <v>346</v>
      </c>
      <c r="AH1860" s="30" t="s">
        <v>112</v>
      </c>
      <c r="AI1860" s="34">
        <v>43915</v>
      </c>
      <c r="AJ1860" s="12">
        <v>0</v>
      </c>
      <c r="AK1860" s="12">
        <v>0</v>
      </c>
      <c r="AL1860" s="12">
        <v>0</v>
      </c>
      <c r="AM1860" s="12">
        <v>0</v>
      </c>
      <c r="AN1860" s="12">
        <v>0</v>
      </c>
      <c r="AO1860" s="12">
        <v>0</v>
      </c>
      <c r="AP1860" s="12">
        <v>0</v>
      </c>
      <c r="AQ1860" s="12">
        <v>0</v>
      </c>
      <c r="AR1860" s="12">
        <v>0</v>
      </c>
      <c r="AS1860" s="12">
        <v>0</v>
      </c>
      <c r="AT1860" s="12">
        <v>0</v>
      </c>
      <c r="AU1860" s="12">
        <v>0</v>
      </c>
      <c r="AV1860" s="12">
        <v>0</v>
      </c>
      <c r="AW1860" s="12">
        <v>0</v>
      </c>
      <c r="AX1860" s="12">
        <v>0</v>
      </c>
      <c r="AY1860" s="12">
        <v>0</v>
      </c>
      <c r="AZ1860" s="12">
        <v>0</v>
      </c>
      <c r="BA1860" s="12">
        <v>0</v>
      </c>
      <c r="BB1860" s="12">
        <v>0</v>
      </c>
      <c r="BC1860" s="12">
        <v>0</v>
      </c>
      <c r="BD1860" s="12">
        <v>0</v>
      </c>
      <c r="BE1860" s="12">
        <v>0</v>
      </c>
      <c r="BF1860" s="12">
        <v>0</v>
      </c>
      <c r="BK1860" t="s">
        <v>322</v>
      </c>
      <c r="BL1860" t="s">
        <v>112</v>
      </c>
      <c r="BM1860" s="2">
        <v>43914</v>
      </c>
      <c r="BN1860">
        <v>0</v>
      </c>
      <c r="BO1860">
        <v>0</v>
      </c>
      <c r="BP1860">
        <v>0</v>
      </c>
      <c r="BQ1860">
        <v>0</v>
      </c>
      <c r="BR1860">
        <v>0</v>
      </c>
      <c r="BS1860">
        <v>0</v>
      </c>
      <c r="BT1860">
        <v>0</v>
      </c>
      <c r="BU1860">
        <v>0</v>
      </c>
      <c r="BV1860">
        <v>0</v>
      </c>
      <c r="BW1860">
        <v>0</v>
      </c>
      <c r="BX1860">
        <v>0</v>
      </c>
      <c r="BY1860">
        <v>0</v>
      </c>
      <c r="BZ1860">
        <v>0</v>
      </c>
      <c r="CA1860">
        <v>0</v>
      </c>
      <c r="CB1860">
        <v>0</v>
      </c>
      <c r="CC1860">
        <v>0</v>
      </c>
      <c r="CD1860">
        <v>0</v>
      </c>
      <c r="CE1860">
        <v>0</v>
      </c>
      <c r="CF1860">
        <v>0</v>
      </c>
      <c r="CG1860">
        <v>0</v>
      </c>
      <c r="CH1860">
        <v>0</v>
      </c>
      <c r="CI1860">
        <v>0</v>
      </c>
      <c r="CJ1860">
        <v>0</v>
      </c>
      <c r="CK1860">
        <v>0</v>
      </c>
      <c r="CL1860">
        <v>0</v>
      </c>
      <c r="CM1860">
        <v>0</v>
      </c>
      <c r="CN1860">
        <v>0</v>
      </c>
    </row>
    <row r="1861" spans="1:92" hidden="1" x14ac:dyDescent="0.25">
      <c r="A1861" s="27" t="s">
        <v>346</v>
      </c>
      <c r="B1861" s="12" t="s">
        <v>113</v>
      </c>
      <c r="C1861" s="2">
        <v>43915</v>
      </c>
      <c r="D1861" s="12">
        <v>0</v>
      </c>
      <c r="E1861" s="12">
        <v>0</v>
      </c>
      <c r="F1861" s="12">
        <v>0</v>
      </c>
      <c r="G1861" s="12">
        <v>0</v>
      </c>
      <c r="H1861" s="12">
        <v>0</v>
      </c>
      <c r="I1861" s="12">
        <v>0</v>
      </c>
      <c r="J1861" s="12">
        <v>0</v>
      </c>
      <c r="K1861" s="12">
        <v>0</v>
      </c>
      <c r="L1861" s="12">
        <v>0</v>
      </c>
      <c r="M1861" s="12">
        <v>0</v>
      </c>
      <c r="N1861" s="12">
        <v>0</v>
      </c>
      <c r="O1861" s="12">
        <v>0</v>
      </c>
      <c r="P1861" s="12">
        <v>0</v>
      </c>
      <c r="Q1861" s="12">
        <v>0</v>
      </c>
      <c r="R1861" s="12">
        <v>0</v>
      </c>
      <c r="S1861" s="12">
        <v>0</v>
      </c>
      <c r="T1861" s="12">
        <v>0</v>
      </c>
      <c r="U1861" s="12">
        <v>0</v>
      </c>
      <c r="V1861" s="12">
        <v>0</v>
      </c>
      <c r="W1861" s="12">
        <v>0</v>
      </c>
      <c r="X1861" s="12">
        <v>0</v>
      </c>
      <c r="Y1861" s="12">
        <v>0</v>
      </c>
      <c r="Z1861" s="12">
        <v>0</v>
      </c>
      <c r="AA1861" s="12">
        <v>0</v>
      </c>
      <c r="AB1861" s="12">
        <v>0</v>
      </c>
      <c r="AC1861" s="12">
        <v>0</v>
      </c>
      <c r="AG1861" s="35" t="s">
        <v>346</v>
      </c>
      <c r="AH1861" s="29" t="s">
        <v>113</v>
      </c>
      <c r="AI1861" s="36">
        <v>43915</v>
      </c>
      <c r="AJ1861" s="12">
        <v>0</v>
      </c>
      <c r="AK1861" s="12">
        <v>0</v>
      </c>
      <c r="AL1861" s="12">
        <v>0</v>
      </c>
      <c r="AM1861" s="12">
        <v>0</v>
      </c>
      <c r="AN1861" s="12">
        <v>0</v>
      </c>
      <c r="AO1861" s="12">
        <v>0</v>
      </c>
      <c r="AP1861" s="12">
        <v>0</v>
      </c>
      <c r="AQ1861" s="12">
        <v>0</v>
      </c>
      <c r="AR1861" s="12">
        <v>0</v>
      </c>
      <c r="AS1861" s="12">
        <v>0</v>
      </c>
      <c r="AT1861" s="12">
        <v>0</v>
      </c>
      <c r="AU1861" s="12">
        <v>0</v>
      </c>
      <c r="AV1861" s="12">
        <v>0</v>
      </c>
      <c r="AW1861" s="12">
        <v>0</v>
      </c>
      <c r="AX1861" s="12">
        <v>0</v>
      </c>
      <c r="AY1861" s="12">
        <v>0</v>
      </c>
      <c r="AZ1861" s="12">
        <v>0</v>
      </c>
      <c r="BA1861" s="12">
        <v>0</v>
      </c>
      <c r="BB1861" s="12">
        <v>0</v>
      </c>
      <c r="BC1861" s="12">
        <v>0</v>
      </c>
      <c r="BD1861" s="12">
        <v>0</v>
      </c>
      <c r="BE1861" s="12">
        <v>0</v>
      </c>
      <c r="BF1861" s="12">
        <v>0</v>
      </c>
      <c r="BK1861" t="s">
        <v>322</v>
      </c>
      <c r="BL1861" t="s">
        <v>113</v>
      </c>
      <c r="BM1861" s="2">
        <v>43914</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v>
      </c>
      <c r="CK1861">
        <v>0</v>
      </c>
      <c r="CL1861">
        <v>0</v>
      </c>
      <c r="CM1861">
        <v>0</v>
      </c>
      <c r="CN1861">
        <v>0</v>
      </c>
    </row>
    <row r="1862" spans="1:92" hidden="1" x14ac:dyDescent="0.25">
      <c r="A1862" s="27" t="s">
        <v>347</v>
      </c>
      <c r="B1862" s="12" t="s">
        <v>110</v>
      </c>
      <c r="C1862" s="2">
        <v>43915</v>
      </c>
      <c r="D1862" s="12">
        <v>0</v>
      </c>
      <c r="E1862" s="12">
        <v>0</v>
      </c>
      <c r="F1862" s="12">
        <v>0</v>
      </c>
      <c r="G1862" s="12">
        <v>0</v>
      </c>
      <c r="H1862" s="12">
        <v>0</v>
      </c>
      <c r="I1862" s="12">
        <v>0</v>
      </c>
      <c r="J1862" s="12">
        <v>0</v>
      </c>
      <c r="K1862" s="12">
        <v>0</v>
      </c>
      <c r="L1862" s="12">
        <v>0</v>
      </c>
      <c r="M1862" s="12">
        <v>0</v>
      </c>
      <c r="N1862" s="12">
        <v>0</v>
      </c>
      <c r="O1862" s="12">
        <v>0</v>
      </c>
      <c r="P1862" s="12">
        <v>0</v>
      </c>
      <c r="Q1862" s="12">
        <v>0</v>
      </c>
      <c r="R1862" s="12">
        <v>0</v>
      </c>
      <c r="S1862" s="12">
        <v>0</v>
      </c>
      <c r="T1862" s="12">
        <v>0</v>
      </c>
      <c r="U1862" s="12">
        <v>0</v>
      </c>
      <c r="V1862" s="12">
        <v>0</v>
      </c>
      <c r="W1862" s="12">
        <v>0</v>
      </c>
      <c r="X1862" s="12">
        <v>0</v>
      </c>
      <c r="Y1862" s="12">
        <v>0</v>
      </c>
      <c r="Z1862" s="12">
        <v>0</v>
      </c>
      <c r="AA1862" s="12">
        <v>0</v>
      </c>
      <c r="AB1862" s="12">
        <v>0</v>
      </c>
      <c r="AC1862" s="12">
        <v>0</v>
      </c>
      <c r="AG1862" s="33" t="s">
        <v>347</v>
      </c>
      <c r="AH1862" s="30" t="s">
        <v>110</v>
      </c>
      <c r="AI1862" s="34">
        <v>43915</v>
      </c>
      <c r="AJ1862" s="12">
        <v>0</v>
      </c>
      <c r="AK1862" s="12">
        <v>0</v>
      </c>
      <c r="AL1862" s="12">
        <v>0</v>
      </c>
      <c r="AM1862" s="12">
        <v>0</v>
      </c>
      <c r="AN1862" s="12">
        <v>0</v>
      </c>
      <c r="AO1862" s="12">
        <v>0</v>
      </c>
      <c r="AP1862" s="12">
        <v>0</v>
      </c>
      <c r="AQ1862" s="12">
        <v>0</v>
      </c>
      <c r="AR1862" s="12">
        <v>0</v>
      </c>
      <c r="AS1862" s="12">
        <v>0</v>
      </c>
      <c r="AT1862" s="12">
        <v>0</v>
      </c>
      <c r="AU1862" s="12">
        <v>0</v>
      </c>
      <c r="AV1862" s="12">
        <v>0</v>
      </c>
      <c r="AW1862" s="12">
        <v>0</v>
      </c>
      <c r="AX1862" s="12">
        <v>0</v>
      </c>
      <c r="AY1862" s="12">
        <v>0</v>
      </c>
      <c r="AZ1862" s="12">
        <v>0</v>
      </c>
      <c r="BA1862" s="12">
        <v>0</v>
      </c>
      <c r="BB1862" s="12">
        <v>0</v>
      </c>
      <c r="BC1862" s="12">
        <v>0</v>
      </c>
      <c r="BD1862" s="12">
        <v>0</v>
      </c>
      <c r="BE1862" s="12">
        <v>0</v>
      </c>
      <c r="BF1862" s="12">
        <v>0</v>
      </c>
      <c r="BK1862" t="s">
        <v>323</v>
      </c>
      <c r="BL1862" t="s">
        <v>110</v>
      </c>
      <c r="BM1862" s="2">
        <v>43914</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row>
    <row r="1863" spans="1:92" hidden="1" x14ac:dyDescent="0.25">
      <c r="A1863" s="27" t="s">
        <v>347</v>
      </c>
      <c r="B1863" s="12" t="s">
        <v>111</v>
      </c>
      <c r="C1863" s="2">
        <v>43915</v>
      </c>
      <c r="D1863" s="12">
        <v>0</v>
      </c>
      <c r="E1863" s="12">
        <v>0</v>
      </c>
      <c r="F1863" s="12">
        <v>0</v>
      </c>
      <c r="G1863" s="12">
        <v>0</v>
      </c>
      <c r="H1863" s="12">
        <v>0</v>
      </c>
      <c r="I1863" s="12">
        <v>0</v>
      </c>
      <c r="J1863" s="12">
        <v>0</v>
      </c>
      <c r="K1863" s="12">
        <v>0</v>
      </c>
      <c r="L1863" s="12">
        <v>0</v>
      </c>
      <c r="M1863" s="12">
        <v>0</v>
      </c>
      <c r="N1863" s="12">
        <v>0</v>
      </c>
      <c r="O1863" s="12">
        <v>0</v>
      </c>
      <c r="P1863" s="12">
        <v>0</v>
      </c>
      <c r="Q1863" s="12">
        <v>0</v>
      </c>
      <c r="R1863" s="12">
        <v>0</v>
      </c>
      <c r="S1863" s="12">
        <v>0</v>
      </c>
      <c r="T1863" s="12">
        <v>0</v>
      </c>
      <c r="U1863" s="12">
        <v>0</v>
      </c>
      <c r="V1863" s="12">
        <v>0</v>
      </c>
      <c r="W1863" s="12">
        <v>0</v>
      </c>
      <c r="X1863" s="12">
        <v>0</v>
      </c>
      <c r="Y1863" s="12">
        <v>0</v>
      </c>
      <c r="Z1863" s="12">
        <v>0</v>
      </c>
      <c r="AA1863" s="12">
        <v>0</v>
      </c>
      <c r="AB1863" s="12">
        <v>0</v>
      </c>
      <c r="AC1863" s="12">
        <v>0</v>
      </c>
      <c r="AG1863" s="35" t="s">
        <v>347</v>
      </c>
      <c r="AH1863" s="29" t="s">
        <v>111</v>
      </c>
      <c r="AI1863" s="36">
        <v>43915</v>
      </c>
      <c r="AJ1863" s="12">
        <v>0</v>
      </c>
      <c r="AK1863" s="12">
        <v>0</v>
      </c>
      <c r="AL1863" s="12">
        <v>0</v>
      </c>
      <c r="AM1863" s="12">
        <v>0</v>
      </c>
      <c r="AN1863" s="12">
        <v>0</v>
      </c>
      <c r="AO1863" s="12">
        <v>0</v>
      </c>
      <c r="AP1863" s="12">
        <v>0</v>
      </c>
      <c r="AQ1863" s="12">
        <v>0</v>
      </c>
      <c r="AR1863" s="12">
        <v>0</v>
      </c>
      <c r="AS1863" s="12">
        <v>0</v>
      </c>
      <c r="AT1863" s="12">
        <v>0</v>
      </c>
      <c r="AU1863" s="12">
        <v>0</v>
      </c>
      <c r="AV1863" s="12">
        <v>0</v>
      </c>
      <c r="AW1863" s="12">
        <v>0</v>
      </c>
      <c r="AX1863" s="12">
        <v>0</v>
      </c>
      <c r="AY1863" s="12">
        <v>0</v>
      </c>
      <c r="AZ1863" s="12">
        <v>0</v>
      </c>
      <c r="BA1863" s="12">
        <v>0</v>
      </c>
      <c r="BB1863" s="12">
        <v>0</v>
      </c>
      <c r="BC1863" s="12">
        <v>0</v>
      </c>
      <c r="BD1863" s="12">
        <v>0</v>
      </c>
      <c r="BE1863" s="12">
        <v>0</v>
      </c>
      <c r="BF1863" s="12">
        <v>0</v>
      </c>
      <c r="BK1863" t="s">
        <v>323</v>
      </c>
      <c r="BL1863" t="s">
        <v>111</v>
      </c>
      <c r="BM1863" s="2">
        <v>43914</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row>
    <row r="1864" spans="1:92" hidden="1" x14ac:dyDescent="0.25">
      <c r="A1864" s="27" t="s">
        <v>347</v>
      </c>
      <c r="B1864" s="12" t="s">
        <v>112</v>
      </c>
      <c r="C1864" s="2">
        <v>43915</v>
      </c>
      <c r="D1864" s="12">
        <v>0</v>
      </c>
      <c r="E1864" s="12">
        <v>0</v>
      </c>
      <c r="F1864" s="12">
        <v>0</v>
      </c>
      <c r="G1864" s="12">
        <v>0</v>
      </c>
      <c r="H1864" s="12">
        <v>0</v>
      </c>
      <c r="I1864" s="12">
        <v>0</v>
      </c>
      <c r="J1864" s="12">
        <v>0</v>
      </c>
      <c r="K1864" s="12">
        <v>0</v>
      </c>
      <c r="L1864" s="12">
        <v>0</v>
      </c>
      <c r="M1864" s="12">
        <v>0</v>
      </c>
      <c r="N1864" s="12">
        <v>0</v>
      </c>
      <c r="O1864" s="12">
        <v>0</v>
      </c>
      <c r="P1864" s="12">
        <v>0</v>
      </c>
      <c r="Q1864" s="12">
        <v>0</v>
      </c>
      <c r="R1864" s="12">
        <v>0</v>
      </c>
      <c r="S1864" s="12">
        <v>0</v>
      </c>
      <c r="T1864" s="12">
        <v>0</v>
      </c>
      <c r="U1864" s="12">
        <v>0</v>
      </c>
      <c r="V1864" s="12">
        <v>0</v>
      </c>
      <c r="W1864" s="12">
        <v>0</v>
      </c>
      <c r="X1864" s="12">
        <v>0</v>
      </c>
      <c r="Y1864" s="12">
        <v>0</v>
      </c>
      <c r="Z1864" s="12">
        <v>0</v>
      </c>
      <c r="AA1864" s="12">
        <v>0</v>
      </c>
      <c r="AB1864" s="12">
        <v>0</v>
      </c>
      <c r="AC1864" s="12">
        <v>0</v>
      </c>
      <c r="AG1864" s="33" t="s">
        <v>347</v>
      </c>
      <c r="AH1864" s="30" t="s">
        <v>112</v>
      </c>
      <c r="AI1864" s="34">
        <v>43915</v>
      </c>
      <c r="AJ1864" s="12">
        <v>0</v>
      </c>
      <c r="AK1864" s="12">
        <v>0</v>
      </c>
      <c r="AL1864" s="12">
        <v>0</v>
      </c>
      <c r="AM1864" s="12">
        <v>0</v>
      </c>
      <c r="AN1864" s="12">
        <v>0</v>
      </c>
      <c r="AO1864" s="12">
        <v>0</v>
      </c>
      <c r="AP1864" s="12">
        <v>0</v>
      </c>
      <c r="AQ1864" s="12">
        <v>0</v>
      </c>
      <c r="AR1864" s="12">
        <v>0</v>
      </c>
      <c r="AS1864" s="12">
        <v>0</v>
      </c>
      <c r="AT1864" s="12">
        <v>0</v>
      </c>
      <c r="AU1864" s="12">
        <v>0</v>
      </c>
      <c r="AV1864" s="12">
        <v>0</v>
      </c>
      <c r="AW1864" s="12">
        <v>0</v>
      </c>
      <c r="AX1864" s="12">
        <v>0</v>
      </c>
      <c r="AY1864" s="12">
        <v>0</v>
      </c>
      <c r="AZ1864" s="12">
        <v>0</v>
      </c>
      <c r="BA1864" s="12">
        <v>0</v>
      </c>
      <c r="BB1864" s="12">
        <v>0</v>
      </c>
      <c r="BC1864" s="12">
        <v>0</v>
      </c>
      <c r="BD1864" s="12">
        <v>0</v>
      </c>
      <c r="BE1864" s="12">
        <v>0</v>
      </c>
      <c r="BF1864" s="12">
        <v>0</v>
      </c>
      <c r="BK1864" t="s">
        <v>323</v>
      </c>
      <c r="BL1864" t="s">
        <v>112</v>
      </c>
      <c r="BM1864" s="2">
        <v>43914</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row>
    <row r="1865" spans="1:92" hidden="1" x14ac:dyDescent="0.25">
      <c r="A1865" s="27" t="s">
        <v>347</v>
      </c>
      <c r="B1865" s="12" t="s">
        <v>113</v>
      </c>
      <c r="C1865" s="2">
        <v>43915</v>
      </c>
      <c r="D1865" s="12">
        <v>0</v>
      </c>
      <c r="E1865" s="12">
        <v>0</v>
      </c>
      <c r="F1865" s="12">
        <v>0</v>
      </c>
      <c r="G1865" s="12">
        <v>0</v>
      </c>
      <c r="H1865" s="12">
        <v>0</v>
      </c>
      <c r="I1865" s="12">
        <v>0</v>
      </c>
      <c r="J1865" s="12">
        <v>0</v>
      </c>
      <c r="K1865" s="12">
        <v>0</v>
      </c>
      <c r="L1865" s="12">
        <v>0</v>
      </c>
      <c r="M1865" s="12">
        <v>0</v>
      </c>
      <c r="N1865" s="12">
        <v>0</v>
      </c>
      <c r="O1865" s="12">
        <v>0</v>
      </c>
      <c r="P1865" s="12">
        <v>0</v>
      </c>
      <c r="Q1865" s="12">
        <v>0</v>
      </c>
      <c r="R1865" s="12">
        <v>0</v>
      </c>
      <c r="S1865" s="12">
        <v>0</v>
      </c>
      <c r="T1865" s="12">
        <v>0</v>
      </c>
      <c r="U1865" s="12">
        <v>0</v>
      </c>
      <c r="V1865" s="12">
        <v>0</v>
      </c>
      <c r="W1865" s="12">
        <v>0</v>
      </c>
      <c r="X1865" s="12">
        <v>0</v>
      </c>
      <c r="Y1865" s="12">
        <v>0</v>
      </c>
      <c r="Z1865" s="12">
        <v>0</v>
      </c>
      <c r="AA1865" s="12">
        <v>0</v>
      </c>
      <c r="AB1865" s="12">
        <v>0</v>
      </c>
      <c r="AC1865" s="12">
        <v>0</v>
      </c>
      <c r="AG1865" s="35" t="s">
        <v>347</v>
      </c>
      <c r="AH1865" s="29" t="s">
        <v>113</v>
      </c>
      <c r="AI1865" s="36">
        <v>43915</v>
      </c>
      <c r="AJ1865" s="12">
        <v>0</v>
      </c>
      <c r="AK1865" s="12">
        <v>0</v>
      </c>
      <c r="AL1865" s="12">
        <v>0</v>
      </c>
      <c r="AM1865" s="12">
        <v>0</v>
      </c>
      <c r="AN1865" s="12">
        <v>0</v>
      </c>
      <c r="AO1865" s="12">
        <v>0</v>
      </c>
      <c r="AP1865" s="12">
        <v>0</v>
      </c>
      <c r="AQ1865" s="12">
        <v>0</v>
      </c>
      <c r="AR1865" s="12">
        <v>0</v>
      </c>
      <c r="AS1865" s="12">
        <v>0</v>
      </c>
      <c r="AT1865" s="12">
        <v>0</v>
      </c>
      <c r="AU1865" s="12">
        <v>0</v>
      </c>
      <c r="AV1865" s="12">
        <v>0</v>
      </c>
      <c r="AW1865" s="12">
        <v>0</v>
      </c>
      <c r="AX1865" s="12">
        <v>0</v>
      </c>
      <c r="AY1865" s="12">
        <v>0</v>
      </c>
      <c r="AZ1865" s="12">
        <v>0</v>
      </c>
      <c r="BA1865" s="12">
        <v>0</v>
      </c>
      <c r="BB1865" s="12">
        <v>0</v>
      </c>
      <c r="BC1865" s="12">
        <v>0</v>
      </c>
      <c r="BD1865" s="12">
        <v>0</v>
      </c>
      <c r="BE1865" s="12">
        <v>0</v>
      </c>
      <c r="BF1865" s="12">
        <v>0</v>
      </c>
      <c r="BK1865" t="s">
        <v>323</v>
      </c>
      <c r="BL1865" t="s">
        <v>113</v>
      </c>
      <c r="BM1865" s="2">
        <v>43914</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0</v>
      </c>
      <c r="CG1865">
        <v>0</v>
      </c>
      <c r="CH1865">
        <v>0</v>
      </c>
      <c r="CI1865">
        <v>0</v>
      </c>
      <c r="CJ1865">
        <v>0</v>
      </c>
      <c r="CK1865">
        <v>0</v>
      </c>
      <c r="CL1865">
        <v>0</v>
      </c>
      <c r="CM1865">
        <v>0</v>
      </c>
      <c r="CN1865">
        <v>0</v>
      </c>
    </row>
    <row r="1866" spans="1:92" hidden="1" x14ac:dyDescent="0.25">
      <c r="A1866" s="27" t="s">
        <v>348</v>
      </c>
      <c r="B1866" s="12" t="s">
        <v>110</v>
      </c>
      <c r="C1866" s="2">
        <v>43915</v>
      </c>
      <c r="D1866" s="12">
        <v>0</v>
      </c>
      <c r="E1866" s="12">
        <v>0</v>
      </c>
      <c r="F1866" s="12">
        <v>0</v>
      </c>
      <c r="G1866" s="12">
        <v>0</v>
      </c>
      <c r="H1866" s="12">
        <v>0</v>
      </c>
      <c r="I1866" s="12">
        <v>0</v>
      </c>
      <c r="J1866" s="12">
        <v>0</v>
      </c>
      <c r="K1866" s="12">
        <v>0</v>
      </c>
      <c r="L1866" s="12">
        <v>0</v>
      </c>
      <c r="M1866" s="12">
        <v>0</v>
      </c>
      <c r="N1866" s="12">
        <v>0</v>
      </c>
      <c r="O1866" s="12">
        <v>0</v>
      </c>
      <c r="P1866" s="12">
        <v>0</v>
      </c>
      <c r="Q1866" s="12">
        <v>0</v>
      </c>
      <c r="R1866" s="12">
        <v>0</v>
      </c>
      <c r="S1866" s="12">
        <v>0</v>
      </c>
      <c r="T1866" s="12">
        <v>0</v>
      </c>
      <c r="U1866" s="12">
        <v>0</v>
      </c>
      <c r="V1866" s="12">
        <v>0</v>
      </c>
      <c r="W1866" s="12">
        <v>0</v>
      </c>
      <c r="X1866" s="12">
        <v>0</v>
      </c>
      <c r="Y1866" s="12">
        <v>0</v>
      </c>
      <c r="Z1866" s="12">
        <v>0</v>
      </c>
      <c r="AA1866" s="12">
        <v>0</v>
      </c>
      <c r="AB1866" s="12">
        <v>0</v>
      </c>
      <c r="AC1866" s="12">
        <v>0</v>
      </c>
      <c r="AG1866" s="33" t="s">
        <v>348</v>
      </c>
      <c r="AH1866" s="30" t="s">
        <v>110</v>
      </c>
      <c r="AI1866" s="34">
        <v>43915</v>
      </c>
      <c r="AJ1866" s="12">
        <v>0</v>
      </c>
      <c r="AK1866" s="12">
        <v>0</v>
      </c>
      <c r="AL1866" s="12">
        <v>0</v>
      </c>
      <c r="AM1866" s="12">
        <v>0</v>
      </c>
      <c r="AN1866" s="12">
        <v>0</v>
      </c>
      <c r="AO1866" s="12">
        <v>0</v>
      </c>
      <c r="AP1866" s="12">
        <v>0</v>
      </c>
      <c r="AQ1866" s="12">
        <v>0</v>
      </c>
      <c r="AR1866" s="12">
        <v>0</v>
      </c>
      <c r="AS1866" s="12">
        <v>0</v>
      </c>
      <c r="AT1866" s="12">
        <v>0</v>
      </c>
      <c r="AU1866" s="12">
        <v>0</v>
      </c>
      <c r="AV1866" s="12">
        <v>0</v>
      </c>
      <c r="AW1866" s="12">
        <v>0</v>
      </c>
      <c r="AX1866" s="12">
        <v>0</v>
      </c>
      <c r="AY1866" s="12">
        <v>0</v>
      </c>
      <c r="AZ1866" s="12">
        <v>0</v>
      </c>
      <c r="BA1866" s="12">
        <v>0</v>
      </c>
      <c r="BB1866" s="12">
        <v>0</v>
      </c>
      <c r="BC1866" s="12">
        <v>0</v>
      </c>
      <c r="BD1866" s="12">
        <v>0</v>
      </c>
      <c r="BE1866" s="12">
        <v>0</v>
      </c>
      <c r="BF1866" s="12">
        <v>0</v>
      </c>
      <c r="BK1866" t="s">
        <v>324</v>
      </c>
      <c r="BL1866" t="s">
        <v>110</v>
      </c>
      <c r="BM1866" s="2">
        <v>43914</v>
      </c>
      <c r="BN1866">
        <v>0</v>
      </c>
      <c r="BO1866">
        <v>0</v>
      </c>
      <c r="BP1866">
        <v>0</v>
      </c>
      <c r="BQ1866">
        <v>0</v>
      </c>
      <c r="BR1866">
        <v>0</v>
      </c>
      <c r="BS1866">
        <v>0</v>
      </c>
      <c r="BT1866">
        <v>0</v>
      </c>
      <c r="BU1866">
        <v>0</v>
      </c>
      <c r="BV1866">
        <v>0</v>
      </c>
      <c r="BW1866">
        <v>0</v>
      </c>
      <c r="BX1866">
        <v>0</v>
      </c>
      <c r="BY1866">
        <v>0</v>
      </c>
      <c r="BZ1866">
        <v>0</v>
      </c>
      <c r="CA1866">
        <v>0</v>
      </c>
      <c r="CB1866">
        <v>0</v>
      </c>
      <c r="CC1866">
        <v>0</v>
      </c>
      <c r="CD1866">
        <v>0</v>
      </c>
      <c r="CE1866">
        <v>0</v>
      </c>
      <c r="CF1866">
        <v>0</v>
      </c>
      <c r="CG1866">
        <v>0</v>
      </c>
      <c r="CH1866">
        <v>0</v>
      </c>
      <c r="CI1866">
        <v>0</v>
      </c>
      <c r="CJ1866">
        <v>0</v>
      </c>
      <c r="CK1866">
        <v>0</v>
      </c>
      <c r="CL1866">
        <v>0</v>
      </c>
      <c r="CM1866">
        <v>0</v>
      </c>
      <c r="CN1866">
        <v>0</v>
      </c>
    </row>
    <row r="1867" spans="1:92" hidden="1" x14ac:dyDescent="0.25">
      <c r="A1867" s="27" t="s">
        <v>348</v>
      </c>
      <c r="B1867" s="12" t="s">
        <v>111</v>
      </c>
      <c r="C1867" s="2">
        <v>43915</v>
      </c>
      <c r="D1867" s="12">
        <v>0</v>
      </c>
      <c r="E1867" s="12">
        <v>0</v>
      </c>
      <c r="F1867" s="12">
        <v>0</v>
      </c>
      <c r="G1867" s="12">
        <v>0</v>
      </c>
      <c r="H1867" s="12">
        <v>0</v>
      </c>
      <c r="I1867" s="12">
        <v>0</v>
      </c>
      <c r="J1867" s="12">
        <v>0</v>
      </c>
      <c r="K1867" s="12">
        <v>0</v>
      </c>
      <c r="L1867" s="12">
        <v>0</v>
      </c>
      <c r="M1867" s="12">
        <v>0</v>
      </c>
      <c r="N1867" s="12">
        <v>0</v>
      </c>
      <c r="O1867" s="12">
        <v>0</v>
      </c>
      <c r="P1867" s="12">
        <v>0</v>
      </c>
      <c r="Q1867" s="12">
        <v>0</v>
      </c>
      <c r="R1867" s="12">
        <v>0</v>
      </c>
      <c r="S1867" s="12">
        <v>0</v>
      </c>
      <c r="T1867" s="12">
        <v>0</v>
      </c>
      <c r="U1867" s="12">
        <v>0</v>
      </c>
      <c r="V1867" s="12">
        <v>0</v>
      </c>
      <c r="W1867" s="12">
        <v>0</v>
      </c>
      <c r="X1867" s="12">
        <v>0</v>
      </c>
      <c r="Y1867" s="12">
        <v>0</v>
      </c>
      <c r="Z1867" s="12">
        <v>0</v>
      </c>
      <c r="AA1867" s="12">
        <v>0</v>
      </c>
      <c r="AB1867" s="12">
        <v>0</v>
      </c>
      <c r="AC1867" s="12">
        <v>0</v>
      </c>
      <c r="AG1867" s="35" t="s">
        <v>348</v>
      </c>
      <c r="AH1867" s="29" t="s">
        <v>111</v>
      </c>
      <c r="AI1867" s="36">
        <v>43915</v>
      </c>
      <c r="AJ1867" s="12">
        <v>0</v>
      </c>
      <c r="AK1867" s="12">
        <v>0</v>
      </c>
      <c r="AL1867" s="12">
        <v>0</v>
      </c>
      <c r="AM1867" s="12">
        <v>0</v>
      </c>
      <c r="AN1867" s="12">
        <v>0</v>
      </c>
      <c r="AO1867" s="12">
        <v>0</v>
      </c>
      <c r="AP1867" s="12">
        <v>0</v>
      </c>
      <c r="AQ1867" s="12">
        <v>0</v>
      </c>
      <c r="AR1867" s="12">
        <v>0</v>
      </c>
      <c r="AS1867" s="12">
        <v>0</v>
      </c>
      <c r="AT1867" s="12">
        <v>0</v>
      </c>
      <c r="AU1867" s="12">
        <v>0</v>
      </c>
      <c r="AV1867" s="12">
        <v>0</v>
      </c>
      <c r="AW1867" s="12">
        <v>0</v>
      </c>
      <c r="AX1867" s="12">
        <v>0</v>
      </c>
      <c r="AY1867" s="12">
        <v>0</v>
      </c>
      <c r="AZ1867" s="12">
        <v>0</v>
      </c>
      <c r="BA1867" s="12">
        <v>0</v>
      </c>
      <c r="BB1867" s="12">
        <v>0</v>
      </c>
      <c r="BC1867" s="12">
        <v>0</v>
      </c>
      <c r="BD1867" s="12">
        <v>0</v>
      </c>
      <c r="BE1867" s="12">
        <v>0</v>
      </c>
      <c r="BF1867" s="12">
        <v>0</v>
      </c>
      <c r="BK1867" t="s">
        <v>324</v>
      </c>
      <c r="BL1867" t="s">
        <v>111</v>
      </c>
      <c r="BM1867" s="2">
        <v>43914</v>
      </c>
      <c r="BN1867">
        <v>0</v>
      </c>
      <c r="BO1867">
        <v>0</v>
      </c>
      <c r="BP1867">
        <v>0</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0</v>
      </c>
      <c r="CJ1867">
        <v>0</v>
      </c>
      <c r="CK1867">
        <v>0</v>
      </c>
      <c r="CL1867">
        <v>0</v>
      </c>
      <c r="CM1867">
        <v>0</v>
      </c>
      <c r="CN1867">
        <v>0</v>
      </c>
    </row>
    <row r="1868" spans="1:92" hidden="1" x14ac:dyDescent="0.25">
      <c r="A1868" s="27" t="s">
        <v>348</v>
      </c>
      <c r="B1868" s="12" t="s">
        <v>112</v>
      </c>
      <c r="C1868" s="2">
        <v>43915</v>
      </c>
      <c r="D1868" s="12">
        <v>0</v>
      </c>
      <c r="E1868" s="12">
        <v>0</v>
      </c>
      <c r="F1868" s="12">
        <v>0</v>
      </c>
      <c r="G1868" s="12">
        <v>0</v>
      </c>
      <c r="H1868" s="12">
        <v>0</v>
      </c>
      <c r="I1868" s="12">
        <v>0</v>
      </c>
      <c r="J1868" s="12">
        <v>0</v>
      </c>
      <c r="K1868" s="12">
        <v>0</v>
      </c>
      <c r="L1868" s="12">
        <v>0</v>
      </c>
      <c r="M1868" s="12">
        <v>0</v>
      </c>
      <c r="N1868" s="12">
        <v>0</v>
      </c>
      <c r="O1868" s="12">
        <v>0</v>
      </c>
      <c r="P1868" s="12">
        <v>0</v>
      </c>
      <c r="Q1868" s="12">
        <v>0</v>
      </c>
      <c r="R1868" s="12">
        <v>0</v>
      </c>
      <c r="S1868" s="12">
        <v>0</v>
      </c>
      <c r="T1868" s="12">
        <v>0</v>
      </c>
      <c r="U1868" s="12">
        <v>0</v>
      </c>
      <c r="V1868" s="12">
        <v>0</v>
      </c>
      <c r="W1868" s="12">
        <v>0</v>
      </c>
      <c r="X1868" s="12">
        <v>0</v>
      </c>
      <c r="Y1868" s="12">
        <v>0</v>
      </c>
      <c r="Z1868" s="12">
        <v>0</v>
      </c>
      <c r="AA1868" s="12">
        <v>0</v>
      </c>
      <c r="AB1868" s="12">
        <v>0</v>
      </c>
      <c r="AC1868" s="12">
        <v>0</v>
      </c>
      <c r="AG1868" s="33" t="s">
        <v>348</v>
      </c>
      <c r="AH1868" s="30" t="s">
        <v>112</v>
      </c>
      <c r="AI1868" s="34">
        <v>43915</v>
      </c>
      <c r="AJ1868" s="12">
        <v>0</v>
      </c>
      <c r="AK1868" s="12">
        <v>0</v>
      </c>
      <c r="AL1868" s="12">
        <v>0</v>
      </c>
      <c r="AM1868" s="12">
        <v>0</v>
      </c>
      <c r="AN1868" s="12">
        <v>0</v>
      </c>
      <c r="AO1868" s="12">
        <v>0</v>
      </c>
      <c r="AP1868" s="12">
        <v>0</v>
      </c>
      <c r="AQ1868" s="12">
        <v>0</v>
      </c>
      <c r="AR1868" s="12">
        <v>0</v>
      </c>
      <c r="AS1868" s="12">
        <v>0</v>
      </c>
      <c r="AT1868" s="12">
        <v>0</v>
      </c>
      <c r="AU1868" s="12">
        <v>0</v>
      </c>
      <c r="AV1868" s="12">
        <v>0</v>
      </c>
      <c r="AW1868" s="12">
        <v>0</v>
      </c>
      <c r="AX1868" s="12">
        <v>0</v>
      </c>
      <c r="AY1868" s="12">
        <v>0</v>
      </c>
      <c r="AZ1868" s="12">
        <v>0</v>
      </c>
      <c r="BA1868" s="12">
        <v>0</v>
      </c>
      <c r="BB1868" s="12">
        <v>0</v>
      </c>
      <c r="BC1868" s="12">
        <v>0</v>
      </c>
      <c r="BD1868" s="12">
        <v>0</v>
      </c>
      <c r="BE1868" s="12">
        <v>0</v>
      </c>
      <c r="BF1868" s="12">
        <v>0</v>
      </c>
      <c r="BK1868" t="s">
        <v>324</v>
      </c>
      <c r="BL1868" t="s">
        <v>112</v>
      </c>
      <c r="BM1868" s="2">
        <v>43914</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0</v>
      </c>
      <c r="CJ1868">
        <v>0</v>
      </c>
      <c r="CK1868">
        <v>0</v>
      </c>
      <c r="CL1868">
        <v>0</v>
      </c>
      <c r="CM1868">
        <v>0</v>
      </c>
      <c r="CN1868">
        <v>0</v>
      </c>
    </row>
    <row r="1869" spans="1:92" hidden="1" x14ac:dyDescent="0.25">
      <c r="A1869" s="27" t="s">
        <v>348</v>
      </c>
      <c r="B1869" s="12" t="s">
        <v>113</v>
      </c>
      <c r="C1869" s="2">
        <v>43915</v>
      </c>
      <c r="D1869" s="12">
        <v>0</v>
      </c>
      <c r="E1869" s="12">
        <v>0</v>
      </c>
      <c r="F1869" s="12">
        <v>0</v>
      </c>
      <c r="G1869" s="12">
        <v>0</v>
      </c>
      <c r="H1869" s="12">
        <v>0</v>
      </c>
      <c r="I1869" s="12">
        <v>0</v>
      </c>
      <c r="J1869" s="12">
        <v>0</v>
      </c>
      <c r="K1869" s="12">
        <v>0</v>
      </c>
      <c r="L1869" s="12">
        <v>0</v>
      </c>
      <c r="M1869" s="12">
        <v>0</v>
      </c>
      <c r="N1869" s="12">
        <v>0</v>
      </c>
      <c r="O1869" s="12">
        <v>0</v>
      </c>
      <c r="P1869" s="12">
        <v>0</v>
      </c>
      <c r="Q1869" s="12">
        <v>0</v>
      </c>
      <c r="R1869" s="12">
        <v>0</v>
      </c>
      <c r="S1869" s="12">
        <v>0</v>
      </c>
      <c r="T1869" s="12">
        <v>0</v>
      </c>
      <c r="U1869" s="12">
        <v>0</v>
      </c>
      <c r="V1869" s="12">
        <v>0</v>
      </c>
      <c r="W1869" s="12">
        <v>0</v>
      </c>
      <c r="X1869" s="12">
        <v>0</v>
      </c>
      <c r="Y1869" s="12">
        <v>0</v>
      </c>
      <c r="Z1869" s="12">
        <v>0</v>
      </c>
      <c r="AA1869" s="12">
        <v>0</v>
      </c>
      <c r="AB1869" s="12">
        <v>0</v>
      </c>
      <c r="AC1869" s="12">
        <v>0</v>
      </c>
      <c r="AG1869" s="35" t="s">
        <v>348</v>
      </c>
      <c r="AH1869" s="29" t="s">
        <v>113</v>
      </c>
      <c r="AI1869" s="36">
        <v>43915</v>
      </c>
      <c r="AJ1869" s="12">
        <v>0</v>
      </c>
      <c r="AK1869" s="12">
        <v>0</v>
      </c>
      <c r="AL1869" s="12">
        <v>0</v>
      </c>
      <c r="AM1869" s="12">
        <v>0</v>
      </c>
      <c r="AN1869" s="12">
        <v>0</v>
      </c>
      <c r="AO1869" s="12">
        <v>0</v>
      </c>
      <c r="AP1869" s="12">
        <v>0</v>
      </c>
      <c r="AQ1869" s="12">
        <v>0</v>
      </c>
      <c r="AR1869" s="12">
        <v>0</v>
      </c>
      <c r="AS1869" s="12">
        <v>0</v>
      </c>
      <c r="AT1869" s="12">
        <v>0</v>
      </c>
      <c r="AU1869" s="12">
        <v>0</v>
      </c>
      <c r="AV1869" s="12">
        <v>0</v>
      </c>
      <c r="AW1869" s="12">
        <v>0</v>
      </c>
      <c r="AX1869" s="12">
        <v>0</v>
      </c>
      <c r="AY1869" s="12">
        <v>0</v>
      </c>
      <c r="AZ1869" s="12">
        <v>0</v>
      </c>
      <c r="BA1869" s="12">
        <v>0</v>
      </c>
      <c r="BB1869" s="12">
        <v>0</v>
      </c>
      <c r="BC1869" s="12">
        <v>0</v>
      </c>
      <c r="BD1869" s="12">
        <v>0</v>
      </c>
      <c r="BE1869" s="12">
        <v>0</v>
      </c>
      <c r="BF1869" s="12">
        <v>0</v>
      </c>
      <c r="BK1869" t="s">
        <v>324</v>
      </c>
      <c r="BL1869" t="s">
        <v>113</v>
      </c>
      <c r="BM1869" s="2">
        <v>43914</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0</v>
      </c>
      <c r="CJ1869">
        <v>0</v>
      </c>
      <c r="CK1869">
        <v>0</v>
      </c>
      <c r="CL1869">
        <v>0</v>
      </c>
      <c r="CM1869">
        <v>0</v>
      </c>
      <c r="CN1869">
        <v>0</v>
      </c>
    </row>
    <row r="1870" spans="1:92" hidden="1" x14ac:dyDescent="0.25">
      <c r="A1870" s="27" t="s">
        <v>349</v>
      </c>
      <c r="B1870" s="12" t="s">
        <v>110</v>
      </c>
      <c r="C1870" s="2">
        <v>43915</v>
      </c>
      <c r="D1870" s="12">
        <v>0</v>
      </c>
      <c r="E1870" s="12">
        <v>0</v>
      </c>
      <c r="F1870" s="12">
        <v>0</v>
      </c>
      <c r="G1870" s="12">
        <v>0</v>
      </c>
      <c r="H1870" s="12">
        <v>0</v>
      </c>
      <c r="I1870" s="12">
        <v>0</v>
      </c>
      <c r="J1870" s="12">
        <v>0</v>
      </c>
      <c r="K1870" s="12">
        <v>0</v>
      </c>
      <c r="L1870" s="12">
        <v>0</v>
      </c>
      <c r="M1870" s="12">
        <v>0</v>
      </c>
      <c r="N1870" s="12">
        <v>0</v>
      </c>
      <c r="O1870" s="12">
        <v>0</v>
      </c>
      <c r="P1870" s="12">
        <v>0</v>
      </c>
      <c r="Q1870" s="12">
        <v>0</v>
      </c>
      <c r="R1870" s="12">
        <v>0</v>
      </c>
      <c r="S1870" s="12">
        <v>0</v>
      </c>
      <c r="T1870" s="12">
        <v>0</v>
      </c>
      <c r="U1870" s="12">
        <v>0</v>
      </c>
      <c r="V1870" s="12">
        <v>0</v>
      </c>
      <c r="W1870" s="12">
        <v>0</v>
      </c>
      <c r="X1870" s="12">
        <v>0</v>
      </c>
      <c r="Y1870" s="12">
        <v>0</v>
      </c>
      <c r="Z1870" s="12">
        <v>0</v>
      </c>
      <c r="AA1870" s="12">
        <v>0</v>
      </c>
      <c r="AB1870" s="12">
        <v>0</v>
      </c>
      <c r="AC1870" s="12">
        <v>0</v>
      </c>
      <c r="AG1870" s="33" t="s">
        <v>349</v>
      </c>
      <c r="AH1870" s="30" t="s">
        <v>110</v>
      </c>
      <c r="AI1870" s="34">
        <v>43915</v>
      </c>
      <c r="AJ1870" s="12">
        <v>0</v>
      </c>
      <c r="AK1870" s="12">
        <v>0</v>
      </c>
      <c r="AL1870" s="12">
        <v>0</v>
      </c>
      <c r="AM1870" s="12">
        <v>0</v>
      </c>
      <c r="AN1870" s="12">
        <v>0</v>
      </c>
      <c r="AO1870" s="12">
        <v>0</v>
      </c>
      <c r="AP1870" s="12">
        <v>0</v>
      </c>
      <c r="AQ1870" s="12">
        <v>0</v>
      </c>
      <c r="AR1870" s="12">
        <v>0</v>
      </c>
      <c r="AS1870" s="12">
        <v>0</v>
      </c>
      <c r="AT1870" s="12">
        <v>0</v>
      </c>
      <c r="AU1870" s="12">
        <v>0</v>
      </c>
      <c r="AV1870" s="12">
        <v>0</v>
      </c>
      <c r="AW1870" s="12">
        <v>0</v>
      </c>
      <c r="AX1870" s="12">
        <v>0</v>
      </c>
      <c r="AY1870" s="12">
        <v>0</v>
      </c>
      <c r="AZ1870" s="12">
        <v>0</v>
      </c>
      <c r="BA1870" s="12">
        <v>0</v>
      </c>
      <c r="BB1870" s="12">
        <v>0</v>
      </c>
      <c r="BC1870" s="12">
        <v>0</v>
      </c>
      <c r="BD1870" s="12">
        <v>0</v>
      </c>
      <c r="BE1870" s="12">
        <v>0</v>
      </c>
      <c r="BF1870" s="12">
        <v>0</v>
      </c>
      <c r="BK1870" t="s">
        <v>325</v>
      </c>
      <c r="BL1870" t="s">
        <v>110</v>
      </c>
      <c r="BM1870" s="2">
        <v>43914</v>
      </c>
      <c r="BN1870">
        <v>0</v>
      </c>
      <c r="BO1870">
        <v>0</v>
      </c>
      <c r="BP1870">
        <v>0</v>
      </c>
      <c r="BQ1870">
        <v>0</v>
      </c>
      <c r="BR1870">
        <v>0</v>
      </c>
      <c r="BS1870">
        <v>0</v>
      </c>
      <c r="BT1870">
        <v>0</v>
      </c>
      <c r="BU1870">
        <v>0</v>
      </c>
      <c r="BV1870">
        <v>0</v>
      </c>
      <c r="BW1870">
        <v>0</v>
      </c>
      <c r="BX1870">
        <v>0</v>
      </c>
      <c r="BY1870">
        <v>0</v>
      </c>
      <c r="BZ1870">
        <v>0</v>
      </c>
      <c r="CA1870">
        <v>0</v>
      </c>
      <c r="CB1870">
        <v>0</v>
      </c>
      <c r="CC1870">
        <v>0</v>
      </c>
      <c r="CD1870">
        <v>0</v>
      </c>
      <c r="CE1870">
        <v>0</v>
      </c>
      <c r="CF1870">
        <v>0</v>
      </c>
      <c r="CG1870">
        <v>0</v>
      </c>
      <c r="CH1870">
        <v>0</v>
      </c>
      <c r="CI1870">
        <v>0</v>
      </c>
      <c r="CJ1870">
        <v>0</v>
      </c>
      <c r="CK1870">
        <v>0</v>
      </c>
      <c r="CL1870">
        <v>0</v>
      </c>
      <c r="CM1870">
        <v>0</v>
      </c>
      <c r="CN1870">
        <v>0</v>
      </c>
    </row>
    <row r="1871" spans="1:92" hidden="1" x14ac:dyDescent="0.25">
      <c r="A1871" s="27" t="s">
        <v>349</v>
      </c>
      <c r="B1871" s="12" t="s">
        <v>111</v>
      </c>
      <c r="C1871" s="2">
        <v>43915</v>
      </c>
      <c r="D1871" s="12">
        <v>0</v>
      </c>
      <c r="E1871" s="12">
        <v>0</v>
      </c>
      <c r="F1871" s="12">
        <v>0</v>
      </c>
      <c r="G1871" s="12">
        <v>0</v>
      </c>
      <c r="H1871" s="12">
        <v>0</v>
      </c>
      <c r="I1871" s="12">
        <v>0</v>
      </c>
      <c r="J1871" s="12">
        <v>0</v>
      </c>
      <c r="K1871" s="12">
        <v>0</v>
      </c>
      <c r="L1871" s="12">
        <v>0</v>
      </c>
      <c r="M1871" s="12">
        <v>0</v>
      </c>
      <c r="N1871" s="12">
        <v>0</v>
      </c>
      <c r="O1871" s="12">
        <v>0</v>
      </c>
      <c r="P1871" s="12">
        <v>0</v>
      </c>
      <c r="Q1871" s="12">
        <v>0</v>
      </c>
      <c r="R1871" s="12">
        <v>0</v>
      </c>
      <c r="S1871" s="12">
        <v>0</v>
      </c>
      <c r="T1871" s="12">
        <v>0</v>
      </c>
      <c r="U1871" s="12">
        <v>0</v>
      </c>
      <c r="V1871" s="12">
        <v>0</v>
      </c>
      <c r="W1871" s="12">
        <v>0</v>
      </c>
      <c r="X1871" s="12">
        <v>0</v>
      </c>
      <c r="Y1871" s="12">
        <v>0</v>
      </c>
      <c r="Z1871" s="12">
        <v>0</v>
      </c>
      <c r="AA1871" s="12">
        <v>0</v>
      </c>
      <c r="AB1871" s="12">
        <v>0</v>
      </c>
      <c r="AC1871" s="12">
        <v>0</v>
      </c>
      <c r="AG1871" s="35" t="s">
        <v>349</v>
      </c>
      <c r="AH1871" s="29" t="s">
        <v>111</v>
      </c>
      <c r="AI1871" s="36">
        <v>43915</v>
      </c>
      <c r="AJ1871" s="12">
        <v>0</v>
      </c>
      <c r="AK1871" s="12">
        <v>0</v>
      </c>
      <c r="AL1871" s="12">
        <v>0</v>
      </c>
      <c r="AM1871" s="12">
        <v>0</v>
      </c>
      <c r="AN1871" s="12">
        <v>0</v>
      </c>
      <c r="AO1871" s="12">
        <v>0</v>
      </c>
      <c r="AP1871" s="12">
        <v>0</v>
      </c>
      <c r="AQ1871" s="12">
        <v>0</v>
      </c>
      <c r="AR1871" s="12">
        <v>0</v>
      </c>
      <c r="AS1871" s="12">
        <v>0</v>
      </c>
      <c r="AT1871" s="12">
        <v>0</v>
      </c>
      <c r="AU1871" s="12">
        <v>0</v>
      </c>
      <c r="AV1871" s="12">
        <v>0</v>
      </c>
      <c r="AW1871" s="12">
        <v>0</v>
      </c>
      <c r="AX1871" s="12">
        <v>0</v>
      </c>
      <c r="AY1871" s="12">
        <v>0</v>
      </c>
      <c r="AZ1871" s="12">
        <v>0</v>
      </c>
      <c r="BA1871" s="12">
        <v>0</v>
      </c>
      <c r="BB1871" s="12">
        <v>0</v>
      </c>
      <c r="BC1871" s="12">
        <v>0</v>
      </c>
      <c r="BD1871" s="12">
        <v>0</v>
      </c>
      <c r="BE1871" s="12">
        <v>0</v>
      </c>
      <c r="BF1871" s="12">
        <v>0</v>
      </c>
      <c r="BK1871" t="s">
        <v>325</v>
      </c>
      <c r="BL1871" t="s">
        <v>111</v>
      </c>
      <c r="BM1871" s="2">
        <v>43914</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v>0</v>
      </c>
      <c r="CG1871">
        <v>0</v>
      </c>
      <c r="CH1871">
        <v>0</v>
      </c>
      <c r="CI1871">
        <v>0</v>
      </c>
      <c r="CJ1871">
        <v>0</v>
      </c>
      <c r="CK1871">
        <v>0</v>
      </c>
      <c r="CL1871">
        <v>0</v>
      </c>
      <c r="CM1871">
        <v>0</v>
      </c>
      <c r="CN1871">
        <v>0</v>
      </c>
    </row>
    <row r="1872" spans="1:92" hidden="1" x14ac:dyDescent="0.25">
      <c r="A1872" s="27" t="s">
        <v>349</v>
      </c>
      <c r="B1872" s="12" t="s">
        <v>112</v>
      </c>
      <c r="C1872" s="2">
        <v>43915</v>
      </c>
      <c r="D1872" s="12">
        <v>0</v>
      </c>
      <c r="E1872" s="12">
        <v>0</v>
      </c>
      <c r="F1872" s="12">
        <v>0</v>
      </c>
      <c r="G1872" s="12">
        <v>0</v>
      </c>
      <c r="H1872" s="12">
        <v>0</v>
      </c>
      <c r="I1872" s="12">
        <v>0</v>
      </c>
      <c r="J1872" s="12">
        <v>0</v>
      </c>
      <c r="K1872" s="12">
        <v>0</v>
      </c>
      <c r="L1872" s="12">
        <v>0</v>
      </c>
      <c r="M1872" s="12">
        <v>0</v>
      </c>
      <c r="N1872" s="12">
        <v>0</v>
      </c>
      <c r="O1872" s="12">
        <v>0</v>
      </c>
      <c r="P1872" s="12">
        <v>0</v>
      </c>
      <c r="Q1872" s="12">
        <v>0</v>
      </c>
      <c r="R1872" s="12">
        <v>0</v>
      </c>
      <c r="S1872" s="12">
        <v>0</v>
      </c>
      <c r="T1872" s="12">
        <v>0</v>
      </c>
      <c r="U1872" s="12">
        <v>0</v>
      </c>
      <c r="V1872" s="12">
        <v>0</v>
      </c>
      <c r="W1872" s="12">
        <v>0</v>
      </c>
      <c r="X1872" s="12">
        <v>0</v>
      </c>
      <c r="Y1872" s="12">
        <v>0</v>
      </c>
      <c r="Z1872" s="12">
        <v>0</v>
      </c>
      <c r="AA1872" s="12">
        <v>0</v>
      </c>
      <c r="AB1872" s="12">
        <v>0</v>
      </c>
      <c r="AC1872" s="12">
        <v>0</v>
      </c>
      <c r="AG1872" s="33" t="s">
        <v>349</v>
      </c>
      <c r="AH1872" s="30" t="s">
        <v>112</v>
      </c>
      <c r="AI1872" s="34">
        <v>43915</v>
      </c>
      <c r="AJ1872" s="12">
        <v>0</v>
      </c>
      <c r="AK1872" s="12">
        <v>0</v>
      </c>
      <c r="AL1872" s="12">
        <v>0</v>
      </c>
      <c r="AM1872" s="12">
        <v>0</v>
      </c>
      <c r="AN1872" s="12">
        <v>0</v>
      </c>
      <c r="AO1872" s="12">
        <v>0</v>
      </c>
      <c r="AP1872" s="12">
        <v>0</v>
      </c>
      <c r="AQ1872" s="12">
        <v>0</v>
      </c>
      <c r="AR1872" s="12">
        <v>0</v>
      </c>
      <c r="AS1872" s="12">
        <v>0</v>
      </c>
      <c r="AT1872" s="12">
        <v>0</v>
      </c>
      <c r="AU1872" s="12">
        <v>0</v>
      </c>
      <c r="AV1872" s="12">
        <v>0</v>
      </c>
      <c r="AW1872" s="12">
        <v>0</v>
      </c>
      <c r="AX1872" s="12">
        <v>0</v>
      </c>
      <c r="AY1872" s="12">
        <v>0</v>
      </c>
      <c r="AZ1872" s="12">
        <v>0</v>
      </c>
      <c r="BA1872" s="12">
        <v>0</v>
      </c>
      <c r="BB1872" s="12">
        <v>0</v>
      </c>
      <c r="BC1872" s="12">
        <v>0</v>
      </c>
      <c r="BD1872" s="12">
        <v>0</v>
      </c>
      <c r="BE1872" s="12">
        <v>0</v>
      </c>
      <c r="BF1872" s="12">
        <v>0</v>
      </c>
      <c r="BK1872" t="s">
        <v>325</v>
      </c>
      <c r="BL1872" t="s">
        <v>112</v>
      </c>
      <c r="BM1872" s="2">
        <v>43914</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v>0</v>
      </c>
      <c r="CL1872">
        <v>0</v>
      </c>
      <c r="CM1872">
        <v>0</v>
      </c>
      <c r="CN1872">
        <v>0</v>
      </c>
    </row>
    <row r="1873" spans="1:92" hidden="1" x14ac:dyDescent="0.25">
      <c r="A1873" s="27" t="s">
        <v>349</v>
      </c>
      <c r="B1873" s="12" t="s">
        <v>113</v>
      </c>
      <c r="C1873" s="2">
        <v>43915</v>
      </c>
      <c r="D1873" s="12">
        <v>0</v>
      </c>
      <c r="E1873" s="12">
        <v>0</v>
      </c>
      <c r="F1873" s="12">
        <v>0</v>
      </c>
      <c r="G1873" s="12">
        <v>0</v>
      </c>
      <c r="H1873" s="12">
        <v>0</v>
      </c>
      <c r="I1873" s="12">
        <v>0</v>
      </c>
      <c r="J1873" s="12">
        <v>0</v>
      </c>
      <c r="K1873" s="12">
        <v>0</v>
      </c>
      <c r="L1873" s="12">
        <v>0</v>
      </c>
      <c r="M1873" s="12">
        <v>0</v>
      </c>
      <c r="N1873" s="12">
        <v>0</v>
      </c>
      <c r="O1873" s="12">
        <v>0</v>
      </c>
      <c r="P1873" s="12">
        <v>0</v>
      </c>
      <c r="Q1873" s="12">
        <v>0</v>
      </c>
      <c r="R1873" s="12">
        <v>0</v>
      </c>
      <c r="S1873" s="12">
        <v>0</v>
      </c>
      <c r="T1873" s="12">
        <v>0</v>
      </c>
      <c r="U1873" s="12">
        <v>0</v>
      </c>
      <c r="V1873" s="12">
        <v>0</v>
      </c>
      <c r="W1873" s="12">
        <v>0</v>
      </c>
      <c r="X1873" s="12">
        <v>0</v>
      </c>
      <c r="Y1873" s="12">
        <v>0</v>
      </c>
      <c r="Z1873" s="12">
        <v>0</v>
      </c>
      <c r="AA1873" s="12">
        <v>0</v>
      </c>
      <c r="AB1873" s="12">
        <v>0</v>
      </c>
      <c r="AC1873" s="12">
        <v>0</v>
      </c>
      <c r="AG1873" s="35" t="s">
        <v>349</v>
      </c>
      <c r="AH1873" s="29" t="s">
        <v>113</v>
      </c>
      <c r="AI1873" s="36">
        <v>43915</v>
      </c>
      <c r="AJ1873" s="12">
        <v>0</v>
      </c>
      <c r="AK1873" s="12">
        <v>0</v>
      </c>
      <c r="AL1873" s="12">
        <v>0</v>
      </c>
      <c r="AM1873" s="12">
        <v>0</v>
      </c>
      <c r="AN1873" s="12">
        <v>0</v>
      </c>
      <c r="AO1873" s="12">
        <v>0</v>
      </c>
      <c r="AP1873" s="12">
        <v>0</v>
      </c>
      <c r="AQ1873" s="12">
        <v>0</v>
      </c>
      <c r="AR1873" s="12">
        <v>0</v>
      </c>
      <c r="AS1873" s="12">
        <v>0</v>
      </c>
      <c r="AT1873" s="12">
        <v>0</v>
      </c>
      <c r="AU1873" s="12">
        <v>0</v>
      </c>
      <c r="AV1873" s="12">
        <v>0</v>
      </c>
      <c r="AW1873" s="12">
        <v>0</v>
      </c>
      <c r="AX1873" s="12">
        <v>0</v>
      </c>
      <c r="AY1873" s="12">
        <v>0</v>
      </c>
      <c r="AZ1873" s="12">
        <v>0</v>
      </c>
      <c r="BA1873" s="12">
        <v>0</v>
      </c>
      <c r="BB1873" s="12">
        <v>0</v>
      </c>
      <c r="BC1873" s="12">
        <v>0</v>
      </c>
      <c r="BD1873" s="12">
        <v>0</v>
      </c>
      <c r="BE1873" s="12">
        <v>0</v>
      </c>
      <c r="BF1873" s="12">
        <v>0</v>
      </c>
      <c r="BK1873" t="s">
        <v>325</v>
      </c>
      <c r="BL1873" t="s">
        <v>113</v>
      </c>
      <c r="BM1873" s="2">
        <v>43914</v>
      </c>
      <c r="BN1873">
        <v>0</v>
      </c>
      <c r="BO1873">
        <v>0</v>
      </c>
      <c r="BP1873">
        <v>0</v>
      </c>
      <c r="BQ1873">
        <v>0</v>
      </c>
      <c r="BR1873">
        <v>0</v>
      </c>
      <c r="BS1873">
        <v>0</v>
      </c>
      <c r="BT1873">
        <v>0</v>
      </c>
      <c r="BU1873">
        <v>0</v>
      </c>
      <c r="BV1873">
        <v>0</v>
      </c>
      <c r="BW1873">
        <v>0</v>
      </c>
      <c r="BX1873">
        <v>0</v>
      </c>
      <c r="BY1873">
        <v>0</v>
      </c>
      <c r="BZ1873">
        <v>0</v>
      </c>
      <c r="CA1873">
        <v>0</v>
      </c>
      <c r="CB1873">
        <v>0</v>
      </c>
      <c r="CC1873">
        <v>0</v>
      </c>
      <c r="CD1873">
        <v>0</v>
      </c>
      <c r="CE1873">
        <v>0</v>
      </c>
      <c r="CF1873">
        <v>0</v>
      </c>
      <c r="CG1873">
        <v>0</v>
      </c>
      <c r="CH1873">
        <v>0</v>
      </c>
      <c r="CI1873">
        <v>0</v>
      </c>
      <c r="CJ1873">
        <v>0</v>
      </c>
      <c r="CK1873">
        <v>0</v>
      </c>
      <c r="CL1873">
        <v>0</v>
      </c>
      <c r="CM1873">
        <v>0</v>
      </c>
      <c r="CN1873">
        <v>0</v>
      </c>
    </row>
    <row r="1874" spans="1:92" hidden="1" x14ac:dyDescent="0.25">
      <c r="A1874" s="27" t="s">
        <v>350</v>
      </c>
      <c r="B1874" s="12" t="s">
        <v>110</v>
      </c>
      <c r="C1874" s="2">
        <v>43915</v>
      </c>
      <c r="D1874" s="12">
        <v>0</v>
      </c>
      <c r="E1874" s="12">
        <v>0</v>
      </c>
      <c r="F1874" s="12">
        <v>0</v>
      </c>
      <c r="G1874" s="12">
        <v>0</v>
      </c>
      <c r="H1874" s="12">
        <v>0</v>
      </c>
      <c r="I1874" s="12">
        <v>0</v>
      </c>
      <c r="J1874" s="12">
        <v>0</v>
      </c>
      <c r="K1874" s="12">
        <v>0</v>
      </c>
      <c r="L1874" s="12">
        <v>0</v>
      </c>
      <c r="M1874" s="12">
        <v>0</v>
      </c>
      <c r="N1874" s="12">
        <v>0</v>
      </c>
      <c r="O1874" s="12">
        <v>0</v>
      </c>
      <c r="P1874" s="12">
        <v>0</v>
      </c>
      <c r="Q1874" s="12">
        <v>0</v>
      </c>
      <c r="R1874" s="12">
        <v>0</v>
      </c>
      <c r="S1874" s="12">
        <v>0</v>
      </c>
      <c r="T1874" s="12">
        <v>0</v>
      </c>
      <c r="U1874" s="12">
        <v>0</v>
      </c>
      <c r="V1874" s="12">
        <v>0</v>
      </c>
      <c r="W1874" s="12">
        <v>0</v>
      </c>
      <c r="X1874" s="12">
        <v>0</v>
      </c>
      <c r="Y1874" s="12">
        <v>0</v>
      </c>
      <c r="Z1874" s="12">
        <v>0</v>
      </c>
      <c r="AA1874" s="12">
        <v>0</v>
      </c>
      <c r="AB1874" s="12">
        <v>0</v>
      </c>
      <c r="AC1874" s="12">
        <v>0</v>
      </c>
      <c r="AG1874" s="33" t="s">
        <v>350</v>
      </c>
      <c r="AH1874" s="30" t="s">
        <v>110</v>
      </c>
      <c r="AI1874" s="34">
        <v>43915</v>
      </c>
      <c r="AJ1874" s="12">
        <v>0</v>
      </c>
      <c r="AK1874" s="12">
        <v>0</v>
      </c>
      <c r="AL1874" s="12">
        <v>0</v>
      </c>
      <c r="AM1874" s="12">
        <v>0</v>
      </c>
      <c r="AN1874" s="12">
        <v>0</v>
      </c>
      <c r="AO1874" s="12">
        <v>0</v>
      </c>
      <c r="AP1874" s="12">
        <v>0</v>
      </c>
      <c r="AQ1874" s="12">
        <v>0</v>
      </c>
      <c r="AR1874" s="12">
        <v>0</v>
      </c>
      <c r="AS1874" s="12">
        <v>0</v>
      </c>
      <c r="AT1874" s="12">
        <v>0</v>
      </c>
      <c r="AU1874" s="12">
        <v>0</v>
      </c>
      <c r="AV1874" s="12">
        <v>0</v>
      </c>
      <c r="AW1874" s="12">
        <v>0</v>
      </c>
      <c r="AX1874" s="12">
        <v>0</v>
      </c>
      <c r="AY1874" s="12">
        <v>0</v>
      </c>
      <c r="AZ1874" s="12">
        <v>0</v>
      </c>
      <c r="BA1874" s="12">
        <v>0</v>
      </c>
      <c r="BB1874" s="12">
        <v>0</v>
      </c>
      <c r="BC1874" s="12">
        <v>0</v>
      </c>
      <c r="BD1874" s="12">
        <v>0</v>
      </c>
      <c r="BE1874" s="12">
        <v>0</v>
      </c>
      <c r="BF1874" s="12">
        <v>0</v>
      </c>
      <c r="BK1874" t="s">
        <v>326</v>
      </c>
      <c r="BL1874" t="s">
        <v>110</v>
      </c>
      <c r="BM1874" s="2">
        <v>43914</v>
      </c>
      <c r="BN1874">
        <v>0</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0</v>
      </c>
      <c r="CG1874">
        <v>0</v>
      </c>
      <c r="CH1874">
        <v>0</v>
      </c>
      <c r="CI1874">
        <v>0</v>
      </c>
      <c r="CJ1874">
        <v>0</v>
      </c>
      <c r="CK1874">
        <v>0</v>
      </c>
      <c r="CL1874">
        <v>0</v>
      </c>
      <c r="CM1874">
        <v>0</v>
      </c>
      <c r="CN1874">
        <v>0</v>
      </c>
    </row>
    <row r="1875" spans="1:92" hidden="1" x14ac:dyDescent="0.25">
      <c r="A1875" s="27" t="s">
        <v>350</v>
      </c>
      <c r="B1875" s="12" t="s">
        <v>111</v>
      </c>
      <c r="C1875" s="2">
        <v>43915</v>
      </c>
      <c r="D1875" s="12">
        <v>0</v>
      </c>
      <c r="E1875" s="12">
        <v>0</v>
      </c>
      <c r="F1875" s="12">
        <v>0</v>
      </c>
      <c r="G1875" s="12">
        <v>0</v>
      </c>
      <c r="H1875" s="12">
        <v>0</v>
      </c>
      <c r="I1875" s="12">
        <v>0</v>
      </c>
      <c r="J1875" s="12">
        <v>0</v>
      </c>
      <c r="K1875" s="12">
        <v>0</v>
      </c>
      <c r="L1875" s="12">
        <v>0</v>
      </c>
      <c r="M1875" s="12">
        <v>0</v>
      </c>
      <c r="N1875" s="12">
        <v>0</v>
      </c>
      <c r="O1875" s="12">
        <v>0</v>
      </c>
      <c r="P1875" s="12">
        <v>0</v>
      </c>
      <c r="Q1875" s="12">
        <v>0</v>
      </c>
      <c r="R1875" s="12">
        <v>0</v>
      </c>
      <c r="S1875" s="12">
        <v>0</v>
      </c>
      <c r="T1875" s="12">
        <v>0</v>
      </c>
      <c r="U1875" s="12">
        <v>0</v>
      </c>
      <c r="V1875" s="12">
        <v>0</v>
      </c>
      <c r="W1875" s="12">
        <v>0</v>
      </c>
      <c r="X1875" s="12">
        <v>0</v>
      </c>
      <c r="Y1875" s="12">
        <v>0</v>
      </c>
      <c r="Z1875" s="12">
        <v>0</v>
      </c>
      <c r="AA1875" s="12">
        <v>0</v>
      </c>
      <c r="AB1875" s="12">
        <v>0</v>
      </c>
      <c r="AC1875" s="12">
        <v>0</v>
      </c>
      <c r="AG1875" s="35" t="s">
        <v>350</v>
      </c>
      <c r="AH1875" s="29" t="s">
        <v>111</v>
      </c>
      <c r="AI1875" s="36">
        <v>43915</v>
      </c>
      <c r="AJ1875" s="12">
        <v>0</v>
      </c>
      <c r="AK1875" s="12">
        <v>0</v>
      </c>
      <c r="AL1875" s="12">
        <v>0</v>
      </c>
      <c r="AM1875" s="12">
        <v>0</v>
      </c>
      <c r="AN1875" s="12">
        <v>0</v>
      </c>
      <c r="AO1875" s="12">
        <v>0</v>
      </c>
      <c r="AP1875" s="12">
        <v>0</v>
      </c>
      <c r="AQ1875" s="12">
        <v>0</v>
      </c>
      <c r="AR1875" s="12">
        <v>0</v>
      </c>
      <c r="AS1875" s="12">
        <v>0</v>
      </c>
      <c r="AT1875" s="12">
        <v>0</v>
      </c>
      <c r="AU1875" s="12">
        <v>0</v>
      </c>
      <c r="AV1875" s="12">
        <v>0</v>
      </c>
      <c r="AW1875" s="12">
        <v>0</v>
      </c>
      <c r="AX1875" s="12">
        <v>0</v>
      </c>
      <c r="AY1875" s="12">
        <v>0</v>
      </c>
      <c r="AZ1875" s="12">
        <v>0</v>
      </c>
      <c r="BA1875" s="12">
        <v>0</v>
      </c>
      <c r="BB1875" s="12">
        <v>0</v>
      </c>
      <c r="BC1875" s="12">
        <v>0</v>
      </c>
      <c r="BD1875" s="12">
        <v>0</v>
      </c>
      <c r="BE1875" s="12">
        <v>0</v>
      </c>
      <c r="BF1875" s="12">
        <v>0</v>
      </c>
      <c r="BK1875" t="s">
        <v>326</v>
      </c>
      <c r="BL1875" t="s">
        <v>111</v>
      </c>
      <c r="BM1875" s="2">
        <v>43914</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0</v>
      </c>
      <c r="CG1875">
        <v>0</v>
      </c>
      <c r="CH1875">
        <v>0</v>
      </c>
      <c r="CI1875">
        <v>0</v>
      </c>
      <c r="CJ1875">
        <v>0</v>
      </c>
      <c r="CK1875">
        <v>0</v>
      </c>
      <c r="CL1875">
        <v>0</v>
      </c>
      <c r="CM1875">
        <v>0</v>
      </c>
      <c r="CN1875">
        <v>0</v>
      </c>
    </row>
    <row r="1876" spans="1:92" hidden="1" x14ac:dyDescent="0.25">
      <c r="A1876" s="27" t="s">
        <v>350</v>
      </c>
      <c r="B1876" s="12" t="s">
        <v>112</v>
      </c>
      <c r="C1876" s="2">
        <v>43915</v>
      </c>
      <c r="D1876" s="12">
        <v>0</v>
      </c>
      <c r="E1876" s="12">
        <v>0</v>
      </c>
      <c r="F1876" s="12">
        <v>0</v>
      </c>
      <c r="G1876" s="12">
        <v>0</v>
      </c>
      <c r="H1876" s="12">
        <v>0</v>
      </c>
      <c r="I1876" s="12">
        <v>0</v>
      </c>
      <c r="J1876" s="12">
        <v>0</v>
      </c>
      <c r="K1876" s="12">
        <v>0</v>
      </c>
      <c r="L1876" s="12">
        <v>0</v>
      </c>
      <c r="M1876" s="12">
        <v>0</v>
      </c>
      <c r="N1876" s="12">
        <v>0</v>
      </c>
      <c r="O1876" s="12">
        <v>0</v>
      </c>
      <c r="P1876" s="12">
        <v>0</v>
      </c>
      <c r="Q1876" s="12">
        <v>0</v>
      </c>
      <c r="R1876" s="12">
        <v>0</v>
      </c>
      <c r="S1876" s="12">
        <v>0</v>
      </c>
      <c r="T1876" s="12">
        <v>0</v>
      </c>
      <c r="U1876" s="12">
        <v>0</v>
      </c>
      <c r="V1876" s="12">
        <v>0</v>
      </c>
      <c r="W1876" s="12">
        <v>0</v>
      </c>
      <c r="X1876" s="12">
        <v>0</v>
      </c>
      <c r="Y1876" s="12">
        <v>0</v>
      </c>
      <c r="Z1876" s="12">
        <v>0</v>
      </c>
      <c r="AA1876" s="12">
        <v>0</v>
      </c>
      <c r="AB1876" s="12">
        <v>0</v>
      </c>
      <c r="AC1876" s="12">
        <v>0</v>
      </c>
      <c r="AG1876" s="33" t="s">
        <v>350</v>
      </c>
      <c r="AH1876" s="30" t="s">
        <v>112</v>
      </c>
      <c r="AI1876" s="34">
        <v>43915</v>
      </c>
      <c r="AJ1876" s="12">
        <v>0</v>
      </c>
      <c r="AK1876" s="12">
        <v>0</v>
      </c>
      <c r="AL1876" s="12">
        <v>0</v>
      </c>
      <c r="AM1876" s="12">
        <v>0</v>
      </c>
      <c r="AN1876" s="12">
        <v>0</v>
      </c>
      <c r="AO1876" s="12">
        <v>0</v>
      </c>
      <c r="AP1876" s="12">
        <v>0</v>
      </c>
      <c r="AQ1876" s="12">
        <v>0</v>
      </c>
      <c r="AR1876" s="12">
        <v>0</v>
      </c>
      <c r="AS1876" s="12">
        <v>0</v>
      </c>
      <c r="AT1876" s="12">
        <v>0</v>
      </c>
      <c r="AU1876" s="12">
        <v>0</v>
      </c>
      <c r="AV1876" s="12">
        <v>0</v>
      </c>
      <c r="AW1876" s="12">
        <v>0</v>
      </c>
      <c r="AX1876" s="12">
        <v>0</v>
      </c>
      <c r="AY1876" s="12">
        <v>0</v>
      </c>
      <c r="AZ1876" s="12">
        <v>0</v>
      </c>
      <c r="BA1876" s="12">
        <v>0</v>
      </c>
      <c r="BB1876" s="12">
        <v>0</v>
      </c>
      <c r="BC1876" s="12">
        <v>0</v>
      </c>
      <c r="BD1876" s="12">
        <v>0</v>
      </c>
      <c r="BE1876" s="12">
        <v>0</v>
      </c>
      <c r="BF1876" s="12">
        <v>0</v>
      </c>
      <c r="BK1876" t="s">
        <v>326</v>
      </c>
      <c r="BL1876" t="s">
        <v>112</v>
      </c>
      <c r="BM1876" s="2">
        <v>43914</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c r="CI1876">
        <v>0</v>
      </c>
      <c r="CJ1876">
        <v>0</v>
      </c>
      <c r="CK1876">
        <v>0</v>
      </c>
      <c r="CL1876">
        <v>0</v>
      </c>
      <c r="CM1876">
        <v>0</v>
      </c>
      <c r="CN1876">
        <v>0</v>
      </c>
    </row>
    <row r="1877" spans="1:92" hidden="1" x14ac:dyDescent="0.25">
      <c r="A1877" s="27" t="s">
        <v>350</v>
      </c>
      <c r="B1877" s="12" t="s">
        <v>113</v>
      </c>
      <c r="C1877" s="2">
        <v>43915</v>
      </c>
      <c r="D1877" s="12">
        <v>0</v>
      </c>
      <c r="E1877" s="12">
        <v>0</v>
      </c>
      <c r="F1877" s="12">
        <v>0</v>
      </c>
      <c r="G1877" s="12">
        <v>0</v>
      </c>
      <c r="H1877" s="12">
        <v>0</v>
      </c>
      <c r="I1877" s="12">
        <v>0</v>
      </c>
      <c r="J1877" s="12">
        <v>0</v>
      </c>
      <c r="K1877" s="12">
        <v>0</v>
      </c>
      <c r="L1877" s="12">
        <v>0</v>
      </c>
      <c r="M1877" s="12">
        <v>0</v>
      </c>
      <c r="N1877" s="12">
        <v>0</v>
      </c>
      <c r="O1877" s="12">
        <v>0</v>
      </c>
      <c r="P1877" s="12">
        <v>0</v>
      </c>
      <c r="Q1877" s="12">
        <v>0</v>
      </c>
      <c r="R1877" s="12">
        <v>0</v>
      </c>
      <c r="S1877" s="12">
        <v>0</v>
      </c>
      <c r="T1877" s="12">
        <v>0</v>
      </c>
      <c r="U1877" s="12">
        <v>0</v>
      </c>
      <c r="V1877" s="12">
        <v>0</v>
      </c>
      <c r="W1877" s="12">
        <v>0</v>
      </c>
      <c r="X1877" s="12">
        <v>0</v>
      </c>
      <c r="Y1877" s="12">
        <v>0</v>
      </c>
      <c r="Z1877" s="12">
        <v>0</v>
      </c>
      <c r="AA1877" s="12">
        <v>0</v>
      </c>
      <c r="AB1877" s="12">
        <v>0</v>
      </c>
      <c r="AC1877" s="12">
        <v>0</v>
      </c>
      <c r="AG1877" s="35" t="s">
        <v>350</v>
      </c>
      <c r="AH1877" s="29" t="s">
        <v>113</v>
      </c>
      <c r="AI1877" s="36">
        <v>43915</v>
      </c>
      <c r="AJ1877" s="12">
        <v>0</v>
      </c>
      <c r="AK1877" s="12">
        <v>0</v>
      </c>
      <c r="AL1877" s="12">
        <v>0</v>
      </c>
      <c r="AM1877" s="12">
        <v>0</v>
      </c>
      <c r="AN1877" s="12">
        <v>0</v>
      </c>
      <c r="AO1877" s="12">
        <v>0</v>
      </c>
      <c r="AP1877" s="12">
        <v>0</v>
      </c>
      <c r="AQ1877" s="12">
        <v>0</v>
      </c>
      <c r="AR1877" s="12">
        <v>0</v>
      </c>
      <c r="AS1877" s="12">
        <v>0</v>
      </c>
      <c r="AT1877" s="12">
        <v>0</v>
      </c>
      <c r="AU1877" s="12">
        <v>0</v>
      </c>
      <c r="AV1877" s="12">
        <v>0</v>
      </c>
      <c r="AW1877" s="12">
        <v>0</v>
      </c>
      <c r="AX1877" s="12">
        <v>0</v>
      </c>
      <c r="AY1877" s="12">
        <v>0</v>
      </c>
      <c r="AZ1877" s="12">
        <v>0</v>
      </c>
      <c r="BA1877" s="12">
        <v>0</v>
      </c>
      <c r="BB1877" s="12">
        <v>0</v>
      </c>
      <c r="BC1877" s="12">
        <v>0</v>
      </c>
      <c r="BD1877" s="12">
        <v>0</v>
      </c>
      <c r="BE1877" s="12">
        <v>0</v>
      </c>
      <c r="BF1877" s="12">
        <v>0</v>
      </c>
      <c r="BK1877" t="s">
        <v>326</v>
      </c>
      <c r="BL1877" t="s">
        <v>113</v>
      </c>
      <c r="BM1877" s="2">
        <v>43914</v>
      </c>
      <c r="BN1877">
        <v>0</v>
      </c>
      <c r="BO1877">
        <v>0</v>
      </c>
      <c r="BP1877">
        <v>0</v>
      </c>
      <c r="BQ1877">
        <v>0</v>
      </c>
      <c r="BR1877">
        <v>0</v>
      </c>
      <c r="BS1877">
        <v>0</v>
      </c>
      <c r="BT1877">
        <v>0</v>
      </c>
      <c r="BU1877">
        <v>0</v>
      </c>
      <c r="BV1877">
        <v>0</v>
      </c>
      <c r="BW1877">
        <v>0</v>
      </c>
      <c r="BX1877">
        <v>0</v>
      </c>
      <c r="BY1877">
        <v>0</v>
      </c>
      <c r="BZ1877">
        <v>0</v>
      </c>
      <c r="CA1877">
        <v>0</v>
      </c>
      <c r="CB1877">
        <v>0</v>
      </c>
      <c r="CC1877">
        <v>0</v>
      </c>
      <c r="CD1877">
        <v>0</v>
      </c>
      <c r="CE1877">
        <v>0</v>
      </c>
      <c r="CF1877">
        <v>0</v>
      </c>
      <c r="CG1877">
        <v>0</v>
      </c>
      <c r="CH1877">
        <v>0</v>
      </c>
      <c r="CI1877">
        <v>0</v>
      </c>
      <c r="CJ1877">
        <v>0</v>
      </c>
      <c r="CK1877">
        <v>0</v>
      </c>
      <c r="CL1877">
        <v>0</v>
      </c>
      <c r="CM1877">
        <v>0</v>
      </c>
      <c r="CN1877">
        <v>0</v>
      </c>
    </row>
    <row r="1878" spans="1:92" hidden="1" x14ac:dyDescent="0.25">
      <c r="A1878" s="27" t="s">
        <v>351</v>
      </c>
      <c r="B1878" s="12" t="s">
        <v>110</v>
      </c>
      <c r="C1878" s="2">
        <v>43915</v>
      </c>
      <c r="D1878" s="12">
        <v>0</v>
      </c>
      <c r="E1878" s="12">
        <v>0</v>
      </c>
      <c r="F1878" s="12">
        <v>0</v>
      </c>
      <c r="G1878" s="12">
        <v>0</v>
      </c>
      <c r="H1878" s="12">
        <v>0</v>
      </c>
      <c r="I1878" s="12">
        <v>0</v>
      </c>
      <c r="J1878" s="12">
        <v>0</v>
      </c>
      <c r="K1878" s="12">
        <v>0</v>
      </c>
      <c r="L1878" s="12">
        <v>0</v>
      </c>
      <c r="M1878" s="12">
        <v>0</v>
      </c>
      <c r="N1878" s="12">
        <v>0</v>
      </c>
      <c r="O1878" s="12">
        <v>0</v>
      </c>
      <c r="P1878" s="12">
        <v>0</v>
      </c>
      <c r="Q1878" s="12">
        <v>0</v>
      </c>
      <c r="R1878" s="12">
        <v>0</v>
      </c>
      <c r="S1878" s="12">
        <v>0</v>
      </c>
      <c r="T1878" s="12">
        <v>0</v>
      </c>
      <c r="U1878" s="12">
        <v>0</v>
      </c>
      <c r="V1878" s="12">
        <v>0</v>
      </c>
      <c r="W1878" s="12">
        <v>0</v>
      </c>
      <c r="X1878" s="12">
        <v>0</v>
      </c>
      <c r="Y1878" s="12">
        <v>0</v>
      </c>
      <c r="Z1878" s="12">
        <v>0</v>
      </c>
      <c r="AA1878" s="12">
        <v>0</v>
      </c>
      <c r="AB1878" s="12">
        <v>0</v>
      </c>
      <c r="AC1878" s="12">
        <v>0</v>
      </c>
      <c r="AG1878" s="33" t="s">
        <v>351</v>
      </c>
      <c r="AH1878" s="30" t="s">
        <v>110</v>
      </c>
      <c r="AI1878" s="34">
        <v>43915</v>
      </c>
      <c r="AJ1878" s="12">
        <v>0</v>
      </c>
      <c r="AK1878" s="12">
        <v>0</v>
      </c>
      <c r="AL1878" s="12">
        <v>0</v>
      </c>
      <c r="AM1878" s="12">
        <v>0</v>
      </c>
      <c r="AN1878" s="12">
        <v>0</v>
      </c>
      <c r="AO1878" s="12">
        <v>0</v>
      </c>
      <c r="AP1878" s="12">
        <v>0</v>
      </c>
      <c r="AQ1878" s="12">
        <v>0</v>
      </c>
      <c r="AR1878" s="12">
        <v>0</v>
      </c>
      <c r="AS1878" s="12">
        <v>0</v>
      </c>
      <c r="AT1878" s="12">
        <v>0</v>
      </c>
      <c r="AU1878" s="12">
        <v>0</v>
      </c>
      <c r="AV1878" s="12">
        <v>0</v>
      </c>
      <c r="AW1878" s="12">
        <v>0</v>
      </c>
      <c r="AX1878" s="12">
        <v>0</v>
      </c>
      <c r="AY1878" s="12">
        <v>0</v>
      </c>
      <c r="AZ1878" s="12">
        <v>0</v>
      </c>
      <c r="BA1878" s="12">
        <v>0</v>
      </c>
      <c r="BB1878" s="12">
        <v>0</v>
      </c>
      <c r="BC1878" s="12">
        <v>0</v>
      </c>
      <c r="BD1878" s="12">
        <v>0</v>
      </c>
      <c r="BE1878" s="12">
        <v>0</v>
      </c>
      <c r="BF1878" s="12">
        <v>0</v>
      </c>
      <c r="BK1878" t="s">
        <v>327</v>
      </c>
      <c r="BL1878" t="s">
        <v>110</v>
      </c>
      <c r="BM1878" s="2">
        <v>43914</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0</v>
      </c>
      <c r="CJ1878">
        <v>0</v>
      </c>
      <c r="CK1878">
        <v>0</v>
      </c>
      <c r="CL1878">
        <v>0</v>
      </c>
      <c r="CM1878">
        <v>0</v>
      </c>
      <c r="CN1878">
        <v>0</v>
      </c>
    </row>
    <row r="1879" spans="1:92" hidden="1" x14ac:dyDescent="0.25">
      <c r="A1879" s="27" t="s">
        <v>351</v>
      </c>
      <c r="B1879" s="12" t="s">
        <v>111</v>
      </c>
      <c r="C1879" s="2">
        <v>43915</v>
      </c>
      <c r="D1879" s="12">
        <v>0</v>
      </c>
      <c r="E1879" s="12">
        <v>0</v>
      </c>
      <c r="F1879" s="12">
        <v>0</v>
      </c>
      <c r="G1879" s="12">
        <v>0</v>
      </c>
      <c r="H1879" s="12">
        <v>0</v>
      </c>
      <c r="I1879" s="12">
        <v>0</v>
      </c>
      <c r="J1879" s="12">
        <v>0</v>
      </c>
      <c r="K1879" s="12">
        <v>0</v>
      </c>
      <c r="L1879" s="12">
        <v>0</v>
      </c>
      <c r="M1879" s="12">
        <v>0</v>
      </c>
      <c r="N1879" s="12">
        <v>0</v>
      </c>
      <c r="O1879" s="12">
        <v>0</v>
      </c>
      <c r="P1879" s="12">
        <v>0</v>
      </c>
      <c r="Q1879" s="12">
        <v>0</v>
      </c>
      <c r="R1879" s="12">
        <v>0</v>
      </c>
      <c r="S1879" s="12">
        <v>0</v>
      </c>
      <c r="T1879" s="12">
        <v>0</v>
      </c>
      <c r="U1879" s="12">
        <v>0</v>
      </c>
      <c r="V1879" s="12">
        <v>0</v>
      </c>
      <c r="W1879" s="12">
        <v>0</v>
      </c>
      <c r="X1879" s="12">
        <v>0</v>
      </c>
      <c r="Y1879" s="12">
        <v>0</v>
      </c>
      <c r="Z1879" s="12">
        <v>0</v>
      </c>
      <c r="AA1879" s="12">
        <v>0</v>
      </c>
      <c r="AB1879" s="12">
        <v>0</v>
      </c>
      <c r="AC1879" s="12">
        <v>0</v>
      </c>
      <c r="AG1879" s="35" t="s">
        <v>351</v>
      </c>
      <c r="AH1879" s="29" t="s">
        <v>111</v>
      </c>
      <c r="AI1879" s="36">
        <v>43915</v>
      </c>
      <c r="AJ1879" s="12">
        <v>0</v>
      </c>
      <c r="AK1879" s="12">
        <v>0</v>
      </c>
      <c r="AL1879" s="12">
        <v>0</v>
      </c>
      <c r="AM1879" s="12">
        <v>0</v>
      </c>
      <c r="AN1879" s="12">
        <v>0</v>
      </c>
      <c r="AO1879" s="12">
        <v>0</v>
      </c>
      <c r="AP1879" s="12">
        <v>0</v>
      </c>
      <c r="AQ1879" s="12">
        <v>0</v>
      </c>
      <c r="AR1879" s="12">
        <v>0</v>
      </c>
      <c r="AS1879" s="12">
        <v>0</v>
      </c>
      <c r="AT1879" s="12">
        <v>0</v>
      </c>
      <c r="AU1879" s="12">
        <v>0</v>
      </c>
      <c r="AV1879" s="12">
        <v>0</v>
      </c>
      <c r="AW1879" s="12">
        <v>0</v>
      </c>
      <c r="AX1879" s="12">
        <v>0</v>
      </c>
      <c r="AY1879" s="12">
        <v>0</v>
      </c>
      <c r="AZ1879" s="12">
        <v>0</v>
      </c>
      <c r="BA1879" s="12">
        <v>0</v>
      </c>
      <c r="BB1879" s="12">
        <v>0</v>
      </c>
      <c r="BC1879" s="12">
        <v>0</v>
      </c>
      <c r="BD1879" s="12">
        <v>0</v>
      </c>
      <c r="BE1879" s="12">
        <v>0</v>
      </c>
      <c r="BF1879" s="12">
        <v>0</v>
      </c>
      <c r="BK1879" t="s">
        <v>327</v>
      </c>
      <c r="BL1879" t="s">
        <v>111</v>
      </c>
      <c r="BM1879" s="2">
        <v>43914</v>
      </c>
      <c r="BN1879">
        <v>0</v>
      </c>
      <c r="BO1879">
        <v>0</v>
      </c>
      <c r="BP1879">
        <v>0</v>
      </c>
      <c r="BQ1879">
        <v>0</v>
      </c>
      <c r="BR1879">
        <v>0</v>
      </c>
      <c r="BS1879">
        <v>0</v>
      </c>
      <c r="BT1879">
        <v>0</v>
      </c>
      <c r="BU1879">
        <v>0</v>
      </c>
      <c r="BV1879">
        <v>0</v>
      </c>
      <c r="BW1879">
        <v>0</v>
      </c>
      <c r="BX1879">
        <v>0</v>
      </c>
      <c r="BY1879">
        <v>0</v>
      </c>
      <c r="BZ1879">
        <v>0</v>
      </c>
      <c r="CA1879">
        <v>0</v>
      </c>
      <c r="CB1879">
        <v>0</v>
      </c>
      <c r="CC1879">
        <v>0</v>
      </c>
      <c r="CD1879">
        <v>0</v>
      </c>
      <c r="CE1879">
        <v>0</v>
      </c>
      <c r="CF1879">
        <v>0</v>
      </c>
      <c r="CG1879">
        <v>0</v>
      </c>
      <c r="CH1879">
        <v>0</v>
      </c>
      <c r="CI1879">
        <v>0</v>
      </c>
      <c r="CJ1879">
        <v>0</v>
      </c>
      <c r="CK1879">
        <v>0</v>
      </c>
      <c r="CL1879">
        <v>0</v>
      </c>
      <c r="CM1879">
        <v>0</v>
      </c>
      <c r="CN1879">
        <v>0</v>
      </c>
    </row>
    <row r="1880" spans="1:92" hidden="1" x14ac:dyDescent="0.25">
      <c r="A1880" s="27" t="s">
        <v>351</v>
      </c>
      <c r="B1880" s="12" t="s">
        <v>112</v>
      </c>
      <c r="C1880" s="2">
        <v>43915</v>
      </c>
      <c r="D1880" s="12">
        <v>0</v>
      </c>
      <c r="E1880" s="12">
        <v>0</v>
      </c>
      <c r="F1880" s="12">
        <v>0</v>
      </c>
      <c r="G1880" s="12">
        <v>0</v>
      </c>
      <c r="H1880" s="12">
        <v>0</v>
      </c>
      <c r="I1880" s="12">
        <v>0</v>
      </c>
      <c r="J1880" s="12">
        <v>0</v>
      </c>
      <c r="K1880" s="12">
        <v>0</v>
      </c>
      <c r="L1880" s="12">
        <v>0</v>
      </c>
      <c r="M1880" s="12">
        <v>0</v>
      </c>
      <c r="N1880" s="12">
        <v>0</v>
      </c>
      <c r="O1880" s="12">
        <v>0</v>
      </c>
      <c r="P1880" s="12">
        <v>0</v>
      </c>
      <c r="Q1880" s="12">
        <v>0</v>
      </c>
      <c r="R1880" s="12">
        <v>0</v>
      </c>
      <c r="S1880" s="12">
        <v>0</v>
      </c>
      <c r="T1880" s="12">
        <v>0</v>
      </c>
      <c r="U1880" s="12">
        <v>0</v>
      </c>
      <c r="V1880" s="12">
        <v>0</v>
      </c>
      <c r="W1880" s="12">
        <v>0</v>
      </c>
      <c r="X1880" s="12">
        <v>0</v>
      </c>
      <c r="Y1880" s="12">
        <v>0</v>
      </c>
      <c r="Z1880" s="12">
        <v>0</v>
      </c>
      <c r="AA1880" s="12">
        <v>0</v>
      </c>
      <c r="AB1880" s="12">
        <v>0</v>
      </c>
      <c r="AC1880" s="12">
        <v>0</v>
      </c>
      <c r="AG1880" s="33" t="s">
        <v>351</v>
      </c>
      <c r="AH1880" s="30" t="s">
        <v>112</v>
      </c>
      <c r="AI1880" s="34">
        <v>43915</v>
      </c>
      <c r="AJ1880" s="12">
        <v>0</v>
      </c>
      <c r="AK1880" s="12">
        <v>0</v>
      </c>
      <c r="AL1880" s="12">
        <v>0</v>
      </c>
      <c r="AM1880" s="12">
        <v>0</v>
      </c>
      <c r="AN1880" s="12">
        <v>0</v>
      </c>
      <c r="AO1880" s="12">
        <v>0</v>
      </c>
      <c r="AP1880" s="12">
        <v>0</v>
      </c>
      <c r="AQ1880" s="12">
        <v>0</v>
      </c>
      <c r="AR1880" s="12">
        <v>0</v>
      </c>
      <c r="AS1880" s="12">
        <v>0</v>
      </c>
      <c r="AT1880" s="12">
        <v>0</v>
      </c>
      <c r="AU1880" s="12">
        <v>0</v>
      </c>
      <c r="AV1880" s="12">
        <v>0</v>
      </c>
      <c r="AW1880" s="12">
        <v>0</v>
      </c>
      <c r="AX1880" s="12">
        <v>0</v>
      </c>
      <c r="AY1880" s="12">
        <v>0</v>
      </c>
      <c r="AZ1880" s="12">
        <v>0</v>
      </c>
      <c r="BA1880" s="12">
        <v>0</v>
      </c>
      <c r="BB1880" s="12">
        <v>0</v>
      </c>
      <c r="BC1880" s="12">
        <v>0</v>
      </c>
      <c r="BD1880" s="12">
        <v>0</v>
      </c>
      <c r="BE1880" s="12">
        <v>0</v>
      </c>
      <c r="BF1880" s="12">
        <v>0</v>
      </c>
      <c r="BK1880" t="s">
        <v>327</v>
      </c>
      <c r="BL1880" t="s">
        <v>112</v>
      </c>
      <c r="BM1880" s="2">
        <v>43914</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0</v>
      </c>
      <c r="CJ1880">
        <v>0</v>
      </c>
      <c r="CK1880">
        <v>0</v>
      </c>
      <c r="CL1880">
        <v>0</v>
      </c>
      <c r="CM1880">
        <v>0</v>
      </c>
      <c r="CN1880">
        <v>0</v>
      </c>
    </row>
    <row r="1881" spans="1:92" hidden="1" x14ac:dyDescent="0.25">
      <c r="A1881" s="27" t="s">
        <v>351</v>
      </c>
      <c r="B1881" s="12" t="s">
        <v>113</v>
      </c>
      <c r="C1881" s="2">
        <v>43915</v>
      </c>
      <c r="D1881" s="12">
        <v>0</v>
      </c>
      <c r="E1881" s="12">
        <v>0</v>
      </c>
      <c r="F1881" s="12">
        <v>0</v>
      </c>
      <c r="G1881" s="12">
        <v>0</v>
      </c>
      <c r="H1881" s="12">
        <v>0</v>
      </c>
      <c r="I1881" s="12">
        <v>0</v>
      </c>
      <c r="J1881" s="12">
        <v>0</v>
      </c>
      <c r="K1881" s="12">
        <v>0</v>
      </c>
      <c r="L1881" s="12">
        <v>0</v>
      </c>
      <c r="M1881" s="12">
        <v>0</v>
      </c>
      <c r="N1881" s="12">
        <v>0</v>
      </c>
      <c r="O1881" s="12">
        <v>0</v>
      </c>
      <c r="P1881" s="12">
        <v>0</v>
      </c>
      <c r="Q1881" s="12">
        <v>0</v>
      </c>
      <c r="R1881" s="12">
        <v>0</v>
      </c>
      <c r="S1881" s="12">
        <v>0</v>
      </c>
      <c r="T1881" s="12">
        <v>0</v>
      </c>
      <c r="U1881" s="12">
        <v>0</v>
      </c>
      <c r="V1881" s="12">
        <v>0</v>
      </c>
      <c r="W1881" s="12">
        <v>0</v>
      </c>
      <c r="X1881" s="12">
        <v>0</v>
      </c>
      <c r="Y1881" s="12">
        <v>0</v>
      </c>
      <c r="Z1881" s="12">
        <v>0</v>
      </c>
      <c r="AA1881" s="12">
        <v>0</v>
      </c>
      <c r="AB1881" s="12">
        <v>0</v>
      </c>
      <c r="AC1881" s="12">
        <v>0</v>
      </c>
      <c r="AG1881" s="35" t="s">
        <v>351</v>
      </c>
      <c r="AH1881" s="29" t="s">
        <v>113</v>
      </c>
      <c r="AI1881" s="36">
        <v>43915</v>
      </c>
      <c r="AJ1881" s="12">
        <v>0</v>
      </c>
      <c r="AK1881" s="12">
        <v>0</v>
      </c>
      <c r="AL1881" s="12">
        <v>0</v>
      </c>
      <c r="AM1881" s="12">
        <v>0</v>
      </c>
      <c r="AN1881" s="12">
        <v>0</v>
      </c>
      <c r="AO1881" s="12">
        <v>0</v>
      </c>
      <c r="AP1881" s="12">
        <v>0</v>
      </c>
      <c r="AQ1881" s="12">
        <v>0</v>
      </c>
      <c r="AR1881" s="12">
        <v>0</v>
      </c>
      <c r="AS1881" s="12">
        <v>0</v>
      </c>
      <c r="AT1881" s="12">
        <v>0</v>
      </c>
      <c r="AU1881" s="12">
        <v>0</v>
      </c>
      <c r="AV1881" s="12">
        <v>0</v>
      </c>
      <c r="AW1881" s="12">
        <v>0</v>
      </c>
      <c r="AX1881" s="12">
        <v>0</v>
      </c>
      <c r="AY1881" s="12">
        <v>0</v>
      </c>
      <c r="AZ1881" s="12">
        <v>0</v>
      </c>
      <c r="BA1881" s="12">
        <v>0</v>
      </c>
      <c r="BB1881" s="12">
        <v>0</v>
      </c>
      <c r="BC1881" s="12">
        <v>0</v>
      </c>
      <c r="BD1881" s="12">
        <v>0</v>
      </c>
      <c r="BE1881" s="12">
        <v>0</v>
      </c>
      <c r="BF1881" s="12">
        <v>0</v>
      </c>
      <c r="BK1881" t="s">
        <v>327</v>
      </c>
      <c r="BL1881" t="s">
        <v>113</v>
      </c>
      <c r="BM1881" s="2">
        <v>43914</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c r="CI1881">
        <v>0</v>
      </c>
      <c r="CJ1881">
        <v>0</v>
      </c>
      <c r="CK1881">
        <v>0</v>
      </c>
      <c r="CL1881">
        <v>0</v>
      </c>
      <c r="CM1881">
        <v>0</v>
      </c>
      <c r="CN1881">
        <v>0</v>
      </c>
    </row>
    <row r="1882" spans="1:92" hidden="1" x14ac:dyDescent="0.25">
      <c r="A1882" s="27" t="s">
        <v>352</v>
      </c>
      <c r="B1882" s="12" t="s">
        <v>110</v>
      </c>
      <c r="C1882" s="2">
        <v>43915</v>
      </c>
      <c r="D1882" s="12">
        <v>0</v>
      </c>
      <c r="E1882" s="12">
        <v>0</v>
      </c>
      <c r="F1882" s="12">
        <v>0</v>
      </c>
      <c r="G1882" s="12">
        <v>0</v>
      </c>
      <c r="H1882" s="12">
        <v>0</v>
      </c>
      <c r="I1882" s="12">
        <v>0</v>
      </c>
      <c r="J1882" s="12">
        <v>0</v>
      </c>
      <c r="K1882" s="12">
        <v>0</v>
      </c>
      <c r="L1882" s="12">
        <v>0</v>
      </c>
      <c r="M1882" s="12">
        <v>0</v>
      </c>
      <c r="N1882" s="12">
        <v>0</v>
      </c>
      <c r="O1882" s="12">
        <v>0</v>
      </c>
      <c r="P1882" s="12">
        <v>0</v>
      </c>
      <c r="Q1882" s="12">
        <v>0</v>
      </c>
      <c r="R1882" s="12">
        <v>0</v>
      </c>
      <c r="S1882" s="12">
        <v>0</v>
      </c>
      <c r="T1882" s="12">
        <v>0</v>
      </c>
      <c r="U1882" s="12">
        <v>0</v>
      </c>
      <c r="V1882" s="12">
        <v>0</v>
      </c>
      <c r="W1882" s="12">
        <v>0</v>
      </c>
      <c r="X1882" s="12">
        <v>0</v>
      </c>
      <c r="Y1882" s="12">
        <v>0</v>
      </c>
      <c r="Z1882" s="12">
        <v>0</v>
      </c>
      <c r="AA1882" s="12">
        <v>0</v>
      </c>
      <c r="AB1882" s="12">
        <v>0</v>
      </c>
      <c r="AC1882" s="12">
        <v>0</v>
      </c>
      <c r="AG1882" s="33" t="s">
        <v>352</v>
      </c>
      <c r="AH1882" s="30" t="s">
        <v>110</v>
      </c>
      <c r="AI1882" s="34">
        <v>43915</v>
      </c>
      <c r="AJ1882" s="12">
        <v>0</v>
      </c>
      <c r="AK1882" s="12">
        <v>0</v>
      </c>
      <c r="AL1882" s="12">
        <v>0</v>
      </c>
      <c r="AM1882" s="12">
        <v>0</v>
      </c>
      <c r="AN1882" s="12">
        <v>0</v>
      </c>
      <c r="AO1882" s="12">
        <v>0</v>
      </c>
      <c r="AP1882" s="12">
        <v>0</v>
      </c>
      <c r="AQ1882" s="12">
        <v>0</v>
      </c>
      <c r="AR1882" s="12">
        <v>0</v>
      </c>
      <c r="AS1882" s="12">
        <v>0</v>
      </c>
      <c r="AT1882" s="12">
        <v>0</v>
      </c>
      <c r="AU1882" s="12">
        <v>0</v>
      </c>
      <c r="AV1882" s="12">
        <v>0</v>
      </c>
      <c r="AW1882" s="12">
        <v>0</v>
      </c>
      <c r="AX1882" s="12">
        <v>0</v>
      </c>
      <c r="AY1882" s="12">
        <v>0</v>
      </c>
      <c r="AZ1882" s="12">
        <v>0</v>
      </c>
      <c r="BA1882" s="12">
        <v>0</v>
      </c>
      <c r="BB1882" s="12">
        <v>0</v>
      </c>
      <c r="BC1882" s="12">
        <v>0</v>
      </c>
      <c r="BD1882" s="12">
        <v>0</v>
      </c>
      <c r="BE1882" s="12">
        <v>0</v>
      </c>
      <c r="BF1882" s="12">
        <v>0</v>
      </c>
      <c r="BK1882" t="s">
        <v>328</v>
      </c>
      <c r="BL1882" t="s">
        <v>110</v>
      </c>
      <c r="BM1882" s="2">
        <v>43914</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v>
      </c>
      <c r="CK1882">
        <v>0</v>
      </c>
      <c r="CL1882">
        <v>0</v>
      </c>
      <c r="CM1882">
        <v>0</v>
      </c>
      <c r="CN1882">
        <v>0</v>
      </c>
    </row>
    <row r="1883" spans="1:92" hidden="1" x14ac:dyDescent="0.25">
      <c r="A1883" s="27" t="s">
        <v>352</v>
      </c>
      <c r="B1883" s="12" t="s">
        <v>111</v>
      </c>
      <c r="C1883" s="2">
        <v>43915</v>
      </c>
      <c r="D1883" s="12">
        <v>0</v>
      </c>
      <c r="E1883" s="12">
        <v>0</v>
      </c>
      <c r="F1883" s="12">
        <v>0</v>
      </c>
      <c r="G1883" s="12">
        <v>0</v>
      </c>
      <c r="H1883" s="12">
        <v>0</v>
      </c>
      <c r="I1883" s="12">
        <v>0</v>
      </c>
      <c r="J1883" s="12">
        <v>0</v>
      </c>
      <c r="K1883" s="12">
        <v>0</v>
      </c>
      <c r="L1883" s="12">
        <v>0</v>
      </c>
      <c r="M1883" s="12">
        <v>0</v>
      </c>
      <c r="N1883" s="12">
        <v>0</v>
      </c>
      <c r="O1883" s="12">
        <v>0</v>
      </c>
      <c r="P1883" s="12">
        <v>0</v>
      </c>
      <c r="Q1883" s="12">
        <v>0</v>
      </c>
      <c r="R1883" s="12">
        <v>0</v>
      </c>
      <c r="S1883" s="12">
        <v>0</v>
      </c>
      <c r="T1883" s="12">
        <v>0</v>
      </c>
      <c r="U1883" s="12">
        <v>0</v>
      </c>
      <c r="V1883" s="12">
        <v>0</v>
      </c>
      <c r="W1883" s="12">
        <v>0</v>
      </c>
      <c r="X1883" s="12">
        <v>0</v>
      </c>
      <c r="Y1883" s="12">
        <v>0</v>
      </c>
      <c r="Z1883" s="12">
        <v>0</v>
      </c>
      <c r="AA1883" s="12">
        <v>0</v>
      </c>
      <c r="AB1883" s="12">
        <v>0</v>
      </c>
      <c r="AC1883" s="12">
        <v>0</v>
      </c>
      <c r="AG1883" s="35" t="s">
        <v>352</v>
      </c>
      <c r="AH1883" s="29" t="s">
        <v>111</v>
      </c>
      <c r="AI1883" s="36">
        <v>43915</v>
      </c>
      <c r="AJ1883" s="12">
        <v>0</v>
      </c>
      <c r="AK1883" s="12">
        <v>0</v>
      </c>
      <c r="AL1883" s="12">
        <v>0</v>
      </c>
      <c r="AM1883" s="12">
        <v>0</v>
      </c>
      <c r="AN1883" s="12">
        <v>0</v>
      </c>
      <c r="AO1883" s="12">
        <v>0</v>
      </c>
      <c r="AP1883" s="12">
        <v>0</v>
      </c>
      <c r="AQ1883" s="12">
        <v>0</v>
      </c>
      <c r="AR1883" s="12">
        <v>0</v>
      </c>
      <c r="AS1883" s="12">
        <v>0</v>
      </c>
      <c r="AT1883" s="12">
        <v>0</v>
      </c>
      <c r="AU1883" s="12">
        <v>0</v>
      </c>
      <c r="AV1883" s="12">
        <v>0</v>
      </c>
      <c r="AW1883" s="12">
        <v>0</v>
      </c>
      <c r="AX1883" s="12">
        <v>0</v>
      </c>
      <c r="AY1883" s="12">
        <v>0</v>
      </c>
      <c r="AZ1883" s="12">
        <v>0</v>
      </c>
      <c r="BA1883" s="12">
        <v>0</v>
      </c>
      <c r="BB1883" s="12">
        <v>0</v>
      </c>
      <c r="BC1883" s="12">
        <v>0</v>
      </c>
      <c r="BD1883" s="12">
        <v>0</v>
      </c>
      <c r="BE1883" s="12">
        <v>0</v>
      </c>
      <c r="BF1883" s="12">
        <v>0</v>
      </c>
      <c r="BK1883" t="s">
        <v>328</v>
      </c>
      <c r="BL1883" t="s">
        <v>111</v>
      </c>
      <c r="BM1883" s="2">
        <v>43914</v>
      </c>
      <c r="BN1883">
        <v>0</v>
      </c>
      <c r="BO1883">
        <v>0</v>
      </c>
      <c r="BP1883">
        <v>0</v>
      </c>
      <c r="BQ1883">
        <v>0</v>
      </c>
      <c r="BR1883">
        <v>0</v>
      </c>
      <c r="BS1883">
        <v>0</v>
      </c>
      <c r="BT1883">
        <v>0</v>
      </c>
      <c r="BU1883">
        <v>0</v>
      </c>
      <c r="BV1883">
        <v>0</v>
      </c>
      <c r="BW1883">
        <v>0</v>
      </c>
      <c r="BX1883">
        <v>0</v>
      </c>
      <c r="BY1883">
        <v>0</v>
      </c>
      <c r="BZ1883">
        <v>0</v>
      </c>
      <c r="CA1883">
        <v>0</v>
      </c>
      <c r="CB1883">
        <v>0</v>
      </c>
      <c r="CC1883">
        <v>0</v>
      </c>
      <c r="CD1883">
        <v>0</v>
      </c>
      <c r="CE1883">
        <v>0</v>
      </c>
      <c r="CF1883">
        <v>0</v>
      </c>
      <c r="CG1883">
        <v>0</v>
      </c>
      <c r="CH1883">
        <v>0</v>
      </c>
      <c r="CI1883">
        <v>0</v>
      </c>
      <c r="CJ1883">
        <v>0</v>
      </c>
      <c r="CK1883">
        <v>0</v>
      </c>
      <c r="CL1883">
        <v>0</v>
      </c>
      <c r="CM1883">
        <v>0</v>
      </c>
      <c r="CN1883">
        <v>0</v>
      </c>
    </row>
    <row r="1884" spans="1:92" hidden="1" x14ac:dyDescent="0.25">
      <c r="A1884" s="27" t="s">
        <v>352</v>
      </c>
      <c r="B1884" s="12" t="s">
        <v>112</v>
      </c>
      <c r="C1884" s="2">
        <v>43915</v>
      </c>
      <c r="D1884" s="12">
        <v>0</v>
      </c>
      <c r="E1884" s="12">
        <v>0</v>
      </c>
      <c r="F1884" s="12">
        <v>0</v>
      </c>
      <c r="G1884" s="12">
        <v>0</v>
      </c>
      <c r="H1884" s="12">
        <v>0</v>
      </c>
      <c r="I1884" s="12">
        <v>0</v>
      </c>
      <c r="J1884" s="12">
        <v>0</v>
      </c>
      <c r="K1884" s="12">
        <v>0</v>
      </c>
      <c r="L1884" s="12">
        <v>0</v>
      </c>
      <c r="M1884" s="12">
        <v>0</v>
      </c>
      <c r="N1884" s="12">
        <v>0</v>
      </c>
      <c r="O1884" s="12">
        <v>0</v>
      </c>
      <c r="P1884" s="12">
        <v>0</v>
      </c>
      <c r="Q1884" s="12">
        <v>0</v>
      </c>
      <c r="R1884" s="12">
        <v>0</v>
      </c>
      <c r="S1884" s="12">
        <v>0</v>
      </c>
      <c r="T1884" s="12">
        <v>0</v>
      </c>
      <c r="U1884" s="12">
        <v>0</v>
      </c>
      <c r="V1884" s="12">
        <v>0</v>
      </c>
      <c r="W1884" s="12">
        <v>0</v>
      </c>
      <c r="X1884" s="12">
        <v>0</v>
      </c>
      <c r="Y1884" s="12">
        <v>0</v>
      </c>
      <c r="Z1884" s="12">
        <v>0</v>
      </c>
      <c r="AA1884" s="12">
        <v>0</v>
      </c>
      <c r="AB1884" s="12">
        <v>0</v>
      </c>
      <c r="AC1884" s="12">
        <v>0</v>
      </c>
      <c r="AG1884" s="33" t="s">
        <v>352</v>
      </c>
      <c r="AH1884" s="30" t="s">
        <v>112</v>
      </c>
      <c r="AI1884" s="34">
        <v>43915</v>
      </c>
      <c r="AJ1884" s="12">
        <v>0</v>
      </c>
      <c r="AK1884" s="12">
        <v>0</v>
      </c>
      <c r="AL1884" s="12">
        <v>0</v>
      </c>
      <c r="AM1884" s="12">
        <v>0</v>
      </c>
      <c r="AN1884" s="12">
        <v>0</v>
      </c>
      <c r="AO1884" s="12">
        <v>0</v>
      </c>
      <c r="AP1884" s="12">
        <v>0</v>
      </c>
      <c r="AQ1884" s="12">
        <v>0</v>
      </c>
      <c r="AR1884" s="12">
        <v>0</v>
      </c>
      <c r="AS1884" s="12">
        <v>0</v>
      </c>
      <c r="AT1884" s="12">
        <v>0</v>
      </c>
      <c r="AU1884" s="12">
        <v>0</v>
      </c>
      <c r="AV1884" s="12">
        <v>0</v>
      </c>
      <c r="AW1884" s="12">
        <v>0</v>
      </c>
      <c r="AX1884" s="12">
        <v>0</v>
      </c>
      <c r="AY1884" s="12">
        <v>0</v>
      </c>
      <c r="AZ1884" s="12">
        <v>0</v>
      </c>
      <c r="BA1884" s="12">
        <v>0</v>
      </c>
      <c r="BB1884" s="12">
        <v>0</v>
      </c>
      <c r="BC1884" s="12">
        <v>0</v>
      </c>
      <c r="BD1884" s="12">
        <v>0</v>
      </c>
      <c r="BE1884" s="12">
        <v>0</v>
      </c>
      <c r="BF1884" s="12">
        <v>0</v>
      </c>
      <c r="BK1884" t="s">
        <v>328</v>
      </c>
      <c r="BL1884" t="s">
        <v>112</v>
      </c>
      <c r="BM1884" s="2">
        <v>43914</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0</v>
      </c>
      <c r="CJ1884">
        <v>0</v>
      </c>
      <c r="CK1884">
        <v>0</v>
      </c>
      <c r="CL1884">
        <v>0</v>
      </c>
      <c r="CM1884">
        <v>0</v>
      </c>
      <c r="CN1884">
        <v>0</v>
      </c>
    </row>
    <row r="1885" spans="1:92" hidden="1" x14ac:dyDescent="0.25">
      <c r="A1885" s="27" t="s">
        <v>352</v>
      </c>
      <c r="B1885" s="12" t="s">
        <v>113</v>
      </c>
      <c r="C1885" s="2">
        <v>43915</v>
      </c>
      <c r="D1885" s="12">
        <v>0</v>
      </c>
      <c r="E1885" s="12">
        <v>0</v>
      </c>
      <c r="F1885" s="12">
        <v>0</v>
      </c>
      <c r="G1885" s="12">
        <v>0</v>
      </c>
      <c r="H1885" s="12">
        <v>0</v>
      </c>
      <c r="I1885" s="12">
        <v>0</v>
      </c>
      <c r="J1885" s="12">
        <v>0</v>
      </c>
      <c r="K1885" s="12">
        <v>0</v>
      </c>
      <c r="L1885" s="12">
        <v>0</v>
      </c>
      <c r="M1885" s="12">
        <v>0</v>
      </c>
      <c r="N1885" s="12">
        <v>0</v>
      </c>
      <c r="O1885" s="12">
        <v>0</v>
      </c>
      <c r="P1885" s="12">
        <v>0</v>
      </c>
      <c r="Q1885" s="12">
        <v>0</v>
      </c>
      <c r="R1885" s="12">
        <v>0</v>
      </c>
      <c r="S1885" s="12">
        <v>0</v>
      </c>
      <c r="T1885" s="12">
        <v>0</v>
      </c>
      <c r="U1885" s="12">
        <v>0</v>
      </c>
      <c r="V1885" s="12">
        <v>0</v>
      </c>
      <c r="W1885" s="12">
        <v>0</v>
      </c>
      <c r="X1885" s="12">
        <v>0</v>
      </c>
      <c r="Y1885" s="12">
        <v>0</v>
      </c>
      <c r="Z1885" s="12">
        <v>0</v>
      </c>
      <c r="AA1885" s="12">
        <v>0</v>
      </c>
      <c r="AB1885" s="12">
        <v>0</v>
      </c>
      <c r="AC1885" s="12">
        <v>0</v>
      </c>
      <c r="AG1885" s="35" t="s">
        <v>352</v>
      </c>
      <c r="AH1885" s="29" t="s">
        <v>113</v>
      </c>
      <c r="AI1885" s="36">
        <v>43915</v>
      </c>
      <c r="AJ1885" s="12">
        <v>0</v>
      </c>
      <c r="AK1885" s="12">
        <v>0</v>
      </c>
      <c r="AL1885" s="12">
        <v>0</v>
      </c>
      <c r="AM1885" s="12">
        <v>0</v>
      </c>
      <c r="AN1885" s="12">
        <v>0</v>
      </c>
      <c r="AO1885" s="12">
        <v>0</v>
      </c>
      <c r="AP1885" s="12">
        <v>0</v>
      </c>
      <c r="AQ1885" s="12">
        <v>0</v>
      </c>
      <c r="AR1885" s="12">
        <v>0</v>
      </c>
      <c r="AS1885" s="12">
        <v>0</v>
      </c>
      <c r="AT1885" s="12">
        <v>0</v>
      </c>
      <c r="AU1885" s="12">
        <v>0</v>
      </c>
      <c r="AV1885" s="12">
        <v>0</v>
      </c>
      <c r="AW1885" s="12">
        <v>0</v>
      </c>
      <c r="AX1885" s="12">
        <v>0</v>
      </c>
      <c r="AY1885" s="12">
        <v>0</v>
      </c>
      <c r="AZ1885" s="12">
        <v>0</v>
      </c>
      <c r="BA1885" s="12">
        <v>0</v>
      </c>
      <c r="BB1885" s="12">
        <v>0</v>
      </c>
      <c r="BC1885" s="12">
        <v>0</v>
      </c>
      <c r="BD1885" s="12">
        <v>0</v>
      </c>
      <c r="BE1885" s="12">
        <v>0</v>
      </c>
      <c r="BF1885" s="12">
        <v>0</v>
      </c>
      <c r="BK1885" t="s">
        <v>328</v>
      </c>
      <c r="BL1885" t="s">
        <v>113</v>
      </c>
      <c r="BM1885" s="2">
        <v>43914</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v>
      </c>
      <c r="CJ1885">
        <v>0</v>
      </c>
      <c r="CK1885">
        <v>0</v>
      </c>
      <c r="CL1885">
        <v>0</v>
      </c>
      <c r="CM1885">
        <v>0</v>
      </c>
      <c r="CN1885">
        <v>0</v>
      </c>
    </row>
    <row r="1886" spans="1:92" hidden="1" x14ac:dyDescent="0.25">
      <c r="A1886" s="27" t="s">
        <v>353</v>
      </c>
      <c r="B1886" s="12" t="s">
        <v>110</v>
      </c>
      <c r="C1886" s="2">
        <v>43915</v>
      </c>
      <c r="D1886" s="12">
        <v>0</v>
      </c>
      <c r="E1886" s="12">
        <v>0</v>
      </c>
      <c r="F1886" s="12">
        <v>0</v>
      </c>
      <c r="G1886" s="12">
        <v>0</v>
      </c>
      <c r="H1886" s="12">
        <v>0</v>
      </c>
      <c r="I1886" s="12">
        <v>0</v>
      </c>
      <c r="J1886" s="12">
        <v>0</v>
      </c>
      <c r="K1886" s="12">
        <v>0</v>
      </c>
      <c r="L1886" s="12">
        <v>0</v>
      </c>
      <c r="M1886" s="12">
        <v>0</v>
      </c>
      <c r="N1886" s="12">
        <v>0</v>
      </c>
      <c r="O1886" s="12">
        <v>0</v>
      </c>
      <c r="P1886" s="12">
        <v>0</v>
      </c>
      <c r="Q1886" s="12">
        <v>0</v>
      </c>
      <c r="R1886" s="12">
        <v>0</v>
      </c>
      <c r="S1886" s="12">
        <v>0</v>
      </c>
      <c r="T1886" s="12">
        <v>0</v>
      </c>
      <c r="U1886" s="12">
        <v>0</v>
      </c>
      <c r="V1886" s="12">
        <v>0</v>
      </c>
      <c r="W1886" s="12">
        <v>0</v>
      </c>
      <c r="X1886" s="12">
        <v>0</v>
      </c>
      <c r="Y1886" s="12">
        <v>0</v>
      </c>
      <c r="Z1886" s="12">
        <v>0</v>
      </c>
      <c r="AA1886" s="12">
        <v>0</v>
      </c>
      <c r="AB1886" s="12">
        <v>0</v>
      </c>
      <c r="AC1886" s="12">
        <v>0</v>
      </c>
      <c r="AG1886" s="33" t="s">
        <v>353</v>
      </c>
      <c r="AH1886" s="30" t="s">
        <v>110</v>
      </c>
      <c r="AI1886" s="34">
        <v>43915</v>
      </c>
      <c r="AJ1886" s="12">
        <v>0</v>
      </c>
      <c r="AK1886" s="12">
        <v>0</v>
      </c>
      <c r="AL1886" s="12">
        <v>0</v>
      </c>
      <c r="AM1886" s="12">
        <v>0</v>
      </c>
      <c r="AN1886" s="12">
        <v>0</v>
      </c>
      <c r="AO1886" s="12">
        <v>0</v>
      </c>
      <c r="AP1886" s="12">
        <v>0</v>
      </c>
      <c r="AQ1886" s="12">
        <v>0</v>
      </c>
      <c r="AR1886" s="12">
        <v>0</v>
      </c>
      <c r="AS1886" s="12">
        <v>0</v>
      </c>
      <c r="AT1886" s="12">
        <v>0</v>
      </c>
      <c r="AU1886" s="12">
        <v>0</v>
      </c>
      <c r="AV1886" s="12">
        <v>0</v>
      </c>
      <c r="AW1886" s="12">
        <v>0</v>
      </c>
      <c r="AX1886" s="12">
        <v>0</v>
      </c>
      <c r="AY1886" s="12">
        <v>0</v>
      </c>
      <c r="AZ1886" s="12">
        <v>0</v>
      </c>
      <c r="BA1886" s="12">
        <v>0</v>
      </c>
      <c r="BB1886" s="12">
        <v>0</v>
      </c>
      <c r="BC1886" s="12">
        <v>0</v>
      </c>
      <c r="BD1886" s="12">
        <v>0</v>
      </c>
      <c r="BE1886" s="12">
        <v>0</v>
      </c>
      <c r="BF1886" s="12">
        <v>0</v>
      </c>
      <c r="BK1886" t="s">
        <v>329</v>
      </c>
      <c r="BL1886" t="s">
        <v>110</v>
      </c>
      <c r="BM1886" s="2">
        <v>43914</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0</v>
      </c>
      <c r="CF1886">
        <v>0</v>
      </c>
      <c r="CG1886">
        <v>0</v>
      </c>
      <c r="CH1886">
        <v>0</v>
      </c>
      <c r="CI1886">
        <v>0</v>
      </c>
      <c r="CJ1886">
        <v>0</v>
      </c>
      <c r="CK1886">
        <v>0</v>
      </c>
      <c r="CL1886">
        <v>0</v>
      </c>
      <c r="CM1886">
        <v>0</v>
      </c>
      <c r="CN1886">
        <v>0</v>
      </c>
    </row>
    <row r="1887" spans="1:92" hidden="1" x14ac:dyDescent="0.25">
      <c r="A1887" s="27" t="s">
        <v>353</v>
      </c>
      <c r="B1887" s="12" t="s">
        <v>111</v>
      </c>
      <c r="C1887" s="2">
        <v>43915</v>
      </c>
      <c r="D1887" s="12">
        <v>0</v>
      </c>
      <c r="E1887" s="12">
        <v>0</v>
      </c>
      <c r="F1887" s="12">
        <v>0</v>
      </c>
      <c r="G1887" s="12">
        <v>0</v>
      </c>
      <c r="H1887" s="12">
        <v>0</v>
      </c>
      <c r="I1887" s="12">
        <v>0</v>
      </c>
      <c r="J1887" s="12">
        <v>0</v>
      </c>
      <c r="K1887" s="12">
        <v>0</v>
      </c>
      <c r="L1887" s="12">
        <v>0</v>
      </c>
      <c r="M1887" s="12">
        <v>0</v>
      </c>
      <c r="N1887" s="12">
        <v>0</v>
      </c>
      <c r="O1887" s="12">
        <v>0</v>
      </c>
      <c r="P1887" s="12">
        <v>0</v>
      </c>
      <c r="Q1887" s="12">
        <v>0</v>
      </c>
      <c r="R1887" s="12">
        <v>0</v>
      </c>
      <c r="S1887" s="12">
        <v>0</v>
      </c>
      <c r="T1887" s="12">
        <v>0</v>
      </c>
      <c r="U1887" s="12">
        <v>0</v>
      </c>
      <c r="V1887" s="12">
        <v>0</v>
      </c>
      <c r="W1887" s="12">
        <v>0</v>
      </c>
      <c r="X1887" s="12">
        <v>0</v>
      </c>
      <c r="Y1887" s="12">
        <v>0</v>
      </c>
      <c r="Z1887" s="12">
        <v>0</v>
      </c>
      <c r="AA1887" s="12">
        <v>0</v>
      </c>
      <c r="AB1887" s="12">
        <v>0</v>
      </c>
      <c r="AC1887" s="12">
        <v>0</v>
      </c>
      <c r="AG1887" s="35" t="s">
        <v>353</v>
      </c>
      <c r="AH1887" s="29" t="s">
        <v>111</v>
      </c>
      <c r="AI1887" s="36">
        <v>43915</v>
      </c>
      <c r="AJ1887" s="12">
        <v>0</v>
      </c>
      <c r="AK1887" s="12">
        <v>0</v>
      </c>
      <c r="AL1887" s="12">
        <v>0</v>
      </c>
      <c r="AM1887" s="12">
        <v>0</v>
      </c>
      <c r="AN1887" s="12">
        <v>0</v>
      </c>
      <c r="AO1887" s="12">
        <v>0</v>
      </c>
      <c r="AP1887" s="12">
        <v>0</v>
      </c>
      <c r="AQ1887" s="12">
        <v>0</v>
      </c>
      <c r="AR1887" s="12">
        <v>0</v>
      </c>
      <c r="AS1887" s="12">
        <v>0</v>
      </c>
      <c r="AT1887" s="12">
        <v>0</v>
      </c>
      <c r="AU1887" s="12">
        <v>0</v>
      </c>
      <c r="AV1887" s="12">
        <v>0</v>
      </c>
      <c r="AW1887" s="12">
        <v>0</v>
      </c>
      <c r="AX1887" s="12">
        <v>0</v>
      </c>
      <c r="AY1887" s="12">
        <v>0</v>
      </c>
      <c r="AZ1887" s="12">
        <v>0</v>
      </c>
      <c r="BA1887" s="12">
        <v>0</v>
      </c>
      <c r="BB1887" s="12">
        <v>0</v>
      </c>
      <c r="BC1887" s="12">
        <v>0</v>
      </c>
      <c r="BD1887" s="12">
        <v>0</v>
      </c>
      <c r="BE1887" s="12">
        <v>0</v>
      </c>
      <c r="BF1887" s="12">
        <v>0</v>
      </c>
      <c r="BK1887" t="s">
        <v>329</v>
      </c>
      <c r="BL1887" t="s">
        <v>111</v>
      </c>
      <c r="BM1887" s="2">
        <v>43914</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0</v>
      </c>
      <c r="CI1887">
        <v>0</v>
      </c>
      <c r="CJ1887">
        <v>0</v>
      </c>
      <c r="CK1887">
        <v>0</v>
      </c>
      <c r="CL1887">
        <v>0</v>
      </c>
      <c r="CM1887">
        <v>0</v>
      </c>
      <c r="CN1887">
        <v>0</v>
      </c>
    </row>
    <row r="1888" spans="1:92" hidden="1" x14ac:dyDescent="0.25">
      <c r="A1888" s="27" t="s">
        <v>353</v>
      </c>
      <c r="B1888" s="12" t="s">
        <v>112</v>
      </c>
      <c r="C1888" s="2">
        <v>43915</v>
      </c>
      <c r="D1888" s="12">
        <v>0</v>
      </c>
      <c r="E1888" s="12">
        <v>0</v>
      </c>
      <c r="F1888" s="12">
        <v>0</v>
      </c>
      <c r="G1888" s="12">
        <v>0</v>
      </c>
      <c r="H1888" s="12">
        <v>0</v>
      </c>
      <c r="I1888" s="12">
        <v>0</v>
      </c>
      <c r="J1888" s="12">
        <v>0</v>
      </c>
      <c r="K1888" s="12">
        <v>0</v>
      </c>
      <c r="L1888" s="12">
        <v>0</v>
      </c>
      <c r="M1888" s="12">
        <v>0</v>
      </c>
      <c r="N1888" s="12">
        <v>0</v>
      </c>
      <c r="O1888" s="12">
        <v>0</v>
      </c>
      <c r="P1888" s="12">
        <v>0</v>
      </c>
      <c r="Q1888" s="12">
        <v>0</v>
      </c>
      <c r="R1888" s="12">
        <v>0</v>
      </c>
      <c r="S1888" s="12">
        <v>0</v>
      </c>
      <c r="T1888" s="12">
        <v>0</v>
      </c>
      <c r="U1888" s="12">
        <v>0</v>
      </c>
      <c r="V1888" s="12">
        <v>0</v>
      </c>
      <c r="W1888" s="12">
        <v>0</v>
      </c>
      <c r="X1888" s="12">
        <v>0</v>
      </c>
      <c r="Y1888" s="12">
        <v>0</v>
      </c>
      <c r="Z1888" s="12">
        <v>0</v>
      </c>
      <c r="AA1888" s="12">
        <v>0</v>
      </c>
      <c r="AB1888" s="12">
        <v>0</v>
      </c>
      <c r="AC1888" s="12">
        <v>0</v>
      </c>
      <c r="AG1888" s="33" t="s">
        <v>353</v>
      </c>
      <c r="AH1888" s="30" t="s">
        <v>112</v>
      </c>
      <c r="AI1888" s="34">
        <v>43915</v>
      </c>
      <c r="AJ1888" s="12">
        <v>0</v>
      </c>
      <c r="AK1888" s="12">
        <v>0</v>
      </c>
      <c r="AL1888" s="12">
        <v>0</v>
      </c>
      <c r="AM1888" s="12">
        <v>0</v>
      </c>
      <c r="AN1888" s="12">
        <v>0</v>
      </c>
      <c r="AO1888" s="12">
        <v>0</v>
      </c>
      <c r="AP1888" s="12">
        <v>0</v>
      </c>
      <c r="AQ1888" s="12">
        <v>0</v>
      </c>
      <c r="AR1888" s="12">
        <v>0</v>
      </c>
      <c r="AS1888" s="12">
        <v>0</v>
      </c>
      <c r="AT1888" s="12">
        <v>0</v>
      </c>
      <c r="AU1888" s="12">
        <v>0</v>
      </c>
      <c r="AV1888" s="12">
        <v>0</v>
      </c>
      <c r="AW1888" s="12">
        <v>0</v>
      </c>
      <c r="AX1888" s="12">
        <v>0</v>
      </c>
      <c r="AY1888" s="12">
        <v>0</v>
      </c>
      <c r="AZ1888" s="12">
        <v>0</v>
      </c>
      <c r="BA1888" s="12">
        <v>0</v>
      </c>
      <c r="BB1888" s="12">
        <v>0</v>
      </c>
      <c r="BC1888" s="12">
        <v>0</v>
      </c>
      <c r="BD1888" s="12">
        <v>0</v>
      </c>
      <c r="BE1888" s="12">
        <v>0</v>
      </c>
      <c r="BF1888" s="12">
        <v>0</v>
      </c>
      <c r="BK1888" t="s">
        <v>329</v>
      </c>
      <c r="BL1888" t="s">
        <v>112</v>
      </c>
      <c r="BM1888" s="2">
        <v>43914</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v>0</v>
      </c>
      <c r="CG1888">
        <v>0</v>
      </c>
      <c r="CH1888">
        <v>0</v>
      </c>
      <c r="CI1888">
        <v>0</v>
      </c>
      <c r="CJ1888">
        <v>0</v>
      </c>
      <c r="CK1888">
        <v>0</v>
      </c>
      <c r="CL1888">
        <v>0</v>
      </c>
      <c r="CM1888">
        <v>0</v>
      </c>
      <c r="CN1888">
        <v>0</v>
      </c>
    </row>
    <row r="1889" spans="1:92" hidden="1" x14ac:dyDescent="0.25">
      <c r="A1889" s="27" t="s">
        <v>353</v>
      </c>
      <c r="B1889" s="12" t="s">
        <v>113</v>
      </c>
      <c r="C1889" s="2">
        <v>43915</v>
      </c>
      <c r="D1889" s="12">
        <v>0</v>
      </c>
      <c r="E1889" s="12">
        <v>0</v>
      </c>
      <c r="F1889" s="12">
        <v>0</v>
      </c>
      <c r="G1889" s="12">
        <v>0</v>
      </c>
      <c r="H1889" s="12">
        <v>0</v>
      </c>
      <c r="I1889" s="12">
        <v>0</v>
      </c>
      <c r="J1889" s="12">
        <v>0</v>
      </c>
      <c r="K1889" s="12">
        <v>0</v>
      </c>
      <c r="L1889" s="12">
        <v>0</v>
      </c>
      <c r="M1889" s="12">
        <v>0</v>
      </c>
      <c r="N1889" s="12">
        <v>0</v>
      </c>
      <c r="O1889" s="12">
        <v>0</v>
      </c>
      <c r="P1889" s="12">
        <v>0</v>
      </c>
      <c r="Q1889" s="12">
        <v>0</v>
      </c>
      <c r="R1889" s="12">
        <v>0</v>
      </c>
      <c r="S1889" s="12">
        <v>0</v>
      </c>
      <c r="T1889" s="12">
        <v>0</v>
      </c>
      <c r="U1889" s="12">
        <v>0</v>
      </c>
      <c r="V1889" s="12">
        <v>0</v>
      </c>
      <c r="W1889" s="12">
        <v>0</v>
      </c>
      <c r="X1889" s="12">
        <v>0</v>
      </c>
      <c r="Y1889" s="12">
        <v>0</v>
      </c>
      <c r="Z1889" s="12">
        <v>0</v>
      </c>
      <c r="AA1889" s="12">
        <v>0</v>
      </c>
      <c r="AB1889" s="12">
        <v>0</v>
      </c>
      <c r="AC1889" s="12">
        <v>0</v>
      </c>
      <c r="AG1889" s="35" t="s">
        <v>353</v>
      </c>
      <c r="AH1889" s="29" t="s">
        <v>113</v>
      </c>
      <c r="AI1889" s="36">
        <v>43915</v>
      </c>
      <c r="AJ1889" s="12">
        <v>0</v>
      </c>
      <c r="AK1889" s="12">
        <v>0</v>
      </c>
      <c r="AL1889" s="12">
        <v>0</v>
      </c>
      <c r="AM1889" s="12">
        <v>0</v>
      </c>
      <c r="AN1889" s="12">
        <v>0</v>
      </c>
      <c r="AO1889" s="12">
        <v>0</v>
      </c>
      <c r="AP1889" s="12">
        <v>0</v>
      </c>
      <c r="AQ1889" s="12">
        <v>0</v>
      </c>
      <c r="AR1889" s="12">
        <v>0</v>
      </c>
      <c r="AS1889" s="12">
        <v>0</v>
      </c>
      <c r="AT1889" s="12">
        <v>0</v>
      </c>
      <c r="AU1889" s="12">
        <v>0</v>
      </c>
      <c r="AV1889" s="12">
        <v>0</v>
      </c>
      <c r="AW1889" s="12">
        <v>0</v>
      </c>
      <c r="AX1889" s="12">
        <v>0</v>
      </c>
      <c r="AY1889" s="12">
        <v>0</v>
      </c>
      <c r="AZ1889" s="12">
        <v>0</v>
      </c>
      <c r="BA1889" s="12">
        <v>0</v>
      </c>
      <c r="BB1889" s="12">
        <v>0</v>
      </c>
      <c r="BC1889" s="12">
        <v>0</v>
      </c>
      <c r="BD1889" s="12">
        <v>0</v>
      </c>
      <c r="BE1889" s="12">
        <v>0</v>
      </c>
      <c r="BF1889" s="12">
        <v>0</v>
      </c>
      <c r="BK1889" t="s">
        <v>329</v>
      </c>
      <c r="BL1889" t="s">
        <v>113</v>
      </c>
      <c r="BM1889" s="2">
        <v>43914</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0</v>
      </c>
      <c r="CJ1889">
        <v>0</v>
      </c>
      <c r="CK1889">
        <v>0</v>
      </c>
      <c r="CL1889">
        <v>0</v>
      </c>
      <c r="CM1889">
        <v>0</v>
      </c>
      <c r="CN1889">
        <v>0</v>
      </c>
    </row>
    <row r="1890" spans="1:92" hidden="1" x14ac:dyDescent="0.25">
      <c r="A1890" s="27" t="s">
        <v>354</v>
      </c>
      <c r="B1890" s="12" t="s">
        <v>110</v>
      </c>
      <c r="C1890" s="2">
        <v>43915</v>
      </c>
      <c r="D1890" s="12">
        <v>0</v>
      </c>
      <c r="E1890" s="12">
        <v>0</v>
      </c>
      <c r="F1890" s="12">
        <v>0</v>
      </c>
      <c r="G1890" s="12">
        <v>0</v>
      </c>
      <c r="H1890" s="12">
        <v>0</v>
      </c>
      <c r="I1890" s="12">
        <v>0</v>
      </c>
      <c r="J1890" s="12">
        <v>0</v>
      </c>
      <c r="K1890" s="12">
        <v>0</v>
      </c>
      <c r="L1890" s="12">
        <v>0</v>
      </c>
      <c r="M1890" s="12">
        <v>0</v>
      </c>
      <c r="N1890" s="12">
        <v>0</v>
      </c>
      <c r="O1890" s="12">
        <v>0</v>
      </c>
      <c r="P1890" s="12">
        <v>0</v>
      </c>
      <c r="Q1890" s="12">
        <v>0</v>
      </c>
      <c r="R1890" s="12">
        <v>0</v>
      </c>
      <c r="S1890" s="12">
        <v>0</v>
      </c>
      <c r="T1890" s="12">
        <v>0</v>
      </c>
      <c r="U1890" s="12">
        <v>0</v>
      </c>
      <c r="V1890" s="12">
        <v>0</v>
      </c>
      <c r="W1890" s="12">
        <v>0</v>
      </c>
      <c r="X1890" s="12">
        <v>0</v>
      </c>
      <c r="Y1890" s="12">
        <v>0</v>
      </c>
      <c r="Z1890" s="12">
        <v>0</v>
      </c>
      <c r="AA1890" s="12">
        <v>0</v>
      </c>
      <c r="AB1890" s="12">
        <v>0</v>
      </c>
      <c r="AC1890" s="12">
        <v>0</v>
      </c>
      <c r="AG1890" s="33" t="s">
        <v>354</v>
      </c>
      <c r="AH1890" s="30" t="s">
        <v>110</v>
      </c>
      <c r="AI1890" s="34">
        <v>43915</v>
      </c>
      <c r="AJ1890" s="12">
        <v>0</v>
      </c>
      <c r="AK1890" s="12">
        <v>0</v>
      </c>
      <c r="AL1890" s="12">
        <v>0</v>
      </c>
      <c r="AM1890" s="12">
        <v>0</v>
      </c>
      <c r="AN1890" s="12">
        <v>0</v>
      </c>
      <c r="AO1890" s="12">
        <v>0</v>
      </c>
      <c r="AP1890" s="12">
        <v>0</v>
      </c>
      <c r="AQ1890" s="12">
        <v>0</v>
      </c>
      <c r="AR1890" s="12">
        <v>0</v>
      </c>
      <c r="AS1890" s="12">
        <v>0</v>
      </c>
      <c r="AT1890" s="12">
        <v>0</v>
      </c>
      <c r="AU1890" s="12">
        <v>0</v>
      </c>
      <c r="AV1890" s="12">
        <v>0</v>
      </c>
      <c r="AW1890" s="12">
        <v>0</v>
      </c>
      <c r="AX1890" s="12">
        <v>0</v>
      </c>
      <c r="AY1890" s="12">
        <v>0</v>
      </c>
      <c r="AZ1890" s="12">
        <v>0</v>
      </c>
      <c r="BA1890" s="12">
        <v>0</v>
      </c>
      <c r="BB1890" s="12">
        <v>0</v>
      </c>
      <c r="BC1890" s="12">
        <v>0</v>
      </c>
      <c r="BD1890" s="12">
        <v>0</v>
      </c>
      <c r="BE1890" s="12">
        <v>0</v>
      </c>
      <c r="BF1890" s="12">
        <v>0</v>
      </c>
      <c r="BK1890" t="s">
        <v>330</v>
      </c>
      <c r="BL1890" t="s">
        <v>110</v>
      </c>
      <c r="BM1890" s="2">
        <v>43914</v>
      </c>
      <c r="BN1890">
        <v>0</v>
      </c>
      <c r="BO1890">
        <v>0</v>
      </c>
      <c r="BP1890">
        <v>0</v>
      </c>
      <c r="BQ1890">
        <v>0</v>
      </c>
      <c r="BR1890">
        <v>0</v>
      </c>
      <c r="BS1890">
        <v>0</v>
      </c>
      <c r="BT1890">
        <v>0</v>
      </c>
      <c r="BU1890">
        <v>0</v>
      </c>
      <c r="BV1890">
        <v>0</v>
      </c>
      <c r="BW1890">
        <v>0</v>
      </c>
      <c r="BX1890">
        <v>0</v>
      </c>
      <c r="BY1890">
        <v>0</v>
      </c>
      <c r="BZ1890">
        <v>0</v>
      </c>
      <c r="CA1890">
        <v>0</v>
      </c>
      <c r="CB1890">
        <v>0</v>
      </c>
      <c r="CC1890">
        <v>0</v>
      </c>
      <c r="CD1890">
        <v>0</v>
      </c>
      <c r="CE1890">
        <v>0</v>
      </c>
      <c r="CF1890">
        <v>0</v>
      </c>
      <c r="CG1890">
        <v>0</v>
      </c>
      <c r="CH1890">
        <v>0</v>
      </c>
      <c r="CI1890">
        <v>0</v>
      </c>
      <c r="CJ1890">
        <v>0</v>
      </c>
      <c r="CK1890">
        <v>0</v>
      </c>
      <c r="CL1890">
        <v>0</v>
      </c>
      <c r="CM1890">
        <v>0</v>
      </c>
      <c r="CN1890">
        <v>0</v>
      </c>
    </row>
    <row r="1891" spans="1:92" hidden="1" x14ac:dyDescent="0.25">
      <c r="A1891" s="27" t="s">
        <v>354</v>
      </c>
      <c r="B1891" s="12" t="s">
        <v>111</v>
      </c>
      <c r="C1891" s="2">
        <v>43915</v>
      </c>
      <c r="D1891" s="12">
        <v>0</v>
      </c>
      <c r="E1891" s="12">
        <v>0</v>
      </c>
      <c r="F1891" s="12">
        <v>0</v>
      </c>
      <c r="G1891" s="12">
        <v>0</v>
      </c>
      <c r="H1891" s="12">
        <v>0</v>
      </c>
      <c r="I1891" s="12">
        <v>0</v>
      </c>
      <c r="J1891" s="12">
        <v>0</v>
      </c>
      <c r="K1891" s="12">
        <v>0</v>
      </c>
      <c r="L1891" s="12">
        <v>0</v>
      </c>
      <c r="M1891" s="12">
        <v>0</v>
      </c>
      <c r="N1891" s="12">
        <v>0</v>
      </c>
      <c r="O1891" s="12">
        <v>0</v>
      </c>
      <c r="P1891" s="12">
        <v>0</v>
      </c>
      <c r="Q1891" s="12">
        <v>0</v>
      </c>
      <c r="R1891" s="12">
        <v>0</v>
      </c>
      <c r="S1891" s="12">
        <v>0</v>
      </c>
      <c r="T1891" s="12">
        <v>0</v>
      </c>
      <c r="U1891" s="12">
        <v>0</v>
      </c>
      <c r="V1891" s="12">
        <v>0</v>
      </c>
      <c r="W1891" s="12">
        <v>0</v>
      </c>
      <c r="X1891" s="12">
        <v>0</v>
      </c>
      <c r="Y1891" s="12">
        <v>0</v>
      </c>
      <c r="Z1891" s="12">
        <v>0</v>
      </c>
      <c r="AA1891" s="12">
        <v>0</v>
      </c>
      <c r="AB1891" s="12">
        <v>0</v>
      </c>
      <c r="AC1891" s="12">
        <v>0</v>
      </c>
      <c r="AG1891" s="35" t="s">
        <v>354</v>
      </c>
      <c r="AH1891" s="29" t="s">
        <v>111</v>
      </c>
      <c r="AI1891" s="36">
        <v>43915</v>
      </c>
      <c r="AJ1891" s="12">
        <v>0</v>
      </c>
      <c r="AK1891" s="12">
        <v>0</v>
      </c>
      <c r="AL1891" s="12">
        <v>0</v>
      </c>
      <c r="AM1891" s="12">
        <v>0</v>
      </c>
      <c r="AN1891" s="12">
        <v>0</v>
      </c>
      <c r="AO1891" s="12">
        <v>0</v>
      </c>
      <c r="AP1891" s="12">
        <v>0</v>
      </c>
      <c r="AQ1891" s="12">
        <v>0</v>
      </c>
      <c r="AR1891" s="12">
        <v>0</v>
      </c>
      <c r="AS1891" s="12">
        <v>0</v>
      </c>
      <c r="AT1891" s="12">
        <v>0</v>
      </c>
      <c r="AU1891" s="12">
        <v>0</v>
      </c>
      <c r="AV1891" s="12">
        <v>0</v>
      </c>
      <c r="AW1891" s="12">
        <v>0</v>
      </c>
      <c r="AX1891" s="12">
        <v>0</v>
      </c>
      <c r="AY1891" s="12">
        <v>0</v>
      </c>
      <c r="AZ1891" s="12">
        <v>0</v>
      </c>
      <c r="BA1891" s="12">
        <v>0</v>
      </c>
      <c r="BB1891" s="12">
        <v>0</v>
      </c>
      <c r="BC1891" s="12">
        <v>0</v>
      </c>
      <c r="BD1891" s="12">
        <v>0</v>
      </c>
      <c r="BE1891" s="12">
        <v>0</v>
      </c>
      <c r="BF1891" s="12">
        <v>0</v>
      </c>
      <c r="BK1891" t="s">
        <v>330</v>
      </c>
      <c r="BL1891" t="s">
        <v>111</v>
      </c>
      <c r="BM1891" s="2">
        <v>43914</v>
      </c>
      <c r="BN1891">
        <v>0</v>
      </c>
      <c r="BO1891">
        <v>0</v>
      </c>
      <c r="BP1891">
        <v>0</v>
      </c>
      <c r="BQ1891">
        <v>0</v>
      </c>
      <c r="BR1891">
        <v>0</v>
      </c>
      <c r="BS1891">
        <v>0</v>
      </c>
      <c r="BT1891">
        <v>0</v>
      </c>
      <c r="BU1891">
        <v>0</v>
      </c>
      <c r="BV1891">
        <v>0</v>
      </c>
      <c r="BW1891">
        <v>0</v>
      </c>
      <c r="BX1891">
        <v>0</v>
      </c>
      <c r="BY1891">
        <v>0</v>
      </c>
      <c r="BZ1891">
        <v>0</v>
      </c>
      <c r="CA1891">
        <v>0</v>
      </c>
      <c r="CB1891">
        <v>0</v>
      </c>
      <c r="CC1891">
        <v>0</v>
      </c>
      <c r="CD1891">
        <v>0</v>
      </c>
      <c r="CE1891">
        <v>0</v>
      </c>
      <c r="CF1891">
        <v>0</v>
      </c>
      <c r="CG1891">
        <v>0</v>
      </c>
      <c r="CH1891">
        <v>0</v>
      </c>
      <c r="CI1891">
        <v>0</v>
      </c>
      <c r="CJ1891">
        <v>0</v>
      </c>
      <c r="CK1891">
        <v>0</v>
      </c>
      <c r="CL1891">
        <v>0</v>
      </c>
      <c r="CM1891">
        <v>0</v>
      </c>
      <c r="CN1891">
        <v>0</v>
      </c>
    </row>
    <row r="1892" spans="1:92" hidden="1" x14ac:dyDescent="0.25">
      <c r="A1892" s="27" t="s">
        <v>354</v>
      </c>
      <c r="B1892" s="12" t="s">
        <v>112</v>
      </c>
      <c r="C1892" s="2">
        <v>43915</v>
      </c>
      <c r="D1892" s="12">
        <v>0</v>
      </c>
      <c r="E1892" s="12">
        <v>0</v>
      </c>
      <c r="F1892" s="12">
        <v>0</v>
      </c>
      <c r="G1892" s="12">
        <v>0</v>
      </c>
      <c r="H1892" s="12">
        <v>0</v>
      </c>
      <c r="I1892" s="12">
        <v>0</v>
      </c>
      <c r="J1892" s="12">
        <v>0</v>
      </c>
      <c r="K1892" s="12">
        <v>0</v>
      </c>
      <c r="L1892" s="12">
        <v>0</v>
      </c>
      <c r="M1892" s="12">
        <v>0</v>
      </c>
      <c r="N1892" s="12">
        <v>0</v>
      </c>
      <c r="O1892" s="12">
        <v>0</v>
      </c>
      <c r="P1892" s="12">
        <v>0</v>
      </c>
      <c r="Q1892" s="12">
        <v>0</v>
      </c>
      <c r="R1892" s="12">
        <v>0</v>
      </c>
      <c r="S1892" s="12">
        <v>0</v>
      </c>
      <c r="T1892" s="12">
        <v>0</v>
      </c>
      <c r="U1892" s="12">
        <v>0</v>
      </c>
      <c r="V1892" s="12">
        <v>0</v>
      </c>
      <c r="W1892" s="12">
        <v>0</v>
      </c>
      <c r="X1892" s="12">
        <v>0</v>
      </c>
      <c r="Y1892" s="12">
        <v>0</v>
      </c>
      <c r="Z1892" s="12">
        <v>0</v>
      </c>
      <c r="AA1892" s="12">
        <v>0</v>
      </c>
      <c r="AB1892" s="12">
        <v>0</v>
      </c>
      <c r="AC1892" s="12">
        <v>0</v>
      </c>
      <c r="AG1892" s="33" t="s">
        <v>354</v>
      </c>
      <c r="AH1892" s="30" t="s">
        <v>112</v>
      </c>
      <c r="AI1892" s="34">
        <v>43915</v>
      </c>
      <c r="AJ1892" s="12">
        <v>0</v>
      </c>
      <c r="AK1892" s="12">
        <v>0</v>
      </c>
      <c r="AL1892" s="12">
        <v>0</v>
      </c>
      <c r="AM1892" s="12">
        <v>0</v>
      </c>
      <c r="AN1892" s="12">
        <v>0</v>
      </c>
      <c r="AO1892" s="12">
        <v>0</v>
      </c>
      <c r="AP1892" s="12">
        <v>0</v>
      </c>
      <c r="AQ1892" s="12">
        <v>0</v>
      </c>
      <c r="AR1892" s="12">
        <v>0</v>
      </c>
      <c r="AS1892" s="12">
        <v>0</v>
      </c>
      <c r="AT1892" s="12">
        <v>0</v>
      </c>
      <c r="AU1892" s="12">
        <v>0</v>
      </c>
      <c r="AV1892" s="12">
        <v>0</v>
      </c>
      <c r="AW1892" s="12">
        <v>0</v>
      </c>
      <c r="AX1892" s="12">
        <v>0</v>
      </c>
      <c r="AY1892" s="12">
        <v>0</v>
      </c>
      <c r="AZ1892" s="12">
        <v>0</v>
      </c>
      <c r="BA1892" s="12">
        <v>0</v>
      </c>
      <c r="BB1892" s="12">
        <v>0</v>
      </c>
      <c r="BC1892" s="12">
        <v>0</v>
      </c>
      <c r="BD1892" s="12">
        <v>0</v>
      </c>
      <c r="BE1892" s="12">
        <v>0</v>
      </c>
      <c r="BF1892" s="12">
        <v>0</v>
      </c>
      <c r="BK1892" t="s">
        <v>330</v>
      </c>
      <c r="BL1892" t="s">
        <v>112</v>
      </c>
      <c r="BM1892" s="2">
        <v>43914</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0</v>
      </c>
      <c r="CJ1892">
        <v>0</v>
      </c>
      <c r="CK1892">
        <v>0</v>
      </c>
      <c r="CL1892">
        <v>0</v>
      </c>
      <c r="CM1892">
        <v>0</v>
      </c>
      <c r="CN1892">
        <v>0</v>
      </c>
    </row>
    <row r="1893" spans="1:92" hidden="1" x14ac:dyDescent="0.25">
      <c r="A1893" s="27" t="s">
        <v>354</v>
      </c>
      <c r="B1893" s="12" t="s">
        <v>113</v>
      </c>
      <c r="C1893" s="2">
        <v>43915</v>
      </c>
      <c r="D1893" s="12">
        <v>0</v>
      </c>
      <c r="E1893" s="12">
        <v>0</v>
      </c>
      <c r="F1893" s="12">
        <v>0</v>
      </c>
      <c r="G1893" s="12">
        <v>0</v>
      </c>
      <c r="H1893" s="12">
        <v>0</v>
      </c>
      <c r="I1893" s="12">
        <v>0</v>
      </c>
      <c r="J1893" s="12">
        <v>0</v>
      </c>
      <c r="K1893" s="12">
        <v>0</v>
      </c>
      <c r="L1893" s="12">
        <v>0</v>
      </c>
      <c r="M1893" s="12">
        <v>0</v>
      </c>
      <c r="N1893" s="12">
        <v>0</v>
      </c>
      <c r="O1893" s="12">
        <v>0</v>
      </c>
      <c r="P1893" s="12">
        <v>0</v>
      </c>
      <c r="Q1893" s="12">
        <v>0</v>
      </c>
      <c r="R1893" s="12">
        <v>0</v>
      </c>
      <c r="S1893" s="12">
        <v>0</v>
      </c>
      <c r="T1893" s="12">
        <v>0</v>
      </c>
      <c r="U1893" s="12">
        <v>0</v>
      </c>
      <c r="V1893" s="12">
        <v>0</v>
      </c>
      <c r="W1893" s="12">
        <v>0</v>
      </c>
      <c r="X1893" s="12">
        <v>0</v>
      </c>
      <c r="Y1893" s="12">
        <v>0</v>
      </c>
      <c r="Z1893" s="12">
        <v>0</v>
      </c>
      <c r="AA1893" s="12">
        <v>0</v>
      </c>
      <c r="AB1893" s="12">
        <v>0</v>
      </c>
      <c r="AC1893" s="12">
        <v>0</v>
      </c>
      <c r="AG1893" s="35" t="s">
        <v>354</v>
      </c>
      <c r="AH1893" s="29" t="s">
        <v>113</v>
      </c>
      <c r="AI1893" s="36">
        <v>43915</v>
      </c>
      <c r="AJ1893" s="12">
        <v>0</v>
      </c>
      <c r="AK1893" s="12">
        <v>0</v>
      </c>
      <c r="AL1893" s="12">
        <v>0</v>
      </c>
      <c r="AM1893" s="12">
        <v>0</v>
      </c>
      <c r="AN1893" s="12">
        <v>0</v>
      </c>
      <c r="AO1893" s="12">
        <v>0</v>
      </c>
      <c r="AP1893" s="12">
        <v>0</v>
      </c>
      <c r="AQ1893" s="12">
        <v>0</v>
      </c>
      <c r="AR1893" s="12">
        <v>0</v>
      </c>
      <c r="AS1893" s="12">
        <v>0</v>
      </c>
      <c r="AT1893" s="12">
        <v>0</v>
      </c>
      <c r="AU1893" s="12">
        <v>0</v>
      </c>
      <c r="AV1893" s="12">
        <v>0</v>
      </c>
      <c r="AW1893" s="12">
        <v>0</v>
      </c>
      <c r="AX1893" s="12">
        <v>0</v>
      </c>
      <c r="AY1893" s="12">
        <v>0</v>
      </c>
      <c r="AZ1893" s="12">
        <v>0</v>
      </c>
      <c r="BA1893" s="12">
        <v>0</v>
      </c>
      <c r="BB1893" s="12">
        <v>0</v>
      </c>
      <c r="BC1893" s="12">
        <v>0</v>
      </c>
      <c r="BD1893" s="12">
        <v>0</v>
      </c>
      <c r="BE1893" s="12">
        <v>0</v>
      </c>
      <c r="BF1893" s="12">
        <v>0</v>
      </c>
      <c r="BK1893" t="s">
        <v>330</v>
      </c>
      <c r="BL1893" t="s">
        <v>113</v>
      </c>
      <c r="BM1893" s="2">
        <v>43914</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v>0</v>
      </c>
      <c r="CG1893">
        <v>0</v>
      </c>
      <c r="CH1893">
        <v>0</v>
      </c>
      <c r="CI1893">
        <v>0</v>
      </c>
      <c r="CJ1893">
        <v>0</v>
      </c>
      <c r="CK1893">
        <v>0</v>
      </c>
      <c r="CL1893">
        <v>0</v>
      </c>
      <c r="CM1893">
        <v>0</v>
      </c>
      <c r="CN1893">
        <v>0</v>
      </c>
    </row>
    <row r="1894" spans="1:92" hidden="1" x14ac:dyDescent="0.25">
      <c r="A1894" s="27" t="s">
        <v>355</v>
      </c>
      <c r="B1894" s="12" t="s">
        <v>110</v>
      </c>
      <c r="C1894" s="2">
        <v>43915</v>
      </c>
      <c r="D1894" s="12">
        <v>0</v>
      </c>
      <c r="E1894" s="12">
        <v>0</v>
      </c>
      <c r="F1894" s="12">
        <v>0</v>
      </c>
      <c r="G1894" s="12">
        <v>0</v>
      </c>
      <c r="H1894" s="12">
        <v>0</v>
      </c>
      <c r="I1894" s="12">
        <v>0</v>
      </c>
      <c r="J1894" s="12">
        <v>0</v>
      </c>
      <c r="K1894" s="12">
        <v>0</v>
      </c>
      <c r="L1894" s="12">
        <v>0</v>
      </c>
      <c r="M1894" s="12">
        <v>0</v>
      </c>
      <c r="N1894" s="12">
        <v>0</v>
      </c>
      <c r="O1894" s="12">
        <v>0</v>
      </c>
      <c r="P1894" s="12">
        <v>0</v>
      </c>
      <c r="Q1894" s="12">
        <v>0</v>
      </c>
      <c r="R1894" s="12">
        <v>0</v>
      </c>
      <c r="S1894" s="12">
        <v>0</v>
      </c>
      <c r="T1894" s="12">
        <v>0</v>
      </c>
      <c r="U1894" s="12">
        <v>0</v>
      </c>
      <c r="V1894" s="12">
        <v>0</v>
      </c>
      <c r="W1894" s="12">
        <v>0</v>
      </c>
      <c r="X1894" s="12">
        <v>0</v>
      </c>
      <c r="Y1894" s="12">
        <v>0</v>
      </c>
      <c r="Z1894" s="12">
        <v>0</v>
      </c>
      <c r="AA1894" s="12">
        <v>0</v>
      </c>
      <c r="AB1894" s="12">
        <v>0</v>
      </c>
      <c r="AC1894" s="12">
        <v>0</v>
      </c>
      <c r="AG1894" s="33" t="s">
        <v>355</v>
      </c>
      <c r="AH1894" s="30" t="s">
        <v>110</v>
      </c>
      <c r="AI1894" s="34">
        <v>43915</v>
      </c>
      <c r="AJ1894" s="12">
        <v>0</v>
      </c>
      <c r="AK1894" s="12">
        <v>0</v>
      </c>
      <c r="AL1894" s="12">
        <v>0</v>
      </c>
      <c r="AM1894" s="12">
        <v>0</v>
      </c>
      <c r="AN1894" s="12">
        <v>0</v>
      </c>
      <c r="AO1894" s="12">
        <v>0</v>
      </c>
      <c r="AP1894" s="12">
        <v>0</v>
      </c>
      <c r="AQ1894" s="12">
        <v>0</v>
      </c>
      <c r="AR1894" s="12">
        <v>0</v>
      </c>
      <c r="AS1894" s="12">
        <v>0</v>
      </c>
      <c r="AT1894" s="12">
        <v>0</v>
      </c>
      <c r="AU1894" s="12">
        <v>0</v>
      </c>
      <c r="AV1894" s="12">
        <v>0</v>
      </c>
      <c r="AW1894" s="12">
        <v>0</v>
      </c>
      <c r="AX1894" s="12">
        <v>0</v>
      </c>
      <c r="AY1894" s="12">
        <v>0</v>
      </c>
      <c r="AZ1894" s="12">
        <v>0</v>
      </c>
      <c r="BA1894" s="12">
        <v>0</v>
      </c>
      <c r="BB1894" s="12">
        <v>0</v>
      </c>
      <c r="BC1894" s="12">
        <v>0</v>
      </c>
      <c r="BD1894" s="12">
        <v>0</v>
      </c>
      <c r="BE1894" s="12">
        <v>0</v>
      </c>
      <c r="BF1894" s="12">
        <v>0</v>
      </c>
      <c r="BK1894" t="s">
        <v>331</v>
      </c>
      <c r="BL1894" t="s">
        <v>110</v>
      </c>
      <c r="BM1894" s="2">
        <v>43914</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v>0</v>
      </c>
      <c r="CG1894">
        <v>0</v>
      </c>
      <c r="CH1894">
        <v>0</v>
      </c>
      <c r="CI1894">
        <v>0</v>
      </c>
      <c r="CJ1894">
        <v>0</v>
      </c>
      <c r="CK1894">
        <v>0</v>
      </c>
      <c r="CL1894">
        <v>0</v>
      </c>
      <c r="CM1894">
        <v>0</v>
      </c>
      <c r="CN1894">
        <v>0</v>
      </c>
    </row>
    <row r="1895" spans="1:92" hidden="1" x14ac:dyDescent="0.25">
      <c r="A1895" s="27" t="s">
        <v>355</v>
      </c>
      <c r="B1895" s="12" t="s">
        <v>111</v>
      </c>
      <c r="C1895" s="2">
        <v>43915</v>
      </c>
      <c r="D1895" s="12">
        <v>0</v>
      </c>
      <c r="E1895" s="12">
        <v>0</v>
      </c>
      <c r="F1895" s="12">
        <v>0</v>
      </c>
      <c r="G1895" s="12">
        <v>0</v>
      </c>
      <c r="H1895" s="12">
        <v>0</v>
      </c>
      <c r="I1895" s="12">
        <v>0</v>
      </c>
      <c r="J1895" s="12">
        <v>0</v>
      </c>
      <c r="K1895" s="12">
        <v>0</v>
      </c>
      <c r="L1895" s="12">
        <v>0</v>
      </c>
      <c r="M1895" s="12">
        <v>0</v>
      </c>
      <c r="N1895" s="12">
        <v>0</v>
      </c>
      <c r="O1895" s="12">
        <v>0</v>
      </c>
      <c r="P1895" s="12">
        <v>0</v>
      </c>
      <c r="Q1895" s="12">
        <v>0</v>
      </c>
      <c r="R1895" s="12">
        <v>0</v>
      </c>
      <c r="S1895" s="12">
        <v>0</v>
      </c>
      <c r="T1895" s="12">
        <v>0</v>
      </c>
      <c r="U1895" s="12">
        <v>0</v>
      </c>
      <c r="V1895" s="12">
        <v>0</v>
      </c>
      <c r="W1895" s="12">
        <v>0</v>
      </c>
      <c r="X1895" s="12">
        <v>0</v>
      </c>
      <c r="Y1895" s="12">
        <v>0</v>
      </c>
      <c r="Z1895" s="12">
        <v>0</v>
      </c>
      <c r="AA1895" s="12">
        <v>0</v>
      </c>
      <c r="AB1895" s="12">
        <v>0</v>
      </c>
      <c r="AC1895" s="12">
        <v>0</v>
      </c>
      <c r="AG1895" s="35" t="s">
        <v>355</v>
      </c>
      <c r="AH1895" s="29" t="s">
        <v>111</v>
      </c>
      <c r="AI1895" s="36">
        <v>43915</v>
      </c>
      <c r="AJ1895" s="12">
        <v>0</v>
      </c>
      <c r="AK1895" s="12">
        <v>0</v>
      </c>
      <c r="AL1895" s="12">
        <v>0</v>
      </c>
      <c r="AM1895" s="12">
        <v>0</v>
      </c>
      <c r="AN1895" s="12">
        <v>0</v>
      </c>
      <c r="AO1895" s="12">
        <v>0</v>
      </c>
      <c r="AP1895" s="12">
        <v>0</v>
      </c>
      <c r="AQ1895" s="12">
        <v>0</v>
      </c>
      <c r="AR1895" s="12">
        <v>0</v>
      </c>
      <c r="AS1895" s="12">
        <v>0</v>
      </c>
      <c r="AT1895" s="12">
        <v>0</v>
      </c>
      <c r="AU1895" s="12">
        <v>0</v>
      </c>
      <c r="AV1895" s="12">
        <v>0</v>
      </c>
      <c r="AW1895" s="12">
        <v>0</v>
      </c>
      <c r="AX1895" s="12">
        <v>0</v>
      </c>
      <c r="AY1895" s="12">
        <v>0</v>
      </c>
      <c r="AZ1895" s="12">
        <v>0</v>
      </c>
      <c r="BA1895" s="12">
        <v>0</v>
      </c>
      <c r="BB1895" s="12">
        <v>0</v>
      </c>
      <c r="BC1895" s="12">
        <v>0</v>
      </c>
      <c r="BD1895" s="12">
        <v>0</v>
      </c>
      <c r="BE1895" s="12">
        <v>0</v>
      </c>
      <c r="BF1895" s="12">
        <v>0</v>
      </c>
      <c r="BK1895" t="s">
        <v>331</v>
      </c>
      <c r="BL1895" t="s">
        <v>111</v>
      </c>
      <c r="BM1895" s="2">
        <v>43914</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0</v>
      </c>
      <c r="CK1895">
        <v>0</v>
      </c>
      <c r="CL1895">
        <v>0</v>
      </c>
      <c r="CM1895">
        <v>0</v>
      </c>
      <c r="CN1895">
        <v>0</v>
      </c>
    </row>
    <row r="1896" spans="1:92" hidden="1" x14ac:dyDescent="0.25">
      <c r="A1896" s="27" t="s">
        <v>355</v>
      </c>
      <c r="B1896" s="12" t="s">
        <v>112</v>
      </c>
      <c r="C1896" s="2">
        <v>43915</v>
      </c>
      <c r="D1896" s="12">
        <v>0</v>
      </c>
      <c r="E1896" s="12">
        <v>0</v>
      </c>
      <c r="F1896" s="12">
        <v>0</v>
      </c>
      <c r="G1896" s="12">
        <v>0</v>
      </c>
      <c r="H1896" s="12">
        <v>0</v>
      </c>
      <c r="I1896" s="12">
        <v>0</v>
      </c>
      <c r="J1896" s="12">
        <v>0</v>
      </c>
      <c r="K1896" s="12">
        <v>0</v>
      </c>
      <c r="L1896" s="12">
        <v>0</v>
      </c>
      <c r="M1896" s="12">
        <v>0</v>
      </c>
      <c r="N1896" s="12">
        <v>0</v>
      </c>
      <c r="O1896" s="12">
        <v>0</v>
      </c>
      <c r="P1896" s="12">
        <v>0</v>
      </c>
      <c r="Q1896" s="12">
        <v>0</v>
      </c>
      <c r="R1896" s="12">
        <v>0</v>
      </c>
      <c r="S1896" s="12">
        <v>0</v>
      </c>
      <c r="T1896" s="12">
        <v>0</v>
      </c>
      <c r="U1896" s="12">
        <v>0</v>
      </c>
      <c r="V1896" s="12">
        <v>0</v>
      </c>
      <c r="W1896" s="12">
        <v>0</v>
      </c>
      <c r="X1896" s="12">
        <v>0</v>
      </c>
      <c r="Y1896" s="12">
        <v>0</v>
      </c>
      <c r="Z1896" s="12">
        <v>0</v>
      </c>
      <c r="AA1896" s="12">
        <v>0</v>
      </c>
      <c r="AB1896" s="12">
        <v>0</v>
      </c>
      <c r="AC1896" s="12">
        <v>0</v>
      </c>
      <c r="AG1896" s="33" t="s">
        <v>355</v>
      </c>
      <c r="AH1896" s="30" t="s">
        <v>112</v>
      </c>
      <c r="AI1896" s="34">
        <v>43915</v>
      </c>
      <c r="AJ1896" s="12">
        <v>0</v>
      </c>
      <c r="AK1896" s="12">
        <v>0</v>
      </c>
      <c r="AL1896" s="12">
        <v>0</v>
      </c>
      <c r="AM1896" s="12">
        <v>0</v>
      </c>
      <c r="AN1896" s="12">
        <v>0</v>
      </c>
      <c r="AO1896" s="12">
        <v>0</v>
      </c>
      <c r="AP1896" s="12">
        <v>0</v>
      </c>
      <c r="AQ1896" s="12">
        <v>0</v>
      </c>
      <c r="AR1896" s="12">
        <v>0</v>
      </c>
      <c r="AS1896" s="12">
        <v>0</v>
      </c>
      <c r="AT1896" s="12">
        <v>0</v>
      </c>
      <c r="AU1896" s="12">
        <v>0</v>
      </c>
      <c r="AV1896" s="12">
        <v>0</v>
      </c>
      <c r="AW1896" s="12">
        <v>0</v>
      </c>
      <c r="AX1896" s="12">
        <v>0</v>
      </c>
      <c r="AY1896" s="12">
        <v>0</v>
      </c>
      <c r="AZ1896" s="12">
        <v>0</v>
      </c>
      <c r="BA1896" s="12">
        <v>0</v>
      </c>
      <c r="BB1896" s="12">
        <v>0</v>
      </c>
      <c r="BC1896" s="12">
        <v>0</v>
      </c>
      <c r="BD1896" s="12">
        <v>0</v>
      </c>
      <c r="BE1896" s="12">
        <v>0</v>
      </c>
      <c r="BF1896" s="12">
        <v>0</v>
      </c>
      <c r="BK1896" t="s">
        <v>331</v>
      </c>
      <c r="BL1896" t="s">
        <v>112</v>
      </c>
      <c r="BM1896" s="2">
        <v>43914</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0</v>
      </c>
      <c r="CG1896">
        <v>0</v>
      </c>
      <c r="CH1896">
        <v>0</v>
      </c>
      <c r="CI1896">
        <v>0</v>
      </c>
      <c r="CJ1896">
        <v>0</v>
      </c>
      <c r="CK1896">
        <v>0</v>
      </c>
      <c r="CL1896">
        <v>0</v>
      </c>
      <c r="CM1896">
        <v>0</v>
      </c>
      <c r="CN1896">
        <v>0</v>
      </c>
    </row>
    <row r="1897" spans="1:92" hidden="1" x14ac:dyDescent="0.25">
      <c r="A1897" s="27" t="s">
        <v>355</v>
      </c>
      <c r="B1897" s="12" t="s">
        <v>113</v>
      </c>
      <c r="C1897" s="2">
        <v>43915</v>
      </c>
      <c r="D1897" s="12">
        <v>0</v>
      </c>
      <c r="E1897" s="12">
        <v>0</v>
      </c>
      <c r="F1897" s="12">
        <v>0</v>
      </c>
      <c r="G1897" s="12">
        <v>0</v>
      </c>
      <c r="H1897" s="12">
        <v>0</v>
      </c>
      <c r="I1897" s="12">
        <v>0</v>
      </c>
      <c r="J1897" s="12">
        <v>0</v>
      </c>
      <c r="K1897" s="12">
        <v>0</v>
      </c>
      <c r="L1897" s="12">
        <v>0</v>
      </c>
      <c r="M1897" s="12">
        <v>0</v>
      </c>
      <c r="N1897" s="12">
        <v>0</v>
      </c>
      <c r="O1897" s="12">
        <v>0</v>
      </c>
      <c r="P1897" s="12">
        <v>0</v>
      </c>
      <c r="Q1897" s="12">
        <v>0</v>
      </c>
      <c r="R1897" s="12">
        <v>0</v>
      </c>
      <c r="S1897" s="12">
        <v>0</v>
      </c>
      <c r="T1897" s="12">
        <v>0</v>
      </c>
      <c r="U1897" s="12">
        <v>0</v>
      </c>
      <c r="V1897" s="12">
        <v>0</v>
      </c>
      <c r="W1897" s="12">
        <v>0</v>
      </c>
      <c r="X1897" s="12">
        <v>0</v>
      </c>
      <c r="Y1897" s="12">
        <v>0</v>
      </c>
      <c r="Z1897" s="12">
        <v>0</v>
      </c>
      <c r="AA1897" s="12">
        <v>0</v>
      </c>
      <c r="AB1897" s="12">
        <v>0</v>
      </c>
      <c r="AC1897" s="12">
        <v>0</v>
      </c>
      <c r="AG1897" s="35" t="s">
        <v>355</v>
      </c>
      <c r="AH1897" s="29" t="s">
        <v>113</v>
      </c>
      <c r="AI1897" s="36">
        <v>43915</v>
      </c>
      <c r="AJ1897" s="12">
        <v>0</v>
      </c>
      <c r="AK1897" s="12">
        <v>0</v>
      </c>
      <c r="AL1897" s="12">
        <v>0</v>
      </c>
      <c r="AM1897" s="12">
        <v>0</v>
      </c>
      <c r="AN1897" s="12">
        <v>0</v>
      </c>
      <c r="AO1897" s="12">
        <v>0</v>
      </c>
      <c r="AP1897" s="12">
        <v>0</v>
      </c>
      <c r="AQ1897" s="12">
        <v>0</v>
      </c>
      <c r="AR1897" s="12">
        <v>0</v>
      </c>
      <c r="AS1897" s="12">
        <v>0</v>
      </c>
      <c r="AT1897" s="12">
        <v>0</v>
      </c>
      <c r="AU1897" s="12">
        <v>0</v>
      </c>
      <c r="AV1897" s="12">
        <v>0</v>
      </c>
      <c r="AW1897" s="12">
        <v>0</v>
      </c>
      <c r="AX1897" s="12">
        <v>0</v>
      </c>
      <c r="AY1897" s="12">
        <v>0</v>
      </c>
      <c r="AZ1897" s="12">
        <v>0</v>
      </c>
      <c r="BA1897" s="12">
        <v>0</v>
      </c>
      <c r="BB1897" s="12">
        <v>0</v>
      </c>
      <c r="BC1897" s="12">
        <v>0</v>
      </c>
      <c r="BD1897" s="12">
        <v>0</v>
      </c>
      <c r="BE1897" s="12">
        <v>0</v>
      </c>
      <c r="BF1897" s="12">
        <v>0</v>
      </c>
      <c r="BK1897" t="s">
        <v>331</v>
      </c>
      <c r="BL1897" t="s">
        <v>113</v>
      </c>
      <c r="BM1897" s="2">
        <v>43914</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0</v>
      </c>
      <c r="CJ1897">
        <v>0</v>
      </c>
      <c r="CK1897">
        <v>0</v>
      </c>
      <c r="CL1897">
        <v>0</v>
      </c>
      <c r="CM1897">
        <v>0</v>
      </c>
      <c r="CN1897">
        <v>0</v>
      </c>
    </row>
    <row r="1898" spans="1:92" hidden="1" x14ac:dyDescent="0.25">
      <c r="A1898" s="27" t="s">
        <v>356</v>
      </c>
      <c r="B1898" s="12" t="s">
        <v>110</v>
      </c>
      <c r="C1898" s="2">
        <v>43915</v>
      </c>
      <c r="D1898" s="12">
        <v>0</v>
      </c>
      <c r="E1898" s="12">
        <v>0</v>
      </c>
      <c r="F1898" s="12">
        <v>0</v>
      </c>
      <c r="G1898" s="12">
        <v>0</v>
      </c>
      <c r="H1898" s="12">
        <v>0</v>
      </c>
      <c r="I1898" s="12">
        <v>0</v>
      </c>
      <c r="J1898" s="12">
        <v>0</v>
      </c>
      <c r="K1898" s="12">
        <v>0</v>
      </c>
      <c r="L1898" s="12">
        <v>0</v>
      </c>
      <c r="M1898" s="12">
        <v>0</v>
      </c>
      <c r="N1898" s="12">
        <v>0</v>
      </c>
      <c r="O1898" s="12">
        <v>0</v>
      </c>
      <c r="P1898" s="12">
        <v>0</v>
      </c>
      <c r="Q1898" s="12">
        <v>0</v>
      </c>
      <c r="R1898" s="12">
        <v>0</v>
      </c>
      <c r="S1898" s="12">
        <v>0</v>
      </c>
      <c r="T1898" s="12">
        <v>0</v>
      </c>
      <c r="U1898" s="12">
        <v>0</v>
      </c>
      <c r="V1898" s="12">
        <v>0</v>
      </c>
      <c r="W1898" s="12">
        <v>0</v>
      </c>
      <c r="X1898" s="12">
        <v>0</v>
      </c>
      <c r="Y1898" s="12">
        <v>0</v>
      </c>
      <c r="Z1898" s="12">
        <v>0</v>
      </c>
      <c r="AA1898" s="12">
        <v>0</v>
      </c>
      <c r="AB1898" s="12">
        <v>0</v>
      </c>
      <c r="AC1898" s="12">
        <v>0</v>
      </c>
      <c r="AG1898" s="33" t="s">
        <v>356</v>
      </c>
      <c r="AH1898" s="30" t="s">
        <v>110</v>
      </c>
      <c r="AI1898" s="34">
        <v>43915</v>
      </c>
      <c r="AJ1898" s="12">
        <v>0</v>
      </c>
      <c r="AK1898" s="12">
        <v>0</v>
      </c>
      <c r="AL1898" s="12">
        <v>0</v>
      </c>
      <c r="AM1898" s="12">
        <v>0</v>
      </c>
      <c r="AN1898" s="12">
        <v>0</v>
      </c>
      <c r="AO1898" s="12">
        <v>0</v>
      </c>
      <c r="AP1898" s="12">
        <v>0</v>
      </c>
      <c r="AQ1898" s="12">
        <v>0</v>
      </c>
      <c r="AR1898" s="12">
        <v>0</v>
      </c>
      <c r="AS1898" s="12">
        <v>0</v>
      </c>
      <c r="AT1898" s="12">
        <v>0</v>
      </c>
      <c r="AU1898" s="12">
        <v>0</v>
      </c>
      <c r="AV1898" s="12">
        <v>0</v>
      </c>
      <c r="AW1898" s="12">
        <v>0</v>
      </c>
      <c r="AX1898" s="12">
        <v>0</v>
      </c>
      <c r="AY1898" s="12">
        <v>0</v>
      </c>
      <c r="AZ1898" s="12">
        <v>0</v>
      </c>
      <c r="BA1898" s="12">
        <v>0</v>
      </c>
      <c r="BB1898" s="12">
        <v>0</v>
      </c>
      <c r="BC1898" s="12">
        <v>0</v>
      </c>
      <c r="BD1898" s="12">
        <v>0</v>
      </c>
      <c r="BE1898" s="12">
        <v>0</v>
      </c>
      <c r="BF1898" s="12">
        <v>0</v>
      </c>
      <c r="BK1898" t="s">
        <v>332</v>
      </c>
      <c r="BL1898" t="s">
        <v>110</v>
      </c>
      <c r="BM1898" s="2">
        <v>43914</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v>0</v>
      </c>
      <c r="CG1898">
        <v>0</v>
      </c>
      <c r="CH1898">
        <v>0</v>
      </c>
      <c r="CI1898">
        <v>0</v>
      </c>
      <c r="CJ1898">
        <v>0</v>
      </c>
      <c r="CK1898">
        <v>0</v>
      </c>
      <c r="CL1898">
        <v>0</v>
      </c>
      <c r="CM1898">
        <v>0</v>
      </c>
      <c r="CN1898">
        <v>0</v>
      </c>
    </row>
    <row r="1899" spans="1:92" hidden="1" x14ac:dyDescent="0.25">
      <c r="A1899" s="27" t="s">
        <v>356</v>
      </c>
      <c r="B1899" s="12" t="s">
        <v>111</v>
      </c>
      <c r="C1899" s="2">
        <v>43915</v>
      </c>
      <c r="D1899" s="12">
        <v>0</v>
      </c>
      <c r="E1899" s="12">
        <v>0</v>
      </c>
      <c r="F1899" s="12">
        <v>0</v>
      </c>
      <c r="G1899" s="12">
        <v>0</v>
      </c>
      <c r="H1899" s="12">
        <v>0</v>
      </c>
      <c r="I1899" s="12">
        <v>0</v>
      </c>
      <c r="J1899" s="12">
        <v>0</v>
      </c>
      <c r="K1899" s="12">
        <v>0</v>
      </c>
      <c r="L1899" s="12">
        <v>0</v>
      </c>
      <c r="M1899" s="12">
        <v>0</v>
      </c>
      <c r="N1899" s="12">
        <v>0</v>
      </c>
      <c r="O1899" s="12">
        <v>0</v>
      </c>
      <c r="P1899" s="12">
        <v>0</v>
      </c>
      <c r="Q1899" s="12">
        <v>0</v>
      </c>
      <c r="R1899" s="12">
        <v>0</v>
      </c>
      <c r="S1899" s="12">
        <v>0</v>
      </c>
      <c r="T1899" s="12">
        <v>0</v>
      </c>
      <c r="U1899" s="12">
        <v>0</v>
      </c>
      <c r="V1899" s="12">
        <v>0</v>
      </c>
      <c r="W1899" s="12">
        <v>0</v>
      </c>
      <c r="X1899" s="12">
        <v>0</v>
      </c>
      <c r="Y1899" s="12">
        <v>0</v>
      </c>
      <c r="Z1899" s="12">
        <v>0</v>
      </c>
      <c r="AA1899" s="12">
        <v>0</v>
      </c>
      <c r="AB1899" s="12">
        <v>0</v>
      </c>
      <c r="AC1899" s="12">
        <v>0</v>
      </c>
      <c r="AG1899" s="35" t="s">
        <v>356</v>
      </c>
      <c r="AH1899" s="29" t="s">
        <v>111</v>
      </c>
      <c r="AI1899" s="36">
        <v>43915</v>
      </c>
      <c r="AJ1899" s="12">
        <v>0</v>
      </c>
      <c r="AK1899" s="12">
        <v>0</v>
      </c>
      <c r="AL1899" s="12">
        <v>0</v>
      </c>
      <c r="AM1899" s="12">
        <v>0</v>
      </c>
      <c r="AN1899" s="12">
        <v>0</v>
      </c>
      <c r="AO1899" s="12">
        <v>0</v>
      </c>
      <c r="AP1899" s="12">
        <v>0</v>
      </c>
      <c r="AQ1899" s="12">
        <v>0</v>
      </c>
      <c r="AR1899" s="12">
        <v>0</v>
      </c>
      <c r="AS1899" s="12">
        <v>0</v>
      </c>
      <c r="AT1899" s="12">
        <v>0</v>
      </c>
      <c r="AU1899" s="12">
        <v>0</v>
      </c>
      <c r="AV1899" s="12">
        <v>0</v>
      </c>
      <c r="AW1899" s="12">
        <v>0</v>
      </c>
      <c r="AX1899" s="12">
        <v>0</v>
      </c>
      <c r="AY1899" s="12">
        <v>0</v>
      </c>
      <c r="AZ1899" s="12">
        <v>0</v>
      </c>
      <c r="BA1899" s="12">
        <v>0</v>
      </c>
      <c r="BB1899" s="12">
        <v>0</v>
      </c>
      <c r="BC1899" s="12">
        <v>0</v>
      </c>
      <c r="BD1899" s="12">
        <v>0</v>
      </c>
      <c r="BE1899" s="12">
        <v>0</v>
      </c>
      <c r="BF1899" s="12">
        <v>0</v>
      </c>
      <c r="BK1899" t="s">
        <v>332</v>
      </c>
      <c r="BL1899" t="s">
        <v>111</v>
      </c>
      <c r="BM1899" s="2">
        <v>43914</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v>0</v>
      </c>
      <c r="CI1899">
        <v>0</v>
      </c>
      <c r="CJ1899">
        <v>0</v>
      </c>
      <c r="CK1899">
        <v>0</v>
      </c>
      <c r="CL1899">
        <v>0</v>
      </c>
      <c r="CM1899">
        <v>0</v>
      </c>
      <c r="CN1899">
        <v>0</v>
      </c>
    </row>
    <row r="1900" spans="1:92" hidden="1" x14ac:dyDescent="0.25">
      <c r="A1900" s="27" t="s">
        <v>356</v>
      </c>
      <c r="B1900" s="12" t="s">
        <v>112</v>
      </c>
      <c r="C1900" s="2">
        <v>43915</v>
      </c>
      <c r="D1900" s="12">
        <v>0</v>
      </c>
      <c r="E1900" s="12">
        <v>0</v>
      </c>
      <c r="F1900" s="12">
        <v>0</v>
      </c>
      <c r="G1900" s="12">
        <v>0</v>
      </c>
      <c r="H1900" s="12">
        <v>0</v>
      </c>
      <c r="I1900" s="12">
        <v>0</v>
      </c>
      <c r="J1900" s="12">
        <v>0</v>
      </c>
      <c r="K1900" s="12">
        <v>0</v>
      </c>
      <c r="L1900" s="12">
        <v>0</v>
      </c>
      <c r="M1900" s="12">
        <v>0</v>
      </c>
      <c r="N1900" s="12">
        <v>0</v>
      </c>
      <c r="O1900" s="12">
        <v>0</v>
      </c>
      <c r="P1900" s="12">
        <v>0</v>
      </c>
      <c r="Q1900" s="12">
        <v>0</v>
      </c>
      <c r="R1900" s="12">
        <v>0</v>
      </c>
      <c r="S1900" s="12">
        <v>0</v>
      </c>
      <c r="T1900" s="12">
        <v>0</v>
      </c>
      <c r="U1900" s="12">
        <v>0</v>
      </c>
      <c r="V1900" s="12">
        <v>0</v>
      </c>
      <c r="W1900" s="12">
        <v>0</v>
      </c>
      <c r="X1900" s="12">
        <v>0</v>
      </c>
      <c r="Y1900" s="12">
        <v>0</v>
      </c>
      <c r="Z1900" s="12">
        <v>0</v>
      </c>
      <c r="AA1900" s="12">
        <v>0</v>
      </c>
      <c r="AB1900" s="12">
        <v>0</v>
      </c>
      <c r="AC1900" s="12">
        <v>0</v>
      </c>
      <c r="AG1900" s="33" t="s">
        <v>356</v>
      </c>
      <c r="AH1900" s="30" t="s">
        <v>112</v>
      </c>
      <c r="AI1900" s="34">
        <v>43915</v>
      </c>
      <c r="AJ1900" s="12">
        <v>0</v>
      </c>
      <c r="AK1900" s="12">
        <v>0</v>
      </c>
      <c r="AL1900" s="12">
        <v>0</v>
      </c>
      <c r="AM1900" s="12">
        <v>0</v>
      </c>
      <c r="AN1900" s="12">
        <v>0</v>
      </c>
      <c r="AO1900" s="12">
        <v>0</v>
      </c>
      <c r="AP1900" s="12">
        <v>0</v>
      </c>
      <c r="AQ1900" s="12">
        <v>0</v>
      </c>
      <c r="AR1900" s="12">
        <v>0</v>
      </c>
      <c r="AS1900" s="12">
        <v>0</v>
      </c>
      <c r="AT1900" s="12">
        <v>0</v>
      </c>
      <c r="AU1900" s="12">
        <v>0</v>
      </c>
      <c r="AV1900" s="12">
        <v>0</v>
      </c>
      <c r="AW1900" s="12">
        <v>0</v>
      </c>
      <c r="AX1900" s="12">
        <v>0</v>
      </c>
      <c r="AY1900" s="12">
        <v>0</v>
      </c>
      <c r="AZ1900" s="12">
        <v>0</v>
      </c>
      <c r="BA1900" s="12">
        <v>0</v>
      </c>
      <c r="BB1900" s="12">
        <v>0</v>
      </c>
      <c r="BC1900" s="12">
        <v>0</v>
      </c>
      <c r="BD1900" s="12">
        <v>0</v>
      </c>
      <c r="BE1900" s="12">
        <v>0</v>
      </c>
      <c r="BF1900" s="12">
        <v>0</v>
      </c>
      <c r="BK1900" t="s">
        <v>332</v>
      </c>
      <c r="BL1900" t="s">
        <v>112</v>
      </c>
      <c r="BM1900" s="2">
        <v>43914</v>
      </c>
      <c r="BN1900">
        <v>0</v>
      </c>
      <c r="BO1900">
        <v>0</v>
      </c>
      <c r="BP1900">
        <v>0</v>
      </c>
      <c r="BQ1900">
        <v>0</v>
      </c>
      <c r="BR1900">
        <v>0</v>
      </c>
      <c r="BS1900">
        <v>0</v>
      </c>
      <c r="BT1900">
        <v>0</v>
      </c>
      <c r="BU1900">
        <v>0</v>
      </c>
      <c r="BV1900">
        <v>0</v>
      </c>
      <c r="BW1900">
        <v>0</v>
      </c>
      <c r="BX1900">
        <v>0</v>
      </c>
      <c r="BY1900">
        <v>0</v>
      </c>
      <c r="BZ1900">
        <v>0</v>
      </c>
      <c r="CA1900">
        <v>0</v>
      </c>
      <c r="CB1900">
        <v>0</v>
      </c>
      <c r="CC1900">
        <v>0</v>
      </c>
      <c r="CD1900">
        <v>0</v>
      </c>
      <c r="CE1900">
        <v>0</v>
      </c>
      <c r="CF1900">
        <v>0</v>
      </c>
      <c r="CG1900">
        <v>0</v>
      </c>
      <c r="CH1900">
        <v>0</v>
      </c>
      <c r="CI1900">
        <v>0</v>
      </c>
      <c r="CJ1900">
        <v>0</v>
      </c>
      <c r="CK1900">
        <v>0</v>
      </c>
      <c r="CL1900">
        <v>0</v>
      </c>
      <c r="CM1900">
        <v>0</v>
      </c>
      <c r="CN1900">
        <v>0</v>
      </c>
    </row>
    <row r="1901" spans="1:92" hidden="1" x14ac:dyDescent="0.25">
      <c r="A1901" s="27" t="s">
        <v>356</v>
      </c>
      <c r="B1901" s="12" t="s">
        <v>113</v>
      </c>
      <c r="C1901" s="2">
        <v>43915</v>
      </c>
      <c r="D1901" s="12">
        <v>0</v>
      </c>
      <c r="E1901" s="12">
        <v>0</v>
      </c>
      <c r="F1901" s="12">
        <v>0</v>
      </c>
      <c r="G1901" s="12">
        <v>0</v>
      </c>
      <c r="H1901" s="12">
        <v>0</v>
      </c>
      <c r="I1901" s="12">
        <v>0</v>
      </c>
      <c r="J1901" s="12">
        <v>0</v>
      </c>
      <c r="K1901" s="12">
        <v>0</v>
      </c>
      <c r="L1901" s="12">
        <v>0</v>
      </c>
      <c r="M1901" s="12">
        <v>0</v>
      </c>
      <c r="N1901" s="12">
        <v>0</v>
      </c>
      <c r="O1901" s="12">
        <v>0</v>
      </c>
      <c r="P1901" s="12">
        <v>0</v>
      </c>
      <c r="Q1901" s="12">
        <v>0</v>
      </c>
      <c r="R1901" s="12">
        <v>0</v>
      </c>
      <c r="S1901" s="12">
        <v>0</v>
      </c>
      <c r="T1901" s="12">
        <v>0</v>
      </c>
      <c r="U1901" s="12">
        <v>0</v>
      </c>
      <c r="V1901" s="12">
        <v>0</v>
      </c>
      <c r="W1901" s="12">
        <v>0</v>
      </c>
      <c r="X1901" s="12">
        <v>0</v>
      </c>
      <c r="Y1901" s="12">
        <v>0</v>
      </c>
      <c r="Z1901" s="12">
        <v>0</v>
      </c>
      <c r="AA1901" s="12">
        <v>0</v>
      </c>
      <c r="AB1901" s="12">
        <v>0</v>
      </c>
      <c r="AC1901" s="12">
        <v>0</v>
      </c>
      <c r="AG1901" s="35" t="s">
        <v>356</v>
      </c>
      <c r="AH1901" s="29" t="s">
        <v>113</v>
      </c>
      <c r="AI1901" s="36">
        <v>43915</v>
      </c>
      <c r="AJ1901" s="12">
        <v>0</v>
      </c>
      <c r="AK1901" s="12">
        <v>0</v>
      </c>
      <c r="AL1901" s="12">
        <v>0</v>
      </c>
      <c r="AM1901" s="12">
        <v>0</v>
      </c>
      <c r="AN1901" s="12">
        <v>0</v>
      </c>
      <c r="AO1901" s="12">
        <v>0</v>
      </c>
      <c r="AP1901" s="12">
        <v>0</v>
      </c>
      <c r="AQ1901" s="12">
        <v>0</v>
      </c>
      <c r="AR1901" s="12">
        <v>0</v>
      </c>
      <c r="AS1901" s="12">
        <v>0</v>
      </c>
      <c r="AT1901" s="12">
        <v>0</v>
      </c>
      <c r="AU1901" s="12">
        <v>0</v>
      </c>
      <c r="AV1901" s="12">
        <v>0</v>
      </c>
      <c r="AW1901" s="12">
        <v>0</v>
      </c>
      <c r="AX1901" s="12">
        <v>0</v>
      </c>
      <c r="AY1901" s="12">
        <v>0</v>
      </c>
      <c r="AZ1901" s="12">
        <v>0</v>
      </c>
      <c r="BA1901" s="12">
        <v>0</v>
      </c>
      <c r="BB1901" s="12">
        <v>0</v>
      </c>
      <c r="BC1901" s="12">
        <v>0</v>
      </c>
      <c r="BD1901" s="12">
        <v>0</v>
      </c>
      <c r="BE1901" s="12">
        <v>0</v>
      </c>
      <c r="BF1901" s="12">
        <v>0</v>
      </c>
      <c r="BK1901" t="s">
        <v>332</v>
      </c>
      <c r="BL1901" t="s">
        <v>113</v>
      </c>
      <c r="BM1901" s="2">
        <v>43914</v>
      </c>
      <c r="BN1901">
        <v>0</v>
      </c>
      <c r="BO1901">
        <v>0</v>
      </c>
      <c r="BP1901">
        <v>0</v>
      </c>
      <c r="BQ1901">
        <v>0</v>
      </c>
      <c r="BR1901">
        <v>0</v>
      </c>
      <c r="BS1901">
        <v>0</v>
      </c>
      <c r="BT1901">
        <v>0</v>
      </c>
      <c r="BU1901">
        <v>0</v>
      </c>
      <c r="BV1901">
        <v>0</v>
      </c>
      <c r="BW1901">
        <v>0</v>
      </c>
      <c r="BX1901">
        <v>0</v>
      </c>
      <c r="BY1901">
        <v>0</v>
      </c>
      <c r="BZ1901">
        <v>0</v>
      </c>
      <c r="CA1901">
        <v>0</v>
      </c>
      <c r="CB1901">
        <v>0</v>
      </c>
      <c r="CC1901">
        <v>0</v>
      </c>
      <c r="CD1901">
        <v>0</v>
      </c>
      <c r="CE1901">
        <v>0</v>
      </c>
      <c r="CF1901">
        <v>0</v>
      </c>
      <c r="CG1901">
        <v>0</v>
      </c>
      <c r="CH1901">
        <v>0</v>
      </c>
      <c r="CI1901">
        <v>0</v>
      </c>
      <c r="CJ1901">
        <v>0</v>
      </c>
      <c r="CK1901">
        <v>0</v>
      </c>
      <c r="CL1901">
        <v>0</v>
      </c>
      <c r="CM1901">
        <v>0</v>
      </c>
      <c r="CN1901">
        <v>0</v>
      </c>
    </row>
    <row r="1902" spans="1:92" hidden="1" x14ac:dyDescent="0.25">
      <c r="A1902" s="27" t="s">
        <v>357</v>
      </c>
      <c r="B1902" s="12" t="s">
        <v>110</v>
      </c>
      <c r="C1902" s="2">
        <v>43915</v>
      </c>
      <c r="D1902" s="12">
        <v>0</v>
      </c>
      <c r="E1902" s="12">
        <v>0</v>
      </c>
      <c r="F1902" s="12">
        <v>0</v>
      </c>
      <c r="G1902" s="12">
        <v>0</v>
      </c>
      <c r="H1902" s="12">
        <v>0</v>
      </c>
      <c r="I1902" s="12">
        <v>0</v>
      </c>
      <c r="J1902" s="12">
        <v>0</v>
      </c>
      <c r="K1902" s="12">
        <v>0</v>
      </c>
      <c r="L1902" s="12">
        <v>0</v>
      </c>
      <c r="M1902" s="12">
        <v>0</v>
      </c>
      <c r="N1902" s="12">
        <v>0</v>
      </c>
      <c r="O1902" s="12">
        <v>0</v>
      </c>
      <c r="P1902" s="12">
        <v>0</v>
      </c>
      <c r="Q1902" s="12">
        <v>0</v>
      </c>
      <c r="R1902" s="12">
        <v>0</v>
      </c>
      <c r="S1902" s="12">
        <v>0</v>
      </c>
      <c r="T1902" s="12">
        <v>0</v>
      </c>
      <c r="U1902" s="12">
        <v>0</v>
      </c>
      <c r="V1902" s="12">
        <v>0</v>
      </c>
      <c r="W1902" s="12">
        <v>0</v>
      </c>
      <c r="X1902" s="12">
        <v>0</v>
      </c>
      <c r="Y1902" s="12">
        <v>0</v>
      </c>
      <c r="Z1902" s="12">
        <v>0</v>
      </c>
      <c r="AA1902" s="12">
        <v>0</v>
      </c>
      <c r="AB1902" s="12">
        <v>0</v>
      </c>
      <c r="AC1902" s="12">
        <v>0</v>
      </c>
      <c r="AG1902" s="33" t="s">
        <v>357</v>
      </c>
      <c r="AH1902" s="30" t="s">
        <v>110</v>
      </c>
      <c r="AI1902" s="34">
        <v>43915</v>
      </c>
      <c r="AJ1902" s="12">
        <v>0</v>
      </c>
      <c r="AK1902" s="12">
        <v>0</v>
      </c>
      <c r="AL1902" s="12">
        <v>0</v>
      </c>
      <c r="AM1902" s="12">
        <v>0</v>
      </c>
      <c r="AN1902" s="12">
        <v>0</v>
      </c>
      <c r="AO1902" s="12">
        <v>0</v>
      </c>
      <c r="AP1902" s="12">
        <v>0</v>
      </c>
      <c r="AQ1902" s="12">
        <v>0</v>
      </c>
      <c r="AR1902" s="12">
        <v>0</v>
      </c>
      <c r="AS1902" s="12">
        <v>0</v>
      </c>
      <c r="AT1902" s="12">
        <v>0</v>
      </c>
      <c r="AU1902" s="12">
        <v>0</v>
      </c>
      <c r="AV1902" s="12">
        <v>0</v>
      </c>
      <c r="AW1902" s="12">
        <v>0</v>
      </c>
      <c r="AX1902" s="12">
        <v>0</v>
      </c>
      <c r="AY1902" s="12">
        <v>0</v>
      </c>
      <c r="AZ1902" s="12">
        <v>0</v>
      </c>
      <c r="BA1902" s="12">
        <v>0</v>
      </c>
      <c r="BB1902" s="12">
        <v>0</v>
      </c>
      <c r="BC1902" s="12">
        <v>0</v>
      </c>
      <c r="BD1902" s="12">
        <v>0</v>
      </c>
      <c r="BE1902" s="12">
        <v>0</v>
      </c>
      <c r="BF1902" s="12">
        <v>0</v>
      </c>
      <c r="BK1902" t="s">
        <v>333</v>
      </c>
      <c r="BL1902" t="s">
        <v>110</v>
      </c>
      <c r="BM1902" s="2">
        <v>43914</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v>0</v>
      </c>
      <c r="CG1902">
        <v>0</v>
      </c>
      <c r="CH1902">
        <v>0</v>
      </c>
      <c r="CI1902">
        <v>0</v>
      </c>
      <c r="CJ1902">
        <v>0</v>
      </c>
      <c r="CK1902">
        <v>0</v>
      </c>
      <c r="CL1902">
        <v>0</v>
      </c>
      <c r="CM1902">
        <v>0</v>
      </c>
      <c r="CN1902">
        <v>0</v>
      </c>
    </row>
    <row r="1903" spans="1:92" hidden="1" x14ac:dyDescent="0.25">
      <c r="A1903" s="27" t="s">
        <v>357</v>
      </c>
      <c r="B1903" s="12" t="s">
        <v>111</v>
      </c>
      <c r="C1903" s="2">
        <v>43915</v>
      </c>
      <c r="D1903" s="12">
        <v>0</v>
      </c>
      <c r="E1903" s="12">
        <v>0</v>
      </c>
      <c r="F1903" s="12">
        <v>0</v>
      </c>
      <c r="G1903" s="12">
        <v>0</v>
      </c>
      <c r="H1903" s="12">
        <v>0</v>
      </c>
      <c r="I1903" s="12">
        <v>0</v>
      </c>
      <c r="J1903" s="12">
        <v>0</v>
      </c>
      <c r="K1903" s="12">
        <v>0</v>
      </c>
      <c r="L1903" s="12">
        <v>0</v>
      </c>
      <c r="M1903" s="12">
        <v>0</v>
      </c>
      <c r="N1903" s="12">
        <v>0</v>
      </c>
      <c r="O1903" s="12">
        <v>0</v>
      </c>
      <c r="P1903" s="12">
        <v>0</v>
      </c>
      <c r="Q1903" s="12">
        <v>0</v>
      </c>
      <c r="R1903" s="12">
        <v>0</v>
      </c>
      <c r="S1903" s="12">
        <v>0</v>
      </c>
      <c r="T1903" s="12">
        <v>0</v>
      </c>
      <c r="U1903" s="12">
        <v>0</v>
      </c>
      <c r="V1903" s="12">
        <v>0</v>
      </c>
      <c r="W1903" s="12">
        <v>0</v>
      </c>
      <c r="X1903" s="12">
        <v>0</v>
      </c>
      <c r="Y1903" s="12">
        <v>0</v>
      </c>
      <c r="Z1903" s="12">
        <v>0</v>
      </c>
      <c r="AA1903" s="12">
        <v>0</v>
      </c>
      <c r="AB1903" s="12">
        <v>0</v>
      </c>
      <c r="AC1903" s="12">
        <v>0</v>
      </c>
      <c r="AG1903" s="35" t="s">
        <v>357</v>
      </c>
      <c r="AH1903" s="29" t="s">
        <v>111</v>
      </c>
      <c r="AI1903" s="36">
        <v>43915</v>
      </c>
      <c r="AJ1903" s="12">
        <v>0</v>
      </c>
      <c r="AK1903" s="12">
        <v>0</v>
      </c>
      <c r="AL1903" s="12">
        <v>0</v>
      </c>
      <c r="AM1903" s="12">
        <v>0</v>
      </c>
      <c r="AN1903" s="12">
        <v>0</v>
      </c>
      <c r="AO1903" s="12">
        <v>0</v>
      </c>
      <c r="AP1903" s="12">
        <v>0</v>
      </c>
      <c r="AQ1903" s="12">
        <v>0</v>
      </c>
      <c r="AR1903" s="12">
        <v>0</v>
      </c>
      <c r="AS1903" s="12">
        <v>0</v>
      </c>
      <c r="AT1903" s="12">
        <v>0</v>
      </c>
      <c r="AU1903" s="12">
        <v>0</v>
      </c>
      <c r="AV1903" s="12">
        <v>0</v>
      </c>
      <c r="AW1903" s="12">
        <v>0</v>
      </c>
      <c r="AX1903" s="12">
        <v>0</v>
      </c>
      <c r="AY1903" s="12">
        <v>0</v>
      </c>
      <c r="AZ1903" s="12">
        <v>0</v>
      </c>
      <c r="BA1903" s="12">
        <v>0</v>
      </c>
      <c r="BB1903" s="12">
        <v>0</v>
      </c>
      <c r="BC1903" s="12">
        <v>0</v>
      </c>
      <c r="BD1903" s="12">
        <v>0</v>
      </c>
      <c r="BE1903" s="12">
        <v>0</v>
      </c>
      <c r="BF1903" s="12">
        <v>0</v>
      </c>
      <c r="BK1903" t="s">
        <v>333</v>
      </c>
      <c r="BL1903" t="s">
        <v>111</v>
      </c>
      <c r="BM1903" s="2">
        <v>43914</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0</v>
      </c>
      <c r="CJ1903">
        <v>0</v>
      </c>
      <c r="CK1903">
        <v>0</v>
      </c>
      <c r="CL1903">
        <v>0</v>
      </c>
      <c r="CM1903">
        <v>0</v>
      </c>
      <c r="CN1903">
        <v>0</v>
      </c>
    </row>
    <row r="1904" spans="1:92" hidden="1" x14ac:dyDescent="0.25">
      <c r="A1904" s="27" t="s">
        <v>357</v>
      </c>
      <c r="B1904" s="12" t="s">
        <v>112</v>
      </c>
      <c r="C1904" s="2">
        <v>43915</v>
      </c>
      <c r="D1904" s="12">
        <v>0</v>
      </c>
      <c r="E1904" s="12">
        <v>0</v>
      </c>
      <c r="F1904" s="12">
        <v>0</v>
      </c>
      <c r="G1904" s="12">
        <v>0</v>
      </c>
      <c r="H1904" s="12">
        <v>0</v>
      </c>
      <c r="I1904" s="12">
        <v>0</v>
      </c>
      <c r="J1904" s="12">
        <v>0</v>
      </c>
      <c r="K1904" s="12">
        <v>0</v>
      </c>
      <c r="L1904" s="12">
        <v>0</v>
      </c>
      <c r="M1904" s="12">
        <v>0</v>
      </c>
      <c r="N1904" s="12">
        <v>0</v>
      </c>
      <c r="O1904" s="12">
        <v>0</v>
      </c>
      <c r="P1904" s="12">
        <v>0</v>
      </c>
      <c r="Q1904" s="12">
        <v>0</v>
      </c>
      <c r="R1904" s="12">
        <v>0</v>
      </c>
      <c r="S1904" s="12">
        <v>0</v>
      </c>
      <c r="T1904" s="12">
        <v>0</v>
      </c>
      <c r="U1904" s="12">
        <v>0</v>
      </c>
      <c r="V1904" s="12">
        <v>0</v>
      </c>
      <c r="W1904" s="12">
        <v>0</v>
      </c>
      <c r="X1904" s="12">
        <v>0</v>
      </c>
      <c r="Y1904" s="12">
        <v>0</v>
      </c>
      <c r="Z1904" s="12">
        <v>0</v>
      </c>
      <c r="AA1904" s="12">
        <v>0</v>
      </c>
      <c r="AB1904" s="12">
        <v>0</v>
      </c>
      <c r="AC1904" s="12">
        <v>0</v>
      </c>
      <c r="AG1904" s="33" t="s">
        <v>357</v>
      </c>
      <c r="AH1904" s="30" t="s">
        <v>112</v>
      </c>
      <c r="AI1904" s="34">
        <v>43915</v>
      </c>
      <c r="AJ1904" s="12">
        <v>0</v>
      </c>
      <c r="AK1904" s="12">
        <v>0</v>
      </c>
      <c r="AL1904" s="12">
        <v>0</v>
      </c>
      <c r="AM1904" s="12">
        <v>0</v>
      </c>
      <c r="AN1904" s="12">
        <v>0</v>
      </c>
      <c r="AO1904" s="12">
        <v>0</v>
      </c>
      <c r="AP1904" s="12">
        <v>0</v>
      </c>
      <c r="AQ1904" s="12">
        <v>0</v>
      </c>
      <c r="AR1904" s="12">
        <v>0</v>
      </c>
      <c r="AS1904" s="12">
        <v>0</v>
      </c>
      <c r="AT1904" s="12">
        <v>0</v>
      </c>
      <c r="AU1904" s="12">
        <v>0</v>
      </c>
      <c r="AV1904" s="12">
        <v>0</v>
      </c>
      <c r="AW1904" s="12">
        <v>0</v>
      </c>
      <c r="AX1904" s="12">
        <v>0</v>
      </c>
      <c r="AY1904" s="12">
        <v>0</v>
      </c>
      <c r="AZ1904" s="12">
        <v>0</v>
      </c>
      <c r="BA1904" s="12">
        <v>0</v>
      </c>
      <c r="BB1904" s="12">
        <v>0</v>
      </c>
      <c r="BC1904" s="12">
        <v>0</v>
      </c>
      <c r="BD1904" s="12">
        <v>0</v>
      </c>
      <c r="BE1904" s="12">
        <v>0</v>
      </c>
      <c r="BF1904" s="12">
        <v>0</v>
      </c>
      <c r="BK1904" t="s">
        <v>333</v>
      </c>
      <c r="BL1904" t="s">
        <v>112</v>
      </c>
      <c r="BM1904" s="2">
        <v>43914</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0</v>
      </c>
      <c r="CJ1904">
        <v>0</v>
      </c>
      <c r="CK1904">
        <v>0</v>
      </c>
      <c r="CL1904">
        <v>0</v>
      </c>
      <c r="CM1904">
        <v>0</v>
      </c>
      <c r="CN1904">
        <v>0</v>
      </c>
    </row>
    <row r="1905" spans="1:92" hidden="1" x14ac:dyDescent="0.25">
      <c r="A1905" s="27" t="s">
        <v>357</v>
      </c>
      <c r="B1905" s="12" t="s">
        <v>113</v>
      </c>
      <c r="C1905" s="2">
        <v>43915</v>
      </c>
      <c r="D1905" s="12">
        <v>0</v>
      </c>
      <c r="E1905" s="12">
        <v>0</v>
      </c>
      <c r="F1905" s="12">
        <v>0</v>
      </c>
      <c r="G1905" s="12">
        <v>0</v>
      </c>
      <c r="H1905" s="12">
        <v>0</v>
      </c>
      <c r="I1905" s="12">
        <v>0</v>
      </c>
      <c r="J1905" s="12">
        <v>0</v>
      </c>
      <c r="K1905" s="12">
        <v>0</v>
      </c>
      <c r="L1905" s="12">
        <v>0</v>
      </c>
      <c r="M1905" s="12">
        <v>0</v>
      </c>
      <c r="N1905" s="12">
        <v>0</v>
      </c>
      <c r="O1905" s="12">
        <v>0</v>
      </c>
      <c r="P1905" s="12">
        <v>0</v>
      </c>
      <c r="Q1905" s="12">
        <v>0</v>
      </c>
      <c r="R1905" s="12">
        <v>0</v>
      </c>
      <c r="S1905" s="12">
        <v>0</v>
      </c>
      <c r="T1905" s="12">
        <v>0</v>
      </c>
      <c r="U1905" s="12">
        <v>0</v>
      </c>
      <c r="V1905" s="12">
        <v>0</v>
      </c>
      <c r="W1905" s="12">
        <v>0</v>
      </c>
      <c r="X1905" s="12">
        <v>0</v>
      </c>
      <c r="Y1905" s="12">
        <v>0</v>
      </c>
      <c r="Z1905" s="12">
        <v>0</v>
      </c>
      <c r="AA1905" s="12">
        <v>0</v>
      </c>
      <c r="AB1905" s="12">
        <v>0</v>
      </c>
      <c r="AC1905" s="12">
        <v>0</v>
      </c>
      <c r="AG1905" s="35" t="s">
        <v>357</v>
      </c>
      <c r="AH1905" s="29" t="s">
        <v>113</v>
      </c>
      <c r="AI1905" s="36">
        <v>43915</v>
      </c>
      <c r="AJ1905" s="12">
        <v>0</v>
      </c>
      <c r="AK1905" s="12">
        <v>0</v>
      </c>
      <c r="AL1905" s="12">
        <v>0</v>
      </c>
      <c r="AM1905" s="12">
        <v>0</v>
      </c>
      <c r="AN1905" s="12">
        <v>0</v>
      </c>
      <c r="AO1905" s="12">
        <v>0</v>
      </c>
      <c r="AP1905" s="12">
        <v>0</v>
      </c>
      <c r="AQ1905" s="12">
        <v>0</v>
      </c>
      <c r="AR1905" s="12">
        <v>0</v>
      </c>
      <c r="AS1905" s="12">
        <v>0</v>
      </c>
      <c r="AT1905" s="12">
        <v>0</v>
      </c>
      <c r="AU1905" s="12">
        <v>0</v>
      </c>
      <c r="AV1905" s="12">
        <v>0</v>
      </c>
      <c r="AW1905" s="12">
        <v>0</v>
      </c>
      <c r="AX1905" s="12">
        <v>0</v>
      </c>
      <c r="AY1905" s="12">
        <v>0</v>
      </c>
      <c r="AZ1905" s="12">
        <v>0</v>
      </c>
      <c r="BA1905" s="12">
        <v>0</v>
      </c>
      <c r="BB1905" s="12">
        <v>0</v>
      </c>
      <c r="BC1905" s="12">
        <v>0</v>
      </c>
      <c r="BD1905" s="12">
        <v>0</v>
      </c>
      <c r="BE1905" s="12">
        <v>0</v>
      </c>
      <c r="BF1905" s="12">
        <v>0</v>
      </c>
      <c r="BK1905" t="s">
        <v>333</v>
      </c>
      <c r="BL1905" t="s">
        <v>113</v>
      </c>
      <c r="BM1905" s="2">
        <v>43914</v>
      </c>
      <c r="BN1905">
        <v>0</v>
      </c>
      <c r="BO1905">
        <v>0</v>
      </c>
      <c r="BP1905">
        <v>0</v>
      </c>
      <c r="BQ1905">
        <v>0</v>
      </c>
      <c r="BR1905">
        <v>0</v>
      </c>
      <c r="BS1905">
        <v>0</v>
      </c>
      <c r="BT1905">
        <v>0</v>
      </c>
      <c r="BU1905">
        <v>0</v>
      </c>
      <c r="BV1905">
        <v>0</v>
      </c>
      <c r="BW1905">
        <v>0</v>
      </c>
      <c r="BX1905">
        <v>0</v>
      </c>
      <c r="BY1905">
        <v>0</v>
      </c>
      <c r="BZ1905">
        <v>0</v>
      </c>
      <c r="CA1905">
        <v>0</v>
      </c>
      <c r="CB1905">
        <v>0</v>
      </c>
      <c r="CC1905">
        <v>0</v>
      </c>
      <c r="CD1905">
        <v>0</v>
      </c>
      <c r="CE1905">
        <v>0</v>
      </c>
      <c r="CF1905">
        <v>0</v>
      </c>
      <c r="CG1905">
        <v>0</v>
      </c>
      <c r="CH1905">
        <v>0</v>
      </c>
      <c r="CI1905">
        <v>0</v>
      </c>
      <c r="CJ1905">
        <v>0</v>
      </c>
      <c r="CK1905">
        <v>0</v>
      </c>
      <c r="CL1905">
        <v>0</v>
      </c>
      <c r="CM1905">
        <v>0</v>
      </c>
      <c r="CN1905">
        <v>0</v>
      </c>
    </row>
    <row r="1906" spans="1:92" hidden="1" x14ac:dyDescent="0.25">
      <c r="A1906" s="27" t="s">
        <v>358</v>
      </c>
      <c r="B1906" s="12" t="s">
        <v>110</v>
      </c>
      <c r="C1906" s="2">
        <v>43915</v>
      </c>
      <c r="D1906" s="12">
        <v>0</v>
      </c>
      <c r="E1906" s="12">
        <v>0</v>
      </c>
      <c r="F1906" s="12">
        <v>0</v>
      </c>
      <c r="G1906" s="12">
        <v>0</v>
      </c>
      <c r="H1906" s="12">
        <v>0</v>
      </c>
      <c r="I1906" s="12">
        <v>0</v>
      </c>
      <c r="J1906" s="12">
        <v>0</v>
      </c>
      <c r="K1906" s="12">
        <v>0</v>
      </c>
      <c r="L1906" s="12">
        <v>0</v>
      </c>
      <c r="M1906" s="12">
        <v>0</v>
      </c>
      <c r="N1906" s="12">
        <v>0</v>
      </c>
      <c r="O1906" s="12">
        <v>0</v>
      </c>
      <c r="P1906" s="12">
        <v>0</v>
      </c>
      <c r="Q1906" s="12">
        <v>0</v>
      </c>
      <c r="R1906" s="12">
        <v>0</v>
      </c>
      <c r="S1906" s="12">
        <v>0</v>
      </c>
      <c r="T1906" s="12">
        <v>0</v>
      </c>
      <c r="U1906" s="12">
        <v>0</v>
      </c>
      <c r="V1906" s="12">
        <v>0</v>
      </c>
      <c r="W1906" s="12">
        <v>0</v>
      </c>
      <c r="X1906" s="12">
        <v>0</v>
      </c>
      <c r="Y1906" s="12">
        <v>0</v>
      </c>
      <c r="Z1906" s="12">
        <v>0</v>
      </c>
      <c r="AA1906" s="12">
        <v>0</v>
      </c>
      <c r="AB1906" s="12">
        <v>0</v>
      </c>
      <c r="AC1906" s="12">
        <v>0</v>
      </c>
      <c r="AG1906" s="33" t="s">
        <v>358</v>
      </c>
      <c r="AH1906" s="30" t="s">
        <v>110</v>
      </c>
      <c r="AI1906" s="34">
        <v>43915</v>
      </c>
      <c r="AJ1906" s="12">
        <v>0</v>
      </c>
      <c r="AK1906" s="12">
        <v>0</v>
      </c>
      <c r="AL1906" s="12">
        <v>0</v>
      </c>
      <c r="AM1906" s="12">
        <v>0</v>
      </c>
      <c r="AN1906" s="12">
        <v>0</v>
      </c>
      <c r="AO1906" s="12">
        <v>0</v>
      </c>
      <c r="AP1906" s="12">
        <v>0</v>
      </c>
      <c r="AQ1906" s="12">
        <v>0</v>
      </c>
      <c r="AR1906" s="12">
        <v>0</v>
      </c>
      <c r="AS1906" s="12">
        <v>0</v>
      </c>
      <c r="AT1906" s="12">
        <v>0</v>
      </c>
      <c r="AU1906" s="12">
        <v>0</v>
      </c>
      <c r="AV1906" s="12">
        <v>0</v>
      </c>
      <c r="AW1906" s="12">
        <v>0</v>
      </c>
      <c r="AX1906" s="12">
        <v>0</v>
      </c>
      <c r="AY1906" s="12">
        <v>0</v>
      </c>
      <c r="AZ1906" s="12">
        <v>0</v>
      </c>
      <c r="BA1906" s="12">
        <v>0</v>
      </c>
      <c r="BB1906" s="12">
        <v>0</v>
      </c>
      <c r="BC1906" s="12">
        <v>0</v>
      </c>
      <c r="BD1906" s="12">
        <v>0</v>
      </c>
      <c r="BE1906" s="12">
        <v>0</v>
      </c>
      <c r="BF1906" s="12">
        <v>0</v>
      </c>
      <c r="BK1906" t="s">
        <v>334</v>
      </c>
      <c r="BL1906" t="s">
        <v>110</v>
      </c>
      <c r="BM1906" s="2">
        <v>43914</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v>0</v>
      </c>
      <c r="CL1906">
        <v>0</v>
      </c>
      <c r="CM1906">
        <v>0</v>
      </c>
      <c r="CN1906">
        <v>0</v>
      </c>
    </row>
    <row r="1907" spans="1:92" hidden="1" x14ac:dyDescent="0.25">
      <c r="A1907" s="27" t="s">
        <v>358</v>
      </c>
      <c r="B1907" s="12" t="s">
        <v>111</v>
      </c>
      <c r="C1907" s="2">
        <v>43915</v>
      </c>
      <c r="D1907" s="12">
        <v>0</v>
      </c>
      <c r="E1907" s="12">
        <v>0</v>
      </c>
      <c r="F1907" s="12">
        <v>0</v>
      </c>
      <c r="G1907" s="12">
        <v>0</v>
      </c>
      <c r="H1907" s="12">
        <v>0</v>
      </c>
      <c r="I1907" s="12">
        <v>0</v>
      </c>
      <c r="J1907" s="12">
        <v>0</v>
      </c>
      <c r="K1907" s="12">
        <v>0</v>
      </c>
      <c r="L1907" s="12">
        <v>0</v>
      </c>
      <c r="M1907" s="12">
        <v>0</v>
      </c>
      <c r="N1907" s="12">
        <v>0</v>
      </c>
      <c r="O1907" s="12">
        <v>0</v>
      </c>
      <c r="P1907" s="12">
        <v>0</v>
      </c>
      <c r="Q1907" s="12">
        <v>0</v>
      </c>
      <c r="R1907" s="12">
        <v>0</v>
      </c>
      <c r="S1907" s="12">
        <v>0</v>
      </c>
      <c r="T1907" s="12">
        <v>0</v>
      </c>
      <c r="U1907" s="12">
        <v>0</v>
      </c>
      <c r="V1907" s="12">
        <v>0</v>
      </c>
      <c r="W1907" s="12">
        <v>0</v>
      </c>
      <c r="X1907" s="12">
        <v>0</v>
      </c>
      <c r="Y1907" s="12">
        <v>0</v>
      </c>
      <c r="Z1907" s="12">
        <v>0</v>
      </c>
      <c r="AA1907" s="12">
        <v>0</v>
      </c>
      <c r="AB1907" s="12">
        <v>0</v>
      </c>
      <c r="AC1907" s="12">
        <v>0</v>
      </c>
      <c r="AG1907" s="35" t="s">
        <v>358</v>
      </c>
      <c r="AH1907" s="29" t="s">
        <v>111</v>
      </c>
      <c r="AI1907" s="36">
        <v>43915</v>
      </c>
      <c r="AJ1907" s="12">
        <v>0</v>
      </c>
      <c r="AK1907" s="12">
        <v>0</v>
      </c>
      <c r="AL1907" s="12">
        <v>0</v>
      </c>
      <c r="AM1907" s="12">
        <v>0</v>
      </c>
      <c r="AN1907" s="12">
        <v>0</v>
      </c>
      <c r="AO1907" s="12">
        <v>0</v>
      </c>
      <c r="AP1907" s="12">
        <v>0</v>
      </c>
      <c r="AQ1907" s="12">
        <v>0</v>
      </c>
      <c r="AR1907" s="12">
        <v>0</v>
      </c>
      <c r="AS1907" s="12">
        <v>0</v>
      </c>
      <c r="AT1907" s="12">
        <v>0</v>
      </c>
      <c r="AU1907" s="12">
        <v>0</v>
      </c>
      <c r="AV1907" s="12">
        <v>0</v>
      </c>
      <c r="AW1907" s="12">
        <v>0</v>
      </c>
      <c r="AX1907" s="12">
        <v>0</v>
      </c>
      <c r="AY1907" s="12">
        <v>0</v>
      </c>
      <c r="AZ1907" s="12">
        <v>0</v>
      </c>
      <c r="BA1907" s="12">
        <v>0</v>
      </c>
      <c r="BB1907" s="12">
        <v>0</v>
      </c>
      <c r="BC1907" s="12">
        <v>0</v>
      </c>
      <c r="BD1907" s="12">
        <v>0</v>
      </c>
      <c r="BE1907" s="12">
        <v>0</v>
      </c>
      <c r="BF1907" s="12">
        <v>0</v>
      </c>
      <c r="BK1907" t="s">
        <v>334</v>
      </c>
      <c r="BL1907" t="s">
        <v>111</v>
      </c>
      <c r="BM1907" s="2">
        <v>43914</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0</v>
      </c>
      <c r="CJ1907">
        <v>0</v>
      </c>
      <c r="CK1907">
        <v>0</v>
      </c>
      <c r="CL1907">
        <v>0</v>
      </c>
      <c r="CM1907">
        <v>0</v>
      </c>
      <c r="CN1907">
        <v>0</v>
      </c>
    </row>
    <row r="1908" spans="1:92" hidden="1" x14ac:dyDescent="0.25">
      <c r="A1908" s="27" t="s">
        <v>358</v>
      </c>
      <c r="B1908" s="12" t="s">
        <v>112</v>
      </c>
      <c r="C1908" s="2">
        <v>43915</v>
      </c>
      <c r="D1908" s="12">
        <v>0</v>
      </c>
      <c r="E1908" s="12">
        <v>0</v>
      </c>
      <c r="F1908" s="12">
        <v>0</v>
      </c>
      <c r="G1908" s="12">
        <v>0</v>
      </c>
      <c r="H1908" s="12">
        <v>0</v>
      </c>
      <c r="I1908" s="12">
        <v>0</v>
      </c>
      <c r="J1908" s="12">
        <v>0</v>
      </c>
      <c r="K1908" s="12">
        <v>0</v>
      </c>
      <c r="L1908" s="12">
        <v>0</v>
      </c>
      <c r="M1908" s="12">
        <v>0</v>
      </c>
      <c r="N1908" s="12">
        <v>0</v>
      </c>
      <c r="O1908" s="12">
        <v>0</v>
      </c>
      <c r="P1908" s="12">
        <v>0</v>
      </c>
      <c r="Q1908" s="12">
        <v>0</v>
      </c>
      <c r="R1908" s="12">
        <v>0</v>
      </c>
      <c r="S1908" s="12">
        <v>0</v>
      </c>
      <c r="T1908" s="12">
        <v>0</v>
      </c>
      <c r="U1908" s="12">
        <v>0</v>
      </c>
      <c r="V1908" s="12">
        <v>0</v>
      </c>
      <c r="W1908" s="12">
        <v>0</v>
      </c>
      <c r="X1908" s="12">
        <v>0</v>
      </c>
      <c r="Y1908" s="12">
        <v>0</v>
      </c>
      <c r="Z1908" s="12">
        <v>0</v>
      </c>
      <c r="AA1908" s="12">
        <v>0</v>
      </c>
      <c r="AB1908" s="12">
        <v>0</v>
      </c>
      <c r="AC1908" s="12">
        <v>0</v>
      </c>
      <c r="AG1908" s="33" t="s">
        <v>358</v>
      </c>
      <c r="AH1908" s="30" t="s">
        <v>112</v>
      </c>
      <c r="AI1908" s="34">
        <v>43915</v>
      </c>
      <c r="AJ1908" s="12">
        <v>0</v>
      </c>
      <c r="AK1908" s="12">
        <v>0</v>
      </c>
      <c r="AL1908" s="12">
        <v>0</v>
      </c>
      <c r="AM1908" s="12">
        <v>0</v>
      </c>
      <c r="AN1908" s="12">
        <v>0</v>
      </c>
      <c r="AO1908" s="12">
        <v>0</v>
      </c>
      <c r="AP1908" s="12">
        <v>0</v>
      </c>
      <c r="AQ1908" s="12">
        <v>0</v>
      </c>
      <c r="AR1908" s="12">
        <v>0</v>
      </c>
      <c r="AS1908" s="12">
        <v>0</v>
      </c>
      <c r="AT1908" s="12">
        <v>0</v>
      </c>
      <c r="AU1908" s="12">
        <v>0</v>
      </c>
      <c r="AV1908" s="12">
        <v>0</v>
      </c>
      <c r="AW1908" s="12">
        <v>0</v>
      </c>
      <c r="AX1908" s="12">
        <v>0</v>
      </c>
      <c r="AY1908" s="12">
        <v>0</v>
      </c>
      <c r="AZ1908" s="12">
        <v>0</v>
      </c>
      <c r="BA1908" s="12">
        <v>0</v>
      </c>
      <c r="BB1908" s="12">
        <v>0</v>
      </c>
      <c r="BC1908" s="12">
        <v>0</v>
      </c>
      <c r="BD1908" s="12">
        <v>0</v>
      </c>
      <c r="BE1908" s="12">
        <v>0</v>
      </c>
      <c r="BF1908" s="12">
        <v>0</v>
      </c>
      <c r="BK1908" t="s">
        <v>334</v>
      </c>
      <c r="BL1908" t="s">
        <v>112</v>
      </c>
      <c r="BM1908" s="2">
        <v>43914</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v>0</v>
      </c>
      <c r="CL1908">
        <v>0</v>
      </c>
      <c r="CM1908">
        <v>0</v>
      </c>
      <c r="CN1908">
        <v>0</v>
      </c>
    </row>
    <row r="1909" spans="1:92" hidden="1" x14ac:dyDescent="0.25">
      <c r="A1909" s="27" t="s">
        <v>358</v>
      </c>
      <c r="B1909" s="12" t="s">
        <v>113</v>
      </c>
      <c r="C1909" s="2">
        <v>43915</v>
      </c>
      <c r="D1909" s="12">
        <v>0</v>
      </c>
      <c r="E1909" s="12">
        <v>0</v>
      </c>
      <c r="F1909" s="12">
        <v>0</v>
      </c>
      <c r="G1909" s="12">
        <v>0</v>
      </c>
      <c r="H1909" s="12">
        <v>0</v>
      </c>
      <c r="I1909" s="12">
        <v>0</v>
      </c>
      <c r="J1909" s="12">
        <v>0</v>
      </c>
      <c r="K1909" s="12">
        <v>0</v>
      </c>
      <c r="L1909" s="12">
        <v>0</v>
      </c>
      <c r="M1909" s="12">
        <v>0</v>
      </c>
      <c r="N1909" s="12">
        <v>0</v>
      </c>
      <c r="O1909" s="12">
        <v>0</v>
      </c>
      <c r="P1909" s="12">
        <v>0</v>
      </c>
      <c r="Q1909" s="12">
        <v>0</v>
      </c>
      <c r="R1909" s="12">
        <v>0</v>
      </c>
      <c r="S1909" s="12">
        <v>0</v>
      </c>
      <c r="T1909" s="12">
        <v>0</v>
      </c>
      <c r="U1909" s="12">
        <v>0</v>
      </c>
      <c r="V1909" s="12">
        <v>0</v>
      </c>
      <c r="W1909" s="12">
        <v>0</v>
      </c>
      <c r="X1909" s="12">
        <v>0</v>
      </c>
      <c r="Y1909" s="12">
        <v>0</v>
      </c>
      <c r="Z1909" s="12">
        <v>0</v>
      </c>
      <c r="AA1909" s="12">
        <v>0</v>
      </c>
      <c r="AB1909" s="12">
        <v>0</v>
      </c>
      <c r="AC1909" s="12">
        <v>0</v>
      </c>
      <c r="AG1909" s="35" t="s">
        <v>358</v>
      </c>
      <c r="AH1909" s="29" t="s">
        <v>113</v>
      </c>
      <c r="AI1909" s="36">
        <v>43915</v>
      </c>
      <c r="AJ1909" s="12">
        <v>0</v>
      </c>
      <c r="AK1909" s="12">
        <v>0</v>
      </c>
      <c r="AL1909" s="12">
        <v>0</v>
      </c>
      <c r="AM1909" s="12">
        <v>0</v>
      </c>
      <c r="AN1909" s="12">
        <v>0</v>
      </c>
      <c r="AO1909" s="12">
        <v>0</v>
      </c>
      <c r="AP1909" s="12">
        <v>0</v>
      </c>
      <c r="AQ1909" s="12">
        <v>0</v>
      </c>
      <c r="AR1909" s="12">
        <v>0</v>
      </c>
      <c r="AS1909" s="12">
        <v>0</v>
      </c>
      <c r="AT1909" s="12">
        <v>0</v>
      </c>
      <c r="AU1909" s="12">
        <v>0</v>
      </c>
      <c r="AV1909" s="12">
        <v>0</v>
      </c>
      <c r="AW1909" s="12">
        <v>0</v>
      </c>
      <c r="AX1909" s="12">
        <v>0</v>
      </c>
      <c r="AY1909" s="12">
        <v>0</v>
      </c>
      <c r="AZ1909" s="12">
        <v>0</v>
      </c>
      <c r="BA1909" s="12">
        <v>0</v>
      </c>
      <c r="BB1909" s="12">
        <v>0</v>
      </c>
      <c r="BC1909" s="12">
        <v>0</v>
      </c>
      <c r="BD1909" s="12">
        <v>0</v>
      </c>
      <c r="BE1909" s="12">
        <v>0</v>
      </c>
      <c r="BF1909" s="12">
        <v>0</v>
      </c>
      <c r="BK1909" t="s">
        <v>334</v>
      </c>
      <c r="BL1909" t="s">
        <v>113</v>
      </c>
      <c r="BM1909" s="2">
        <v>43914</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c r="CK1909">
        <v>0</v>
      </c>
      <c r="CL1909">
        <v>0</v>
      </c>
      <c r="CM1909">
        <v>0</v>
      </c>
      <c r="CN1909">
        <v>0</v>
      </c>
    </row>
    <row r="1910" spans="1:92" hidden="1" x14ac:dyDescent="0.25">
      <c r="A1910" s="27" t="s">
        <v>359</v>
      </c>
      <c r="B1910" s="12" t="s">
        <v>110</v>
      </c>
      <c r="C1910" s="2">
        <v>43915</v>
      </c>
      <c r="D1910" s="12">
        <v>0</v>
      </c>
      <c r="E1910" s="12">
        <v>0</v>
      </c>
      <c r="F1910" s="12">
        <v>0</v>
      </c>
      <c r="G1910" s="12">
        <v>0</v>
      </c>
      <c r="H1910" s="12">
        <v>0</v>
      </c>
      <c r="I1910" s="12">
        <v>0</v>
      </c>
      <c r="J1910" s="12">
        <v>0</v>
      </c>
      <c r="K1910" s="12">
        <v>0</v>
      </c>
      <c r="L1910" s="12">
        <v>0</v>
      </c>
      <c r="M1910" s="12">
        <v>0</v>
      </c>
      <c r="N1910" s="12">
        <v>0</v>
      </c>
      <c r="O1910" s="12">
        <v>0</v>
      </c>
      <c r="P1910" s="12">
        <v>0</v>
      </c>
      <c r="Q1910" s="12">
        <v>0</v>
      </c>
      <c r="R1910" s="12">
        <v>0</v>
      </c>
      <c r="S1910" s="12">
        <v>0</v>
      </c>
      <c r="T1910" s="12">
        <v>0</v>
      </c>
      <c r="U1910" s="12">
        <v>0</v>
      </c>
      <c r="V1910" s="12">
        <v>0</v>
      </c>
      <c r="W1910" s="12">
        <v>0</v>
      </c>
      <c r="X1910" s="12">
        <v>0</v>
      </c>
      <c r="Y1910" s="12">
        <v>0</v>
      </c>
      <c r="Z1910" s="12">
        <v>0</v>
      </c>
      <c r="AA1910" s="12">
        <v>0</v>
      </c>
      <c r="AB1910" s="12">
        <v>0</v>
      </c>
      <c r="AC1910" s="12">
        <v>0</v>
      </c>
      <c r="AG1910" s="33" t="s">
        <v>359</v>
      </c>
      <c r="AH1910" s="30" t="s">
        <v>110</v>
      </c>
      <c r="AI1910" s="34">
        <v>43915</v>
      </c>
      <c r="AJ1910" s="12">
        <v>0</v>
      </c>
      <c r="AK1910" s="12">
        <v>0</v>
      </c>
      <c r="AL1910" s="12">
        <v>0</v>
      </c>
      <c r="AM1910" s="12">
        <v>0</v>
      </c>
      <c r="AN1910" s="12">
        <v>0</v>
      </c>
      <c r="AO1910" s="12">
        <v>0</v>
      </c>
      <c r="AP1910" s="12">
        <v>0</v>
      </c>
      <c r="AQ1910" s="12">
        <v>0</v>
      </c>
      <c r="AR1910" s="12">
        <v>0</v>
      </c>
      <c r="AS1910" s="12">
        <v>0</v>
      </c>
      <c r="AT1910" s="12">
        <v>0</v>
      </c>
      <c r="AU1910" s="12">
        <v>0</v>
      </c>
      <c r="AV1910" s="12">
        <v>0</v>
      </c>
      <c r="AW1910" s="12">
        <v>0</v>
      </c>
      <c r="AX1910" s="12">
        <v>0</v>
      </c>
      <c r="AY1910" s="12">
        <v>0</v>
      </c>
      <c r="AZ1910" s="12">
        <v>0</v>
      </c>
      <c r="BA1910" s="12">
        <v>0</v>
      </c>
      <c r="BB1910" s="12">
        <v>0</v>
      </c>
      <c r="BC1910" s="12">
        <v>0</v>
      </c>
      <c r="BD1910" s="12">
        <v>0</v>
      </c>
      <c r="BE1910" s="12">
        <v>0</v>
      </c>
      <c r="BF1910" s="12">
        <v>0</v>
      </c>
      <c r="BK1910" t="s">
        <v>335</v>
      </c>
      <c r="BL1910" t="s">
        <v>110</v>
      </c>
      <c r="BM1910" s="2">
        <v>43914</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v>0</v>
      </c>
      <c r="CG1910">
        <v>0</v>
      </c>
      <c r="CH1910">
        <v>0</v>
      </c>
      <c r="CI1910">
        <v>0</v>
      </c>
      <c r="CJ1910">
        <v>0</v>
      </c>
      <c r="CK1910">
        <v>0</v>
      </c>
      <c r="CL1910">
        <v>0</v>
      </c>
      <c r="CM1910">
        <v>0</v>
      </c>
      <c r="CN1910">
        <v>0</v>
      </c>
    </row>
    <row r="1911" spans="1:92" hidden="1" x14ac:dyDescent="0.25">
      <c r="A1911" s="27" t="s">
        <v>359</v>
      </c>
      <c r="B1911" s="12" t="s">
        <v>111</v>
      </c>
      <c r="C1911" s="2">
        <v>43915</v>
      </c>
      <c r="D1911" s="12">
        <v>0</v>
      </c>
      <c r="E1911" s="12">
        <v>0</v>
      </c>
      <c r="F1911" s="12">
        <v>0</v>
      </c>
      <c r="G1911" s="12">
        <v>0</v>
      </c>
      <c r="H1911" s="12">
        <v>0</v>
      </c>
      <c r="I1911" s="12">
        <v>0</v>
      </c>
      <c r="J1911" s="12">
        <v>0</v>
      </c>
      <c r="K1911" s="12">
        <v>0</v>
      </c>
      <c r="L1911" s="12">
        <v>0</v>
      </c>
      <c r="M1911" s="12">
        <v>0</v>
      </c>
      <c r="N1911" s="12">
        <v>0</v>
      </c>
      <c r="O1911" s="12">
        <v>0</v>
      </c>
      <c r="P1911" s="12">
        <v>0</v>
      </c>
      <c r="Q1911" s="12">
        <v>0</v>
      </c>
      <c r="R1911" s="12">
        <v>0</v>
      </c>
      <c r="S1911" s="12">
        <v>0</v>
      </c>
      <c r="T1911" s="12">
        <v>0</v>
      </c>
      <c r="U1911" s="12">
        <v>0</v>
      </c>
      <c r="V1911" s="12">
        <v>0</v>
      </c>
      <c r="W1911" s="12">
        <v>0</v>
      </c>
      <c r="X1911" s="12">
        <v>0</v>
      </c>
      <c r="Y1911" s="12">
        <v>0</v>
      </c>
      <c r="Z1911" s="12">
        <v>0</v>
      </c>
      <c r="AA1911" s="12">
        <v>0</v>
      </c>
      <c r="AB1911" s="12">
        <v>0</v>
      </c>
      <c r="AC1911" s="12">
        <v>0</v>
      </c>
      <c r="AG1911" s="35" t="s">
        <v>359</v>
      </c>
      <c r="AH1911" s="29" t="s">
        <v>111</v>
      </c>
      <c r="AI1911" s="36">
        <v>43915</v>
      </c>
      <c r="AJ1911" s="12">
        <v>0</v>
      </c>
      <c r="AK1911" s="12">
        <v>0</v>
      </c>
      <c r="AL1911" s="12">
        <v>0</v>
      </c>
      <c r="AM1911" s="12">
        <v>0</v>
      </c>
      <c r="AN1911" s="12">
        <v>0</v>
      </c>
      <c r="AO1911" s="12">
        <v>0</v>
      </c>
      <c r="AP1911" s="12">
        <v>0</v>
      </c>
      <c r="AQ1911" s="12">
        <v>0</v>
      </c>
      <c r="AR1911" s="12">
        <v>0</v>
      </c>
      <c r="AS1911" s="12">
        <v>0</v>
      </c>
      <c r="AT1911" s="12">
        <v>0</v>
      </c>
      <c r="AU1911" s="12">
        <v>0</v>
      </c>
      <c r="AV1911" s="12">
        <v>0</v>
      </c>
      <c r="AW1911" s="12">
        <v>0</v>
      </c>
      <c r="AX1911" s="12">
        <v>0</v>
      </c>
      <c r="AY1911" s="12">
        <v>0</v>
      </c>
      <c r="AZ1911" s="12">
        <v>0</v>
      </c>
      <c r="BA1911" s="12">
        <v>0</v>
      </c>
      <c r="BB1911" s="12">
        <v>0</v>
      </c>
      <c r="BC1911" s="12">
        <v>0</v>
      </c>
      <c r="BD1911" s="12">
        <v>0</v>
      </c>
      <c r="BE1911" s="12">
        <v>0</v>
      </c>
      <c r="BF1911" s="12">
        <v>0</v>
      </c>
      <c r="BK1911" t="s">
        <v>335</v>
      </c>
      <c r="BL1911" t="s">
        <v>111</v>
      </c>
      <c r="BM1911" s="2">
        <v>43914</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0</v>
      </c>
      <c r="CJ1911">
        <v>0</v>
      </c>
      <c r="CK1911">
        <v>0</v>
      </c>
      <c r="CL1911">
        <v>0</v>
      </c>
      <c r="CM1911">
        <v>0</v>
      </c>
      <c r="CN1911">
        <v>0</v>
      </c>
    </row>
    <row r="1912" spans="1:92" hidden="1" x14ac:dyDescent="0.25">
      <c r="A1912" s="27" t="s">
        <v>359</v>
      </c>
      <c r="B1912" s="12" t="s">
        <v>112</v>
      </c>
      <c r="C1912" s="2">
        <v>43915</v>
      </c>
      <c r="D1912" s="12">
        <v>0</v>
      </c>
      <c r="E1912" s="12">
        <v>0</v>
      </c>
      <c r="F1912" s="12">
        <v>0</v>
      </c>
      <c r="G1912" s="12">
        <v>0</v>
      </c>
      <c r="H1912" s="12">
        <v>0</v>
      </c>
      <c r="I1912" s="12">
        <v>0</v>
      </c>
      <c r="J1912" s="12">
        <v>0</v>
      </c>
      <c r="K1912" s="12">
        <v>0</v>
      </c>
      <c r="L1912" s="12">
        <v>0</v>
      </c>
      <c r="M1912" s="12">
        <v>0</v>
      </c>
      <c r="N1912" s="12">
        <v>0</v>
      </c>
      <c r="O1912" s="12">
        <v>0</v>
      </c>
      <c r="P1912" s="12">
        <v>0</v>
      </c>
      <c r="Q1912" s="12">
        <v>0</v>
      </c>
      <c r="R1912" s="12">
        <v>0</v>
      </c>
      <c r="S1912" s="12">
        <v>0</v>
      </c>
      <c r="T1912" s="12">
        <v>0</v>
      </c>
      <c r="U1912" s="12">
        <v>0</v>
      </c>
      <c r="V1912" s="12">
        <v>0</v>
      </c>
      <c r="W1912" s="12">
        <v>0</v>
      </c>
      <c r="X1912" s="12">
        <v>0</v>
      </c>
      <c r="Y1912" s="12">
        <v>0</v>
      </c>
      <c r="Z1912" s="12">
        <v>0</v>
      </c>
      <c r="AA1912" s="12">
        <v>0</v>
      </c>
      <c r="AB1912" s="12">
        <v>0</v>
      </c>
      <c r="AC1912" s="12">
        <v>0</v>
      </c>
      <c r="AG1912" s="33" t="s">
        <v>359</v>
      </c>
      <c r="AH1912" s="30" t="s">
        <v>112</v>
      </c>
      <c r="AI1912" s="34">
        <v>43915</v>
      </c>
      <c r="AJ1912" s="12">
        <v>0</v>
      </c>
      <c r="AK1912" s="12">
        <v>0</v>
      </c>
      <c r="AL1912" s="12">
        <v>0</v>
      </c>
      <c r="AM1912" s="12">
        <v>0</v>
      </c>
      <c r="AN1912" s="12">
        <v>0</v>
      </c>
      <c r="AO1912" s="12">
        <v>0</v>
      </c>
      <c r="AP1912" s="12">
        <v>0</v>
      </c>
      <c r="AQ1912" s="12">
        <v>0</v>
      </c>
      <c r="AR1912" s="12">
        <v>0</v>
      </c>
      <c r="AS1912" s="12">
        <v>0</v>
      </c>
      <c r="AT1912" s="12">
        <v>0</v>
      </c>
      <c r="AU1912" s="12">
        <v>0</v>
      </c>
      <c r="AV1912" s="12">
        <v>0</v>
      </c>
      <c r="AW1912" s="12">
        <v>0</v>
      </c>
      <c r="AX1912" s="12">
        <v>0</v>
      </c>
      <c r="AY1912" s="12">
        <v>0</v>
      </c>
      <c r="AZ1912" s="12">
        <v>0</v>
      </c>
      <c r="BA1912" s="12">
        <v>0</v>
      </c>
      <c r="BB1912" s="12">
        <v>0</v>
      </c>
      <c r="BC1912" s="12">
        <v>0</v>
      </c>
      <c r="BD1912" s="12">
        <v>0</v>
      </c>
      <c r="BE1912" s="12">
        <v>0</v>
      </c>
      <c r="BF1912" s="12">
        <v>0</v>
      </c>
      <c r="BK1912" t="s">
        <v>335</v>
      </c>
      <c r="BL1912" t="s">
        <v>112</v>
      </c>
      <c r="BM1912" s="2">
        <v>43914</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0</v>
      </c>
      <c r="CJ1912">
        <v>0</v>
      </c>
      <c r="CK1912">
        <v>0</v>
      </c>
      <c r="CL1912">
        <v>0</v>
      </c>
      <c r="CM1912">
        <v>0</v>
      </c>
      <c r="CN1912">
        <v>0</v>
      </c>
    </row>
    <row r="1913" spans="1:92" hidden="1" x14ac:dyDescent="0.25">
      <c r="A1913" s="27" t="s">
        <v>359</v>
      </c>
      <c r="B1913" s="12" t="s">
        <v>113</v>
      </c>
      <c r="C1913" s="2">
        <v>43915</v>
      </c>
      <c r="D1913" s="12">
        <v>0</v>
      </c>
      <c r="E1913" s="12">
        <v>0</v>
      </c>
      <c r="F1913" s="12">
        <v>0</v>
      </c>
      <c r="G1913" s="12">
        <v>0</v>
      </c>
      <c r="H1913" s="12">
        <v>0</v>
      </c>
      <c r="I1913" s="12">
        <v>0</v>
      </c>
      <c r="J1913" s="12">
        <v>0</v>
      </c>
      <c r="K1913" s="12">
        <v>0</v>
      </c>
      <c r="L1913" s="12">
        <v>0</v>
      </c>
      <c r="M1913" s="12">
        <v>0</v>
      </c>
      <c r="N1913" s="12">
        <v>0</v>
      </c>
      <c r="O1913" s="12">
        <v>0</v>
      </c>
      <c r="P1913" s="12">
        <v>0</v>
      </c>
      <c r="Q1913" s="12">
        <v>0</v>
      </c>
      <c r="R1913" s="12">
        <v>0</v>
      </c>
      <c r="S1913" s="12">
        <v>0</v>
      </c>
      <c r="T1913" s="12">
        <v>0</v>
      </c>
      <c r="U1913" s="12">
        <v>0</v>
      </c>
      <c r="V1913" s="12">
        <v>0</v>
      </c>
      <c r="W1913" s="12">
        <v>0</v>
      </c>
      <c r="X1913" s="12">
        <v>0</v>
      </c>
      <c r="Y1913" s="12">
        <v>0</v>
      </c>
      <c r="Z1913" s="12">
        <v>0</v>
      </c>
      <c r="AA1913" s="12">
        <v>0</v>
      </c>
      <c r="AB1913" s="12">
        <v>0</v>
      </c>
      <c r="AC1913" s="12">
        <v>0</v>
      </c>
      <c r="AG1913" s="35" t="s">
        <v>359</v>
      </c>
      <c r="AH1913" s="29" t="s">
        <v>113</v>
      </c>
      <c r="AI1913" s="36">
        <v>43915</v>
      </c>
      <c r="AJ1913" s="12">
        <v>0</v>
      </c>
      <c r="AK1913" s="12">
        <v>0</v>
      </c>
      <c r="AL1913" s="12">
        <v>0</v>
      </c>
      <c r="AM1913" s="12">
        <v>0</v>
      </c>
      <c r="AN1913" s="12">
        <v>0</v>
      </c>
      <c r="AO1913" s="12">
        <v>0</v>
      </c>
      <c r="AP1913" s="12">
        <v>0</v>
      </c>
      <c r="AQ1913" s="12">
        <v>0</v>
      </c>
      <c r="AR1913" s="12">
        <v>0</v>
      </c>
      <c r="AS1913" s="12">
        <v>0</v>
      </c>
      <c r="AT1913" s="12">
        <v>0</v>
      </c>
      <c r="AU1913" s="12">
        <v>0</v>
      </c>
      <c r="AV1913" s="12">
        <v>0</v>
      </c>
      <c r="AW1913" s="12">
        <v>0</v>
      </c>
      <c r="AX1913" s="12">
        <v>0</v>
      </c>
      <c r="AY1913" s="12">
        <v>0</v>
      </c>
      <c r="AZ1913" s="12">
        <v>0</v>
      </c>
      <c r="BA1913" s="12">
        <v>0</v>
      </c>
      <c r="BB1913" s="12">
        <v>0</v>
      </c>
      <c r="BC1913" s="12">
        <v>0</v>
      </c>
      <c r="BD1913" s="12">
        <v>0</v>
      </c>
      <c r="BE1913" s="12">
        <v>0</v>
      </c>
      <c r="BF1913" s="12">
        <v>0</v>
      </c>
      <c r="BK1913" t="s">
        <v>335</v>
      </c>
      <c r="BL1913" t="s">
        <v>113</v>
      </c>
      <c r="BM1913" s="2">
        <v>43914</v>
      </c>
      <c r="BN1913">
        <v>0</v>
      </c>
      <c r="BO1913">
        <v>0</v>
      </c>
      <c r="BP1913">
        <v>0</v>
      </c>
      <c r="BQ1913">
        <v>0</v>
      </c>
      <c r="BR1913">
        <v>0</v>
      </c>
      <c r="BS1913">
        <v>0</v>
      </c>
      <c r="BT1913">
        <v>0</v>
      </c>
      <c r="BU1913">
        <v>0</v>
      </c>
      <c r="BV1913">
        <v>0</v>
      </c>
      <c r="BW1913">
        <v>0</v>
      </c>
      <c r="BX1913">
        <v>0</v>
      </c>
      <c r="BY1913">
        <v>0</v>
      </c>
      <c r="BZ1913">
        <v>0</v>
      </c>
      <c r="CA1913">
        <v>0</v>
      </c>
      <c r="CB1913">
        <v>0</v>
      </c>
      <c r="CC1913">
        <v>0</v>
      </c>
      <c r="CD1913">
        <v>0</v>
      </c>
      <c r="CE1913">
        <v>0</v>
      </c>
      <c r="CF1913">
        <v>0</v>
      </c>
      <c r="CG1913">
        <v>0</v>
      </c>
      <c r="CH1913">
        <v>0</v>
      </c>
      <c r="CI1913">
        <v>0</v>
      </c>
      <c r="CJ1913">
        <v>0</v>
      </c>
      <c r="CK1913">
        <v>0</v>
      </c>
      <c r="CL1913">
        <v>0</v>
      </c>
      <c r="CM1913">
        <v>0</v>
      </c>
      <c r="CN1913">
        <v>0</v>
      </c>
    </row>
    <row r="1914" spans="1:92" hidden="1" x14ac:dyDescent="0.25">
      <c r="A1914" s="27" t="s">
        <v>360</v>
      </c>
      <c r="B1914" s="12" t="s">
        <v>110</v>
      </c>
      <c r="C1914" s="2">
        <v>43915</v>
      </c>
      <c r="D1914" s="12">
        <v>0</v>
      </c>
      <c r="E1914" s="12">
        <v>0</v>
      </c>
      <c r="F1914" s="12">
        <v>0</v>
      </c>
      <c r="G1914" s="12">
        <v>0</v>
      </c>
      <c r="H1914" s="12">
        <v>0</v>
      </c>
      <c r="I1914" s="12">
        <v>0</v>
      </c>
      <c r="J1914" s="12">
        <v>0</v>
      </c>
      <c r="K1914" s="12">
        <v>0</v>
      </c>
      <c r="L1914" s="12">
        <v>0</v>
      </c>
      <c r="M1914" s="12">
        <v>0</v>
      </c>
      <c r="N1914" s="12">
        <v>0</v>
      </c>
      <c r="O1914" s="12">
        <v>0</v>
      </c>
      <c r="P1914" s="12">
        <v>0</v>
      </c>
      <c r="Q1914" s="12">
        <v>0</v>
      </c>
      <c r="R1914" s="12">
        <v>0</v>
      </c>
      <c r="S1914" s="12">
        <v>0</v>
      </c>
      <c r="T1914" s="12">
        <v>0</v>
      </c>
      <c r="U1914" s="12">
        <v>0</v>
      </c>
      <c r="V1914" s="12">
        <v>0</v>
      </c>
      <c r="W1914" s="12">
        <v>0</v>
      </c>
      <c r="X1914" s="12">
        <v>0</v>
      </c>
      <c r="Y1914" s="12">
        <v>0</v>
      </c>
      <c r="Z1914" s="12">
        <v>0</v>
      </c>
      <c r="AA1914" s="12">
        <v>0</v>
      </c>
      <c r="AB1914" s="12">
        <v>0</v>
      </c>
      <c r="AC1914" s="12">
        <v>0</v>
      </c>
      <c r="AG1914" s="33" t="s">
        <v>360</v>
      </c>
      <c r="AH1914" s="30" t="s">
        <v>110</v>
      </c>
      <c r="AI1914" s="34">
        <v>43915</v>
      </c>
      <c r="AJ1914" s="12">
        <v>0</v>
      </c>
      <c r="AK1914" s="12">
        <v>0</v>
      </c>
      <c r="AL1914" s="12">
        <v>0</v>
      </c>
      <c r="AM1914" s="12">
        <v>0</v>
      </c>
      <c r="AN1914" s="12">
        <v>0</v>
      </c>
      <c r="AO1914" s="12">
        <v>0</v>
      </c>
      <c r="AP1914" s="12">
        <v>0</v>
      </c>
      <c r="AQ1914" s="12">
        <v>0</v>
      </c>
      <c r="AR1914" s="12">
        <v>0</v>
      </c>
      <c r="AS1914" s="12">
        <v>0</v>
      </c>
      <c r="AT1914" s="12">
        <v>0</v>
      </c>
      <c r="AU1914" s="12">
        <v>0</v>
      </c>
      <c r="AV1914" s="12">
        <v>0</v>
      </c>
      <c r="AW1914" s="12">
        <v>0</v>
      </c>
      <c r="AX1914" s="12">
        <v>0</v>
      </c>
      <c r="AY1914" s="12">
        <v>0</v>
      </c>
      <c r="AZ1914" s="12">
        <v>0</v>
      </c>
      <c r="BA1914" s="12">
        <v>0</v>
      </c>
      <c r="BB1914" s="12">
        <v>0</v>
      </c>
      <c r="BC1914" s="12">
        <v>0</v>
      </c>
      <c r="BD1914" s="12">
        <v>0</v>
      </c>
      <c r="BE1914" s="12">
        <v>0</v>
      </c>
      <c r="BF1914" s="12">
        <v>0</v>
      </c>
      <c r="BK1914" t="s">
        <v>336</v>
      </c>
      <c r="BL1914" t="s">
        <v>110</v>
      </c>
      <c r="BM1914" s="2">
        <v>43914</v>
      </c>
      <c r="BN1914">
        <v>0</v>
      </c>
      <c r="BO1914">
        <v>0</v>
      </c>
      <c r="BP1914">
        <v>0</v>
      </c>
      <c r="BQ1914">
        <v>0</v>
      </c>
      <c r="BR1914">
        <v>0</v>
      </c>
      <c r="BS1914">
        <v>0</v>
      </c>
      <c r="BT1914">
        <v>0</v>
      </c>
      <c r="BU1914">
        <v>0</v>
      </c>
      <c r="BV1914">
        <v>0</v>
      </c>
      <c r="BW1914">
        <v>0</v>
      </c>
      <c r="BX1914">
        <v>0</v>
      </c>
      <c r="BY1914">
        <v>0</v>
      </c>
      <c r="BZ1914">
        <v>0</v>
      </c>
      <c r="CA1914">
        <v>0</v>
      </c>
      <c r="CB1914">
        <v>0</v>
      </c>
      <c r="CC1914">
        <v>0</v>
      </c>
      <c r="CD1914">
        <v>0</v>
      </c>
      <c r="CE1914">
        <v>0</v>
      </c>
      <c r="CF1914">
        <v>0</v>
      </c>
      <c r="CG1914">
        <v>0</v>
      </c>
      <c r="CH1914">
        <v>0</v>
      </c>
      <c r="CI1914">
        <v>0</v>
      </c>
      <c r="CJ1914">
        <v>0</v>
      </c>
      <c r="CK1914">
        <v>0</v>
      </c>
      <c r="CL1914">
        <v>0</v>
      </c>
      <c r="CM1914">
        <v>0</v>
      </c>
      <c r="CN1914">
        <v>0</v>
      </c>
    </row>
    <row r="1915" spans="1:92" hidden="1" x14ac:dyDescent="0.25">
      <c r="A1915" s="27" t="s">
        <v>360</v>
      </c>
      <c r="B1915" s="12" t="s">
        <v>111</v>
      </c>
      <c r="C1915" s="2">
        <v>43915</v>
      </c>
      <c r="D1915" s="12">
        <v>0</v>
      </c>
      <c r="E1915" s="12">
        <v>0</v>
      </c>
      <c r="F1915" s="12">
        <v>0</v>
      </c>
      <c r="G1915" s="12">
        <v>0</v>
      </c>
      <c r="H1915" s="12">
        <v>0</v>
      </c>
      <c r="I1915" s="12">
        <v>0</v>
      </c>
      <c r="J1915" s="12">
        <v>0</v>
      </c>
      <c r="K1915" s="12">
        <v>0</v>
      </c>
      <c r="L1915" s="12">
        <v>0</v>
      </c>
      <c r="M1915" s="12">
        <v>0</v>
      </c>
      <c r="N1915" s="12">
        <v>0</v>
      </c>
      <c r="O1915" s="12">
        <v>0</v>
      </c>
      <c r="P1915" s="12">
        <v>0</v>
      </c>
      <c r="Q1915" s="12">
        <v>0</v>
      </c>
      <c r="R1915" s="12">
        <v>0</v>
      </c>
      <c r="S1915" s="12">
        <v>0</v>
      </c>
      <c r="T1915" s="12">
        <v>0</v>
      </c>
      <c r="U1915" s="12">
        <v>0</v>
      </c>
      <c r="V1915" s="12">
        <v>0</v>
      </c>
      <c r="W1915" s="12">
        <v>0</v>
      </c>
      <c r="X1915" s="12">
        <v>0</v>
      </c>
      <c r="Y1915" s="12">
        <v>0</v>
      </c>
      <c r="Z1915" s="12">
        <v>0</v>
      </c>
      <c r="AA1915" s="12">
        <v>0</v>
      </c>
      <c r="AB1915" s="12">
        <v>0</v>
      </c>
      <c r="AC1915" s="12">
        <v>0</v>
      </c>
      <c r="AG1915" s="35" t="s">
        <v>360</v>
      </c>
      <c r="AH1915" s="29" t="s">
        <v>111</v>
      </c>
      <c r="AI1915" s="36">
        <v>43915</v>
      </c>
      <c r="AJ1915" s="12">
        <v>0</v>
      </c>
      <c r="AK1915" s="12">
        <v>0</v>
      </c>
      <c r="AL1915" s="12">
        <v>0</v>
      </c>
      <c r="AM1915" s="12">
        <v>0</v>
      </c>
      <c r="AN1915" s="12">
        <v>0</v>
      </c>
      <c r="AO1915" s="12">
        <v>0</v>
      </c>
      <c r="AP1915" s="12">
        <v>0</v>
      </c>
      <c r="AQ1915" s="12">
        <v>0</v>
      </c>
      <c r="AR1915" s="12">
        <v>0</v>
      </c>
      <c r="AS1915" s="12">
        <v>0</v>
      </c>
      <c r="AT1915" s="12">
        <v>0</v>
      </c>
      <c r="AU1915" s="12">
        <v>0</v>
      </c>
      <c r="AV1915" s="12">
        <v>0</v>
      </c>
      <c r="AW1915" s="12">
        <v>0</v>
      </c>
      <c r="AX1915" s="12">
        <v>0</v>
      </c>
      <c r="AY1915" s="12">
        <v>0</v>
      </c>
      <c r="AZ1915" s="12">
        <v>0</v>
      </c>
      <c r="BA1915" s="12">
        <v>0</v>
      </c>
      <c r="BB1915" s="12">
        <v>0</v>
      </c>
      <c r="BC1915" s="12">
        <v>0</v>
      </c>
      <c r="BD1915" s="12">
        <v>0</v>
      </c>
      <c r="BE1915" s="12">
        <v>0</v>
      </c>
      <c r="BF1915" s="12">
        <v>0</v>
      </c>
      <c r="BK1915" t="s">
        <v>336</v>
      </c>
      <c r="BL1915" t="s">
        <v>111</v>
      </c>
      <c r="BM1915" s="2">
        <v>43914</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0</v>
      </c>
      <c r="CJ1915">
        <v>0</v>
      </c>
      <c r="CK1915">
        <v>0</v>
      </c>
      <c r="CL1915">
        <v>0</v>
      </c>
      <c r="CM1915">
        <v>0</v>
      </c>
      <c r="CN1915">
        <v>0</v>
      </c>
    </row>
    <row r="1916" spans="1:92" hidden="1" x14ac:dyDescent="0.25">
      <c r="A1916" s="27" t="s">
        <v>360</v>
      </c>
      <c r="B1916" s="12" t="s">
        <v>112</v>
      </c>
      <c r="C1916" s="2">
        <v>43915</v>
      </c>
      <c r="D1916" s="12">
        <v>0</v>
      </c>
      <c r="E1916" s="12">
        <v>0</v>
      </c>
      <c r="F1916" s="12">
        <v>0</v>
      </c>
      <c r="G1916" s="12">
        <v>0</v>
      </c>
      <c r="H1916" s="12">
        <v>0</v>
      </c>
      <c r="I1916" s="12">
        <v>0</v>
      </c>
      <c r="J1916" s="12">
        <v>0</v>
      </c>
      <c r="K1916" s="12">
        <v>0</v>
      </c>
      <c r="L1916" s="12">
        <v>0</v>
      </c>
      <c r="M1916" s="12">
        <v>0</v>
      </c>
      <c r="N1916" s="12">
        <v>0</v>
      </c>
      <c r="O1916" s="12">
        <v>0</v>
      </c>
      <c r="P1916" s="12">
        <v>0</v>
      </c>
      <c r="Q1916" s="12">
        <v>0</v>
      </c>
      <c r="R1916" s="12">
        <v>0</v>
      </c>
      <c r="S1916" s="12">
        <v>0</v>
      </c>
      <c r="T1916" s="12">
        <v>0</v>
      </c>
      <c r="U1916" s="12">
        <v>0</v>
      </c>
      <c r="V1916" s="12">
        <v>0</v>
      </c>
      <c r="W1916" s="12">
        <v>0</v>
      </c>
      <c r="X1916" s="12">
        <v>0</v>
      </c>
      <c r="Y1916" s="12">
        <v>0</v>
      </c>
      <c r="Z1916" s="12">
        <v>0</v>
      </c>
      <c r="AA1916" s="12">
        <v>0</v>
      </c>
      <c r="AB1916" s="12">
        <v>0</v>
      </c>
      <c r="AC1916" s="12">
        <v>0</v>
      </c>
      <c r="AG1916" s="33" t="s">
        <v>360</v>
      </c>
      <c r="AH1916" s="30" t="s">
        <v>112</v>
      </c>
      <c r="AI1916" s="34">
        <v>43915</v>
      </c>
      <c r="AJ1916" s="12">
        <v>0</v>
      </c>
      <c r="AK1916" s="12">
        <v>0</v>
      </c>
      <c r="AL1916" s="12">
        <v>0</v>
      </c>
      <c r="AM1916" s="12">
        <v>0</v>
      </c>
      <c r="AN1916" s="12">
        <v>0</v>
      </c>
      <c r="AO1916" s="12">
        <v>0</v>
      </c>
      <c r="AP1916" s="12">
        <v>0</v>
      </c>
      <c r="AQ1916" s="12">
        <v>0</v>
      </c>
      <c r="AR1916" s="12">
        <v>0</v>
      </c>
      <c r="AS1916" s="12">
        <v>0</v>
      </c>
      <c r="AT1916" s="12">
        <v>0</v>
      </c>
      <c r="AU1916" s="12">
        <v>0</v>
      </c>
      <c r="AV1916" s="12">
        <v>0</v>
      </c>
      <c r="AW1916" s="12">
        <v>0</v>
      </c>
      <c r="AX1916" s="12">
        <v>0</v>
      </c>
      <c r="AY1916" s="12">
        <v>0</v>
      </c>
      <c r="AZ1916" s="12">
        <v>0</v>
      </c>
      <c r="BA1916" s="12">
        <v>0</v>
      </c>
      <c r="BB1916" s="12">
        <v>0</v>
      </c>
      <c r="BC1916" s="12">
        <v>0</v>
      </c>
      <c r="BD1916" s="12">
        <v>0</v>
      </c>
      <c r="BE1916" s="12">
        <v>0</v>
      </c>
      <c r="BF1916" s="12">
        <v>0</v>
      </c>
      <c r="BK1916" t="s">
        <v>336</v>
      </c>
      <c r="BL1916" t="s">
        <v>112</v>
      </c>
      <c r="BM1916" s="2">
        <v>43914</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0</v>
      </c>
      <c r="CJ1916">
        <v>0</v>
      </c>
      <c r="CK1916">
        <v>0</v>
      </c>
      <c r="CL1916">
        <v>0</v>
      </c>
      <c r="CM1916">
        <v>0</v>
      </c>
      <c r="CN1916">
        <v>0</v>
      </c>
    </row>
    <row r="1917" spans="1:92" hidden="1" x14ac:dyDescent="0.25">
      <c r="A1917" s="27" t="s">
        <v>360</v>
      </c>
      <c r="B1917" s="12" t="s">
        <v>113</v>
      </c>
      <c r="C1917" s="2">
        <v>43915</v>
      </c>
      <c r="D1917" s="12">
        <v>0</v>
      </c>
      <c r="E1917" s="12">
        <v>0</v>
      </c>
      <c r="F1917" s="12">
        <v>0</v>
      </c>
      <c r="G1917" s="12">
        <v>0</v>
      </c>
      <c r="H1917" s="12">
        <v>0</v>
      </c>
      <c r="I1917" s="12">
        <v>0</v>
      </c>
      <c r="J1917" s="12">
        <v>0</v>
      </c>
      <c r="K1917" s="12">
        <v>0</v>
      </c>
      <c r="L1917" s="12">
        <v>0</v>
      </c>
      <c r="M1917" s="12">
        <v>0</v>
      </c>
      <c r="N1917" s="12">
        <v>0</v>
      </c>
      <c r="O1917" s="12">
        <v>0</v>
      </c>
      <c r="P1917" s="12">
        <v>0</v>
      </c>
      <c r="Q1917" s="12">
        <v>0</v>
      </c>
      <c r="R1917" s="12">
        <v>0</v>
      </c>
      <c r="S1917" s="12">
        <v>0</v>
      </c>
      <c r="T1917" s="12">
        <v>0</v>
      </c>
      <c r="U1917" s="12">
        <v>0</v>
      </c>
      <c r="V1917" s="12">
        <v>0</v>
      </c>
      <c r="W1917" s="12">
        <v>0</v>
      </c>
      <c r="X1917" s="12">
        <v>0</v>
      </c>
      <c r="Y1917" s="12">
        <v>0</v>
      </c>
      <c r="Z1917" s="12">
        <v>0</v>
      </c>
      <c r="AA1917" s="12">
        <v>0</v>
      </c>
      <c r="AB1917" s="12">
        <v>0</v>
      </c>
      <c r="AC1917" s="12">
        <v>0</v>
      </c>
      <c r="AG1917" s="35" t="s">
        <v>360</v>
      </c>
      <c r="AH1917" s="29" t="s">
        <v>113</v>
      </c>
      <c r="AI1917" s="36">
        <v>43915</v>
      </c>
      <c r="AJ1917" s="12">
        <v>0</v>
      </c>
      <c r="AK1917" s="12">
        <v>0</v>
      </c>
      <c r="AL1917" s="12">
        <v>0</v>
      </c>
      <c r="AM1917" s="12">
        <v>0</v>
      </c>
      <c r="AN1917" s="12">
        <v>0</v>
      </c>
      <c r="AO1917" s="12">
        <v>0</v>
      </c>
      <c r="AP1917" s="12">
        <v>0</v>
      </c>
      <c r="AQ1917" s="12">
        <v>0</v>
      </c>
      <c r="AR1917" s="12">
        <v>0</v>
      </c>
      <c r="AS1917" s="12">
        <v>0</v>
      </c>
      <c r="AT1917" s="12">
        <v>0</v>
      </c>
      <c r="AU1917" s="12">
        <v>0</v>
      </c>
      <c r="AV1917" s="12">
        <v>0</v>
      </c>
      <c r="AW1917" s="12">
        <v>0</v>
      </c>
      <c r="AX1917" s="12">
        <v>0</v>
      </c>
      <c r="AY1917" s="12">
        <v>0</v>
      </c>
      <c r="AZ1917" s="12">
        <v>0</v>
      </c>
      <c r="BA1917" s="12">
        <v>0</v>
      </c>
      <c r="BB1917" s="12">
        <v>0</v>
      </c>
      <c r="BC1917" s="12">
        <v>0</v>
      </c>
      <c r="BD1917" s="12">
        <v>0</v>
      </c>
      <c r="BE1917" s="12">
        <v>0</v>
      </c>
      <c r="BF1917" s="12">
        <v>0</v>
      </c>
      <c r="BK1917" t="s">
        <v>336</v>
      </c>
      <c r="BL1917" t="s">
        <v>113</v>
      </c>
      <c r="BM1917" s="2">
        <v>43914</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0</v>
      </c>
      <c r="CJ1917">
        <v>0</v>
      </c>
      <c r="CK1917">
        <v>0</v>
      </c>
      <c r="CL1917">
        <v>0</v>
      </c>
      <c r="CM1917">
        <v>0</v>
      </c>
      <c r="CN1917">
        <v>0</v>
      </c>
    </row>
    <row r="1918" spans="1:92" hidden="1" x14ac:dyDescent="0.25">
      <c r="A1918" s="27" t="s">
        <v>361</v>
      </c>
      <c r="B1918" s="12" t="s">
        <v>110</v>
      </c>
      <c r="C1918" s="2">
        <v>43915</v>
      </c>
      <c r="D1918" s="12">
        <v>0</v>
      </c>
      <c r="E1918" s="12">
        <v>0</v>
      </c>
      <c r="F1918" s="12">
        <v>0</v>
      </c>
      <c r="G1918" s="12">
        <v>0</v>
      </c>
      <c r="H1918" s="12">
        <v>0</v>
      </c>
      <c r="I1918" s="12">
        <v>0</v>
      </c>
      <c r="J1918" s="12">
        <v>0</v>
      </c>
      <c r="K1918" s="12">
        <v>0</v>
      </c>
      <c r="L1918" s="12">
        <v>0</v>
      </c>
      <c r="M1918" s="12">
        <v>0</v>
      </c>
      <c r="N1918" s="12">
        <v>0</v>
      </c>
      <c r="O1918" s="12">
        <v>0</v>
      </c>
      <c r="P1918" s="12">
        <v>0</v>
      </c>
      <c r="Q1918" s="12">
        <v>0</v>
      </c>
      <c r="R1918" s="12">
        <v>0</v>
      </c>
      <c r="S1918" s="12">
        <v>0</v>
      </c>
      <c r="T1918" s="12">
        <v>0</v>
      </c>
      <c r="U1918" s="12">
        <v>0</v>
      </c>
      <c r="V1918" s="12">
        <v>0</v>
      </c>
      <c r="W1918" s="12">
        <v>0</v>
      </c>
      <c r="X1918" s="12">
        <v>0</v>
      </c>
      <c r="Y1918" s="12">
        <v>0</v>
      </c>
      <c r="Z1918" s="12">
        <v>0</v>
      </c>
      <c r="AA1918" s="12">
        <v>0</v>
      </c>
      <c r="AB1918" s="12">
        <v>0</v>
      </c>
      <c r="AC1918" s="12">
        <v>0</v>
      </c>
      <c r="AG1918" s="33" t="s">
        <v>361</v>
      </c>
      <c r="AH1918" s="30" t="s">
        <v>110</v>
      </c>
      <c r="AI1918" s="34">
        <v>43915</v>
      </c>
      <c r="AJ1918" s="12">
        <v>0</v>
      </c>
      <c r="AK1918" s="12">
        <v>0</v>
      </c>
      <c r="AL1918" s="12">
        <v>0</v>
      </c>
      <c r="AM1918" s="12">
        <v>0</v>
      </c>
      <c r="AN1918" s="12">
        <v>0</v>
      </c>
      <c r="AO1918" s="12">
        <v>0</v>
      </c>
      <c r="AP1918" s="12">
        <v>0</v>
      </c>
      <c r="AQ1918" s="12">
        <v>0</v>
      </c>
      <c r="AR1918" s="12">
        <v>0</v>
      </c>
      <c r="AS1918" s="12">
        <v>0</v>
      </c>
      <c r="AT1918" s="12">
        <v>0</v>
      </c>
      <c r="AU1918" s="12">
        <v>0</v>
      </c>
      <c r="AV1918" s="12">
        <v>0</v>
      </c>
      <c r="AW1918" s="12">
        <v>0</v>
      </c>
      <c r="AX1918" s="12">
        <v>0</v>
      </c>
      <c r="AY1918" s="12">
        <v>0</v>
      </c>
      <c r="AZ1918" s="12">
        <v>0</v>
      </c>
      <c r="BA1918" s="12">
        <v>0</v>
      </c>
      <c r="BB1918" s="12">
        <v>0</v>
      </c>
      <c r="BC1918" s="12">
        <v>0</v>
      </c>
      <c r="BD1918" s="12">
        <v>0</v>
      </c>
      <c r="BE1918" s="12">
        <v>0</v>
      </c>
      <c r="BF1918" s="12">
        <v>0</v>
      </c>
      <c r="BK1918" t="s">
        <v>337</v>
      </c>
      <c r="BL1918" t="s">
        <v>110</v>
      </c>
      <c r="BM1918" s="2">
        <v>43914</v>
      </c>
      <c r="BN1918">
        <v>0</v>
      </c>
      <c r="BO1918">
        <v>0</v>
      </c>
      <c r="BP1918">
        <v>0</v>
      </c>
      <c r="BQ1918">
        <v>0</v>
      </c>
      <c r="BR1918">
        <v>0</v>
      </c>
      <c r="BS1918">
        <v>0</v>
      </c>
      <c r="BT1918">
        <v>0</v>
      </c>
      <c r="BU1918">
        <v>0</v>
      </c>
      <c r="BV1918">
        <v>0</v>
      </c>
      <c r="BW1918">
        <v>0</v>
      </c>
      <c r="BX1918">
        <v>0</v>
      </c>
      <c r="BY1918">
        <v>0</v>
      </c>
      <c r="BZ1918">
        <v>0</v>
      </c>
      <c r="CA1918">
        <v>0</v>
      </c>
      <c r="CB1918">
        <v>0</v>
      </c>
      <c r="CC1918">
        <v>0</v>
      </c>
      <c r="CD1918">
        <v>0</v>
      </c>
      <c r="CE1918">
        <v>0</v>
      </c>
      <c r="CF1918">
        <v>0</v>
      </c>
      <c r="CG1918">
        <v>0</v>
      </c>
      <c r="CH1918">
        <v>0</v>
      </c>
      <c r="CI1918">
        <v>0</v>
      </c>
      <c r="CJ1918">
        <v>0</v>
      </c>
      <c r="CK1918">
        <v>0</v>
      </c>
      <c r="CL1918">
        <v>0</v>
      </c>
      <c r="CM1918">
        <v>0</v>
      </c>
      <c r="CN1918">
        <v>0</v>
      </c>
    </row>
    <row r="1919" spans="1:92" hidden="1" x14ac:dyDescent="0.25">
      <c r="A1919" s="27" t="s">
        <v>361</v>
      </c>
      <c r="B1919" s="12" t="s">
        <v>111</v>
      </c>
      <c r="C1919" s="2">
        <v>43915</v>
      </c>
      <c r="D1919" s="12">
        <v>0</v>
      </c>
      <c r="E1919" s="12">
        <v>0</v>
      </c>
      <c r="F1919" s="12">
        <v>0</v>
      </c>
      <c r="G1919" s="12">
        <v>0</v>
      </c>
      <c r="H1919" s="12">
        <v>0</v>
      </c>
      <c r="I1919" s="12">
        <v>0</v>
      </c>
      <c r="J1919" s="12">
        <v>0</v>
      </c>
      <c r="K1919" s="12">
        <v>0</v>
      </c>
      <c r="L1919" s="12">
        <v>0</v>
      </c>
      <c r="M1919" s="12">
        <v>0</v>
      </c>
      <c r="N1919" s="12">
        <v>0</v>
      </c>
      <c r="O1919" s="12">
        <v>0</v>
      </c>
      <c r="P1919" s="12">
        <v>0</v>
      </c>
      <c r="Q1919" s="12">
        <v>0</v>
      </c>
      <c r="R1919" s="12">
        <v>0</v>
      </c>
      <c r="S1919" s="12">
        <v>0</v>
      </c>
      <c r="T1919" s="12">
        <v>0</v>
      </c>
      <c r="U1919" s="12">
        <v>0</v>
      </c>
      <c r="V1919" s="12">
        <v>0</v>
      </c>
      <c r="W1919" s="12">
        <v>0</v>
      </c>
      <c r="X1919" s="12">
        <v>0</v>
      </c>
      <c r="Y1919" s="12">
        <v>0</v>
      </c>
      <c r="Z1919" s="12">
        <v>0</v>
      </c>
      <c r="AA1919" s="12">
        <v>0</v>
      </c>
      <c r="AB1919" s="12">
        <v>0</v>
      </c>
      <c r="AC1919" s="12">
        <v>0</v>
      </c>
      <c r="AG1919" s="35" t="s">
        <v>361</v>
      </c>
      <c r="AH1919" s="29" t="s">
        <v>111</v>
      </c>
      <c r="AI1919" s="36">
        <v>43915</v>
      </c>
      <c r="AJ1919" s="12">
        <v>0</v>
      </c>
      <c r="AK1919" s="12">
        <v>0</v>
      </c>
      <c r="AL1919" s="12">
        <v>0</v>
      </c>
      <c r="AM1919" s="12">
        <v>0</v>
      </c>
      <c r="AN1919" s="12">
        <v>0</v>
      </c>
      <c r="AO1919" s="12">
        <v>0</v>
      </c>
      <c r="AP1919" s="12">
        <v>0</v>
      </c>
      <c r="AQ1919" s="12">
        <v>0</v>
      </c>
      <c r="AR1919" s="12">
        <v>0</v>
      </c>
      <c r="AS1919" s="12">
        <v>0</v>
      </c>
      <c r="AT1919" s="12">
        <v>0</v>
      </c>
      <c r="AU1919" s="12">
        <v>0</v>
      </c>
      <c r="AV1919" s="12">
        <v>0</v>
      </c>
      <c r="AW1919" s="12">
        <v>0</v>
      </c>
      <c r="AX1919" s="12">
        <v>0</v>
      </c>
      <c r="AY1919" s="12">
        <v>0</v>
      </c>
      <c r="AZ1919" s="12">
        <v>0</v>
      </c>
      <c r="BA1919" s="12">
        <v>0</v>
      </c>
      <c r="BB1919" s="12">
        <v>0</v>
      </c>
      <c r="BC1919" s="12">
        <v>0</v>
      </c>
      <c r="BD1919" s="12">
        <v>0</v>
      </c>
      <c r="BE1919" s="12">
        <v>0</v>
      </c>
      <c r="BF1919" s="12">
        <v>0</v>
      </c>
      <c r="BK1919" t="s">
        <v>337</v>
      </c>
      <c r="BL1919" t="s">
        <v>111</v>
      </c>
      <c r="BM1919" s="2">
        <v>43914</v>
      </c>
      <c r="BN1919">
        <v>0</v>
      </c>
      <c r="BO1919">
        <v>0</v>
      </c>
      <c r="BP1919">
        <v>0</v>
      </c>
      <c r="BQ1919">
        <v>0</v>
      </c>
      <c r="BR1919">
        <v>0</v>
      </c>
      <c r="BS1919">
        <v>0</v>
      </c>
      <c r="BT1919">
        <v>0</v>
      </c>
      <c r="BU1919">
        <v>0</v>
      </c>
      <c r="BV1919">
        <v>0</v>
      </c>
      <c r="BW1919">
        <v>0</v>
      </c>
      <c r="BX1919">
        <v>0</v>
      </c>
      <c r="BY1919">
        <v>0</v>
      </c>
      <c r="BZ1919">
        <v>0</v>
      </c>
      <c r="CA1919">
        <v>0</v>
      </c>
      <c r="CB1919">
        <v>0</v>
      </c>
      <c r="CC1919">
        <v>0</v>
      </c>
      <c r="CD1919">
        <v>0</v>
      </c>
      <c r="CE1919">
        <v>0</v>
      </c>
      <c r="CF1919">
        <v>0</v>
      </c>
      <c r="CG1919">
        <v>0</v>
      </c>
      <c r="CH1919">
        <v>0</v>
      </c>
      <c r="CI1919">
        <v>0</v>
      </c>
      <c r="CJ1919">
        <v>0</v>
      </c>
      <c r="CK1919">
        <v>0</v>
      </c>
      <c r="CL1919">
        <v>0</v>
      </c>
      <c r="CM1919">
        <v>0</v>
      </c>
      <c r="CN1919">
        <v>0</v>
      </c>
    </row>
    <row r="1920" spans="1:92" hidden="1" x14ac:dyDescent="0.25">
      <c r="A1920" s="27" t="s">
        <v>361</v>
      </c>
      <c r="B1920" s="12" t="s">
        <v>112</v>
      </c>
      <c r="C1920" s="2">
        <v>43915</v>
      </c>
      <c r="D1920" s="12">
        <v>0</v>
      </c>
      <c r="E1920" s="12">
        <v>0</v>
      </c>
      <c r="F1920" s="12">
        <v>0</v>
      </c>
      <c r="G1920" s="12">
        <v>0</v>
      </c>
      <c r="H1920" s="12">
        <v>0</v>
      </c>
      <c r="I1920" s="12">
        <v>0</v>
      </c>
      <c r="J1920" s="12">
        <v>0</v>
      </c>
      <c r="K1920" s="12">
        <v>0</v>
      </c>
      <c r="L1920" s="12">
        <v>0</v>
      </c>
      <c r="M1920" s="12">
        <v>0</v>
      </c>
      <c r="N1920" s="12">
        <v>0</v>
      </c>
      <c r="O1920" s="12">
        <v>0</v>
      </c>
      <c r="P1920" s="12">
        <v>0</v>
      </c>
      <c r="Q1920" s="12">
        <v>0</v>
      </c>
      <c r="R1920" s="12">
        <v>0</v>
      </c>
      <c r="S1920" s="12">
        <v>0</v>
      </c>
      <c r="T1920" s="12">
        <v>0</v>
      </c>
      <c r="U1920" s="12">
        <v>0</v>
      </c>
      <c r="V1920" s="12">
        <v>0</v>
      </c>
      <c r="W1920" s="12">
        <v>0</v>
      </c>
      <c r="X1920" s="12">
        <v>0</v>
      </c>
      <c r="Y1920" s="12">
        <v>0</v>
      </c>
      <c r="Z1920" s="12">
        <v>0</v>
      </c>
      <c r="AA1920" s="12">
        <v>0</v>
      </c>
      <c r="AB1920" s="12">
        <v>0</v>
      </c>
      <c r="AC1920" s="12">
        <v>0</v>
      </c>
      <c r="AG1920" s="33" t="s">
        <v>361</v>
      </c>
      <c r="AH1920" s="30" t="s">
        <v>112</v>
      </c>
      <c r="AI1920" s="34">
        <v>43915</v>
      </c>
      <c r="AJ1920" s="12">
        <v>0</v>
      </c>
      <c r="AK1920" s="12">
        <v>0</v>
      </c>
      <c r="AL1920" s="12">
        <v>0</v>
      </c>
      <c r="AM1920" s="12">
        <v>0</v>
      </c>
      <c r="AN1920" s="12">
        <v>0</v>
      </c>
      <c r="AO1920" s="12">
        <v>0</v>
      </c>
      <c r="AP1920" s="12">
        <v>0</v>
      </c>
      <c r="AQ1920" s="12">
        <v>0</v>
      </c>
      <c r="AR1920" s="12">
        <v>0</v>
      </c>
      <c r="AS1920" s="12">
        <v>0</v>
      </c>
      <c r="AT1920" s="12">
        <v>0</v>
      </c>
      <c r="AU1920" s="12">
        <v>0</v>
      </c>
      <c r="AV1920" s="12">
        <v>0</v>
      </c>
      <c r="AW1920" s="12">
        <v>0</v>
      </c>
      <c r="AX1920" s="12">
        <v>0</v>
      </c>
      <c r="AY1920" s="12">
        <v>0</v>
      </c>
      <c r="AZ1920" s="12">
        <v>0</v>
      </c>
      <c r="BA1920" s="12">
        <v>0</v>
      </c>
      <c r="BB1920" s="12">
        <v>0</v>
      </c>
      <c r="BC1920" s="12">
        <v>0</v>
      </c>
      <c r="BD1920" s="12">
        <v>0</v>
      </c>
      <c r="BE1920" s="12">
        <v>0</v>
      </c>
      <c r="BF1920" s="12">
        <v>0</v>
      </c>
      <c r="BK1920" t="s">
        <v>337</v>
      </c>
      <c r="BL1920" t="s">
        <v>112</v>
      </c>
      <c r="BM1920" s="2">
        <v>43914</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v>0</v>
      </c>
      <c r="CG1920">
        <v>0</v>
      </c>
      <c r="CH1920">
        <v>0</v>
      </c>
      <c r="CI1920">
        <v>0</v>
      </c>
      <c r="CJ1920">
        <v>0</v>
      </c>
      <c r="CK1920">
        <v>0</v>
      </c>
      <c r="CL1920">
        <v>0</v>
      </c>
      <c r="CM1920">
        <v>0</v>
      </c>
      <c r="CN1920">
        <v>0</v>
      </c>
    </row>
    <row r="1921" spans="1:92" hidden="1" x14ac:dyDescent="0.25">
      <c r="A1921" s="27" t="s">
        <v>361</v>
      </c>
      <c r="B1921" s="12" t="s">
        <v>113</v>
      </c>
      <c r="C1921" s="2">
        <v>43915</v>
      </c>
      <c r="D1921" s="12">
        <v>0</v>
      </c>
      <c r="E1921" s="12">
        <v>0</v>
      </c>
      <c r="F1921" s="12">
        <v>0</v>
      </c>
      <c r="G1921" s="12">
        <v>0</v>
      </c>
      <c r="H1921" s="12">
        <v>0</v>
      </c>
      <c r="I1921" s="12">
        <v>0</v>
      </c>
      <c r="J1921" s="12">
        <v>0</v>
      </c>
      <c r="K1921" s="12">
        <v>0</v>
      </c>
      <c r="L1921" s="12">
        <v>0</v>
      </c>
      <c r="M1921" s="12">
        <v>0</v>
      </c>
      <c r="N1921" s="12">
        <v>0</v>
      </c>
      <c r="O1921" s="12">
        <v>0</v>
      </c>
      <c r="P1921" s="12">
        <v>0</v>
      </c>
      <c r="Q1921" s="12">
        <v>0</v>
      </c>
      <c r="R1921" s="12">
        <v>0</v>
      </c>
      <c r="S1921" s="12">
        <v>0</v>
      </c>
      <c r="T1921" s="12">
        <v>0</v>
      </c>
      <c r="U1921" s="12">
        <v>0</v>
      </c>
      <c r="V1921" s="12">
        <v>0</v>
      </c>
      <c r="W1921" s="12">
        <v>0</v>
      </c>
      <c r="X1921" s="12">
        <v>0</v>
      </c>
      <c r="Y1921" s="12">
        <v>0</v>
      </c>
      <c r="Z1921" s="12">
        <v>0</v>
      </c>
      <c r="AA1921" s="12">
        <v>0</v>
      </c>
      <c r="AB1921" s="12">
        <v>0</v>
      </c>
      <c r="AC1921" s="12">
        <v>0</v>
      </c>
      <c r="AG1921" s="35" t="s">
        <v>361</v>
      </c>
      <c r="AH1921" s="29" t="s">
        <v>113</v>
      </c>
      <c r="AI1921" s="36">
        <v>43915</v>
      </c>
      <c r="AJ1921" s="12">
        <v>0</v>
      </c>
      <c r="AK1921" s="12">
        <v>0</v>
      </c>
      <c r="AL1921" s="12">
        <v>0</v>
      </c>
      <c r="AM1921" s="12">
        <v>0</v>
      </c>
      <c r="AN1921" s="12">
        <v>0</v>
      </c>
      <c r="AO1921" s="12">
        <v>0</v>
      </c>
      <c r="AP1921" s="12">
        <v>0</v>
      </c>
      <c r="AQ1921" s="12">
        <v>0</v>
      </c>
      <c r="AR1921" s="12">
        <v>0</v>
      </c>
      <c r="AS1921" s="12">
        <v>0</v>
      </c>
      <c r="AT1921" s="12">
        <v>0</v>
      </c>
      <c r="AU1921" s="12">
        <v>0</v>
      </c>
      <c r="AV1921" s="12">
        <v>0</v>
      </c>
      <c r="AW1921" s="12">
        <v>0</v>
      </c>
      <c r="AX1921" s="12">
        <v>0</v>
      </c>
      <c r="AY1921" s="12">
        <v>0</v>
      </c>
      <c r="AZ1921" s="12">
        <v>0</v>
      </c>
      <c r="BA1921" s="12">
        <v>0</v>
      </c>
      <c r="BB1921" s="12">
        <v>0</v>
      </c>
      <c r="BC1921" s="12">
        <v>0</v>
      </c>
      <c r="BD1921" s="12">
        <v>0</v>
      </c>
      <c r="BE1921" s="12">
        <v>0</v>
      </c>
      <c r="BF1921" s="12">
        <v>0</v>
      </c>
      <c r="BK1921" t="s">
        <v>337</v>
      </c>
      <c r="BL1921" t="s">
        <v>113</v>
      </c>
      <c r="BM1921" s="2">
        <v>43914</v>
      </c>
      <c r="BN1921">
        <v>0</v>
      </c>
      <c r="BO1921">
        <v>0</v>
      </c>
      <c r="BP1921">
        <v>0</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0</v>
      </c>
      <c r="CI1921">
        <v>0</v>
      </c>
      <c r="CJ1921">
        <v>0</v>
      </c>
      <c r="CK1921">
        <v>0</v>
      </c>
      <c r="CL1921">
        <v>0</v>
      </c>
      <c r="CM1921">
        <v>0</v>
      </c>
      <c r="CN1921">
        <v>0</v>
      </c>
    </row>
    <row r="1922" spans="1:92" hidden="1" x14ac:dyDescent="0.25">
      <c r="A1922" s="27" t="s">
        <v>362</v>
      </c>
      <c r="B1922" s="12" t="s">
        <v>110</v>
      </c>
      <c r="C1922" s="2">
        <v>43915</v>
      </c>
      <c r="D1922" s="12">
        <v>0</v>
      </c>
      <c r="E1922" s="12">
        <v>0</v>
      </c>
      <c r="F1922" s="12">
        <v>0</v>
      </c>
      <c r="G1922" s="12">
        <v>0</v>
      </c>
      <c r="H1922" s="12">
        <v>0</v>
      </c>
      <c r="I1922" s="12">
        <v>0</v>
      </c>
      <c r="J1922" s="12">
        <v>0</v>
      </c>
      <c r="K1922" s="12">
        <v>0</v>
      </c>
      <c r="L1922" s="12">
        <v>0</v>
      </c>
      <c r="M1922" s="12">
        <v>0</v>
      </c>
      <c r="N1922" s="12">
        <v>0</v>
      </c>
      <c r="O1922" s="12">
        <v>0</v>
      </c>
      <c r="P1922" s="12">
        <v>0</v>
      </c>
      <c r="Q1922" s="12">
        <v>0</v>
      </c>
      <c r="R1922" s="12">
        <v>0</v>
      </c>
      <c r="S1922" s="12">
        <v>0</v>
      </c>
      <c r="T1922" s="12">
        <v>0</v>
      </c>
      <c r="U1922" s="12">
        <v>0</v>
      </c>
      <c r="V1922" s="12">
        <v>0</v>
      </c>
      <c r="W1922" s="12">
        <v>0</v>
      </c>
      <c r="X1922" s="12">
        <v>0</v>
      </c>
      <c r="Y1922" s="12">
        <v>0</v>
      </c>
      <c r="Z1922" s="12">
        <v>0</v>
      </c>
      <c r="AA1922" s="12">
        <v>0</v>
      </c>
      <c r="AB1922" s="12">
        <v>0</v>
      </c>
      <c r="AC1922" s="12">
        <v>0</v>
      </c>
      <c r="AG1922" s="33" t="s">
        <v>362</v>
      </c>
      <c r="AH1922" s="30" t="s">
        <v>110</v>
      </c>
      <c r="AI1922" s="34">
        <v>43915</v>
      </c>
      <c r="AJ1922" s="12">
        <v>0</v>
      </c>
      <c r="AK1922" s="12">
        <v>0</v>
      </c>
      <c r="AL1922" s="12">
        <v>0</v>
      </c>
      <c r="AM1922" s="12">
        <v>0</v>
      </c>
      <c r="AN1922" s="12">
        <v>0</v>
      </c>
      <c r="AO1922" s="12">
        <v>0</v>
      </c>
      <c r="AP1922" s="12">
        <v>0</v>
      </c>
      <c r="AQ1922" s="12">
        <v>0</v>
      </c>
      <c r="AR1922" s="12">
        <v>0</v>
      </c>
      <c r="AS1922" s="12">
        <v>0</v>
      </c>
      <c r="AT1922" s="12">
        <v>0</v>
      </c>
      <c r="AU1922" s="12">
        <v>0</v>
      </c>
      <c r="AV1922" s="12">
        <v>0</v>
      </c>
      <c r="AW1922" s="12">
        <v>0</v>
      </c>
      <c r="AX1922" s="12">
        <v>0</v>
      </c>
      <c r="AY1922" s="12">
        <v>0</v>
      </c>
      <c r="AZ1922" s="12">
        <v>0</v>
      </c>
      <c r="BA1922" s="12">
        <v>0</v>
      </c>
      <c r="BB1922" s="12">
        <v>0</v>
      </c>
      <c r="BC1922" s="12">
        <v>0</v>
      </c>
      <c r="BD1922" s="12">
        <v>0</v>
      </c>
      <c r="BE1922" s="12">
        <v>0</v>
      </c>
      <c r="BF1922" s="12">
        <v>0</v>
      </c>
      <c r="BK1922" t="s">
        <v>338</v>
      </c>
      <c r="BL1922" t="s">
        <v>110</v>
      </c>
      <c r="BM1922" s="2">
        <v>43914</v>
      </c>
      <c r="BN1922">
        <v>0</v>
      </c>
      <c r="BO1922">
        <v>0</v>
      </c>
      <c r="BP1922">
        <v>0</v>
      </c>
      <c r="BQ1922">
        <v>0</v>
      </c>
      <c r="BR1922">
        <v>0</v>
      </c>
      <c r="BS1922">
        <v>0</v>
      </c>
      <c r="BT1922">
        <v>0</v>
      </c>
      <c r="BU1922">
        <v>0</v>
      </c>
      <c r="BV1922">
        <v>0</v>
      </c>
      <c r="BW1922">
        <v>0</v>
      </c>
      <c r="BX1922">
        <v>0</v>
      </c>
      <c r="BY1922">
        <v>0</v>
      </c>
      <c r="BZ1922">
        <v>0</v>
      </c>
      <c r="CA1922">
        <v>0</v>
      </c>
      <c r="CB1922">
        <v>0</v>
      </c>
      <c r="CC1922">
        <v>0</v>
      </c>
      <c r="CD1922">
        <v>0</v>
      </c>
      <c r="CE1922">
        <v>0</v>
      </c>
      <c r="CF1922">
        <v>0</v>
      </c>
      <c r="CG1922">
        <v>0</v>
      </c>
      <c r="CH1922">
        <v>0</v>
      </c>
      <c r="CI1922">
        <v>0</v>
      </c>
      <c r="CJ1922">
        <v>0</v>
      </c>
      <c r="CK1922">
        <v>0</v>
      </c>
      <c r="CL1922">
        <v>0</v>
      </c>
      <c r="CM1922">
        <v>0</v>
      </c>
      <c r="CN1922">
        <v>0</v>
      </c>
    </row>
    <row r="1923" spans="1:92" hidden="1" x14ac:dyDescent="0.25">
      <c r="A1923" s="27" t="s">
        <v>362</v>
      </c>
      <c r="B1923" s="12" t="s">
        <v>111</v>
      </c>
      <c r="C1923" s="2">
        <v>43915</v>
      </c>
      <c r="D1923" s="12">
        <v>0</v>
      </c>
      <c r="E1923" s="12">
        <v>0</v>
      </c>
      <c r="F1923" s="12">
        <v>0</v>
      </c>
      <c r="G1923" s="12">
        <v>0</v>
      </c>
      <c r="H1923" s="12">
        <v>0</v>
      </c>
      <c r="I1923" s="12">
        <v>0</v>
      </c>
      <c r="J1923" s="12">
        <v>0</v>
      </c>
      <c r="K1923" s="12">
        <v>0</v>
      </c>
      <c r="L1923" s="12">
        <v>0</v>
      </c>
      <c r="M1923" s="12">
        <v>0</v>
      </c>
      <c r="N1923" s="12">
        <v>0</v>
      </c>
      <c r="O1923" s="12">
        <v>0</v>
      </c>
      <c r="P1923" s="12">
        <v>0</v>
      </c>
      <c r="Q1923" s="12">
        <v>0</v>
      </c>
      <c r="R1923" s="12">
        <v>0</v>
      </c>
      <c r="S1923" s="12">
        <v>0</v>
      </c>
      <c r="T1923" s="12">
        <v>0</v>
      </c>
      <c r="U1923" s="12">
        <v>0</v>
      </c>
      <c r="V1923" s="12">
        <v>0</v>
      </c>
      <c r="W1923" s="12">
        <v>0</v>
      </c>
      <c r="X1923" s="12">
        <v>0</v>
      </c>
      <c r="Y1923" s="12">
        <v>0</v>
      </c>
      <c r="Z1923" s="12">
        <v>0</v>
      </c>
      <c r="AA1923" s="12">
        <v>0</v>
      </c>
      <c r="AB1923" s="12">
        <v>0</v>
      </c>
      <c r="AC1923" s="12">
        <v>0</v>
      </c>
      <c r="AG1923" s="35" t="s">
        <v>362</v>
      </c>
      <c r="AH1923" s="29" t="s">
        <v>111</v>
      </c>
      <c r="AI1923" s="36">
        <v>43915</v>
      </c>
      <c r="AJ1923" s="12">
        <v>0</v>
      </c>
      <c r="AK1923" s="12">
        <v>0</v>
      </c>
      <c r="AL1923" s="12">
        <v>0</v>
      </c>
      <c r="AM1923" s="12">
        <v>0</v>
      </c>
      <c r="AN1923" s="12">
        <v>0</v>
      </c>
      <c r="AO1923" s="12">
        <v>0</v>
      </c>
      <c r="AP1923" s="12">
        <v>0</v>
      </c>
      <c r="AQ1923" s="12">
        <v>0</v>
      </c>
      <c r="AR1923" s="12">
        <v>0</v>
      </c>
      <c r="AS1923" s="12">
        <v>0</v>
      </c>
      <c r="AT1923" s="12">
        <v>0</v>
      </c>
      <c r="AU1923" s="12">
        <v>0</v>
      </c>
      <c r="AV1923" s="12">
        <v>0</v>
      </c>
      <c r="AW1923" s="12">
        <v>0</v>
      </c>
      <c r="AX1923" s="12">
        <v>0</v>
      </c>
      <c r="AY1923" s="12">
        <v>0</v>
      </c>
      <c r="AZ1923" s="12">
        <v>0</v>
      </c>
      <c r="BA1923" s="12">
        <v>0</v>
      </c>
      <c r="BB1923" s="12">
        <v>0</v>
      </c>
      <c r="BC1923" s="12">
        <v>0</v>
      </c>
      <c r="BD1923" s="12">
        <v>0</v>
      </c>
      <c r="BE1923" s="12">
        <v>0</v>
      </c>
      <c r="BF1923" s="12">
        <v>0</v>
      </c>
      <c r="BK1923" t="s">
        <v>338</v>
      </c>
      <c r="BL1923" t="s">
        <v>111</v>
      </c>
      <c r="BM1923" s="2">
        <v>43914</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v>0</v>
      </c>
      <c r="CG1923">
        <v>0</v>
      </c>
      <c r="CH1923">
        <v>0</v>
      </c>
      <c r="CI1923">
        <v>0</v>
      </c>
      <c r="CJ1923">
        <v>0</v>
      </c>
      <c r="CK1923">
        <v>0</v>
      </c>
      <c r="CL1923">
        <v>0</v>
      </c>
      <c r="CM1923">
        <v>0</v>
      </c>
      <c r="CN1923">
        <v>0</v>
      </c>
    </row>
    <row r="1924" spans="1:92" hidden="1" x14ac:dyDescent="0.25">
      <c r="A1924" s="27" t="s">
        <v>362</v>
      </c>
      <c r="B1924" s="12" t="s">
        <v>112</v>
      </c>
      <c r="C1924" s="2">
        <v>43915</v>
      </c>
      <c r="D1924" s="12">
        <v>0</v>
      </c>
      <c r="E1924" s="12">
        <v>0</v>
      </c>
      <c r="F1924" s="12">
        <v>0</v>
      </c>
      <c r="G1924" s="12">
        <v>0</v>
      </c>
      <c r="H1924" s="12">
        <v>0</v>
      </c>
      <c r="I1924" s="12">
        <v>0</v>
      </c>
      <c r="J1924" s="12">
        <v>0</v>
      </c>
      <c r="K1924" s="12">
        <v>0</v>
      </c>
      <c r="L1924" s="12">
        <v>0</v>
      </c>
      <c r="M1924" s="12">
        <v>0</v>
      </c>
      <c r="N1924" s="12">
        <v>0</v>
      </c>
      <c r="O1924" s="12">
        <v>0</v>
      </c>
      <c r="P1924" s="12">
        <v>0</v>
      </c>
      <c r="Q1924" s="12">
        <v>0</v>
      </c>
      <c r="R1924" s="12">
        <v>0</v>
      </c>
      <c r="S1924" s="12">
        <v>0</v>
      </c>
      <c r="T1924" s="12">
        <v>0</v>
      </c>
      <c r="U1924" s="12">
        <v>0</v>
      </c>
      <c r="V1924" s="12">
        <v>0</v>
      </c>
      <c r="W1924" s="12">
        <v>0</v>
      </c>
      <c r="X1924" s="12">
        <v>0</v>
      </c>
      <c r="Y1924" s="12">
        <v>0</v>
      </c>
      <c r="Z1924" s="12">
        <v>0</v>
      </c>
      <c r="AA1924" s="12">
        <v>0</v>
      </c>
      <c r="AB1924" s="12">
        <v>0</v>
      </c>
      <c r="AC1924" s="12">
        <v>0</v>
      </c>
      <c r="AG1924" s="33" t="s">
        <v>362</v>
      </c>
      <c r="AH1924" s="30" t="s">
        <v>112</v>
      </c>
      <c r="AI1924" s="34">
        <v>43915</v>
      </c>
      <c r="AJ1924" s="12">
        <v>0</v>
      </c>
      <c r="AK1924" s="12">
        <v>0</v>
      </c>
      <c r="AL1924" s="12">
        <v>0</v>
      </c>
      <c r="AM1924" s="12">
        <v>0</v>
      </c>
      <c r="AN1924" s="12">
        <v>0</v>
      </c>
      <c r="AO1924" s="12">
        <v>0</v>
      </c>
      <c r="AP1924" s="12">
        <v>0</v>
      </c>
      <c r="AQ1924" s="12">
        <v>0</v>
      </c>
      <c r="AR1924" s="12">
        <v>0</v>
      </c>
      <c r="AS1924" s="12">
        <v>0</v>
      </c>
      <c r="AT1924" s="12">
        <v>0</v>
      </c>
      <c r="AU1924" s="12">
        <v>0</v>
      </c>
      <c r="AV1924" s="12">
        <v>0</v>
      </c>
      <c r="AW1924" s="12">
        <v>0</v>
      </c>
      <c r="AX1924" s="12">
        <v>0</v>
      </c>
      <c r="AY1924" s="12">
        <v>0</v>
      </c>
      <c r="AZ1924" s="12">
        <v>0</v>
      </c>
      <c r="BA1924" s="12">
        <v>0</v>
      </c>
      <c r="BB1924" s="12">
        <v>0</v>
      </c>
      <c r="BC1924" s="12">
        <v>0</v>
      </c>
      <c r="BD1924" s="12">
        <v>0</v>
      </c>
      <c r="BE1924" s="12">
        <v>0</v>
      </c>
      <c r="BF1924" s="12">
        <v>0</v>
      </c>
      <c r="BK1924" t="s">
        <v>338</v>
      </c>
      <c r="BL1924" t="s">
        <v>112</v>
      </c>
      <c r="BM1924" s="2">
        <v>43914</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v>0</v>
      </c>
      <c r="CG1924">
        <v>0</v>
      </c>
      <c r="CH1924">
        <v>0</v>
      </c>
      <c r="CI1924">
        <v>0</v>
      </c>
      <c r="CJ1924">
        <v>0</v>
      </c>
      <c r="CK1924">
        <v>0</v>
      </c>
      <c r="CL1924">
        <v>0</v>
      </c>
      <c r="CM1924">
        <v>0</v>
      </c>
      <c r="CN1924">
        <v>0</v>
      </c>
    </row>
    <row r="1925" spans="1:92" hidden="1" x14ac:dyDescent="0.25">
      <c r="A1925" s="27" t="s">
        <v>362</v>
      </c>
      <c r="B1925" s="12" t="s">
        <v>113</v>
      </c>
      <c r="C1925" s="2">
        <v>43915</v>
      </c>
      <c r="D1925" s="12">
        <v>0</v>
      </c>
      <c r="E1925" s="12">
        <v>0</v>
      </c>
      <c r="F1925" s="12">
        <v>0</v>
      </c>
      <c r="G1925" s="12">
        <v>0</v>
      </c>
      <c r="H1925" s="12">
        <v>0</v>
      </c>
      <c r="I1925" s="12">
        <v>0</v>
      </c>
      <c r="J1925" s="12">
        <v>0</v>
      </c>
      <c r="K1925" s="12">
        <v>0</v>
      </c>
      <c r="L1925" s="12">
        <v>0</v>
      </c>
      <c r="M1925" s="12">
        <v>0</v>
      </c>
      <c r="N1925" s="12">
        <v>0</v>
      </c>
      <c r="O1925" s="12">
        <v>0</v>
      </c>
      <c r="P1925" s="12">
        <v>0</v>
      </c>
      <c r="Q1925" s="12">
        <v>0</v>
      </c>
      <c r="R1925" s="12">
        <v>0</v>
      </c>
      <c r="S1925" s="12">
        <v>0</v>
      </c>
      <c r="T1925" s="12">
        <v>0</v>
      </c>
      <c r="U1925" s="12">
        <v>0</v>
      </c>
      <c r="V1925" s="12">
        <v>0</v>
      </c>
      <c r="W1925" s="12">
        <v>0</v>
      </c>
      <c r="X1925" s="12">
        <v>0</v>
      </c>
      <c r="Y1925" s="12">
        <v>0</v>
      </c>
      <c r="Z1925" s="12">
        <v>0</v>
      </c>
      <c r="AA1925" s="12">
        <v>0</v>
      </c>
      <c r="AB1925" s="12">
        <v>0</v>
      </c>
      <c r="AC1925" s="12">
        <v>0</v>
      </c>
      <c r="AG1925" s="35" t="s">
        <v>362</v>
      </c>
      <c r="AH1925" s="29" t="s">
        <v>113</v>
      </c>
      <c r="AI1925" s="36">
        <v>43915</v>
      </c>
      <c r="AJ1925" s="12">
        <v>0</v>
      </c>
      <c r="AK1925" s="12">
        <v>0</v>
      </c>
      <c r="AL1925" s="12">
        <v>0</v>
      </c>
      <c r="AM1925" s="12">
        <v>0</v>
      </c>
      <c r="AN1925" s="12">
        <v>0</v>
      </c>
      <c r="AO1925" s="12">
        <v>0</v>
      </c>
      <c r="AP1925" s="12">
        <v>0</v>
      </c>
      <c r="AQ1925" s="12">
        <v>0</v>
      </c>
      <c r="AR1925" s="12">
        <v>0</v>
      </c>
      <c r="AS1925" s="12">
        <v>0</v>
      </c>
      <c r="AT1925" s="12">
        <v>0</v>
      </c>
      <c r="AU1925" s="12">
        <v>0</v>
      </c>
      <c r="AV1925" s="12">
        <v>0</v>
      </c>
      <c r="AW1925" s="12">
        <v>0</v>
      </c>
      <c r="AX1925" s="12">
        <v>0</v>
      </c>
      <c r="AY1925" s="12">
        <v>0</v>
      </c>
      <c r="AZ1925" s="12">
        <v>0</v>
      </c>
      <c r="BA1925" s="12">
        <v>0</v>
      </c>
      <c r="BB1925" s="12">
        <v>0</v>
      </c>
      <c r="BC1925" s="12">
        <v>0</v>
      </c>
      <c r="BD1925" s="12">
        <v>0</v>
      </c>
      <c r="BE1925" s="12">
        <v>0</v>
      </c>
      <c r="BF1925" s="12">
        <v>0</v>
      </c>
      <c r="BK1925" t="s">
        <v>338</v>
      </c>
      <c r="BL1925" t="s">
        <v>113</v>
      </c>
      <c r="BM1925" s="2">
        <v>43914</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0</v>
      </c>
      <c r="CJ1925">
        <v>0</v>
      </c>
      <c r="CK1925">
        <v>0</v>
      </c>
      <c r="CL1925">
        <v>0</v>
      </c>
      <c r="CM1925">
        <v>0</v>
      </c>
      <c r="CN1925">
        <v>0</v>
      </c>
    </row>
    <row r="1926" spans="1:92" hidden="1" x14ac:dyDescent="0.25">
      <c r="A1926" s="27" t="s">
        <v>363</v>
      </c>
      <c r="B1926" s="12" t="s">
        <v>110</v>
      </c>
      <c r="C1926" s="2">
        <v>43915</v>
      </c>
      <c r="D1926" s="12">
        <v>0</v>
      </c>
      <c r="E1926" s="12">
        <v>0</v>
      </c>
      <c r="F1926" s="12">
        <v>0</v>
      </c>
      <c r="G1926" s="12">
        <v>0</v>
      </c>
      <c r="H1926" s="12">
        <v>0</v>
      </c>
      <c r="I1926" s="12">
        <v>0</v>
      </c>
      <c r="J1926" s="12">
        <v>0</v>
      </c>
      <c r="K1926" s="12">
        <v>0</v>
      </c>
      <c r="L1926" s="12">
        <v>0</v>
      </c>
      <c r="M1926" s="12">
        <v>0</v>
      </c>
      <c r="N1926" s="12">
        <v>0</v>
      </c>
      <c r="O1926" s="12">
        <v>0</v>
      </c>
      <c r="P1926" s="12">
        <v>0</v>
      </c>
      <c r="Q1926" s="12">
        <v>0</v>
      </c>
      <c r="R1926" s="12">
        <v>0</v>
      </c>
      <c r="S1926" s="12">
        <v>0</v>
      </c>
      <c r="T1926" s="12">
        <v>0</v>
      </c>
      <c r="U1926" s="12">
        <v>0</v>
      </c>
      <c r="V1926" s="12">
        <v>0</v>
      </c>
      <c r="W1926" s="12">
        <v>0</v>
      </c>
      <c r="X1926" s="12">
        <v>0</v>
      </c>
      <c r="Y1926" s="12">
        <v>0</v>
      </c>
      <c r="Z1926" s="12">
        <v>0</v>
      </c>
      <c r="AA1926" s="12">
        <v>0</v>
      </c>
      <c r="AB1926" s="12">
        <v>0</v>
      </c>
      <c r="AC1926" s="12">
        <v>0</v>
      </c>
      <c r="AG1926" s="33" t="s">
        <v>363</v>
      </c>
      <c r="AH1926" s="30" t="s">
        <v>110</v>
      </c>
      <c r="AI1926" s="34">
        <v>43915</v>
      </c>
      <c r="AJ1926" s="12">
        <v>0</v>
      </c>
      <c r="AK1926" s="12">
        <v>0</v>
      </c>
      <c r="AL1926" s="12">
        <v>0</v>
      </c>
      <c r="AM1926" s="12">
        <v>0</v>
      </c>
      <c r="AN1926" s="12">
        <v>0</v>
      </c>
      <c r="AO1926" s="12">
        <v>0</v>
      </c>
      <c r="AP1926" s="12">
        <v>0</v>
      </c>
      <c r="AQ1926" s="12">
        <v>0</v>
      </c>
      <c r="AR1926" s="12">
        <v>0</v>
      </c>
      <c r="AS1926" s="12">
        <v>0</v>
      </c>
      <c r="AT1926" s="12">
        <v>0</v>
      </c>
      <c r="AU1926" s="12">
        <v>0</v>
      </c>
      <c r="AV1926" s="12">
        <v>0</v>
      </c>
      <c r="AW1926" s="12">
        <v>0</v>
      </c>
      <c r="AX1926" s="12">
        <v>0</v>
      </c>
      <c r="AY1926" s="12">
        <v>0</v>
      </c>
      <c r="AZ1926" s="12">
        <v>0</v>
      </c>
      <c r="BA1926" s="12">
        <v>0</v>
      </c>
      <c r="BB1926" s="12">
        <v>0</v>
      </c>
      <c r="BC1926" s="12">
        <v>0</v>
      </c>
      <c r="BD1926" s="12">
        <v>0</v>
      </c>
      <c r="BE1926" s="12">
        <v>0</v>
      </c>
      <c r="BF1926" s="12">
        <v>0</v>
      </c>
      <c r="BK1926" t="s">
        <v>339</v>
      </c>
      <c r="BL1926" t="s">
        <v>110</v>
      </c>
      <c r="BM1926" s="2">
        <v>43914</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v>0</v>
      </c>
      <c r="CI1926">
        <v>0</v>
      </c>
      <c r="CJ1926">
        <v>0</v>
      </c>
      <c r="CK1926">
        <v>0</v>
      </c>
      <c r="CL1926">
        <v>0</v>
      </c>
      <c r="CM1926">
        <v>0</v>
      </c>
      <c r="CN1926">
        <v>0</v>
      </c>
    </row>
    <row r="1927" spans="1:92" hidden="1" x14ac:dyDescent="0.25">
      <c r="A1927" s="27" t="s">
        <v>363</v>
      </c>
      <c r="B1927" s="12" t="s">
        <v>111</v>
      </c>
      <c r="C1927" s="2">
        <v>43915</v>
      </c>
      <c r="D1927" s="12">
        <v>0</v>
      </c>
      <c r="E1927" s="12">
        <v>0</v>
      </c>
      <c r="F1927" s="12">
        <v>0</v>
      </c>
      <c r="G1927" s="12">
        <v>0</v>
      </c>
      <c r="H1927" s="12">
        <v>0</v>
      </c>
      <c r="I1927" s="12">
        <v>0</v>
      </c>
      <c r="J1927" s="12">
        <v>0</v>
      </c>
      <c r="K1927" s="12">
        <v>0</v>
      </c>
      <c r="L1927" s="12">
        <v>0</v>
      </c>
      <c r="M1927" s="12">
        <v>0</v>
      </c>
      <c r="N1927" s="12">
        <v>0</v>
      </c>
      <c r="O1927" s="12">
        <v>0</v>
      </c>
      <c r="P1927" s="12">
        <v>0</v>
      </c>
      <c r="Q1927" s="12">
        <v>0</v>
      </c>
      <c r="R1927" s="12">
        <v>0</v>
      </c>
      <c r="S1927" s="12">
        <v>0</v>
      </c>
      <c r="T1927" s="12">
        <v>0</v>
      </c>
      <c r="U1927" s="12">
        <v>0</v>
      </c>
      <c r="V1927" s="12">
        <v>0</v>
      </c>
      <c r="W1927" s="12">
        <v>0</v>
      </c>
      <c r="X1927" s="12">
        <v>0</v>
      </c>
      <c r="Y1927" s="12">
        <v>0</v>
      </c>
      <c r="Z1927" s="12">
        <v>0</v>
      </c>
      <c r="AA1927" s="12">
        <v>0</v>
      </c>
      <c r="AB1927" s="12">
        <v>0</v>
      </c>
      <c r="AC1927" s="12">
        <v>0</v>
      </c>
      <c r="AG1927" s="35" t="s">
        <v>363</v>
      </c>
      <c r="AH1927" s="29" t="s">
        <v>111</v>
      </c>
      <c r="AI1927" s="36">
        <v>43915</v>
      </c>
      <c r="AJ1927" s="12">
        <v>0</v>
      </c>
      <c r="AK1927" s="12">
        <v>0</v>
      </c>
      <c r="AL1927" s="12">
        <v>0</v>
      </c>
      <c r="AM1927" s="12">
        <v>0</v>
      </c>
      <c r="AN1927" s="12">
        <v>0</v>
      </c>
      <c r="AO1927" s="12">
        <v>0</v>
      </c>
      <c r="AP1927" s="12">
        <v>0</v>
      </c>
      <c r="AQ1927" s="12">
        <v>0</v>
      </c>
      <c r="AR1927" s="12">
        <v>0</v>
      </c>
      <c r="AS1927" s="12">
        <v>0</v>
      </c>
      <c r="AT1927" s="12">
        <v>0</v>
      </c>
      <c r="AU1927" s="12">
        <v>0</v>
      </c>
      <c r="AV1927" s="12">
        <v>0</v>
      </c>
      <c r="AW1927" s="12">
        <v>0</v>
      </c>
      <c r="AX1927" s="12">
        <v>0</v>
      </c>
      <c r="AY1927" s="12">
        <v>0</v>
      </c>
      <c r="AZ1927" s="12">
        <v>0</v>
      </c>
      <c r="BA1927" s="12">
        <v>0</v>
      </c>
      <c r="BB1927" s="12">
        <v>0</v>
      </c>
      <c r="BC1927" s="12">
        <v>0</v>
      </c>
      <c r="BD1927" s="12">
        <v>0</v>
      </c>
      <c r="BE1927" s="12">
        <v>0</v>
      </c>
      <c r="BF1927" s="12">
        <v>0</v>
      </c>
      <c r="BK1927" t="s">
        <v>339</v>
      </c>
      <c r="BL1927" t="s">
        <v>111</v>
      </c>
      <c r="BM1927" s="2">
        <v>43914</v>
      </c>
      <c r="BN1927">
        <v>0</v>
      </c>
      <c r="BO1927">
        <v>0</v>
      </c>
      <c r="BP1927">
        <v>0</v>
      </c>
      <c r="BQ1927">
        <v>0</v>
      </c>
      <c r="BR1927">
        <v>0</v>
      </c>
      <c r="BS1927">
        <v>0</v>
      </c>
      <c r="BT1927">
        <v>0</v>
      </c>
      <c r="BU1927">
        <v>0</v>
      </c>
      <c r="BV1927">
        <v>0</v>
      </c>
      <c r="BW1927">
        <v>0</v>
      </c>
      <c r="BX1927">
        <v>0</v>
      </c>
      <c r="BY1927">
        <v>0</v>
      </c>
      <c r="BZ1927">
        <v>0</v>
      </c>
      <c r="CA1927">
        <v>0</v>
      </c>
      <c r="CB1927">
        <v>0</v>
      </c>
      <c r="CC1927">
        <v>0</v>
      </c>
      <c r="CD1927">
        <v>0</v>
      </c>
      <c r="CE1927">
        <v>0</v>
      </c>
      <c r="CF1927">
        <v>0</v>
      </c>
      <c r="CG1927">
        <v>0</v>
      </c>
      <c r="CH1927">
        <v>0</v>
      </c>
      <c r="CI1927">
        <v>0</v>
      </c>
      <c r="CJ1927">
        <v>0</v>
      </c>
      <c r="CK1927">
        <v>0</v>
      </c>
      <c r="CL1927">
        <v>0</v>
      </c>
      <c r="CM1927">
        <v>0</v>
      </c>
      <c r="CN1927">
        <v>0</v>
      </c>
    </row>
    <row r="1928" spans="1:92" hidden="1" x14ac:dyDescent="0.25">
      <c r="A1928" s="27" t="s">
        <v>363</v>
      </c>
      <c r="B1928" s="12" t="s">
        <v>112</v>
      </c>
      <c r="C1928" s="2">
        <v>43915</v>
      </c>
      <c r="D1928" s="12">
        <v>0</v>
      </c>
      <c r="E1928" s="12">
        <v>0</v>
      </c>
      <c r="F1928" s="12">
        <v>0</v>
      </c>
      <c r="G1928" s="12">
        <v>0</v>
      </c>
      <c r="H1928" s="12">
        <v>0</v>
      </c>
      <c r="I1928" s="12">
        <v>0</v>
      </c>
      <c r="J1928" s="12">
        <v>0</v>
      </c>
      <c r="K1928" s="12">
        <v>0</v>
      </c>
      <c r="L1928" s="12">
        <v>0</v>
      </c>
      <c r="M1928" s="12">
        <v>0</v>
      </c>
      <c r="N1928" s="12">
        <v>0</v>
      </c>
      <c r="O1928" s="12">
        <v>0</v>
      </c>
      <c r="P1928" s="12">
        <v>0</v>
      </c>
      <c r="Q1928" s="12">
        <v>0</v>
      </c>
      <c r="R1928" s="12">
        <v>0</v>
      </c>
      <c r="S1928" s="12">
        <v>0</v>
      </c>
      <c r="T1928" s="12">
        <v>0</v>
      </c>
      <c r="U1928" s="12">
        <v>0</v>
      </c>
      <c r="V1928" s="12">
        <v>0</v>
      </c>
      <c r="W1928" s="12">
        <v>0</v>
      </c>
      <c r="X1928" s="12">
        <v>0</v>
      </c>
      <c r="Y1928" s="12">
        <v>0</v>
      </c>
      <c r="Z1928" s="12">
        <v>0</v>
      </c>
      <c r="AA1928" s="12">
        <v>0</v>
      </c>
      <c r="AB1928" s="12">
        <v>0</v>
      </c>
      <c r="AC1928" s="12">
        <v>0</v>
      </c>
      <c r="AG1928" s="33" t="s">
        <v>363</v>
      </c>
      <c r="AH1928" s="30" t="s">
        <v>112</v>
      </c>
      <c r="AI1928" s="34">
        <v>43915</v>
      </c>
      <c r="AJ1928" s="12">
        <v>0</v>
      </c>
      <c r="AK1928" s="12">
        <v>0</v>
      </c>
      <c r="AL1928" s="12">
        <v>0</v>
      </c>
      <c r="AM1928" s="12">
        <v>0</v>
      </c>
      <c r="AN1928" s="12">
        <v>0</v>
      </c>
      <c r="AO1928" s="12">
        <v>0</v>
      </c>
      <c r="AP1928" s="12">
        <v>0</v>
      </c>
      <c r="AQ1928" s="12">
        <v>0</v>
      </c>
      <c r="AR1928" s="12">
        <v>0</v>
      </c>
      <c r="AS1928" s="12">
        <v>0</v>
      </c>
      <c r="AT1928" s="12">
        <v>0</v>
      </c>
      <c r="AU1928" s="12">
        <v>0</v>
      </c>
      <c r="AV1928" s="12">
        <v>0</v>
      </c>
      <c r="AW1928" s="12">
        <v>0</v>
      </c>
      <c r="AX1928" s="12">
        <v>0</v>
      </c>
      <c r="AY1928" s="12">
        <v>0</v>
      </c>
      <c r="AZ1928" s="12">
        <v>0</v>
      </c>
      <c r="BA1928" s="12">
        <v>0</v>
      </c>
      <c r="BB1928" s="12">
        <v>0</v>
      </c>
      <c r="BC1928" s="12">
        <v>0</v>
      </c>
      <c r="BD1928" s="12">
        <v>0</v>
      </c>
      <c r="BE1928" s="12">
        <v>0</v>
      </c>
      <c r="BF1928" s="12">
        <v>0</v>
      </c>
      <c r="BK1928" t="s">
        <v>339</v>
      </c>
      <c r="BL1928" t="s">
        <v>112</v>
      </c>
      <c r="BM1928" s="2">
        <v>43914</v>
      </c>
      <c r="BN1928">
        <v>0</v>
      </c>
      <c r="BO1928">
        <v>0</v>
      </c>
      <c r="BP1928">
        <v>0</v>
      </c>
      <c r="BQ1928">
        <v>0</v>
      </c>
      <c r="BR1928">
        <v>0</v>
      </c>
      <c r="BS1928">
        <v>0</v>
      </c>
      <c r="BT1928">
        <v>0</v>
      </c>
      <c r="BU1928">
        <v>0</v>
      </c>
      <c r="BV1928">
        <v>0</v>
      </c>
      <c r="BW1928">
        <v>0</v>
      </c>
      <c r="BX1928">
        <v>0</v>
      </c>
      <c r="BY1928">
        <v>0</v>
      </c>
      <c r="BZ1928">
        <v>0</v>
      </c>
      <c r="CA1928">
        <v>0</v>
      </c>
      <c r="CB1928">
        <v>0</v>
      </c>
      <c r="CC1928">
        <v>0</v>
      </c>
      <c r="CD1928">
        <v>0</v>
      </c>
      <c r="CE1928">
        <v>0</v>
      </c>
      <c r="CF1928">
        <v>0</v>
      </c>
      <c r="CG1928">
        <v>0</v>
      </c>
      <c r="CH1928">
        <v>0</v>
      </c>
      <c r="CI1928">
        <v>0</v>
      </c>
      <c r="CJ1928">
        <v>0</v>
      </c>
      <c r="CK1928">
        <v>0</v>
      </c>
      <c r="CL1928">
        <v>0</v>
      </c>
      <c r="CM1928">
        <v>0</v>
      </c>
      <c r="CN1928">
        <v>0</v>
      </c>
    </row>
    <row r="1929" spans="1:92" hidden="1" x14ac:dyDescent="0.25">
      <c r="A1929" s="27" t="s">
        <v>363</v>
      </c>
      <c r="B1929" s="12" t="s">
        <v>113</v>
      </c>
      <c r="C1929" s="2">
        <v>43915</v>
      </c>
      <c r="D1929" s="12">
        <v>0</v>
      </c>
      <c r="E1929" s="12">
        <v>0</v>
      </c>
      <c r="F1929" s="12">
        <v>0</v>
      </c>
      <c r="G1929" s="12">
        <v>0</v>
      </c>
      <c r="H1929" s="12">
        <v>0</v>
      </c>
      <c r="I1929" s="12">
        <v>0</v>
      </c>
      <c r="J1929" s="12">
        <v>0</v>
      </c>
      <c r="K1929" s="12">
        <v>0</v>
      </c>
      <c r="L1929" s="12">
        <v>0</v>
      </c>
      <c r="M1929" s="12">
        <v>0</v>
      </c>
      <c r="N1929" s="12">
        <v>0</v>
      </c>
      <c r="O1929" s="12">
        <v>0</v>
      </c>
      <c r="P1929" s="12">
        <v>0</v>
      </c>
      <c r="Q1929" s="12">
        <v>0</v>
      </c>
      <c r="R1929" s="12">
        <v>0</v>
      </c>
      <c r="S1929" s="12">
        <v>0</v>
      </c>
      <c r="T1929" s="12">
        <v>0</v>
      </c>
      <c r="U1929" s="12">
        <v>0</v>
      </c>
      <c r="V1929" s="12">
        <v>0</v>
      </c>
      <c r="W1929" s="12">
        <v>0</v>
      </c>
      <c r="X1929" s="12">
        <v>0</v>
      </c>
      <c r="Y1929" s="12">
        <v>0</v>
      </c>
      <c r="Z1929" s="12">
        <v>0</v>
      </c>
      <c r="AA1929" s="12">
        <v>0</v>
      </c>
      <c r="AB1929" s="12">
        <v>0</v>
      </c>
      <c r="AC1929" s="12">
        <v>0</v>
      </c>
      <c r="AG1929" s="35" t="s">
        <v>363</v>
      </c>
      <c r="AH1929" s="29" t="s">
        <v>113</v>
      </c>
      <c r="AI1929" s="36">
        <v>43915</v>
      </c>
      <c r="AJ1929" s="12">
        <v>0</v>
      </c>
      <c r="AK1929" s="12">
        <v>0</v>
      </c>
      <c r="AL1929" s="12">
        <v>0</v>
      </c>
      <c r="AM1929" s="12">
        <v>0</v>
      </c>
      <c r="AN1929" s="12">
        <v>0</v>
      </c>
      <c r="AO1929" s="12">
        <v>0</v>
      </c>
      <c r="AP1929" s="12">
        <v>0</v>
      </c>
      <c r="AQ1929" s="12">
        <v>0</v>
      </c>
      <c r="AR1929" s="12">
        <v>0</v>
      </c>
      <c r="AS1929" s="12">
        <v>0</v>
      </c>
      <c r="AT1929" s="12">
        <v>0</v>
      </c>
      <c r="AU1929" s="12">
        <v>0</v>
      </c>
      <c r="AV1929" s="12">
        <v>0</v>
      </c>
      <c r="AW1929" s="12">
        <v>0</v>
      </c>
      <c r="AX1929" s="12">
        <v>0</v>
      </c>
      <c r="AY1929" s="12">
        <v>0</v>
      </c>
      <c r="AZ1929" s="12">
        <v>0</v>
      </c>
      <c r="BA1929" s="12">
        <v>0</v>
      </c>
      <c r="BB1929" s="12">
        <v>0</v>
      </c>
      <c r="BC1929" s="12">
        <v>0</v>
      </c>
      <c r="BD1929" s="12">
        <v>0</v>
      </c>
      <c r="BE1929" s="12">
        <v>0</v>
      </c>
      <c r="BF1929" s="12">
        <v>0</v>
      </c>
      <c r="BK1929" t="s">
        <v>339</v>
      </c>
      <c r="BL1929" t="s">
        <v>113</v>
      </c>
      <c r="BM1929" s="2">
        <v>43914</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0</v>
      </c>
      <c r="CG1929">
        <v>0</v>
      </c>
      <c r="CH1929">
        <v>0</v>
      </c>
      <c r="CI1929">
        <v>0</v>
      </c>
      <c r="CJ1929">
        <v>0</v>
      </c>
      <c r="CK1929">
        <v>0</v>
      </c>
      <c r="CL1929">
        <v>0</v>
      </c>
      <c r="CM1929">
        <v>0</v>
      </c>
      <c r="CN1929">
        <v>0</v>
      </c>
    </row>
    <row r="1930" spans="1:92" hidden="1" x14ac:dyDescent="0.25">
      <c r="A1930" s="27" t="s">
        <v>364</v>
      </c>
      <c r="B1930" s="12" t="s">
        <v>110</v>
      </c>
      <c r="C1930" s="2">
        <v>43915</v>
      </c>
      <c r="D1930" s="12">
        <v>0</v>
      </c>
      <c r="E1930" s="12">
        <v>0</v>
      </c>
      <c r="F1930" s="12">
        <v>0</v>
      </c>
      <c r="G1930" s="12">
        <v>0</v>
      </c>
      <c r="H1930" s="12">
        <v>0</v>
      </c>
      <c r="I1930" s="12">
        <v>0</v>
      </c>
      <c r="J1930" s="12">
        <v>0</v>
      </c>
      <c r="K1930" s="12">
        <v>0</v>
      </c>
      <c r="L1930" s="12">
        <v>0</v>
      </c>
      <c r="M1930" s="12">
        <v>0</v>
      </c>
      <c r="N1930" s="12">
        <v>0</v>
      </c>
      <c r="O1930" s="12">
        <v>0</v>
      </c>
      <c r="P1930" s="12">
        <v>0</v>
      </c>
      <c r="Q1930" s="12">
        <v>0</v>
      </c>
      <c r="R1930" s="12">
        <v>0</v>
      </c>
      <c r="S1930" s="12">
        <v>0</v>
      </c>
      <c r="T1930" s="12">
        <v>0</v>
      </c>
      <c r="U1930" s="12">
        <v>0</v>
      </c>
      <c r="V1930" s="12">
        <v>0</v>
      </c>
      <c r="W1930" s="12">
        <v>0</v>
      </c>
      <c r="X1930" s="12">
        <v>0</v>
      </c>
      <c r="Y1930" s="12">
        <v>0</v>
      </c>
      <c r="Z1930" s="12">
        <v>0</v>
      </c>
      <c r="AA1930" s="12">
        <v>0</v>
      </c>
      <c r="AB1930" s="12">
        <v>0</v>
      </c>
      <c r="AC1930" s="12">
        <v>0</v>
      </c>
      <c r="AG1930" s="33" t="s">
        <v>364</v>
      </c>
      <c r="AH1930" s="30" t="s">
        <v>110</v>
      </c>
      <c r="AI1930" s="34">
        <v>43915</v>
      </c>
      <c r="AJ1930" s="12">
        <v>0</v>
      </c>
      <c r="AK1930" s="12">
        <v>0</v>
      </c>
      <c r="AL1930" s="12">
        <v>0</v>
      </c>
      <c r="AM1930" s="12">
        <v>0</v>
      </c>
      <c r="AN1930" s="12">
        <v>0</v>
      </c>
      <c r="AO1930" s="12">
        <v>0</v>
      </c>
      <c r="AP1930" s="12">
        <v>0</v>
      </c>
      <c r="AQ1930" s="12">
        <v>0</v>
      </c>
      <c r="AR1930" s="12">
        <v>0</v>
      </c>
      <c r="AS1930" s="12">
        <v>0</v>
      </c>
      <c r="AT1930" s="12">
        <v>0</v>
      </c>
      <c r="AU1930" s="12">
        <v>0</v>
      </c>
      <c r="AV1930" s="12">
        <v>0</v>
      </c>
      <c r="AW1930" s="12">
        <v>0</v>
      </c>
      <c r="AX1930" s="12">
        <v>0</v>
      </c>
      <c r="AY1930" s="12">
        <v>0</v>
      </c>
      <c r="AZ1930" s="12">
        <v>0</v>
      </c>
      <c r="BA1930" s="12">
        <v>0</v>
      </c>
      <c r="BB1930" s="12">
        <v>0</v>
      </c>
      <c r="BC1930" s="12">
        <v>0</v>
      </c>
      <c r="BD1930" s="12">
        <v>0</v>
      </c>
      <c r="BE1930" s="12">
        <v>0</v>
      </c>
      <c r="BF1930" s="12">
        <v>0</v>
      </c>
      <c r="BK1930" t="s">
        <v>340</v>
      </c>
      <c r="BL1930" t="s">
        <v>110</v>
      </c>
      <c r="BM1930" s="2">
        <v>43914</v>
      </c>
      <c r="BN1930">
        <v>0</v>
      </c>
      <c r="BO1930">
        <v>0</v>
      </c>
      <c r="BP1930">
        <v>0</v>
      </c>
      <c r="BQ1930">
        <v>0</v>
      </c>
      <c r="BR1930">
        <v>0</v>
      </c>
      <c r="BS1930">
        <v>0</v>
      </c>
      <c r="BT1930">
        <v>0</v>
      </c>
      <c r="BU1930">
        <v>0</v>
      </c>
      <c r="BV1930">
        <v>0</v>
      </c>
      <c r="BW1930">
        <v>0</v>
      </c>
      <c r="BX1930">
        <v>0</v>
      </c>
      <c r="BY1930">
        <v>0</v>
      </c>
      <c r="BZ1930">
        <v>0</v>
      </c>
      <c r="CA1930">
        <v>0</v>
      </c>
      <c r="CB1930">
        <v>0</v>
      </c>
      <c r="CC1930">
        <v>0</v>
      </c>
      <c r="CD1930">
        <v>0</v>
      </c>
      <c r="CE1930">
        <v>0</v>
      </c>
      <c r="CF1930">
        <v>0</v>
      </c>
      <c r="CG1930">
        <v>0</v>
      </c>
      <c r="CH1930">
        <v>0</v>
      </c>
      <c r="CI1930">
        <v>0</v>
      </c>
      <c r="CJ1930">
        <v>0</v>
      </c>
      <c r="CK1930">
        <v>0</v>
      </c>
      <c r="CL1930">
        <v>0</v>
      </c>
      <c r="CM1930">
        <v>0</v>
      </c>
      <c r="CN1930">
        <v>0</v>
      </c>
    </row>
    <row r="1931" spans="1:92" hidden="1" x14ac:dyDescent="0.25">
      <c r="A1931" s="27" t="s">
        <v>364</v>
      </c>
      <c r="B1931" s="12" t="s">
        <v>111</v>
      </c>
      <c r="C1931" s="2">
        <v>43915</v>
      </c>
      <c r="D1931" s="12">
        <v>0</v>
      </c>
      <c r="E1931" s="12">
        <v>0</v>
      </c>
      <c r="F1931" s="12">
        <v>0</v>
      </c>
      <c r="G1931" s="12">
        <v>0</v>
      </c>
      <c r="H1931" s="12">
        <v>0</v>
      </c>
      <c r="I1931" s="12">
        <v>0</v>
      </c>
      <c r="J1931" s="12">
        <v>0</v>
      </c>
      <c r="K1931" s="12">
        <v>0</v>
      </c>
      <c r="L1931" s="12">
        <v>0</v>
      </c>
      <c r="M1931" s="12">
        <v>0</v>
      </c>
      <c r="N1931" s="12">
        <v>0</v>
      </c>
      <c r="O1931" s="12">
        <v>0</v>
      </c>
      <c r="P1931" s="12">
        <v>0</v>
      </c>
      <c r="Q1931" s="12">
        <v>0</v>
      </c>
      <c r="R1931" s="12">
        <v>0</v>
      </c>
      <c r="S1931" s="12">
        <v>0</v>
      </c>
      <c r="T1931" s="12">
        <v>0</v>
      </c>
      <c r="U1931" s="12">
        <v>0</v>
      </c>
      <c r="V1931" s="12">
        <v>0</v>
      </c>
      <c r="W1931" s="12">
        <v>0</v>
      </c>
      <c r="X1931" s="12">
        <v>0</v>
      </c>
      <c r="Y1931" s="12">
        <v>0</v>
      </c>
      <c r="Z1931" s="12">
        <v>0</v>
      </c>
      <c r="AA1931" s="12">
        <v>0</v>
      </c>
      <c r="AB1931" s="12">
        <v>0</v>
      </c>
      <c r="AC1931" s="12">
        <v>0</v>
      </c>
      <c r="AG1931" s="35" t="s">
        <v>364</v>
      </c>
      <c r="AH1931" s="29" t="s">
        <v>111</v>
      </c>
      <c r="AI1931" s="36">
        <v>43915</v>
      </c>
      <c r="AJ1931" s="12">
        <v>0</v>
      </c>
      <c r="AK1931" s="12">
        <v>0</v>
      </c>
      <c r="AL1931" s="12">
        <v>0</v>
      </c>
      <c r="AM1931" s="12">
        <v>0</v>
      </c>
      <c r="AN1931" s="12">
        <v>0</v>
      </c>
      <c r="AO1931" s="12">
        <v>0</v>
      </c>
      <c r="AP1931" s="12">
        <v>0</v>
      </c>
      <c r="AQ1931" s="12">
        <v>0</v>
      </c>
      <c r="AR1931" s="12">
        <v>0</v>
      </c>
      <c r="AS1931" s="12">
        <v>0</v>
      </c>
      <c r="AT1931" s="12">
        <v>0</v>
      </c>
      <c r="AU1931" s="12">
        <v>0</v>
      </c>
      <c r="AV1931" s="12">
        <v>0</v>
      </c>
      <c r="AW1931" s="12">
        <v>0</v>
      </c>
      <c r="AX1931" s="12">
        <v>0</v>
      </c>
      <c r="AY1931" s="12">
        <v>0</v>
      </c>
      <c r="AZ1931" s="12">
        <v>0</v>
      </c>
      <c r="BA1931" s="12">
        <v>0</v>
      </c>
      <c r="BB1931" s="12">
        <v>0</v>
      </c>
      <c r="BC1931" s="12">
        <v>0</v>
      </c>
      <c r="BD1931" s="12">
        <v>0</v>
      </c>
      <c r="BE1931" s="12">
        <v>0</v>
      </c>
      <c r="BF1931" s="12">
        <v>0</v>
      </c>
      <c r="BK1931" t="s">
        <v>340</v>
      </c>
      <c r="BL1931" t="s">
        <v>111</v>
      </c>
      <c r="BM1931" s="2">
        <v>43914</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0</v>
      </c>
      <c r="CJ1931">
        <v>0</v>
      </c>
      <c r="CK1931">
        <v>0</v>
      </c>
      <c r="CL1931">
        <v>0</v>
      </c>
      <c r="CM1931">
        <v>0</v>
      </c>
      <c r="CN1931">
        <v>0</v>
      </c>
    </row>
    <row r="1932" spans="1:92" hidden="1" x14ac:dyDescent="0.25">
      <c r="A1932" s="27" t="s">
        <v>364</v>
      </c>
      <c r="B1932" s="12" t="s">
        <v>112</v>
      </c>
      <c r="C1932" s="2">
        <v>43915</v>
      </c>
      <c r="D1932" s="12">
        <v>0</v>
      </c>
      <c r="E1932" s="12">
        <v>0</v>
      </c>
      <c r="F1932" s="12">
        <v>0</v>
      </c>
      <c r="G1932" s="12">
        <v>0</v>
      </c>
      <c r="H1932" s="12">
        <v>0</v>
      </c>
      <c r="I1932" s="12">
        <v>0</v>
      </c>
      <c r="J1932" s="12">
        <v>0</v>
      </c>
      <c r="K1932" s="12">
        <v>0</v>
      </c>
      <c r="L1932" s="12">
        <v>0</v>
      </c>
      <c r="M1932" s="12">
        <v>0</v>
      </c>
      <c r="N1932" s="12">
        <v>0</v>
      </c>
      <c r="O1932" s="12">
        <v>0</v>
      </c>
      <c r="P1932" s="12">
        <v>0</v>
      </c>
      <c r="Q1932" s="12">
        <v>0</v>
      </c>
      <c r="R1932" s="12">
        <v>0</v>
      </c>
      <c r="S1932" s="12">
        <v>0</v>
      </c>
      <c r="T1932" s="12">
        <v>0</v>
      </c>
      <c r="U1932" s="12">
        <v>0</v>
      </c>
      <c r="V1932" s="12">
        <v>0</v>
      </c>
      <c r="W1932" s="12">
        <v>0</v>
      </c>
      <c r="X1932" s="12">
        <v>0</v>
      </c>
      <c r="Y1932" s="12">
        <v>0</v>
      </c>
      <c r="Z1932" s="12">
        <v>0</v>
      </c>
      <c r="AA1932" s="12">
        <v>0</v>
      </c>
      <c r="AB1932" s="12">
        <v>0</v>
      </c>
      <c r="AC1932" s="12">
        <v>0</v>
      </c>
      <c r="AG1932" s="33" t="s">
        <v>364</v>
      </c>
      <c r="AH1932" s="30" t="s">
        <v>112</v>
      </c>
      <c r="AI1932" s="34">
        <v>43915</v>
      </c>
      <c r="AJ1932" s="12">
        <v>0</v>
      </c>
      <c r="AK1932" s="12">
        <v>0</v>
      </c>
      <c r="AL1932" s="12">
        <v>0</v>
      </c>
      <c r="AM1932" s="12">
        <v>0</v>
      </c>
      <c r="AN1932" s="12">
        <v>0</v>
      </c>
      <c r="AO1932" s="12">
        <v>0</v>
      </c>
      <c r="AP1932" s="12">
        <v>0</v>
      </c>
      <c r="AQ1932" s="12">
        <v>0</v>
      </c>
      <c r="AR1932" s="12">
        <v>0</v>
      </c>
      <c r="AS1932" s="12">
        <v>0</v>
      </c>
      <c r="AT1932" s="12">
        <v>0</v>
      </c>
      <c r="AU1932" s="12">
        <v>0</v>
      </c>
      <c r="AV1932" s="12">
        <v>0</v>
      </c>
      <c r="AW1932" s="12">
        <v>0</v>
      </c>
      <c r="AX1932" s="12">
        <v>0</v>
      </c>
      <c r="AY1932" s="12">
        <v>0</v>
      </c>
      <c r="AZ1932" s="12">
        <v>0</v>
      </c>
      <c r="BA1932" s="12">
        <v>0</v>
      </c>
      <c r="BB1932" s="12">
        <v>0</v>
      </c>
      <c r="BC1932" s="12">
        <v>0</v>
      </c>
      <c r="BD1932" s="12">
        <v>0</v>
      </c>
      <c r="BE1932" s="12">
        <v>0</v>
      </c>
      <c r="BF1932" s="12">
        <v>0</v>
      </c>
      <c r="BK1932" t="s">
        <v>340</v>
      </c>
      <c r="BL1932" t="s">
        <v>112</v>
      </c>
      <c r="BM1932" s="2">
        <v>43914</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0</v>
      </c>
      <c r="CJ1932">
        <v>0</v>
      </c>
      <c r="CK1932">
        <v>0</v>
      </c>
      <c r="CL1932">
        <v>0</v>
      </c>
      <c r="CM1932">
        <v>0</v>
      </c>
      <c r="CN1932">
        <v>0</v>
      </c>
    </row>
    <row r="1933" spans="1:92" hidden="1" x14ac:dyDescent="0.25">
      <c r="A1933" s="27" t="s">
        <v>364</v>
      </c>
      <c r="B1933" s="12" t="s">
        <v>113</v>
      </c>
      <c r="C1933" s="2">
        <v>43915</v>
      </c>
      <c r="D1933" s="12">
        <v>0</v>
      </c>
      <c r="E1933" s="12">
        <v>0</v>
      </c>
      <c r="F1933" s="12">
        <v>0</v>
      </c>
      <c r="G1933" s="12">
        <v>0</v>
      </c>
      <c r="H1933" s="12">
        <v>0</v>
      </c>
      <c r="I1933" s="12">
        <v>0</v>
      </c>
      <c r="J1933" s="12">
        <v>0</v>
      </c>
      <c r="K1933" s="12">
        <v>0</v>
      </c>
      <c r="L1933" s="12">
        <v>0</v>
      </c>
      <c r="M1933" s="12">
        <v>0</v>
      </c>
      <c r="N1933" s="12">
        <v>0</v>
      </c>
      <c r="O1933" s="12">
        <v>0</v>
      </c>
      <c r="P1933" s="12">
        <v>0</v>
      </c>
      <c r="Q1933" s="12">
        <v>0</v>
      </c>
      <c r="R1933" s="12">
        <v>0</v>
      </c>
      <c r="S1933" s="12">
        <v>0</v>
      </c>
      <c r="T1933" s="12">
        <v>0</v>
      </c>
      <c r="U1933" s="12">
        <v>0</v>
      </c>
      <c r="V1933" s="12">
        <v>0</v>
      </c>
      <c r="W1933" s="12">
        <v>0</v>
      </c>
      <c r="X1933" s="12">
        <v>0</v>
      </c>
      <c r="Y1933" s="12">
        <v>0</v>
      </c>
      <c r="Z1933" s="12">
        <v>0</v>
      </c>
      <c r="AA1933" s="12">
        <v>0</v>
      </c>
      <c r="AB1933" s="12">
        <v>0</v>
      </c>
      <c r="AC1933" s="12">
        <v>0</v>
      </c>
      <c r="AG1933" s="35" t="s">
        <v>364</v>
      </c>
      <c r="AH1933" s="29" t="s">
        <v>113</v>
      </c>
      <c r="AI1933" s="36">
        <v>43915</v>
      </c>
      <c r="AJ1933" s="12">
        <v>0</v>
      </c>
      <c r="AK1933" s="12">
        <v>0</v>
      </c>
      <c r="AL1933" s="12">
        <v>0</v>
      </c>
      <c r="AM1933" s="12">
        <v>0</v>
      </c>
      <c r="AN1933" s="12">
        <v>0</v>
      </c>
      <c r="AO1933" s="12">
        <v>0</v>
      </c>
      <c r="AP1933" s="12">
        <v>0</v>
      </c>
      <c r="AQ1933" s="12">
        <v>0</v>
      </c>
      <c r="AR1933" s="12">
        <v>0</v>
      </c>
      <c r="AS1933" s="12">
        <v>0</v>
      </c>
      <c r="AT1933" s="12">
        <v>0</v>
      </c>
      <c r="AU1933" s="12">
        <v>0</v>
      </c>
      <c r="AV1933" s="12">
        <v>0</v>
      </c>
      <c r="AW1933" s="12">
        <v>0</v>
      </c>
      <c r="AX1933" s="12">
        <v>0</v>
      </c>
      <c r="AY1933" s="12">
        <v>0</v>
      </c>
      <c r="AZ1933" s="12">
        <v>0</v>
      </c>
      <c r="BA1933" s="12">
        <v>0</v>
      </c>
      <c r="BB1933" s="12">
        <v>0</v>
      </c>
      <c r="BC1933" s="12">
        <v>0</v>
      </c>
      <c r="BD1933" s="12">
        <v>0</v>
      </c>
      <c r="BE1933" s="12">
        <v>0</v>
      </c>
      <c r="BF1933" s="12">
        <v>0</v>
      </c>
      <c r="BK1933" t="s">
        <v>340</v>
      </c>
      <c r="BL1933" t="s">
        <v>113</v>
      </c>
      <c r="BM1933" s="2">
        <v>43914</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0</v>
      </c>
      <c r="CJ1933">
        <v>0</v>
      </c>
      <c r="CK1933">
        <v>0</v>
      </c>
      <c r="CL1933">
        <v>0</v>
      </c>
      <c r="CM1933">
        <v>0</v>
      </c>
      <c r="CN1933">
        <v>0</v>
      </c>
    </row>
    <row r="1934" spans="1:92" hidden="1" x14ac:dyDescent="0.25">
      <c r="A1934" s="27" t="s">
        <v>344</v>
      </c>
      <c r="B1934" s="12" t="s">
        <v>110</v>
      </c>
      <c r="C1934" s="2">
        <v>43916</v>
      </c>
      <c r="D1934" s="12">
        <v>0</v>
      </c>
      <c r="E1934" s="12">
        <v>0</v>
      </c>
      <c r="F1934" s="12">
        <v>0</v>
      </c>
      <c r="G1934" s="12">
        <v>0</v>
      </c>
      <c r="H1934" s="12">
        <v>0</v>
      </c>
      <c r="I1934" s="12">
        <v>0</v>
      </c>
      <c r="J1934" s="12">
        <v>0</v>
      </c>
      <c r="K1934" s="12">
        <v>0</v>
      </c>
      <c r="L1934" s="12">
        <v>0</v>
      </c>
      <c r="M1934" s="12">
        <v>0</v>
      </c>
      <c r="N1934" s="12">
        <v>0</v>
      </c>
      <c r="O1934" s="12">
        <v>0</v>
      </c>
      <c r="P1934" s="12">
        <v>0</v>
      </c>
      <c r="Q1934" s="12">
        <v>0</v>
      </c>
      <c r="R1934" s="12">
        <v>0</v>
      </c>
      <c r="S1934" s="12">
        <v>0</v>
      </c>
      <c r="T1934" s="12">
        <v>0</v>
      </c>
      <c r="U1934" s="12">
        <v>0</v>
      </c>
      <c r="V1934" s="12">
        <v>0</v>
      </c>
      <c r="W1934" s="12">
        <v>0</v>
      </c>
      <c r="X1934" s="12">
        <v>0</v>
      </c>
      <c r="Y1934" s="12">
        <v>0</v>
      </c>
      <c r="Z1934" s="12">
        <v>0</v>
      </c>
      <c r="AA1934" s="12">
        <v>0</v>
      </c>
      <c r="AB1934" s="12">
        <v>0</v>
      </c>
      <c r="AC1934" s="12">
        <v>0</v>
      </c>
      <c r="AG1934" s="33" t="s">
        <v>344</v>
      </c>
      <c r="AH1934" s="30" t="s">
        <v>110</v>
      </c>
      <c r="AI1934" s="34">
        <v>43916</v>
      </c>
      <c r="AJ1934" s="12">
        <v>0</v>
      </c>
      <c r="AK1934" s="12">
        <v>0</v>
      </c>
      <c r="AL1934" s="12">
        <v>0</v>
      </c>
      <c r="AM1934" s="12">
        <v>0</v>
      </c>
      <c r="AN1934" s="12">
        <v>0</v>
      </c>
      <c r="AO1934" s="12">
        <v>0</v>
      </c>
      <c r="AP1934" s="12">
        <v>0</v>
      </c>
      <c r="AQ1934" s="12">
        <v>0</v>
      </c>
      <c r="AR1934" s="12">
        <v>0</v>
      </c>
      <c r="AS1934" s="12">
        <v>0</v>
      </c>
      <c r="AT1934" s="12">
        <v>0</v>
      </c>
      <c r="AU1934" s="12">
        <v>0</v>
      </c>
      <c r="AV1934" s="12">
        <v>0</v>
      </c>
      <c r="AW1934" s="12">
        <v>0</v>
      </c>
      <c r="AX1934" s="12">
        <v>0</v>
      </c>
      <c r="AY1934" s="12">
        <v>0</v>
      </c>
      <c r="AZ1934" s="12">
        <v>0</v>
      </c>
      <c r="BA1934" s="12">
        <v>0</v>
      </c>
      <c r="BB1934" s="12">
        <v>0</v>
      </c>
      <c r="BC1934" s="12">
        <v>0</v>
      </c>
      <c r="BD1934" s="12">
        <v>0</v>
      </c>
      <c r="BE1934" s="12">
        <v>0</v>
      </c>
      <c r="BF1934" s="12">
        <v>0</v>
      </c>
      <c r="BK1934" t="s">
        <v>341</v>
      </c>
      <c r="BL1934" t="s">
        <v>110</v>
      </c>
      <c r="BM1934" s="2">
        <v>43914</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0</v>
      </c>
      <c r="CJ1934">
        <v>0</v>
      </c>
      <c r="CK1934">
        <v>0</v>
      </c>
      <c r="CL1934">
        <v>0</v>
      </c>
      <c r="CM1934">
        <v>0</v>
      </c>
      <c r="CN1934">
        <v>0</v>
      </c>
    </row>
    <row r="1935" spans="1:92" hidden="1" x14ac:dyDescent="0.25">
      <c r="A1935" s="27" t="s">
        <v>344</v>
      </c>
      <c r="B1935" s="12" t="s">
        <v>111</v>
      </c>
      <c r="C1935" s="2">
        <v>43916</v>
      </c>
      <c r="D1935" s="12">
        <v>0</v>
      </c>
      <c r="E1935" s="12">
        <v>0</v>
      </c>
      <c r="F1935" s="12">
        <v>0</v>
      </c>
      <c r="G1935" s="12">
        <v>0</v>
      </c>
      <c r="H1935" s="12">
        <v>0</v>
      </c>
      <c r="I1935" s="12">
        <v>0</v>
      </c>
      <c r="J1935" s="12">
        <v>0</v>
      </c>
      <c r="K1935" s="12">
        <v>0</v>
      </c>
      <c r="L1935" s="12">
        <v>0</v>
      </c>
      <c r="M1935" s="12">
        <v>0</v>
      </c>
      <c r="N1935" s="12">
        <v>0</v>
      </c>
      <c r="O1935" s="12">
        <v>0</v>
      </c>
      <c r="P1935" s="12">
        <v>0</v>
      </c>
      <c r="Q1935" s="12">
        <v>0</v>
      </c>
      <c r="R1935" s="12">
        <v>0</v>
      </c>
      <c r="S1935" s="12">
        <v>0</v>
      </c>
      <c r="T1935" s="12">
        <v>0</v>
      </c>
      <c r="U1935" s="12">
        <v>0</v>
      </c>
      <c r="V1935" s="12">
        <v>0</v>
      </c>
      <c r="W1935" s="12">
        <v>0</v>
      </c>
      <c r="X1935" s="12">
        <v>0</v>
      </c>
      <c r="Y1935" s="12">
        <v>0</v>
      </c>
      <c r="Z1935" s="12">
        <v>0</v>
      </c>
      <c r="AA1935" s="12">
        <v>0</v>
      </c>
      <c r="AB1935" s="12">
        <v>0</v>
      </c>
      <c r="AC1935" s="12">
        <v>0</v>
      </c>
      <c r="AG1935" s="35" t="s">
        <v>344</v>
      </c>
      <c r="AH1935" s="29" t="s">
        <v>111</v>
      </c>
      <c r="AI1935" s="36">
        <v>43916</v>
      </c>
      <c r="AJ1935" s="12">
        <v>0</v>
      </c>
      <c r="AK1935" s="12">
        <v>0</v>
      </c>
      <c r="AL1935" s="12">
        <v>0</v>
      </c>
      <c r="AM1935" s="12">
        <v>0</v>
      </c>
      <c r="AN1935" s="12">
        <v>0</v>
      </c>
      <c r="AO1935" s="12">
        <v>0</v>
      </c>
      <c r="AP1935" s="12">
        <v>0</v>
      </c>
      <c r="AQ1935" s="12">
        <v>0</v>
      </c>
      <c r="AR1935" s="12">
        <v>0</v>
      </c>
      <c r="AS1935" s="12">
        <v>0</v>
      </c>
      <c r="AT1935" s="12">
        <v>0</v>
      </c>
      <c r="AU1935" s="12">
        <v>0</v>
      </c>
      <c r="AV1935" s="12">
        <v>0</v>
      </c>
      <c r="AW1935" s="12">
        <v>0</v>
      </c>
      <c r="AX1935" s="12">
        <v>0</v>
      </c>
      <c r="AY1935" s="12">
        <v>0</v>
      </c>
      <c r="AZ1935" s="12">
        <v>0</v>
      </c>
      <c r="BA1935" s="12">
        <v>0</v>
      </c>
      <c r="BB1935" s="12">
        <v>0</v>
      </c>
      <c r="BC1935" s="12">
        <v>0</v>
      </c>
      <c r="BD1935" s="12">
        <v>0</v>
      </c>
      <c r="BE1935" s="12">
        <v>0</v>
      </c>
      <c r="BF1935" s="12">
        <v>0</v>
      </c>
      <c r="BK1935" t="s">
        <v>341</v>
      </c>
      <c r="BL1935" t="s">
        <v>111</v>
      </c>
      <c r="BM1935" s="2">
        <v>43914</v>
      </c>
      <c r="BN1935">
        <v>0</v>
      </c>
      <c r="BO1935">
        <v>0</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v>
      </c>
      <c r="CH1935">
        <v>0</v>
      </c>
      <c r="CI1935">
        <v>0</v>
      </c>
      <c r="CJ1935">
        <v>0</v>
      </c>
      <c r="CK1935">
        <v>0</v>
      </c>
      <c r="CL1935">
        <v>0</v>
      </c>
      <c r="CM1935">
        <v>0</v>
      </c>
      <c r="CN1935">
        <v>0</v>
      </c>
    </row>
    <row r="1936" spans="1:92" hidden="1" x14ac:dyDescent="0.25">
      <c r="A1936" s="27" t="s">
        <v>344</v>
      </c>
      <c r="B1936" s="12" t="s">
        <v>112</v>
      </c>
      <c r="C1936" s="2">
        <v>43916</v>
      </c>
      <c r="D1936" s="12">
        <v>0</v>
      </c>
      <c r="E1936" s="12">
        <v>0</v>
      </c>
      <c r="F1936" s="12">
        <v>0</v>
      </c>
      <c r="G1936" s="12">
        <v>0</v>
      </c>
      <c r="H1936" s="12">
        <v>0</v>
      </c>
      <c r="I1936" s="12">
        <v>0</v>
      </c>
      <c r="J1936" s="12">
        <v>0</v>
      </c>
      <c r="K1936" s="12">
        <v>0</v>
      </c>
      <c r="L1936" s="12">
        <v>0</v>
      </c>
      <c r="M1936" s="12">
        <v>0</v>
      </c>
      <c r="N1936" s="12">
        <v>0</v>
      </c>
      <c r="O1936" s="12">
        <v>0</v>
      </c>
      <c r="P1936" s="12">
        <v>0</v>
      </c>
      <c r="Q1936" s="12">
        <v>0</v>
      </c>
      <c r="R1936" s="12">
        <v>0</v>
      </c>
      <c r="S1936" s="12">
        <v>0</v>
      </c>
      <c r="T1936" s="12">
        <v>0</v>
      </c>
      <c r="U1936" s="12">
        <v>0</v>
      </c>
      <c r="V1936" s="12">
        <v>0</v>
      </c>
      <c r="W1936" s="12">
        <v>0</v>
      </c>
      <c r="X1936" s="12">
        <v>0</v>
      </c>
      <c r="Y1936" s="12">
        <v>0</v>
      </c>
      <c r="Z1936" s="12">
        <v>0</v>
      </c>
      <c r="AA1936" s="12">
        <v>0</v>
      </c>
      <c r="AB1936" s="12">
        <v>0</v>
      </c>
      <c r="AC1936" s="12">
        <v>0</v>
      </c>
      <c r="AG1936" s="33" t="s">
        <v>344</v>
      </c>
      <c r="AH1936" s="30" t="s">
        <v>112</v>
      </c>
      <c r="AI1936" s="34">
        <v>43916</v>
      </c>
      <c r="AJ1936" s="12">
        <v>0</v>
      </c>
      <c r="AK1936" s="12">
        <v>0</v>
      </c>
      <c r="AL1936" s="12">
        <v>0</v>
      </c>
      <c r="AM1936" s="12">
        <v>0</v>
      </c>
      <c r="AN1936" s="12">
        <v>0</v>
      </c>
      <c r="AO1936" s="12">
        <v>0</v>
      </c>
      <c r="AP1936" s="12">
        <v>0</v>
      </c>
      <c r="AQ1936" s="12">
        <v>0</v>
      </c>
      <c r="AR1936" s="12">
        <v>0</v>
      </c>
      <c r="AS1936" s="12">
        <v>0</v>
      </c>
      <c r="AT1936" s="12">
        <v>0</v>
      </c>
      <c r="AU1936" s="12">
        <v>0</v>
      </c>
      <c r="AV1936" s="12">
        <v>0</v>
      </c>
      <c r="AW1936" s="12">
        <v>0</v>
      </c>
      <c r="AX1936" s="12">
        <v>0</v>
      </c>
      <c r="AY1936" s="12">
        <v>0</v>
      </c>
      <c r="AZ1936" s="12">
        <v>0</v>
      </c>
      <c r="BA1936" s="12">
        <v>0</v>
      </c>
      <c r="BB1936" s="12">
        <v>0</v>
      </c>
      <c r="BC1936" s="12">
        <v>0</v>
      </c>
      <c r="BD1936" s="12">
        <v>0</v>
      </c>
      <c r="BE1936" s="12">
        <v>0</v>
      </c>
      <c r="BF1936" s="12">
        <v>0</v>
      </c>
      <c r="BK1936" t="s">
        <v>341</v>
      </c>
      <c r="BL1936" t="s">
        <v>112</v>
      </c>
      <c r="BM1936" s="2">
        <v>43914</v>
      </c>
      <c r="BN1936">
        <v>0</v>
      </c>
      <c r="BO1936">
        <v>0</v>
      </c>
      <c r="BP1936">
        <v>0</v>
      </c>
      <c r="BQ1936">
        <v>0</v>
      </c>
      <c r="BR1936">
        <v>0</v>
      </c>
      <c r="BS1936">
        <v>0</v>
      </c>
      <c r="BT1936">
        <v>0</v>
      </c>
      <c r="BU1936">
        <v>0</v>
      </c>
      <c r="BV1936">
        <v>0</v>
      </c>
      <c r="BW1936">
        <v>0</v>
      </c>
      <c r="BX1936">
        <v>0</v>
      </c>
      <c r="BY1936">
        <v>0</v>
      </c>
      <c r="BZ1936">
        <v>0</v>
      </c>
      <c r="CA1936">
        <v>0</v>
      </c>
      <c r="CB1936">
        <v>0</v>
      </c>
      <c r="CC1936">
        <v>0</v>
      </c>
      <c r="CD1936">
        <v>0</v>
      </c>
      <c r="CE1936">
        <v>0</v>
      </c>
      <c r="CF1936">
        <v>0</v>
      </c>
      <c r="CG1936">
        <v>0</v>
      </c>
      <c r="CH1936">
        <v>0</v>
      </c>
      <c r="CI1936">
        <v>0</v>
      </c>
      <c r="CJ1936">
        <v>0</v>
      </c>
      <c r="CK1936">
        <v>0</v>
      </c>
      <c r="CL1936">
        <v>0</v>
      </c>
      <c r="CM1936">
        <v>0</v>
      </c>
      <c r="CN1936">
        <v>0</v>
      </c>
    </row>
    <row r="1937" spans="1:92" hidden="1" x14ac:dyDescent="0.25">
      <c r="A1937" s="27" t="s">
        <v>344</v>
      </c>
      <c r="B1937" s="12" t="s">
        <v>113</v>
      </c>
      <c r="C1937" s="2">
        <v>43916</v>
      </c>
      <c r="D1937" s="12">
        <v>0</v>
      </c>
      <c r="E1937" s="12">
        <v>0</v>
      </c>
      <c r="F1937" s="12">
        <v>0</v>
      </c>
      <c r="G1937" s="12">
        <v>0</v>
      </c>
      <c r="H1937" s="12">
        <v>0</v>
      </c>
      <c r="I1937" s="12">
        <v>0</v>
      </c>
      <c r="J1937" s="12">
        <v>0</v>
      </c>
      <c r="K1937" s="12">
        <v>0</v>
      </c>
      <c r="L1937" s="12">
        <v>0</v>
      </c>
      <c r="M1937" s="12">
        <v>0</v>
      </c>
      <c r="N1937" s="12">
        <v>0</v>
      </c>
      <c r="O1937" s="12">
        <v>0</v>
      </c>
      <c r="P1937" s="12">
        <v>0</v>
      </c>
      <c r="Q1937" s="12">
        <v>0</v>
      </c>
      <c r="R1937" s="12">
        <v>0</v>
      </c>
      <c r="S1937" s="12">
        <v>0</v>
      </c>
      <c r="T1937" s="12">
        <v>0</v>
      </c>
      <c r="U1937" s="12">
        <v>0</v>
      </c>
      <c r="V1937" s="12">
        <v>0</v>
      </c>
      <c r="W1937" s="12">
        <v>0</v>
      </c>
      <c r="X1937" s="12">
        <v>0</v>
      </c>
      <c r="Y1937" s="12">
        <v>0</v>
      </c>
      <c r="Z1937" s="12">
        <v>0</v>
      </c>
      <c r="AA1937" s="12">
        <v>0</v>
      </c>
      <c r="AB1937" s="12">
        <v>0</v>
      </c>
      <c r="AC1937" s="12">
        <v>0</v>
      </c>
      <c r="AG1937" s="35" t="s">
        <v>344</v>
      </c>
      <c r="AH1937" s="29" t="s">
        <v>113</v>
      </c>
      <c r="AI1937" s="36">
        <v>43916</v>
      </c>
      <c r="AJ1937" s="12">
        <v>0</v>
      </c>
      <c r="AK1937" s="12">
        <v>0</v>
      </c>
      <c r="AL1937" s="12">
        <v>0</v>
      </c>
      <c r="AM1937" s="12">
        <v>0</v>
      </c>
      <c r="AN1937" s="12">
        <v>0</v>
      </c>
      <c r="AO1937" s="12">
        <v>0</v>
      </c>
      <c r="AP1937" s="12">
        <v>0</v>
      </c>
      <c r="AQ1937" s="12">
        <v>0</v>
      </c>
      <c r="AR1937" s="12">
        <v>0</v>
      </c>
      <c r="AS1937" s="12">
        <v>0</v>
      </c>
      <c r="AT1937" s="12">
        <v>0</v>
      </c>
      <c r="AU1937" s="12">
        <v>0</v>
      </c>
      <c r="AV1937" s="12">
        <v>0</v>
      </c>
      <c r="AW1937" s="12">
        <v>0</v>
      </c>
      <c r="AX1937" s="12">
        <v>0</v>
      </c>
      <c r="AY1937" s="12">
        <v>0</v>
      </c>
      <c r="AZ1937" s="12">
        <v>0</v>
      </c>
      <c r="BA1937" s="12">
        <v>0</v>
      </c>
      <c r="BB1937" s="12">
        <v>0</v>
      </c>
      <c r="BC1937" s="12">
        <v>0</v>
      </c>
      <c r="BD1937" s="12">
        <v>0</v>
      </c>
      <c r="BE1937" s="12">
        <v>0</v>
      </c>
      <c r="BF1937" s="12">
        <v>0</v>
      </c>
      <c r="BK1937" t="s">
        <v>341</v>
      </c>
      <c r="BL1937" t="s">
        <v>113</v>
      </c>
      <c r="BM1937" s="2">
        <v>43914</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0</v>
      </c>
      <c r="CJ1937">
        <v>0</v>
      </c>
      <c r="CK1937">
        <v>0</v>
      </c>
      <c r="CL1937">
        <v>0</v>
      </c>
      <c r="CM1937">
        <v>0</v>
      </c>
      <c r="CN1937">
        <v>0</v>
      </c>
    </row>
    <row r="1938" spans="1:92" hidden="1" x14ac:dyDescent="0.25">
      <c r="A1938" s="27" t="s">
        <v>345</v>
      </c>
      <c r="B1938" s="12" t="s">
        <v>110</v>
      </c>
      <c r="C1938" s="2">
        <v>43916</v>
      </c>
      <c r="D1938" s="12">
        <v>0</v>
      </c>
      <c r="E1938" s="12">
        <v>0</v>
      </c>
      <c r="F1938" s="12">
        <v>0</v>
      </c>
      <c r="G1938" s="12">
        <v>0</v>
      </c>
      <c r="H1938" s="12">
        <v>0</v>
      </c>
      <c r="I1938" s="12">
        <v>0</v>
      </c>
      <c r="J1938" s="12">
        <v>0</v>
      </c>
      <c r="K1938" s="12">
        <v>0</v>
      </c>
      <c r="L1938" s="12">
        <v>0</v>
      </c>
      <c r="M1938" s="12">
        <v>0</v>
      </c>
      <c r="N1938" s="12">
        <v>0</v>
      </c>
      <c r="O1938" s="12">
        <v>0</v>
      </c>
      <c r="P1938" s="12">
        <v>0</v>
      </c>
      <c r="Q1938" s="12">
        <v>0</v>
      </c>
      <c r="R1938" s="12">
        <v>0</v>
      </c>
      <c r="S1938" s="12">
        <v>0</v>
      </c>
      <c r="T1938" s="12">
        <v>0</v>
      </c>
      <c r="U1938" s="12">
        <v>0</v>
      </c>
      <c r="V1938" s="12">
        <v>0</v>
      </c>
      <c r="W1938" s="12">
        <v>0</v>
      </c>
      <c r="X1938" s="12">
        <v>0</v>
      </c>
      <c r="Y1938" s="12">
        <v>0</v>
      </c>
      <c r="Z1938" s="12">
        <v>0</v>
      </c>
      <c r="AA1938" s="12">
        <v>0</v>
      </c>
      <c r="AB1938" s="12">
        <v>0</v>
      </c>
      <c r="AC1938" s="12">
        <v>0</v>
      </c>
      <c r="AG1938" s="33" t="s">
        <v>345</v>
      </c>
      <c r="AH1938" s="30" t="s">
        <v>110</v>
      </c>
      <c r="AI1938" s="34">
        <v>43916</v>
      </c>
      <c r="AJ1938" s="12">
        <v>0</v>
      </c>
      <c r="AK1938" s="12">
        <v>0</v>
      </c>
      <c r="AL1938" s="12">
        <v>0</v>
      </c>
      <c r="AM1938" s="12">
        <v>0</v>
      </c>
      <c r="AN1938" s="12">
        <v>0</v>
      </c>
      <c r="AO1938" s="12">
        <v>0</v>
      </c>
      <c r="AP1938" s="12">
        <v>0</v>
      </c>
      <c r="AQ1938" s="12">
        <v>0</v>
      </c>
      <c r="AR1938" s="12">
        <v>0</v>
      </c>
      <c r="AS1938" s="12">
        <v>0</v>
      </c>
      <c r="AT1938" s="12">
        <v>0</v>
      </c>
      <c r="AU1938" s="12">
        <v>0</v>
      </c>
      <c r="AV1938" s="12">
        <v>0</v>
      </c>
      <c r="AW1938" s="12">
        <v>0</v>
      </c>
      <c r="AX1938" s="12">
        <v>0</v>
      </c>
      <c r="AY1938" s="12">
        <v>0</v>
      </c>
      <c r="AZ1938" s="12">
        <v>0</v>
      </c>
      <c r="BA1938" s="12">
        <v>0</v>
      </c>
      <c r="BB1938" s="12">
        <v>0</v>
      </c>
      <c r="BC1938" s="12">
        <v>0</v>
      </c>
      <c r="BD1938" s="12">
        <v>0</v>
      </c>
      <c r="BE1938" s="12">
        <v>0</v>
      </c>
      <c r="BF1938" s="12">
        <v>0</v>
      </c>
      <c r="BK1938" t="s">
        <v>320</v>
      </c>
      <c r="BL1938" t="s">
        <v>110</v>
      </c>
      <c r="BM1938" s="2">
        <v>43915</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c r="CI1938">
        <v>0</v>
      </c>
      <c r="CJ1938">
        <v>0</v>
      </c>
      <c r="CK1938">
        <v>0</v>
      </c>
      <c r="CL1938">
        <v>0</v>
      </c>
      <c r="CM1938">
        <v>0</v>
      </c>
      <c r="CN1938">
        <v>0</v>
      </c>
    </row>
    <row r="1939" spans="1:92" hidden="1" x14ac:dyDescent="0.25">
      <c r="A1939" s="27" t="s">
        <v>345</v>
      </c>
      <c r="B1939" s="12" t="s">
        <v>111</v>
      </c>
      <c r="C1939" s="2">
        <v>43916</v>
      </c>
      <c r="D1939" s="12">
        <v>0</v>
      </c>
      <c r="E1939" s="12">
        <v>0</v>
      </c>
      <c r="F1939" s="12">
        <v>0</v>
      </c>
      <c r="G1939" s="12">
        <v>0</v>
      </c>
      <c r="H1939" s="12">
        <v>0</v>
      </c>
      <c r="I1939" s="12">
        <v>0</v>
      </c>
      <c r="J1939" s="12">
        <v>0</v>
      </c>
      <c r="K1939" s="12">
        <v>0</v>
      </c>
      <c r="L1939" s="12">
        <v>0</v>
      </c>
      <c r="M1939" s="12">
        <v>0</v>
      </c>
      <c r="N1939" s="12">
        <v>0</v>
      </c>
      <c r="O1939" s="12">
        <v>0</v>
      </c>
      <c r="P1939" s="12">
        <v>0</v>
      </c>
      <c r="Q1939" s="12">
        <v>0</v>
      </c>
      <c r="R1939" s="12">
        <v>0</v>
      </c>
      <c r="S1939" s="12">
        <v>0</v>
      </c>
      <c r="T1939" s="12">
        <v>0</v>
      </c>
      <c r="U1939" s="12">
        <v>0</v>
      </c>
      <c r="V1939" s="12">
        <v>0</v>
      </c>
      <c r="W1939" s="12">
        <v>0</v>
      </c>
      <c r="X1939" s="12">
        <v>0</v>
      </c>
      <c r="Y1939" s="12">
        <v>0</v>
      </c>
      <c r="Z1939" s="12">
        <v>0</v>
      </c>
      <c r="AA1939" s="12">
        <v>0</v>
      </c>
      <c r="AB1939" s="12">
        <v>0</v>
      </c>
      <c r="AC1939" s="12">
        <v>0</v>
      </c>
      <c r="AG1939" s="35" t="s">
        <v>345</v>
      </c>
      <c r="AH1939" s="29" t="s">
        <v>111</v>
      </c>
      <c r="AI1939" s="36">
        <v>43916</v>
      </c>
      <c r="AJ1939" s="12">
        <v>0</v>
      </c>
      <c r="AK1939" s="12">
        <v>0</v>
      </c>
      <c r="AL1939" s="12">
        <v>0</v>
      </c>
      <c r="AM1939" s="12">
        <v>0</v>
      </c>
      <c r="AN1939" s="12">
        <v>0</v>
      </c>
      <c r="AO1939" s="12">
        <v>0</v>
      </c>
      <c r="AP1939" s="12">
        <v>0</v>
      </c>
      <c r="AQ1939" s="12">
        <v>0</v>
      </c>
      <c r="AR1939" s="12">
        <v>0</v>
      </c>
      <c r="AS1939" s="12">
        <v>0</v>
      </c>
      <c r="AT1939" s="12">
        <v>0</v>
      </c>
      <c r="AU1939" s="12">
        <v>0</v>
      </c>
      <c r="AV1939" s="12">
        <v>0</v>
      </c>
      <c r="AW1939" s="12">
        <v>0</v>
      </c>
      <c r="AX1939" s="12">
        <v>0</v>
      </c>
      <c r="AY1939" s="12">
        <v>0</v>
      </c>
      <c r="AZ1939" s="12">
        <v>0</v>
      </c>
      <c r="BA1939" s="12">
        <v>0</v>
      </c>
      <c r="BB1939" s="12">
        <v>0</v>
      </c>
      <c r="BC1939" s="12">
        <v>0</v>
      </c>
      <c r="BD1939" s="12">
        <v>0</v>
      </c>
      <c r="BE1939" s="12">
        <v>0</v>
      </c>
      <c r="BF1939" s="12">
        <v>0</v>
      </c>
      <c r="BK1939" t="s">
        <v>320</v>
      </c>
      <c r="BL1939" t="s">
        <v>111</v>
      </c>
      <c r="BM1939" s="2">
        <v>43915</v>
      </c>
      <c r="BN1939">
        <v>0</v>
      </c>
      <c r="BO1939">
        <v>0</v>
      </c>
      <c r="BP1939">
        <v>0</v>
      </c>
      <c r="BQ1939">
        <v>0</v>
      </c>
      <c r="BR1939">
        <v>0</v>
      </c>
      <c r="BS1939">
        <v>0</v>
      </c>
      <c r="BT1939">
        <v>0</v>
      </c>
      <c r="BU1939">
        <v>0</v>
      </c>
      <c r="BV1939">
        <v>0</v>
      </c>
      <c r="BW1939">
        <v>0</v>
      </c>
      <c r="BX1939">
        <v>0</v>
      </c>
      <c r="BY1939">
        <v>0</v>
      </c>
      <c r="BZ1939">
        <v>0</v>
      </c>
      <c r="CA1939">
        <v>0</v>
      </c>
      <c r="CB1939">
        <v>0</v>
      </c>
      <c r="CC1939">
        <v>0</v>
      </c>
      <c r="CD1939">
        <v>0</v>
      </c>
      <c r="CE1939">
        <v>0</v>
      </c>
      <c r="CF1939">
        <v>0</v>
      </c>
      <c r="CG1939">
        <v>0</v>
      </c>
      <c r="CH1939">
        <v>0</v>
      </c>
      <c r="CI1939">
        <v>0</v>
      </c>
      <c r="CJ1939">
        <v>0</v>
      </c>
      <c r="CK1939">
        <v>0</v>
      </c>
      <c r="CL1939">
        <v>0</v>
      </c>
      <c r="CM1939">
        <v>0</v>
      </c>
      <c r="CN1939">
        <v>0</v>
      </c>
    </row>
    <row r="1940" spans="1:92" hidden="1" x14ac:dyDescent="0.25">
      <c r="A1940" s="27" t="s">
        <v>345</v>
      </c>
      <c r="B1940" s="12" t="s">
        <v>112</v>
      </c>
      <c r="C1940" s="2">
        <v>43916</v>
      </c>
      <c r="D1940" s="12">
        <v>0</v>
      </c>
      <c r="E1940" s="12">
        <v>0</v>
      </c>
      <c r="F1940" s="12">
        <v>0</v>
      </c>
      <c r="G1940" s="12">
        <v>0</v>
      </c>
      <c r="H1940" s="12">
        <v>0</v>
      </c>
      <c r="I1940" s="12">
        <v>0</v>
      </c>
      <c r="J1940" s="12">
        <v>0</v>
      </c>
      <c r="K1940" s="12">
        <v>0</v>
      </c>
      <c r="L1940" s="12">
        <v>0</v>
      </c>
      <c r="M1940" s="12">
        <v>0</v>
      </c>
      <c r="N1940" s="12">
        <v>0</v>
      </c>
      <c r="O1940" s="12">
        <v>0</v>
      </c>
      <c r="P1940" s="12">
        <v>0</v>
      </c>
      <c r="Q1940" s="12">
        <v>0</v>
      </c>
      <c r="R1940" s="12">
        <v>0</v>
      </c>
      <c r="S1940" s="12">
        <v>0</v>
      </c>
      <c r="T1940" s="12">
        <v>0</v>
      </c>
      <c r="U1940" s="12">
        <v>0</v>
      </c>
      <c r="V1940" s="12">
        <v>0</v>
      </c>
      <c r="W1940" s="12">
        <v>0</v>
      </c>
      <c r="X1940" s="12">
        <v>0</v>
      </c>
      <c r="Y1940" s="12">
        <v>0</v>
      </c>
      <c r="Z1940" s="12">
        <v>0</v>
      </c>
      <c r="AA1940" s="12">
        <v>0</v>
      </c>
      <c r="AB1940" s="12">
        <v>0</v>
      </c>
      <c r="AC1940" s="12">
        <v>0</v>
      </c>
      <c r="AG1940" s="33" t="s">
        <v>345</v>
      </c>
      <c r="AH1940" s="30" t="s">
        <v>112</v>
      </c>
      <c r="AI1940" s="34">
        <v>43916</v>
      </c>
      <c r="AJ1940" s="12">
        <v>0</v>
      </c>
      <c r="AK1940" s="12">
        <v>0</v>
      </c>
      <c r="AL1940" s="12">
        <v>0</v>
      </c>
      <c r="AM1940" s="12">
        <v>0</v>
      </c>
      <c r="AN1940" s="12">
        <v>0</v>
      </c>
      <c r="AO1940" s="12">
        <v>0</v>
      </c>
      <c r="AP1940" s="12">
        <v>0</v>
      </c>
      <c r="AQ1940" s="12">
        <v>0</v>
      </c>
      <c r="AR1940" s="12">
        <v>0</v>
      </c>
      <c r="AS1940" s="12">
        <v>0</v>
      </c>
      <c r="AT1940" s="12">
        <v>0</v>
      </c>
      <c r="AU1940" s="12">
        <v>0</v>
      </c>
      <c r="AV1940" s="12">
        <v>0</v>
      </c>
      <c r="AW1940" s="12">
        <v>0</v>
      </c>
      <c r="AX1940" s="12">
        <v>0</v>
      </c>
      <c r="AY1940" s="12">
        <v>0</v>
      </c>
      <c r="AZ1940" s="12">
        <v>0</v>
      </c>
      <c r="BA1940" s="12">
        <v>0</v>
      </c>
      <c r="BB1940" s="12">
        <v>0</v>
      </c>
      <c r="BC1940" s="12">
        <v>0</v>
      </c>
      <c r="BD1940" s="12">
        <v>0</v>
      </c>
      <c r="BE1940" s="12">
        <v>0</v>
      </c>
      <c r="BF1940" s="12">
        <v>0</v>
      </c>
      <c r="BK1940" t="s">
        <v>320</v>
      </c>
      <c r="BL1940" t="s">
        <v>112</v>
      </c>
      <c r="BM1940" s="2">
        <v>43915</v>
      </c>
      <c r="BN1940">
        <v>0</v>
      </c>
      <c r="BO1940">
        <v>0</v>
      </c>
      <c r="BP1940">
        <v>0</v>
      </c>
      <c r="BQ1940">
        <v>0</v>
      </c>
      <c r="BR1940">
        <v>0</v>
      </c>
      <c r="BS1940">
        <v>0</v>
      </c>
      <c r="BT1940">
        <v>0</v>
      </c>
      <c r="BU1940">
        <v>0</v>
      </c>
      <c r="BV1940">
        <v>0</v>
      </c>
      <c r="BW1940">
        <v>0</v>
      </c>
      <c r="BX1940">
        <v>0</v>
      </c>
      <c r="BY1940">
        <v>0</v>
      </c>
      <c r="BZ1940">
        <v>0</v>
      </c>
      <c r="CA1940">
        <v>0</v>
      </c>
      <c r="CB1940">
        <v>0</v>
      </c>
      <c r="CC1940">
        <v>0</v>
      </c>
      <c r="CD1940">
        <v>0</v>
      </c>
      <c r="CE1940">
        <v>0</v>
      </c>
      <c r="CF1940">
        <v>0</v>
      </c>
      <c r="CG1940">
        <v>0</v>
      </c>
      <c r="CH1940">
        <v>0</v>
      </c>
      <c r="CI1940">
        <v>0</v>
      </c>
      <c r="CJ1940">
        <v>0</v>
      </c>
      <c r="CK1940">
        <v>0</v>
      </c>
      <c r="CL1940">
        <v>0</v>
      </c>
      <c r="CM1940">
        <v>0</v>
      </c>
      <c r="CN1940">
        <v>0</v>
      </c>
    </row>
    <row r="1941" spans="1:92" hidden="1" x14ac:dyDescent="0.25">
      <c r="A1941" s="27" t="s">
        <v>345</v>
      </c>
      <c r="B1941" s="12" t="s">
        <v>113</v>
      </c>
      <c r="C1941" s="2">
        <v>43916</v>
      </c>
      <c r="D1941" s="12">
        <v>0</v>
      </c>
      <c r="E1941" s="12">
        <v>0</v>
      </c>
      <c r="F1941" s="12">
        <v>0</v>
      </c>
      <c r="G1941" s="12">
        <v>0</v>
      </c>
      <c r="H1941" s="12">
        <v>0</v>
      </c>
      <c r="I1941" s="12">
        <v>0</v>
      </c>
      <c r="J1941" s="12">
        <v>0</v>
      </c>
      <c r="K1941" s="12">
        <v>0</v>
      </c>
      <c r="L1941" s="12">
        <v>0</v>
      </c>
      <c r="M1941" s="12">
        <v>0</v>
      </c>
      <c r="N1941" s="12">
        <v>0</v>
      </c>
      <c r="O1941" s="12">
        <v>0</v>
      </c>
      <c r="P1941" s="12">
        <v>0</v>
      </c>
      <c r="Q1941" s="12">
        <v>0</v>
      </c>
      <c r="R1941" s="12">
        <v>0</v>
      </c>
      <c r="S1941" s="12">
        <v>0</v>
      </c>
      <c r="T1941" s="12">
        <v>0</v>
      </c>
      <c r="U1941" s="12">
        <v>0</v>
      </c>
      <c r="V1941" s="12">
        <v>0</v>
      </c>
      <c r="W1941" s="12">
        <v>0</v>
      </c>
      <c r="X1941" s="12">
        <v>0</v>
      </c>
      <c r="Y1941" s="12">
        <v>0</v>
      </c>
      <c r="Z1941" s="12">
        <v>0</v>
      </c>
      <c r="AA1941" s="12">
        <v>0</v>
      </c>
      <c r="AB1941" s="12">
        <v>0</v>
      </c>
      <c r="AC1941" s="12">
        <v>0</v>
      </c>
      <c r="AG1941" s="35" t="s">
        <v>345</v>
      </c>
      <c r="AH1941" s="29" t="s">
        <v>113</v>
      </c>
      <c r="AI1941" s="36">
        <v>43916</v>
      </c>
      <c r="AJ1941" s="12">
        <v>0</v>
      </c>
      <c r="AK1941" s="12">
        <v>0</v>
      </c>
      <c r="AL1941" s="12">
        <v>0</v>
      </c>
      <c r="AM1941" s="12">
        <v>0</v>
      </c>
      <c r="AN1941" s="12">
        <v>0</v>
      </c>
      <c r="AO1941" s="12">
        <v>0</v>
      </c>
      <c r="AP1941" s="12">
        <v>0</v>
      </c>
      <c r="AQ1941" s="12">
        <v>0</v>
      </c>
      <c r="AR1941" s="12">
        <v>0</v>
      </c>
      <c r="AS1941" s="12">
        <v>0</v>
      </c>
      <c r="AT1941" s="12">
        <v>0</v>
      </c>
      <c r="AU1941" s="12">
        <v>0</v>
      </c>
      <c r="AV1941" s="12">
        <v>0</v>
      </c>
      <c r="AW1941" s="12">
        <v>0</v>
      </c>
      <c r="AX1941" s="12">
        <v>0</v>
      </c>
      <c r="AY1941" s="12">
        <v>0</v>
      </c>
      <c r="AZ1941" s="12">
        <v>0</v>
      </c>
      <c r="BA1941" s="12">
        <v>0</v>
      </c>
      <c r="BB1941" s="12">
        <v>0</v>
      </c>
      <c r="BC1941" s="12">
        <v>0</v>
      </c>
      <c r="BD1941" s="12">
        <v>0</v>
      </c>
      <c r="BE1941" s="12">
        <v>0</v>
      </c>
      <c r="BF1941" s="12">
        <v>0</v>
      </c>
      <c r="BK1941" t="s">
        <v>320</v>
      </c>
      <c r="BL1941" t="s">
        <v>113</v>
      </c>
      <c r="BM1941" s="2">
        <v>43915</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0</v>
      </c>
      <c r="CF1941">
        <v>0</v>
      </c>
      <c r="CG1941">
        <v>0</v>
      </c>
      <c r="CH1941">
        <v>0</v>
      </c>
      <c r="CI1941">
        <v>0</v>
      </c>
      <c r="CJ1941">
        <v>0</v>
      </c>
      <c r="CK1941">
        <v>0</v>
      </c>
      <c r="CL1941">
        <v>0</v>
      </c>
      <c r="CM1941">
        <v>0</v>
      </c>
      <c r="CN1941">
        <v>0</v>
      </c>
    </row>
    <row r="1942" spans="1:92" hidden="1" x14ac:dyDescent="0.25">
      <c r="A1942" s="27" t="s">
        <v>346</v>
      </c>
      <c r="B1942" s="12" t="s">
        <v>110</v>
      </c>
      <c r="C1942" s="2">
        <v>43916</v>
      </c>
      <c r="D1942" s="12">
        <v>0</v>
      </c>
      <c r="E1942" s="12">
        <v>0</v>
      </c>
      <c r="F1942" s="12">
        <v>0</v>
      </c>
      <c r="G1942" s="12">
        <v>0</v>
      </c>
      <c r="H1942" s="12">
        <v>0</v>
      </c>
      <c r="I1942" s="12">
        <v>0</v>
      </c>
      <c r="J1942" s="12">
        <v>0</v>
      </c>
      <c r="K1942" s="12">
        <v>0</v>
      </c>
      <c r="L1942" s="12">
        <v>0</v>
      </c>
      <c r="M1942" s="12">
        <v>0</v>
      </c>
      <c r="N1942" s="12">
        <v>0</v>
      </c>
      <c r="O1942" s="12">
        <v>0</v>
      </c>
      <c r="P1942" s="12">
        <v>0</v>
      </c>
      <c r="Q1942" s="12">
        <v>0</v>
      </c>
      <c r="R1942" s="12">
        <v>0</v>
      </c>
      <c r="S1942" s="12">
        <v>0</v>
      </c>
      <c r="T1942" s="12">
        <v>0</v>
      </c>
      <c r="U1942" s="12">
        <v>0</v>
      </c>
      <c r="V1942" s="12">
        <v>0</v>
      </c>
      <c r="W1942" s="12">
        <v>0</v>
      </c>
      <c r="X1942" s="12">
        <v>0</v>
      </c>
      <c r="Y1942" s="12">
        <v>0</v>
      </c>
      <c r="Z1942" s="12">
        <v>0</v>
      </c>
      <c r="AA1942" s="12">
        <v>0</v>
      </c>
      <c r="AB1942" s="12">
        <v>0</v>
      </c>
      <c r="AC1942" s="12">
        <v>0</v>
      </c>
      <c r="AG1942" s="33" t="s">
        <v>346</v>
      </c>
      <c r="AH1942" s="30" t="s">
        <v>110</v>
      </c>
      <c r="AI1942" s="34">
        <v>43916</v>
      </c>
      <c r="AJ1942" s="12">
        <v>0</v>
      </c>
      <c r="AK1942" s="12">
        <v>0</v>
      </c>
      <c r="AL1942" s="12">
        <v>0</v>
      </c>
      <c r="AM1942" s="12">
        <v>0</v>
      </c>
      <c r="AN1942" s="12">
        <v>0</v>
      </c>
      <c r="AO1942" s="12">
        <v>0</v>
      </c>
      <c r="AP1942" s="12">
        <v>0</v>
      </c>
      <c r="AQ1942" s="12">
        <v>0</v>
      </c>
      <c r="AR1942" s="12">
        <v>0</v>
      </c>
      <c r="AS1942" s="12">
        <v>0</v>
      </c>
      <c r="AT1942" s="12">
        <v>0</v>
      </c>
      <c r="AU1942" s="12">
        <v>0</v>
      </c>
      <c r="AV1942" s="12">
        <v>0</v>
      </c>
      <c r="AW1942" s="12">
        <v>0</v>
      </c>
      <c r="AX1942" s="12">
        <v>0</v>
      </c>
      <c r="AY1942" s="12">
        <v>0</v>
      </c>
      <c r="AZ1942" s="12">
        <v>0</v>
      </c>
      <c r="BA1942" s="12">
        <v>0</v>
      </c>
      <c r="BB1942" s="12">
        <v>0</v>
      </c>
      <c r="BC1942" s="12">
        <v>0</v>
      </c>
      <c r="BD1942" s="12">
        <v>0</v>
      </c>
      <c r="BE1942" s="12">
        <v>0</v>
      </c>
      <c r="BF1942" s="12">
        <v>0</v>
      </c>
      <c r="BK1942" t="s">
        <v>321</v>
      </c>
      <c r="BL1942" t="s">
        <v>110</v>
      </c>
      <c r="BM1942" s="2">
        <v>43915</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0</v>
      </c>
      <c r="CJ1942">
        <v>0</v>
      </c>
      <c r="CK1942">
        <v>0</v>
      </c>
      <c r="CL1942">
        <v>0</v>
      </c>
      <c r="CM1942">
        <v>0</v>
      </c>
      <c r="CN1942">
        <v>0</v>
      </c>
    </row>
    <row r="1943" spans="1:92" hidden="1" x14ac:dyDescent="0.25">
      <c r="A1943" s="27" t="s">
        <v>346</v>
      </c>
      <c r="B1943" s="12" t="s">
        <v>111</v>
      </c>
      <c r="C1943" s="2">
        <v>43916</v>
      </c>
      <c r="D1943" s="12">
        <v>0</v>
      </c>
      <c r="E1943" s="12">
        <v>0</v>
      </c>
      <c r="F1943" s="12">
        <v>0</v>
      </c>
      <c r="G1943" s="12">
        <v>0</v>
      </c>
      <c r="H1943" s="12">
        <v>0</v>
      </c>
      <c r="I1943" s="12">
        <v>0</v>
      </c>
      <c r="J1943" s="12">
        <v>0</v>
      </c>
      <c r="K1943" s="12">
        <v>0</v>
      </c>
      <c r="L1943" s="12">
        <v>0</v>
      </c>
      <c r="M1943" s="12">
        <v>0</v>
      </c>
      <c r="N1943" s="12">
        <v>0</v>
      </c>
      <c r="O1943" s="12">
        <v>0</v>
      </c>
      <c r="P1943" s="12">
        <v>0</v>
      </c>
      <c r="Q1943" s="12">
        <v>0</v>
      </c>
      <c r="R1943" s="12">
        <v>0</v>
      </c>
      <c r="S1943" s="12">
        <v>0</v>
      </c>
      <c r="T1943" s="12">
        <v>0</v>
      </c>
      <c r="U1943" s="12">
        <v>0</v>
      </c>
      <c r="V1943" s="12">
        <v>0</v>
      </c>
      <c r="W1943" s="12">
        <v>0</v>
      </c>
      <c r="X1943" s="12">
        <v>0</v>
      </c>
      <c r="Y1943" s="12">
        <v>0</v>
      </c>
      <c r="Z1943" s="12">
        <v>0</v>
      </c>
      <c r="AA1943" s="12">
        <v>0</v>
      </c>
      <c r="AB1943" s="12">
        <v>0</v>
      </c>
      <c r="AC1943" s="12">
        <v>0</v>
      </c>
      <c r="AG1943" s="35" t="s">
        <v>346</v>
      </c>
      <c r="AH1943" s="29" t="s">
        <v>111</v>
      </c>
      <c r="AI1943" s="36">
        <v>43916</v>
      </c>
      <c r="AJ1943" s="12">
        <v>0</v>
      </c>
      <c r="AK1943" s="12">
        <v>0</v>
      </c>
      <c r="AL1943" s="12">
        <v>0</v>
      </c>
      <c r="AM1943" s="12">
        <v>0</v>
      </c>
      <c r="AN1943" s="12">
        <v>0</v>
      </c>
      <c r="AO1943" s="12">
        <v>0</v>
      </c>
      <c r="AP1943" s="12">
        <v>0</v>
      </c>
      <c r="AQ1943" s="12">
        <v>0</v>
      </c>
      <c r="AR1943" s="12">
        <v>0</v>
      </c>
      <c r="AS1943" s="12">
        <v>0</v>
      </c>
      <c r="AT1943" s="12">
        <v>0</v>
      </c>
      <c r="AU1943" s="12">
        <v>0</v>
      </c>
      <c r="AV1943" s="12">
        <v>0</v>
      </c>
      <c r="AW1943" s="12">
        <v>0</v>
      </c>
      <c r="AX1943" s="12">
        <v>0</v>
      </c>
      <c r="AY1943" s="12">
        <v>0</v>
      </c>
      <c r="AZ1943" s="12">
        <v>0</v>
      </c>
      <c r="BA1943" s="12">
        <v>0</v>
      </c>
      <c r="BB1943" s="12">
        <v>0</v>
      </c>
      <c r="BC1943" s="12">
        <v>0</v>
      </c>
      <c r="BD1943" s="12">
        <v>0</v>
      </c>
      <c r="BE1943" s="12">
        <v>0</v>
      </c>
      <c r="BF1943" s="12">
        <v>0</v>
      </c>
      <c r="BK1943" t="s">
        <v>321</v>
      </c>
      <c r="BL1943" t="s">
        <v>111</v>
      </c>
      <c r="BM1943" s="2">
        <v>43915</v>
      </c>
      <c r="BN1943">
        <v>0</v>
      </c>
      <c r="BO1943">
        <v>0</v>
      </c>
      <c r="BP1943">
        <v>0</v>
      </c>
      <c r="BQ1943">
        <v>0</v>
      </c>
      <c r="BR1943">
        <v>0</v>
      </c>
      <c r="BS1943">
        <v>0</v>
      </c>
      <c r="BT1943">
        <v>0</v>
      </c>
      <c r="BU1943">
        <v>0</v>
      </c>
      <c r="BV1943">
        <v>0</v>
      </c>
      <c r="BW1943">
        <v>0</v>
      </c>
      <c r="BX1943">
        <v>0</v>
      </c>
      <c r="BY1943">
        <v>0</v>
      </c>
      <c r="BZ1943">
        <v>0</v>
      </c>
      <c r="CA1943">
        <v>0</v>
      </c>
      <c r="CB1943">
        <v>0</v>
      </c>
      <c r="CC1943">
        <v>0</v>
      </c>
      <c r="CD1943">
        <v>0</v>
      </c>
      <c r="CE1943">
        <v>0</v>
      </c>
      <c r="CF1943">
        <v>0</v>
      </c>
      <c r="CG1943">
        <v>0</v>
      </c>
      <c r="CH1943">
        <v>0</v>
      </c>
      <c r="CI1943">
        <v>0</v>
      </c>
      <c r="CJ1943">
        <v>0</v>
      </c>
      <c r="CK1943">
        <v>0</v>
      </c>
      <c r="CL1943">
        <v>0</v>
      </c>
      <c r="CM1943">
        <v>0</v>
      </c>
      <c r="CN1943">
        <v>0</v>
      </c>
    </row>
    <row r="1944" spans="1:92" hidden="1" x14ac:dyDescent="0.25">
      <c r="A1944" s="27" t="s">
        <v>346</v>
      </c>
      <c r="B1944" s="12" t="s">
        <v>112</v>
      </c>
      <c r="C1944" s="2">
        <v>43916</v>
      </c>
      <c r="D1944" s="12">
        <v>0</v>
      </c>
      <c r="E1944" s="12">
        <v>0</v>
      </c>
      <c r="F1944" s="12">
        <v>0</v>
      </c>
      <c r="G1944" s="12">
        <v>0</v>
      </c>
      <c r="H1944" s="12">
        <v>0</v>
      </c>
      <c r="I1944" s="12">
        <v>0</v>
      </c>
      <c r="J1944" s="12">
        <v>0</v>
      </c>
      <c r="K1944" s="12">
        <v>0</v>
      </c>
      <c r="L1944" s="12">
        <v>0</v>
      </c>
      <c r="M1944" s="12">
        <v>0</v>
      </c>
      <c r="N1944" s="12">
        <v>0</v>
      </c>
      <c r="O1944" s="12">
        <v>0</v>
      </c>
      <c r="P1944" s="12">
        <v>0</v>
      </c>
      <c r="Q1944" s="12">
        <v>0</v>
      </c>
      <c r="R1944" s="12">
        <v>0</v>
      </c>
      <c r="S1944" s="12">
        <v>0</v>
      </c>
      <c r="T1944" s="12">
        <v>0</v>
      </c>
      <c r="U1944" s="12">
        <v>0</v>
      </c>
      <c r="V1944" s="12">
        <v>0</v>
      </c>
      <c r="W1944" s="12">
        <v>0</v>
      </c>
      <c r="X1944" s="12">
        <v>0</v>
      </c>
      <c r="Y1944" s="12">
        <v>0</v>
      </c>
      <c r="Z1944" s="12">
        <v>0</v>
      </c>
      <c r="AA1944" s="12">
        <v>0</v>
      </c>
      <c r="AB1944" s="12">
        <v>0</v>
      </c>
      <c r="AC1944" s="12">
        <v>0</v>
      </c>
      <c r="AG1944" s="33" t="s">
        <v>346</v>
      </c>
      <c r="AH1944" s="30" t="s">
        <v>112</v>
      </c>
      <c r="AI1944" s="34">
        <v>43916</v>
      </c>
      <c r="AJ1944" s="12">
        <v>0</v>
      </c>
      <c r="AK1944" s="12">
        <v>0</v>
      </c>
      <c r="AL1944" s="12">
        <v>0</v>
      </c>
      <c r="AM1944" s="12">
        <v>0</v>
      </c>
      <c r="AN1944" s="12">
        <v>0</v>
      </c>
      <c r="AO1944" s="12">
        <v>0</v>
      </c>
      <c r="AP1944" s="12">
        <v>0</v>
      </c>
      <c r="AQ1944" s="12">
        <v>0</v>
      </c>
      <c r="AR1944" s="12">
        <v>0</v>
      </c>
      <c r="AS1944" s="12">
        <v>0</v>
      </c>
      <c r="AT1944" s="12">
        <v>0</v>
      </c>
      <c r="AU1944" s="12">
        <v>0</v>
      </c>
      <c r="AV1944" s="12">
        <v>0</v>
      </c>
      <c r="AW1944" s="12">
        <v>0</v>
      </c>
      <c r="AX1944" s="12">
        <v>0</v>
      </c>
      <c r="AY1944" s="12">
        <v>0</v>
      </c>
      <c r="AZ1944" s="12">
        <v>0</v>
      </c>
      <c r="BA1944" s="12">
        <v>0</v>
      </c>
      <c r="BB1944" s="12">
        <v>0</v>
      </c>
      <c r="BC1944" s="12">
        <v>0</v>
      </c>
      <c r="BD1944" s="12">
        <v>0</v>
      </c>
      <c r="BE1944" s="12">
        <v>0</v>
      </c>
      <c r="BF1944" s="12">
        <v>0</v>
      </c>
      <c r="BK1944" t="s">
        <v>321</v>
      </c>
      <c r="BL1944" t="s">
        <v>112</v>
      </c>
      <c r="BM1944" s="2">
        <v>43915</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0</v>
      </c>
      <c r="CN1944">
        <v>0</v>
      </c>
    </row>
    <row r="1945" spans="1:92" hidden="1" x14ac:dyDescent="0.25">
      <c r="A1945" s="27" t="s">
        <v>346</v>
      </c>
      <c r="B1945" s="12" t="s">
        <v>113</v>
      </c>
      <c r="C1945" s="2">
        <v>43916</v>
      </c>
      <c r="D1945" s="12">
        <v>0</v>
      </c>
      <c r="E1945" s="12">
        <v>0</v>
      </c>
      <c r="F1945" s="12">
        <v>0</v>
      </c>
      <c r="G1945" s="12">
        <v>0</v>
      </c>
      <c r="H1945" s="12">
        <v>0</v>
      </c>
      <c r="I1945" s="12">
        <v>0</v>
      </c>
      <c r="J1945" s="12">
        <v>0</v>
      </c>
      <c r="K1945" s="12">
        <v>0</v>
      </c>
      <c r="L1945" s="12">
        <v>0</v>
      </c>
      <c r="M1945" s="12">
        <v>0</v>
      </c>
      <c r="N1945" s="12">
        <v>0</v>
      </c>
      <c r="O1945" s="12">
        <v>0</v>
      </c>
      <c r="P1945" s="12">
        <v>0</v>
      </c>
      <c r="Q1945" s="12">
        <v>0</v>
      </c>
      <c r="R1945" s="12">
        <v>0</v>
      </c>
      <c r="S1945" s="12">
        <v>0</v>
      </c>
      <c r="T1945" s="12">
        <v>0</v>
      </c>
      <c r="U1945" s="12">
        <v>0</v>
      </c>
      <c r="V1945" s="12">
        <v>0</v>
      </c>
      <c r="W1945" s="12">
        <v>0</v>
      </c>
      <c r="X1945" s="12">
        <v>0</v>
      </c>
      <c r="Y1945" s="12">
        <v>0</v>
      </c>
      <c r="Z1945" s="12">
        <v>0</v>
      </c>
      <c r="AA1945" s="12">
        <v>0</v>
      </c>
      <c r="AB1945" s="12">
        <v>0</v>
      </c>
      <c r="AC1945" s="12">
        <v>0</v>
      </c>
      <c r="AG1945" s="35" t="s">
        <v>346</v>
      </c>
      <c r="AH1945" s="29" t="s">
        <v>113</v>
      </c>
      <c r="AI1945" s="36">
        <v>43916</v>
      </c>
      <c r="AJ1945" s="12">
        <v>0</v>
      </c>
      <c r="AK1945" s="12">
        <v>0</v>
      </c>
      <c r="AL1945" s="12">
        <v>0</v>
      </c>
      <c r="AM1945" s="12">
        <v>0</v>
      </c>
      <c r="AN1945" s="12">
        <v>0</v>
      </c>
      <c r="AO1945" s="12">
        <v>0</v>
      </c>
      <c r="AP1945" s="12">
        <v>0</v>
      </c>
      <c r="AQ1945" s="12">
        <v>0</v>
      </c>
      <c r="AR1945" s="12">
        <v>0</v>
      </c>
      <c r="AS1945" s="12">
        <v>0</v>
      </c>
      <c r="AT1945" s="12">
        <v>0</v>
      </c>
      <c r="AU1945" s="12">
        <v>0</v>
      </c>
      <c r="AV1945" s="12">
        <v>0</v>
      </c>
      <c r="AW1945" s="12">
        <v>0</v>
      </c>
      <c r="AX1945" s="12">
        <v>0</v>
      </c>
      <c r="AY1945" s="12">
        <v>0</v>
      </c>
      <c r="AZ1945" s="12">
        <v>0</v>
      </c>
      <c r="BA1945" s="12">
        <v>0</v>
      </c>
      <c r="BB1945" s="12">
        <v>0</v>
      </c>
      <c r="BC1945" s="12">
        <v>0</v>
      </c>
      <c r="BD1945" s="12">
        <v>0</v>
      </c>
      <c r="BE1945" s="12">
        <v>0</v>
      </c>
      <c r="BF1945" s="12">
        <v>0</v>
      </c>
      <c r="BK1945" t="s">
        <v>321</v>
      </c>
      <c r="BL1945" t="s">
        <v>113</v>
      </c>
      <c r="BM1945" s="2">
        <v>43915</v>
      </c>
      <c r="BN1945">
        <v>0</v>
      </c>
      <c r="BO1945">
        <v>0</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c r="CK1945">
        <v>0</v>
      </c>
      <c r="CL1945">
        <v>0</v>
      </c>
      <c r="CM1945">
        <v>0</v>
      </c>
      <c r="CN1945">
        <v>0</v>
      </c>
    </row>
    <row r="1946" spans="1:92" hidden="1" x14ac:dyDescent="0.25">
      <c r="A1946" s="27" t="s">
        <v>347</v>
      </c>
      <c r="B1946" s="12" t="s">
        <v>110</v>
      </c>
      <c r="C1946" s="2">
        <v>43916</v>
      </c>
      <c r="D1946" s="12">
        <v>0</v>
      </c>
      <c r="E1946" s="12">
        <v>0</v>
      </c>
      <c r="F1946" s="12">
        <v>0</v>
      </c>
      <c r="G1946" s="12">
        <v>0</v>
      </c>
      <c r="H1946" s="12">
        <v>0</v>
      </c>
      <c r="I1946" s="12">
        <v>0</v>
      </c>
      <c r="J1946" s="12">
        <v>0</v>
      </c>
      <c r="K1946" s="12">
        <v>0</v>
      </c>
      <c r="L1946" s="12">
        <v>0</v>
      </c>
      <c r="M1946" s="12">
        <v>0</v>
      </c>
      <c r="N1946" s="12">
        <v>0</v>
      </c>
      <c r="O1946" s="12">
        <v>0</v>
      </c>
      <c r="P1946" s="12">
        <v>0</v>
      </c>
      <c r="Q1946" s="12">
        <v>0</v>
      </c>
      <c r="R1946" s="12">
        <v>0</v>
      </c>
      <c r="S1946" s="12">
        <v>0</v>
      </c>
      <c r="T1946" s="12">
        <v>0</v>
      </c>
      <c r="U1946" s="12">
        <v>0</v>
      </c>
      <c r="V1946" s="12">
        <v>0</v>
      </c>
      <c r="W1946" s="12">
        <v>0</v>
      </c>
      <c r="X1946" s="12">
        <v>0</v>
      </c>
      <c r="Y1946" s="12">
        <v>0</v>
      </c>
      <c r="Z1946" s="12">
        <v>0</v>
      </c>
      <c r="AA1946" s="12">
        <v>0</v>
      </c>
      <c r="AB1946" s="12">
        <v>0</v>
      </c>
      <c r="AC1946" s="12">
        <v>0</v>
      </c>
      <c r="AG1946" s="33" t="s">
        <v>347</v>
      </c>
      <c r="AH1946" s="30" t="s">
        <v>110</v>
      </c>
      <c r="AI1946" s="34">
        <v>43916</v>
      </c>
      <c r="AJ1946" s="12">
        <v>0</v>
      </c>
      <c r="AK1946" s="12">
        <v>0</v>
      </c>
      <c r="AL1946" s="12">
        <v>0</v>
      </c>
      <c r="AM1946" s="12">
        <v>0</v>
      </c>
      <c r="AN1946" s="12">
        <v>0</v>
      </c>
      <c r="AO1946" s="12">
        <v>0</v>
      </c>
      <c r="AP1946" s="12">
        <v>0</v>
      </c>
      <c r="AQ1946" s="12">
        <v>0</v>
      </c>
      <c r="AR1946" s="12">
        <v>0</v>
      </c>
      <c r="AS1946" s="12">
        <v>0</v>
      </c>
      <c r="AT1946" s="12">
        <v>0</v>
      </c>
      <c r="AU1946" s="12">
        <v>0</v>
      </c>
      <c r="AV1946" s="12">
        <v>0</v>
      </c>
      <c r="AW1946" s="12">
        <v>0</v>
      </c>
      <c r="AX1946" s="12">
        <v>0</v>
      </c>
      <c r="AY1946" s="12">
        <v>0</v>
      </c>
      <c r="AZ1946" s="12">
        <v>0</v>
      </c>
      <c r="BA1946" s="12">
        <v>0</v>
      </c>
      <c r="BB1946" s="12">
        <v>0</v>
      </c>
      <c r="BC1946" s="12">
        <v>0</v>
      </c>
      <c r="BD1946" s="12">
        <v>0</v>
      </c>
      <c r="BE1946" s="12">
        <v>0</v>
      </c>
      <c r="BF1946" s="12">
        <v>0</v>
      </c>
      <c r="BK1946" t="s">
        <v>322</v>
      </c>
      <c r="BL1946" t="s">
        <v>110</v>
      </c>
      <c r="BM1946" s="2">
        <v>43915</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0</v>
      </c>
      <c r="CJ1946">
        <v>0</v>
      </c>
      <c r="CK1946">
        <v>0</v>
      </c>
      <c r="CL1946">
        <v>0</v>
      </c>
      <c r="CM1946">
        <v>0</v>
      </c>
      <c r="CN1946">
        <v>0</v>
      </c>
    </row>
    <row r="1947" spans="1:92" hidden="1" x14ac:dyDescent="0.25">
      <c r="A1947" s="27" t="s">
        <v>347</v>
      </c>
      <c r="B1947" s="12" t="s">
        <v>111</v>
      </c>
      <c r="C1947" s="2">
        <v>43916</v>
      </c>
      <c r="D1947" s="12">
        <v>0</v>
      </c>
      <c r="E1947" s="12">
        <v>0</v>
      </c>
      <c r="F1947" s="12">
        <v>0</v>
      </c>
      <c r="G1947" s="12">
        <v>0</v>
      </c>
      <c r="H1947" s="12">
        <v>0</v>
      </c>
      <c r="I1947" s="12">
        <v>0</v>
      </c>
      <c r="J1947" s="12">
        <v>0</v>
      </c>
      <c r="K1947" s="12">
        <v>0</v>
      </c>
      <c r="L1947" s="12">
        <v>0</v>
      </c>
      <c r="M1947" s="12">
        <v>0</v>
      </c>
      <c r="N1947" s="12">
        <v>0</v>
      </c>
      <c r="O1947" s="12">
        <v>0</v>
      </c>
      <c r="P1947" s="12">
        <v>0</v>
      </c>
      <c r="Q1947" s="12">
        <v>0</v>
      </c>
      <c r="R1947" s="12">
        <v>0</v>
      </c>
      <c r="S1947" s="12">
        <v>0</v>
      </c>
      <c r="T1947" s="12">
        <v>0</v>
      </c>
      <c r="U1947" s="12">
        <v>0</v>
      </c>
      <c r="V1947" s="12">
        <v>0</v>
      </c>
      <c r="W1947" s="12">
        <v>0</v>
      </c>
      <c r="X1947" s="12">
        <v>0</v>
      </c>
      <c r="Y1947" s="12">
        <v>0</v>
      </c>
      <c r="Z1947" s="12">
        <v>0</v>
      </c>
      <c r="AA1947" s="12">
        <v>0</v>
      </c>
      <c r="AB1947" s="12">
        <v>0</v>
      </c>
      <c r="AC1947" s="12">
        <v>0</v>
      </c>
      <c r="AG1947" s="35" t="s">
        <v>347</v>
      </c>
      <c r="AH1947" s="29" t="s">
        <v>111</v>
      </c>
      <c r="AI1947" s="36">
        <v>43916</v>
      </c>
      <c r="AJ1947" s="12">
        <v>0</v>
      </c>
      <c r="AK1947" s="12">
        <v>0</v>
      </c>
      <c r="AL1947" s="12">
        <v>0</v>
      </c>
      <c r="AM1947" s="12">
        <v>0</v>
      </c>
      <c r="AN1947" s="12">
        <v>0</v>
      </c>
      <c r="AO1947" s="12">
        <v>0</v>
      </c>
      <c r="AP1947" s="12">
        <v>0</v>
      </c>
      <c r="AQ1947" s="12">
        <v>0</v>
      </c>
      <c r="AR1947" s="12">
        <v>0</v>
      </c>
      <c r="AS1947" s="12">
        <v>0</v>
      </c>
      <c r="AT1947" s="12">
        <v>0</v>
      </c>
      <c r="AU1947" s="12">
        <v>0</v>
      </c>
      <c r="AV1947" s="12">
        <v>0</v>
      </c>
      <c r="AW1947" s="12">
        <v>0</v>
      </c>
      <c r="AX1947" s="12">
        <v>0</v>
      </c>
      <c r="AY1947" s="12">
        <v>0</v>
      </c>
      <c r="AZ1947" s="12">
        <v>0</v>
      </c>
      <c r="BA1947" s="12">
        <v>0</v>
      </c>
      <c r="BB1947" s="12">
        <v>0</v>
      </c>
      <c r="BC1947" s="12">
        <v>0</v>
      </c>
      <c r="BD1947" s="12">
        <v>0</v>
      </c>
      <c r="BE1947" s="12">
        <v>0</v>
      </c>
      <c r="BF1947" s="12">
        <v>0</v>
      </c>
      <c r="BK1947" t="s">
        <v>322</v>
      </c>
      <c r="BL1947" t="s">
        <v>111</v>
      </c>
      <c r="BM1947" s="2">
        <v>43915</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0</v>
      </c>
      <c r="CJ1947">
        <v>0</v>
      </c>
      <c r="CK1947">
        <v>0</v>
      </c>
      <c r="CL1947">
        <v>0</v>
      </c>
      <c r="CM1947">
        <v>0</v>
      </c>
      <c r="CN1947">
        <v>0</v>
      </c>
    </row>
    <row r="1948" spans="1:92" hidden="1" x14ac:dyDescent="0.25">
      <c r="A1948" s="27" t="s">
        <v>347</v>
      </c>
      <c r="B1948" s="12" t="s">
        <v>112</v>
      </c>
      <c r="C1948" s="2">
        <v>43916</v>
      </c>
      <c r="D1948" s="12">
        <v>0</v>
      </c>
      <c r="E1948" s="12">
        <v>0</v>
      </c>
      <c r="F1948" s="12">
        <v>0</v>
      </c>
      <c r="G1948" s="12">
        <v>0</v>
      </c>
      <c r="H1948" s="12">
        <v>0</v>
      </c>
      <c r="I1948" s="12">
        <v>0</v>
      </c>
      <c r="J1948" s="12">
        <v>0</v>
      </c>
      <c r="K1948" s="12">
        <v>0</v>
      </c>
      <c r="L1948" s="12">
        <v>0</v>
      </c>
      <c r="M1948" s="12">
        <v>0</v>
      </c>
      <c r="N1948" s="12">
        <v>0</v>
      </c>
      <c r="O1948" s="12">
        <v>0</v>
      </c>
      <c r="P1948" s="12">
        <v>0</v>
      </c>
      <c r="Q1948" s="12">
        <v>0</v>
      </c>
      <c r="R1948" s="12">
        <v>0</v>
      </c>
      <c r="S1948" s="12">
        <v>0</v>
      </c>
      <c r="T1948" s="12">
        <v>0</v>
      </c>
      <c r="U1948" s="12">
        <v>0</v>
      </c>
      <c r="V1948" s="12">
        <v>0</v>
      </c>
      <c r="W1948" s="12">
        <v>0</v>
      </c>
      <c r="X1948" s="12">
        <v>0</v>
      </c>
      <c r="Y1948" s="12">
        <v>0</v>
      </c>
      <c r="Z1948" s="12">
        <v>0</v>
      </c>
      <c r="AA1948" s="12">
        <v>0</v>
      </c>
      <c r="AB1948" s="12">
        <v>0</v>
      </c>
      <c r="AC1948" s="12">
        <v>0</v>
      </c>
      <c r="AG1948" s="33" t="s">
        <v>347</v>
      </c>
      <c r="AH1948" s="30" t="s">
        <v>112</v>
      </c>
      <c r="AI1948" s="34">
        <v>43916</v>
      </c>
      <c r="AJ1948" s="12">
        <v>0</v>
      </c>
      <c r="AK1948" s="12">
        <v>0</v>
      </c>
      <c r="AL1948" s="12">
        <v>0</v>
      </c>
      <c r="AM1948" s="12">
        <v>0</v>
      </c>
      <c r="AN1948" s="12">
        <v>0</v>
      </c>
      <c r="AO1948" s="12">
        <v>0</v>
      </c>
      <c r="AP1948" s="12">
        <v>0</v>
      </c>
      <c r="AQ1948" s="12">
        <v>0</v>
      </c>
      <c r="AR1948" s="12">
        <v>0</v>
      </c>
      <c r="AS1948" s="12">
        <v>0</v>
      </c>
      <c r="AT1948" s="12">
        <v>0</v>
      </c>
      <c r="AU1948" s="12">
        <v>0</v>
      </c>
      <c r="AV1948" s="12">
        <v>0</v>
      </c>
      <c r="AW1948" s="12">
        <v>0</v>
      </c>
      <c r="AX1948" s="12">
        <v>0</v>
      </c>
      <c r="AY1948" s="12">
        <v>0</v>
      </c>
      <c r="AZ1948" s="12">
        <v>0</v>
      </c>
      <c r="BA1948" s="12">
        <v>0</v>
      </c>
      <c r="BB1948" s="12">
        <v>0</v>
      </c>
      <c r="BC1948" s="12">
        <v>0</v>
      </c>
      <c r="BD1948" s="12">
        <v>0</v>
      </c>
      <c r="BE1948" s="12">
        <v>0</v>
      </c>
      <c r="BF1948" s="12">
        <v>0</v>
      </c>
      <c r="BK1948" t="s">
        <v>322</v>
      </c>
      <c r="BL1948" t="s">
        <v>112</v>
      </c>
      <c r="BM1948" s="2">
        <v>43915</v>
      </c>
      <c r="BN1948">
        <v>0</v>
      </c>
      <c r="BO1948">
        <v>0</v>
      </c>
      <c r="BP1948">
        <v>0</v>
      </c>
      <c r="BQ1948">
        <v>0</v>
      </c>
      <c r="BR1948">
        <v>0</v>
      </c>
      <c r="BS1948">
        <v>0</v>
      </c>
      <c r="BT1948">
        <v>0</v>
      </c>
      <c r="BU1948">
        <v>0</v>
      </c>
      <c r="BV1948">
        <v>0</v>
      </c>
      <c r="BW1948">
        <v>0</v>
      </c>
      <c r="BX1948">
        <v>0</v>
      </c>
      <c r="BY1948">
        <v>0</v>
      </c>
      <c r="BZ1948">
        <v>0</v>
      </c>
      <c r="CA1948">
        <v>0</v>
      </c>
      <c r="CB1948">
        <v>0</v>
      </c>
      <c r="CC1948">
        <v>0</v>
      </c>
      <c r="CD1948">
        <v>0</v>
      </c>
      <c r="CE1948">
        <v>0</v>
      </c>
      <c r="CF1948">
        <v>0</v>
      </c>
      <c r="CG1948">
        <v>0</v>
      </c>
      <c r="CH1948">
        <v>0</v>
      </c>
      <c r="CI1948">
        <v>0</v>
      </c>
      <c r="CJ1948">
        <v>0</v>
      </c>
      <c r="CK1948">
        <v>0</v>
      </c>
      <c r="CL1948">
        <v>0</v>
      </c>
      <c r="CM1948">
        <v>0</v>
      </c>
      <c r="CN1948">
        <v>0</v>
      </c>
    </row>
    <row r="1949" spans="1:92" hidden="1" x14ac:dyDescent="0.25">
      <c r="A1949" s="27" t="s">
        <v>347</v>
      </c>
      <c r="B1949" s="12" t="s">
        <v>113</v>
      </c>
      <c r="C1949" s="2">
        <v>43916</v>
      </c>
      <c r="D1949" s="12">
        <v>0</v>
      </c>
      <c r="E1949" s="12">
        <v>0</v>
      </c>
      <c r="F1949" s="12">
        <v>0</v>
      </c>
      <c r="G1949" s="12">
        <v>0</v>
      </c>
      <c r="H1949" s="12">
        <v>0</v>
      </c>
      <c r="I1949" s="12">
        <v>0</v>
      </c>
      <c r="J1949" s="12">
        <v>0</v>
      </c>
      <c r="K1949" s="12">
        <v>0</v>
      </c>
      <c r="L1949" s="12">
        <v>0</v>
      </c>
      <c r="M1949" s="12">
        <v>0</v>
      </c>
      <c r="N1949" s="12">
        <v>0</v>
      </c>
      <c r="O1949" s="12">
        <v>0</v>
      </c>
      <c r="P1949" s="12">
        <v>0</v>
      </c>
      <c r="Q1949" s="12">
        <v>0</v>
      </c>
      <c r="R1949" s="12">
        <v>0</v>
      </c>
      <c r="S1949" s="12">
        <v>0</v>
      </c>
      <c r="T1949" s="12">
        <v>0</v>
      </c>
      <c r="U1949" s="12">
        <v>0</v>
      </c>
      <c r="V1949" s="12">
        <v>0</v>
      </c>
      <c r="W1949" s="12">
        <v>0</v>
      </c>
      <c r="X1949" s="12">
        <v>0</v>
      </c>
      <c r="Y1949" s="12">
        <v>0</v>
      </c>
      <c r="Z1949" s="12">
        <v>0</v>
      </c>
      <c r="AA1949" s="12">
        <v>0</v>
      </c>
      <c r="AB1949" s="12">
        <v>0</v>
      </c>
      <c r="AC1949" s="12">
        <v>0</v>
      </c>
      <c r="AG1949" s="35" t="s">
        <v>347</v>
      </c>
      <c r="AH1949" s="29" t="s">
        <v>113</v>
      </c>
      <c r="AI1949" s="36">
        <v>43916</v>
      </c>
      <c r="AJ1949" s="12">
        <v>0</v>
      </c>
      <c r="AK1949" s="12">
        <v>0</v>
      </c>
      <c r="AL1949" s="12">
        <v>0</v>
      </c>
      <c r="AM1949" s="12">
        <v>0</v>
      </c>
      <c r="AN1949" s="12">
        <v>0</v>
      </c>
      <c r="AO1949" s="12">
        <v>0</v>
      </c>
      <c r="AP1949" s="12">
        <v>0</v>
      </c>
      <c r="AQ1949" s="12">
        <v>0</v>
      </c>
      <c r="AR1949" s="12">
        <v>0</v>
      </c>
      <c r="AS1949" s="12">
        <v>0</v>
      </c>
      <c r="AT1949" s="12">
        <v>0</v>
      </c>
      <c r="AU1949" s="12">
        <v>0</v>
      </c>
      <c r="AV1949" s="12">
        <v>0</v>
      </c>
      <c r="AW1949" s="12">
        <v>0</v>
      </c>
      <c r="AX1949" s="12">
        <v>0</v>
      </c>
      <c r="AY1949" s="12">
        <v>0</v>
      </c>
      <c r="AZ1949" s="12">
        <v>0</v>
      </c>
      <c r="BA1949" s="12">
        <v>0</v>
      </c>
      <c r="BB1949" s="12">
        <v>0</v>
      </c>
      <c r="BC1949" s="12">
        <v>0</v>
      </c>
      <c r="BD1949" s="12">
        <v>0</v>
      </c>
      <c r="BE1949" s="12">
        <v>0</v>
      </c>
      <c r="BF1949" s="12">
        <v>0</v>
      </c>
      <c r="BK1949" t="s">
        <v>322</v>
      </c>
      <c r="BL1949" t="s">
        <v>113</v>
      </c>
      <c r="BM1949" s="2">
        <v>43915</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c r="CI1949">
        <v>0</v>
      </c>
      <c r="CJ1949">
        <v>0</v>
      </c>
      <c r="CK1949">
        <v>0</v>
      </c>
      <c r="CL1949">
        <v>0</v>
      </c>
      <c r="CM1949">
        <v>0</v>
      </c>
      <c r="CN1949">
        <v>0</v>
      </c>
    </row>
    <row r="1950" spans="1:92" hidden="1" x14ac:dyDescent="0.25">
      <c r="A1950" s="27" t="s">
        <v>348</v>
      </c>
      <c r="B1950" s="12" t="s">
        <v>110</v>
      </c>
      <c r="C1950" s="2">
        <v>43916</v>
      </c>
      <c r="D1950" s="12">
        <v>0</v>
      </c>
      <c r="E1950" s="12">
        <v>0</v>
      </c>
      <c r="F1950" s="12">
        <v>0</v>
      </c>
      <c r="G1950" s="12">
        <v>0</v>
      </c>
      <c r="H1950" s="12">
        <v>0</v>
      </c>
      <c r="I1950" s="12">
        <v>0</v>
      </c>
      <c r="J1950" s="12">
        <v>0</v>
      </c>
      <c r="K1950" s="12">
        <v>0</v>
      </c>
      <c r="L1950" s="12">
        <v>0</v>
      </c>
      <c r="M1950" s="12">
        <v>0</v>
      </c>
      <c r="N1950" s="12">
        <v>0</v>
      </c>
      <c r="O1950" s="12">
        <v>0</v>
      </c>
      <c r="P1950" s="12">
        <v>0</v>
      </c>
      <c r="Q1950" s="12">
        <v>0</v>
      </c>
      <c r="R1950" s="12">
        <v>0</v>
      </c>
      <c r="S1950" s="12">
        <v>0</v>
      </c>
      <c r="T1950" s="12">
        <v>0</v>
      </c>
      <c r="U1950" s="12">
        <v>0</v>
      </c>
      <c r="V1950" s="12">
        <v>0</v>
      </c>
      <c r="W1950" s="12">
        <v>0</v>
      </c>
      <c r="X1950" s="12">
        <v>0</v>
      </c>
      <c r="Y1950" s="12">
        <v>0</v>
      </c>
      <c r="Z1950" s="12">
        <v>0</v>
      </c>
      <c r="AA1950" s="12">
        <v>0</v>
      </c>
      <c r="AB1950" s="12">
        <v>0</v>
      </c>
      <c r="AC1950" s="12">
        <v>0</v>
      </c>
      <c r="AG1950" s="33" t="s">
        <v>348</v>
      </c>
      <c r="AH1950" s="30" t="s">
        <v>110</v>
      </c>
      <c r="AI1950" s="34">
        <v>43916</v>
      </c>
      <c r="AJ1950" s="12">
        <v>0</v>
      </c>
      <c r="AK1950" s="12">
        <v>0</v>
      </c>
      <c r="AL1950" s="12">
        <v>0</v>
      </c>
      <c r="AM1950" s="12">
        <v>0</v>
      </c>
      <c r="AN1950" s="12">
        <v>0</v>
      </c>
      <c r="AO1950" s="12">
        <v>0</v>
      </c>
      <c r="AP1950" s="12">
        <v>0</v>
      </c>
      <c r="AQ1950" s="12">
        <v>0</v>
      </c>
      <c r="AR1950" s="12">
        <v>0</v>
      </c>
      <c r="AS1950" s="12">
        <v>0</v>
      </c>
      <c r="AT1950" s="12">
        <v>0</v>
      </c>
      <c r="AU1950" s="12">
        <v>0</v>
      </c>
      <c r="AV1950" s="12">
        <v>0</v>
      </c>
      <c r="AW1950" s="12">
        <v>0</v>
      </c>
      <c r="AX1950" s="12">
        <v>0</v>
      </c>
      <c r="AY1950" s="12">
        <v>0</v>
      </c>
      <c r="AZ1950" s="12">
        <v>0</v>
      </c>
      <c r="BA1950" s="12">
        <v>0</v>
      </c>
      <c r="BB1950" s="12">
        <v>0</v>
      </c>
      <c r="BC1950" s="12">
        <v>0</v>
      </c>
      <c r="BD1950" s="12">
        <v>0</v>
      </c>
      <c r="BE1950" s="12">
        <v>0</v>
      </c>
      <c r="BF1950" s="12">
        <v>0</v>
      </c>
      <c r="BK1950" t="s">
        <v>323</v>
      </c>
      <c r="BL1950" t="s">
        <v>110</v>
      </c>
      <c r="BM1950" s="2">
        <v>43915</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v>0</v>
      </c>
      <c r="CG1950">
        <v>0</v>
      </c>
      <c r="CH1950">
        <v>0</v>
      </c>
      <c r="CI1950">
        <v>0</v>
      </c>
      <c r="CJ1950">
        <v>0</v>
      </c>
      <c r="CK1950">
        <v>0</v>
      </c>
      <c r="CL1950">
        <v>0</v>
      </c>
      <c r="CM1950">
        <v>0</v>
      </c>
      <c r="CN1950">
        <v>0</v>
      </c>
    </row>
    <row r="1951" spans="1:92" hidden="1" x14ac:dyDescent="0.25">
      <c r="A1951" s="27" t="s">
        <v>348</v>
      </c>
      <c r="B1951" s="12" t="s">
        <v>111</v>
      </c>
      <c r="C1951" s="2">
        <v>43916</v>
      </c>
      <c r="D1951" s="12">
        <v>0</v>
      </c>
      <c r="E1951" s="12">
        <v>0</v>
      </c>
      <c r="F1951" s="12">
        <v>0</v>
      </c>
      <c r="G1951" s="12">
        <v>0</v>
      </c>
      <c r="H1951" s="12">
        <v>0</v>
      </c>
      <c r="I1951" s="12">
        <v>0</v>
      </c>
      <c r="J1951" s="12">
        <v>0</v>
      </c>
      <c r="K1951" s="12">
        <v>0</v>
      </c>
      <c r="L1951" s="12">
        <v>0</v>
      </c>
      <c r="M1951" s="12">
        <v>0</v>
      </c>
      <c r="N1951" s="12">
        <v>0</v>
      </c>
      <c r="O1951" s="12">
        <v>0</v>
      </c>
      <c r="P1951" s="12">
        <v>0</v>
      </c>
      <c r="Q1951" s="12">
        <v>0</v>
      </c>
      <c r="R1951" s="12">
        <v>0</v>
      </c>
      <c r="S1951" s="12">
        <v>0</v>
      </c>
      <c r="T1951" s="12">
        <v>0</v>
      </c>
      <c r="U1951" s="12">
        <v>0</v>
      </c>
      <c r="V1951" s="12">
        <v>0</v>
      </c>
      <c r="W1951" s="12">
        <v>0</v>
      </c>
      <c r="X1951" s="12">
        <v>0</v>
      </c>
      <c r="Y1951" s="12">
        <v>0</v>
      </c>
      <c r="Z1951" s="12">
        <v>0</v>
      </c>
      <c r="AA1951" s="12">
        <v>0</v>
      </c>
      <c r="AB1951" s="12">
        <v>0</v>
      </c>
      <c r="AC1951" s="12">
        <v>0</v>
      </c>
      <c r="AG1951" s="35" t="s">
        <v>348</v>
      </c>
      <c r="AH1951" s="29" t="s">
        <v>111</v>
      </c>
      <c r="AI1951" s="36">
        <v>43916</v>
      </c>
      <c r="AJ1951" s="12">
        <v>0</v>
      </c>
      <c r="AK1951" s="12">
        <v>0</v>
      </c>
      <c r="AL1951" s="12">
        <v>0</v>
      </c>
      <c r="AM1951" s="12">
        <v>0</v>
      </c>
      <c r="AN1951" s="12">
        <v>0</v>
      </c>
      <c r="AO1951" s="12">
        <v>0</v>
      </c>
      <c r="AP1951" s="12">
        <v>0</v>
      </c>
      <c r="AQ1951" s="12">
        <v>0</v>
      </c>
      <c r="AR1951" s="12">
        <v>0</v>
      </c>
      <c r="AS1951" s="12">
        <v>0</v>
      </c>
      <c r="AT1951" s="12">
        <v>0</v>
      </c>
      <c r="AU1951" s="12">
        <v>0</v>
      </c>
      <c r="AV1951" s="12">
        <v>0</v>
      </c>
      <c r="AW1951" s="12">
        <v>0</v>
      </c>
      <c r="AX1951" s="12">
        <v>0</v>
      </c>
      <c r="AY1951" s="12">
        <v>0</v>
      </c>
      <c r="AZ1951" s="12">
        <v>0</v>
      </c>
      <c r="BA1951" s="12">
        <v>0</v>
      </c>
      <c r="BB1951" s="12">
        <v>0</v>
      </c>
      <c r="BC1951" s="12">
        <v>0</v>
      </c>
      <c r="BD1951" s="12">
        <v>0</v>
      </c>
      <c r="BE1951" s="12">
        <v>0</v>
      </c>
      <c r="BF1951" s="12">
        <v>0</v>
      </c>
      <c r="BK1951" t="s">
        <v>323</v>
      </c>
      <c r="BL1951" t="s">
        <v>111</v>
      </c>
      <c r="BM1951" s="2">
        <v>43915</v>
      </c>
      <c r="BN1951">
        <v>0</v>
      </c>
      <c r="BO1951">
        <v>0</v>
      </c>
      <c r="BP1951">
        <v>0</v>
      </c>
      <c r="BQ1951">
        <v>0</v>
      </c>
      <c r="BR1951">
        <v>0</v>
      </c>
      <c r="BS1951">
        <v>0</v>
      </c>
      <c r="BT1951">
        <v>0</v>
      </c>
      <c r="BU1951">
        <v>0</v>
      </c>
      <c r="BV1951">
        <v>0</v>
      </c>
      <c r="BW1951">
        <v>0</v>
      </c>
      <c r="BX1951">
        <v>0</v>
      </c>
      <c r="BY1951">
        <v>0</v>
      </c>
      <c r="BZ1951">
        <v>0</v>
      </c>
      <c r="CA1951">
        <v>0</v>
      </c>
      <c r="CB1951">
        <v>0</v>
      </c>
      <c r="CC1951">
        <v>0</v>
      </c>
      <c r="CD1951">
        <v>0</v>
      </c>
      <c r="CE1951">
        <v>0</v>
      </c>
      <c r="CF1951">
        <v>0</v>
      </c>
      <c r="CG1951">
        <v>0</v>
      </c>
      <c r="CH1951">
        <v>0</v>
      </c>
      <c r="CI1951">
        <v>0</v>
      </c>
      <c r="CJ1951">
        <v>0</v>
      </c>
      <c r="CK1951">
        <v>0</v>
      </c>
      <c r="CL1951">
        <v>0</v>
      </c>
      <c r="CM1951">
        <v>0</v>
      </c>
      <c r="CN1951">
        <v>0</v>
      </c>
    </row>
    <row r="1952" spans="1:92" hidden="1" x14ac:dyDescent="0.25">
      <c r="A1952" s="27" t="s">
        <v>348</v>
      </c>
      <c r="B1952" s="12" t="s">
        <v>112</v>
      </c>
      <c r="C1952" s="2">
        <v>43916</v>
      </c>
      <c r="D1952" s="12">
        <v>0</v>
      </c>
      <c r="E1952" s="12">
        <v>0</v>
      </c>
      <c r="F1952" s="12">
        <v>0</v>
      </c>
      <c r="G1952" s="12">
        <v>0</v>
      </c>
      <c r="H1952" s="12">
        <v>0</v>
      </c>
      <c r="I1952" s="12">
        <v>0</v>
      </c>
      <c r="J1952" s="12">
        <v>0</v>
      </c>
      <c r="K1952" s="12">
        <v>0</v>
      </c>
      <c r="L1952" s="12">
        <v>0</v>
      </c>
      <c r="M1952" s="12">
        <v>0</v>
      </c>
      <c r="N1952" s="12">
        <v>0</v>
      </c>
      <c r="O1952" s="12">
        <v>0</v>
      </c>
      <c r="P1952" s="12">
        <v>0</v>
      </c>
      <c r="Q1952" s="12">
        <v>0</v>
      </c>
      <c r="R1952" s="12">
        <v>0</v>
      </c>
      <c r="S1952" s="12">
        <v>0</v>
      </c>
      <c r="T1952" s="12">
        <v>0</v>
      </c>
      <c r="U1952" s="12">
        <v>0</v>
      </c>
      <c r="V1952" s="12">
        <v>0</v>
      </c>
      <c r="W1952" s="12">
        <v>0</v>
      </c>
      <c r="X1952" s="12">
        <v>0</v>
      </c>
      <c r="Y1952" s="12">
        <v>0</v>
      </c>
      <c r="Z1952" s="12">
        <v>0</v>
      </c>
      <c r="AA1952" s="12">
        <v>0</v>
      </c>
      <c r="AB1952" s="12">
        <v>0</v>
      </c>
      <c r="AC1952" s="12">
        <v>0</v>
      </c>
      <c r="AG1952" s="33" t="s">
        <v>348</v>
      </c>
      <c r="AH1952" s="30" t="s">
        <v>112</v>
      </c>
      <c r="AI1952" s="34">
        <v>43916</v>
      </c>
      <c r="AJ1952" s="12">
        <v>0</v>
      </c>
      <c r="AK1952" s="12">
        <v>0</v>
      </c>
      <c r="AL1952" s="12">
        <v>0</v>
      </c>
      <c r="AM1952" s="12">
        <v>0</v>
      </c>
      <c r="AN1952" s="12">
        <v>0</v>
      </c>
      <c r="AO1952" s="12">
        <v>0</v>
      </c>
      <c r="AP1952" s="12">
        <v>0</v>
      </c>
      <c r="AQ1952" s="12">
        <v>0</v>
      </c>
      <c r="AR1952" s="12">
        <v>0</v>
      </c>
      <c r="AS1952" s="12">
        <v>0</v>
      </c>
      <c r="AT1952" s="12">
        <v>0</v>
      </c>
      <c r="AU1952" s="12">
        <v>0</v>
      </c>
      <c r="AV1952" s="12">
        <v>0</v>
      </c>
      <c r="AW1952" s="12">
        <v>0</v>
      </c>
      <c r="AX1952" s="12">
        <v>0</v>
      </c>
      <c r="AY1952" s="12">
        <v>0</v>
      </c>
      <c r="AZ1952" s="12">
        <v>0</v>
      </c>
      <c r="BA1952" s="12">
        <v>0</v>
      </c>
      <c r="BB1952" s="12">
        <v>0</v>
      </c>
      <c r="BC1952" s="12">
        <v>0</v>
      </c>
      <c r="BD1952" s="12">
        <v>0</v>
      </c>
      <c r="BE1952" s="12">
        <v>0</v>
      </c>
      <c r="BF1952" s="12">
        <v>0</v>
      </c>
      <c r="BK1952" t="s">
        <v>323</v>
      </c>
      <c r="BL1952" t="s">
        <v>112</v>
      </c>
      <c r="BM1952" s="2">
        <v>43915</v>
      </c>
      <c r="BN1952">
        <v>0</v>
      </c>
      <c r="BO1952">
        <v>0</v>
      </c>
      <c r="BP1952">
        <v>0</v>
      </c>
      <c r="BQ1952">
        <v>0</v>
      </c>
      <c r="BR1952">
        <v>0</v>
      </c>
      <c r="BS1952">
        <v>0</v>
      </c>
      <c r="BT1952">
        <v>0</v>
      </c>
      <c r="BU1952">
        <v>0</v>
      </c>
      <c r="BV1952">
        <v>0</v>
      </c>
      <c r="BW1952">
        <v>0</v>
      </c>
      <c r="BX1952">
        <v>0</v>
      </c>
      <c r="BY1952">
        <v>0</v>
      </c>
      <c r="BZ1952">
        <v>0</v>
      </c>
      <c r="CA1952">
        <v>0</v>
      </c>
      <c r="CB1952">
        <v>0</v>
      </c>
      <c r="CC1952">
        <v>0</v>
      </c>
      <c r="CD1952">
        <v>0</v>
      </c>
      <c r="CE1952">
        <v>0</v>
      </c>
      <c r="CF1952">
        <v>0</v>
      </c>
      <c r="CG1952">
        <v>0</v>
      </c>
      <c r="CH1952">
        <v>0</v>
      </c>
      <c r="CI1952">
        <v>0</v>
      </c>
      <c r="CJ1952">
        <v>0</v>
      </c>
      <c r="CK1952">
        <v>0</v>
      </c>
      <c r="CL1952">
        <v>0</v>
      </c>
      <c r="CM1952">
        <v>0</v>
      </c>
      <c r="CN1952">
        <v>0</v>
      </c>
    </row>
    <row r="1953" spans="1:92" hidden="1" x14ac:dyDescent="0.25">
      <c r="A1953" s="27" t="s">
        <v>348</v>
      </c>
      <c r="B1953" s="12" t="s">
        <v>113</v>
      </c>
      <c r="C1953" s="2">
        <v>43916</v>
      </c>
      <c r="D1953" s="12">
        <v>0</v>
      </c>
      <c r="E1953" s="12">
        <v>0</v>
      </c>
      <c r="F1953" s="12">
        <v>0</v>
      </c>
      <c r="G1953" s="12">
        <v>0</v>
      </c>
      <c r="H1953" s="12">
        <v>0</v>
      </c>
      <c r="I1953" s="12">
        <v>0</v>
      </c>
      <c r="J1953" s="12">
        <v>0</v>
      </c>
      <c r="K1953" s="12">
        <v>0</v>
      </c>
      <c r="L1953" s="12">
        <v>0</v>
      </c>
      <c r="M1953" s="12">
        <v>0</v>
      </c>
      <c r="N1953" s="12">
        <v>0</v>
      </c>
      <c r="O1953" s="12">
        <v>0</v>
      </c>
      <c r="P1953" s="12">
        <v>0</v>
      </c>
      <c r="Q1953" s="12">
        <v>0</v>
      </c>
      <c r="R1953" s="12">
        <v>0</v>
      </c>
      <c r="S1953" s="12">
        <v>0</v>
      </c>
      <c r="T1953" s="12">
        <v>0</v>
      </c>
      <c r="U1953" s="12">
        <v>0</v>
      </c>
      <c r="V1953" s="12">
        <v>0</v>
      </c>
      <c r="W1953" s="12">
        <v>0</v>
      </c>
      <c r="X1953" s="12">
        <v>0</v>
      </c>
      <c r="Y1953" s="12">
        <v>0</v>
      </c>
      <c r="Z1953" s="12">
        <v>0</v>
      </c>
      <c r="AA1953" s="12">
        <v>0</v>
      </c>
      <c r="AB1953" s="12">
        <v>0</v>
      </c>
      <c r="AC1953" s="12">
        <v>0</v>
      </c>
      <c r="AG1953" s="35" t="s">
        <v>348</v>
      </c>
      <c r="AH1953" s="29" t="s">
        <v>113</v>
      </c>
      <c r="AI1953" s="36">
        <v>43916</v>
      </c>
      <c r="AJ1953" s="12">
        <v>0</v>
      </c>
      <c r="AK1953" s="12">
        <v>0</v>
      </c>
      <c r="AL1953" s="12">
        <v>0</v>
      </c>
      <c r="AM1953" s="12">
        <v>0</v>
      </c>
      <c r="AN1953" s="12">
        <v>0</v>
      </c>
      <c r="AO1953" s="12">
        <v>0</v>
      </c>
      <c r="AP1953" s="12">
        <v>0</v>
      </c>
      <c r="AQ1953" s="12">
        <v>0</v>
      </c>
      <c r="AR1953" s="12">
        <v>0</v>
      </c>
      <c r="AS1953" s="12">
        <v>0</v>
      </c>
      <c r="AT1953" s="12">
        <v>0</v>
      </c>
      <c r="AU1953" s="12">
        <v>0</v>
      </c>
      <c r="AV1953" s="12">
        <v>0</v>
      </c>
      <c r="AW1953" s="12">
        <v>0</v>
      </c>
      <c r="AX1953" s="12">
        <v>0</v>
      </c>
      <c r="AY1953" s="12">
        <v>0</v>
      </c>
      <c r="AZ1953" s="12">
        <v>0</v>
      </c>
      <c r="BA1953" s="12">
        <v>0</v>
      </c>
      <c r="BB1953" s="12">
        <v>0</v>
      </c>
      <c r="BC1953" s="12">
        <v>0</v>
      </c>
      <c r="BD1953" s="12">
        <v>0</v>
      </c>
      <c r="BE1953" s="12">
        <v>0</v>
      </c>
      <c r="BF1953" s="12">
        <v>0</v>
      </c>
      <c r="BK1953" t="s">
        <v>323</v>
      </c>
      <c r="BL1953" t="s">
        <v>113</v>
      </c>
      <c r="BM1953" s="2">
        <v>43915</v>
      </c>
      <c r="BN1953">
        <v>0</v>
      </c>
      <c r="BO1953">
        <v>0</v>
      </c>
      <c r="BP1953">
        <v>0</v>
      </c>
      <c r="BQ1953">
        <v>0</v>
      </c>
      <c r="BR1953">
        <v>0</v>
      </c>
      <c r="BS1953">
        <v>0</v>
      </c>
      <c r="BT1953">
        <v>0</v>
      </c>
      <c r="BU1953">
        <v>0</v>
      </c>
      <c r="BV1953">
        <v>0</v>
      </c>
      <c r="BW1953">
        <v>0</v>
      </c>
      <c r="BX1953">
        <v>0</v>
      </c>
      <c r="BY1953">
        <v>0</v>
      </c>
      <c r="BZ1953">
        <v>0</v>
      </c>
      <c r="CA1953">
        <v>0</v>
      </c>
      <c r="CB1953">
        <v>0</v>
      </c>
      <c r="CC1953">
        <v>0</v>
      </c>
      <c r="CD1953">
        <v>0</v>
      </c>
      <c r="CE1953">
        <v>0</v>
      </c>
      <c r="CF1953">
        <v>0</v>
      </c>
      <c r="CG1953">
        <v>0</v>
      </c>
      <c r="CH1953">
        <v>0</v>
      </c>
      <c r="CI1953">
        <v>0</v>
      </c>
      <c r="CJ1953">
        <v>0</v>
      </c>
      <c r="CK1953">
        <v>0</v>
      </c>
      <c r="CL1953">
        <v>0</v>
      </c>
      <c r="CM1953">
        <v>0</v>
      </c>
      <c r="CN1953">
        <v>0</v>
      </c>
    </row>
    <row r="1954" spans="1:92" hidden="1" x14ac:dyDescent="0.25">
      <c r="A1954" s="27" t="s">
        <v>349</v>
      </c>
      <c r="B1954" s="12" t="s">
        <v>110</v>
      </c>
      <c r="C1954" s="2">
        <v>43916</v>
      </c>
      <c r="D1954" s="12">
        <v>0</v>
      </c>
      <c r="E1954" s="12">
        <v>0</v>
      </c>
      <c r="F1954" s="12">
        <v>0</v>
      </c>
      <c r="G1954" s="12">
        <v>0</v>
      </c>
      <c r="H1954" s="12">
        <v>0</v>
      </c>
      <c r="I1954" s="12">
        <v>0</v>
      </c>
      <c r="J1954" s="12">
        <v>0</v>
      </c>
      <c r="K1954" s="12">
        <v>0</v>
      </c>
      <c r="L1954" s="12">
        <v>0</v>
      </c>
      <c r="M1954" s="12">
        <v>0</v>
      </c>
      <c r="N1954" s="12">
        <v>0</v>
      </c>
      <c r="O1954" s="12">
        <v>0</v>
      </c>
      <c r="P1954" s="12">
        <v>0</v>
      </c>
      <c r="Q1954" s="12">
        <v>0</v>
      </c>
      <c r="R1954" s="12">
        <v>0</v>
      </c>
      <c r="S1954" s="12">
        <v>0</v>
      </c>
      <c r="T1954" s="12">
        <v>0</v>
      </c>
      <c r="U1954" s="12">
        <v>0</v>
      </c>
      <c r="V1954" s="12">
        <v>0</v>
      </c>
      <c r="W1954" s="12">
        <v>0</v>
      </c>
      <c r="X1954" s="12">
        <v>0</v>
      </c>
      <c r="Y1954" s="12">
        <v>0</v>
      </c>
      <c r="Z1954" s="12">
        <v>0</v>
      </c>
      <c r="AA1954" s="12">
        <v>0</v>
      </c>
      <c r="AB1954" s="12">
        <v>0</v>
      </c>
      <c r="AC1954" s="12">
        <v>0</v>
      </c>
      <c r="AG1954" s="33" t="s">
        <v>349</v>
      </c>
      <c r="AH1954" s="30" t="s">
        <v>110</v>
      </c>
      <c r="AI1954" s="34">
        <v>43916</v>
      </c>
      <c r="AJ1954" s="12">
        <v>0</v>
      </c>
      <c r="AK1954" s="12">
        <v>0</v>
      </c>
      <c r="AL1954" s="12">
        <v>0</v>
      </c>
      <c r="AM1954" s="12">
        <v>0</v>
      </c>
      <c r="AN1954" s="12">
        <v>0</v>
      </c>
      <c r="AO1954" s="12">
        <v>0</v>
      </c>
      <c r="AP1954" s="12">
        <v>0</v>
      </c>
      <c r="AQ1954" s="12">
        <v>0</v>
      </c>
      <c r="AR1954" s="12">
        <v>0</v>
      </c>
      <c r="AS1954" s="12">
        <v>0</v>
      </c>
      <c r="AT1954" s="12">
        <v>0</v>
      </c>
      <c r="AU1954" s="12">
        <v>0</v>
      </c>
      <c r="AV1954" s="12">
        <v>0</v>
      </c>
      <c r="AW1954" s="12">
        <v>0</v>
      </c>
      <c r="AX1954" s="12">
        <v>0</v>
      </c>
      <c r="AY1954" s="12">
        <v>0</v>
      </c>
      <c r="AZ1954" s="12">
        <v>0</v>
      </c>
      <c r="BA1954" s="12">
        <v>0</v>
      </c>
      <c r="BB1954" s="12">
        <v>0</v>
      </c>
      <c r="BC1954" s="12">
        <v>0</v>
      </c>
      <c r="BD1954" s="12">
        <v>0</v>
      </c>
      <c r="BE1954" s="12">
        <v>0</v>
      </c>
      <c r="BF1954" s="12">
        <v>0</v>
      </c>
      <c r="BK1954" t="s">
        <v>324</v>
      </c>
      <c r="BL1954" t="s">
        <v>110</v>
      </c>
      <c r="BM1954" s="2">
        <v>43915</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0</v>
      </c>
      <c r="CJ1954">
        <v>0</v>
      </c>
      <c r="CK1954">
        <v>0</v>
      </c>
      <c r="CL1954">
        <v>0</v>
      </c>
      <c r="CM1954">
        <v>0</v>
      </c>
      <c r="CN1954">
        <v>0</v>
      </c>
    </row>
    <row r="1955" spans="1:92" hidden="1" x14ac:dyDescent="0.25">
      <c r="A1955" s="27" t="s">
        <v>349</v>
      </c>
      <c r="B1955" s="12" t="s">
        <v>111</v>
      </c>
      <c r="C1955" s="2">
        <v>43916</v>
      </c>
      <c r="D1955" s="12">
        <v>0</v>
      </c>
      <c r="E1955" s="12">
        <v>0</v>
      </c>
      <c r="F1955" s="12">
        <v>0</v>
      </c>
      <c r="G1955" s="12">
        <v>0</v>
      </c>
      <c r="H1955" s="12">
        <v>0</v>
      </c>
      <c r="I1955" s="12">
        <v>0</v>
      </c>
      <c r="J1955" s="12">
        <v>0</v>
      </c>
      <c r="K1955" s="12">
        <v>0</v>
      </c>
      <c r="L1955" s="12">
        <v>0</v>
      </c>
      <c r="M1955" s="12">
        <v>0</v>
      </c>
      <c r="N1955" s="12">
        <v>0</v>
      </c>
      <c r="O1955" s="12">
        <v>0</v>
      </c>
      <c r="P1955" s="12">
        <v>0</v>
      </c>
      <c r="Q1955" s="12">
        <v>0</v>
      </c>
      <c r="R1955" s="12">
        <v>0</v>
      </c>
      <c r="S1955" s="12">
        <v>0</v>
      </c>
      <c r="T1955" s="12">
        <v>0</v>
      </c>
      <c r="U1955" s="12">
        <v>0</v>
      </c>
      <c r="V1955" s="12">
        <v>0</v>
      </c>
      <c r="W1955" s="12">
        <v>0</v>
      </c>
      <c r="X1955" s="12">
        <v>0</v>
      </c>
      <c r="Y1955" s="12">
        <v>0</v>
      </c>
      <c r="Z1955" s="12">
        <v>0</v>
      </c>
      <c r="AA1955" s="12">
        <v>0</v>
      </c>
      <c r="AB1955" s="12">
        <v>0</v>
      </c>
      <c r="AC1955" s="12">
        <v>0</v>
      </c>
      <c r="AG1955" s="35" t="s">
        <v>349</v>
      </c>
      <c r="AH1955" s="29" t="s">
        <v>111</v>
      </c>
      <c r="AI1955" s="36">
        <v>43916</v>
      </c>
      <c r="AJ1955" s="12">
        <v>0</v>
      </c>
      <c r="AK1955" s="12">
        <v>0</v>
      </c>
      <c r="AL1955" s="12">
        <v>0</v>
      </c>
      <c r="AM1955" s="12">
        <v>0</v>
      </c>
      <c r="AN1955" s="12">
        <v>0</v>
      </c>
      <c r="AO1955" s="12">
        <v>0</v>
      </c>
      <c r="AP1955" s="12">
        <v>0</v>
      </c>
      <c r="AQ1955" s="12">
        <v>0</v>
      </c>
      <c r="AR1955" s="12">
        <v>0</v>
      </c>
      <c r="AS1955" s="12">
        <v>0</v>
      </c>
      <c r="AT1955" s="12">
        <v>0</v>
      </c>
      <c r="AU1955" s="12">
        <v>0</v>
      </c>
      <c r="AV1955" s="12">
        <v>0</v>
      </c>
      <c r="AW1955" s="12">
        <v>0</v>
      </c>
      <c r="AX1955" s="12">
        <v>0</v>
      </c>
      <c r="AY1955" s="12">
        <v>0</v>
      </c>
      <c r="AZ1955" s="12">
        <v>0</v>
      </c>
      <c r="BA1955" s="12">
        <v>0</v>
      </c>
      <c r="BB1955" s="12">
        <v>0</v>
      </c>
      <c r="BC1955" s="12">
        <v>0</v>
      </c>
      <c r="BD1955" s="12">
        <v>0</v>
      </c>
      <c r="BE1955" s="12">
        <v>0</v>
      </c>
      <c r="BF1955" s="12">
        <v>0</v>
      </c>
      <c r="BK1955" t="s">
        <v>324</v>
      </c>
      <c r="BL1955" t="s">
        <v>111</v>
      </c>
      <c r="BM1955" s="2">
        <v>43915</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0</v>
      </c>
      <c r="CJ1955">
        <v>0</v>
      </c>
      <c r="CK1955">
        <v>0</v>
      </c>
      <c r="CL1955">
        <v>0</v>
      </c>
      <c r="CM1955">
        <v>0</v>
      </c>
      <c r="CN1955">
        <v>0</v>
      </c>
    </row>
    <row r="1956" spans="1:92" hidden="1" x14ac:dyDescent="0.25">
      <c r="A1956" s="27" t="s">
        <v>349</v>
      </c>
      <c r="B1956" s="12" t="s">
        <v>112</v>
      </c>
      <c r="C1956" s="2">
        <v>43916</v>
      </c>
      <c r="D1956" s="12">
        <v>0</v>
      </c>
      <c r="E1956" s="12">
        <v>0</v>
      </c>
      <c r="F1956" s="12">
        <v>0</v>
      </c>
      <c r="G1956" s="12">
        <v>0</v>
      </c>
      <c r="H1956" s="12">
        <v>0</v>
      </c>
      <c r="I1956" s="12">
        <v>0</v>
      </c>
      <c r="J1956" s="12">
        <v>0</v>
      </c>
      <c r="K1956" s="12">
        <v>0</v>
      </c>
      <c r="L1956" s="12">
        <v>0</v>
      </c>
      <c r="M1956" s="12">
        <v>0</v>
      </c>
      <c r="N1956" s="12">
        <v>0</v>
      </c>
      <c r="O1956" s="12">
        <v>0</v>
      </c>
      <c r="P1956" s="12">
        <v>0</v>
      </c>
      <c r="Q1956" s="12">
        <v>0</v>
      </c>
      <c r="R1956" s="12">
        <v>0</v>
      </c>
      <c r="S1956" s="12">
        <v>0</v>
      </c>
      <c r="T1956" s="12">
        <v>0</v>
      </c>
      <c r="U1956" s="12">
        <v>0</v>
      </c>
      <c r="V1956" s="12">
        <v>0</v>
      </c>
      <c r="W1956" s="12">
        <v>0</v>
      </c>
      <c r="X1956" s="12">
        <v>0</v>
      </c>
      <c r="Y1956" s="12">
        <v>0</v>
      </c>
      <c r="Z1956" s="12">
        <v>0</v>
      </c>
      <c r="AA1956" s="12">
        <v>0</v>
      </c>
      <c r="AB1956" s="12">
        <v>0</v>
      </c>
      <c r="AC1956" s="12">
        <v>0</v>
      </c>
      <c r="AG1956" s="33" t="s">
        <v>349</v>
      </c>
      <c r="AH1956" s="30" t="s">
        <v>112</v>
      </c>
      <c r="AI1956" s="34">
        <v>43916</v>
      </c>
      <c r="AJ1956" s="12">
        <v>0</v>
      </c>
      <c r="AK1956" s="12">
        <v>0</v>
      </c>
      <c r="AL1956" s="12">
        <v>0</v>
      </c>
      <c r="AM1956" s="12">
        <v>0</v>
      </c>
      <c r="AN1956" s="12">
        <v>0</v>
      </c>
      <c r="AO1956" s="12">
        <v>0</v>
      </c>
      <c r="AP1956" s="12">
        <v>0</v>
      </c>
      <c r="AQ1956" s="12">
        <v>0</v>
      </c>
      <c r="AR1956" s="12">
        <v>0</v>
      </c>
      <c r="AS1956" s="12">
        <v>0</v>
      </c>
      <c r="AT1956" s="12">
        <v>0</v>
      </c>
      <c r="AU1956" s="12">
        <v>0</v>
      </c>
      <c r="AV1956" s="12">
        <v>0</v>
      </c>
      <c r="AW1956" s="12">
        <v>0</v>
      </c>
      <c r="AX1956" s="12">
        <v>0</v>
      </c>
      <c r="AY1956" s="12">
        <v>0</v>
      </c>
      <c r="AZ1956" s="12">
        <v>0</v>
      </c>
      <c r="BA1956" s="12">
        <v>0</v>
      </c>
      <c r="BB1956" s="12">
        <v>0</v>
      </c>
      <c r="BC1956" s="12">
        <v>0</v>
      </c>
      <c r="BD1956" s="12">
        <v>0</v>
      </c>
      <c r="BE1956" s="12">
        <v>0</v>
      </c>
      <c r="BF1956" s="12">
        <v>0</v>
      </c>
      <c r="BK1956" t="s">
        <v>324</v>
      </c>
      <c r="BL1956" t="s">
        <v>112</v>
      </c>
      <c r="BM1956" s="2">
        <v>43915</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v>0</v>
      </c>
      <c r="CL1956">
        <v>0</v>
      </c>
      <c r="CM1956">
        <v>0</v>
      </c>
      <c r="CN1956">
        <v>0</v>
      </c>
    </row>
    <row r="1957" spans="1:92" hidden="1" x14ac:dyDescent="0.25">
      <c r="A1957" s="27" t="s">
        <v>349</v>
      </c>
      <c r="B1957" s="12" t="s">
        <v>113</v>
      </c>
      <c r="C1957" s="2">
        <v>43916</v>
      </c>
      <c r="D1957" s="12">
        <v>0</v>
      </c>
      <c r="E1957" s="12">
        <v>0</v>
      </c>
      <c r="F1957" s="12">
        <v>0</v>
      </c>
      <c r="G1957" s="12">
        <v>0</v>
      </c>
      <c r="H1957" s="12">
        <v>0</v>
      </c>
      <c r="I1957" s="12">
        <v>0</v>
      </c>
      <c r="J1957" s="12">
        <v>0</v>
      </c>
      <c r="K1957" s="12">
        <v>0</v>
      </c>
      <c r="L1957" s="12">
        <v>0</v>
      </c>
      <c r="M1957" s="12">
        <v>0</v>
      </c>
      <c r="N1957" s="12">
        <v>0</v>
      </c>
      <c r="O1957" s="12">
        <v>0</v>
      </c>
      <c r="P1957" s="12">
        <v>0</v>
      </c>
      <c r="Q1957" s="12">
        <v>0</v>
      </c>
      <c r="R1957" s="12">
        <v>0</v>
      </c>
      <c r="S1957" s="12">
        <v>0</v>
      </c>
      <c r="T1957" s="12">
        <v>0</v>
      </c>
      <c r="U1957" s="12">
        <v>0</v>
      </c>
      <c r="V1957" s="12">
        <v>0</v>
      </c>
      <c r="W1957" s="12">
        <v>0</v>
      </c>
      <c r="X1957" s="12">
        <v>0</v>
      </c>
      <c r="Y1957" s="12">
        <v>0</v>
      </c>
      <c r="Z1957" s="12">
        <v>0</v>
      </c>
      <c r="AA1957" s="12">
        <v>0</v>
      </c>
      <c r="AB1957" s="12">
        <v>0</v>
      </c>
      <c r="AC1957" s="12">
        <v>0</v>
      </c>
      <c r="AG1957" s="35" t="s">
        <v>349</v>
      </c>
      <c r="AH1957" s="29" t="s">
        <v>113</v>
      </c>
      <c r="AI1957" s="36">
        <v>43916</v>
      </c>
      <c r="AJ1957" s="12">
        <v>0</v>
      </c>
      <c r="AK1957" s="12">
        <v>0</v>
      </c>
      <c r="AL1957" s="12">
        <v>0</v>
      </c>
      <c r="AM1957" s="12">
        <v>0</v>
      </c>
      <c r="AN1957" s="12">
        <v>0</v>
      </c>
      <c r="AO1957" s="12">
        <v>0</v>
      </c>
      <c r="AP1957" s="12">
        <v>0</v>
      </c>
      <c r="AQ1957" s="12">
        <v>0</v>
      </c>
      <c r="AR1957" s="12">
        <v>0</v>
      </c>
      <c r="AS1957" s="12">
        <v>0</v>
      </c>
      <c r="AT1957" s="12">
        <v>0</v>
      </c>
      <c r="AU1957" s="12">
        <v>0</v>
      </c>
      <c r="AV1957" s="12">
        <v>0</v>
      </c>
      <c r="AW1957" s="12">
        <v>0</v>
      </c>
      <c r="AX1957" s="12">
        <v>0</v>
      </c>
      <c r="AY1957" s="12">
        <v>0</v>
      </c>
      <c r="AZ1957" s="12">
        <v>0</v>
      </c>
      <c r="BA1957" s="12">
        <v>0</v>
      </c>
      <c r="BB1957" s="12">
        <v>0</v>
      </c>
      <c r="BC1957" s="12">
        <v>0</v>
      </c>
      <c r="BD1957" s="12">
        <v>0</v>
      </c>
      <c r="BE1957" s="12">
        <v>0</v>
      </c>
      <c r="BF1957" s="12">
        <v>0</v>
      </c>
      <c r="BK1957" t="s">
        <v>324</v>
      </c>
      <c r="BL1957" t="s">
        <v>113</v>
      </c>
      <c r="BM1957" s="2">
        <v>43915</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0</v>
      </c>
      <c r="CG1957">
        <v>0</v>
      </c>
      <c r="CH1957">
        <v>0</v>
      </c>
      <c r="CI1957">
        <v>0</v>
      </c>
      <c r="CJ1957">
        <v>0</v>
      </c>
      <c r="CK1957">
        <v>0</v>
      </c>
      <c r="CL1957">
        <v>0</v>
      </c>
      <c r="CM1957">
        <v>0</v>
      </c>
      <c r="CN1957">
        <v>0</v>
      </c>
    </row>
    <row r="1958" spans="1:92" hidden="1" x14ac:dyDescent="0.25">
      <c r="A1958" s="27" t="s">
        <v>350</v>
      </c>
      <c r="B1958" s="12" t="s">
        <v>110</v>
      </c>
      <c r="C1958" s="2">
        <v>43916</v>
      </c>
      <c r="D1958" s="12">
        <v>0</v>
      </c>
      <c r="E1958" s="12">
        <v>0</v>
      </c>
      <c r="F1958" s="12">
        <v>0</v>
      </c>
      <c r="G1958" s="12">
        <v>0</v>
      </c>
      <c r="H1958" s="12">
        <v>0</v>
      </c>
      <c r="I1958" s="12">
        <v>0</v>
      </c>
      <c r="J1958" s="12">
        <v>0</v>
      </c>
      <c r="K1958" s="12">
        <v>0</v>
      </c>
      <c r="L1958" s="12">
        <v>0</v>
      </c>
      <c r="M1958" s="12">
        <v>0</v>
      </c>
      <c r="N1958" s="12">
        <v>0</v>
      </c>
      <c r="O1958" s="12">
        <v>0</v>
      </c>
      <c r="P1958" s="12">
        <v>0</v>
      </c>
      <c r="Q1958" s="12">
        <v>0</v>
      </c>
      <c r="R1958" s="12">
        <v>0</v>
      </c>
      <c r="S1958" s="12">
        <v>0</v>
      </c>
      <c r="T1958" s="12">
        <v>0</v>
      </c>
      <c r="U1958" s="12">
        <v>0</v>
      </c>
      <c r="V1958" s="12">
        <v>0</v>
      </c>
      <c r="W1958" s="12">
        <v>0</v>
      </c>
      <c r="X1958" s="12">
        <v>0</v>
      </c>
      <c r="Y1958" s="12">
        <v>0</v>
      </c>
      <c r="Z1958" s="12">
        <v>0</v>
      </c>
      <c r="AA1958" s="12">
        <v>0</v>
      </c>
      <c r="AB1958" s="12">
        <v>0</v>
      </c>
      <c r="AC1958" s="12">
        <v>0</v>
      </c>
      <c r="AG1958" s="33" t="s">
        <v>350</v>
      </c>
      <c r="AH1958" s="30" t="s">
        <v>110</v>
      </c>
      <c r="AI1958" s="34">
        <v>43916</v>
      </c>
      <c r="AJ1958" s="12">
        <v>0</v>
      </c>
      <c r="AK1958" s="12">
        <v>0</v>
      </c>
      <c r="AL1958" s="12">
        <v>0</v>
      </c>
      <c r="AM1958" s="12">
        <v>0</v>
      </c>
      <c r="AN1958" s="12">
        <v>0</v>
      </c>
      <c r="AO1958" s="12">
        <v>0</v>
      </c>
      <c r="AP1958" s="12">
        <v>0</v>
      </c>
      <c r="AQ1958" s="12">
        <v>0</v>
      </c>
      <c r="AR1958" s="12">
        <v>0</v>
      </c>
      <c r="AS1958" s="12">
        <v>0</v>
      </c>
      <c r="AT1958" s="12">
        <v>0</v>
      </c>
      <c r="AU1958" s="12">
        <v>0</v>
      </c>
      <c r="AV1958" s="12">
        <v>0</v>
      </c>
      <c r="AW1958" s="12">
        <v>0</v>
      </c>
      <c r="AX1958" s="12">
        <v>0</v>
      </c>
      <c r="AY1958" s="12">
        <v>0</v>
      </c>
      <c r="AZ1958" s="12">
        <v>0</v>
      </c>
      <c r="BA1958" s="12">
        <v>0</v>
      </c>
      <c r="BB1958" s="12">
        <v>0</v>
      </c>
      <c r="BC1958" s="12">
        <v>0</v>
      </c>
      <c r="BD1958" s="12">
        <v>0</v>
      </c>
      <c r="BE1958" s="12">
        <v>0</v>
      </c>
      <c r="BF1958" s="12">
        <v>0</v>
      </c>
      <c r="BK1958" t="s">
        <v>325</v>
      </c>
      <c r="BL1958" t="s">
        <v>110</v>
      </c>
      <c r="BM1958" s="2">
        <v>43915</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0</v>
      </c>
      <c r="CJ1958">
        <v>0</v>
      </c>
      <c r="CK1958">
        <v>0</v>
      </c>
      <c r="CL1958">
        <v>0</v>
      </c>
      <c r="CM1958">
        <v>0</v>
      </c>
      <c r="CN1958">
        <v>0</v>
      </c>
    </row>
    <row r="1959" spans="1:92" hidden="1" x14ac:dyDescent="0.25">
      <c r="A1959" s="27" t="s">
        <v>350</v>
      </c>
      <c r="B1959" s="12" t="s">
        <v>111</v>
      </c>
      <c r="C1959" s="2">
        <v>43916</v>
      </c>
      <c r="D1959" s="12">
        <v>0</v>
      </c>
      <c r="E1959" s="12">
        <v>0</v>
      </c>
      <c r="F1959" s="12">
        <v>0</v>
      </c>
      <c r="G1959" s="12">
        <v>0</v>
      </c>
      <c r="H1959" s="12">
        <v>0</v>
      </c>
      <c r="I1959" s="12">
        <v>0</v>
      </c>
      <c r="J1959" s="12">
        <v>0</v>
      </c>
      <c r="K1959" s="12">
        <v>0</v>
      </c>
      <c r="L1959" s="12">
        <v>0</v>
      </c>
      <c r="M1959" s="12">
        <v>0</v>
      </c>
      <c r="N1959" s="12">
        <v>0</v>
      </c>
      <c r="O1959" s="12">
        <v>0</v>
      </c>
      <c r="P1959" s="12">
        <v>0</v>
      </c>
      <c r="Q1959" s="12">
        <v>0</v>
      </c>
      <c r="R1959" s="12">
        <v>0</v>
      </c>
      <c r="S1959" s="12">
        <v>0</v>
      </c>
      <c r="T1959" s="12">
        <v>0</v>
      </c>
      <c r="U1959" s="12">
        <v>0</v>
      </c>
      <c r="V1959" s="12">
        <v>0</v>
      </c>
      <c r="W1959" s="12">
        <v>0</v>
      </c>
      <c r="X1959" s="12">
        <v>0</v>
      </c>
      <c r="Y1959" s="12">
        <v>0</v>
      </c>
      <c r="Z1959" s="12">
        <v>0</v>
      </c>
      <c r="AA1959" s="12">
        <v>0</v>
      </c>
      <c r="AB1959" s="12">
        <v>0</v>
      </c>
      <c r="AC1959" s="12">
        <v>0</v>
      </c>
      <c r="AG1959" s="35" t="s">
        <v>350</v>
      </c>
      <c r="AH1959" s="29" t="s">
        <v>111</v>
      </c>
      <c r="AI1959" s="36">
        <v>43916</v>
      </c>
      <c r="AJ1959" s="12">
        <v>0</v>
      </c>
      <c r="AK1959" s="12">
        <v>0</v>
      </c>
      <c r="AL1959" s="12">
        <v>0</v>
      </c>
      <c r="AM1959" s="12">
        <v>0</v>
      </c>
      <c r="AN1959" s="12">
        <v>0</v>
      </c>
      <c r="AO1959" s="12">
        <v>0</v>
      </c>
      <c r="AP1959" s="12">
        <v>0</v>
      </c>
      <c r="AQ1959" s="12">
        <v>0</v>
      </c>
      <c r="AR1959" s="12">
        <v>0</v>
      </c>
      <c r="AS1959" s="12">
        <v>0</v>
      </c>
      <c r="AT1959" s="12">
        <v>0</v>
      </c>
      <c r="AU1959" s="12">
        <v>0</v>
      </c>
      <c r="AV1959" s="12">
        <v>0</v>
      </c>
      <c r="AW1959" s="12">
        <v>0</v>
      </c>
      <c r="AX1959" s="12">
        <v>0</v>
      </c>
      <c r="AY1959" s="12">
        <v>0</v>
      </c>
      <c r="AZ1959" s="12">
        <v>0</v>
      </c>
      <c r="BA1959" s="12">
        <v>0</v>
      </c>
      <c r="BB1959" s="12">
        <v>0</v>
      </c>
      <c r="BC1959" s="12">
        <v>0</v>
      </c>
      <c r="BD1959" s="12">
        <v>0</v>
      </c>
      <c r="BE1959" s="12">
        <v>0</v>
      </c>
      <c r="BF1959" s="12">
        <v>0</v>
      </c>
      <c r="BK1959" t="s">
        <v>325</v>
      </c>
      <c r="BL1959" t="s">
        <v>111</v>
      </c>
      <c r="BM1959" s="2">
        <v>43915</v>
      </c>
      <c r="BN1959">
        <v>0</v>
      </c>
      <c r="BO1959">
        <v>0</v>
      </c>
      <c r="BP1959">
        <v>0</v>
      </c>
      <c r="BQ1959">
        <v>0</v>
      </c>
      <c r="BR1959">
        <v>0</v>
      </c>
      <c r="BS1959">
        <v>0</v>
      </c>
      <c r="BT1959">
        <v>0</v>
      </c>
      <c r="BU1959">
        <v>0</v>
      </c>
      <c r="BV1959">
        <v>0</v>
      </c>
      <c r="BW1959">
        <v>0</v>
      </c>
      <c r="BX1959">
        <v>0</v>
      </c>
      <c r="BY1959">
        <v>0</v>
      </c>
      <c r="BZ1959">
        <v>0</v>
      </c>
      <c r="CA1959">
        <v>0</v>
      </c>
      <c r="CB1959">
        <v>0</v>
      </c>
      <c r="CC1959">
        <v>0</v>
      </c>
      <c r="CD1959">
        <v>0</v>
      </c>
      <c r="CE1959">
        <v>0</v>
      </c>
      <c r="CF1959">
        <v>0</v>
      </c>
      <c r="CG1959">
        <v>0</v>
      </c>
      <c r="CH1959">
        <v>0</v>
      </c>
      <c r="CI1959">
        <v>0</v>
      </c>
      <c r="CJ1959">
        <v>0</v>
      </c>
      <c r="CK1959">
        <v>0</v>
      </c>
      <c r="CL1959">
        <v>0</v>
      </c>
      <c r="CM1959">
        <v>0</v>
      </c>
      <c r="CN1959">
        <v>0</v>
      </c>
    </row>
    <row r="1960" spans="1:92" hidden="1" x14ac:dyDescent="0.25">
      <c r="A1960" s="27" t="s">
        <v>350</v>
      </c>
      <c r="B1960" s="12" t="s">
        <v>112</v>
      </c>
      <c r="C1960" s="2">
        <v>43916</v>
      </c>
      <c r="D1960" s="12">
        <v>0</v>
      </c>
      <c r="E1960" s="12">
        <v>0</v>
      </c>
      <c r="F1960" s="12">
        <v>0</v>
      </c>
      <c r="G1960" s="12">
        <v>0</v>
      </c>
      <c r="H1960" s="12">
        <v>0</v>
      </c>
      <c r="I1960" s="12">
        <v>0</v>
      </c>
      <c r="J1960" s="12">
        <v>0</v>
      </c>
      <c r="K1960" s="12">
        <v>0</v>
      </c>
      <c r="L1960" s="12">
        <v>0</v>
      </c>
      <c r="M1960" s="12">
        <v>0</v>
      </c>
      <c r="N1960" s="12">
        <v>0</v>
      </c>
      <c r="O1960" s="12">
        <v>0</v>
      </c>
      <c r="P1960" s="12">
        <v>0</v>
      </c>
      <c r="Q1960" s="12">
        <v>0</v>
      </c>
      <c r="R1960" s="12">
        <v>0</v>
      </c>
      <c r="S1960" s="12">
        <v>0</v>
      </c>
      <c r="T1960" s="12">
        <v>0</v>
      </c>
      <c r="U1960" s="12">
        <v>0</v>
      </c>
      <c r="V1960" s="12">
        <v>0</v>
      </c>
      <c r="W1960" s="12">
        <v>0</v>
      </c>
      <c r="X1960" s="12">
        <v>0</v>
      </c>
      <c r="Y1960" s="12">
        <v>0</v>
      </c>
      <c r="Z1960" s="12">
        <v>0</v>
      </c>
      <c r="AA1960" s="12">
        <v>0</v>
      </c>
      <c r="AB1960" s="12">
        <v>0</v>
      </c>
      <c r="AC1960" s="12">
        <v>0</v>
      </c>
      <c r="AG1960" s="33" t="s">
        <v>350</v>
      </c>
      <c r="AH1960" s="30" t="s">
        <v>112</v>
      </c>
      <c r="AI1960" s="34">
        <v>43916</v>
      </c>
      <c r="AJ1960" s="12">
        <v>0</v>
      </c>
      <c r="AK1960" s="12">
        <v>0</v>
      </c>
      <c r="AL1960" s="12">
        <v>0</v>
      </c>
      <c r="AM1960" s="12">
        <v>0</v>
      </c>
      <c r="AN1960" s="12">
        <v>0</v>
      </c>
      <c r="AO1960" s="12">
        <v>0</v>
      </c>
      <c r="AP1960" s="12">
        <v>0</v>
      </c>
      <c r="AQ1960" s="12">
        <v>0</v>
      </c>
      <c r="AR1960" s="12">
        <v>0</v>
      </c>
      <c r="AS1960" s="12">
        <v>0</v>
      </c>
      <c r="AT1960" s="12">
        <v>0</v>
      </c>
      <c r="AU1960" s="12">
        <v>0</v>
      </c>
      <c r="AV1960" s="12">
        <v>0</v>
      </c>
      <c r="AW1960" s="12">
        <v>0</v>
      </c>
      <c r="AX1960" s="12">
        <v>0</v>
      </c>
      <c r="AY1960" s="12">
        <v>0</v>
      </c>
      <c r="AZ1960" s="12">
        <v>0</v>
      </c>
      <c r="BA1960" s="12">
        <v>0</v>
      </c>
      <c r="BB1960" s="12">
        <v>0</v>
      </c>
      <c r="BC1960" s="12">
        <v>0</v>
      </c>
      <c r="BD1960" s="12">
        <v>0</v>
      </c>
      <c r="BE1960" s="12">
        <v>0</v>
      </c>
      <c r="BF1960" s="12">
        <v>0</v>
      </c>
      <c r="BK1960" t="s">
        <v>325</v>
      </c>
      <c r="BL1960" t="s">
        <v>112</v>
      </c>
      <c r="BM1960" s="2">
        <v>43915</v>
      </c>
      <c r="BN1960">
        <v>0</v>
      </c>
      <c r="BO1960">
        <v>0</v>
      </c>
      <c r="BP1960">
        <v>0</v>
      </c>
      <c r="BQ1960">
        <v>0</v>
      </c>
      <c r="BR1960">
        <v>0</v>
      </c>
      <c r="BS1960">
        <v>0</v>
      </c>
      <c r="BT1960">
        <v>0</v>
      </c>
      <c r="BU1960">
        <v>0</v>
      </c>
      <c r="BV1960">
        <v>0</v>
      </c>
      <c r="BW1960">
        <v>0</v>
      </c>
      <c r="BX1960">
        <v>0</v>
      </c>
      <c r="BY1960">
        <v>0</v>
      </c>
      <c r="BZ1960">
        <v>0</v>
      </c>
      <c r="CA1960">
        <v>0</v>
      </c>
      <c r="CB1960">
        <v>0</v>
      </c>
      <c r="CC1960">
        <v>0</v>
      </c>
      <c r="CD1960">
        <v>0</v>
      </c>
      <c r="CE1960">
        <v>0</v>
      </c>
      <c r="CF1960">
        <v>0</v>
      </c>
      <c r="CG1960">
        <v>0</v>
      </c>
      <c r="CH1960">
        <v>0</v>
      </c>
      <c r="CI1960">
        <v>0</v>
      </c>
      <c r="CJ1960">
        <v>0</v>
      </c>
      <c r="CK1960">
        <v>0</v>
      </c>
      <c r="CL1960">
        <v>0</v>
      </c>
      <c r="CM1960">
        <v>0</v>
      </c>
      <c r="CN1960">
        <v>0</v>
      </c>
    </row>
    <row r="1961" spans="1:92" hidden="1" x14ac:dyDescent="0.25">
      <c r="A1961" s="27" t="s">
        <v>350</v>
      </c>
      <c r="B1961" s="12" t="s">
        <v>113</v>
      </c>
      <c r="C1961" s="2">
        <v>43916</v>
      </c>
      <c r="D1961" s="12">
        <v>0</v>
      </c>
      <c r="E1961" s="12">
        <v>0</v>
      </c>
      <c r="F1961" s="12">
        <v>0</v>
      </c>
      <c r="G1961" s="12">
        <v>0</v>
      </c>
      <c r="H1961" s="12">
        <v>0</v>
      </c>
      <c r="I1961" s="12">
        <v>0</v>
      </c>
      <c r="J1961" s="12">
        <v>0</v>
      </c>
      <c r="K1961" s="12">
        <v>0</v>
      </c>
      <c r="L1961" s="12">
        <v>0</v>
      </c>
      <c r="M1961" s="12">
        <v>0</v>
      </c>
      <c r="N1961" s="12">
        <v>0</v>
      </c>
      <c r="O1961" s="12">
        <v>0</v>
      </c>
      <c r="P1961" s="12">
        <v>0</v>
      </c>
      <c r="Q1961" s="12">
        <v>0</v>
      </c>
      <c r="R1961" s="12">
        <v>0</v>
      </c>
      <c r="S1961" s="12">
        <v>0</v>
      </c>
      <c r="T1961" s="12">
        <v>0</v>
      </c>
      <c r="U1961" s="12">
        <v>0</v>
      </c>
      <c r="V1961" s="12">
        <v>0</v>
      </c>
      <c r="W1961" s="12">
        <v>0</v>
      </c>
      <c r="X1961" s="12">
        <v>0</v>
      </c>
      <c r="Y1961" s="12">
        <v>0</v>
      </c>
      <c r="Z1961" s="12">
        <v>0</v>
      </c>
      <c r="AA1961" s="12">
        <v>0</v>
      </c>
      <c r="AB1961" s="12">
        <v>0</v>
      </c>
      <c r="AC1961" s="12">
        <v>0</v>
      </c>
      <c r="AG1961" s="35" t="s">
        <v>350</v>
      </c>
      <c r="AH1961" s="29" t="s">
        <v>113</v>
      </c>
      <c r="AI1961" s="36">
        <v>43916</v>
      </c>
      <c r="AJ1961" s="12">
        <v>0</v>
      </c>
      <c r="AK1961" s="12">
        <v>0</v>
      </c>
      <c r="AL1961" s="12">
        <v>0</v>
      </c>
      <c r="AM1961" s="12">
        <v>0</v>
      </c>
      <c r="AN1961" s="12">
        <v>0</v>
      </c>
      <c r="AO1961" s="12">
        <v>0</v>
      </c>
      <c r="AP1961" s="12">
        <v>0</v>
      </c>
      <c r="AQ1961" s="12">
        <v>0</v>
      </c>
      <c r="AR1961" s="12">
        <v>0</v>
      </c>
      <c r="AS1961" s="12">
        <v>0</v>
      </c>
      <c r="AT1961" s="12">
        <v>0</v>
      </c>
      <c r="AU1961" s="12">
        <v>0</v>
      </c>
      <c r="AV1961" s="12">
        <v>0</v>
      </c>
      <c r="AW1961" s="12">
        <v>0</v>
      </c>
      <c r="AX1961" s="12">
        <v>0</v>
      </c>
      <c r="AY1961" s="12">
        <v>0</v>
      </c>
      <c r="AZ1961" s="12">
        <v>0</v>
      </c>
      <c r="BA1961" s="12">
        <v>0</v>
      </c>
      <c r="BB1961" s="12">
        <v>0</v>
      </c>
      <c r="BC1961" s="12">
        <v>0</v>
      </c>
      <c r="BD1961" s="12">
        <v>0</v>
      </c>
      <c r="BE1961" s="12">
        <v>0</v>
      </c>
      <c r="BF1961" s="12">
        <v>0</v>
      </c>
      <c r="BK1961" t="s">
        <v>325</v>
      </c>
      <c r="BL1961" t="s">
        <v>113</v>
      </c>
      <c r="BM1961" s="2">
        <v>43915</v>
      </c>
      <c r="BN1961">
        <v>0</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0</v>
      </c>
      <c r="CJ1961">
        <v>0</v>
      </c>
      <c r="CK1961">
        <v>0</v>
      </c>
      <c r="CL1961">
        <v>0</v>
      </c>
      <c r="CM1961">
        <v>0</v>
      </c>
      <c r="CN1961">
        <v>0</v>
      </c>
    </row>
    <row r="1962" spans="1:92" hidden="1" x14ac:dyDescent="0.25">
      <c r="A1962" s="27" t="s">
        <v>351</v>
      </c>
      <c r="B1962" s="12" t="s">
        <v>110</v>
      </c>
      <c r="C1962" s="2">
        <v>43916</v>
      </c>
      <c r="D1962" s="12">
        <v>0</v>
      </c>
      <c r="E1962" s="12">
        <v>0</v>
      </c>
      <c r="F1962" s="12">
        <v>0</v>
      </c>
      <c r="G1962" s="12">
        <v>0</v>
      </c>
      <c r="H1962" s="12">
        <v>0</v>
      </c>
      <c r="I1962" s="12">
        <v>0</v>
      </c>
      <c r="J1962" s="12">
        <v>0</v>
      </c>
      <c r="K1962" s="12">
        <v>0</v>
      </c>
      <c r="L1962" s="12">
        <v>0</v>
      </c>
      <c r="M1962" s="12">
        <v>0</v>
      </c>
      <c r="N1962" s="12">
        <v>0</v>
      </c>
      <c r="O1962" s="12">
        <v>0</v>
      </c>
      <c r="P1962" s="12">
        <v>0</v>
      </c>
      <c r="Q1962" s="12">
        <v>0</v>
      </c>
      <c r="R1962" s="12">
        <v>0</v>
      </c>
      <c r="S1962" s="12">
        <v>0</v>
      </c>
      <c r="T1962" s="12">
        <v>0</v>
      </c>
      <c r="U1962" s="12">
        <v>0</v>
      </c>
      <c r="V1962" s="12">
        <v>0</v>
      </c>
      <c r="W1962" s="12">
        <v>0</v>
      </c>
      <c r="X1962" s="12">
        <v>0</v>
      </c>
      <c r="Y1962" s="12">
        <v>0</v>
      </c>
      <c r="Z1962" s="12">
        <v>0</v>
      </c>
      <c r="AA1962" s="12">
        <v>0</v>
      </c>
      <c r="AB1962" s="12">
        <v>0</v>
      </c>
      <c r="AC1962" s="12">
        <v>0</v>
      </c>
      <c r="AG1962" s="33" t="s">
        <v>351</v>
      </c>
      <c r="AH1962" s="30" t="s">
        <v>110</v>
      </c>
      <c r="AI1962" s="34">
        <v>43916</v>
      </c>
      <c r="AJ1962" s="12">
        <v>0</v>
      </c>
      <c r="AK1962" s="12">
        <v>0</v>
      </c>
      <c r="AL1962" s="12">
        <v>0</v>
      </c>
      <c r="AM1962" s="12">
        <v>0</v>
      </c>
      <c r="AN1962" s="12">
        <v>0</v>
      </c>
      <c r="AO1962" s="12">
        <v>0</v>
      </c>
      <c r="AP1962" s="12">
        <v>0</v>
      </c>
      <c r="AQ1962" s="12">
        <v>0</v>
      </c>
      <c r="AR1962" s="12">
        <v>0</v>
      </c>
      <c r="AS1962" s="12">
        <v>0</v>
      </c>
      <c r="AT1962" s="12">
        <v>0</v>
      </c>
      <c r="AU1962" s="12">
        <v>0</v>
      </c>
      <c r="AV1962" s="12">
        <v>0</v>
      </c>
      <c r="AW1962" s="12">
        <v>0</v>
      </c>
      <c r="AX1962" s="12">
        <v>0</v>
      </c>
      <c r="AY1962" s="12">
        <v>0</v>
      </c>
      <c r="AZ1962" s="12">
        <v>0</v>
      </c>
      <c r="BA1962" s="12">
        <v>0</v>
      </c>
      <c r="BB1962" s="12">
        <v>0</v>
      </c>
      <c r="BC1962" s="12">
        <v>0</v>
      </c>
      <c r="BD1962" s="12">
        <v>0</v>
      </c>
      <c r="BE1962" s="12">
        <v>0</v>
      </c>
      <c r="BF1962" s="12">
        <v>0</v>
      </c>
      <c r="BK1962" t="s">
        <v>326</v>
      </c>
      <c r="BL1962" t="s">
        <v>110</v>
      </c>
      <c r="BM1962" s="2">
        <v>43915</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0</v>
      </c>
      <c r="CF1962">
        <v>0</v>
      </c>
      <c r="CG1962">
        <v>0</v>
      </c>
      <c r="CH1962">
        <v>0</v>
      </c>
      <c r="CI1962">
        <v>0</v>
      </c>
      <c r="CJ1962">
        <v>0</v>
      </c>
      <c r="CK1962">
        <v>0</v>
      </c>
      <c r="CL1962">
        <v>0</v>
      </c>
      <c r="CM1962">
        <v>0</v>
      </c>
      <c r="CN1962">
        <v>0</v>
      </c>
    </row>
    <row r="1963" spans="1:92" hidden="1" x14ac:dyDescent="0.25">
      <c r="A1963" s="27" t="s">
        <v>351</v>
      </c>
      <c r="B1963" s="12" t="s">
        <v>111</v>
      </c>
      <c r="C1963" s="2">
        <v>43916</v>
      </c>
      <c r="D1963" s="12">
        <v>0</v>
      </c>
      <c r="E1963" s="12">
        <v>0</v>
      </c>
      <c r="F1963" s="12">
        <v>0</v>
      </c>
      <c r="G1963" s="12">
        <v>0</v>
      </c>
      <c r="H1963" s="12">
        <v>0</v>
      </c>
      <c r="I1963" s="12">
        <v>0</v>
      </c>
      <c r="J1963" s="12">
        <v>0</v>
      </c>
      <c r="K1963" s="12">
        <v>0</v>
      </c>
      <c r="L1963" s="12">
        <v>0</v>
      </c>
      <c r="M1963" s="12">
        <v>0</v>
      </c>
      <c r="N1963" s="12">
        <v>0</v>
      </c>
      <c r="O1963" s="12">
        <v>0</v>
      </c>
      <c r="P1963" s="12">
        <v>0</v>
      </c>
      <c r="Q1963" s="12">
        <v>0</v>
      </c>
      <c r="R1963" s="12">
        <v>0</v>
      </c>
      <c r="S1963" s="12">
        <v>0</v>
      </c>
      <c r="T1963" s="12">
        <v>0</v>
      </c>
      <c r="U1963" s="12">
        <v>0</v>
      </c>
      <c r="V1963" s="12">
        <v>0</v>
      </c>
      <c r="W1963" s="12">
        <v>0</v>
      </c>
      <c r="X1963" s="12">
        <v>0</v>
      </c>
      <c r="Y1963" s="12">
        <v>0</v>
      </c>
      <c r="Z1963" s="12">
        <v>0</v>
      </c>
      <c r="AA1963" s="12">
        <v>0</v>
      </c>
      <c r="AB1963" s="12">
        <v>0</v>
      </c>
      <c r="AC1963" s="12">
        <v>0</v>
      </c>
      <c r="AG1963" s="35" t="s">
        <v>351</v>
      </c>
      <c r="AH1963" s="29" t="s">
        <v>111</v>
      </c>
      <c r="AI1963" s="36">
        <v>43916</v>
      </c>
      <c r="AJ1963" s="12">
        <v>0</v>
      </c>
      <c r="AK1963" s="12">
        <v>0</v>
      </c>
      <c r="AL1963" s="12">
        <v>0</v>
      </c>
      <c r="AM1963" s="12">
        <v>0</v>
      </c>
      <c r="AN1963" s="12">
        <v>0</v>
      </c>
      <c r="AO1963" s="12">
        <v>0</v>
      </c>
      <c r="AP1963" s="12">
        <v>0</v>
      </c>
      <c r="AQ1963" s="12">
        <v>0</v>
      </c>
      <c r="AR1963" s="12">
        <v>0</v>
      </c>
      <c r="AS1963" s="12">
        <v>0</v>
      </c>
      <c r="AT1963" s="12">
        <v>0</v>
      </c>
      <c r="AU1963" s="12">
        <v>0</v>
      </c>
      <c r="AV1963" s="12">
        <v>0</v>
      </c>
      <c r="AW1963" s="12">
        <v>0</v>
      </c>
      <c r="AX1963" s="12">
        <v>0</v>
      </c>
      <c r="AY1963" s="12">
        <v>0</v>
      </c>
      <c r="AZ1963" s="12">
        <v>0</v>
      </c>
      <c r="BA1963" s="12">
        <v>0</v>
      </c>
      <c r="BB1963" s="12">
        <v>0</v>
      </c>
      <c r="BC1963" s="12">
        <v>0</v>
      </c>
      <c r="BD1963" s="12">
        <v>0</v>
      </c>
      <c r="BE1963" s="12">
        <v>0</v>
      </c>
      <c r="BF1963" s="12">
        <v>0</v>
      </c>
      <c r="BK1963" t="s">
        <v>326</v>
      </c>
      <c r="BL1963" t="s">
        <v>111</v>
      </c>
      <c r="BM1963" s="2">
        <v>43915</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0</v>
      </c>
      <c r="CJ1963">
        <v>0</v>
      </c>
      <c r="CK1963">
        <v>0</v>
      </c>
      <c r="CL1963">
        <v>0</v>
      </c>
      <c r="CM1963">
        <v>0</v>
      </c>
      <c r="CN1963">
        <v>0</v>
      </c>
    </row>
    <row r="1964" spans="1:92" hidden="1" x14ac:dyDescent="0.25">
      <c r="A1964" s="27" t="s">
        <v>351</v>
      </c>
      <c r="B1964" s="12" t="s">
        <v>112</v>
      </c>
      <c r="C1964" s="2">
        <v>43916</v>
      </c>
      <c r="D1964" s="12">
        <v>0</v>
      </c>
      <c r="E1964" s="12">
        <v>0</v>
      </c>
      <c r="F1964" s="12">
        <v>0</v>
      </c>
      <c r="G1964" s="12">
        <v>0</v>
      </c>
      <c r="H1964" s="12">
        <v>0</v>
      </c>
      <c r="I1964" s="12">
        <v>0</v>
      </c>
      <c r="J1964" s="12">
        <v>0</v>
      </c>
      <c r="K1964" s="12">
        <v>0</v>
      </c>
      <c r="L1964" s="12">
        <v>0</v>
      </c>
      <c r="M1964" s="12">
        <v>0</v>
      </c>
      <c r="N1964" s="12">
        <v>0</v>
      </c>
      <c r="O1964" s="12">
        <v>0</v>
      </c>
      <c r="P1964" s="12">
        <v>0</v>
      </c>
      <c r="Q1964" s="12">
        <v>0</v>
      </c>
      <c r="R1964" s="12">
        <v>0</v>
      </c>
      <c r="S1964" s="12">
        <v>0</v>
      </c>
      <c r="T1964" s="12">
        <v>0</v>
      </c>
      <c r="U1964" s="12">
        <v>0</v>
      </c>
      <c r="V1964" s="12">
        <v>0</v>
      </c>
      <c r="W1964" s="12">
        <v>0</v>
      </c>
      <c r="X1964" s="12">
        <v>0</v>
      </c>
      <c r="Y1964" s="12">
        <v>0</v>
      </c>
      <c r="Z1964" s="12">
        <v>0</v>
      </c>
      <c r="AA1964" s="12">
        <v>0</v>
      </c>
      <c r="AB1964" s="12">
        <v>0</v>
      </c>
      <c r="AC1964" s="12">
        <v>0</v>
      </c>
      <c r="AG1964" s="33" t="s">
        <v>351</v>
      </c>
      <c r="AH1964" s="30" t="s">
        <v>112</v>
      </c>
      <c r="AI1964" s="34">
        <v>43916</v>
      </c>
      <c r="AJ1964" s="12">
        <v>0</v>
      </c>
      <c r="AK1964" s="12">
        <v>0</v>
      </c>
      <c r="AL1964" s="12">
        <v>0</v>
      </c>
      <c r="AM1964" s="12">
        <v>0</v>
      </c>
      <c r="AN1964" s="12">
        <v>0</v>
      </c>
      <c r="AO1964" s="12">
        <v>0</v>
      </c>
      <c r="AP1964" s="12">
        <v>0</v>
      </c>
      <c r="AQ1964" s="12">
        <v>0</v>
      </c>
      <c r="AR1964" s="12">
        <v>0</v>
      </c>
      <c r="AS1964" s="12">
        <v>0</v>
      </c>
      <c r="AT1964" s="12">
        <v>0</v>
      </c>
      <c r="AU1964" s="12">
        <v>0</v>
      </c>
      <c r="AV1964" s="12">
        <v>0</v>
      </c>
      <c r="AW1964" s="12">
        <v>0</v>
      </c>
      <c r="AX1964" s="12">
        <v>0</v>
      </c>
      <c r="AY1964" s="12">
        <v>0</v>
      </c>
      <c r="AZ1964" s="12">
        <v>0</v>
      </c>
      <c r="BA1964" s="12">
        <v>0</v>
      </c>
      <c r="BB1964" s="12">
        <v>0</v>
      </c>
      <c r="BC1964" s="12">
        <v>0</v>
      </c>
      <c r="BD1964" s="12">
        <v>0</v>
      </c>
      <c r="BE1964" s="12">
        <v>0</v>
      </c>
      <c r="BF1964" s="12">
        <v>0</v>
      </c>
      <c r="BK1964" t="s">
        <v>326</v>
      </c>
      <c r="BL1964" t="s">
        <v>112</v>
      </c>
      <c r="BM1964" s="2">
        <v>43915</v>
      </c>
      <c r="BN1964">
        <v>0</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v>
      </c>
      <c r="CI1964">
        <v>0</v>
      </c>
      <c r="CJ1964">
        <v>0</v>
      </c>
      <c r="CK1964">
        <v>0</v>
      </c>
      <c r="CL1964">
        <v>0</v>
      </c>
      <c r="CM1964">
        <v>0</v>
      </c>
      <c r="CN1964">
        <v>0</v>
      </c>
    </row>
    <row r="1965" spans="1:92" hidden="1" x14ac:dyDescent="0.25">
      <c r="A1965" s="27" t="s">
        <v>351</v>
      </c>
      <c r="B1965" s="12" t="s">
        <v>113</v>
      </c>
      <c r="C1965" s="2">
        <v>43916</v>
      </c>
      <c r="D1965" s="12">
        <v>0</v>
      </c>
      <c r="E1965" s="12">
        <v>0</v>
      </c>
      <c r="F1965" s="12">
        <v>0</v>
      </c>
      <c r="G1965" s="12">
        <v>0</v>
      </c>
      <c r="H1965" s="12">
        <v>0</v>
      </c>
      <c r="I1965" s="12">
        <v>0</v>
      </c>
      <c r="J1965" s="12">
        <v>0</v>
      </c>
      <c r="K1965" s="12">
        <v>0</v>
      </c>
      <c r="L1965" s="12">
        <v>0</v>
      </c>
      <c r="M1965" s="12">
        <v>0</v>
      </c>
      <c r="N1965" s="12">
        <v>0</v>
      </c>
      <c r="O1965" s="12">
        <v>0</v>
      </c>
      <c r="P1965" s="12">
        <v>0</v>
      </c>
      <c r="Q1965" s="12">
        <v>0</v>
      </c>
      <c r="R1965" s="12">
        <v>0</v>
      </c>
      <c r="S1965" s="12">
        <v>0</v>
      </c>
      <c r="T1965" s="12">
        <v>0</v>
      </c>
      <c r="U1965" s="12">
        <v>0</v>
      </c>
      <c r="V1965" s="12">
        <v>0</v>
      </c>
      <c r="W1965" s="12">
        <v>0</v>
      </c>
      <c r="X1965" s="12">
        <v>0</v>
      </c>
      <c r="Y1965" s="12">
        <v>0</v>
      </c>
      <c r="Z1965" s="12">
        <v>0</v>
      </c>
      <c r="AA1965" s="12">
        <v>0</v>
      </c>
      <c r="AB1965" s="12">
        <v>0</v>
      </c>
      <c r="AC1965" s="12">
        <v>0</v>
      </c>
      <c r="AG1965" s="35" t="s">
        <v>351</v>
      </c>
      <c r="AH1965" s="29" t="s">
        <v>113</v>
      </c>
      <c r="AI1965" s="36">
        <v>43916</v>
      </c>
      <c r="AJ1965" s="12">
        <v>0</v>
      </c>
      <c r="AK1965" s="12">
        <v>0</v>
      </c>
      <c r="AL1965" s="12">
        <v>0</v>
      </c>
      <c r="AM1965" s="12">
        <v>0</v>
      </c>
      <c r="AN1965" s="12">
        <v>0</v>
      </c>
      <c r="AO1965" s="12">
        <v>0</v>
      </c>
      <c r="AP1965" s="12">
        <v>0</v>
      </c>
      <c r="AQ1965" s="12">
        <v>0</v>
      </c>
      <c r="AR1965" s="12">
        <v>0</v>
      </c>
      <c r="AS1965" s="12">
        <v>0</v>
      </c>
      <c r="AT1965" s="12">
        <v>0</v>
      </c>
      <c r="AU1965" s="12">
        <v>0</v>
      </c>
      <c r="AV1965" s="12">
        <v>0</v>
      </c>
      <c r="AW1965" s="12">
        <v>0</v>
      </c>
      <c r="AX1965" s="12">
        <v>0</v>
      </c>
      <c r="AY1965" s="12">
        <v>0</v>
      </c>
      <c r="AZ1965" s="12">
        <v>0</v>
      </c>
      <c r="BA1965" s="12">
        <v>0</v>
      </c>
      <c r="BB1965" s="12">
        <v>0</v>
      </c>
      <c r="BC1965" s="12">
        <v>0</v>
      </c>
      <c r="BD1965" s="12">
        <v>0</v>
      </c>
      <c r="BE1965" s="12">
        <v>0</v>
      </c>
      <c r="BF1965" s="12">
        <v>0</v>
      </c>
      <c r="BK1965" t="s">
        <v>326</v>
      </c>
      <c r="BL1965" t="s">
        <v>113</v>
      </c>
      <c r="BM1965" s="2">
        <v>43915</v>
      </c>
      <c r="BN1965">
        <v>0</v>
      </c>
      <c r="BO1965">
        <v>0</v>
      </c>
      <c r="BP1965">
        <v>0</v>
      </c>
      <c r="BQ1965">
        <v>0</v>
      </c>
      <c r="BR1965">
        <v>0</v>
      </c>
      <c r="BS1965">
        <v>0</v>
      </c>
      <c r="BT1965">
        <v>0</v>
      </c>
      <c r="BU1965">
        <v>0</v>
      </c>
      <c r="BV1965">
        <v>0</v>
      </c>
      <c r="BW1965">
        <v>0</v>
      </c>
      <c r="BX1965">
        <v>0</v>
      </c>
      <c r="BY1965">
        <v>0</v>
      </c>
      <c r="BZ1965">
        <v>0</v>
      </c>
      <c r="CA1965">
        <v>0</v>
      </c>
      <c r="CB1965">
        <v>0</v>
      </c>
      <c r="CC1965">
        <v>0</v>
      </c>
      <c r="CD1965">
        <v>0</v>
      </c>
      <c r="CE1965">
        <v>0</v>
      </c>
      <c r="CF1965">
        <v>0</v>
      </c>
      <c r="CG1965">
        <v>0</v>
      </c>
      <c r="CH1965">
        <v>0</v>
      </c>
      <c r="CI1965">
        <v>0</v>
      </c>
      <c r="CJ1965">
        <v>0</v>
      </c>
      <c r="CK1965">
        <v>0</v>
      </c>
      <c r="CL1965">
        <v>0</v>
      </c>
      <c r="CM1965">
        <v>0</v>
      </c>
      <c r="CN1965">
        <v>0</v>
      </c>
    </row>
    <row r="1966" spans="1:92" hidden="1" x14ac:dyDescent="0.25">
      <c r="A1966" s="27" t="s">
        <v>352</v>
      </c>
      <c r="B1966" s="12" t="s">
        <v>110</v>
      </c>
      <c r="C1966" s="2">
        <v>43916</v>
      </c>
      <c r="D1966" s="12">
        <v>0</v>
      </c>
      <c r="E1966" s="12">
        <v>0</v>
      </c>
      <c r="F1966" s="12">
        <v>0</v>
      </c>
      <c r="G1966" s="12">
        <v>0</v>
      </c>
      <c r="H1966" s="12">
        <v>0</v>
      </c>
      <c r="I1966" s="12">
        <v>0</v>
      </c>
      <c r="J1966" s="12">
        <v>0</v>
      </c>
      <c r="K1966" s="12">
        <v>0</v>
      </c>
      <c r="L1966" s="12">
        <v>0</v>
      </c>
      <c r="M1966" s="12">
        <v>0</v>
      </c>
      <c r="N1966" s="12">
        <v>0</v>
      </c>
      <c r="O1966" s="12">
        <v>0</v>
      </c>
      <c r="P1966" s="12">
        <v>0</v>
      </c>
      <c r="Q1966" s="12">
        <v>0</v>
      </c>
      <c r="R1966" s="12">
        <v>0</v>
      </c>
      <c r="S1966" s="12">
        <v>0</v>
      </c>
      <c r="T1966" s="12">
        <v>0</v>
      </c>
      <c r="U1966" s="12">
        <v>0</v>
      </c>
      <c r="V1966" s="12">
        <v>0</v>
      </c>
      <c r="W1966" s="12">
        <v>0</v>
      </c>
      <c r="X1966" s="12">
        <v>0</v>
      </c>
      <c r="Y1966" s="12">
        <v>0</v>
      </c>
      <c r="Z1966" s="12">
        <v>0</v>
      </c>
      <c r="AA1966" s="12">
        <v>0</v>
      </c>
      <c r="AB1966" s="12">
        <v>0</v>
      </c>
      <c r="AC1966" s="12">
        <v>0</v>
      </c>
      <c r="AG1966" s="33" t="s">
        <v>352</v>
      </c>
      <c r="AH1966" s="30" t="s">
        <v>110</v>
      </c>
      <c r="AI1966" s="34">
        <v>43916</v>
      </c>
      <c r="AJ1966" s="12">
        <v>0</v>
      </c>
      <c r="AK1966" s="12">
        <v>0</v>
      </c>
      <c r="AL1966" s="12">
        <v>0</v>
      </c>
      <c r="AM1966" s="12">
        <v>0</v>
      </c>
      <c r="AN1966" s="12">
        <v>0</v>
      </c>
      <c r="AO1966" s="12">
        <v>0</v>
      </c>
      <c r="AP1966" s="12">
        <v>0</v>
      </c>
      <c r="AQ1966" s="12">
        <v>0</v>
      </c>
      <c r="AR1966" s="12">
        <v>0</v>
      </c>
      <c r="AS1966" s="12">
        <v>0</v>
      </c>
      <c r="AT1966" s="12">
        <v>0</v>
      </c>
      <c r="AU1966" s="12">
        <v>0</v>
      </c>
      <c r="AV1966" s="12">
        <v>0</v>
      </c>
      <c r="AW1966" s="12">
        <v>0</v>
      </c>
      <c r="AX1966" s="12">
        <v>0</v>
      </c>
      <c r="AY1966" s="12">
        <v>0</v>
      </c>
      <c r="AZ1966" s="12">
        <v>0</v>
      </c>
      <c r="BA1966" s="12">
        <v>0</v>
      </c>
      <c r="BB1966" s="12">
        <v>0</v>
      </c>
      <c r="BC1966" s="12">
        <v>0</v>
      </c>
      <c r="BD1966" s="12">
        <v>0</v>
      </c>
      <c r="BE1966" s="12">
        <v>0</v>
      </c>
      <c r="BF1966" s="12">
        <v>0</v>
      </c>
      <c r="BK1966" t="s">
        <v>327</v>
      </c>
      <c r="BL1966" t="s">
        <v>110</v>
      </c>
      <c r="BM1966" s="2">
        <v>43915</v>
      </c>
      <c r="BN1966">
        <v>0</v>
      </c>
      <c r="BO1966">
        <v>0</v>
      </c>
      <c r="BP1966">
        <v>0</v>
      </c>
      <c r="BQ1966">
        <v>0</v>
      </c>
      <c r="BR1966">
        <v>0</v>
      </c>
      <c r="BS1966">
        <v>0</v>
      </c>
      <c r="BT1966">
        <v>0</v>
      </c>
      <c r="BU1966">
        <v>0</v>
      </c>
      <c r="BV1966">
        <v>0</v>
      </c>
      <c r="BW1966">
        <v>0</v>
      </c>
      <c r="BX1966">
        <v>0</v>
      </c>
      <c r="BY1966">
        <v>0</v>
      </c>
      <c r="BZ1966">
        <v>0</v>
      </c>
      <c r="CA1966">
        <v>0</v>
      </c>
      <c r="CB1966">
        <v>0</v>
      </c>
      <c r="CC1966">
        <v>0</v>
      </c>
      <c r="CD1966">
        <v>0</v>
      </c>
      <c r="CE1966">
        <v>0</v>
      </c>
      <c r="CF1966">
        <v>0</v>
      </c>
      <c r="CG1966">
        <v>0</v>
      </c>
      <c r="CH1966">
        <v>0</v>
      </c>
      <c r="CI1966">
        <v>0</v>
      </c>
      <c r="CJ1966">
        <v>0</v>
      </c>
      <c r="CK1966">
        <v>0</v>
      </c>
      <c r="CL1966">
        <v>0</v>
      </c>
      <c r="CM1966">
        <v>0</v>
      </c>
      <c r="CN1966">
        <v>0</v>
      </c>
    </row>
    <row r="1967" spans="1:92" hidden="1" x14ac:dyDescent="0.25">
      <c r="A1967" s="27" t="s">
        <v>352</v>
      </c>
      <c r="B1967" s="12" t="s">
        <v>111</v>
      </c>
      <c r="C1967" s="2">
        <v>43916</v>
      </c>
      <c r="D1967" s="12">
        <v>0</v>
      </c>
      <c r="E1967" s="12">
        <v>0</v>
      </c>
      <c r="F1967" s="12">
        <v>0</v>
      </c>
      <c r="G1967" s="12">
        <v>0</v>
      </c>
      <c r="H1967" s="12">
        <v>0</v>
      </c>
      <c r="I1967" s="12">
        <v>0</v>
      </c>
      <c r="J1967" s="12">
        <v>0</v>
      </c>
      <c r="K1967" s="12">
        <v>0</v>
      </c>
      <c r="L1967" s="12">
        <v>0</v>
      </c>
      <c r="M1967" s="12">
        <v>0</v>
      </c>
      <c r="N1967" s="12">
        <v>0</v>
      </c>
      <c r="O1967" s="12">
        <v>0</v>
      </c>
      <c r="P1967" s="12">
        <v>0</v>
      </c>
      <c r="Q1967" s="12">
        <v>0</v>
      </c>
      <c r="R1967" s="12">
        <v>0</v>
      </c>
      <c r="S1967" s="12">
        <v>0</v>
      </c>
      <c r="T1967" s="12">
        <v>0</v>
      </c>
      <c r="U1967" s="12">
        <v>0</v>
      </c>
      <c r="V1967" s="12">
        <v>0</v>
      </c>
      <c r="W1967" s="12">
        <v>0</v>
      </c>
      <c r="X1967" s="12">
        <v>0</v>
      </c>
      <c r="Y1967" s="12">
        <v>0</v>
      </c>
      <c r="Z1967" s="12">
        <v>0</v>
      </c>
      <c r="AA1967" s="12">
        <v>0</v>
      </c>
      <c r="AB1967" s="12">
        <v>0</v>
      </c>
      <c r="AC1967" s="12">
        <v>0</v>
      </c>
      <c r="AG1967" s="35" t="s">
        <v>352</v>
      </c>
      <c r="AH1967" s="29" t="s">
        <v>111</v>
      </c>
      <c r="AI1967" s="36">
        <v>43916</v>
      </c>
      <c r="AJ1967" s="12">
        <v>0</v>
      </c>
      <c r="AK1967" s="12">
        <v>0</v>
      </c>
      <c r="AL1967" s="12">
        <v>0</v>
      </c>
      <c r="AM1967" s="12">
        <v>0</v>
      </c>
      <c r="AN1967" s="12">
        <v>0</v>
      </c>
      <c r="AO1967" s="12">
        <v>0</v>
      </c>
      <c r="AP1967" s="12">
        <v>0</v>
      </c>
      <c r="AQ1967" s="12">
        <v>0</v>
      </c>
      <c r="AR1967" s="12">
        <v>0</v>
      </c>
      <c r="AS1967" s="12">
        <v>0</v>
      </c>
      <c r="AT1967" s="12">
        <v>0</v>
      </c>
      <c r="AU1967" s="12">
        <v>0</v>
      </c>
      <c r="AV1967" s="12">
        <v>0</v>
      </c>
      <c r="AW1967" s="12">
        <v>0</v>
      </c>
      <c r="AX1967" s="12">
        <v>0</v>
      </c>
      <c r="AY1967" s="12">
        <v>0</v>
      </c>
      <c r="AZ1967" s="12">
        <v>0</v>
      </c>
      <c r="BA1967" s="12">
        <v>0</v>
      </c>
      <c r="BB1967" s="12">
        <v>0</v>
      </c>
      <c r="BC1967" s="12">
        <v>0</v>
      </c>
      <c r="BD1967" s="12">
        <v>0</v>
      </c>
      <c r="BE1967" s="12">
        <v>0</v>
      </c>
      <c r="BF1967" s="12">
        <v>0</v>
      </c>
      <c r="BK1967" t="s">
        <v>327</v>
      </c>
      <c r="BL1967" t="s">
        <v>111</v>
      </c>
      <c r="BM1967" s="2">
        <v>43915</v>
      </c>
      <c r="BN1967">
        <v>0</v>
      </c>
      <c r="BO1967">
        <v>0</v>
      </c>
      <c r="BP1967">
        <v>0</v>
      </c>
      <c r="BQ1967">
        <v>0</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0</v>
      </c>
      <c r="CJ1967">
        <v>0</v>
      </c>
      <c r="CK1967">
        <v>0</v>
      </c>
      <c r="CL1967">
        <v>0</v>
      </c>
      <c r="CM1967">
        <v>0</v>
      </c>
      <c r="CN1967">
        <v>0</v>
      </c>
    </row>
    <row r="1968" spans="1:92" hidden="1" x14ac:dyDescent="0.25">
      <c r="A1968" s="27" t="s">
        <v>352</v>
      </c>
      <c r="B1968" s="12" t="s">
        <v>112</v>
      </c>
      <c r="C1968" s="2">
        <v>43916</v>
      </c>
      <c r="D1968" s="12">
        <v>0</v>
      </c>
      <c r="E1968" s="12">
        <v>0</v>
      </c>
      <c r="F1968" s="12">
        <v>0</v>
      </c>
      <c r="G1968" s="12">
        <v>0</v>
      </c>
      <c r="H1968" s="12">
        <v>0</v>
      </c>
      <c r="I1968" s="12">
        <v>0</v>
      </c>
      <c r="J1968" s="12">
        <v>0</v>
      </c>
      <c r="K1968" s="12">
        <v>0</v>
      </c>
      <c r="L1968" s="12">
        <v>0</v>
      </c>
      <c r="M1968" s="12">
        <v>0</v>
      </c>
      <c r="N1968" s="12">
        <v>0</v>
      </c>
      <c r="O1968" s="12">
        <v>0</v>
      </c>
      <c r="P1968" s="12">
        <v>0</v>
      </c>
      <c r="Q1968" s="12">
        <v>0</v>
      </c>
      <c r="R1968" s="12">
        <v>0</v>
      </c>
      <c r="S1968" s="12">
        <v>0</v>
      </c>
      <c r="T1968" s="12">
        <v>0</v>
      </c>
      <c r="U1968" s="12">
        <v>0</v>
      </c>
      <c r="V1968" s="12">
        <v>0</v>
      </c>
      <c r="W1968" s="12">
        <v>0</v>
      </c>
      <c r="X1968" s="12">
        <v>0</v>
      </c>
      <c r="Y1968" s="12">
        <v>0</v>
      </c>
      <c r="Z1968" s="12">
        <v>0</v>
      </c>
      <c r="AA1968" s="12">
        <v>0</v>
      </c>
      <c r="AB1968" s="12">
        <v>0</v>
      </c>
      <c r="AC1968" s="12">
        <v>0</v>
      </c>
      <c r="AG1968" s="33" t="s">
        <v>352</v>
      </c>
      <c r="AH1968" s="30" t="s">
        <v>112</v>
      </c>
      <c r="AI1968" s="34">
        <v>43916</v>
      </c>
      <c r="AJ1968" s="12">
        <v>0</v>
      </c>
      <c r="AK1968" s="12">
        <v>0</v>
      </c>
      <c r="AL1968" s="12">
        <v>0</v>
      </c>
      <c r="AM1968" s="12">
        <v>0</v>
      </c>
      <c r="AN1968" s="12">
        <v>0</v>
      </c>
      <c r="AO1968" s="12">
        <v>0</v>
      </c>
      <c r="AP1968" s="12">
        <v>0</v>
      </c>
      <c r="AQ1968" s="12">
        <v>0</v>
      </c>
      <c r="AR1968" s="12">
        <v>0</v>
      </c>
      <c r="AS1968" s="12">
        <v>0</v>
      </c>
      <c r="AT1968" s="12">
        <v>0</v>
      </c>
      <c r="AU1968" s="12">
        <v>0</v>
      </c>
      <c r="AV1968" s="12">
        <v>0</v>
      </c>
      <c r="AW1968" s="12">
        <v>0</v>
      </c>
      <c r="AX1968" s="12">
        <v>0</v>
      </c>
      <c r="AY1968" s="12">
        <v>0</v>
      </c>
      <c r="AZ1968" s="12">
        <v>0</v>
      </c>
      <c r="BA1968" s="12">
        <v>0</v>
      </c>
      <c r="BB1968" s="12">
        <v>0</v>
      </c>
      <c r="BC1968" s="12">
        <v>0</v>
      </c>
      <c r="BD1968" s="12">
        <v>0</v>
      </c>
      <c r="BE1968" s="12">
        <v>0</v>
      </c>
      <c r="BF1968" s="12">
        <v>0</v>
      </c>
      <c r="BK1968" t="s">
        <v>327</v>
      </c>
      <c r="BL1968" t="s">
        <v>112</v>
      </c>
      <c r="BM1968" s="2">
        <v>43915</v>
      </c>
      <c r="BN1968">
        <v>0</v>
      </c>
      <c r="BO1968">
        <v>0</v>
      </c>
      <c r="BP1968">
        <v>0</v>
      </c>
      <c r="BQ1968">
        <v>0</v>
      </c>
      <c r="BR1968">
        <v>0</v>
      </c>
      <c r="BS1968">
        <v>0</v>
      </c>
      <c r="BT1968">
        <v>0</v>
      </c>
      <c r="BU1968">
        <v>0</v>
      </c>
      <c r="BV1968">
        <v>0</v>
      </c>
      <c r="BW1968">
        <v>0</v>
      </c>
      <c r="BX1968">
        <v>0</v>
      </c>
      <c r="BY1968">
        <v>0</v>
      </c>
      <c r="BZ1968">
        <v>0</v>
      </c>
      <c r="CA1968">
        <v>0</v>
      </c>
      <c r="CB1968">
        <v>0</v>
      </c>
      <c r="CC1968">
        <v>0</v>
      </c>
      <c r="CD1968">
        <v>0</v>
      </c>
      <c r="CE1968">
        <v>0</v>
      </c>
      <c r="CF1968">
        <v>0</v>
      </c>
      <c r="CG1968">
        <v>0</v>
      </c>
      <c r="CH1968">
        <v>0</v>
      </c>
      <c r="CI1968">
        <v>0</v>
      </c>
      <c r="CJ1968">
        <v>0</v>
      </c>
      <c r="CK1968">
        <v>0</v>
      </c>
      <c r="CL1968">
        <v>0</v>
      </c>
      <c r="CM1968">
        <v>0</v>
      </c>
      <c r="CN1968">
        <v>0</v>
      </c>
    </row>
    <row r="1969" spans="1:92" hidden="1" x14ac:dyDescent="0.25">
      <c r="A1969" s="27" t="s">
        <v>352</v>
      </c>
      <c r="B1969" s="12" t="s">
        <v>113</v>
      </c>
      <c r="C1969" s="2">
        <v>43916</v>
      </c>
      <c r="D1969" s="12">
        <v>0</v>
      </c>
      <c r="E1969" s="12">
        <v>0</v>
      </c>
      <c r="F1969" s="12">
        <v>0</v>
      </c>
      <c r="G1969" s="12">
        <v>0</v>
      </c>
      <c r="H1969" s="12">
        <v>0</v>
      </c>
      <c r="I1969" s="12">
        <v>0</v>
      </c>
      <c r="J1969" s="12">
        <v>0</v>
      </c>
      <c r="K1969" s="12">
        <v>0</v>
      </c>
      <c r="L1969" s="12">
        <v>0</v>
      </c>
      <c r="M1969" s="12">
        <v>0</v>
      </c>
      <c r="N1969" s="12">
        <v>0</v>
      </c>
      <c r="O1969" s="12">
        <v>0</v>
      </c>
      <c r="P1969" s="12">
        <v>0</v>
      </c>
      <c r="Q1969" s="12">
        <v>0</v>
      </c>
      <c r="R1969" s="12">
        <v>0</v>
      </c>
      <c r="S1969" s="12">
        <v>0</v>
      </c>
      <c r="T1969" s="12">
        <v>0</v>
      </c>
      <c r="U1969" s="12">
        <v>0</v>
      </c>
      <c r="V1969" s="12">
        <v>0</v>
      </c>
      <c r="W1969" s="12">
        <v>0</v>
      </c>
      <c r="X1969" s="12">
        <v>0</v>
      </c>
      <c r="Y1969" s="12">
        <v>0</v>
      </c>
      <c r="Z1969" s="12">
        <v>0</v>
      </c>
      <c r="AA1969" s="12">
        <v>0</v>
      </c>
      <c r="AB1969" s="12">
        <v>0</v>
      </c>
      <c r="AC1969" s="12">
        <v>0</v>
      </c>
      <c r="AG1969" s="35" t="s">
        <v>352</v>
      </c>
      <c r="AH1969" s="29" t="s">
        <v>113</v>
      </c>
      <c r="AI1969" s="36">
        <v>43916</v>
      </c>
      <c r="AJ1969" s="12">
        <v>0</v>
      </c>
      <c r="AK1969" s="12">
        <v>0</v>
      </c>
      <c r="AL1969" s="12">
        <v>0</v>
      </c>
      <c r="AM1969" s="12">
        <v>0</v>
      </c>
      <c r="AN1969" s="12">
        <v>0</v>
      </c>
      <c r="AO1969" s="12">
        <v>0</v>
      </c>
      <c r="AP1969" s="12">
        <v>0</v>
      </c>
      <c r="AQ1969" s="12">
        <v>0</v>
      </c>
      <c r="AR1969" s="12">
        <v>0</v>
      </c>
      <c r="AS1969" s="12">
        <v>0</v>
      </c>
      <c r="AT1969" s="12">
        <v>0</v>
      </c>
      <c r="AU1969" s="12">
        <v>0</v>
      </c>
      <c r="AV1969" s="12">
        <v>0</v>
      </c>
      <c r="AW1969" s="12">
        <v>0</v>
      </c>
      <c r="AX1969" s="12">
        <v>0</v>
      </c>
      <c r="AY1969" s="12">
        <v>0</v>
      </c>
      <c r="AZ1969" s="12">
        <v>0</v>
      </c>
      <c r="BA1969" s="12">
        <v>0</v>
      </c>
      <c r="BB1969" s="12">
        <v>0</v>
      </c>
      <c r="BC1969" s="12">
        <v>0</v>
      </c>
      <c r="BD1969" s="12">
        <v>0</v>
      </c>
      <c r="BE1969" s="12">
        <v>0</v>
      </c>
      <c r="BF1969" s="12">
        <v>0</v>
      </c>
      <c r="BK1969" t="s">
        <v>327</v>
      </c>
      <c r="BL1969" t="s">
        <v>113</v>
      </c>
      <c r="BM1969" s="2">
        <v>43915</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v>0</v>
      </c>
      <c r="CL1969">
        <v>0</v>
      </c>
      <c r="CM1969">
        <v>0</v>
      </c>
      <c r="CN1969">
        <v>0</v>
      </c>
    </row>
    <row r="1970" spans="1:92" hidden="1" x14ac:dyDescent="0.25">
      <c r="A1970" s="27" t="s">
        <v>353</v>
      </c>
      <c r="B1970" s="12" t="s">
        <v>110</v>
      </c>
      <c r="C1970" s="2">
        <v>43916</v>
      </c>
      <c r="D1970" s="12">
        <v>0</v>
      </c>
      <c r="E1970" s="12">
        <v>0</v>
      </c>
      <c r="F1970" s="12">
        <v>0</v>
      </c>
      <c r="G1970" s="12">
        <v>0</v>
      </c>
      <c r="H1970" s="12">
        <v>0</v>
      </c>
      <c r="I1970" s="12">
        <v>0</v>
      </c>
      <c r="J1970" s="12">
        <v>0</v>
      </c>
      <c r="K1970" s="12">
        <v>0</v>
      </c>
      <c r="L1970" s="12">
        <v>0</v>
      </c>
      <c r="M1970" s="12">
        <v>0</v>
      </c>
      <c r="N1970" s="12">
        <v>0</v>
      </c>
      <c r="O1970" s="12">
        <v>0</v>
      </c>
      <c r="P1970" s="12">
        <v>0</v>
      </c>
      <c r="Q1970" s="12">
        <v>0</v>
      </c>
      <c r="R1970" s="12">
        <v>0</v>
      </c>
      <c r="S1970" s="12">
        <v>0</v>
      </c>
      <c r="T1970" s="12">
        <v>0</v>
      </c>
      <c r="U1970" s="12">
        <v>0</v>
      </c>
      <c r="V1970" s="12">
        <v>0</v>
      </c>
      <c r="W1970" s="12">
        <v>0</v>
      </c>
      <c r="X1970" s="12">
        <v>0</v>
      </c>
      <c r="Y1970" s="12">
        <v>0</v>
      </c>
      <c r="Z1970" s="12">
        <v>0</v>
      </c>
      <c r="AA1970" s="12">
        <v>0</v>
      </c>
      <c r="AB1970" s="12">
        <v>0</v>
      </c>
      <c r="AC1970" s="12">
        <v>0</v>
      </c>
      <c r="AG1970" s="33" t="s">
        <v>353</v>
      </c>
      <c r="AH1970" s="30" t="s">
        <v>110</v>
      </c>
      <c r="AI1970" s="34">
        <v>43916</v>
      </c>
      <c r="AJ1970" s="12">
        <v>0</v>
      </c>
      <c r="AK1970" s="12">
        <v>0</v>
      </c>
      <c r="AL1970" s="12">
        <v>0</v>
      </c>
      <c r="AM1970" s="12">
        <v>0</v>
      </c>
      <c r="AN1970" s="12">
        <v>0</v>
      </c>
      <c r="AO1970" s="12">
        <v>0</v>
      </c>
      <c r="AP1970" s="12">
        <v>0</v>
      </c>
      <c r="AQ1970" s="12">
        <v>0</v>
      </c>
      <c r="AR1970" s="12">
        <v>0</v>
      </c>
      <c r="AS1970" s="12">
        <v>0</v>
      </c>
      <c r="AT1970" s="12">
        <v>0</v>
      </c>
      <c r="AU1970" s="12">
        <v>0</v>
      </c>
      <c r="AV1970" s="12">
        <v>0</v>
      </c>
      <c r="AW1970" s="12">
        <v>0</v>
      </c>
      <c r="AX1970" s="12">
        <v>0</v>
      </c>
      <c r="AY1970" s="12">
        <v>0</v>
      </c>
      <c r="AZ1970" s="12">
        <v>0</v>
      </c>
      <c r="BA1970" s="12">
        <v>0</v>
      </c>
      <c r="BB1970" s="12">
        <v>0</v>
      </c>
      <c r="BC1970" s="12">
        <v>0</v>
      </c>
      <c r="BD1970" s="12">
        <v>0</v>
      </c>
      <c r="BE1970" s="12">
        <v>0</v>
      </c>
      <c r="BF1970" s="12">
        <v>0</v>
      </c>
      <c r="BK1970" t="s">
        <v>328</v>
      </c>
      <c r="BL1970" t="s">
        <v>110</v>
      </c>
      <c r="BM1970" s="2">
        <v>43915</v>
      </c>
      <c r="BN1970">
        <v>0</v>
      </c>
      <c r="BO1970">
        <v>0</v>
      </c>
      <c r="BP1970">
        <v>0</v>
      </c>
      <c r="BQ1970">
        <v>0</v>
      </c>
      <c r="BR1970">
        <v>0</v>
      </c>
      <c r="BS1970">
        <v>0</v>
      </c>
      <c r="BT1970">
        <v>0</v>
      </c>
      <c r="BU1970">
        <v>0</v>
      </c>
      <c r="BV1970">
        <v>0</v>
      </c>
      <c r="BW1970">
        <v>0</v>
      </c>
      <c r="BX1970">
        <v>0</v>
      </c>
      <c r="BY1970">
        <v>0</v>
      </c>
      <c r="BZ1970">
        <v>0</v>
      </c>
      <c r="CA1970">
        <v>0</v>
      </c>
      <c r="CB1970">
        <v>0</v>
      </c>
      <c r="CC1970">
        <v>0</v>
      </c>
      <c r="CD1970">
        <v>0</v>
      </c>
      <c r="CE1970">
        <v>0</v>
      </c>
      <c r="CF1970">
        <v>0</v>
      </c>
      <c r="CG1970">
        <v>0</v>
      </c>
      <c r="CH1970">
        <v>0</v>
      </c>
      <c r="CI1970">
        <v>0</v>
      </c>
      <c r="CJ1970">
        <v>0</v>
      </c>
      <c r="CK1970">
        <v>0</v>
      </c>
      <c r="CL1970">
        <v>0</v>
      </c>
      <c r="CM1970">
        <v>0</v>
      </c>
      <c r="CN1970">
        <v>0</v>
      </c>
    </row>
    <row r="1971" spans="1:92" hidden="1" x14ac:dyDescent="0.25">
      <c r="A1971" s="27" t="s">
        <v>353</v>
      </c>
      <c r="B1971" s="12" t="s">
        <v>111</v>
      </c>
      <c r="C1971" s="2">
        <v>43916</v>
      </c>
      <c r="D1971" s="12">
        <v>0</v>
      </c>
      <c r="E1971" s="12">
        <v>0</v>
      </c>
      <c r="F1971" s="12">
        <v>0</v>
      </c>
      <c r="G1971" s="12">
        <v>0</v>
      </c>
      <c r="H1971" s="12">
        <v>0</v>
      </c>
      <c r="I1971" s="12">
        <v>0</v>
      </c>
      <c r="J1971" s="12">
        <v>0</v>
      </c>
      <c r="K1971" s="12">
        <v>0</v>
      </c>
      <c r="L1971" s="12">
        <v>0</v>
      </c>
      <c r="M1971" s="12">
        <v>0</v>
      </c>
      <c r="N1971" s="12">
        <v>0</v>
      </c>
      <c r="O1971" s="12">
        <v>0</v>
      </c>
      <c r="P1971" s="12">
        <v>0</v>
      </c>
      <c r="Q1971" s="12">
        <v>0</v>
      </c>
      <c r="R1971" s="12">
        <v>0</v>
      </c>
      <c r="S1971" s="12">
        <v>0</v>
      </c>
      <c r="T1971" s="12">
        <v>0</v>
      </c>
      <c r="U1971" s="12">
        <v>0</v>
      </c>
      <c r="V1971" s="12">
        <v>0</v>
      </c>
      <c r="W1971" s="12">
        <v>0</v>
      </c>
      <c r="X1971" s="12">
        <v>0</v>
      </c>
      <c r="Y1971" s="12">
        <v>0</v>
      </c>
      <c r="Z1971" s="12">
        <v>0</v>
      </c>
      <c r="AA1971" s="12">
        <v>0</v>
      </c>
      <c r="AB1971" s="12">
        <v>0</v>
      </c>
      <c r="AC1971" s="12">
        <v>0</v>
      </c>
      <c r="AG1971" s="35" t="s">
        <v>353</v>
      </c>
      <c r="AH1971" s="29" t="s">
        <v>111</v>
      </c>
      <c r="AI1971" s="36">
        <v>43916</v>
      </c>
      <c r="AJ1971" s="12">
        <v>0</v>
      </c>
      <c r="AK1971" s="12">
        <v>0</v>
      </c>
      <c r="AL1971" s="12">
        <v>0</v>
      </c>
      <c r="AM1971" s="12">
        <v>0</v>
      </c>
      <c r="AN1971" s="12">
        <v>0</v>
      </c>
      <c r="AO1971" s="12">
        <v>0</v>
      </c>
      <c r="AP1971" s="12">
        <v>0</v>
      </c>
      <c r="AQ1971" s="12">
        <v>0</v>
      </c>
      <c r="AR1971" s="12">
        <v>0</v>
      </c>
      <c r="AS1971" s="12">
        <v>0</v>
      </c>
      <c r="AT1971" s="12">
        <v>0</v>
      </c>
      <c r="AU1971" s="12">
        <v>0</v>
      </c>
      <c r="AV1971" s="12">
        <v>0</v>
      </c>
      <c r="AW1971" s="12">
        <v>0</v>
      </c>
      <c r="AX1971" s="12">
        <v>0</v>
      </c>
      <c r="AY1971" s="12">
        <v>0</v>
      </c>
      <c r="AZ1971" s="12">
        <v>0</v>
      </c>
      <c r="BA1971" s="12">
        <v>0</v>
      </c>
      <c r="BB1971" s="12">
        <v>0</v>
      </c>
      <c r="BC1971" s="12">
        <v>0</v>
      </c>
      <c r="BD1971" s="12">
        <v>0</v>
      </c>
      <c r="BE1971" s="12">
        <v>0</v>
      </c>
      <c r="BF1971" s="12">
        <v>0</v>
      </c>
      <c r="BK1971" t="s">
        <v>328</v>
      </c>
      <c r="BL1971" t="s">
        <v>111</v>
      </c>
      <c r="BM1971" s="2">
        <v>43915</v>
      </c>
      <c r="BN1971">
        <v>0</v>
      </c>
      <c r="BO1971">
        <v>0</v>
      </c>
      <c r="BP1971">
        <v>0</v>
      </c>
      <c r="BQ1971">
        <v>0</v>
      </c>
      <c r="BR1971">
        <v>0</v>
      </c>
      <c r="BS1971">
        <v>0</v>
      </c>
      <c r="BT1971">
        <v>0</v>
      </c>
      <c r="BU1971">
        <v>0</v>
      </c>
      <c r="BV1971">
        <v>0</v>
      </c>
      <c r="BW1971">
        <v>0</v>
      </c>
      <c r="BX1971">
        <v>0</v>
      </c>
      <c r="BY1971">
        <v>0</v>
      </c>
      <c r="BZ1971">
        <v>0</v>
      </c>
      <c r="CA1971">
        <v>0</v>
      </c>
      <c r="CB1971">
        <v>0</v>
      </c>
      <c r="CC1971">
        <v>0</v>
      </c>
      <c r="CD1971">
        <v>0</v>
      </c>
      <c r="CE1971">
        <v>0</v>
      </c>
      <c r="CF1971">
        <v>0</v>
      </c>
      <c r="CG1971">
        <v>0</v>
      </c>
      <c r="CH1971">
        <v>0</v>
      </c>
      <c r="CI1971">
        <v>0</v>
      </c>
      <c r="CJ1971">
        <v>0</v>
      </c>
      <c r="CK1971">
        <v>0</v>
      </c>
      <c r="CL1971">
        <v>0</v>
      </c>
      <c r="CM1971">
        <v>0</v>
      </c>
      <c r="CN1971">
        <v>0</v>
      </c>
    </row>
    <row r="1972" spans="1:92" hidden="1" x14ac:dyDescent="0.25">
      <c r="A1972" s="27" t="s">
        <v>353</v>
      </c>
      <c r="B1972" s="12" t="s">
        <v>112</v>
      </c>
      <c r="C1972" s="2">
        <v>43916</v>
      </c>
      <c r="D1972" s="12">
        <v>0</v>
      </c>
      <c r="E1972" s="12">
        <v>0</v>
      </c>
      <c r="F1972" s="12">
        <v>0</v>
      </c>
      <c r="G1972" s="12">
        <v>0</v>
      </c>
      <c r="H1972" s="12">
        <v>0</v>
      </c>
      <c r="I1972" s="12">
        <v>0</v>
      </c>
      <c r="J1972" s="12">
        <v>0</v>
      </c>
      <c r="K1972" s="12">
        <v>0</v>
      </c>
      <c r="L1972" s="12">
        <v>0</v>
      </c>
      <c r="M1972" s="12">
        <v>0</v>
      </c>
      <c r="N1972" s="12">
        <v>0</v>
      </c>
      <c r="O1972" s="12">
        <v>0</v>
      </c>
      <c r="P1972" s="12">
        <v>0</v>
      </c>
      <c r="Q1972" s="12">
        <v>0</v>
      </c>
      <c r="R1972" s="12">
        <v>0</v>
      </c>
      <c r="S1972" s="12">
        <v>0</v>
      </c>
      <c r="T1972" s="12">
        <v>0</v>
      </c>
      <c r="U1972" s="12">
        <v>0</v>
      </c>
      <c r="V1972" s="12">
        <v>0</v>
      </c>
      <c r="W1972" s="12">
        <v>0</v>
      </c>
      <c r="X1972" s="12">
        <v>0</v>
      </c>
      <c r="Y1972" s="12">
        <v>0</v>
      </c>
      <c r="Z1972" s="12">
        <v>0</v>
      </c>
      <c r="AA1972" s="12">
        <v>0</v>
      </c>
      <c r="AB1972" s="12">
        <v>0</v>
      </c>
      <c r="AC1972" s="12">
        <v>0</v>
      </c>
      <c r="AG1972" s="33" t="s">
        <v>353</v>
      </c>
      <c r="AH1972" s="30" t="s">
        <v>112</v>
      </c>
      <c r="AI1972" s="34">
        <v>43916</v>
      </c>
      <c r="AJ1972" s="12">
        <v>0</v>
      </c>
      <c r="AK1972" s="12">
        <v>0</v>
      </c>
      <c r="AL1972" s="12">
        <v>0</v>
      </c>
      <c r="AM1972" s="12">
        <v>0</v>
      </c>
      <c r="AN1972" s="12">
        <v>0</v>
      </c>
      <c r="AO1972" s="12">
        <v>0</v>
      </c>
      <c r="AP1972" s="12">
        <v>0</v>
      </c>
      <c r="AQ1972" s="12">
        <v>0</v>
      </c>
      <c r="AR1972" s="12">
        <v>0</v>
      </c>
      <c r="AS1972" s="12">
        <v>0</v>
      </c>
      <c r="AT1972" s="12">
        <v>0</v>
      </c>
      <c r="AU1972" s="12">
        <v>0</v>
      </c>
      <c r="AV1972" s="12">
        <v>0</v>
      </c>
      <c r="AW1972" s="12">
        <v>0</v>
      </c>
      <c r="AX1972" s="12">
        <v>0</v>
      </c>
      <c r="AY1972" s="12">
        <v>0</v>
      </c>
      <c r="AZ1972" s="12">
        <v>0</v>
      </c>
      <c r="BA1972" s="12">
        <v>0</v>
      </c>
      <c r="BB1972" s="12">
        <v>0</v>
      </c>
      <c r="BC1972" s="12">
        <v>0</v>
      </c>
      <c r="BD1972" s="12">
        <v>0</v>
      </c>
      <c r="BE1972" s="12">
        <v>0</v>
      </c>
      <c r="BF1972" s="12">
        <v>0</v>
      </c>
      <c r="BK1972" t="s">
        <v>328</v>
      </c>
      <c r="BL1972" t="s">
        <v>112</v>
      </c>
      <c r="BM1972" s="2">
        <v>43915</v>
      </c>
      <c r="BN1972">
        <v>0</v>
      </c>
      <c r="BO1972">
        <v>0</v>
      </c>
      <c r="BP1972">
        <v>0</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v>0</v>
      </c>
      <c r="CI1972">
        <v>0</v>
      </c>
      <c r="CJ1972">
        <v>0</v>
      </c>
      <c r="CK1972">
        <v>0</v>
      </c>
      <c r="CL1972">
        <v>0</v>
      </c>
      <c r="CM1972">
        <v>0</v>
      </c>
      <c r="CN1972">
        <v>0</v>
      </c>
    </row>
    <row r="1973" spans="1:92" hidden="1" x14ac:dyDescent="0.25">
      <c r="A1973" s="27" t="s">
        <v>353</v>
      </c>
      <c r="B1973" s="12" t="s">
        <v>113</v>
      </c>
      <c r="C1973" s="2">
        <v>43916</v>
      </c>
      <c r="D1973" s="12">
        <v>0</v>
      </c>
      <c r="E1973" s="12">
        <v>0</v>
      </c>
      <c r="F1973" s="12">
        <v>0</v>
      </c>
      <c r="G1973" s="12">
        <v>0</v>
      </c>
      <c r="H1973" s="12">
        <v>0</v>
      </c>
      <c r="I1973" s="12">
        <v>0</v>
      </c>
      <c r="J1973" s="12">
        <v>0</v>
      </c>
      <c r="K1973" s="12">
        <v>0</v>
      </c>
      <c r="L1973" s="12">
        <v>0</v>
      </c>
      <c r="M1973" s="12">
        <v>0</v>
      </c>
      <c r="N1973" s="12">
        <v>0</v>
      </c>
      <c r="O1973" s="12">
        <v>0</v>
      </c>
      <c r="P1973" s="12">
        <v>0</v>
      </c>
      <c r="Q1973" s="12">
        <v>0</v>
      </c>
      <c r="R1973" s="12">
        <v>0</v>
      </c>
      <c r="S1973" s="12">
        <v>0</v>
      </c>
      <c r="T1973" s="12">
        <v>0</v>
      </c>
      <c r="U1973" s="12">
        <v>0</v>
      </c>
      <c r="V1973" s="12">
        <v>0</v>
      </c>
      <c r="W1973" s="12">
        <v>0</v>
      </c>
      <c r="X1973" s="12">
        <v>0</v>
      </c>
      <c r="Y1973" s="12">
        <v>0</v>
      </c>
      <c r="Z1973" s="12">
        <v>0</v>
      </c>
      <c r="AA1973" s="12">
        <v>0</v>
      </c>
      <c r="AB1973" s="12">
        <v>0</v>
      </c>
      <c r="AC1973" s="12">
        <v>0</v>
      </c>
      <c r="AG1973" s="35" t="s">
        <v>353</v>
      </c>
      <c r="AH1973" s="29" t="s">
        <v>113</v>
      </c>
      <c r="AI1973" s="36">
        <v>43916</v>
      </c>
      <c r="AJ1973" s="12">
        <v>0</v>
      </c>
      <c r="AK1973" s="12">
        <v>0</v>
      </c>
      <c r="AL1973" s="12">
        <v>0</v>
      </c>
      <c r="AM1973" s="12">
        <v>0</v>
      </c>
      <c r="AN1973" s="12">
        <v>0</v>
      </c>
      <c r="AO1973" s="12">
        <v>0</v>
      </c>
      <c r="AP1973" s="12">
        <v>0</v>
      </c>
      <c r="AQ1973" s="12">
        <v>0</v>
      </c>
      <c r="AR1973" s="12">
        <v>0</v>
      </c>
      <c r="AS1973" s="12">
        <v>0</v>
      </c>
      <c r="AT1973" s="12">
        <v>0</v>
      </c>
      <c r="AU1973" s="12">
        <v>0</v>
      </c>
      <c r="AV1973" s="12">
        <v>0</v>
      </c>
      <c r="AW1973" s="12">
        <v>0</v>
      </c>
      <c r="AX1973" s="12">
        <v>0</v>
      </c>
      <c r="AY1973" s="12">
        <v>0</v>
      </c>
      <c r="AZ1973" s="12">
        <v>0</v>
      </c>
      <c r="BA1973" s="12">
        <v>0</v>
      </c>
      <c r="BB1973" s="12">
        <v>0</v>
      </c>
      <c r="BC1973" s="12">
        <v>0</v>
      </c>
      <c r="BD1973" s="12">
        <v>0</v>
      </c>
      <c r="BE1973" s="12">
        <v>0</v>
      </c>
      <c r="BF1973" s="12">
        <v>0</v>
      </c>
      <c r="BK1973" t="s">
        <v>328</v>
      </c>
      <c r="BL1973" t="s">
        <v>113</v>
      </c>
      <c r="BM1973" s="2">
        <v>43915</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0</v>
      </c>
      <c r="CJ1973">
        <v>0</v>
      </c>
      <c r="CK1973">
        <v>0</v>
      </c>
      <c r="CL1973">
        <v>0</v>
      </c>
      <c r="CM1973">
        <v>0</v>
      </c>
      <c r="CN1973">
        <v>0</v>
      </c>
    </row>
    <row r="1974" spans="1:92" hidden="1" x14ac:dyDescent="0.25">
      <c r="A1974" s="27" t="s">
        <v>354</v>
      </c>
      <c r="B1974" s="12" t="s">
        <v>110</v>
      </c>
      <c r="C1974" s="2">
        <v>43916</v>
      </c>
      <c r="D1974" s="12">
        <v>0</v>
      </c>
      <c r="E1974" s="12">
        <v>0</v>
      </c>
      <c r="F1974" s="12">
        <v>0</v>
      </c>
      <c r="G1974" s="12">
        <v>0</v>
      </c>
      <c r="H1974" s="12">
        <v>0</v>
      </c>
      <c r="I1974" s="12">
        <v>0</v>
      </c>
      <c r="J1974" s="12">
        <v>0</v>
      </c>
      <c r="K1974" s="12">
        <v>0</v>
      </c>
      <c r="L1974" s="12">
        <v>0</v>
      </c>
      <c r="M1974" s="12">
        <v>0</v>
      </c>
      <c r="N1974" s="12">
        <v>0</v>
      </c>
      <c r="O1974" s="12">
        <v>0</v>
      </c>
      <c r="P1974" s="12">
        <v>0</v>
      </c>
      <c r="Q1974" s="12">
        <v>0</v>
      </c>
      <c r="R1974" s="12">
        <v>0</v>
      </c>
      <c r="S1974" s="12">
        <v>0</v>
      </c>
      <c r="T1974" s="12">
        <v>0</v>
      </c>
      <c r="U1974" s="12">
        <v>0</v>
      </c>
      <c r="V1974" s="12">
        <v>0</v>
      </c>
      <c r="W1974" s="12">
        <v>0</v>
      </c>
      <c r="X1974" s="12">
        <v>0</v>
      </c>
      <c r="Y1974" s="12">
        <v>0</v>
      </c>
      <c r="Z1974" s="12">
        <v>0</v>
      </c>
      <c r="AA1974" s="12">
        <v>0</v>
      </c>
      <c r="AB1974" s="12">
        <v>0</v>
      </c>
      <c r="AC1974" s="12">
        <v>0</v>
      </c>
      <c r="AG1974" s="33" t="s">
        <v>354</v>
      </c>
      <c r="AH1974" s="30" t="s">
        <v>110</v>
      </c>
      <c r="AI1974" s="34">
        <v>43916</v>
      </c>
      <c r="AJ1974" s="12">
        <v>0</v>
      </c>
      <c r="AK1974" s="12">
        <v>0</v>
      </c>
      <c r="AL1974" s="12">
        <v>0</v>
      </c>
      <c r="AM1974" s="12">
        <v>0</v>
      </c>
      <c r="AN1974" s="12">
        <v>0</v>
      </c>
      <c r="AO1974" s="12">
        <v>0</v>
      </c>
      <c r="AP1974" s="12">
        <v>0</v>
      </c>
      <c r="AQ1974" s="12">
        <v>0</v>
      </c>
      <c r="AR1974" s="12">
        <v>0</v>
      </c>
      <c r="AS1974" s="12">
        <v>0</v>
      </c>
      <c r="AT1974" s="12">
        <v>0</v>
      </c>
      <c r="AU1974" s="12">
        <v>0</v>
      </c>
      <c r="AV1974" s="12">
        <v>0</v>
      </c>
      <c r="AW1974" s="12">
        <v>0</v>
      </c>
      <c r="AX1974" s="12">
        <v>0</v>
      </c>
      <c r="AY1974" s="12">
        <v>0</v>
      </c>
      <c r="AZ1974" s="12">
        <v>0</v>
      </c>
      <c r="BA1974" s="12">
        <v>0</v>
      </c>
      <c r="BB1974" s="12">
        <v>0</v>
      </c>
      <c r="BC1974" s="12">
        <v>0</v>
      </c>
      <c r="BD1974" s="12">
        <v>0</v>
      </c>
      <c r="BE1974" s="12">
        <v>0</v>
      </c>
      <c r="BF1974" s="12">
        <v>0</v>
      </c>
      <c r="BK1974" t="s">
        <v>329</v>
      </c>
      <c r="BL1974" t="s">
        <v>110</v>
      </c>
      <c r="BM1974" s="2">
        <v>43915</v>
      </c>
      <c r="BN1974">
        <v>0</v>
      </c>
      <c r="BO1974">
        <v>0</v>
      </c>
      <c r="BP1974">
        <v>0</v>
      </c>
      <c r="BQ1974">
        <v>0</v>
      </c>
      <c r="BR1974">
        <v>0</v>
      </c>
      <c r="BS1974">
        <v>0</v>
      </c>
      <c r="BT1974">
        <v>0</v>
      </c>
      <c r="BU1974">
        <v>0</v>
      </c>
      <c r="BV1974">
        <v>0</v>
      </c>
      <c r="BW1974">
        <v>0</v>
      </c>
      <c r="BX1974">
        <v>0</v>
      </c>
      <c r="BY1974">
        <v>0</v>
      </c>
      <c r="BZ1974">
        <v>0</v>
      </c>
      <c r="CA1974">
        <v>0</v>
      </c>
      <c r="CB1974">
        <v>0</v>
      </c>
      <c r="CC1974">
        <v>0</v>
      </c>
      <c r="CD1974">
        <v>0</v>
      </c>
      <c r="CE1974">
        <v>0</v>
      </c>
      <c r="CF1974">
        <v>0</v>
      </c>
      <c r="CG1974">
        <v>0</v>
      </c>
      <c r="CH1974">
        <v>0</v>
      </c>
      <c r="CI1974">
        <v>0</v>
      </c>
      <c r="CJ1974">
        <v>0</v>
      </c>
      <c r="CK1974">
        <v>0</v>
      </c>
      <c r="CL1974">
        <v>0</v>
      </c>
      <c r="CM1974">
        <v>0</v>
      </c>
      <c r="CN1974">
        <v>0</v>
      </c>
    </row>
    <row r="1975" spans="1:92" hidden="1" x14ac:dyDescent="0.25">
      <c r="A1975" s="27" t="s">
        <v>354</v>
      </c>
      <c r="B1975" s="12" t="s">
        <v>111</v>
      </c>
      <c r="C1975" s="2">
        <v>43916</v>
      </c>
      <c r="D1975" s="12">
        <v>0</v>
      </c>
      <c r="E1975" s="12">
        <v>0</v>
      </c>
      <c r="F1975" s="12">
        <v>0</v>
      </c>
      <c r="G1975" s="12">
        <v>0</v>
      </c>
      <c r="H1975" s="12">
        <v>0</v>
      </c>
      <c r="I1975" s="12">
        <v>0</v>
      </c>
      <c r="J1975" s="12">
        <v>0</v>
      </c>
      <c r="K1975" s="12">
        <v>0</v>
      </c>
      <c r="L1975" s="12">
        <v>0</v>
      </c>
      <c r="M1975" s="12">
        <v>0</v>
      </c>
      <c r="N1975" s="12">
        <v>0</v>
      </c>
      <c r="O1975" s="12">
        <v>0</v>
      </c>
      <c r="P1975" s="12">
        <v>0</v>
      </c>
      <c r="Q1975" s="12">
        <v>0</v>
      </c>
      <c r="R1975" s="12">
        <v>0</v>
      </c>
      <c r="S1975" s="12">
        <v>0</v>
      </c>
      <c r="T1975" s="12">
        <v>0</v>
      </c>
      <c r="U1975" s="12">
        <v>0</v>
      </c>
      <c r="V1975" s="12">
        <v>0</v>
      </c>
      <c r="W1975" s="12">
        <v>0</v>
      </c>
      <c r="X1975" s="12">
        <v>0</v>
      </c>
      <c r="Y1975" s="12">
        <v>0</v>
      </c>
      <c r="Z1975" s="12">
        <v>0</v>
      </c>
      <c r="AA1975" s="12">
        <v>0</v>
      </c>
      <c r="AB1975" s="12">
        <v>0</v>
      </c>
      <c r="AC1975" s="12">
        <v>0</v>
      </c>
      <c r="AG1975" s="35" t="s">
        <v>354</v>
      </c>
      <c r="AH1975" s="29" t="s">
        <v>111</v>
      </c>
      <c r="AI1975" s="36">
        <v>43916</v>
      </c>
      <c r="AJ1975" s="12">
        <v>0</v>
      </c>
      <c r="AK1975" s="12">
        <v>0</v>
      </c>
      <c r="AL1975" s="12">
        <v>0</v>
      </c>
      <c r="AM1975" s="12">
        <v>0</v>
      </c>
      <c r="AN1975" s="12">
        <v>0</v>
      </c>
      <c r="AO1975" s="12">
        <v>0</v>
      </c>
      <c r="AP1975" s="12">
        <v>0</v>
      </c>
      <c r="AQ1975" s="12">
        <v>0</v>
      </c>
      <c r="AR1975" s="12">
        <v>0</v>
      </c>
      <c r="AS1975" s="12">
        <v>0</v>
      </c>
      <c r="AT1975" s="12">
        <v>0</v>
      </c>
      <c r="AU1975" s="12">
        <v>0</v>
      </c>
      <c r="AV1975" s="12">
        <v>0</v>
      </c>
      <c r="AW1975" s="12">
        <v>0</v>
      </c>
      <c r="AX1975" s="12">
        <v>0</v>
      </c>
      <c r="AY1975" s="12">
        <v>0</v>
      </c>
      <c r="AZ1975" s="12">
        <v>0</v>
      </c>
      <c r="BA1975" s="12">
        <v>0</v>
      </c>
      <c r="BB1975" s="12">
        <v>0</v>
      </c>
      <c r="BC1975" s="12">
        <v>0</v>
      </c>
      <c r="BD1975" s="12">
        <v>0</v>
      </c>
      <c r="BE1975" s="12">
        <v>0</v>
      </c>
      <c r="BF1975" s="12">
        <v>0</v>
      </c>
      <c r="BK1975" t="s">
        <v>329</v>
      </c>
      <c r="BL1975" t="s">
        <v>111</v>
      </c>
      <c r="BM1975" s="2">
        <v>43915</v>
      </c>
      <c r="BN1975">
        <v>0</v>
      </c>
      <c r="BO1975">
        <v>0</v>
      </c>
      <c r="BP1975">
        <v>0</v>
      </c>
      <c r="BQ1975">
        <v>0</v>
      </c>
      <c r="BR1975">
        <v>0</v>
      </c>
      <c r="BS1975">
        <v>0</v>
      </c>
      <c r="BT1975">
        <v>0</v>
      </c>
      <c r="BU1975">
        <v>0</v>
      </c>
      <c r="BV1975">
        <v>0</v>
      </c>
      <c r="BW1975">
        <v>0</v>
      </c>
      <c r="BX1975">
        <v>0</v>
      </c>
      <c r="BY1975">
        <v>0</v>
      </c>
      <c r="BZ1975">
        <v>0</v>
      </c>
      <c r="CA1975">
        <v>0</v>
      </c>
      <c r="CB1975">
        <v>0</v>
      </c>
      <c r="CC1975">
        <v>0</v>
      </c>
      <c r="CD1975">
        <v>0</v>
      </c>
      <c r="CE1975">
        <v>0</v>
      </c>
      <c r="CF1975">
        <v>0</v>
      </c>
      <c r="CG1975">
        <v>0</v>
      </c>
      <c r="CH1975">
        <v>0</v>
      </c>
      <c r="CI1975">
        <v>0</v>
      </c>
      <c r="CJ1975">
        <v>0</v>
      </c>
      <c r="CK1975">
        <v>0</v>
      </c>
      <c r="CL1975">
        <v>0</v>
      </c>
      <c r="CM1975">
        <v>0</v>
      </c>
      <c r="CN1975">
        <v>0</v>
      </c>
    </row>
    <row r="1976" spans="1:92" hidden="1" x14ac:dyDescent="0.25">
      <c r="A1976" s="27" t="s">
        <v>354</v>
      </c>
      <c r="B1976" s="12" t="s">
        <v>112</v>
      </c>
      <c r="C1976" s="2">
        <v>43916</v>
      </c>
      <c r="D1976" s="12">
        <v>0</v>
      </c>
      <c r="E1976" s="12">
        <v>0</v>
      </c>
      <c r="F1976" s="12">
        <v>0</v>
      </c>
      <c r="G1976" s="12">
        <v>0</v>
      </c>
      <c r="H1976" s="12">
        <v>0</v>
      </c>
      <c r="I1976" s="12">
        <v>0</v>
      </c>
      <c r="J1976" s="12">
        <v>0</v>
      </c>
      <c r="K1976" s="12">
        <v>0</v>
      </c>
      <c r="L1976" s="12">
        <v>0</v>
      </c>
      <c r="M1976" s="12">
        <v>0</v>
      </c>
      <c r="N1976" s="12">
        <v>0</v>
      </c>
      <c r="O1976" s="12">
        <v>0</v>
      </c>
      <c r="P1976" s="12">
        <v>0</v>
      </c>
      <c r="Q1976" s="12">
        <v>0</v>
      </c>
      <c r="R1976" s="12">
        <v>0</v>
      </c>
      <c r="S1976" s="12">
        <v>0</v>
      </c>
      <c r="T1976" s="12">
        <v>0</v>
      </c>
      <c r="U1976" s="12">
        <v>0</v>
      </c>
      <c r="V1976" s="12">
        <v>0</v>
      </c>
      <c r="W1976" s="12">
        <v>0</v>
      </c>
      <c r="X1976" s="12">
        <v>0</v>
      </c>
      <c r="Y1976" s="12">
        <v>0</v>
      </c>
      <c r="Z1976" s="12">
        <v>0</v>
      </c>
      <c r="AA1976" s="12">
        <v>0</v>
      </c>
      <c r="AB1976" s="12">
        <v>0</v>
      </c>
      <c r="AC1976" s="12">
        <v>0</v>
      </c>
      <c r="AG1976" s="33" t="s">
        <v>354</v>
      </c>
      <c r="AH1976" s="30" t="s">
        <v>112</v>
      </c>
      <c r="AI1976" s="34">
        <v>43916</v>
      </c>
      <c r="AJ1976" s="12">
        <v>0</v>
      </c>
      <c r="AK1976" s="12">
        <v>0</v>
      </c>
      <c r="AL1976" s="12">
        <v>0</v>
      </c>
      <c r="AM1976" s="12">
        <v>0</v>
      </c>
      <c r="AN1976" s="12">
        <v>0</v>
      </c>
      <c r="AO1976" s="12">
        <v>0</v>
      </c>
      <c r="AP1976" s="12">
        <v>0</v>
      </c>
      <c r="AQ1976" s="12">
        <v>0</v>
      </c>
      <c r="AR1976" s="12">
        <v>0</v>
      </c>
      <c r="AS1976" s="12">
        <v>0</v>
      </c>
      <c r="AT1976" s="12">
        <v>0</v>
      </c>
      <c r="AU1976" s="12">
        <v>0</v>
      </c>
      <c r="AV1976" s="12">
        <v>0</v>
      </c>
      <c r="AW1976" s="12">
        <v>0</v>
      </c>
      <c r="AX1976" s="12">
        <v>0</v>
      </c>
      <c r="AY1976" s="12">
        <v>0</v>
      </c>
      <c r="AZ1976" s="12">
        <v>0</v>
      </c>
      <c r="BA1976" s="12">
        <v>0</v>
      </c>
      <c r="BB1976" s="12">
        <v>0</v>
      </c>
      <c r="BC1976" s="12">
        <v>0</v>
      </c>
      <c r="BD1976" s="12">
        <v>0</v>
      </c>
      <c r="BE1976" s="12">
        <v>0</v>
      </c>
      <c r="BF1976" s="12">
        <v>0</v>
      </c>
      <c r="BK1976" t="s">
        <v>329</v>
      </c>
      <c r="BL1976" t="s">
        <v>112</v>
      </c>
      <c r="BM1976" s="2">
        <v>43915</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0</v>
      </c>
      <c r="CH1976">
        <v>0</v>
      </c>
      <c r="CI1976">
        <v>0</v>
      </c>
      <c r="CJ1976">
        <v>0</v>
      </c>
      <c r="CK1976">
        <v>0</v>
      </c>
      <c r="CL1976">
        <v>0</v>
      </c>
      <c r="CM1976">
        <v>0</v>
      </c>
      <c r="CN1976">
        <v>0</v>
      </c>
    </row>
    <row r="1977" spans="1:92" hidden="1" x14ac:dyDescent="0.25">
      <c r="A1977" s="27" t="s">
        <v>354</v>
      </c>
      <c r="B1977" s="12" t="s">
        <v>113</v>
      </c>
      <c r="C1977" s="2">
        <v>43916</v>
      </c>
      <c r="D1977" s="12">
        <v>0</v>
      </c>
      <c r="E1977" s="12">
        <v>0</v>
      </c>
      <c r="F1977" s="12">
        <v>0</v>
      </c>
      <c r="G1977" s="12">
        <v>0</v>
      </c>
      <c r="H1977" s="12">
        <v>0</v>
      </c>
      <c r="I1977" s="12">
        <v>0</v>
      </c>
      <c r="J1977" s="12">
        <v>0</v>
      </c>
      <c r="K1977" s="12">
        <v>0</v>
      </c>
      <c r="L1977" s="12">
        <v>0</v>
      </c>
      <c r="M1977" s="12">
        <v>0</v>
      </c>
      <c r="N1977" s="12">
        <v>0</v>
      </c>
      <c r="O1977" s="12">
        <v>0</v>
      </c>
      <c r="P1977" s="12">
        <v>0</v>
      </c>
      <c r="Q1977" s="12">
        <v>0</v>
      </c>
      <c r="R1977" s="12">
        <v>0</v>
      </c>
      <c r="S1977" s="12">
        <v>0</v>
      </c>
      <c r="T1977" s="12">
        <v>0</v>
      </c>
      <c r="U1977" s="12">
        <v>0</v>
      </c>
      <c r="V1977" s="12">
        <v>0</v>
      </c>
      <c r="W1977" s="12">
        <v>0</v>
      </c>
      <c r="X1977" s="12">
        <v>0</v>
      </c>
      <c r="Y1977" s="12">
        <v>0</v>
      </c>
      <c r="Z1977" s="12">
        <v>0</v>
      </c>
      <c r="AA1977" s="12">
        <v>0</v>
      </c>
      <c r="AB1977" s="12">
        <v>0</v>
      </c>
      <c r="AC1977" s="12">
        <v>0</v>
      </c>
      <c r="AG1977" s="35" t="s">
        <v>354</v>
      </c>
      <c r="AH1977" s="29" t="s">
        <v>113</v>
      </c>
      <c r="AI1977" s="36">
        <v>43916</v>
      </c>
      <c r="AJ1977" s="12">
        <v>0</v>
      </c>
      <c r="AK1977" s="12">
        <v>0</v>
      </c>
      <c r="AL1977" s="12">
        <v>0</v>
      </c>
      <c r="AM1977" s="12">
        <v>0</v>
      </c>
      <c r="AN1977" s="12">
        <v>0</v>
      </c>
      <c r="AO1977" s="12">
        <v>0</v>
      </c>
      <c r="AP1977" s="12">
        <v>0</v>
      </c>
      <c r="AQ1977" s="12">
        <v>0</v>
      </c>
      <c r="AR1977" s="12">
        <v>0</v>
      </c>
      <c r="AS1977" s="12">
        <v>0</v>
      </c>
      <c r="AT1977" s="12">
        <v>0</v>
      </c>
      <c r="AU1977" s="12">
        <v>0</v>
      </c>
      <c r="AV1977" s="12">
        <v>0</v>
      </c>
      <c r="AW1977" s="12">
        <v>0</v>
      </c>
      <c r="AX1977" s="12">
        <v>0</v>
      </c>
      <c r="AY1977" s="12">
        <v>0</v>
      </c>
      <c r="AZ1977" s="12">
        <v>0</v>
      </c>
      <c r="BA1977" s="12">
        <v>0</v>
      </c>
      <c r="BB1977" s="12">
        <v>0</v>
      </c>
      <c r="BC1977" s="12">
        <v>0</v>
      </c>
      <c r="BD1977" s="12">
        <v>0</v>
      </c>
      <c r="BE1977" s="12">
        <v>0</v>
      </c>
      <c r="BF1977" s="12">
        <v>0</v>
      </c>
      <c r="BK1977" t="s">
        <v>329</v>
      </c>
      <c r="BL1977" t="s">
        <v>113</v>
      </c>
      <c r="BM1977" s="2">
        <v>43915</v>
      </c>
      <c r="BN1977">
        <v>0</v>
      </c>
      <c r="BO1977">
        <v>0</v>
      </c>
      <c r="BP1977">
        <v>0</v>
      </c>
      <c r="BQ1977">
        <v>0</v>
      </c>
      <c r="BR1977">
        <v>0</v>
      </c>
      <c r="BS1977">
        <v>0</v>
      </c>
      <c r="BT1977">
        <v>0</v>
      </c>
      <c r="BU1977">
        <v>0</v>
      </c>
      <c r="BV1977">
        <v>0</v>
      </c>
      <c r="BW1977">
        <v>0</v>
      </c>
      <c r="BX1977">
        <v>0</v>
      </c>
      <c r="BY1977">
        <v>0</v>
      </c>
      <c r="BZ1977">
        <v>0</v>
      </c>
      <c r="CA1977">
        <v>0</v>
      </c>
      <c r="CB1977">
        <v>0</v>
      </c>
      <c r="CC1977">
        <v>0</v>
      </c>
      <c r="CD1977">
        <v>0</v>
      </c>
      <c r="CE1977">
        <v>0</v>
      </c>
      <c r="CF1977">
        <v>0</v>
      </c>
      <c r="CG1977">
        <v>0</v>
      </c>
      <c r="CH1977">
        <v>0</v>
      </c>
      <c r="CI1977">
        <v>0</v>
      </c>
      <c r="CJ1977">
        <v>0</v>
      </c>
      <c r="CK1977">
        <v>0</v>
      </c>
      <c r="CL1977">
        <v>0</v>
      </c>
      <c r="CM1977">
        <v>0</v>
      </c>
      <c r="CN1977">
        <v>0</v>
      </c>
    </row>
    <row r="1978" spans="1:92" hidden="1" x14ac:dyDescent="0.25">
      <c r="A1978" s="27" t="s">
        <v>355</v>
      </c>
      <c r="B1978" s="12" t="s">
        <v>110</v>
      </c>
      <c r="C1978" s="2">
        <v>43916</v>
      </c>
      <c r="D1978" s="12">
        <v>0</v>
      </c>
      <c r="E1978" s="12">
        <v>0</v>
      </c>
      <c r="F1978" s="12">
        <v>0</v>
      </c>
      <c r="G1978" s="12">
        <v>0</v>
      </c>
      <c r="H1978" s="12">
        <v>0</v>
      </c>
      <c r="I1978" s="12">
        <v>0</v>
      </c>
      <c r="J1978" s="12">
        <v>0</v>
      </c>
      <c r="K1978" s="12">
        <v>0</v>
      </c>
      <c r="L1978" s="12">
        <v>0</v>
      </c>
      <c r="M1978" s="12">
        <v>0</v>
      </c>
      <c r="N1978" s="12">
        <v>0</v>
      </c>
      <c r="O1978" s="12">
        <v>0</v>
      </c>
      <c r="P1978" s="12">
        <v>0</v>
      </c>
      <c r="Q1978" s="12">
        <v>0</v>
      </c>
      <c r="R1978" s="12">
        <v>0</v>
      </c>
      <c r="S1978" s="12">
        <v>0</v>
      </c>
      <c r="T1978" s="12">
        <v>0</v>
      </c>
      <c r="U1978" s="12">
        <v>0</v>
      </c>
      <c r="V1978" s="12">
        <v>0</v>
      </c>
      <c r="W1978" s="12">
        <v>0</v>
      </c>
      <c r="X1978" s="12">
        <v>0</v>
      </c>
      <c r="Y1978" s="12">
        <v>0</v>
      </c>
      <c r="Z1978" s="12">
        <v>0</v>
      </c>
      <c r="AA1978" s="12">
        <v>0</v>
      </c>
      <c r="AB1978" s="12">
        <v>0</v>
      </c>
      <c r="AC1978" s="12">
        <v>0</v>
      </c>
      <c r="AG1978" s="33" t="s">
        <v>355</v>
      </c>
      <c r="AH1978" s="30" t="s">
        <v>110</v>
      </c>
      <c r="AI1978" s="34">
        <v>43916</v>
      </c>
      <c r="AJ1978" s="12">
        <v>0</v>
      </c>
      <c r="AK1978" s="12">
        <v>0</v>
      </c>
      <c r="AL1978" s="12">
        <v>0</v>
      </c>
      <c r="AM1978" s="12">
        <v>0</v>
      </c>
      <c r="AN1978" s="12">
        <v>0</v>
      </c>
      <c r="AO1978" s="12">
        <v>0</v>
      </c>
      <c r="AP1978" s="12">
        <v>0</v>
      </c>
      <c r="AQ1978" s="12">
        <v>0</v>
      </c>
      <c r="AR1978" s="12">
        <v>0</v>
      </c>
      <c r="AS1978" s="12">
        <v>0</v>
      </c>
      <c r="AT1978" s="12">
        <v>0</v>
      </c>
      <c r="AU1978" s="12">
        <v>0</v>
      </c>
      <c r="AV1978" s="12">
        <v>0</v>
      </c>
      <c r="AW1978" s="12">
        <v>0</v>
      </c>
      <c r="AX1978" s="12">
        <v>0</v>
      </c>
      <c r="AY1978" s="12">
        <v>0</v>
      </c>
      <c r="AZ1978" s="12">
        <v>0</v>
      </c>
      <c r="BA1978" s="12">
        <v>0</v>
      </c>
      <c r="BB1978" s="12">
        <v>0</v>
      </c>
      <c r="BC1978" s="12">
        <v>0</v>
      </c>
      <c r="BD1978" s="12">
        <v>0</v>
      </c>
      <c r="BE1978" s="12">
        <v>0</v>
      </c>
      <c r="BF1978" s="12">
        <v>0</v>
      </c>
      <c r="BK1978" t="s">
        <v>330</v>
      </c>
      <c r="BL1978" t="s">
        <v>110</v>
      </c>
      <c r="BM1978" s="2">
        <v>43915</v>
      </c>
      <c r="BN1978">
        <v>0</v>
      </c>
      <c r="BO1978">
        <v>0</v>
      </c>
      <c r="BP1978">
        <v>0</v>
      </c>
      <c r="BQ1978">
        <v>0</v>
      </c>
      <c r="BR1978">
        <v>0</v>
      </c>
      <c r="BS1978">
        <v>0</v>
      </c>
      <c r="BT1978">
        <v>0</v>
      </c>
      <c r="BU1978">
        <v>0</v>
      </c>
      <c r="BV1978">
        <v>0</v>
      </c>
      <c r="BW1978">
        <v>0</v>
      </c>
      <c r="BX1978">
        <v>0</v>
      </c>
      <c r="BY1978">
        <v>0</v>
      </c>
      <c r="BZ1978">
        <v>0</v>
      </c>
      <c r="CA1978">
        <v>0</v>
      </c>
      <c r="CB1978">
        <v>0</v>
      </c>
      <c r="CC1978">
        <v>0</v>
      </c>
      <c r="CD1978">
        <v>0</v>
      </c>
      <c r="CE1978">
        <v>0</v>
      </c>
      <c r="CF1978">
        <v>0</v>
      </c>
      <c r="CG1978">
        <v>0</v>
      </c>
      <c r="CH1978">
        <v>0</v>
      </c>
      <c r="CI1978">
        <v>0</v>
      </c>
      <c r="CJ1978">
        <v>0</v>
      </c>
      <c r="CK1978">
        <v>0</v>
      </c>
      <c r="CL1978">
        <v>0</v>
      </c>
      <c r="CM1978">
        <v>0</v>
      </c>
      <c r="CN1978">
        <v>0</v>
      </c>
    </row>
    <row r="1979" spans="1:92" hidden="1" x14ac:dyDescent="0.25">
      <c r="A1979" s="27" t="s">
        <v>355</v>
      </c>
      <c r="B1979" s="12" t="s">
        <v>111</v>
      </c>
      <c r="C1979" s="2">
        <v>43916</v>
      </c>
      <c r="D1979" s="12">
        <v>0</v>
      </c>
      <c r="E1979" s="12">
        <v>0</v>
      </c>
      <c r="F1979" s="12">
        <v>0</v>
      </c>
      <c r="G1979" s="12">
        <v>0</v>
      </c>
      <c r="H1979" s="12">
        <v>0</v>
      </c>
      <c r="I1979" s="12">
        <v>0</v>
      </c>
      <c r="J1979" s="12">
        <v>0</v>
      </c>
      <c r="K1979" s="12">
        <v>0</v>
      </c>
      <c r="L1979" s="12">
        <v>0</v>
      </c>
      <c r="M1979" s="12">
        <v>0</v>
      </c>
      <c r="N1979" s="12">
        <v>0</v>
      </c>
      <c r="O1979" s="12">
        <v>0</v>
      </c>
      <c r="P1979" s="12">
        <v>0</v>
      </c>
      <c r="Q1979" s="12">
        <v>0</v>
      </c>
      <c r="R1979" s="12">
        <v>0</v>
      </c>
      <c r="S1979" s="12">
        <v>0</v>
      </c>
      <c r="T1979" s="12">
        <v>0</v>
      </c>
      <c r="U1979" s="12">
        <v>0</v>
      </c>
      <c r="V1979" s="12">
        <v>0</v>
      </c>
      <c r="W1979" s="12">
        <v>0</v>
      </c>
      <c r="X1979" s="12">
        <v>0</v>
      </c>
      <c r="Y1979" s="12">
        <v>0</v>
      </c>
      <c r="Z1979" s="12">
        <v>0</v>
      </c>
      <c r="AA1979" s="12">
        <v>0</v>
      </c>
      <c r="AB1979" s="12">
        <v>0</v>
      </c>
      <c r="AC1979" s="12">
        <v>0</v>
      </c>
      <c r="AG1979" s="35" t="s">
        <v>355</v>
      </c>
      <c r="AH1979" s="29" t="s">
        <v>111</v>
      </c>
      <c r="AI1979" s="36">
        <v>43916</v>
      </c>
      <c r="AJ1979" s="12">
        <v>0</v>
      </c>
      <c r="AK1979" s="12">
        <v>0</v>
      </c>
      <c r="AL1979" s="12">
        <v>0</v>
      </c>
      <c r="AM1979" s="12">
        <v>0</v>
      </c>
      <c r="AN1979" s="12">
        <v>0</v>
      </c>
      <c r="AO1979" s="12">
        <v>0</v>
      </c>
      <c r="AP1979" s="12">
        <v>0</v>
      </c>
      <c r="AQ1979" s="12">
        <v>0</v>
      </c>
      <c r="AR1979" s="12">
        <v>0</v>
      </c>
      <c r="AS1979" s="12">
        <v>0</v>
      </c>
      <c r="AT1979" s="12">
        <v>0</v>
      </c>
      <c r="AU1979" s="12">
        <v>0</v>
      </c>
      <c r="AV1979" s="12">
        <v>0</v>
      </c>
      <c r="AW1979" s="12">
        <v>0</v>
      </c>
      <c r="AX1979" s="12">
        <v>0</v>
      </c>
      <c r="AY1979" s="12">
        <v>0</v>
      </c>
      <c r="AZ1979" s="12">
        <v>0</v>
      </c>
      <c r="BA1979" s="12">
        <v>0</v>
      </c>
      <c r="BB1979" s="12">
        <v>0</v>
      </c>
      <c r="BC1979" s="12">
        <v>0</v>
      </c>
      <c r="BD1979" s="12">
        <v>0</v>
      </c>
      <c r="BE1979" s="12">
        <v>0</v>
      </c>
      <c r="BF1979" s="12">
        <v>0</v>
      </c>
      <c r="BK1979" t="s">
        <v>330</v>
      </c>
      <c r="BL1979" t="s">
        <v>111</v>
      </c>
      <c r="BM1979" s="2">
        <v>43915</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0</v>
      </c>
      <c r="CF1979">
        <v>0</v>
      </c>
      <c r="CG1979">
        <v>0</v>
      </c>
      <c r="CH1979">
        <v>0</v>
      </c>
      <c r="CI1979">
        <v>0</v>
      </c>
      <c r="CJ1979">
        <v>0</v>
      </c>
      <c r="CK1979">
        <v>0</v>
      </c>
      <c r="CL1979">
        <v>0</v>
      </c>
      <c r="CM1979">
        <v>0</v>
      </c>
      <c r="CN1979">
        <v>0</v>
      </c>
    </row>
    <row r="1980" spans="1:92" hidden="1" x14ac:dyDescent="0.25">
      <c r="A1980" s="27" t="s">
        <v>355</v>
      </c>
      <c r="B1980" s="12" t="s">
        <v>112</v>
      </c>
      <c r="C1980" s="2">
        <v>43916</v>
      </c>
      <c r="D1980" s="12">
        <v>0</v>
      </c>
      <c r="E1980" s="12">
        <v>0</v>
      </c>
      <c r="F1980" s="12">
        <v>0</v>
      </c>
      <c r="G1980" s="12">
        <v>0</v>
      </c>
      <c r="H1980" s="12">
        <v>0</v>
      </c>
      <c r="I1980" s="12">
        <v>0</v>
      </c>
      <c r="J1980" s="12">
        <v>0</v>
      </c>
      <c r="K1980" s="12">
        <v>0</v>
      </c>
      <c r="L1980" s="12">
        <v>0</v>
      </c>
      <c r="M1980" s="12">
        <v>0</v>
      </c>
      <c r="N1980" s="12">
        <v>0</v>
      </c>
      <c r="O1980" s="12">
        <v>0</v>
      </c>
      <c r="P1980" s="12">
        <v>0</v>
      </c>
      <c r="Q1980" s="12">
        <v>0</v>
      </c>
      <c r="R1980" s="12">
        <v>0</v>
      </c>
      <c r="S1980" s="12">
        <v>0</v>
      </c>
      <c r="T1980" s="12">
        <v>0</v>
      </c>
      <c r="U1980" s="12">
        <v>0</v>
      </c>
      <c r="V1980" s="12">
        <v>0</v>
      </c>
      <c r="W1980" s="12">
        <v>0</v>
      </c>
      <c r="X1980" s="12">
        <v>0</v>
      </c>
      <c r="Y1980" s="12">
        <v>0</v>
      </c>
      <c r="Z1980" s="12">
        <v>0</v>
      </c>
      <c r="AA1980" s="12">
        <v>0</v>
      </c>
      <c r="AB1980" s="12">
        <v>0</v>
      </c>
      <c r="AC1980" s="12">
        <v>0</v>
      </c>
      <c r="AG1980" s="33" t="s">
        <v>355</v>
      </c>
      <c r="AH1980" s="30" t="s">
        <v>112</v>
      </c>
      <c r="AI1980" s="34">
        <v>43916</v>
      </c>
      <c r="AJ1980" s="12">
        <v>0</v>
      </c>
      <c r="AK1980" s="12">
        <v>0</v>
      </c>
      <c r="AL1980" s="12">
        <v>0</v>
      </c>
      <c r="AM1980" s="12">
        <v>0</v>
      </c>
      <c r="AN1980" s="12">
        <v>0</v>
      </c>
      <c r="AO1980" s="12">
        <v>0</v>
      </c>
      <c r="AP1980" s="12">
        <v>0</v>
      </c>
      <c r="AQ1980" s="12">
        <v>0</v>
      </c>
      <c r="AR1980" s="12">
        <v>0</v>
      </c>
      <c r="AS1980" s="12">
        <v>0</v>
      </c>
      <c r="AT1980" s="12">
        <v>0</v>
      </c>
      <c r="AU1980" s="12">
        <v>0</v>
      </c>
      <c r="AV1980" s="12">
        <v>0</v>
      </c>
      <c r="AW1980" s="12">
        <v>0</v>
      </c>
      <c r="AX1980" s="12">
        <v>0</v>
      </c>
      <c r="AY1980" s="12">
        <v>0</v>
      </c>
      <c r="AZ1980" s="12">
        <v>0</v>
      </c>
      <c r="BA1980" s="12">
        <v>0</v>
      </c>
      <c r="BB1980" s="12">
        <v>0</v>
      </c>
      <c r="BC1980" s="12">
        <v>0</v>
      </c>
      <c r="BD1980" s="12">
        <v>0</v>
      </c>
      <c r="BE1980" s="12">
        <v>0</v>
      </c>
      <c r="BF1980" s="12">
        <v>0</v>
      </c>
      <c r="BK1980" t="s">
        <v>330</v>
      </c>
      <c r="BL1980" t="s">
        <v>112</v>
      </c>
      <c r="BM1980" s="2">
        <v>43915</v>
      </c>
      <c r="BN1980">
        <v>0</v>
      </c>
      <c r="BO1980">
        <v>0</v>
      </c>
      <c r="BP1980">
        <v>0</v>
      </c>
      <c r="BQ1980">
        <v>0</v>
      </c>
      <c r="BR1980">
        <v>0</v>
      </c>
      <c r="BS1980">
        <v>0</v>
      </c>
      <c r="BT1980">
        <v>0</v>
      </c>
      <c r="BU1980">
        <v>0</v>
      </c>
      <c r="BV1980">
        <v>0</v>
      </c>
      <c r="BW1980">
        <v>0</v>
      </c>
      <c r="BX1980">
        <v>0</v>
      </c>
      <c r="BY1980">
        <v>0</v>
      </c>
      <c r="BZ1980">
        <v>0</v>
      </c>
      <c r="CA1980">
        <v>0</v>
      </c>
      <c r="CB1980">
        <v>0</v>
      </c>
      <c r="CC1980">
        <v>0</v>
      </c>
      <c r="CD1980">
        <v>0</v>
      </c>
      <c r="CE1980">
        <v>0</v>
      </c>
      <c r="CF1980">
        <v>0</v>
      </c>
      <c r="CG1980">
        <v>0</v>
      </c>
      <c r="CH1980">
        <v>0</v>
      </c>
      <c r="CI1980">
        <v>0</v>
      </c>
      <c r="CJ1980">
        <v>0</v>
      </c>
      <c r="CK1980">
        <v>0</v>
      </c>
      <c r="CL1980">
        <v>0</v>
      </c>
      <c r="CM1980">
        <v>0</v>
      </c>
      <c r="CN1980">
        <v>0</v>
      </c>
    </row>
    <row r="1981" spans="1:92" hidden="1" x14ac:dyDescent="0.25">
      <c r="A1981" s="27" t="s">
        <v>355</v>
      </c>
      <c r="B1981" s="12" t="s">
        <v>113</v>
      </c>
      <c r="C1981" s="2">
        <v>43916</v>
      </c>
      <c r="D1981" s="12">
        <v>0</v>
      </c>
      <c r="E1981" s="12">
        <v>0</v>
      </c>
      <c r="F1981" s="12">
        <v>0</v>
      </c>
      <c r="G1981" s="12">
        <v>0</v>
      </c>
      <c r="H1981" s="12">
        <v>0</v>
      </c>
      <c r="I1981" s="12">
        <v>0</v>
      </c>
      <c r="J1981" s="12">
        <v>0</v>
      </c>
      <c r="K1981" s="12">
        <v>0</v>
      </c>
      <c r="L1981" s="12">
        <v>0</v>
      </c>
      <c r="M1981" s="12">
        <v>0</v>
      </c>
      <c r="N1981" s="12">
        <v>0</v>
      </c>
      <c r="O1981" s="12">
        <v>0</v>
      </c>
      <c r="P1981" s="12">
        <v>0</v>
      </c>
      <c r="Q1981" s="12">
        <v>0</v>
      </c>
      <c r="R1981" s="12">
        <v>0</v>
      </c>
      <c r="S1981" s="12">
        <v>0</v>
      </c>
      <c r="T1981" s="12">
        <v>0</v>
      </c>
      <c r="U1981" s="12">
        <v>0</v>
      </c>
      <c r="V1981" s="12">
        <v>0</v>
      </c>
      <c r="W1981" s="12">
        <v>0</v>
      </c>
      <c r="X1981" s="12">
        <v>0</v>
      </c>
      <c r="Y1981" s="12">
        <v>0</v>
      </c>
      <c r="Z1981" s="12">
        <v>0</v>
      </c>
      <c r="AA1981" s="12">
        <v>0</v>
      </c>
      <c r="AB1981" s="12">
        <v>0</v>
      </c>
      <c r="AC1981" s="12">
        <v>0</v>
      </c>
      <c r="AG1981" s="35" t="s">
        <v>355</v>
      </c>
      <c r="AH1981" s="29" t="s">
        <v>113</v>
      </c>
      <c r="AI1981" s="36">
        <v>43916</v>
      </c>
      <c r="AJ1981" s="12">
        <v>0</v>
      </c>
      <c r="AK1981" s="12">
        <v>0</v>
      </c>
      <c r="AL1981" s="12">
        <v>0</v>
      </c>
      <c r="AM1981" s="12">
        <v>0</v>
      </c>
      <c r="AN1981" s="12">
        <v>0</v>
      </c>
      <c r="AO1981" s="12">
        <v>0</v>
      </c>
      <c r="AP1981" s="12">
        <v>0</v>
      </c>
      <c r="AQ1981" s="12">
        <v>0</v>
      </c>
      <c r="AR1981" s="12">
        <v>0</v>
      </c>
      <c r="AS1981" s="12">
        <v>0</v>
      </c>
      <c r="AT1981" s="12">
        <v>0</v>
      </c>
      <c r="AU1981" s="12">
        <v>0</v>
      </c>
      <c r="AV1981" s="12">
        <v>0</v>
      </c>
      <c r="AW1981" s="12">
        <v>0</v>
      </c>
      <c r="AX1981" s="12">
        <v>0</v>
      </c>
      <c r="AY1981" s="12">
        <v>0</v>
      </c>
      <c r="AZ1981" s="12">
        <v>0</v>
      </c>
      <c r="BA1981" s="12">
        <v>0</v>
      </c>
      <c r="BB1981" s="12">
        <v>0</v>
      </c>
      <c r="BC1981" s="12">
        <v>0</v>
      </c>
      <c r="BD1981" s="12">
        <v>0</v>
      </c>
      <c r="BE1981" s="12">
        <v>0</v>
      </c>
      <c r="BF1981" s="12">
        <v>0</v>
      </c>
      <c r="BK1981" t="s">
        <v>330</v>
      </c>
      <c r="BL1981" t="s">
        <v>113</v>
      </c>
      <c r="BM1981" s="2">
        <v>43915</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0</v>
      </c>
      <c r="CJ1981">
        <v>0</v>
      </c>
      <c r="CK1981">
        <v>0</v>
      </c>
      <c r="CL1981">
        <v>0</v>
      </c>
      <c r="CM1981">
        <v>0</v>
      </c>
      <c r="CN1981">
        <v>0</v>
      </c>
    </row>
    <row r="1982" spans="1:92" hidden="1" x14ac:dyDescent="0.25">
      <c r="A1982" s="27" t="s">
        <v>356</v>
      </c>
      <c r="B1982" s="12" t="s">
        <v>110</v>
      </c>
      <c r="C1982" s="2">
        <v>43916</v>
      </c>
      <c r="D1982" s="12">
        <v>0</v>
      </c>
      <c r="E1982" s="12">
        <v>0</v>
      </c>
      <c r="F1982" s="12">
        <v>0</v>
      </c>
      <c r="G1982" s="12">
        <v>0</v>
      </c>
      <c r="H1982" s="12">
        <v>0</v>
      </c>
      <c r="I1982" s="12">
        <v>0</v>
      </c>
      <c r="J1982" s="12">
        <v>0</v>
      </c>
      <c r="K1982" s="12">
        <v>0</v>
      </c>
      <c r="L1982" s="12">
        <v>0</v>
      </c>
      <c r="M1982" s="12">
        <v>0</v>
      </c>
      <c r="N1982" s="12">
        <v>0</v>
      </c>
      <c r="O1982" s="12">
        <v>0</v>
      </c>
      <c r="P1982" s="12">
        <v>0</v>
      </c>
      <c r="Q1982" s="12">
        <v>0</v>
      </c>
      <c r="R1982" s="12">
        <v>0</v>
      </c>
      <c r="S1982" s="12">
        <v>0</v>
      </c>
      <c r="T1982" s="12">
        <v>0</v>
      </c>
      <c r="U1982" s="12">
        <v>0</v>
      </c>
      <c r="V1982" s="12">
        <v>0</v>
      </c>
      <c r="W1982" s="12">
        <v>0</v>
      </c>
      <c r="X1982" s="12">
        <v>0</v>
      </c>
      <c r="Y1982" s="12">
        <v>0</v>
      </c>
      <c r="Z1982" s="12">
        <v>0</v>
      </c>
      <c r="AA1982" s="12">
        <v>0</v>
      </c>
      <c r="AB1982" s="12">
        <v>0</v>
      </c>
      <c r="AC1982" s="12">
        <v>0</v>
      </c>
      <c r="AG1982" s="33" t="s">
        <v>356</v>
      </c>
      <c r="AH1982" s="30" t="s">
        <v>110</v>
      </c>
      <c r="AI1982" s="34">
        <v>43916</v>
      </c>
      <c r="AJ1982" s="12">
        <v>0</v>
      </c>
      <c r="AK1982" s="12">
        <v>0</v>
      </c>
      <c r="AL1982" s="12">
        <v>0</v>
      </c>
      <c r="AM1982" s="12">
        <v>0</v>
      </c>
      <c r="AN1982" s="12">
        <v>0</v>
      </c>
      <c r="AO1982" s="12">
        <v>0</v>
      </c>
      <c r="AP1982" s="12">
        <v>0</v>
      </c>
      <c r="AQ1982" s="12">
        <v>0</v>
      </c>
      <c r="AR1982" s="12">
        <v>0</v>
      </c>
      <c r="AS1982" s="12">
        <v>0</v>
      </c>
      <c r="AT1982" s="12">
        <v>0</v>
      </c>
      <c r="AU1982" s="12">
        <v>0</v>
      </c>
      <c r="AV1982" s="12">
        <v>0</v>
      </c>
      <c r="AW1982" s="12">
        <v>0</v>
      </c>
      <c r="AX1982" s="12">
        <v>0</v>
      </c>
      <c r="AY1982" s="12">
        <v>0</v>
      </c>
      <c r="AZ1982" s="12">
        <v>0</v>
      </c>
      <c r="BA1982" s="12">
        <v>0</v>
      </c>
      <c r="BB1982" s="12">
        <v>0</v>
      </c>
      <c r="BC1982" s="12">
        <v>0</v>
      </c>
      <c r="BD1982" s="12">
        <v>0</v>
      </c>
      <c r="BE1982" s="12">
        <v>0</v>
      </c>
      <c r="BF1982" s="12">
        <v>0</v>
      </c>
      <c r="BK1982" t="s">
        <v>331</v>
      </c>
      <c r="BL1982" t="s">
        <v>110</v>
      </c>
      <c r="BM1982" s="2">
        <v>43915</v>
      </c>
      <c r="BN1982">
        <v>0</v>
      </c>
      <c r="BO1982">
        <v>0</v>
      </c>
      <c r="BP1982">
        <v>0</v>
      </c>
      <c r="BQ1982">
        <v>0</v>
      </c>
      <c r="BR1982">
        <v>0</v>
      </c>
      <c r="BS1982">
        <v>0</v>
      </c>
      <c r="BT1982">
        <v>0</v>
      </c>
      <c r="BU1982">
        <v>0</v>
      </c>
      <c r="BV1982">
        <v>0</v>
      </c>
      <c r="BW1982">
        <v>0</v>
      </c>
      <c r="BX1982">
        <v>0</v>
      </c>
      <c r="BY1982">
        <v>0</v>
      </c>
      <c r="BZ1982">
        <v>0</v>
      </c>
      <c r="CA1982">
        <v>0</v>
      </c>
      <c r="CB1982">
        <v>0</v>
      </c>
      <c r="CC1982">
        <v>0</v>
      </c>
      <c r="CD1982">
        <v>0</v>
      </c>
      <c r="CE1982">
        <v>0</v>
      </c>
      <c r="CF1982">
        <v>0</v>
      </c>
      <c r="CG1982">
        <v>0</v>
      </c>
      <c r="CH1982">
        <v>0</v>
      </c>
      <c r="CI1982">
        <v>0</v>
      </c>
      <c r="CJ1982">
        <v>0</v>
      </c>
      <c r="CK1982">
        <v>0</v>
      </c>
      <c r="CL1982">
        <v>0</v>
      </c>
      <c r="CM1982">
        <v>0</v>
      </c>
      <c r="CN1982">
        <v>0</v>
      </c>
    </row>
    <row r="1983" spans="1:92" hidden="1" x14ac:dyDescent="0.25">
      <c r="A1983" s="27" t="s">
        <v>356</v>
      </c>
      <c r="B1983" s="12" t="s">
        <v>111</v>
      </c>
      <c r="C1983" s="2">
        <v>43916</v>
      </c>
      <c r="D1983" s="12">
        <v>0</v>
      </c>
      <c r="E1983" s="12">
        <v>0</v>
      </c>
      <c r="F1983" s="12">
        <v>0</v>
      </c>
      <c r="G1983" s="12">
        <v>0</v>
      </c>
      <c r="H1983" s="12">
        <v>0</v>
      </c>
      <c r="I1983" s="12">
        <v>0</v>
      </c>
      <c r="J1983" s="12">
        <v>0</v>
      </c>
      <c r="K1983" s="12">
        <v>0</v>
      </c>
      <c r="L1983" s="12">
        <v>0</v>
      </c>
      <c r="M1983" s="12">
        <v>0</v>
      </c>
      <c r="N1983" s="12">
        <v>0</v>
      </c>
      <c r="O1983" s="12">
        <v>0</v>
      </c>
      <c r="P1983" s="12">
        <v>0</v>
      </c>
      <c r="Q1983" s="12">
        <v>0</v>
      </c>
      <c r="R1983" s="12">
        <v>0</v>
      </c>
      <c r="S1983" s="12">
        <v>0</v>
      </c>
      <c r="T1983" s="12">
        <v>0</v>
      </c>
      <c r="U1983" s="12">
        <v>0</v>
      </c>
      <c r="V1983" s="12">
        <v>0</v>
      </c>
      <c r="W1983" s="12">
        <v>0</v>
      </c>
      <c r="X1983" s="12">
        <v>0</v>
      </c>
      <c r="Y1983" s="12">
        <v>0</v>
      </c>
      <c r="Z1983" s="12">
        <v>0</v>
      </c>
      <c r="AA1983" s="12">
        <v>0</v>
      </c>
      <c r="AB1983" s="12">
        <v>0</v>
      </c>
      <c r="AC1983" s="12">
        <v>0</v>
      </c>
      <c r="AG1983" s="35" t="s">
        <v>356</v>
      </c>
      <c r="AH1983" s="29" t="s">
        <v>111</v>
      </c>
      <c r="AI1983" s="36">
        <v>43916</v>
      </c>
      <c r="AJ1983" s="12">
        <v>0</v>
      </c>
      <c r="AK1983" s="12">
        <v>0</v>
      </c>
      <c r="AL1983" s="12">
        <v>0</v>
      </c>
      <c r="AM1983" s="12">
        <v>0</v>
      </c>
      <c r="AN1983" s="12">
        <v>0</v>
      </c>
      <c r="AO1983" s="12">
        <v>0</v>
      </c>
      <c r="AP1983" s="12">
        <v>0</v>
      </c>
      <c r="AQ1983" s="12">
        <v>0</v>
      </c>
      <c r="AR1983" s="12">
        <v>0</v>
      </c>
      <c r="AS1983" s="12">
        <v>0</v>
      </c>
      <c r="AT1983" s="12">
        <v>0</v>
      </c>
      <c r="AU1983" s="12">
        <v>0</v>
      </c>
      <c r="AV1983" s="12">
        <v>0</v>
      </c>
      <c r="AW1983" s="12">
        <v>0</v>
      </c>
      <c r="AX1983" s="12">
        <v>0</v>
      </c>
      <c r="AY1983" s="12">
        <v>0</v>
      </c>
      <c r="AZ1983" s="12">
        <v>0</v>
      </c>
      <c r="BA1983" s="12">
        <v>0</v>
      </c>
      <c r="BB1983" s="12">
        <v>0</v>
      </c>
      <c r="BC1983" s="12">
        <v>0</v>
      </c>
      <c r="BD1983" s="12">
        <v>0</v>
      </c>
      <c r="BE1983" s="12">
        <v>0</v>
      </c>
      <c r="BF1983" s="12">
        <v>0</v>
      </c>
      <c r="BK1983" t="s">
        <v>331</v>
      </c>
      <c r="BL1983" t="s">
        <v>111</v>
      </c>
      <c r="BM1983" s="2">
        <v>43915</v>
      </c>
      <c r="BN1983">
        <v>0</v>
      </c>
      <c r="BO1983">
        <v>0</v>
      </c>
      <c r="BP1983">
        <v>0</v>
      </c>
      <c r="BQ1983">
        <v>0</v>
      </c>
      <c r="BR1983">
        <v>0</v>
      </c>
      <c r="BS1983">
        <v>0</v>
      </c>
      <c r="BT1983">
        <v>0</v>
      </c>
      <c r="BU1983">
        <v>0</v>
      </c>
      <c r="BV1983">
        <v>0</v>
      </c>
      <c r="BW1983">
        <v>0</v>
      </c>
      <c r="BX1983">
        <v>0</v>
      </c>
      <c r="BY1983">
        <v>0</v>
      </c>
      <c r="BZ1983">
        <v>0</v>
      </c>
      <c r="CA1983">
        <v>0</v>
      </c>
      <c r="CB1983">
        <v>0</v>
      </c>
      <c r="CC1983">
        <v>0</v>
      </c>
      <c r="CD1983">
        <v>0</v>
      </c>
      <c r="CE1983">
        <v>0</v>
      </c>
      <c r="CF1983">
        <v>0</v>
      </c>
      <c r="CG1983">
        <v>0</v>
      </c>
      <c r="CH1983">
        <v>0</v>
      </c>
      <c r="CI1983">
        <v>0</v>
      </c>
      <c r="CJ1983">
        <v>0</v>
      </c>
      <c r="CK1983">
        <v>0</v>
      </c>
      <c r="CL1983">
        <v>0</v>
      </c>
      <c r="CM1983">
        <v>0</v>
      </c>
      <c r="CN1983">
        <v>0</v>
      </c>
    </row>
    <row r="1984" spans="1:92" hidden="1" x14ac:dyDescent="0.25">
      <c r="A1984" s="27" t="s">
        <v>356</v>
      </c>
      <c r="B1984" s="12" t="s">
        <v>112</v>
      </c>
      <c r="C1984" s="2">
        <v>43916</v>
      </c>
      <c r="D1984" s="12">
        <v>0</v>
      </c>
      <c r="E1984" s="12">
        <v>0</v>
      </c>
      <c r="F1984" s="12">
        <v>0</v>
      </c>
      <c r="G1984" s="12">
        <v>0</v>
      </c>
      <c r="H1984" s="12">
        <v>0</v>
      </c>
      <c r="I1984" s="12">
        <v>0</v>
      </c>
      <c r="J1984" s="12">
        <v>0</v>
      </c>
      <c r="K1984" s="12">
        <v>0</v>
      </c>
      <c r="L1984" s="12">
        <v>0</v>
      </c>
      <c r="M1984" s="12">
        <v>0</v>
      </c>
      <c r="N1984" s="12">
        <v>0</v>
      </c>
      <c r="O1984" s="12">
        <v>0</v>
      </c>
      <c r="P1984" s="12">
        <v>0</v>
      </c>
      <c r="Q1984" s="12">
        <v>0</v>
      </c>
      <c r="R1984" s="12">
        <v>0</v>
      </c>
      <c r="S1984" s="12">
        <v>0</v>
      </c>
      <c r="T1984" s="12">
        <v>0</v>
      </c>
      <c r="U1984" s="12">
        <v>0</v>
      </c>
      <c r="V1984" s="12">
        <v>0</v>
      </c>
      <c r="W1984" s="12">
        <v>0</v>
      </c>
      <c r="X1984" s="12">
        <v>0</v>
      </c>
      <c r="Y1984" s="12">
        <v>0</v>
      </c>
      <c r="Z1984" s="12">
        <v>0</v>
      </c>
      <c r="AA1984" s="12">
        <v>0</v>
      </c>
      <c r="AB1984" s="12">
        <v>0</v>
      </c>
      <c r="AC1984" s="12">
        <v>0</v>
      </c>
      <c r="AG1984" s="33" t="s">
        <v>356</v>
      </c>
      <c r="AH1984" s="30" t="s">
        <v>112</v>
      </c>
      <c r="AI1984" s="34">
        <v>43916</v>
      </c>
      <c r="AJ1984" s="12">
        <v>0</v>
      </c>
      <c r="AK1984" s="12">
        <v>0</v>
      </c>
      <c r="AL1984" s="12">
        <v>0</v>
      </c>
      <c r="AM1984" s="12">
        <v>0</v>
      </c>
      <c r="AN1984" s="12">
        <v>0</v>
      </c>
      <c r="AO1984" s="12">
        <v>0</v>
      </c>
      <c r="AP1984" s="12">
        <v>0</v>
      </c>
      <c r="AQ1984" s="12">
        <v>0</v>
      </c>
      <c r="AR1984" s="12">
        <v>0</v>
      </c>
      <c r="AS1984" s="12">
        <v>0</v>
      </c>
      <c r="AT1984" s="12">
        <v>0</v>
      </c>
      <c r="AU1984" s="12">
        <v>0</v>
      </c>
      <c r="AV1984" s="12">
        <v>0</v>
      </c>
      <c r="AW1984" s="12">
        <v>0</v>
      </c>
      <c r="AX1984" s="12">
        <v>0</v>
      </c>
      <c r="AY1984" s="12">
        <v>0</v>
      </c>
      <c r="AZ1984" s="12">
        <v>0</v>
      </c>
      <c r="BA1984" s="12">
        <v>0</v>
      </c>
      <c r="BB1984" s="12">
        <v>0</v>
      </c>
      <c r="BC1984" s="12">
        <v>0</v>
      </c>
      <c r="BD1984" s="12">
        <v>0</v>
      </c>
      <c r="BE1984" s="12">
        <v>0</v>
      </c>
      <c r="BF1984" s="12">
        <v>0</v>
      </c>
      <c r="BK1984" t="s">
        <v>331</v>
      </c>
      <c r="BL1984" t="s">
        <v>112</v>
      </c>
      <c r="BM1984" s="2">
        <v>43915</v>
      </c>
      <c r="BN1984">
        <v>0</v>
      </c>
      <c r="BO1984">
        <v>0</v>
      </c>
      <c r="BP1984">
        <v>0</v>
      </c>
      <c r="BQ1984">
        <v>0</v>
      </c>
      <c r="BR1984">
        <v>0</v>
      </c>
      <c r="BS1984">
        <v>0</v>
      </c>
      <c r="BT1984">
        <v>0</v>
      </c>
      <c r="BU1984">
        <v>0</v>
      </c>
      <c r="BV1984">
        <v>0</v>
      </c>
      <c r="BW1984">
        <v>0</v>
      </c>
      <c r="BX1984">
        <v>0</v>
      </c>
      <c r="BY1984">
        <v>0</v>
      </c>
      <c r="BZ1984">
        <v>0</v>
      </c>
      <c r="CA1984">
        <v>0</v>
      </c>
      <c r="CB1984">
        <v>0</v>
      </c>
      <c r="CC1984">
        <v>0</v>
      </c>
      <c r="CD1984">
        <v>0</v>
      </c>
      <c r="CE1984">
        <v>0</v>
      </c>
      <c r="CF1984">
        <v>0</v>
      </c>
      <c r="CG1984">
        <v>0</v>
      </c>
      <c r="CH1984">
        <v>0</v>
      </c>
      <c r="CI1984">
        <v>0</v>
      </c>
      <c r="CJ1984">
        <v>0</v>
      </c>
      <c r="CK1984">
        <v>0</v>
      </c>
      <c r="CL1984">
        <v>0</v>
      </c>
      <c r="CM1984">
        <v>0</v>
      </c>
      <c r="CN1984">
        <v>0</v>
      </c>
    </row>
    <row r="1985" spans="1:92" hidden="1" x14ac:dyDescent="0.25">
      <c r="A1985" s="27" t="s">
        <v>356</v>
      </c>
      <c r="B1985" s="12" t="s">
        <v>113</v>
      </c>
      <c r="C1985" s="2">
        <v>43916</v>
      </c>
      <c r="D1985" s="12">
        <v>0</v>
      </c>
      <c r="E1985" s="12">
        <v>0</v>
      </c>
      <c r="F1985" s="12">
        <v>0</v>
      </c>
      <c r="G1985" s="12">
        <v>0</v>
      </c>
      <c r="H1985" s="12">
        <v>0</v>
      </c>
      <c r="I1985" s="12">
        <v>0</v>
      </c>
      <c r="J1985" s="12">
        <v>0</v>
      </c>
      <c r="K1985" s="12">
        <v>0</v>
      </c>
      <c r="L1985" s="12">
        <v>0</v>
      </c>
      <c r="M1985" s="12">
        <v>0</v>
      </c>
      <c r="N1985" s="12">
        <v>0</v>
      </c>
      <c r="O1985" s="12">
        <v>0</v>
      </c>
      <c r="P1985" s="12">
        <v>0</v>
      </c>
      <c r="Q1985" s="12">
        <v>0</v>
      </c>
      <c r="R1985" s="12">
        <v>0</v>
      </c>
      <c r="S1985" s="12">
        <v>0</v>
      </c>
      <c r="T1985" s="12">
        <v>0</v>
      </c>
      <c r="U1985" s="12">
        <v>0</v>
      </c>
      <c r="V1985" s="12">
        <v>0</v>
      </c>
      <c r="W1985" s="12">
        <v>0</v>
      </c>
      <c r="X1985" s="12">
        <v>0</v>
      </c>
      <c r="Y1985" s="12">
        <v>0</v>
      </c>
      <c r="Z1985" s="12">
        <v>0</v>
      </c>
      <c r="AA1985" s="12">
        <v>0</v>
      </c>
      <c r="AB1985" s="12">
        <v>0</v>
      </c>
      <c r="AC1985" s="12">
        <v>0</v>
      </c>
      <c r="AG1985" s="35" t="s">
        <v>356</v>
      </c>
      <c r="AH1985" s="29" t="s">
        <v>113</v>
      </c>
      <c r="AI1985" s="36">
        <v>43916</v>
      </c>
      <c r="AJ1985" s="12">
        <v>0</v>
      </c>
      <c r="AK1985" s="12">
        <v>0</v>
      </c>
      <c r="AL1985" s="12">
        <v>0</v>
      </c>
      <c r="AM1985" s="12">
        <v>0</v>
      </c>
      <c r="AN1985" s="12">
        <v>0</v>
      </c>
      <c r="AO1985" s="12">
        <v>0</v>
      </c>
      <c r="AP1985" s="12">
        <v>0</v>
      </c>
      <c r="AQ1985" s="12">
        <v>0</v>
      </c>
      <c r="AR1985" s="12">
        <v>0</v>
      </c>
      <c r="AS1985" s="12">
        <v>0</v>
      </c>
      <c r="AT1985" s="12">
        <v>0</v>
      </c>
      <c r="AU1985" s="12">
        <v>0</v>
      </c>
      <c r="AV1985" s="12">
        <v>0</v>
      </c>
      <c r="AW1985" s="12">
        <v>0</v>
      </c>
      <c r="AX1985" s="12">
        <v>0</v>
      </c>
      <c r="AY1985" s="12">
        <v>0</v>
      </c>
      <c r="AZ1985" s="12">
        <v>0</v>
      </c>
      <c r="BA1985" s="12">
        <v>0</v>
      </c>
      <c r="BB1985" s="12">
        <v>0</v>
      </c>
      <c r="BC1985" s="12">
        <v>0</v>
      </c>
      <c r="BD1985" s="12">
        <v>0</v>
      </c>
      <c r="BE1985" s="12">
        <v>0</v>
      </c>
      <c r="BF1985" s="12">
        <v>0</v>
      </c>
      <c r="BK1985" t="s">
        <v>331</v>
      </c>
      <c r="BL1985" t="s">
        <v>113</v>
      </c>
      <c r="BM1985" s="2">
        <v>43915</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v>0</v>
      </c>
      <c r="CG1985">
        <v>0</v>
      </c>
      <c r="CH1985">
        <v>0</v>
      </c>
      <c r="CI1985">
        <v>0</v>
      </c>
      <c r="CJ1985">
        <v>0</v>
      </c>
      <c r="CK1985">
        <v>0</v>
      </c>
      <c r="CL1985">
        <v>0</v>
      </c>
      <c r="CM1985">
        <v>0</v>
      </c>
      <c r="CN1985">
        <v>0</v>
      </c>
    </row>
    <row r="1986" spans="1:92" hidden="1" x14ac:dyDescent="0.25">
      <c r="A1986" s="27" t="s">
        <v>357</v>
      </c>
      <c r="B1986" s="12" t="s">
        <v>110</v>
      </c>
      <c r="C1986" s="2">
        <v>43916</v>
      </c>
      <c r="D1986" s="12">
        <v>0</v>
      </c>
      <c r="E1986" s="12">
        <v>0</v>
      </c>
      <c r="F1986" s="12">
        <v>0</v>
      </c>
      <c r="G1986" s="12">
        <v>0</v>
      </c>
      <c r="H1986" s="12">
        <v>0</v>
      </c>
      <c r="I1986" s="12">
        <v>0</v>
      </c>
      <c r="J1986" s="12">
        <v>0</v>
      </c>
      <c r="K1986" s="12">
        <v>0</v>
      </c>
      <c r="L1986" s="12">
        <v>0</v>
      </c>
      <c r="M1986" s="12">
        <v>0</v>
      </c>
      <c r="N1986" s="12">
        <v>0</v>
      </c>
      <c r="O1986" s="12">
        <v>0</v>
      </c>
      <c r="P1986" s="12">
        <v>0</v>
      </c>
      <c r="Q1986" s="12">
        <v>0</v>
      </c>
      <c r="R1986" s="12">
        <v>0</v>
      </c>
      <c r="S1986" s="12">
        <v>0</v>
      </c>
      <c r="T1986" s="12">
        <v>0</v>
      </c>
      <c r="U1986" s="12">
        <v>0</v>
      </c>
      <c r="V1986" s="12">
        <v>0</v>
      </c>
      <c r="W1986" s="12">
        <v>0</v>
      </c>
      <c r="X1986" s="12">
        <v>0</v>
      </c>
      <c r="Y1986" s="12">
        <v>0</v>
      </c>
      <c r="Z1986" s="12">
        <v>0</v>
      </c>
      <c r="AA1986" s="12">
        <v>0</v>
      </c>
      <c r="AB1986" s="12">
        <v>0</v>
      </c>
      <c r="AC1986" s="12">
        <v>0</v>
      </c>
      <c r="AG1986" s="33" t="s">
        <v>357</v>
      </c>
      <c r="AH1986" s="30" t="s">
        <v>110</v>
      </c>
      <c r="AI1986" s="34">
        <v>43916</v>
      </c>
      <c r="AJ1986" s="12">
        <v>0</v>
      </c>
      <c r="AK1986" s="12">
        <v>0</v>
      </c>
      <c r="AL1986" s="12">
        <v>0</v>
      </c>
      <c r="AM1986" s="12">
        <v>0</v>
      </c>
      <c r="AN1986" s="12">
        <v>0</v>
      </c>
      <c r="AO1986" s="12">
        <v>0</v>
      </c>
      <c r="AP1986" s="12">
        <v>0</v>
      </c>
      <c r="AQ1986" s="12">
        <v>0</v>
      </c>
      <c r="AR1986" s="12">
        <v>0</v>
      </c>
      <c r="AS1986" s="12">
        <v>0</v>
      </c>
      <c r="AT1986" s="12">
        <v>0</v>
      </c>
      <c r="AU1986" s="12">
        <v>0</v>
      </c>
      <c r="AV1986" s="12">
        <v>0</v>
      </c>
      <c r="AW1986" s="12">
        <v>0</v>
      </c>
      <c r="AX1986" s="12">
        <v>0</v>
      </c>
      <c r="AY1986" s="12">
        <v>0</v>
      </c>
      <c r="AZ1986" s="12">
        <v>0</v>
      </c>
      <c r="BA1986" s="12">
        <v>0</v>
      </c>
      <c r="BB1986" s="12">
        <v>0</v>
      </c>
      <c r="BC1986" s="12">
        <v>0</v>
      </c>
      <c r="BD1986" s="12">
        <v>0</v>
      </c>
      <c r="BE1986" s="12">
        <v>0</v>
      </c>
      <c r="BF1986" s="12">
        <v>0</v>
      </c>
      <c r="BK1986" t="s">
        <v>332</v>
      </c>
      <c r="BL1986" t="s">
        <v>110</v>
      </c>
      <c r="BM1986" s="2">
        <v>43915</v>
      </c>
      <c r="BN1986">
        <v>0</v>
      </c>
      <c r="BO1986">
        <v>0</v>
      </c>
      <c r="BP1986">
        <v>0</v>
      </c>
      <c r="BQ1986">
        <v>0</v>
      </c>
      <c r="BR1986">
        <v>0</v>
      </c>
      <c r="BS1986">
        <v>0</v>
      </c>
      <c r="BT1986">
        <v>0</v>
      </c>
      <c r="BU1986">
        <v>0</v>
      </c>
      <c r="BV1986">
        <v>0</v>
      </c>
      <c r="BW1986">
        <v>0</v>
      </c>
      <c r="BX1986">
        <v>0</v>
      </c>
      <c r="BY1986">
        <v>0</v>
      </c>
      <c r="BZ1986">
        <v>0</v>
      </c>
      <c r="CA1986">
        <v>0</v>
      </c>
      <c r="CB1986">
        <v>0</v>
      </c>
      <c r="CC1986">
        <v>0</v>
      </c>
      <c r="CD1986">
        <v>0</v>
      </c>
      <c r="CE1986">
        <v>0</v>
      </c>
      <c r="CF1986">
        <v>0</v>
      </c>
      <c r="CG1986">
        <v>0</v>
      </c>
      <c r="CH1986">
        <v>0</v>
      </c>
      <c r="CI1986">
        <v>0</v>
      </c>
      <c r="CJ1986">
        <v>0</v>
      </c>
      <c r="CK1986">
        <v>0</v>
      </c>
      <c r="CL1986">
        <v>0</v>
      </c>
      <c r="CM1986">
        <v>0</v>
      </c>
      <c r="CN1986">
        <v>0</v>
      </c>
    </row>
    <row r="1987" spans="1:92" hidden="1" x14ac:dyDescent="0.25">
      <c r="A1987" s="27" t="s">
        <v>357</v>
      </c>
      <c r="B1987" s="12" t="s">
        <v>111</v>
      </c>
      <c r="C1987" s="2">
        <v>43916</v>
      </c>
      <c r="D1987" s="12">
        <v>0</v>
      </c>
      <c r="E1987" s="12">
        <v>0</v>
      </c>
      <c r="F1987" s="12">
        <v>0</v>
      </c>
      <c r="G1987" s="12">
        <v>0</v>
      </c>
      <c r="H1987" s="12">
        <v>0</v>
      </c>
      <c r="I1987" s="12">
        <v>0</v>
      </c>
      <c r="J1987" s="12">
        <v>0</v>
      </c>
      <c r="K1987" s="12">
        <v>0</v>
      </c>
      <c r="L1987" s="12">
        <v>0</v>
      </c>
      <c r="M1987" s="12">
        <v>0</v>
      </c>
      <c r="N1987" s="12">
        <v>0</v>
      </c>
      <c r="O1987" s="12">
        <v>0</v>
      </c>
      <c r="P1987" s="12">
        <v>0</v>
      </c>
      <c r="Q1987" s="12">
        <v>0</v>
      </c>
      <c r="R1987" s="12">
        <v>0</v>
      </c>
      <c r="S1987" s="12">
        <v>0</v>
      </c>
      <c r="T1987" s="12">
        <v>0</v>
      </c>
      <c r="U1987" s="12">
        <v>0</v>
      </c>
      <c r="V1987" s="12">
        <v>0</v>
      </c>
      <c r="W1987" s="12">
        <v>0</v>
      </c>
      <c r="X1987" s="12">
        <v>0</v>
      </c>
      <c r="Y1987" s="12">
        <v>0</v>
      </c>
      <c r="Z1987" s="12">
        <v>0</v>
      </c>
      <c r="AA1987" s="12">
        <v>0</v>
      </c>
      <c r="AB1987" s="12">
        <v>0</v>
      </c>
      <c r="AC1987" s="12">
        <v>0</v>
      </c>
      <c r="AG1987" s="35" t="s">
        <v>357</v>
      </c>
      <c r="AH1987" s="29" t="s">
        <v>111</v>
      </c>
      <c r="AI1987" s="36">
        <v>43916</v>
      </c>
      <c r="AJ1987" s="12">
        <v>0</v>
      </c>
      <c r="AK1987" s="12">
        <v>0</v>
      </c>
      <c r="AL1987" s="12">
        <v>0</v>
      </c>
      <c r="AM1987" s="12">
        <v>0</v>
      </c>
      <c r="AN1987" s="12">
        <v>0</v>
      </c>
      <c r="AO1987" s="12">
        <v>0</v>
      </c>
      <c r="AP1987" s="12">
        <v>0</v>
      </c>
      <c r="AQ1987" s="12">
        <v>0</v>
      </c>
      <c r="AR1987" s="12">
        <v>0</v>
      </c>
      <c r="AS1987" s="12">
        <v>0</v>
      </c>
      <c r="AT1987" s="12">
        <v>0</v>
      </c>
      <c r="AU1987" s="12">
        <v>0</v>
      </c>
      <c r="AV1987" s="12">
        <v>0</v>
      </c>
      <c r="AW1987" s="12">
        <v>0</v>
      </c>
      <c r="AX1987" s="12">
        <v>0</v>
      </c>
      <c r="AY1987" s="12">
        <v>0</v>
      </c>
      <c r="AZ1987" s="12">
        <v>0</v>
      </c>
      <c r="BA1987" s="12">
        <v>0</v>
      </c>
      <c r="BB1987" s="12">
        <v>0</v>
      </c>
      <c r="BC1987" s="12">
        <v>0</v>
      </c>
      <c r="BD1987" s="12">
        <v>0</v>
      </c>
      <c r="BE1987" s="12">
        <v>0</v>
      </c>
      <c r="BF1987" s="12">
        <v>0</v>
      </c>
      <c r="BK1987" t="s">
        <v>332</v>
      </c>
      <c r="BL1987" t="s">
        <v>111</v>
      </c>
      <c r="BM1987" s="2">
        <v>43915</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0</v>
      </c>
      <c r="CI1987">
        <v>0</v>
      </c>
      <c r="CJ1987">
        <v>0</v>
      </c>
      <c r="CK1987">
        <v>0</v>
      </c>
      <c r="CL1987">
        <v>0</v>
      </c>
      <c r="CM1987">
        <v>0</v>
      </c>
      <c r="CN1987">
        <v>0</v>
      </c>
    </row>
    <row r="1988" spans="1:92" hidden="1" x14ac:dyDescent="0.25">
      <c r="A1988" s="27" t="s">
        <v>357</v>
      </c>
      <c r="B1988" s="12" t="s">
        <v>112</v>
      </c>
      <c r="C1988" s="2">
        <v>43916</v>
      </c>
      <c r="D1988" s="12">
        <v>0</v>
      </c>
      <c r="E1988" s="12">
        <v>0</v>
      </c>
      <c r="F1988" s="12">
        <v>0</v>
      </c>
      <c r="G1988" s="12">
        <v>0</v>
      </c>
      <c r="H1988" s="12">
        <v>0</v>
      </c>
      <c r="I1988" s="12">
        <v>0</v>
      </c>
      <c r="J1988" s="12">
        <v>0</v>
      </c>
      <c r="K1988" s="12">
        <v>0</v>
      </c>
      <c r="L1988" s="12">
        <v>0</v>
      </c>
      <c r="M1988" s="12">
        <v>0</v>
      </c>
      <c r="N1988" s="12">
        <v>0</v>
      </c>
      <c r="O1988" s="12">
        <v>0</v>
      </c>
      <c r="P1988" s="12">
        <v>0</v>
      </c>
      <c r="Q1988" s="12">
        <v>0</v>
      </c>
      <c r="R1988" s="12">
        <v>0</v>
      </c>
      <c r="S1988" s="12">
        <v>0</v>
      </c>
      <c r="T1988" s="12">
        <v>0</v>
      </c>
      <c r="U1988" s="12">
        <v>0</v>
      </c>
      <c r="V1988" s="12">
        <v>0</v>
      </c>
      <c r="W1988" s="12">
        <v>0</v>
      </c>
      <c r="X1988" s="12">
        <v>0</v>
      </c>
      <c r="Y1988" s="12">
        <v>0</v>
      </c>
      <c r="Z1988" s="12">
        <v>0</v>
      </c>
      <c r="AA1988" s="12">
        <v>0</v>
      </c>
      <c r="AB1988" s="12">
        <v>0</v>
      </c>
      <c r="AC1988" s="12">
        <v>0</v>
      </c>
      <c r="AG1988" s="33" t="s">
        <v>357</v>
      </c>
      <c r="AH1988" s="30" t="s">
        <v>112</v>
      </c>
      <c r="AI1988" s="34">
        <v>43916</v>
      </c>
      <c r="AJ1988" s="12">
        <v>0</v>
      </c>
      <c r="AK1988" s="12">
        <v>0</v>
      </c>
      <c r="AL1988" s="12">
        <v>0</v>
      </c>
      <c r="AM1988" s="12">
        <v>0</v>
      </c>
      <c r="AN1988" s="12">
        <v>0</v>
      </c>
      <c r="AO1988" s="12">
        <v>0</v>
      </c>
      <c r="AP1988" s="12">
        <v>0</v>
      </c>
      <c r="AQ1988" s="12">
        <v>0</v>
      </c>
      <c r="AR1988" s="12">
        <v>0</v>
      </c>
      <c r="AS1988" s="12">
        <v>0</v>
      </c>
      <c r="AT1988" s="12">
        <v>0</v>
      </c>
      <c r="AU1988" s="12">
        <v>0</v>
      </c>
      <c r="AV1988" s="12">
        <v>0</v>
      </c>
      <c r="AW1988" s="12">
        <v>0</v>
      </c>
      <c r="AX1988" s="12">
        <v>0</v>
      </c>
      <c r="AY1988" s="12">
        <v>0</v>
      </c>
      <c r="AZ1988" s="12">
        <v>0</v>
      </c>
      <c r="BA1988" s="12">
        <v>0</v>
      </c>
      <c r="BB1988" s="12">
        <v>0</v>
      </c>
      <c r="BC1988" s="12">
        <v>0</v>
      </c>
      <c r="BD1988" s="12">
        <v>0</v>
      </c>
      <c r="BE1988" s="12">
        <v>0</v>
      </c>
      <c r="BF1988" s="12">
        <v>0</v>
      </c>
      <c r="BK1988" t="s">
        <v>332</v>
      </c>
      <c r="BL1988" t="s">
        <v>112</v>
      </c>
      <c r="BM1988" s="2">
        <v>43915</v>
      </c>
      <c r="BN1988">
        <v>0</v>
      </c>
      <c r="BO1988">
        <v>0</v>
      </c>
      <c r="BP1988">
        <v>0</v>
      </c>
      <c r="BQ1988">
        <v>0</v>
      </c>
      <c r="BR1988">
        <v>0</v>
      </c>
      <c r="BS1988">
        <v>0</v>
      </c>
      <c r="BT1988">
        <v>0</v>
      </c>
      <c r="BU1988">
        <v>0</v>
      </c>
      <c r="BV1988">
        <v>0</v>
      </c>
      <c r="BW1988">
        <v>0</v>
      </c>
      <c r="BX1988">
        <v>0</v>
      </c>
      <c r="BY1988">
        <v>0</v>
      </c>
      <c r="BZ1988">
        <v>0</v>
      </c>
      <c r="CA1988">
        <v>0</v>
      </c>
      <c r="CB1988">
        <v>0</v>
      </c>
      <c r="CC1988">
        <v>0</v>
      </c>
      <c r="CD1988">
        <v>0</v>
      </c>
      <c r="CE1988">
        <v>0</v>
      </c>
      <c r="CF1988">
        <v>0</v>
      </c>
      <c r="CG1988">
        <v>0</v>
      </c>
      <c r="CH1988">
        <v>0</v>
      </c>
      <c r="CI1988">
        <v>0</v>
      </c>
      <c r="CJ1988">
        <v>0</v>
      </c>
      <c r="CK1988">
        <v>0</v>
      </c>
      <c r="CL1988">
        <v>0</v>
      </c>
      <c r="CM1988">
        <v>0</v>
      </c>
      <c r="CN1988">
        <v>0</v>
      </c>
    </row>
    <row r="1989" spans="1:92" hidden="1" x14ac:dyDescent="0.25">
      <c r="A1989" s="27" t="s">
        <v>357</v>
      </c>
      <c r="B1989" s="12" t="s">
        <v>113</v>
      </c>
      <c r="C1989" s="2">
        <v>43916</v>
      </c>
      <c r="D1989" s="12">
        <v>0</v>
      </c>
      <c r="E1989" s="12">
        <v>0</v>
      </c>
      <c r="F1989" s="12">
        <v>0</v>
      </c>
      <c r="G1989" s="12">
        <v>0</v>
      </c>
      <c r="H1989" s="12">
        <v>0</v>
      </c>
      <c r="I1989" s="12">
        <v>0</v>
      </c>
      <c r="J1989" s="12">
        <v>0</v>
      </c>
      <c r="K1989" s="12">
        <v>0</v>
      </c>
      <c r="L1989" s="12">
        <v>0</v>
      </c>
      <c r="M1989" s="12">
        <v>0</v>
      </c>
      <c r="N1989" s="12">
        <v>0</v>
      </c>
      <c r="O1989" s="12">
        <v>0</v>
      </c>
      <c r="P1989" s="12">
        <v>0</v>
      </c>
      <c r="Q1989" s="12">
        <v>0</v>
      </c>
      <c r="R1989" s="12">
        <v>0</v>
      </c>
      <c r="S1989" s="12">
        <v>0</v>
      </c>
      <c r="T1989" s="12">
        <v>0</v>
      </c>
      <c r="U1989" s="12">
        <v>0</v>
      </c>
      <c r="V1989" s="12">
        <v>0</v>
      </c>
      <c r="W1989" s="12">
        <v>0</v>
      </c>
      <c r="X1989" s="12">
        <v>0</v>
      </c>
      <c r="Y1989" s="12">
        <v>0</v>
      </c>
      <c r="Z1989" s="12">
        <v>0</v>
      </c>
      <c r="AA1989" s="12">
        <v>0</v>
      </c>
      <c r="AB1989" s="12">
        <v>0</v>
      </c>
      <c r="AC1989" s="12">
        <v>0</v>
      </c>
      <c r="AG1989" s="35" t="s">
        <v>357</v>
      </c>
      <c r="AH1989" s="29" t="s">
        <v>113</v>
      </c>
      <c r="AI1989" s="36">
        <v>43916</v>
      </c>
      <c r="AJ1989" s="12">
        <v>0</v>
      </c>
      <c r="AK1989" s="12">
        <v>0</v>
      </c>
      <c r="AL1989" s="12">
        <v>0</v>
      </c>
      <c r="AM1989" s="12">
        <v>0</v>
      </c>
      <c r="AN1989" s="12">
        <v>0</v>
      </c>
      <c r="AO1989" s="12">
        <v>0</v>
      </c>
      <c r="AP1989" s="12">
        <v>0</v>
      </c>
      <c r="AQ1989" s="12">
        <v>0</v>
      </c>
      <c r="AR1989" s="12">
        <v>0</v>
      </c>
      <c r="AS1989" s="12">
        <v>0</v>
      </c>
      <c r="AT1989" s="12">
        <v>0</v>
      </c>
      <c r="AU1989" s="12">
        <v>0</v>
      </c>
      <c r="AV1989" s="12">
        <v>0</v>
      </c>
      <c r="AW1989" s="12">
        <v>0</v>
      </c>
      <c r="AX1989" s="12">
        <v>0</v>
      </c>
      <c r="AY1989" s="12">
        <v>0</v>
      </c>
      <c r="AZ1989" s="12">
        <v>0</v>
      </c>
      <c r="BA1989" s="12">
        <v>0</v>
      </c>
      <c r="BB1989" s="12">
        <v>0</v>
      </c>
      <c r="BC1989" s="12">
        <v>0</v>
      </c>
      <c r="BD1989" s="12">
        <v>0</v>
      </c>
      <c r="BE1989" s="12">
        <v>0</v>
      </c>
      <c r="BF1989" s="12">
        <v>0</v>
      </c>
      <c r="BK1989" t="s">
        <v>332</v>
      </c>
      <c r="BL1989" t="s">
        <v>113</v>
      </c>
      <c r="BM1989" s="2">
        <v>43915</v>
      </c>
      <c r="BN1989">
        <v>0</v>
      </c>
      <c r="BO1989">
        <v>0</v>
      </c>
      <c r="BP1989">
        <v>0</v>
      </c>
      <c r="BQ1989">
        <v>0</v>
      </c>
      <c r="BR1989">
        <v>0</v>
      </c>
      <c r="BS1989">
        <v>0</v>
      </c>
      <c r="BT1989">
        <v>0</v>
      </c>
      <c r="BU1989">
        <v>0</v>
      </c>
      <c r="BV1989">
        <v>0</v>
      </c>
      <c r="BW1989">
        <v>0</v>
      </c>
      <c r="BX1989">
        <v>0</v>
      </c>
      <c r="BY1989">
        <v>0</v>
      </c>
      <c r="BZ1989">
        <v>0</v>
      </c>
      <c r="CA1989">
        <v>0</v>
      </c>
      <c r="CB1989">
        <v>0</v>
      </c>
      <c r="CC1989">
        <v>0</v>
      </c>
      <c r="CD1989">
        <v>0</v>
      </c>
      <c r="CE1989">
        <v>0</v>
      </c>
      <c r="CF1989">
        <v>0</v>
      </c>
      <c r="CG1989">
        <v>0</v>
      </c>
      <c r="CH1989">
        <v>0</v>
      </c>
      <c r="CI1989">
        <v>0</v>
      </c>
      <c r="CJ1989">
        <v>0</v>
      </c>
      <c r="CK1989">
        <v>0</v>
      </c>
      <c r="CL1989">
        <v>0</v>
      </c>
      <c r="CM1989">
        <v>0</v>
      </c>
      <c r="CN1989">
        <v>0</v>
      </c>
    </row>
    <row r="1990" spans="1:92" hidden="1" x14ac:dyDescent="0.25">
      <c r="A1990" s="27" t="s">
        <v>358</v>
      </c>
      <c r="B1990" s="12" t="s">
        <v>110</v>
      </c>
      <c r="C1990" s="2">
        <v>43916</v>
      </c>
      <c r="D1990" s="12">
        <v>0</v>
      </c>
      <c r="E1990" s="12">
        <v>0</v>
      </c>
      <c r="F1990" s="12">
        <v>0</v>
      </c>
      <c r="G1990" s="12">
        <v>0</v>
      </c>
      <c r="H1990" s="12">
        <v>0</v>
      </c>
      <c r="I1990" s="12">
        <v>0</v>
      </c>
      <c r="J1990" s="12">
        <v>0</v>
      </c>
      <c r="K1990" s="12">
        <v>0</v>
      </c>
      <c r="L1990" s="12">
        <v>0</v>
      </c>
      <c r="M1990" s="12">
        <v>0</v>
      </c>
      <c r="N1990" s="12">
        <v>0</v>
      </c>
      <c r="O1990" s="12">
        <v>0</v>
      </c>
      <c r="P1990" s="12">
        <v>0</v>
      </c>
      <c r="Q1990" s="12">
        <v>0</v>
      </c>
      <c r="R1990" s="12">
        <v>0</v>
      </c>
      <c r="S1990" s="12">
        <v>0</v>
      </c>
      <c r="T1990" s="12">
        <v>0</v>
      </c>
      <c r="U1990" s="12">
        <v>0</v>
      </c>
      <c r="V1990" s="12">
        <v>0</v>
      </c>
      <c r="W1990" s="12">
        <v>0</v>
      </c>
      <c r="X1990" s="12">
        <v>0</v>
      </c>
      <c r="Y1990" s="12">
        <v>0</v>
      </c>
      <c r="Z1990" s="12">
        <v>0</v>
      </c>
      <c r="AA1990" s="12">
        <v>0</v>
      </c>
      <c r="AB1990" s="12">
        <v>0</v>
      </c>
      <c r="AC1990" s="12">
        <v>0</v>
      </c>
      <c r="AG1990" s="33" t="s">
        <v>358</v>
      </c>
      <c r="AH1990" s="30" t="s">
        <v>110</v>
      </c>
      <c r="AI1990" s="34">
        <v>43916</v>
      </c>
      <c r="AJ1990" s="12">
        <v>0</v>
      </c>
      <c r="AK1990" s="12">
        <v>0</v>
      </c>
      <c r="AL1990" s="12">
        <v>0</v>
      </c>
      <c r="AM1990" s="12">
        <v>0</v>
      </c>
      <c r="AN1990" s="12">
        <v>0</v>
      </c>
      <c r="AO1990" s="12">
        <v>0</v>
      </c>
      <c r="AP1990" s="12">
        <v>0</v>
      </c>
      <c r="AQ1990" s="12">
        <v>0</v>
      </c>
      <c r="AR1990" s="12">
        <v>0</v>
      </c>
      <c r="AS1990" s="12">
        <v>0</v>
      </c>
      <c r="AT1990" s="12">
        <v>0</v>
      </c>
      <c r="AU1990" s="12">
        <v>0</v>
      </c>
      <c r="AV1990" s="12">
        <v>0</v>
      </c>
      <c r="AW1990" s="12">
        <v>0</v>
      </c>
      <c r="AX1990" s="12">
        <v>0</v>
      </c>
      <c r="AY1990" s="12">
        <v>0</v>
      </c>
      <c r="AZ1990" s="12">
        <v>0</v>
      </c>
      <c r="BA1990" s="12">
        <v>0</v>
      </c>
      <c r="BB1990" s="12">
        <v>0</v>
      </c>
      <c r="BC1990" s="12">
        <v>0</v>
      </c>
      <c r="BD1990" s="12">
        <v>0</v>
      </c>
      <c r="BE1990" s="12">
        <v>0</v>
      </c>
      <c r="BF1990" s="12">
        <v>0</v>
      </c>
      <c r="BK1990" t="s">
        <v>333</v>
      </c>
      <c r="BL1990" t="s">
        <v>110</v>
      </c>
      <c r="BM1990" s="2">
        <v>43915</v>
      </c>
      <c r="BN1990">
        <v>0</v>
      </c>
      <c r="BO1990">
        <v>0</v>
      </c>
      <c r="BP1990">
        <v>0</v>
      </c>
      <c r="BQ1990">
        <v>0</v>
      </c>
      <c r="BR1990">
        <v>0</v>
      </c>
      <c r="BS1990">
        <v>0</v>
      </c>
      <c r="BT1990">
        <v>0</v>
      </c>
      <c r="BU1990">
        <v>0</v>
      </c>
      <c r="BV1990">
        <v>0</v>
      </c>
      <c r="BW1990">
        <v>0</v>
      </c>
      <c r="BX1990">
        <v>0</v>
      </c>
      <c r="BY1990">
        <v>0</v>
      </c>
      <c r="BZ1990">
        <v>0</v>
      </c>
      <c r="CA1990">
        <v>0</v>
      </c>
      <c r="CB1990">
        <v>0</v>
      </c>
      <c r="CC1990">
        <v>0</v>
      </c>
      <c r="CD1990">
        <v>0</v>
      </c>
      <c r="CE1990">
        <v>0</v>
      </c>
      <c r="CF1990">
        <v>0</v>
      </c>
      <c r="CG1990">
        <v>0</v>
      </c>
      <c r="CH1990">
        <v>0</v>
      </c>
      <c r="CI1990">
        <v>0</v>
      </c>
      <c r="CJ1990">
        <v>0</v>
      </c>
      <c r="CK1990">
        <v>0</v>
      </c>
      <c r="CL1990">
        <v>0</v>
      </c>
      <c r="CM1990">
        <v>0</v>
      </c>
      <c r="CN1990">
        <v>0</v>
      </c>
    </row>
    <row r="1991" spans="1:92" hidden="1" x14ac:dyDescent="0.25">
      <c r="A1991" s="27" t="s">
        <v>358</v>
      </c>
      <c r="B1991" s="12" t="s">
        <v>111</v>
      </c>
      <c r="C1991" s="2">
        <v>43916</v>
      </c>
      <c r="D1991" s="12">
        <v>0</v>
      </c>
      <c r="E1991" s="12">
        <v>0</v>
      </c>
      <c r="F1991" s="12">
        <v>0</v>
      </c>
      <c r="G1991" s="12">
        <v>0</v>
      </c>
      <c r="H1991" s="12">
        <v>0</v>
      </c>
      <c r="I1991" s="12">
        <v>0</v>
      </c>
      <c r="J1991" s="12">
        <v>0</v>
      </c>
      <c r="K1991" s="12">
        <v>0</v>
      </c>
      <c r="L1991" s="12">
        <v>0</v>
      </c>
      <c r="M1991" s="12">
        <v>0</v>
      </c>
      <c r="N1991" s="12">
        <v>0</v>
      </c>
      <c r="O1991" s="12">
        <v>0</v>
      </c>
      <c r="P1991" s="12">
        <v>0</v>
      </c>
      <c r="Q1991" s="12">
        <v>0</v>
      </c>
      <c r="R1991" s="12">
        <v>0</v>
      </c>
      <c r="S1991" s="12">
        <v>0</v>
      </c>
      <c r="T1991" s="12">
        <v>0</v>
      </c>
      <c r="U1991" s="12">
        <v>0</v>
      </c>
      <c r="V1991" s="12">
        <v>0</v>
      </c>
      <c r="W1991" s="12">
        <v>0</v>
      </c>
      <c r="X1991" s="12">
        <v>0</v>
      </c>
      <c r="Y1991" s="12">
        <v>0</v>
      </c>
      <c r="Z1991" s="12">
        <v>0</v>
      </c>
      <c r="AA1991" s="12">
        <v>0</v>
      </c>
      <c r="AB1991" s="12">
        <v>0</v>
      </c>
      <c r="AC1991" s="12">
        <v>0</v>
      </c>
      <c r="AG1991" s="35" t="s">
        <v>358</v>
      </c>
      <c r="AH1991" s="29" t="s">
        <v>111</v>
      </c>
      <c r="AI1991" s="36">
        <v>43916</v>
      </c>
      <c r="AJ1991" s="12">
        <v>0</v>
      </c>
      <c r="AK1991" s="12">
        <v>0</v>
      </c>
      <c r="AL1991" s="12">
        <v>0</v>
      </c>
      <c r="AM1991" s="12">
        <v>0</v>
      </c>
      <c r="AN1991" s="12">
        <v>0</v>
      </c>
      <c r="AO1991" s="12">
        <v>0</v>
      </c>
      <c r="AP1991" s="12">
        <v>0</v>
      </c>
      <c r="AQ1991" s="12">
        <v>0</v>
      </c>
      <c r="AR1991" s="12">
        <v>0</v>
      </c>
      <c r="AS1991" s="12">
        <v>0</v>
      </c>
      <c r="AT1991" s="12">
        <v>0</v>
      </c>
      <c r="AU1991" s="12">
        <v>0</v>
      </c>
      <c r="AV1991" s="12">
        <v>0</v>
      </c>
      <c r="AW1991" s="12">
        <v>0</v>
      </c>
      <c r="AX1991" s="12">
        <v>0</v>
      </c>
      <c r="AY1991" s="12">
        <v>0</v>
      </c>
      <c r="AZ1991" s="12">
        <v>0</v>
      </c>
      <c r="BA1991" s="12">
        <v>0</v>
      </c>
      <c r="BB1991" s="12">
        <v>0</v>
      </c>
      <c r="BC1991" s="12">
        <v>0</v>
      </c>
      <c r="BD1991" s="12">
        <v>0</v>
      </c>
      <c r="BE1991" s="12">
        <v>0</v>
      </c>
      <c r="BF1991" s="12">
        <v>0</v>
      </c>
      <c r="BK1991" t="s">
        <v>333</v>
      </c>
      <c r="BL1991" t="s">
        <v>111</v>
      </c>
      <c r="BM1991" s="2">
        <v>43915</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c r="CK1991">
        <v>0</v>
      </c>
      <c r="CL1991">
        <v>0</v>
      </c>
      <c r="CM1991">
        <v>0</v>
      </c>
      <c r="CN1991">
        <v>0</v>
      </c>
    </row>
    <row r="1992" spans="1:92" hidden="1" x14ac:dyDescent="0.25">
      <c r="A1992" s="27" t="s">
        <v>358</v>
      </c>
      <c r="B1992" s="12" t="s">
        <v>112</v>
      </c>
      <c r="C1992" s="2">
        <v>43916</v>
      </c>
      <c r="D1992" s="12">
        <v>0</v>
      </c>
      <c r="E1992" s="12">
        <v>0</v>
      </c>
      <c r="F1992" s="12">
        <v>0</v>
      </c>
      <c r="G1992" s="12">
        <v>0</v>
      </c>
      <c r="H1992" s="12">
        <v>0</v>
      </c>
      <c r="I1992" s="12">
        <v>0</v>
      </c>
      <c r="J1992" s="12">
        <v>0</v>
      </c>
      <c r="K1992" s="12">
        <v>0</v>
      </c>
      <c r="L1992" s="12">
        <v>0</v>
      </c>
      <c r="M1992" s="12">
        <v>0</v>
      </c>
      <c r="N1992" s="12">
        <v>0</v>
      </c>
      <c r="O1992" s="12">
        <v>0</v>
      </c>
      <c r="P1992" s="12">
        <v>0</v>
      </c>
      <c r="Q1992" s="12">
        <v>0</v>
      </c>
      <c r="R1992" s="12">
        <v>0</v>
      </c>
      <c r="S1992" s="12">
        <v>0</v>
      </c>
      <c r="T1992" s="12">
        <v>0</v>
      </c>
      <c r="U1992" s="12">
        <v>0</v>
      </c>
      <c r="V1992" s="12">
        <v>0</v>
      </c>
      <c r="W1992" s="12">
        <v>0</v>
      </c>
      <c r="X1992" s="12">
        <v>0</v>
      </c>
      <c r="Y1992" s="12">
        <v>0</v>
      </c>
      <c r="Z1992" s="12">
        <v>0</v>
      </c>
      <c r="AA1992" s="12">
        <v>0</v>
      </c>
      <c r="AB1992" s="12">
        <v>0</v>
      </c>
      <c r="AC1992" s="12">
        <v>0</v>
      </c>
      <c r="AG1992" s="33" t="s">
        <v>358</v>
      </c>
      <c r="AH1992" s="30" t="s">
        <v>112</v>
      </c>
      <c r="AI1992" s="34">
        <v>43916</v>
      </c>
      <c r="AJ1992" s="12">
        <v>0</v>
      </c>
      <c r="AK1992" s="12">
        <v>0</v>
      </c>
      <c r="AL1992" s="12">
        <v>0</v>
      </c>
      <c r="AM1992" s="12">
        <v>0</v>
      </c>
      <c r="AN1992" s="12">
        <v>0</v>
      </c>
      <c r="AO1992" s="12">
        <v>0</v>
      </c>
      <c r="AP1992" s="12">
        <v>0</v>
      </c>
      <c r="AQ1992" s="12">
        <v>0</v>
      </c>
      <c r="AR1992" s="12">
        <v>0</v>
      </c>
      <c r="AS1992" s="12">
        <v>0</v>
      </c>
      <c r="AT1992" s="12">
        <v>0</v>
      </c>
      <c r="AU1992" s="12">
        <v>0</v>
      </c>
      <c r="AV1992" s="12">
        <v>0</v>
      </c>
      <c r="AW1992" s="12">
        <v>0</v>
      </c>
      <c r="AX1992" s="12">
        <v>0</v>
      </c>
      <c r="AY1992" s="12">
        <v>0</v>
      </c>
      <c r="AZ1992" s="12">
        <v>0</v>
      </c>
      <c r="BA1992" s="12">
        <v>0</v>
      </c>
      <c r="BB1992" s="12">
        <v>0</v>
      </c>
      <c r="BC1992" s="12">
        <v>0</v>
      </c>
      <c r="BD1992" s="12">
        <v>0</v>
      </c>
      <c r="BE1992" s="12">
        <v>0</v>
      </c>
      <c r="BF1992" s="12">
        <v>0</v>
      </c>
      <c r="BK1992" t="s">
        <v>333</v>
      </c>
      <c r="BL1992" t="s">
        <v>112</v>
      </c>
      <c r="BM1992" s="2">
        <v>43915</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v>0</v>
      </c>
      <c r="CG1992">
        <v>0</v>
      </c>
      <c r="CH1992">
        <v>0</v>
      </c>
      <c r="CI1992">
        <v>0</v>
      </c>
      <c r="CJ1992">
        <v>0</v>
      </c>
      <c r="CK1992">
        <v>0</v>
      </c>
      <c r="CL1992">
        <v>0</v>
      </c>
      <c r="CM1992">
        <v>0</v>
      </c>
      <c r="CN1992">
        <v>0</v>
      </c>
    </row>
    <row r="1993" spans="1:92" hidden="1" x14ac:dyDescent="0.25">
      <c r="A1993" s="27" t="s">
        <v>358</v>
      </c>
      <c r="B1993" s="12" t="s">
        <v>113</v>
      </c>
      <c r="C1993" s="2">
        <v>43916</v>
      </c>
      <c r="D1993" s="12">
        <v>0</v>
      </c>
      <c r="E1993" s="12">
        <v>0</v>
      </c>
      <c r="F1993" s="12">
        <v>0</v>
      </c>
      <c r="G1993" s="12">
        <v>0</v>
      </c>
      <c r="H1993" s="12">
        <v>0</v>
      </c>
      <c r="I1993" s="12">
        <v>0</v>
      </c>
      <c r="J1993" s="12">
        <v>0</v>
      </c>
      <c r="K1993" s="12">
        <v>0</v>
      </c>
      <c r="L1993" s="12">
        <v>0</v>
      </c>
      <c r="M1993" s="12">
        <v>0</v>
      </c>
      <c r="N1993" s="12">
        <v>0</v>
      </c>
      <c r="O1993" s="12">
        <v>0</v>
      </c>
      <c r="P1993" s="12">
        <v>0</v>
      </c>
      <c r="Q1993" s="12">
        <v>0</v>
      </c>
      <c r="R1993" s="12">
        <v>0</v>
      </c>
      <c r="S1993" s="12">
        <v>0</v>
      </c>
      <c r="T1993" s="12">
        <v>0</v>
      </c>
      <c r="U1993" s="12">
        <v>0</v>
      </c>
      <c r="V1993" s="12">
        <v>0</v>
      </c>
      <c r="W1993" s="12">
        <v>0</v>
      </c>
      <c r="X1993" s="12">
        <v>0</v>
      </c>
      <c r="Y1993" s="12">
        <v>0</v>
      </c>
      <c r="Z1993" s="12">
        <v>0</v>
      </c>
      <c r="AA1993" s="12">
        <v>0</v>
      </c>
      <c r="AB1993" s="12">
        <v>0</v>
      </c>
      <c r="AC1993" s="12">
        <v>0</v>
      </c>
      <c r="AG1993" s="35" t="s">
        <v>358</v>
      </c>
      <c r="AH1993" s="29" t="s">
        <v>113</v>
      </c>
      <c r="AI1993" s="36">
        <v>43916</v>
      </c>
      <c r="AJ1993" s="12">
        <v>0</v>
      </c>
      <c r="AK1993" s="12">
        <v>0</v>
      </c>
      <c r="AL1993" s="12">
        <v>0</v>
      </c>
      <c r="AM1993" s="12">
        <v>0</v>
      </c>
      <c r="AN1993" s="12">
        <v>0</v>
      </c>
      <c r="AO1993" s="12">
        <v>0</v>
      </c>
      <c r="AP1993" s="12">
        <v>0</v>
      </c>
      <c r="AQ1993" s="12">
        <v>0</v>
      </c>
      <c r="AR1993" s="12">
        <v>0</v>
      </c>
      <c r="AS1993" s="12">
        <v>0</v>
      </c>
      <c r="AT1993" s="12">
        <v>0</v>
      </c>
      <c r="AU1993" s="12">
        <v>0</v>
      </c>
      <c r="AV1993" s="12">
        <v>0</v>
      </c>
      <c r="AW1993" s="12">
        <v>0</v>
      </c>
      <c r="AX1993" s="12">
        <v>0</v>
      </c>
      <c r="AY1993" s="12">
        <v>0</v>
      </c>
      <c r="AZ1993" s="12">
        <v>0</v>
      </c>
      <c r="BA1993" s="12">
        <v>0</v>
      </c>
      <c r="BB1993" s="12">
        <v>0</v>
      </c>
      <c r="BC1993" s="12">
        <v>0</v>
      </c>
      <c r="BD1993" s="12">
        <v>0</v>
      </c>
      <c r="BE1993" s="12">
        <v>0</v>
      </c>
      <c r="BF1993" s="12">
        <v>0</v>
      </c>
      <c r="BK1993" t="s">
        <v>333</v>
      </c>
      <c r="BL1993" t="s">
        <v>113</v>
      </c>
      <c r="BM1993" s="2">
        <v>43915</v>
      </c>
      <c r="BN1993">
        <v>0</v>
      </c>
      <c r="BO1993">
        <v>0</v>
      </c>
      <c r="BP1993">
        <v>0</v>
      </c>
      <c r="BQ1993">
        <v>0</v>
      </c>
      <c r="BR1993">
        <v>0</v>
      </c>
      <c r="BS1993">
        <v>0</v>
      </c>
      <c r="BT1993">
        <v>0</v>
      </c>
      <c r="BU1993">
        <v>0</v>
      </c>
      <c r="BV1993">
        <v>0</v>
      </c>
      <c r="BW1993">
        <v>0</v>
      </c>
      <c r="BX1993">
        <v>0</v>
      </c>
      <c r="BY1993">
        <v>0</v>
      </c>
      <c r="BZ1993">
        <v>0</v>
      </c>
      <c r="CA1993">
        <v>0</v>
      </c>
      <c r="CB1993">
        <v>0</v>
      </c>
      <c r="CC1993">
        <v>0</v>
      </c>
      <c r="CD1993">
        <v>0</v>
      </c>
      <c r="CE1993">
        <v>0</v>
      </c>
      <c r="CF1993">
        <v>0</v>
      </c>
      <c r="CG1993">
        <v>0</v>
      </c>
      <c r="CH1993">
        <v>0</v>
      </c>
      <c r="CI1993">
        <v>0</v>
      </c>
      <c r="CJ1993">
        <v>0</v>
      </c>
      <c r="CK1993">
        <v>0</v>
      </c>
      <c r="CL1993">
        <v>0</v>
      </c>
      <c r="CM1993">
        <v>0</v>
      </c>
      <c r="CN1993">
        <v>0</v>
      </c>
    </row>
    <row r="1994" spans="1:92" hidden="1" x14ac:dyDescent="0.25">
      <c r="A1994" s="27" t="s">
        <v>359</v>
      </c>
      <c r="B1994" s="12" t="s">
        <v>110</v>
      </c>
      <c r="C1994" s="2">
        <v>43916</v>
      </c>
      <c r="D1994" s="12">
        <v>0</v>
      </c>
      <c r="E1994" s="12">
        <v>0</v>
      </c>
      <c r="F1994" s="12">
        <v>0</v>
      </c>
      <c r="G1994" s="12">
        <v>0</v>
      </c>
      <c r="H1994" s="12">
        <v>0</v>
      </c>
      <c r="I1994" s="12">
        <v>0</v>
      </c>
      <c r="J1994" s="12">
        <v>0</v>
      </c>
      <c r="K1994" s="12">
        <v>0</v>
      </c>
      <c r="L1994" s="12">
        <v>0</v>
      </c>
      <c r="M1994" s="12">
        <v>0</v>
      </c>
      <c r="N1994" s="12">
        <v>0</v>
      </c>
      <c r="O1994" s="12">
        <v>0</v>
      </c>
      <c r="P1994" s="12">
        <v>0</v>
      </c>
      <c r="Q1994" s="12">
        <v>0</v>
      </c>
      <c r="R1994" s="12">
        <v>0</v>
      </c>
      <c r="S1994" s="12">
        <v>0</v>
      </c>
      <c r="T1994" s="12">
        <v>0</v>
      </c>
      <c r="U1994" s="12">
        <v>0</v>
      </c>
      <c r="V1994" s="12">
        <v>0</v>
      </c>
      <c r="W1994" s="12">
        <v>0</v>
      </c>
      <c r="X1994" s="12">
        <v>0</v>
      </c>
      <c r="Y1994" s="12">
        <v>0</v>
      </c>
      <c r="Z1994" s="12">
        <v>0</v>
      </c>
      <c r="AA1994" s="12">
        <v>0</v>
      </c>
      <c r="AB1994" s="12">
        <v>0</v>
      </c>
      <c r="AC1994" s="12">
        <v>0</v>
      </c>
      <c r="AG1994" s="33" t="s">
        <v>359</v>
      </c>
      <c r="AH1994" s="30" t="s">
        <v>110</v>
      </c>
      <c r="AI1994" s="34">
        <v>43916</v>
      </c>
      <c r="AJ1994" s="12">
        <v>0</v>
      </c>
      <c r="AK1994" s="12">
        <v>0</v>
      </c>
      <c r="AL1994" s="12">
        <v>0</v>
      </c>
      <c r="AM1994" s="12">
        <v>0</v>
      </c>
      <c r="AN1994" s="12">
        <v>0</v>
      </c>
      <c r="AO1994" s="12">
        <v>0</v>
      </c>
      <c r="AP1994" s="12">
        <v>0</v>
      </c>
      <c r="AQ1994" s="12">
        <v>0</v>
      </c>
      <c r="AR1994" s="12">
        <v>0</v>
      </c>
      <c r="AS1994" s="12">
        <v>0</v>
      </c>
      <c r="AT1994" s="12">
        <v>0</v>
      </c>
      <c r="AU1994" s="12">
        <v>0</v>
      </c>
      <c r="AV1994" s="12">
        <v>0</v>
      </c>
      <c r="AW1994" s="12">
        <v>0</v>
      </c>
      <c r="AX1994" s="12">
        <v>0</v>
      </c>
      <c r="AY1994" s="12">
        <v>0</v>
      </c>
      <c r="AZ1994" s="12">
        <v>0</v>
      </c>
      <c r="BA1994" s="12">
        <v>0</v>
      </c>
      <c r="BB1994" s="12">
        <v>0</v>
      </c>
      <c r="BC1994" s="12">
        <v>0</v>
      </c>
      <c r="BD1994" s="12">
        <v>0</v>
      </c>
      <c r="BE1994" s="12">
        <v>0</v>
      </c>
      <c r="BF1994" s="12">
        <v>0</v>
      </c>
      <c r="BK1994" t="s">
        <v>334</v>
      </c>
      <c r="BL1994" t="s">
        <v>110</v>
      </c>
      <c r="BM1994" s="2">
        <v>43915</v>
      </c>
      <c r="BN1994">
        <v>0</v>
      </c>
      <c r="BO1994">
        <v>0</v>
      </c>
      <c r="BP1994">
        <v>0</v>
      </c>
      <c r="BQ1994">
        <v>0</v>
      </c>
      <c r="BR1994">
        <v>0</v>
      </c>
      <c r="BS1994">
        <v>0</v>
      </c>
      <c r="BT1994">
        <v>0</v>
      </c>
      <c r="BU1994">
        <v>0</v>
      </c>
      <c r="BV1994">
        <v>0</v>
      </c>
      <c r="BW1994">
        <v>0</v>
      </c>
      <c r="BX1994">
        <v>0</v>
      </c>
      <c r="BY1994">
        <v>0</v>
      </c>
      <c r="BZ1994">
        <v>0</v>
      </c>
      <c r="CA1994">
        <v>0</v>
      </c>
      <c r="CB1994">
        <v>0</v>
      </c>
      <c r="CC1994">
        <v>0</v>
      </c>
      <c r="CD1994">
        <v>0</v>
      </c>
      <c r="CE1994">
        <v>0</v>
      </c>
      <c r="CF1994">
        <v>0</v>
      </c>
      <c r="CG1994">
        <v>0</v>
      </c>
      <c r="CH1994">
        <v>0</v>
      </c>
      <c r="CI1994">
        <v>0</v>
      </c>
      <c r="CJ1994">
        <v>0</v>
      </c>
      <c r="CK1994">
        <v>0</v>
      </c>
      <c r="CL1994">
        <v>0</v>
      </c>
      <c r="CM1994">
        <v>0</v>
      </c>
      <c r="CN1994">
        <v>0</v>
      </c>
    </row>
    <row r="1995" spans="1:92" hidden="1" x14ac:dyDescent="0.25">
      <c r="A1995" s="27" t="s">
        <v>359</v>
      </c>
      <c r="B1995" s="12" t="s">
        <v>111</v>
      </c>
      <c r="C1995" s="2">
        <v>43916</v>
      </c>
      <c r="D1995" s="12">
        <v>0</v>
      </c>
      <c r="E1995" s="12">
        <v>0</v>
      </c>
      <c r="F1995" s="12">
        <v>0</v>
      </c>
      <c r="G1995" s="12">
        <v>0</v>
      </c>
      <c r="H1995" s="12">
        <v>0</v>
      </c>
      <c r="I1995" s="12">
        <v>0</v>
      </c>
      <c r="J1995" s="12">
        <v>0</v>
      </c>
      <c r="K1995" s="12">
        <v>0</v>
      </c>
      <c r="L1995" s="12">
        <v>0</v>
      </c>
      <c r="M1995" s="12">
        <v>0</v>
      </c>
      <c r="N1995" s="12">
        <v>0</v>
      </c>
      <c r="O1995" s="12">
        <v>0</v>
      </c>
      <c r="P1995" s="12">
        <v>0</v>
      </c>
      <c r="Q1995" s="12">
        <v>0</v>
      </c>
      <c r="R1995" s="12">
        <v>0</v>
      </c>
      <c r="S1995" s="12">
        <v>0</v>
      </c>
      <c r="T1995" s="12">
        <v>0</v>
      </c>
      <c r="U1995" s="12">
        <v>0</v>
      </c>
      <c r="V1995" s="12">
        <v>0</v>
      </c>
      <c r="W1995" s="12">
        <v>0</v>
      </c>
      <c r="X1995" s="12">
        <v>0</v>
      </c>
      <c r="Y1995" s="12">
        <v>0</v>
      </c>
      <c r="Z1995" s="12">
        <v>0</v>
      </c>
      <c r="AA1995" s="12">
        <v>0</v>
      </c>
      <c r="AB1995" s="12">
        <v>0</v>
      </c>
      <c r="AC1995" s="12">
        <v>0</v>
      </c>
      <c r="AG1995" s="35" t="s">
        <v>359</v>
      </c>
      <c r="AH1995" s="29" t="s">
        <v>111</v>
      </c>
      <c r="AI1995" s="36">
        <v>43916</v>
      </c>
      <c r="AJ1995" s="12">
        <v>0</v>
      </c>
      <c r="AK1995" s="12">
        <v>0</v>
      </c>
      <c r="AL1995" s="12">
        <v>0</v>
      </c>
      <c r="AM1995" s="12">
        <v>0</v>
      </c>
      <c r="AN1995" s="12">
        <v>0</v>
      </c>
      <c r="AO1995" s="12">
        <v>0</v>
      </c>
      <c r="AP1995" s="12">
        <v>0</v>
      </c>
      <c r="AQ1995" s="12">
        <v>0</v>
      </c>
      <c r="AR1995" s="12">
        <v>0</v>
      </c>
      <c r="AS1995" s="12">
        <v>0</v>
      </c>
      <c r="AT1995" s="12">
        <v>0</v>
      </c>
      <c r="AU1995" s="12">
        <v>0</v>
      </c>
      <c r="AV1995" s="12">
        <v>0</v>
      </c>
      <c r="AW1995" s="12">
        <v>0</v>
      </c>
      <c r="AX1995" s="12">
        <v>0</v>
      </c>
      <c r="AY1995" s="12">
        <v>0</v>
      </c>
      <c r="AZ1995" s="12">
        <v>0</v>
      </c>
      <c r="BA1995" s="12">
        <v>0</v>
      </c>
      <c r="BB1995" s="12">
        <v>0</v>
      </c>
      <c r="BC1995" s="12">
        <v>0</v>
      </c>
      <c r="BD1995" s="12">
        <v>0</v>
      </c>
      <c r="BE1995" s="12">
        <v>0</v>
      </c>
      <c r="BF1995" s="12">
        <v>0</v>
      </c>
      <c r="BK1995" t="s">
        <v>334</v>
      </c>
      <c r="BL1995" t="s">
        <v>111</v>
      </c>
      <c r="BM1995" s="2">
        <v>43915</v>
      </c>
      <c r="BN1995">
        <v>0</v>
      </c>
      <c r="BO1995">
        <v>0</v>
      </c>
      <c r="BP1995">
        <v>0</v>
      </c>
      <c r="BQ1995">
        <v>0</v>
      </c>
      <c r="BR1995">
        <v>0</v>
      </c>
      <c r="BS1995">
        <v>0</v>
      </c>
      <c r="BT1995">
        <v>0</v>
      </c>
      <c r="BU1995">
        <v>0</v>
      </c>
      <c r="BV1995">
        <v>0</v>
      </c>
      <c r="BW1995">
        <v>0</v>
      </c>
      <c r="BX1995">
        <v>0</v>
      </c>
      <c r="BY1995">
        <v>0</v>
      </c>
      <c r="BZ1995">
        <v>0</v>
      </c>
      <c r="CA1995">
        <v>0</v>
      </c>
      <c r="CB1995">
        <v>0</v>
      </c>
      <c r="CC1995">
        <v>0</v>
      </c>
      <c r="CD1995">
        <v>0</v>
      </c>
      <c r="CE1995">
        <v>0</v>
      </c>
      <c r="CF1995">
        <v>0</v>
      </c>
      <c r="CG1995">
        <v>0</v>
      </c>
      <c r="CH1995">
        <v>0</v>
      </c>
      <c r="CI1995">
        <v>0</v>
      </c>
      <c r="CJ1995">
        <v>0</v>
      </c>
      <c r="CK1995">
        <v>0</v>
      </c>
      <c r="CL1995">
        <v>0</v>
      </c>
      <c r="CM1995">
        <v>0</v>
      </c>
      <c r="CN1995">
        <v>0</v>
      </c>
    </row>
    <row r="1996" spans="1:92" hidden="1" x14ac:dyDescent="0.25">
      <c r="A1996" s="27" t="s">
        <v>359</v>
      </c>
      <c r="B1996" s="12" t="s">
        <v>112</v>
      </c>
      <c r="C1996" s="2">
        <v>43916</v>
      </c>
      <c r="D1996" s="12">
        <v>0</v>
      </c>
      <c r="E1996" s="12">
        <v>0</v>
      </c>
      <c r="F1996" s="12">
        <v>0</v>
      </c>
      <c r="G1996" s="12">
        <v>0</v>
      </c>
      <c r="H1996" s="12">
        <v>0</v>
      </c>
      <c r="I1996" s="12">
        <v>0</v>
      </c>
      <c r="J1996" s="12">
        <v>0</v>
      </c>
      <c r="K1996" s="12">
        <v>0</v>
      </c>
      <c r="L1996" s="12">
        <v>0</v>
      </c>
      <c r="M1996" s="12">
        <v>0</v>
      </c>
      <c r="N1996" s="12">
        <v>0</v>
      </c>
      <c r="O1996" s="12">
        <v>0</v>
      </c>
      <c r="P1996" s="12">
        <v>0</v>
      </c>
      <c r="Q1996" s="12">
        <v>0</v>
      </c>
      <c r="R1996" s="12">
        <v>0</v>
      </c>
      <c r="S1996" s="12">
        <v>0</v>
      </c>
      <c r="T1996" s="12">
        <v>0</v>
      </c>
      <c r="U1996" s="12">
        <v>0</v>
      </c>
      <c r="V1996" s="12">
        <v>0</v>
      </c>
      <c r="W1996" s="12">
        <v>0</v>
      </c>
      <c r="X1996" s="12">
        <v>0</v>
      </c>
      <c r="Y1996" s="12">
        <v>0</v>
      </c>
      <c r="Z1996" s="12">
        <v>0</v>
      </c>
      <c r="AA1996" s="12">
        <v>0</v>
      </c>
      <c r="AB1996" s="12">
        <v>0</v>
      </c>
      <c r="AC1996" s="12">
        <v>0</v>
      </c>
      <c r="AG1996" s="33" t="s">
        <v>359</v>
      </c>
      <c r="AH1996" s="30" t="s">
        <v>112</v>
      </c>
      <c r="AI1996" s="34">
        <v>43916</v>
      </c>
      <c r="AJ1996" s="12">
        <v>0</v>
      </c>
      <c r="AK1996" s="12">
        <v>0</v>
      </c>
      <c r="AL1996" s="12">
        <v>0</v>
      </c>
      <c r="AM1996" s="12">
        <v>0</v>
      </c>
      <c r="AN1996" s="12">
        <v>0</v>
      </c>
      <c r="AO1996" s="12">
        <v>0</v>
      </c>
      <c r="AP1996" s="12">
        <v>0</v>
      </c>
      <c r="AQ1996" s="12">
        <v>0</v>
      </c>
      <c r="AR1996" s="12">
        <v>0</v>
      </c>
      <c r="AS1996" s="12">
        <v>0</v>
      </c>
      <c r="AT1996" s="12">
        <v>0</v>
      </c>
      <c r="AU1996" s="12">
        <v>0</v>
      </c>
      <c r="AV1996" s="12">
        <v>0</v>
      </c>
      <c r="AW1996" s="12">
        <v>0</v>
      </c>
      <c r="AX1996" s="12">
        <v>0</v>
      </c>
      <c r="AY1996" s="12">
        <v>0</v>
      </c>
      <c r="AZ1996" s="12">
        <v>0</v>
      </c>
      <c r="BA1996" s="12">
        <v>0</v>
      </c>
      <c r="BB1996" s="12">
        <v>0</v>
      </c>
      <c r="BC1996" s="12">
        <v>0</v>
      </c>
      <c r="BD1996" s="12">
        <v>0</v>
      </c>
      <c r="BE1996" s="12">
        <v>0</v>
      </c>
      <c r="BF1996" s="12">
        <v>0</v>
      </c>
      <c r="BK1996" t="s">
        <v>334</v>
      </c>
      <c r="BL1996" t="s">
        <v>112</v>
      </c>
      <c r="BM1996" s="2">
        <v>43915</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0</v>
      </c>
      <c r="CJ1996">
        <v>0</v>
      </c>
      <c r="CK1996">
        <v>0</v>
      </c>
      <c r="CL1996">
        <v>0</v>
      </c>
      <c r="CM1996">
        <v>0</v>
      </c>
      <c r="CN1996">
        <v>0</v>
      </c>
    </row>
    <row r="1997" spans="1:92" hidden="1" x14ac:dyDescent="0.25">
      <c r="A1997" s="27" t="s">
        <v>359</v>
      </c>
      <c r="B1997" s="12" t="s">
        <v>113</v>
      </c>
      <c r="C1997" s="2">
        <v>43916</v>
      </c>
      <c r="D1997" s="12">
        <v>0</v>
      </c>
      <c r="E1997" s="12">
        <v>0</v>
      </c>
      <c r="F1997" s="12">
        <v>0</v>
      </c>
      <c r="G1997" s="12">
        <v>0</v>
      </c>
      <c r="H1997" s="12">
        <v>0</v>
      </c>
      <c r="I1997" s="12">
        <v>0</v>
      </c>
      <c r="J1997" s="12">
        <v>0</v>
      </c>
      <c r="K1997" s="12">
        <v>0</v>
      </c>
      <c r="L1997" s="12">
        <v>0</v>
      </c>
      <c r="M1997" s="12">
        <v>0</v>
      </c>
      <c r="N1997" s="12">
        <v>0</v>
      </c>
      <c r="O1997" s="12">
        <v>0</v>
      </c>
      <c r="P1997" s="12">
        <v>0</v>
      </c>
      <c r="Q1997" s="12">
        <v>0</v>
      </c>
      <c r="R1997" s="12">
        <v>0</v>
      </c>
      <c r="S1997" s="12">
        <v>0</v>
      </c>
      <c r="T1997" s="12">
        <v>0</v>
      </c>
      <c r="U1997" s="12">
        <v>0</v>
      </c>
      <c r="V1997" s="12">
        <v>0</v>
      </c>
      <c r="W1997" s="12">
        <v>0</v>
      </c>
      <c r="X1997" s="12">
        <v>0</v>
      </c>
      <c r="Y1997" s="12">
        <v>0</v>
      </c>
      <c r="Z1997" s="12">
        <v>0</v>
      </c>
      <c r="AA1997" s="12">
        <v>0</v>
      </c>
      <c r="AB1997" s="12">
        <v>0</v>
      </c>
      <c r="AC1997" s="12">
        <v>0</v>
      </c>
      <c r="AG1997" s="35" t="s">
        <v>359</v>
      </c>
      <c r="AH1997" s="29" t="s">
        <v>113</v>
      </c>
      <c r="AI1997" s="36">
        <v>43916</v>
      </c>
      <c r="AJ1997" s="12">
        <v>0</v>
      </c>
      <c r="AK1997" s="12">
        <v>0</v>
      </c>
      <c r="AL1997" s="12">
        <v>0</v>
      </c>
      <c r="AM1997" s="12">
        <v>0</v>
      </c>
      <c r="AN1997" s="12">
        <v>0</v>
      </c>
      <c r="AO1997" s="12">
        <v>0</v>
      </c>
      <c r="AP1997" s="12">
        <v>0</v>
      </c>
      <c r="AQ1997" s="12">
        <v>0</v>
      </c>
      <c r="AR1997" s="12">
        <v>0</v>
      </c>
      <c r="AS1997" s="12">
        <v>0</v>
      </c>
      <c r="AT1997" s="12">
        <v>0</v>
      </c>
      <c r="AU1997" s="12">
        <v>0</v>
      </c>
      <c r="AV1997" s="12">
        <v>0</v>
      </c>
      <c r="AW1997" s="12">
        <v>0</v>
      </c>
      <c r="AX1997" s="12">
        <v>0</v>
      </c>
      <c r="AY1997" s="12">
        <v>0</v>
      </c>
      <c r="AZ1997" s="12">
        <v>0</v>
      </c>
      <c r="BA1997" s="12">
        <v>0</v>
      </c>
      <c r="BB1997" s="12">
        <v>0</v>
      </c>
      <c r="BC1997" s="12">
        <v>0</v>
      </c>
      <c r="BD1997" s="12">
        <v>0</v>
      </c>
      <c r="BE1997" s="12">
        <v>0</v>
      </c>
      <c r="BF1997" s="12">
        <v>0</v>
      </c>
      <c r="BK1997" t="s">
        <v>334</v>
      </c>
      <c r="BL1997" t="s">
        <v>113</v>
      </c>
      <c r="BM1997" s="2">
        <v>43915</v>
      </c>
      <c r="BN1997">
        <v>0</v>
      </c>
      <c r="BO1997">
        <v>0</v>
      </c>
      <c r="BP1997">
        <v>0</v>
      </c>
      <c r="BQ1997">
        <v>0</v>
      </c>
      <c r="BR1997">
        <v>0</v>
      </c>
      <c r="BS1997">
        <v>0</v>
      </c>
      <c r="BT1997">
        <v>0</v>
      </c>
      <c r="BU1997">
        <v>0</v>
      </c>
      <c r="BV1997">
        <v>0</v>
      </c>
      <c r="BW1997">
        <v>0</v>
      </c>
      <c r="BX1997">
        <v>0</v>
      </c>
      <c r="BY1997">
        <v>0</v>
      </c>
      <c r="BZ1997">
        <v>0</v>
      </c>
      <c r="CA1997">
        <v>0</v>
      </c>
      <c r="CB1997">
        <v>0</v>
      </c>
      <c r="CC1997">
        <v>0</v>
      </c>
      <c r="CD1997">
        <v>0</v>
      </c>
      <c r="CE1997">
        <v>0</v>
      </c>
      <c r="CF1997">
        <v>0</v>
      </c>
      <c r="CG1997">
        <v>0</v>
      </c>
      <c r="CH1997">
        <v>0</v>
      </c>
      <c r="CI1997">
        <v>0</v>
      </c>
      <c r="CJ1997">
        <v>0</v>
      </c>
      <c r="CK1997">
        <v>0</v>
      </c>
      <c r="CL1997">
        <v>0</v>
      </c>
      <c r="CM1997">
        <v>0</v>
      </c>
      <c r="CN1997">
        <v>0</v>
      </c>
    </row>
    <row r="1998" spans="1:92" hidden="1" x14ac:dyDescent="0.25">
      <c r="A1998" s="27" t="s">
        <v>360</v>
      </c>
      <c r="B1998" s="12" t="s">
        <v>110</v>
      </c>
      <c r="C1998" s="2">
        <v>43916</v>
      </c>
      <c r="D1998" s="12">
        <v>0</v>
      </c>
      <c r="E1998" s="12">
        <v>0</v>
      </c>
      <c r="F1998" s="12">
        <v>0</v>
      </c>
      <c r="G1998" s="12">
        <v>0</v>
      </c>
      <c r="H1998" s="12">
        <v>0</v>
      </c>
      <c r="I1998" s="12">
        <v>0</v>
      </c>
      <c r="J1998" s="12">
        <v>0</v>
      </c>
      <c r="K1998" s="12">
        <v>0</v>
      </c>
      <c r="L1998" s="12">
        <v>0</v>
      </c>
      <c r="M1998" s="12">
        <v>0</v>
      </c>
      <c r="N1998" s="12">
        <v>0</v>
      </c>
      <c r="O1998" s="12">
        <v>0</v>
      </c>
      <c r="P1998" s="12">
        <v>0</v>
      </c>
      <c r="Q1998" s="12">
        <v>0</v>
      </c>
      <c r="R1998" s="12">
        <v>0</v>
      </c>
      <c r="S1998" s="12">
        <v>0</v>
      </c>
      <c r="T1998" s="12">
        <v>0</v>
      </c>
      <c r="U1998" s="12">
        <v>0</v>
      </c>
      <c r="V1998" s="12">
        <v>0</v>
      </c>
      <c r="W1998" s="12">
        <v>0</v>
      </c>
      <c r="X1998" s="12">
        <v>0</v>
      </c>
      <c r="Y1998" s="12">
        <v>0</v>
      </c>
      <c r="Z1998" s="12">
        <v>0</v>
      </c>
      <c r="AA1998" s="12">
        <v>0</v>
      </c>
      <c r="AB1998" s="12">
        <v>0</v>
      </c>
      <c r="AC1998" s="12">
        <v>0</v>
      </c>
      <c r="AG1998" s="33" t="s">
        <v>360</v>
      </c>
      <c r="AH1998" s="30" t="s">
        <v>110</v>
      </c>
      <c r="AI1998" s="34">
        <v>43916</v>
      </c>
      <c r="AJ1998" s="12">
        <v>0</v>
      </c>
      <c r="AK1998" s="12">
        <v>0</v>
      </c>
      <c r="AL1998" s="12">
        <v>0</v>
      </c>
      <c r="AM1998" s="12">
        <v>0</v>
      </c>
      <c r="AN1998" s="12">
        <v>0</v>
      </c>
      <c r="AO1998" s="12">
        <v>0</v>
      </c>
      <c r="AP1998" s="12">
        <v>0</v>
      </c>
      <c r="AQ1998" s="12">
        <v>0</v>
      </c>
      <c r="AR1998" s="12">
        <v>0</v>
      </c>
      <c r="AS1998" s="12">
        <v>0</v>
      </c>
      <c r="AT1998" s="12">
        <v>0</v>
      </c>
      <c r="AU1998" s="12">
        <v>0</v>
      </c>
      <c r="AV1998" s="12">
        <v>0</v>
      </c>
      <c r="AW1998" s="12">
        <v>0</v>
      </c>
      <c r="AX1998" s="12">
        <v>0</v>
      </c>
      <c r="AY1998" s="12">
        <v>0</v>
      </c>
      <c r="AZ1998" s="12">
        <v>0</v>
      </c>
      <c r="BA1998" s="12">
        <v>0</v>
      </c>
      <c r="BB1998" s="12">
        <v>0</v>
      </c>
      <c r="BC1998" s="12">
        <v>0</v>
      </c>
      <c r="BD1998" s="12">
        <v>0</v>
      </c>
      <c r="BE1998" s="12">
        <v>0</v>
      </c>
      <c r="BF1998" s="12">
        <v>0</v>
      </c>
      <c r="BK1998" t="s">
        <v>335</v>
      </c>
      <c r="BL1998" t="s">
        <v>110</v>
      </c>
      <c r="BM1998" s="2">
        <v>43915</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c r="CK1998">
        <v>0</v>
      </c>
      <c r="CL1998">
        <v>0</v>
      </c>
      <c r="CM1998">
        <v>0</v>
      </c>
      <c r="CN1998">
        <v>0</v>
      </c>
    </row>
    <row r="1999" spans="1:92" hidden="1" x14ac:dyDescent="0.25">
      <c r="A1999" s="27" t="s">
        <v>360</v>
      </c>
      <c r="B1999" s="12" t="s">
        <v>111</v>
      </c>
      <c r="C1999" s="2">
        <v>43916</v>
      </c>
      <c r="D1999" s="12">
        <v>0</v>
      </c>
      <c r="E1999" s="12">
        <v>0</v>
      </c>
      <c r="F1999" s="12">
        <v>0</v>
      </c>
      <c r="G1999" s="12">
        <v>0</v>
      </c>
      <c r="H1999" s="12">
        <v>0</v>
      </c>
      <c r="I1999" s="12">
        <v>0</v>
      </c>
      <c r="J1999" s="12">
        <v>0</v>
      </c>
      <c r="K1999" s="12">
        <v>0</v>
      </c>
      <c r="L1999" s="12">
        <v>0</v>
      </c>
      <c r="M1999" s="12">
        <v>0</v>
      </c>
      <c r="N1999" s="12">
        <v>0</v>
      </c>
      <c r="O1999" s="12">
        <v>0</v>
      </c>
      <c r="P1999" s="12">
        <v>0</v>
      </c>
      <c r="Q1999" s="12">
        <v>0</v>
      </c>
      <c r="R1999" s="12">
        <v>0</v>
      </c>
      <c r="S1999" s="12">
        <v>0</v>
      </c>
      <c r="T1999" s="12">
        <v>0</v>
      </c>
      <c r="U1999" s="12">
        <v>0</v>
      </c>
      <c r="V1999" s="12">
        <v>0</v>
      </c>
      <c r="W1999" s="12">
        <v>0</v>
      </c>
      <c r="X1999" s="12">
        <v>0</v>
      </c>
      <c r="Y1999" s="12">
        <v>0</v>
      </c>
      <c r="Z1999" s="12">
        <v>0</v>
      </c>
      <c r="AA1999" s="12">
        <v>0</v>
      </c>
      <c r="AB1999" s="12">
        <v>0</v>
      </c>
      <c r="AC1999" s="12">
        <v>0</v>
      </c>
      <c r="AG1999" s="35" t="s">
        <v>360</v>
      </c>
      <c r="AH1999" s="29" t="s">
        <v>111</v>
      </c>
      <c r="AI1999" s="36">
        <v>43916</v>
      </c>
      <c r="AJ1999" s="12">
        <v>0</v>
      </c>
      <c r="AK1999" s="12">
        <v>0</v>
      </c>
      <c r="AL1999" s="12">
        <v>0</v>
      </c>
      <c r="AM1999" s="12">
        <v>0</v>
      </c>
      <c r="AN1999" s="12">
        <v>0</v>
      </c>
      <c r="AO1999" s="12">
        <v>0</v>
      </c>
      <c r="AP1999" s="12">
        <v>0</v>
      </c>
      <c r="AQ1999" s="12">
        <v>0</v>
      </c>
      <c r="AR1999" s="12">
        <v>0</v>
      </c>
      <c r="AS1999" s="12">
        <v>0</v>
      </c>
      <c r="AT1999" s="12">
        <v>0</v>
      </c>
      <c r="AU1999" s="12">
        <v>0</v>
      </c>
      <c r="AV1999" s="12">
        <v>0</v>
      </c>
      <c r="AW1999" s="12">
        <v>0</v>
      </c>
      <c r="AX1999" s="12">
        <v>0</v>
      </c>
      <c r="AY1999" s="12">
        <v>0</v>
      </c>
      <c r="AZ1999" s="12">
        <v>0</v>
      </c>
      <c r="BA1999" s="12">
        <v>0</v>
      </c>
      <c r="BB1999" s="12">
        <v>0</v>
      </c>
      <c r="BC1999" s="12">
        <v>0</v>
      </c>
      <c r="BD1999" s="12">
        <v>0</v>
      </c>
      <c r="BE1999" s="12">
        <v>0</v>
      </c>
      <c r="BF1999" s="12">
        <v>0</v>
      </c>
      <c r="BK1999" t="s">
        <v>335</v>
      </c>
      <c r="BL1999" t="s">
        <v>111</v>
      </c>
      <c r="BM1999" s="2">
        <v>43915</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0</v>
      </c>
      <c r="CF1999">
        <v>0</v>
      </c>
      <c r="CG1999">
        <v>0</v>
      </c>
      <c r="CH1999">
        <v>0</v>
      </c>
      <c r="CI1999">
        <v>0</v>
      </c>
      <c r="CJ1999">
        <v>0</v>
      </c>
      <c r="CK1999">
        <v>0</v>
      </c>
      <c r="CL1999">
        <v>0</v>
      </c>
      <c r="CM1999">
        <v>0</v>
      </c>
      <c r="CN1999">
        <v>0</v>
      </c>
    </row>
    <row r="2000" spans="1:92" hidden="1" x14ac:dyDescent="0.25">
      <c r="A2000" s="27" t="s">
        <v>360</v>
      </c>
      <c r="B2000" s="12" t="s">
        <v>112</v>
      </c>
      <c r="C2000" s="2">
        <v>43916</v>
      </c>
      <c r="D2000" s="12">
        <v>0</v>
      </c>
      <c r="E2000" s="12">
        <v>0</v>
      </c>
      <c r="F2000" s="12">
        <v>0</v>
      </c>
      <c r="G2000" s="12">
        <v>0</v>
      </c>
      <c r="H2000" s="12">
        <v>0</v>
      </c>
      <c r="I2000" s="12">
        <v>0</v>
      </c>
      <c r="J2000" s="12">
        <v>0</v>
      </c>
      <c r="K2000" s="12">
        <v>0</v>
      </c>
      <c r="L2000" s="12">
        <v>0</v>
      </c>
      <c r="M2000" s="12">
        <v>0</v>
      </c>
      <c r="N2000" s="12">
        <v>0</v>
      </c>
      <c r="O2000" s="12">
        <v>0</v>
      </c>
      <c r="P2000" s="12">
        <v>0</v>
      </c>
      <c r="Q2000" s="12">
        <v>0</v>
      </c>
      <c r="R2000" s="12">
        <v>0</v>
      </c>
      <c r="S2000" s="12">
        <v>0</v>
      </c>
      <c r="T2000" s="12">
        <v>0</v>
      </c>
      <c r="U2000" s="12">
        <v>0</v>
      </c>
      <c r="V2000" s="12">
        <v>0</v>
      </c>
      <c r="W2000" s="12">
        <v>0</v>
      </c>
      <c r="X2000" s="12">
        <v>0</v>
      </c>
      <c r="Y2000" s="12">
        <v>0</v>
      </c>
      <c r="Z2000" s="12">
        <v>0</v>
      </c>
      <c r="AA2000" s="12">
        <v>0</v>
      </c>
      <c r="AB2000" s="12">
        <v>0</v>
      </c>
      <c r="AC2000" s="12">
        <v>0</v>
      </c>
      <c r="AG2000" s="33" t="s">
        <v>360</v>
      </c>
      <c r="AH2000" s="30" t="s">
        <v>112</v>
      </c>
      <c r="AI2000" s="34">
        <v>43916</v>
      </c>
      <c r="AJ2000" s="12">
        <v>0</v>
      </c>
      <c r="AK2000" s="12">
        <v>0</v>
      </c>
      <c r="AL2000" s="12">
        <v>0</v>
      </c>
      <c r="AM2000" s="12">
        <v>0</v>
      </c>
      <c r="AN2000" s="12">
        <v>0</v>
      </c>
      <c r="AO2000" s="12">
        <v>0</v>
      </c>
      <c r="AP2000" s="12">
        <v>0</v>
      </c>
      <c r="AQ2000" s="12">
        <v>0</v>
      </c>
      <c r="AR2000" s="12">
        <v>0</v>
      </c>
      <c r="AS2000" s="12">
        <v>0</v>
      </c>
      <c r="AT2000" s="12">
        <v>0</v>
      </c>
      <c r="AU2000" s="12">
        <v>0</v>
      </c>
      <c r="AV2000" s="12">
        <v>0</v>
      </c>
      <c r="AW2000" s="12">
        <v>0</v>
      </c>
      <c r="AX2000" s="12">
        <v>0</v>
      </c>
      <c r="AY2000" s="12">
        <v>0</v>
      </c>
      <c r="AZ2000" s="12">
        <v>0</v>
      </c>
      <c r="BA2000" s="12">
        <v>0</v>
      </c>
      <c r="BB2000" s="12">
        <v>0</v>
      </c>
      <c r="BC2000" s="12">
        <v>0</v>
      </c>
      <c r="BD2000" s="12">
        <v>0</v>
      </c>
      <c r="BE2000" s="12">
        <v>0</v>
      </c>
      <c r="BF2000" s="12">
        <v>0</v>
      </c>
      <c r="BK2000" t="s">
        <v>335</v>
      </c>
      <c r="BL2000" t="s">
        <v>112</v>
      </c>
      <c r="BM2000" s="2">
        <v>43915</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0</v>
      </c>
      <c r="CJ2000">
        <v>0</v>
      </c>
      <c r="CK2000">
        <v>0</v>
      </c>
      <c r="CL2000">
        <v>0</v>
      </c>
      <c r="CM2000">
        <v>0</v>
      </c>
      <c r="CN2000">
        <v>0</v>
      </c>
    </row>
    <row r="2001" spans="1:92" hidden="1" x14ac:dyDescent="0.25">
      <c r="A2001" s="27" t="s">
        <v>360</v>
      </c>
      <c r="B2001" s="12" t="s">
        <v>113</v>
      </c>
      <c r="C2001" s="2">
        <v>43916</v>
      </c>
      <c r="D2001" s="12">
        <v>0</v>
      </c>
      <c r="E2001" s="12">
        <v>0</v>
      </c>
      <c r="F2001" s="12">
        <v>0</v>
      </c>
      <c r="G2001" s="12">
        <v>0</v>
      </c>
      <c r="H2001" s="12">
        <v>0</v>
      </c>
      <c r="I2001" s="12">
        <v>0</v>
      </c>
      <c r="J2001" s="12">
        <v>0</v>
      </c>
      <c r="K2001" s="12">
        <v>0</v>
      </c>
      <c r="L2001" s="12">
        <v>0</v>
      </c>
      <c r="M2001" s="12">
        <v>0</v>
      </c>
      <c r="N2001" s="12">
        <v>0</v>
      </c>
      <c r="O2001" s="12">
        <v>0</v>
      </c>
      <c r="P2001" s="12">
        <v>0</v>
      </c>
      <c r="Q2001" s="12">
        <v>0</v>
      </c>
      <c r="R2001" s="12">
        <v>0</v>
      </c>
      <c r="S2001" s="12">
        <v>0</v>
      </c>
      <c r="T2001" s="12">
        <v>0</v>
      </c>
      <c r="U2001" s="12">
        <v>0</v>
      </c>
      <c r="V2001" s="12">
        <v>0</v>
      </c>
      <c r="W2001" s="12">
        <v>0</v>
      </c>
      <c r="X2001" s="12">
        <v>0</v>
      </c>
      <c r="Y2001" s="12">
        <v>0</v>
      </c>
      <c r="Z2001" s="12">
        <v>0</v>
      </c>
      <c r="AA2001" s="12">
        <v>0</v>
      </c>
      <c r="AB2001" s="12">
        <v>0</v>
      </c>
      <c r="AC2001" s="12">
        <v>0</v>
      </c>
      <c r="AG2001" s="35" t="s">
        <v>360</v>
      </c>
      <c r="AH2001" s="29" t="s">
        <v>113</v>
      </c>
      <c r="AI2001" s="36">
        <v>43916</v>
      </c>
      <c r="AJ2001" s="12">
        <v>0</v>
      </c>
      <c r="AK2001" s="12">
        <v>0</v>
      </c>
      <c r="AL2001" s="12">
        <v>0</v>
      </c>
      <c r="AM2001" s="12">
        <v>0</v>
      </c>
      <c r="AN2001" s="12">
        <v>0</v>
      </c>
      <c r="AO2001" s="12">
        <v>0</v>
      </c>
      <c r="AP2001" s="12">
        <v>0</v>
      </c>
      <c r="AQ2001" s="12">
        <v>0</v>
      </c>
      <c r="AR2001" s="12">
        <v>0</v>
      </c>
      <c r="AS2001" s="12">
        <v>0</v>
      </c>
      <c r="AT2001" s="12">
        <v>0</v>
      </c>
      <c r="AU2001" s="12">
        <v>0</v>
      </c>
      <c r="AV2001" s="12">
        <v>0</v>
      </c>
      <c r="AW2001" s="12">
        <v>0</v>
      </c>
      <c r="AX2001" s="12">
        <v>0</v>
      </c>
      <c r="AY2001" s="12">
        <v>0</v>
      </c>
      <c r="AZ2001" s="12">
        <v>0</v>
      </c>
      <c r="BA2001" s="12">
        <v>0</v>
      </c>
      <c r="BB2001" s="12">
        <v>0</v>
      </c>
      <c r="BC2001" s="12">
        <v>0</v>
      </c>
      <c r="BD2001" s="12">
        <v>0</v>
      </c>
      <c r="BE2001" s="12">
        <v>0</v>
      </c>
      <c r="BF2001" s="12">
        <v>0</v>
      </c>
      <c r="BK2001" t="s">
        <v>335</v>
      </c>
      <c r="BL2001" t="s">
        <v>113</v>
      </c>
      <c r="BM2001" s="2">
        <v>43915</v>
      </c>
      <c r="BN2001">
        <v>0</v>
      </c>
      <c r="BO2001">
        <v>0</v>
      </c>
      <c r="BP2001">
        <v>0</v>
      </c>
      <c r="BQ2001">
        <v>0</v>
      </c>
      <c r="BR2001">
        <v>0</v>
      </c>
      <c r="BS2001">
        <v>0</v>
      </c>
      <c r="BT2001">
        <v>0</v>
      </c>
      <c r="BU2001">
        <v>0</v>
      </c>
      <c r="BV2001">
        <v>0</v>
      </c>
      <c r="BW2001">
        <v>0</v>
      </c>
      <c r="BX2001">
        <v>0</v>
      </c>
      <c r="BY2001">
        <v>0</v>
      </c>
      <c r="BZ2001">
        <v>0</v>
      </c>
      <c r="CA2001">
        <v>0</v>
      </c>
      <c r="CB2001">
        <v>0</v>
      </c>
      <c r="CC2001">
        <v>0</v>
      </c>
      <c r="CD2001">
        <v>0</v>
      </c>
      <c r="CE2001">
        <v>0</v>
      </c>
      <c r="CF2001">
        <v>0</v>
      </c>
      <c r="CG2001">
        <v>0</v>
      </c>
      <c r="CH2001">
        <v>0</v>
      </c>
      <c r="CI2001">
        <v>0</v>
      </c>
      <c r="CJ2001">
        <v>0</v>
      </c>
      <c r="CK2001">
        <v>0</v>
      </c>
      <c r="CL2001">
        <v>0</v>
      </c>
      <c r="CM2001">
        <v>0</v>
      </c>
      <c r="CN2001">
        <v>0</v>
      </c>
    </row>
    <row r="2002" spans="1:92" hidden="1" x14ac:dyDescent="0.25">
      <c r="A2002" s="27" t="s">
        <v>361</v>
      </c>
      <c r="B2002" s="12" t="s">
        <v>110</v>
      </c>
      <c r="C2002" s="2">
        <v>43916</v>
      </c>
      <c r="D2002" s="12">
        <v>0</v>
      </c>
      <c r="E2002" s="12">
        <v>0</v>
      </c>
      <c r="F2002" s="12">
        <v>0</v>
      </c>
      <c r="G2002" s="12">
        <v>0</v>
      </c>
      <c r="H2002" s="12">
        <v>0</v>
      </c>
      <c r="I2002" s="12">
        <v>0</v>
      </c>
      <c r="J2002" s="12">
        <v>0</v>
      </c>
      <c r="K2002" s="12">
        <v>0</v>
      </c>
      <c r="L2002" s="12">
        <v>0</v>
      </c>
      <c r="M2002" s="12">
        <v>0</v>
      </c>
      <c r="N2002" s="12">
        <v>0</v>
      </c>
      <c r="O2002" s="12">
        <v>0</v>
      </c>
      <c r="P2002" s="12">
        <v>0</v>
      </c>
      <c r="Q2002" s="12">
        <v>0</v>
      </c>
      <c r="R2002" s="12">
        <v>0</v>
      </c>
      <c r="S2002" s="12">
        <v>0</v>
      </c>
      <c r="T2002" s="12">
        <v>0</v>
      </c>
      <c r="U2002" s="12">
        <v>0</v>
      </c>
      <c r="V2002" s="12">
        <v>0</v>
      </c>
      <c r="W2002" s="12">
        <v>0</v>
      </c>
      <c r="X2002" s="12">
        <v>0</v>
      </c>
      <c r="Y2002" s="12">
        <v>0</v>
      </c>
      <c r="Z2002" s="12">
        <v>0</v>
      </c>
      <c r="AA2002" s="12">
        <v>0</v>
      </c>
      <c r="AB2002" s="12">
        <v>0</v>
      </c>
      <c r="AC2002" s="12">
        <v>0</v>
      </c>
      <c r="AG2002" s="33" t="s">
        <v>361</v>
      </c>
      <c r="AH2002" s="30" t="s">
        <v>110</v>
      </c>
      <c r="AI2002" s="34">
        <v>43916</v>
      </c>
      <c r="AJ2002" s="12">
        <v>0</v>
      </c>
      <c r="AK2002" s="12">
        <v>0</v>
      </c>
      <c r="AL2002" s="12">
        <v>0</v>
      </c>
      <c r="AM2002" s="12">
        <v>0</v>
      </c>
      <c r="AN2002" s="12">
        <v>0</v>
      </c>
      <c r="AO2002" s="12">
        <v>0</v>
      </c>
      <c r="AP2002" s="12">
        <v>0</v>
      </c>
      <c r="AQ2002" s="12">
        <v>0</v>
      </c>
      <c r="AR2002" s="12">
        <v>0</v>
      </c>
      <c r="AS2002" s="12">
        <v>0</v>
      </c>
      <c r="AT2002" s="12">
        <v>0</v>
      </c>
      <c r="AU2002" s="12">
        <v>0</v>
      </c>
      <c r="AV2002" s="12">
        <v>0</v>
      </c>
      <c r="AW2002" s="12">
        <v>0</v>
      </c>
      <c r="AX2002" s="12">
        <v>0</v>
      </c>
      <c r="AY2002" s="12">
        <v>0</v>
      </c>
      <c r="AZ2002" s="12">
        <v>0</v>
      </c>
      <c r="BA2002" s="12">
        <v>0</v>
      </c>
      <c r="BB2002" s="12">
        <v>0</v>
      </c>
      <c r="BC2002" s="12">
        <v>0</v>
      </c>
      <c r="BD2002" s="12">
        <v>0</v>
      </c>
      <c r="BE2002" s="12">
        <v>0</v>
      </c>
      <c r="BF2002" s="12">
        <v>0</v>
      </c>
      <c r="BK2002" t="s">
        <v>336</v>
      </c>
      <c r="BL2002" t="s">
        <v>110</v>
      </c>
      <c r="BM2002" s="2">
        <v>43915</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c r="CK2002">
        <v>0</v>
      </c>
      <c r="CL2002">
        <v>0</v>
      </c>
      <c r="CM2002">
        <v>0</v>
      </c>
      <c r="CN2002">
        <v>0</v>
      </c>
    </row>
    <row r="2003" spans="1:92" hidden="1" x14ac:dyDescent="0.25">
      <c r="A2003" s="27" t="s">
        <v>361</v>
      </c>
      <c r="B2003" s="12" t="s">
        <v>111</v>
      </c>
      <c r="C2003" s="2">
        <v>43916</v>
      </c>
      <c r="D2003" s="12">
        <v>0</v>
      </c>
      <c r="E2003" s="12">
        <v>0</v>
      </c>
      <c r="F2003" s="12">
        <v>0</v>
      </c>
      <c r="G2003" s="12">
        <v>0</v>
      </c>
      <c r="H2003" s="12">
        <v>0</v>
      </c>
      <c r="I2003" s="12">
        <v>0</v>
      </c>
      <c r="J2003" s="12">
        <v>0</v>
      </c>
      <c r="K2003" s="12">
        <v>0</v>
      </c>
      <c r="L2003" s="12">
        <v>0</v>
      </c>
      <c r="M2003" s="12">
        <v>0</v>
      </c>
      <c r="N2003" s="12">
        <v>0</v>
      </c>
      <c r="O2003" s="12">
        <v>0</v>
      </c>
      <c r="P2003" s="12">
        <v>0</v>
      </c>
      <c r="Q2003" s="12">
        <v>0</v>
      </c>
      <c r="R2003" s="12">
        <v>0</v>
      </c>
      <c r="S2003" s="12">
        <v>0</v>
      </c>
      <c r="T2003" s="12">
        <v>0</v>
      </c>
      <c r="U2003" s="12">
        <v>0</v>
      </c>
      <c r="V2003" s="12">
        <v>0</v>
      </c>
      <c r="W2003" s="12">
        <v>0</v>
      </c>
      <c r="X2003" s="12">
        <v>0</v>
      </c>
      <c r="Y2003" s="12">
        <v>0</v>
      </c>
      <c r="Z2003" s="12">
        <v>0</v>
      </c>
      <c r="AA2003" s="12">
        <v>0</v>
      </c>
      <c r="AB2003" s="12">
        <v>0</v>
      </c>
      <c r="AC2003" s="12">
        <v>0</v>
      </c>
      <c r="AG2003" s="35" t="s">
        <v>361</v>
      </c>
      <c r="AH2003" s="29" t="s">
        <v>111</v>
      </c>
      <c r="AI2003" s="36">
        <v>43916</v>
      </c>
      <c r="AJ2003" s="12">
        <v>0</v>
      </c>
      <c r="AK2003" s="12">
        <v>0</v>
      </c>
      <c r="AL2003" s="12">
        <v>0</v>
      </c>
      <c r="AM2003" s="12">
        <v>0</v>
      </c>
      <c r="AN2003" s="12">
        <v>0</v>
      </c>
      <c r="AO2003" s="12">
        <v>0</v>
      </c>
      <c r="AP2003" s="12">
        <v>0</v>
      </c>
      <c r="AQ2003" s="12">
        <v>0</v>
      </c>
      <c r="AR2003" s="12">
        <v>0</v>
      </c>
      <c r="AS2003" s="12">
        <v>0</v>
      </c>
      <c r="AT2003" s="12">
        <v>0</v>
      </c>
      <c r="AU2003" s="12">
        <v>0</v>
      </c>
      <c r="AV2003" s="12">
        <v>0</v>
      </c>
      <c r="AW2003" s="12">
        <v>0</v>
      </c>
      <c r="AX2003" s="12">
        <v>0</v>
      </c>
      <c r="AY2003" s="12">
        <v>0</v>
      </c>
      <c r="AZ2003" s="12">
        <v>0</v>
      </c>
      <c r="BA2003" s="12">
        <v>0</v>
      </c>
      <c r="BB2003" s="12">
        <v>0</v>
      </c>
      <c r="BC2003" s="12">
        <v>0</v>
      </c>
      <c r="BD2003" s="12">
        <v>0</v>
      </c>
      <c r="BE2003" s="12">
        <v>0</v>
      </c>
      <c r="BF2003" s="12">
        <v>0</v>
      </c>
      <c r="BK2003" t="s">
        <v>336</v>
      </c>
      <c r="BL2003" t="s">
        <v>111</v>
      </c>
      <c r="BM2003" s="2">
        <v>43915</v>
      </c>
      <c r="BN2003">
        <v>0</v>
      </c>
      <c r="BO2003">
        <v>0</v>
      </c>
      <c r="BP2003">
        <v>0</v>
      </c>
      <c r="BQ2003">
        <v>0</v>
      </c>
      <c r="BR2003">
        <v>0</v>
      </c>
      <c r="BS2003">
        <v>0</v>
      </c>
      <c r="BT2003">
        <v>0</v>
      </c>
      <c r="BU2003">
        <v>0</v>
      </c>
      <c r="BV2003">
        <v>0</v>
      </c>
      <c r="BW2003">
        <v>0</v>
      </c>
      <c r="BX2003">
        <v>0</v>
      </c>
      <c r="BY2003">
        <v>0</v>
      </c>
      <c r="BZ2003">
        <v>0</v>
      </c>
      <c r="CA2003">
        <v>0</v>
      </c>
      <c r="CB2003">
        <v>0</v>
      </c>
      <c r="CC2003">
        <v>0</v>
      </c>
      <c r="CD2003">
        <v>0</v>
      </c>
      <c r="CE2003">
        <v>0</v>
      </c>
      <c r="CF2003">
        <v>0</v>
      </c>
      <c r="CG2003">
        <v>0</v>
      </c>
      <c r="CH2003">
        <v>0</v>
      </c>
      <c r="CI2003">
        <v>0</v>
      </c>
      <c r="CJ2003">
        <v>0</v>
      </c>
      <c r="CK2003">
        <v>0</v>
      </c>
      <c r="CL2003">
        <v>0</v>
      </c>
      <c r="CM2003">
        <v>0</v>
      </c>
      <c r="CN2003">
        <v>0</v>
      </c>
    </row>
    <row r="2004" spans="1:92" hidden="1" x14ac:dyDescent="0.25">
      <c r="A2004" s="27" t="s">
        <v>361</v>
      </c>
      <c r="B2004" s="12" t="s">
        <v>112</v>
      </c>
      <c r="C2004" s="2">
        <v>43916</v>
      </c>
      <c r="D2004" s="12">
        <v>0</v>
      </c>
      <c r="E2004" s="12">
        <v>0</v>
      </c>
      <c r="F2004" s="12">
        <v>0</v>
      </c>
      <c r="G2004" s="12">
        <v>0</v>
      </c>
      <c r="H2004" s="12">
        <v>0</v>
      </c>
      <c r="I2004" s="12">
        <v>0</v>
      </c>
      <c r="J2004" s="12">
        <v>0</v>
      </c>
      <c r="K2004" s="12">
        <v>0</v>
      </c>
      <c r="L2004" s="12">
        <v>0</v>
      </c>
      <c r="M2004" s="12">
        <v>0</v>
      </c>
      <c r="N2004" s="12">
        <v>0</v>
      </c>
      <c r="O2004" s="12">
        <v>0</v>
      </c>
      <c r="P2004" s="12">
        <v>0</v>
      </c>
      <c r="Q2004" s="12">
        <v>0</v>
      </c>
      <c r="R2004" s="12">
        <v>0</v>
      </c>
      <c r="S2004" s="12">
        <v>0</v>
      </c>
      <c r="T2004" s="12">
        <v>0</v>
      </c>
      <c r="U2004" s="12">
        <v>0</v>
      </c>
      <c r="V2004" s="12">
        <v>0</v>
      </c>
      <c r="W2004" s="12">
        <v>0</v>
      </c>
      <c r="X2004" s="12">
        <v>0</v>
      </c>
      <c r="Y2004" s="12">
        <v>0</v>
      </c>
      <c r="Z2004" s="12">
        <v>0</v>
      </c>
      <c r="AA2004" s="12">
        <v>0</v>
      </c>
      <c r="AB2004" s="12">
        <v>0</v>
      </c>
      <c r="AC2004" s="12">
        <v>0</v>
      </c>
      <c r="AG2004" s="33" t="s">
        <v>361</v>
      </c>
      <c r="AH2004" s="30" t="s">
        <v>112</v>
      </c>
      <c r="AI2004" s="34">
        <v>43916</v>
      </c>
      <c r="AJ2004" s="12">
        <v>0</v>
      </c>
      <c r="AK2004" s="12">
        <v>0</v>
      </c>
      <c r="AL2004" s="12">
        <v>0</v>
      </c>
      <c r="AM2004" s="12">
        <v>0</v>
      </c>
      <c r="AN2004" s="12">
        <v>0</v>
      </c>
      <c r="AO2004" s="12">
        <v>0</v>
      </c>
      <c r="AP2004" s="12">
        <v>0</v>
      </c>
      <c r="AQ2004" s="12">
        <v>0</v>
      </c>
      <c r="AR2004" s="12">
        <v>0</v>
      </c>
      <c r="AS2004" s="12">
        <v>0</v>
      </c>
      <c r="AT2004" s="12">
        <v>0</v>
      </c>
      <c r="AU2004" s="12">
        <v>0</v>
      </c>
      <c r="AV2004" s="12">
        <v>0</v>
      </c>
      <c r="AW2004" s="12">
        <v>0</v>
      </c>
      <c r="AX2004" s="12">
        <v>0</v>
      </c>
      <c r="AY2004" s="12">
        <v>0</v>
      </c>
      <c r="AZ2004" s="12">
        <v>0</v>
      </c>
      <c r="BA2004" s="12">
        <v>0</v>
      </c>
      <c r="BB2004" s="12">
        <v>0</v>
      </c>
      <c r="BC2004" s="12">
        <v>0</v>
      </c>
      <c r="BD2004" s="12">
        <v>0</v>
      </c>
      <c r="BE2004" s="12">
        <v>0</v>
      </c>
      <c r="BF2004" s="12">
        <v>0</v>
      </c>
      <c r="BK2004" t="s">
        <v>336</v>
      </c>
      <c r="BL2004" t="s">
        <v>112</v>
      </c>
      <c r="BM2004" s="2">
        <v>43915</v>
      </c>
      <c r="BN2004">
        <v>0</v>
      </c>
      <c r="BO2004">
        <v>0</v>
      </c>
      <c r="BP2004">
        <v>0</v>
      </c>
      <c r="BQ2004">
        <v>0</v>
      </c>
      <c r="BR2004">
        <v>0</v>
      </c>
      <c r="BS2004">
        <v>0</v>
      </c>
      <c r="BT2004">
        <v>0</v>
      </c>
      <c r="BU2004">
        <v>0</v>
      </c>
      <c r="BV2004">
        <v>0</v>
      </c>
      <c r="BW2004">
        <v>0</v>
      </c>
      <c r="BX2004">
        <v>0</v>
      </c>
      <c r="BY2004">
        <v>0</v>
      </c>
      <c r="BZ2004">
        <v>0</v>
      </c>
      <c r="CA2004">
        <v>0</v>
      </c>
      <c r="CB2004">
        <v>0</v>
      </c>
      <c r="CC2004">
        <v>0</v>
      </c>
      <c r="CD2004">
        <v>0</v>
      </c>
      <c r="CE2004">
        <v>0</v>
      </c>
      <c r="CF2004">
        <v>0</v>
      </c>
      <c r="CG2004">
        <v>0</v>
      </c>
      <c r="CH2004">
        <v>0</v>
      </c>
      <c r="CI2004">
        <v>0</v>
      </c>
      <c r="CJ2004">
        <v>0</v>
      </c>
      <c r="CK2004">
        <v>0</v>
      </c>
      <c r="CL2004">
        <v>0</v>
      </c>
      <c r="CM2004">
        <v>0</v>
      </c>
      <c r="CN2004">
        <v>0</v>
      </c>
    </row>
    <row r="2005" spans="1:92" hidden="1" x14ac:dyDescent="0.25">
      <c r="A2005" s="27" t="s">
        <v>361</v>
      </c>
      <c r="B2005" s="12" t="s">
        <v>113</v>
      </c>
      <c r="C2005" s="2">
        <v>43916</v>
      </c>
      <c r="D2005" s="12">
        <v>0</v>
      </c>
      <c r="E2005" s="12">
        <v>0</v>
      </c>
      <c r="F2005" s="12">
        <v>0</v>
      </c>
      <c r="G2005" s="12">
        <v>0</v>
      </c>
      <c r="H2005" s="12">
        <v>0</v>
      </c>
      <c r="I2005" s="12">
        <v>0</v>
      </c>
      <c r="J2005" s="12">
        <v>0</v>
      </c>
      <c r="K2005" s="12">
        <v>0</v>
      </c>
      <c r="L2005" s="12">
        <v>0</v>
      </c>
      <c r="M2005" s="12">
        <v>0</v>
      </c>
      <c r="N2005" s="12">
        <v>0</v>
      </c>
      <c r="O2005" s="12">
        <v>0</v>
      </c>
      <c r="P2005" s="12">
        <v>0</v>
      </c>
      <c r="Q2005" s="12">
        <v>0</v>
      </c>
      <c r="R2005" s="12">
        <v>0</v>
      </c>
      <c r="S2005" s="12">
        <v>0</v>
      </c>
      <c r="T2005" s="12">
        <v>0</v>
      </c>
      <c r="U2005" s="12">
        <v>0</v>
      </c>
      <c r="V2005" s="12">
        <v>0</v>
      </c>
      <c r="W2005" s="12">
        <v>0</v>
      </c>
      <c r="X2005" s="12">
        <v>0</v>
      </c>
      <c r="Y2005" s="12">
        <v>0</v>
      </c>
      <c r="Z2005" s="12">
        <v>0</v>
      </c>
      <c r="AA2005" s="12">
        <v>0</v>
      </c>
      <c r="AB2005" s="12">
        <v>0</v>
      </c>
      <c r="AC2005" s="12">
        <v>0</v>
      </c>
      <c r="AG2005" s="35" t="s">
        <v>361</v>
      </c>
      <c r="AH2005" s="29" t="s">
        <v>113</v>
      </c>
      <c r="AI2005" s="36">
        <v>43916</v>
      </c>
      <c r="AJ2005" s="12">
        <v>0</v>
      </c>
      <c r="AK2005" s="12">
        <v>0</v>
      </c>
      <c r="AL2005" s="12">
        <v>0</v>
      </c>
      <c r="AM2005" s="12">
        <v>0</v>
      </c>
      <c r="AN2005" s="12">
        <v>0</v>
      </c>
      <c r="AO2005" s="12">
        <v>0</v>
      </c>
      <c r="AP2005" s="12">
        <v>0</v>
      </c>
      <c r="AQ2005" s="12">
        <v>0</v>
      </c>
      <c r="AR2005" s="12">
        <v>0</v>
      </c>
      <c r="AS2005" s="12">
        <v>0</v>
      </c>
      <c r="AT2005" s="12">
        <v>0</v>
      </c>
      <c r="AU2005" s="12">
        <v>0</v>
      </c>
      <c r="AV2005" s="12">
        <v>0</v>
      </c>
      <c r="AW2005" s="12">
        <v>0</v>
      </c>
      <c r="AX2005" s="12">
        <v>0</v>
      </c>
      <c r="AY2005" s="12">
        <v>0</v>
      </c>
      <c r="AZ2005" s="12">
        <v>0</v>
      </c>
      <c r="BA2005" s="12">
        <v>0</v>
      </c>
      <c r="BB2005" s="12">
        <v>0</v>
      </c>
      <c r="BC2005" s="12">
        <v>0</v>
      </c>
      <c r="BD2005" s="12">
        <v>0</v>
      </c>
      <c r="BE2005" s="12">
        <v>0</v>
      </c>
      <c r="BF2005" s="12">
        <v>0</v>
      </c>
      <c r="BK2005" t="s">
        <v>336</v>
      </c>
      <c r="BL2005" t="s">
        <v>113</v>
      </c>
      <c r="BM2005" s="2">
        <v>43915</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0</v>
      </c>
      <c r="CJ2005">
        <v>0</v>
      </c>
      <c r="CK2005">
        <v>0</v>
      </c>
      <c r="CL2005">
        <v>0</v>
      </c>
      <c r="CM2005">
        <v>0</v>
      </c>
      <c r="CN2005">
        <v>0</v>
      </c>
    </row>
    <row r="2006" spans="1:92" hidden="1" x14ac:dyDescent="0.25">
      <c r="A2006" s="27" t="s">
        <v>362</v>
      </c>
      <c r="B2006" s="12" t="s">
        <v>110</v>
      </c>
      <c r="C2006" s="2">
        <v>43916</v>
      </c>
      <c r="D2006" s="12">
        <v>0</v>
      </c>
      <c r="E2006" s="12">
        <v>0</v>
      </c>
      <c r="F2006" s="12">
        <v>0</v>
      </c>
      <c r="G2006" s="12">
        <v>0</v>
      </c>
      <c r="H2006" s="12">
        <v>0</v>
      </c>
      <c r="I2006" s="12">
        <v>0</v>
      </c>
      <c r="J2006" s="12">
        <v>0</v>
      </c>
      <c r="K2006" s="12">
        <v>0</v>
      </c>
      <c r="L2006" s="12">
        <v>0</v>
      </c>
      <c r="M2006" s="12">
        <v>0</v>
      </c>
      <c r="N2006" s="12">
        <v>0</v>
      </c>
      <c r="O2006" s="12">
        <v>0</v>
      </c>
      <c r="P2006" s="12">
        <v>0</v>
      </c>
      <c r="Q2006" s="12">
        <v>0</v>
      </c>
      <c r="R2006" s="12">
        <v>0</v>
      </c>
      <c r="S2006" s="12">
        <v>0</v>
      </c>
      <c r="T2006" s="12">
        <v>0</v>
      </c>
      <c r="U2006" s="12">
        <v>0</v>
      </c>
      <c r="V2006" s="12">
        <v>0</v>
      </c>
      <c r="W2006" s="12">
        <v>0</v>
      </c>
      <c r="X2006" s="12">
        <v>0</v>
      </c>
      <c r="Y2006" s="12">
        <v>0</v>
      </c>
      <c r="Z2006" s="12">
        <v>0</v>
      </c>
      <c r="AA2006" s="12">
        <v>0</v>
      </c>
      <c r="AB2006" s="12">
        <v>0</v>
      </c>
      <c r="AC2006" s="12">
        <v>0</v>
      </c>
      <c r="AG2006" s="33" t="s">
        <v>362</v>
      </c>
      <c r="AH2006" s="30" t="s">
        <v>110</v>
      </c>
      <c r="AI2006" s="34">
        <v>43916</v>
      </c>
      <c r="AJ2006" s="12">
        <v>0</v>
      </c>
      <c r="AK2006" s="12">
        <v>0</v>
      </c>
      <c r="AL2006" s="12">
        <v>0</v>
      </c>
      <c r="AM2006" s="12">
        <v>0</v>
      </c>
      <c r="AN2006" s="12">
        <v>0</v>
      </c>
      <c r="AO2006" s="12">
        <v>0</v>
      </c>
      <c r="AP2006" s="12">
        <v>0</v>
      </c>
      <c r="AQ2006" s="12">
        <v>0</v>
      </c>
      <c r="AR2006" s="12">
        <v>0</v>
      </c>
      <c r="AS2006" s="12">
        <v>0</v>
      </c>
      <c r="AT2006" s="12">
        <v>0</v>
      </c>
      <c r="AU2006" s="12">
        <v>0</v>
      </c>
      <c r="AV2006" s="12">
        <v>0</v>
      </c>
      <c r="AW2006" s="12">
        <v>0</v>
      </c>
      <c r="AX2006" s="12">
        <v>0</v>
      </c>
      <c r="AY2006" s="12">
        <v>0</v>
      </c>
      <c r="AZ2006" s="12">
        <v>0</v>
      </c>
      <c r="BA2006" s="12">
        <v>0</v>
      </c>
      <c r="BB2006" s="12">
        <v>0</v>
      </c>
      <c r="BC2006" s="12">
        <v>0</v>
      </c>
      <c r="BD2006" s="12">
        <v>0</v>
      </c>
      <c r="BE2006" s="12">
        <v>0</v>
      </c>
      <c r="BF2006" s="12">
        <v>0</v>
      </c>
      <c r="BK2006" t="s">
        <v>337</v>
      </c>
      <c r="BL2006" t="s">
        <v>110</v>
      </c>
      <c r="BM2006" s="2">
        <v>43915</v>
      </c>
      <c r="BN2006">
        <v>0</v>
      </c>
      <c r="BO2006">
        <v>0</v>
      </c>
      <c r="BP2006">
        <v>0</v>
      </c>
      <c r="BQ2006">
        <v>0</v>
      </c>
      <c r="BR2006">
        <v>0</v>
      </c>
      <c r="BS2006">
        <v>0</v>
      </c>
      <c r="BT2006">
        <v>0</v>
      </c>
      <c r="BU2006">
        <v>0</v>
      </c>
      <c r="BV2006">
        <v>0</v>
      </c>
      <c r="BW2006">
        <v>0</v>
      </c>
      <c r="BX2006">
        <v>0</v>
      </c>
      <c r="BY2006">
        <v>0</v>
      </c>
      <c r="BZ2006">
        <v>0</v>
      </c>
      <c r="CA2006">
        <v>0</v>
      </c>
      <c r="CB2006">
        <v>0</v>
      </c>
      <c r="CC2006">
        <v>0</v>
      </c>
      <c r="CD2006">
        <v>0</v>
      </c>
      <c r="CE2006">
        <v>0</v>
      </c>
      <c r="CF2006">
        <v>0</v>
      </c>
      <c r="CG2006">
        <v>0</v>
      </c>
      <c r="CH2006">
        <v>0</v>
      </c>
      <c r="CI2006">
        <v>0</v>
      </c>
      <c r="CJ2006">
        <v>0</v>
      </c>
      <c r="CK2006">
        <v>0</v>
      </c>
      <c r="CL2006">
        <v>0</v>
      </c>
      <c r="CM2006">
        <v>0</v>
      </c>
      <c r="CN2006">
        <v>0</v>
      </c>
    </row>
    <row r="2007" spans="1:92" hidden="1" x14ac:dyDescent="0.25">
      <c r="A2007" s="27" t="s">
        <v>362</v>
      </c>
      <c r="B2007" s="12" t="s">
        <v>111</v>
      </c>
      <c r="C2007" s="2">
        <v>43916</v>
      </c>
      <c r="D2007" s="12">
        <v>0</v>
      </c>
      <c r="E2007" s="12">
        <v>0</v>
      </c>
      <c r="F2007" s="12">
        <v>0</v>
      </c>
      <c r="G2007" s="12">
        <v>0</v>
      </c>
      <c r="H2007" s="12">
        <v>0</v>
      </c>
      <c r="I2007" s="12">
        <v>0</v>
      </c>
      <c r="J2007" s="12">
        <v>0</v>
      </c>
      <c r="K2007" s="12">
        <v>0</v>
      </c>
      <c r="L2007" s="12">
        <v>0</v>
      </c>
      <c r="M2007" s="12">
        <v>0</v>
      </c>
      <c r="N2007" s="12">
        <v>0</v>
      </c>
      <c r="O2007" s="12">
        <v>0</v>
      </c>
      <c r="P2007" s="12">
        <v>0</v>
      </c>
      <c r="Q2007" s="12">
        <v>0</v>
      </c>
      <c r="R2007" s="12">
        <v>0</v>
      </c>
      <c r="S2007" s="12">
        <v>0</v>
      </c>
      <c r="T2007" s="12">
        <v>0</v>
      </c>
      <c r="U2007" s="12">
        <v>0</v>
      </c>
      <c r="V2007" s="12">
        <v>0</v>
      </c>
      <c r="W2007" s="12">
        <v>0</v>
      </c>
      <c r="X2007" s="12">
        <v>0</v>
      </c>
      <c r="Y2007" s="12">
        <v>0</v>
      </c>
      <c r="Z2007" s="12">
        <v>0</v>
      </c>
      <c r="AA2007" s="12">
        <v>0</v>
      </c>
      <c r="AB2007" s="12">
        <v>0</v>
      </c>
      <c r="AC2007" s="12">
        <v>0</v>
      </c>
      <c r="AG2007" s="35" t="s">
        <v>362</v>
      </c>
      <c r="AH2007" s="29" t="s">
        <v>111</v>
      </c>
      <c r="AI2007" s="36">
        <v>43916</v>
      </c>
      <c r="AJ2007" s="12">
        <v>0</v>
      </c>
      <c r="AK2007" s="12">
        <v>0</v>
      </c>
      <c r="AL2007" s="12">
        <v>0</v>
      </c>
      <c r="AM2007" s="12">
        <v>0</v>
      </c>
      <c r="AN2007" s="12">
        <v>0</v>
      </c>
      <c r="AO2007" s="12">
        <v>0</v>
      </c>
      <c r="AP2007" s="12">
        <v>0</v>
      </c>
      <c r="AQ2007" s="12">
        <v>0</v>
      </c>
      <c r="AR2007" s="12">
        <v>0</v>
      </c>
      <c r="AS2007" s="12">
        <v>0</v>
      </c>
      <c r="AT2007" s="12">
        <v>0</v>
      </c>
      <c r="AU2007" s="12">
        <v>0</v>
      </c>
      <c r="AV2007" s="12">
        <v>0</v>
      </c>
      <c r="AW2007" s="12">
        <v>0</v>
      </c>
      <c r="AX2007" s="12">
        <v>0</v>
      </c>
      <c r="AY2007" s="12">
        <v>0</v>
      </c>
      <c r="AZ2007" s="12">
        <v>0</v>
      </c>
      <c r="BA2007" s="12">
        <v>0</v>
      </c>
      <c r="BB2007" s="12">
        <v>0</v>
      </c>
      <c r="BC2007" s="12">
        <v>0</v>
      </c>
      <c r="BD2007" s="12">
        <v>0</v>
      </c>
      <c r="BE2007" s="12">
        <v>0</v>
      </c>
      <c r="BF2007" s="12">
        <v>0</v>
      </c>
      <c r="BK2007" t="s">
        <v>337</v>
      </c>
      <c r="BL2007" t="s">
        <v>111</v>
      </c>
      <c r="BM2007" s="2">
        <v>43915</v>
      </c>
      <c r="BN2007">
        <v>0</v>
      </c>
      <c r="BO2007">
        <v>0</v>
      </c>
      <c r="BP2007">
        <v>0</v>
      </c>
      <c r="BQ2007">
        <v>0</v>
      </c>
      <c r="BR2007">
        <v>0</v>
      </c>
      <c r="BS2007">
        <v>0</v>
      </c>
      <c r="BT2007">
        <v>0</v>
      </c>
      <c r="BU2007">
        <v>0</v>
      </c>
      <c r="BV2007">
        <v>0</v>
      </c>
      <c r="BW2007">
        <v>0</v>
      </c>
      <c r="BX2007">
        <v>0</v>
      </c>
      <c r="BY2007">
        <v>0</v>
      </c>
      <c r="BZ2007">
        <v>0</v>
      </c>
      <c r="CA2007">
        <v>0</v>
      </c>
      <c r="CB2007">
        <v>0</v>
      </c>
      <c r="CC2007">
        <v>0</v>
      </c>
      <c r="CD2007">
        <v>0</v>
      </c>
      <c r="CE2007">
        <v>0</v>
      </c>
      <c r="CF2007">
        <v>0</v>
      </c>
      <c r="CG2007">
        <v>0</v>
      </c>
      <c r="CH2007">
        <v>0</v>
      </c>
      <c r="CI2007">
        <v>0</v>
      </c>
      <c r="CJ2007">
        <v>0</v>
      </c>
      <c r="CK2007">
        <v>0</v>
      </c>
      <c r="CL2007">
        <v>0</v>
      </c>
      <c r="CM2007">
        <v>0</v>
      </c>
      <c r="CN2007">
        <v>0</v>
      </c>
    </row>
    <row r="2008" spans="1:92" hidden="1" x14ac:dyDescent="0.25">
      <c r="A2008" s="27" t="s">
        <v>362</v>
      </c>
      <c r="B2008" s="12" t="s">
        <v>112</v>
      </c>
      <c r="C2008" s="2">
        <v>43916</v>
      </c>
      <c r="D2008" s="12">
        <v>0</v>
      </c>
      <c r="E2008" s="12">
        <v>0</v>
      </c>
      <c r="F2008" s="12">
        <v>0</v>
      </c>
      <c r="G2008" s="12">
        <v>0</v>
      </c>
      <c r="H2008" s="12">
        <v>0</v>
      </c>
      <c r="I2008" s="12">
        <v>0</v>
      </c>
      <c r="J2008" s="12">
        <v>0</v>
      </c>
      <c r="K2008" s="12">
        <v>0</v>
      </c>
      <c r="L2008" s="12">
        <v>0</v>
      </c>
      <c r="M2008" s="12">
        <v>0</v>
      </c>
      <c r="N2008" s="12">
        <v>0</v>
      </c>
      <c r="O2008" s="12">
        <v>0</v>
      </c>
      <c r="P2008" s="12">
        <v>0</v>
      </c>
      <c r="Q2008" s="12">
        <v>0</v>
      </c>
      <c r="R2008" s="12">
        <v>0</v>
      </c>
      <c r="S2008" s="12">
        <v>0</v>
      </c>
      <c r="T2008" s="12">
        <v>0</v>
      </c>
      <c r="U2008" s="12">
        <v>0</v>
      </c>
      <c r="V2008" s="12">
        <v>0</v>
      </c>
      <c r="W2008" s="12">
        <v>0</v>
      </c>
      <c r="X2008" s="12">
        <v>0</v>
      </c>
      <c r="Y2008" s="12">
        <v>0</v>
      </c>
      <c r="Z2008" s="12">
        <v>0</v>
      </c>
      <c r="AA2008" s="12">
        <v>0</v>
      </c>
      <c r="AB2008" s="12">
        <v>0</v>
      </c>
      <c r="AC2008" s="12">
        <v>0</v>
      </c>
      <c r="AG2008" s="33" t="s">
        <v>362</v>
      </c>
      <c r="AH2008" s="30" t="s">
        <v>112</v>
      </c>
      <c r="AI2008" s="34">
        <v>43916</v>
      </c>
      <c r="AJ2008" s="12">
        <v>0</v>
      </c>
      <c r="AK2008" s="12">
        <v>0</v>
      </c>
      <c r="AL2008" s="12">
        <v>0</v>
      </c>
      <c r="AM2008" s="12">
        <v>0</v>
      </c>
      <c r="AN2008" s="12">
        <v>0</v>
      </c>
      <c r="AO2008" s="12">
        <v>0</v>
      </c>
      <c r="AP2008" s="12">
        <v>0</v>
      </c>
      <c r="AQ2008" s="12">
        <v>0</v>
      </c>
      <c r="AR2008" s="12">
        <v>0</v>
      </c>
      <c r="AS2008" s="12">
        <v>0</v>
      </c>
      <c r="AT2008" s="12">
        <v>0</v>
      </c>
      <c r="AU2008" s="12">
        <v>0</v>
      </c>
      <c r="AV2008" s="12">
        <v>0</v>
      </c>
      <c r="AW2008" s="12">
        <v>0</v>
      </c>
      <c r="AX2008" s="12">
        <v>0</v>
      </c>
      <c r="AY2008" s="12">
        <v>0</v>
      </c>
      <c r="AZ2008" s="12">
        <v>0</v>
      </c>
      <c r="BA2008" s="12">
        <v>0</v>
      </c>
      <c r="BB2008" s="12">
        <v>0</v>
      </c>
      <c r="BC2008" s="12">
        <v>0</v>
      </c>
      <c r="BD2008" s="12">
        <v>0</v>
      </c>
      <c r="BE2008" s="12">
        <v>0</v>
      </c>
      <c r="BF2008" s="12">
        <v>0</v>
      </c>
      <c r="BK2008" t="s">
        <v>337</v>
      </c>
      <c r="BL2008" t="s">
        <v>112</v>
      </c>
      <c r="BM2008" s="2">
        <v>43915</v>
      </c>
      <c r="BN2008">
        <v>0</v>
      </c>
      <c r="BO2008">
        <v>0</v>
      </c>
      <c r="BP2008">
        <v>0</v>
      </c>
      <c r="BQ2008">
        <v>0</v>
      </c>
      <c r="BR2008">
        <v>0</v>
      </c>
      <c r="BS2008">
        <v>0</v>
      </c>
      <c r="BT2008">
        <v>0</v>
      </c>
      <c r="BU2008">
        <v>0</v>
      </c>
      <c r="BV2008">
        <v>0</v>
      </c>
      <c r="BW2008">
        <v>0</v>
      </c>
      <c r="BX2008">
        <v>0</v>
      </c>
      <c r="BY2008">
        <v>0</v>
      </c>
      <c r="BZ2008">
        <v>0</v>
      </c>
      <c r="CA2008">
        <v>0</v>
      </c>
      <c r="CB2008">
        <v>0</v>
      </c>
      <c r="CC2008">
        <v>0</v>
      </c>
      <c r="CD2008">
        <v>0</v>
      </c>
      <c r="CE2008">
        <v>0</v>
      </c>
      <c r="CF2008">
        <v>0</v>
      </c>
      <c r="CG2008">
        <v>0</v>
      </c>
      <c r="CH2008">
        <v>0</v>
      </c>
      <c r="CI2008">
        <v>0</v>
      </c>
      <c r="CJ2008">
        <v>0</v>
      </c>
      <c r="CK2008">
        <v>0</v>
      </c>
      <c r="CL2008">
        <v>0</v>
      </c>
      <c r="CM2008">
        <v>0</v>
      </c>
      <c r="CN2008">
        <v>0</v>
      </c>
    </row>
    <row r="2009" spans="1:92" hidden="1" x14ac:dyDescent="0.25">
      <c r="A2009" s="27" t="s">
        <v>362</v>
      </c>
      <c r="B2009" s="12" t="s">
        <v>113</v>
      </c>
      <c r="C2009" s="2">
        <v>43916</v>
      </c>
      <c r="D2009" s="12">
        <v>0</v>
      </c>
      <c r="E2009" s="12">
        <v>0</v>
      </c>
      <c r="F2009" s="12">
        <v>0</v>
      </c>
      <c r="G2009" s="12">
        <v>0</v>
      </c>
      <c r="H2009" s="12">
        <v>0</v>
      </c>
      <c r="I2009" s="12">
        <v>0</v>
      </c>
      <c r="J2009" s="12">
        <v>0</v>
      </c>
      <c r="K2009" s="12">
        <v>0</v>
      </c>
      <c r="L2009" s="12">
        <v>0</v>
      </c>
      <c r="M2009" s="12">
        <v>0</v>
      </c>
      <c r="N2009" s="12">
        <v>0</v>
      </c>
      <c r="O2009" s="12">
        <v>0</v>
      </c>
      <c r="P2009" s="12">
        <v>0</v>
      </c>
      <c r="Q2009" s="12">
        <v>0</v>
      </c>
      <c r="R2009" s="12">
        <v>0</v>
      </c>
      <c r="S2009" s="12">
        <v>0</v>
      </c>
      <c r="T2009" s="12">
        <v>0</v>
      </c>
      <c r="U2009" s="12">
        <v>0</v>
      </c>
      <c r="V2009" s="12">
        <v>0</v>
      </c>
      <c r="W2009" s="12">
        <v>0</v>
      </c>
      <c r="X2009" s="12">
        <v>0</v>
      </c>
      <c r="Y2009" s="12">
        <v>0</v>
      </c>
      <c r="Z2009" s="12">
        <v>0</v>
      </c>
      <c r="AA2009" s="12">
        <v>0</v>
      </c>
      <c r="AB2009" s="12">
        <v>0</v>
      </c>
      <c r="AC2009" s="12">
        <v>0</v>
      </c>
      <c r="AG2009" s="35" t="s">
        <v>362</v>
      </c>
      <c r="AH2009" s="29" t="s">
        <v>113</v>
      </c>
      <c r="AI2009" s="36">
        <v>43916</v>
      </c>
      <c r="AJ2009" s="12">
        <v>0</v>
      </c>
      <c r="AK2009" s="12">
        <v>0</v>
      </c>
      <c r="AL2009" s="12">
        <v>0</v>
      </c>
      <c r="AM2009" s="12">
        <v>0</v>
      </c>
      <c r="AN2009" s="12">
        <v>0</v>
      </c>
      <c r="AO2009" s="12">
        <v>0</v>
      </c>
      <c r="AP2009" s="12">
        <v>0</v>
      </c>
      <c r="AQ2009" s="12">
        <v>0</v>
      </c>
      <c r="AR2009" s="12">
        <v>0</v>
      </c>
      <c r="AS2009" s="12">
        <v>0</v>
      </c>
      <c r="AT2009" s="12">
        <v>0</v>
      </c>
      <c r="AU2009" s="12">
        <v>0</v>
      </c>
      <c r="AV2009" s="12">
        <v>0</v>
      </c>
      <c r="AW2009" s="12">
        <v>0</v>
      </c>
      <c r="AX2009" s="12">
        <v>0</v>
      </c>
      <c r="AY2009" s="12">
        <v>0</v>
      </c>
      <c r="AZ2009" s="12">
        <v>0</v>
      </c>
      <c r="BA2009" s="12">
        <v>0</v>
      </c>
      <c r="BB2009" s="12">
        <v>0</v>
      </c>
      <c r="BC2009" s="12">
        <v>0</v>
      </c>
      <c r="BD2009" s="12">
        <v>0</v>
      </c>
      <c r="BE2009" s="12">
        <v>0</v>
      </c>
      <c r="BF2009" s="12">
        <v>0</v>
      </c>
      <c r="BK2009" t="s">
        <v>337</v>
      </c>
      <c r="BL2009" t="s">
        <v>113</v>
      </c>
      <c r="BM2009" s="2">
        <v>43915</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G2009">
        <v>0</v>
      </c>
      <c r="CH2009">
        <v>0</v>
      </c>
      <c r="CI2009">
        <v>0</v>
      </c>
      <c r="CJ2009">
        <v>0</v>
      </c>
      <c r="CK2009">
        <v>0</v>
      </c>
      <c r="CL2009">
        <v>0</v>
      </c>
      <c r="CM2009">
        <v>0</v>
      </c>
      <c r="CN2009">
        <v>0</v>
      </c>
    </row>
    <row r="2010" spans="1:92" hidden="1" x14ac:dyDescent="0.25">
      <c r="A2010" s="27" t="s">
        <v>363</v>
      </c>
      <c r="B2010" s="12" t="s">
        <v>110</v>
      </c>
      <c r="C2010" s="2">
        <v>43916</v>
      </c>
      <c r="D2010" s="12">
        <v>0</v>
      </c>
      <c r="E2010" s="12">
        <v>0</v>
      </c>
      <c r="F2010" s="12">
        <v>0</v>
      </c>
      <c r="G2010" s="12">
        <v>0</v>
      </c>
      <c r="H2010" s="12">
        <v>0</v>
      </c>
      <c r="I2010" s="12">
        <v>0</v>
      </c>
      <c r="J2010" s="12">
        <v>0</v>
      </c>
      <c r="K2010" s="12">
        <v>0</v>
      </c>
      <c r="L2010" s="12">
        <v>0</v>
      </c>
      <c r="M2010" s="12">
        <v>0</v>
      </c>
      <c r="N2010" s="12">
        <v>0</v>
      </c>
      <c r="O2010" s="12">
        <v>0</v>
      </c>
      <c r="P2010" s="12">
        <v>0</v>
      </c>
      <c r="Q2010" s="12">
        <v>0</v>
      </c>
      <c r="R2010" s="12">
        <v>0</v>
      </c>
      <c r="S2010" s="12">
        <v>0</v>
      </c>
      <c r="T2010" s="12">
        <v>0</v>
      </c>
      <c r="U2010" s="12">
        <v>0</v>
      </c>
      <c r="V2010" s="12">
        <v>0</v>
      </c>
      <c r="W2010" s="12">
        <v>0</v>
      </c>
      <c r="X2010" s="12">
        <v>0</v>
      </c>
      <c r="Y2010" s="12">
        <v>0</v>
      </c>
      <c r="Z2010" s="12">
        <v>0</v>
      </c>
      <c r="AA2010" s="12">
        <v>0</v>
      </c>
      <c r="AB2010" s="12">
        <v>0</v>
      </c>
      <c r="AC2010" s="12">
        <v>0</v>
      </c>
      <c r="AG2010" s="33" t="s">
        <v>363</v>
      </c>
      <c r="AH2010" s="30" t="s">
        <v>110</v>
      </c>
      <c r="AI2010" s="34">
        <v>43916</v>
      </c>
      <c r="AJ2010" s="12">
        <v>0</v>
      </c>
      <c r="AK2010" s="12">
        <v>0</v>
      </c>
      <c r="AL2010" s="12">
        <v>0</v>
      </c>
      <c r="AM2010" s="12">
        <v>0</v>
      </c>
      <c r="AN2010" s="12">
        <v>0</v>
      </c>
      <c r="AO2010" s="12">
        <v>0</v>
      </c>
      <c r="AP2010" s="12">
        <v>0</v>
      </c>
      <c r="AQ2010" s="12">
        <v>0</v>
      </c>
      <c r="AR2010" s="12">
        <v>0</v>
      </c>
      <c r="AS2010" s="12">
        <v>0</v>
      </c>
      <c r="AT2010" s="12">
        <v>0</v>
      </c>
      <c r="AU2010" s="12">
        <v>0</v>
      </c>
      <c r="AV2010" s="12">
        <v>0</v>
      </c>
      <c r="AW2010" s="12">
        <v>0</v>
      </c>
      <c r="AX2010" s="12">
        <v>0</v>
      </c>
      <c r="AY2010" s="12">
        <v>0</v>
      </c>
      <c r="AZ2010" s="12">
        <v>0</v>
      </c>
      <c r="BA2010" s="12">
        <v>0</v>
      </c>
      <c r="BB2010" s="12">
        <v>0</v>
      </c>
      <c r="BC2010" s="12">
        <v>0</v>
      </c>
      <c r="BD2010" s="12">
        <v>0</v>
      </c>
      <c r="BE2010" s="12">
        <v>0</v>
      </c>
      <c r="BF2010" s="12">
        <v>0</v>
      </c>
      <c r="BK2010" t="s">
        <v>338</v>
      </c>
      <c r="BL2010" t="s">
        <v>110</v>
      </c>
      <c r="BM2010" s="2">
        <v>43915</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0</v>
      </c>
      <c r="CF2010">
        <v>0</v>
      </c>
      <c r="CG2010">
        <v>0</v>
      </c>
      <c r="CH2010">
        <v>0</v>
      </c>
      <c r="CI2010">
        <v>0</v>
      </c>
      <c r="CJ2010">
        <v>0</v>
      </c>
      <c r="CK2010">
        <v>0</v>
      </c>
      <c r="CL2010">
        <v>0</v>
      </c>
      <c r="CM2010">
        <v>0</v>
      </c>
      <c r="CN2010">
        <v>0</v>
      </c>
    </row>
    <row r="2011" spans="1:92" hidden="1" x14ac:dyDescent="0.25">
      <c r="A2011" s="27" t="s">
        <v>363</v>
      </c>
      <c r="B2011" s="12" t="s">
        <v>111</v>
      </c>
      <c r="C2011" s="2">
        <v>43916</v>
      </c>
      <c r="D2011" s="12">
        <v>0</v>
      </c>
      <c r="E2011" s="12">
        <v>0</v>
      </c>
      <c r="F2011" s="12">
        <v>0</v>
      </c>
      <c r="G2011" s="12">
        <v>0</v>
      </c>
      <c r="H2011" s="12">
        <v>0</v>
      </c>
      <c r="I2011" s="12">
        <v>0</v>
      </c>
      <c r="J2011" s="12">
        <v>0</v>
      </c>
      <c r="K2011" s="12">
        <v>0</v>
      </c>
      <c r="L2011" s="12">
        <v>0</v>
      </c>
      <c r="M2011" s="12">
        <v>0</v>
      </c>
      <c r="N2011" s="12">
        <v>0</v>
      </c>
      <c r="O2011" s="12">
        <v>0</v>
      </c>
      <c r="P2011" s="12">
        <v>0</v>
      </c>
      <c r="Q2011" s="12">
        <v>0</v>
      </c>
      <c r="R2011" s="12">
        <v>0</v>
      </c>
      <c r="S2011" s="12">
        <v>0</v>
      </c>
      <c r="T2011" s="12">
        <v>0</v>
      </c>
      <c r="U2011" s="12">
        <v>0</v>
      </c>
      <c r="V2011" s="12">
        <v>0</v>
      </c>
      <c r="W2011" s="12">
        <v>0</v>
      </c>
      <c r="X2011" s="12">
        <v>0</v>
      </c>
      <c r="Y2011" s="12">
        <v>0</v>
      </c>
      <c r="Z2011" s="12">
        <v>0</v>
      </c>
      <c r="AA2011" s="12">
        <v>0</v>
      </c>
      <c r="AB2011" s="12">
        <v>0</v>
      </c>
      <c r="AC2011" s="12">
        <v>0</v>
      </c>
      <c r="AG2011" s="35" t="s">
        <v>363</v>
      </c>
      <c r="AH2011" s="29" t="s">
        <v>111</v>
      </c>
      <c r="AI2011" s="36">
        <v>43916</v>
      </c>
      <c r="AJ2011" s="12">
        <v>0</v>
      </c>
      <c r="AK2011" s="12">
        <v>0</v>
      </c>
      <c r="AL2011" s="12">
        <v>0</v>
      </c>
      <c r="AM2011" s="12">
        <v>0</v>
      </c>
      <c r="AN2011" s="12">
        <v>0</v>
      </c>
      <c r="AO2011" s="12">
        <v>0</v>
      </c>
      <c r="AP2011" s="12">
        <v>0</v>
      </c>
      <c r="AQ2011" s="12">
        <v>0</v>
      </c>
      <c r="AR2011" s="12">
        <v>0</v>
      </c>
      <c r="AS2011" s="12">
        <v>0</v>
      </c>
      <c r="AT2011" s="12">
        <v>0</v>
      </c>
      <c r="AU2011" s="12">
        <v>0</v>
      </c>
      <c r="AV2011" s="12">
        <v>0</v>
      </c>
      <c r="AW2011" s="12">
        <v>0</v>
      </c>
      <c r="AX2011" s="12">
        <v>0</v>
      </c>
      <c r="AY2011" s="12">
        <v>0</v>
      </c>
      <c r="AZ2011" s="12">
        <v>0</v>
      </c>
      <c r="BA2011" s="12">
        <v>0</v>
      </c>
      <c r="BB2011" s="12">
        <v>0</v>
      </c>
      <c r="BC2011" s="12">
        <v>0</v>
      </c>
      <c r="BD2011" s="12">
        <v>0</v>
      </c>
      <c r="BE2011" s="12">
        <v>0</v>
      </c>
      <c r="BF2011" s="12">
        <v>0</v>
      </c>
      <c r="BK2011" t="s">
        <v>338</v>
      </c>
      <c r="BL2011" t="s">
        <v>111</v>
      </c>
      <c r="BM2011" s="2">
        <v>43915</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v>
      </c>
      <c r="CI2011">
        <v>0</v>
      </c>
      <c r="CJ2011">
        <v>0</v>
      </c>
      <c r="CK2011">
        <v>0</v>
      </c>
      <c r="CL2011">
        <v>0</v>
      </c>
      <c r="CM2011">
        <v>0</v>
      </c>
      <c r="CN2011">
        <v>0</v>
      </c>
    </row>
    <row r="2012" spans="1:92" hidden="1" x14ac:dyDescent="0.25">
      <c r="A2012" s="27" t="s">
        <v>363</v>
      </c>
      <c r="B2012" s="12" t="s">
        <v>112</v>
      </c>
      <c r="C2012" s="2">
        <v>43916</v>
      </c>
      <c r="D2012" s="12">
        <v>0</v>
      </c>
      <c r="E2012" s="12">
        <v>0</v>
      </c>
      <c r="F2012" s="12">
        <v>0</v>
      </c>
      <c r="G2012" s="12">
        <v>0</v>
      </c>
      <c r="H2012" s="12">
        <v>0</v>
      </c>
      <c r="I2012" s="12">
        <v>0</v>
      </c>
      <c r="J2012" s="12">
        <v>0</v>
      </c>
      <c r="K2012" s="12">
        <v>0</v>
      </c>
      <c r="L2012" s="12">
        <v>0</v>
      </c>
      <c r="M2012" s="12">
        <v>0</v>
      </c>
      <c r="N2012" s="12">
        <v>0</v>
      </c>
      <c r="O2012" s="12">
        <v>0</v>
      </c>
      <c r="P2012" s="12">
        <v>0</v>
      </c>
      <c r="Q2012" s="12">
        <v>0</v>
      </c>
      <c r="R2012" s="12">
        <v>0</v>
      </c>
      <c r="S2012" s="12">
        <v>0</v>
      </c>
      <c r="T2012" s="12">
        <v>0</v>
      </c>
      <c r="U2012" s="12">
        <v>0</v>
      </c>
      <c r="V2012" s="12">
        <v>0</v>
      </c>
      <c r="W2012" s="12">
        <v>0</v>
      </c>
      <c r="X2012" s="12">
        <v>0</v>
      </c>
      <c r="Y2012" s="12">
        <v>0</v>
      </c>
      <c r="Z2012" s="12">
        <v>0</v>
      </c>
      <c r="AA2012" s="12">
        <v>0</v>
      </c>
      <c r="AB2012" s="12">
        <v>0</v>
      </c>
      <c r="AC2012" s="12">
        <v>0</v>
      </c>
      <c r="AG2012" s="33" t="s">
        <v>363</v>
      </c>
      <c r="AH2012" s="30" t="s">
        <v>112</v>
      </c>
      <c r="AI2012" s="34">
        <v>43916</v>
      </c>
      <c r="AJ2012" s="12">
        <v>0</v>
      </c>
      <c r="AK2012" s="12">
        <v>0</v>
      </c>
      <c r="AL2012" s="12">
        <v>0</v>
      </c>
      <c r="AM2012" s="12">
        <v>0</v>
      </c>
      <c r="AN2012" s="12">
        <v>0</v>
      </c>
      <c r="AO2012" s="12">
        <v>0</v>
      </c>
      <c r="AP2012" s="12">
        <v>0</v>
      </c>
      <c r="AQ2012" s="12">
        <v>0</v>
      </c>
      <c r="AR2012" s="12">
        <v>0</v>
      </c>
      <c r="AS2012" s="12">
        <v>0</v>
      </c>
      <c r="AT2012" s="12">
        <v>0</v>
      </c>
      <c r="AU2012" s="12">
        <v>0</v>
      </c>
      <c r="AV2012" s="12">
        <v>0</v>
      </c>
      <c r="AW2012" s="12">
        <v>0</v>
      </c>
      <c r="AX2012" s="12">
        <v>0</v>
      </c>
      <c r="AY2012" s="12">
        <v>0</v>
      </c>
      <c r="AZ2012" s="12">
        <v>0</v>
      </c>
      <c r="BA2012" s="12">
        <v>0</v>
      </c>
      <c r="BB2012" s="12">
        <v>0</v>
      </c>
      <c r="BC2012" s="12">
        <v>0</v>
      </c>
      <c r="BD2012" s="12">
        <v>0</v>
      </c>
      <c r="BE2012" s="12">
        <v>0</v>
      </c>
      <c r="BF2012" s="12">
        <v>0</v>
      </c>
      <c r="BK2012" t="s">
        <v>338</v>
      </c>
      <c r="BL2012" t="s">
        <v>112</v>
      </c>
      <c r="BM2012" s="2">
        <v>43915</v>
      </c>
      <c r="BN2012">
        <v>0</v>
      </c>
      <c r="BO2012">
        <v>0</v>
      </c>
      <c r="BP2012">
        <v>0</v>
      </c>
      <c r="BQ2012">
        <v>0</v>
      </c>
      <c r="BR2012">
        <v>0</v>
      </c>
      <c r="BS2012">
        <v>0</v>
      </c>
      <c r="BT2012">
        <v>0</v>
      </c>
      <c r="BU2012">
        <v>0</v>
      </c>
      <c r="BV2012">
        <v>0</v>
      </c>
      <c r="BW2012">
        <v>0</v>
      </c>
      <c r="BX2012">
        <v>0</v>
      </c>
      <c r="BY2012">
        <v>0</v>
      </c>
      <c r="BZ2012">
        <v>0</v>
      </c>
      <c r="CA2012">
        <v>0</v>
      </c>
      <c r="CB2012">
        <v>0</v>
      </c>
      <c r="CC2012">
        <v>0</v>
      </c>
      <c r="CD2012">
        <v>0</v>
      </c>
      <c r="CE2012">
        <v>0</v>
      </c>
      <c r="CF2012">
        <v>0</v>
      </c>
      <c r="CG2012">
        <v>0</v>
      </c>
      <c r="CH2012">
        <v>0</v>
      </c>
      <c r="CI2012">
        <v>0</v>
      </c>
      <c r="CJ2012">
        <v>0</v>
      </c>
      <c r="CK2012">
        <v>0</v>
      </c>
      <c r="CL2012">
        <v>0</v>
      </c>
      <c r="CM2012">
        <v>0</v>
      </c>
      <c r="CN2012">
        <v>0</v>
      </c>
    </row>
    <row r="2013" spans="1:92" hidden="1" x14ac:dyDescent="0.25">
      <c r="A2013" s="27" t="s">
        <v>363</v>
      </c>
      <c r="B2013" s="12" t="s">
        <v>113</v>
      </c>
      <c r="C2013" s="2">
        <v>43916</v>
      </c>
      <c r="D2013" s="12">
        <v>0</v>
      </c>
      <c r="E2013" s="12">
        <v>0</v>
      </c>
      <c r="F2013" s="12">
        <v>0</v>
      </c>
      <c r="G2013" s="12">
        <v>0</v>
      </c>
      <c r="H2013" s="12">
        <v>0</v>
      </c>
      <c r="I2013" s="12">
        <v>0</v>
      </c>
      <c r="J2013" s="12">
        <v>0</v>
      </c>
      <c r="K2013" s="12">
        <v>0</v>
      </c>
      <c r="L2013" s="12">
        <v>0</v>
      </c>
      <c r="M2013" s="12">
        <v>0</v>
      </c>
      <c r="N2013" s="12">
        <v>0</v>
      </c>
      <c r="O2013" s="12">
        <v>0</v>
      </c>
      <c r="P2013" s="12">
        <v>0</v>
      </c>
      <c r="Q2013" s="12">
        <v>0</v>
      </c>
      <c r="R2013" s="12">
        <v>0</v>
      </c>
      <c r="S2013" s="12">
        <v>0</v>
      </c>
      <c r="T2013" s="12">
        <v>0</v>
      </c>
      <c r="U2013" s="12">
        <v>0</v>
      </c>
      <c r="V2013" s="12">
        <v>0</v>
      </c>
      <c r="W2013" s="12">
        <v>0</v>
      </c>
      <c r="X2013" s="12">
        <v>0</v>
      </c>
      <c r="Y2013" s="12">
        <v>0</v>
      </c>
      <c r="Z2013" s="12">
        <v>0</v>
      </c>
      <c r="AA2013" s="12">
        <v>0</v>
      </c>
      <c r="AB2013" s="12">
        <v>0</v>
      </c>
      <c r="AC2013" s="12">
        <v>0</v>
      </c>
      <c r="AG2013" s="35" t="s">
        <v>363</v>
      </c>
      <c r="AH2013" s="29" t="s">
        <v>113</v>
      </c>
      <c r="AI2013" s="36">
        <v>43916</v>
      </c>
      <c r="AJ2013" s="12">
        <v>0</v>
      </c>
      <c r="AK2013" s="12">
        <v>0</v>
      </c>
      <c r="AL2013" s="12">
        <v>0</v>
      </c>
      <c r="AM2013" s="12">
        <v>0</v>
      </c>
      <c r="AN2013" s="12">
        <v>0</v>
      </c>
      <c r="AO2013" s="12">
        <v>0</v>
      </c>
      <c r="AP2013" s="12">
        <v>0</v>
      </c>
      <c r="AQ2013" s="12">
        <v>0</v>
      </c>
      <c r="AR2013" s="12">
        <v>0</v>
      </c>
      <c r="AS2013" s="12">
        <v>0</v>
      </c>
      <c r="AT2013" s="12">
        <v>0</v>
      </c>
      <c r="AU2013" s="12">
        <v>0</v>
      </c>
      <c r="AV2013" s="12">
        <v>0</v>
      </c>
      <c r="AW2013" s="12">
        <v>0</v>
      </c>
      <c r="AX2013" s="12">
        <v>0</v>
      </c>
      <c r="AY2013" s="12">
        <v>0</v>
      </c>
      <c r="AZ2013" s="12">
        <v>0</v>
      </c>
      <c r="BA2013" s="12">
        <v>0</v>
      </c>
      <c r="BB2013" s="12">
        <v>0</v>
      </c>
      <c r="BC2013" s="12">
        <v>0</v>
      </c>
      <c r="BD2013" s="12">
        <v>0</v>
      </c>
      <c r="BE2013" s="12">
        <v>0</v>
      </c>
      <c r="BF2013" s="12">
        <v>0</v>
      </c>
      <c r="BK2013" t="s">
        <v>338</v>
      </c>
      <c r="BL2013" t="s">
        <v>113</v>
      </c>
      <c r="BM2013" s="2">
        <v>43915</v>
      </c>
      <c r="BN2013">
        <v>0</v>
      </c>
      <c r="BO2013">
        <v>0</v>
      </c>
      <c r="BP2013">
        <v>0</v>
      </c>
      <c r="BQ2013">
        <v>0</v>
      </c>
      <c r="BR2013">
        <v>0</v>
      </c>
      <c r="BS2013">
        <v>0</v>
      </c>
      <c r="BT2013">
        <v>0</v>
      </c>
      <c r="BU2013">
        <v>0</v>
      </c>
      <c r="BV2013">
        <v>0</v>
      </c>
      <c r="BW2013">
        <v>0</v>
      </c>
      <c r="BX2013">
        <v>0</v>
      </c>
      <c r="BY2013">
        <v>0</v>
      </c>
      <c r="BZ2013">
        <v>0</v>
      </c>
      <c r="CA2013">
        <v>0</v>
      </c>
      <c r="CB2013">
        <v>0</v>
      </c>
      <c r="CC2013">
        <v>0</v>
      </c>
      <c r="CD2013">
        <v>0</v>
      </c>
      <c r="CE2013">
        <v>0</v>
      </c>
      <c r="CF2013">
        <v>0</v>
      </c>
      <c r="CG2013">
        <v>0</v>
      </c>
      <c r="CH2013">
        <v>0</v>
      </c>
      <c r="CI2013">
        <v>0</v>
      </c>
      <c r="CJ2013">
        <v>0</v>
      </c>
      <c r="CK2013">
        <v>0</v>
      </c>
      <c r="CL2013">
        <v>0</v>
      </c>
      <c r="CM2013">
        <v>0</v>
      </c>
      <c r="CN2013">
        <v>0</v>
      </c>
    </row>
    <row r="2014" spans="1:92" hidden="1" x14ac:dyDescent="0.25">
      <c r="A2014" s="27" t="s">
        <v>364</v>
      </c>
      <c r="B2014" s="12" t="s">
        <v>110</v>
      </c>
      <c r="C2014" s="2">
        <v>43916</v>
      </c>
      <c r="D2014" s="12">
        <v>0</v>
      </c>
      <c r="E2014" s="12">
        <v>0</v>
      </c>
      <c r="F2014" s="12">
        <v>0</v>
      </c>
      <c r="G2014" s="12">
        <v>0</v>
      </c>
      <c r="H2014" s="12">
        <v>0</v>
      </c>
      <c r="I2014" s="12">
        <v>0</v>
      </c>
      <c r="J2014" s="12">
        <v>0</v>
      </c>
      <c r="K2014" s="12">
        <v>0</v>
      </c>
      <c r="L2014" s="12">
        <v>0</v>
      </c>
      <c r="M2014" s="12">
        <v>0</v>
      </c>
      <c r="N2014" s="12">
        <v>0</v>
      </c>
      <c r="O2014" s="12">
        <v>0</v>
      </c>
      <c r="P2014" s="12">
        <v>0</v>
      </c>
      <c r="Q2014" s="12">
        <v>0</v>
      </c>
      <c r="R2014" s="12">
        <v>0</v>
      </c>
      <c r="S2014" s="12">
        <v>0</v>
      </c>
      <c r="T2014" s="12">
        <v>0</v>
      </c>
      <c r="U2014" s="12">
        <v>0</v>
      </c>
      <c r="V2014" s="12">
        <v>0</v>
      </c>
      <c r="W2014" s="12">
        <v>0</v>
      </c>
      <c r="X2014" s="12">
        <v>0</v>
      </c>
      <c r="Y2014" s="12">
        <v>0</v>
      </c>
      <c r="Z2014" s="12">
        <v>0</v>
      </c>
      <c r="AA2014" s="12">
        <v>0</v>
      </c>
      <c r="AB2014" s="12">
        <v>0</v>
      </c>
      <c r="AC2014" s="12">
        <v>0</v>
      </c>
      <c r="AG2014" s="33" t="s">
        <v>364</v>
      </c>
      <c r="AH2014" s="30" t="s">
        <v>110</v>
      </c>
      <c r="AI2014" s="34">
        <v>43916</v>
      </c>
      <c r="AJ2014" s="12">
        <v>0</v>
      </c>
      <c r="AK2014" s="12">
        <v>0</v>
      </c>
      <c r="AL2014" s="12">
        <v>0</v>
      </c>
      <c r="AM2014" s="12">
        <v>0</v>
      </c>
      <c r="AN2014" s="12">
        <v>0</v>
      </c>
      <c r="AO2014" s="12">
        <v>0</v>
      </c>
      <c r="AP2014" s="12">
        <v>0</v>
      </c>
      <c r="AQ2014" s="12">
        <v>0</v>
      </c>
      <c r="AR2014" s="12">
        <v>0</v>
      </c>
      <c r="AS2014" s="12">
        <v>0</v>
      </c>
      <c r="AT2014" s="12">
        <v>0</v>
      </c>
      <c r="AU2014" s="12">
        <v>0</v>
      </c>
      <c r="AV2014" s="12">
        <v>0</v>
      </c>
      <c r="AW2014" s="12">
        <v>0</v>
      </c>
      <c r="AX2014" s="12">
        <v>0</v>
      </c>
      <c r="AY2014" s="12">
        <v>0</v>
      </c>
      <c r="AZ2014" s="12">
        <v>0</v>
      </c>
      <c r="BA2014" s="12">
        <v>0</v>
      </c>
      <c r="BB2014" s="12">
        <v>0</v>
      </c>
      <c r="BC2014" s="12">
        <v>0</v>
      </c>
      <c r="BD2014" s="12">
        <v>0</v>
      </c>
      <c r="BE2014" s="12">
        <v>0</v>
      </c>
      <c r="BF2014" s="12">
        <v>0</v>
      </c>
      <c r="BK2014" t="s">
        <v>339</v>
      </c>
      <c r="BL2014" t="s">
        <v>110</v>
      </c>
      <c r="BM2014" s="2">
        <v>43915</v>
      </c>
      <c r="BN2014">
        <v>0</v>
      </c>
      <c r="BO2014">
        <v>0</v>
      </c>
      <c r="BP2014">
        <v>0</v>
      </c>
      <c r="BQ2014">
        <v>0</v>
      </c>
      <c r="BR2014">
        <v>0</v>
      </c>
      <c r="BS2014">
        <v>0</v>
      </c>
      <c r="BT2014">
        <v>0</v>
      </c>
      <c r="BU2014">
        <v>0</v>
      </c>
      <c r="BV2014">
        <v>0</v>
      </c>
      <c r="BW2014">
        <v>0</v>
      </c>
      <c r="BX2014">
        <v>0</v>
      </c>
      <c r="BY2014">
        <v>0</v>
      </c>
      <c r="BZ2014">
        <v>0</v>
      </c>
      <c r="CA2014">
        <v>0</v>
      </c>
      <c r="CB2014">
        <v>0</v>
      </c>
      <c r="CC2014">
        <v>0</v>
      </c>
      <c r="CD2014">
        <v>0</v>
      </c>
      <c r="CE2014">
        <v>0</v>
      </c>
      <c r="CF2014">
        <v>0</v>
      </c>
      <c r="CG2014">
        <v>0</v>
      </c>
      <c r="CH2014">
        <v>0</v>
      </c>
      <c r="CI2014">
        <v>0</v>
      </c>
      <c r="CJ2014">
        <v>0</v>
      </c>
      <c r="CK2014">
        <v>0</v>
      </c>
      <c r="CL2014">
        <v>0</v>
      </c>
      <c r="CM2014">
        <v>0</v>
      </c>
      <c r="CN2014">
        <v>0</v>
      </c>
    </row>
    <row r="2015" spans="1:92" hidden="1" x14ac:dyDescent="0.25">
      <c r="A2015" s="27" t="s">
        <v>364</v>
      </c>
      <c r="B2015" s="12" t="s">
        <v>111</v>
      </c>
      <c r="C2015" s="2">
        <v>43916</v>
      </c>
      <c r="D2015" s="12">
        <v>0</v>
      </c>
      <c r="E2015" s="12">
        <v>0</v>
      </c>
      <c r="F2015" s="12">
        <v>0</v>
      </c>
      <c r="G2015" s="12">
        <v>0</v>
      </c>
      <c r="H2015" s="12">
        <v>0</v>
      </c>
      <c r="I2015" s="12">
        <v>0</v>
      </c>
      <c r="J2015" s="12">
        <v>0</v>
      </c>
      <c r="K2015" s="12">
        <v>0</v>
      </c>
      <c r="L2015" s="12">
        <v>0</v>
      </c>
      <c r="M2015" s="12">
        <v>0</v>
      </c>
      <c r="N2015" s="12">
        <v>0</v>
      </c>
      <c r="O2015" s="12">
        <v>0</v>
      </c>
      <c r="P2015" s="12">
        <v>0</v>
      </c>
      <c r="Q2015" s="12">
        <v>0</v>
      </c>
      <c r="R2015" s="12">
        <v>0</v>
      </c>
      <c r="S2015" s="12">
        <v>0</v>
      </c>
      <c r="T2015" s="12">
        <v>0</v>
      </c>
      <c r="U2015" s="12">
        <v>0</v>
      </c>
      <c r="V2015" s="12">
        <v>0</v>
      </c>
      <c r="W2015" s="12">
        <v>0</v>
      </c>
      <c r="X2015" s="12">
        <v>0</v>
      </c>
      <c r="Y2015" s="12">
        <v>0</v>
      </c>
      <c r="Z2015" s="12">
        <v>0</v>
      </c>
      <c r="AA2015" s="12">
        <v>0</v>
      </c>
      <c r="AB2015" s="12">
        <v>0</v>
      </c>
      <c r="AC2015" s="12">
        <v>0</v>
      </c>
      <c r="AG2015" s="35" t="s">
        <v>364</v>
      </c>
      <c r="AH2015" s="29" t="s">
        <v>111</v>
      </c>
      <c r="AI2015" s="36">
        <v>43916</v>
      </c>
      <c r="AJ2015" s="12">
        <v>0</v>
      </c>
      <c r="AK2015" s="12">
        <v>0</v>
      </c>
      <c r="AL2015" s="12">
        <v>0</v>
      </c>
      <c r="AM2015" s="12">
        <v>0</v>
      </c>
      <c r="AN2015" s="12">
        <v>0</v>
      </c>
      <c r="AO2015" s="12">
        <v>0</v>
      </c>
      <c r="AP2015" s="12">
        <v>0</v>
      </c>
      <c r="AQ2015" s="12">
        <v>0</v>
      </c>
      <c r="AR2015" s="12">
        <v>0</v>
      </c>
      <c r="AS2015" s="12">
        <v>0</v>
      </c>
      <c r="AT2015" s="12">
        <v>0</v>
      </c>
      <c r="AU2015" s="12">
        <v>0</v>
      </c>
      <c r="AV2015" s="12">
        <v>0</v>
      </c>
      <c r="AW2015" s="12">
        <v>0</v>
      </c>
      <c r="AX2015" s="12">
        <v>0</v>
      </c>
      <c r="AY2015" s="12">
        <v>0</v>
      </c>
      <c r="AZ2015" s="12">
        <v>0</v>
      </c>
      <c r="BA2015" s="12">
        <v>0</v>
      </c>
      <c r="BB2015" s="12">
        <v>0</v>
      </c>
      <c r="BC2015" s="12">
        <v>0</v>
      </c>
      <c r="BD2015" s="12">
        <v>0</v>
      </c>
      <c r="BE2015" s="12">
        <v>0</v>
      </c>
      <c r="BF2015" s="12">
        <v>0</v>
      </c>
      <c r="BK2015" t="s">
        <v>339</v>
      </c>
      <c r="BL2015" t="s">
        <v>111</v>
      </c>
      <c r="BM2015" s="2">
        <v>43915</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v>0</v>
      </c>
      <c r="CG2015">
        <v>0</v>
      </c>
      <c r="CH2015">
        <v>0</v>
      </c>
      <c r="CI2015">
        <v>0</v>
      </c>
      <c r="CJ2015">
        <v>0</v>
      </c>
      <c r="CK2015">
        <v>0</v>
      </c>
      <c r="CL2015">
        <v>0</v>
      </c>
      <c r="CM2015">
        <v>0</v>
      </c>
      <c r="CN2015">
        <v>0</v>
      </c>
    </row>
    <row r="2016" spans="1:92" hidden="1" x14ac:dyDescent="0.25">
      <c r="A2016" s="27" t="s">
        <v>364</v>
      </c>
      <c r="B2016" s="12" t="s">
        <v>112</v>
      </c>
      <c r="C2016" s="2">
        <v>43916</v>
      </c>
      <c r="D2016" s="12">
        <v>0</v>
      </c>
      <c r="E2016" s="12">
        <v>0</v>
      </c>
      <c r="F2016" s="12">
        <v>0</v>
      </c>
      <c r="G2016" s="12">
        <v>0</v>
      </c>
      <c r="H2016" s="12">
        <v>0</v>
      </c>
      <c r="I2016" s="12">
        <v>0</v>
      </c>
      <c r="J2016" s="12">
        <v>0</v>
      </c>
      <c r="K2016" s="12">
        <v>0</v>
      </c>
      <c r="L2016" s="12">
        <v>0</v>
      </c>
      <c r="M2016" s="12">
        <v>0</v>
      </c>
      <c r="N2016" s="12">
        <v>0</v>
      </c>
      <c r="O2016" s="12">
        <v>0</v>
      </c>
      <c r="P2016" s="12">
        <v>0</v>
      </c>
      <c r="Q2016" s="12">
        <v>0</v>
      </c>
      <c r="R2016" s="12">
        <v>0</v>
      </c>
      <c r="S2016" s="12">
        <v>0</v>
      </c>
      <c r="T2016" s="12">
        <v>0</v>
      </c>
      <c r="U2016" s="12">
        <v>0</v>
      </c>
      <c r="V2016" s="12">
        <v>0</v>
      </c>
      <c r="W2016" s="12">
        <v>0</v>
      </c>
      <c r="X2016" s="12">
        <v>0</v>
      </c>
      <c r="Y2016" s="12">
        <v>0</v>
      </c>
      <c r="Z2016" s="12">
        <v>0</v>
      </c>
      <c r="AA2016" s="12">
        <v>0</v>
      </c>
      <c r="AB2016" s="12">
        <v>0</v>
      </c>
      <c r="AC2016" s="12">
        <v>0</v>
      </c>
      <c r="AG2016" s="33" t="s">
        <v>364</v>
      </c>
      <c r="AH2016" s="30" t="s">
        <v>112</v>
      </c>
      <c r="AI2016" s="34">
        <v>43916</v>
      </c>
      <c r="AJ2016" s="12">
        <v>0</v>
      </c>
      <c r="AK2016" s="12">
        <v>0</v>
      </c>
      <c r="AL2016" s="12">
        <v>0</v>
      </c>
      <c r="AM2016" s="12">
        <v>0</v>
      </c>
      <c r="AN2016" s="12">
        <v>0</v>
      </c>
      <c r="AO2016" s="12">
        <v>0</v>
      </c>
      <c r="AP2016" s="12">
        <v>0</v>
      </c>
      <c r="AQ2016" s="12">
        <v>0</v>
      </c>
      <c r="AR2016" s="12">
        <v>0</v>
      </c>
      <c r="AS2016" s="12">
        <v>0</v>
      </c>
      <c r="AT2016" s="12">
        <v>0</v>
      </c>
      <c r="AU2016" s="12">
        <v>0</v>
      </c>
      <c r="AV2016" s="12">
        <v>0</v>
      </c>
      <c r="AW2016" s="12">
        <v>0</v>
      </c>
      <c r="AX2016" s="12">
        <v>0</v>
      </c>
      <c r="AY2016" s="12">
        <v>0</v>
      </c>
      <c r="AZ2016" s="12">
        <v>0</v>
      </c>
      <c r="BA2016" s="12">
        <v>0</v>
      </c>
      <c r="BB2016" s="12">
        <v>0</v>
      </c>
      <c r="BC2016" s="12">
        <v>0</v>
      </c>
      <c r="BD2016" s="12">
        <v>0</v>
      </c>
      <c r="BE2016" s="12">
        <v>0</v>
      </c>
      <c r="BF2016" s="12">
        <v>0</v>
      </c>
      <c r="BK2016" t="s">
        <v>339</v>
      </c>
      <c r="BL2016" t="s">
        <v>112</v>
      </c>
      <c r="BM2016" s="2">
        <v>43915</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v>0</v>
      </c>
      <c r="CG2016">
        <v>0</v>
      </c>
      <c r="CH2016">
        <v>0</v>
      </c>
      <c r="CI2016">
        <v>0</v>
      </c>
      <c r="CJ2016">
        <v>0</v>
      </c>
      <c r="CK2016">
        <v>0</v>
      </c>
      <c r="CL2016">
        <v>0</v>
      </c>
      <c r="CM2016">
        <v>0</v>
      </c>
      <c r="CN2016">
        <v>0</v>
      </c>
    </row>
    <row r="2017" spans="1:92" hidden="1" x14ac:dyDescent="0.25">
      <c r="A2017" s="27" t="s">
        <v>364</v>
      </c>
      <c r="B2017" s="12" t="s">
        <v>113</v>
      </c>
      <c r="C2017" s="2">
        <v>43916</v>
      </c>
      <c r="D2017" s="12">
        <v>0</v>
      </c>
      <c r="E2017" s="12">
        <v>0</v>
      </c>
      <c r="F2017" s="12">
        <v>0</v>
      </c>
      <c r="G2017" s="12">
        <v>0</v>
      </c>
      <c r="H2017" s="12">
        <v>0</v>
      </c>
      <c r="I2017" s="12">
        <v>0</v>
      </c>
      <c r="J2017" s="12">
        <v>0</v>
      </c>
      <c r="K2017" s="12">
        <v>0</v>
      </c>
      <c r="L2017" s="12">
        <v>0</v>
      </c>
      <c r="M2017" s="12">
        <v>0</v>
      </c>
      <c r="N2017" s="12">
        <v>0</v>
      </c>
      <c r="O2017" s="12">
        <v>0</v>
      </c>
      <c r="P2017" s="12">
        <v>0</v>
      </c>
      <c r="Q2017" s="12">
        <v>0</v>
      </c>
      <c r="R2017" s="12">
        <v>0</v>
      </c>
      <c r="S2017" s="12">
        <v>0</v>
      </c>
      <c r="T2017" s="12">
        <v>0</v>
      </c>
      <c r="U2017" s="12">
        <v>0</v>
      </c>
      <c r="V2017" s="12">
        <v>0</v>
      </c>
      <c r="W2017" s="12">
        <v>0</v>
      </c>
      <c r="X2017" s="12">
        <v>0</v>
      </c>
      <c r="Y2017" s="12">
        <v>0</v>
      </c>
      <c r="Z2017" s="12">
        <v>0</v>
      </c>
      <c r="AA2017" s="12">
        <v>0</v>
      </c>
      <c r="AB2017" s="12">
        <v>0</v>
      </c>
      <c r="AC2017" s="12">
        <v>0</v>
      </c>
      <c r="AG2017" s="35" t="s">
        <v>364</v>
      </c>
      <c r="AH2017" s="29" t="s">
        <v>113</v>
      </c>
      <c r="AI2017" s="36">
        <v>43916</v>
      </c>
      <c r="AJ2017" s="12">
        <v>0</v>
      </c>
      <c r="AK2017" s="12">
        <v>0</v>
      </c>
      <c r="AL2017" s="12">
        <v>0</v>
      </c>
      <c r="AM2017" s="12">
        <v>0</v>
      </c>
      <c r="AN2017" s="12">
        <v>0</v>
      </c>
      <c r="AO2017" s="12">
        <v>0</v>
      </c>
      <c r="AP2017" s="12">
        <v>0</v>
      </c>
      <c r="AQ2017" s="12">
        <v>0</v>
      </c>
      <c r="AR2017" s="12">
        <v>0</v>
      </c>
      <c r="AS2017" s="12">
        <v>0</v>
      </c>
      <c r="AT2017" s="12">
        <v>0</v>
      </c>
      <c r="AU2017" s="12">
        <v>0</v>
      </c>
      <c r="AV2017" s="12">
        <v>0</v>
      </c>
      <c r="AW2017" s="12">
        <v>0</v>
      </c>
      <c r="AX2017" s="12">
        <v>0</v>
      </c>
      <c r="AY2017" s="12">
        <v>0</v>
      </c>
      <c r="AZ2017" s="12">
        <v>0</v>
      </c>
      <c r="BA2017" s="12">
        <v>0</v>
      </c>
      <c r="BB2017" s="12">
        <v>0</v>
      </c>
      <c r="BC2017" s="12">
        <v>0</v>
      </c>
      <c r="BD2017" s="12">
        <v>0</v>
      </c>
      <c r="BE2017" s="12">
        <v>0</v>
      </c>
      <c r="BF2017" s="12">
        <v>0</v>
      </c>
      <c r="BK2017" t="s">
        <v>339</v>
      </c>
      <c r="BL2017" t="s">
        <v>113</v>
      </c>
      <c r="BM2017" s="2">
        <v>43915</v>
      </c>
      <c r="BN2017">
        <v>0</v>
      </c>
      <c r="BO2017">
        <v>0</v>
      </c>
      <c r="BP2017">
        <v>0</v>
      </c>
      <c r="BQ2017">
        <v>0</v>
      </c>
      <c r="BR2017">
        <v>0</v>
      </c>
      <c r="BS2017">
        <v>0</v>
      </c>
      <c r="BT2017">
        <v>0</v>
      </c>
      <c r="BU2017">
        <v>0</v>
      </c>
      <c r="BV2017">
        <v>0</v>
      </c>
      <c r="BW2017">
        <v>0</v>
      </c>
      <c r="BX2017">
        <v>0</v>
      </c>
      <c r="BY2017">
        <v>0</v>
      </c>
      <c r="BZ2017">
        <v>0</v>
      </c>
      <c r="CA2017">
        <v>0</v>
      </c>
      <c r="CB2017">
        <v>0</v>
      </c>
      <c r="CC2017">
        <v>0</v>
      </c>
      <c r="CD2017">
        <v>0</v>
      </c>
      <c r="CE2017">
        <v>0</v>
      </c>
      <c r="CF2017">
        <v>0</v>
      </c>
      <c r="CG2017">
        <v>0</v>
      </c>
      <c r="CH2017">
        <v>0</v>
      </c>
      <c r="CI2017">
        <v>0</v>
      </c>
      <c r="CJ2017">
        <v>0</v>
      </c>
      <c r="CK2017">
        <v>0</v>
      </c>
      <c r="CL2017">
        <v>0</v>
      </c>
      <c r="CM2017">
        <v>0</v>
      </c>
      <c r="CN2017">
        <v>0</v>
      </c>
    </row>
    <row r="2018" spans="1:92" hidden="1" x14ac:dyDescent="0.25">
      <c r="A2018" s="27" t="s">
        <v>344</v>
      </c>
      <c r="B2018" s="12" t="s">
        <v>110</v>
      </c>
      <c r="C2018" s="2">
        <v>43917</v>
      </c>
      <c r="D2018" s="12">
        <v>0</v>
      </c>
      <c r="E2018" s="12">
        <v>0</v>
      </c>
      <c r="F2018" s="12">
        <v>0</v>
      </c>
      <c r="G2018" s="12">
        <v>0</v>
      </c>
      <c r="H2018" s="12">
        <v>0</v>
      </c>
      <c r="I2018" s="12">
        <v>0</v>
      </c>
      <c r="J2018" s="12">
        <v>0</v>
      </c>
      <c r="K2018" s="12">
        <v>0</v>
      </c>
      <c r="L2018" s="12">
        <v>0</v>
      </c>
      <c r="M2018" s="12">
        <v>0</v>
      </c>
      <c r="N2018" s="12">
        <v>0</v>
      </c>
      <c r="O2018" s="12">
        <v>0</v>
      </c>
      <c r="P2018" s="12">
        <v>0</v>
      </c>
      <c r="Q2018" s="12">
        <v>0</v>
      </c>
      <c r="R2018" s="12">
        <v>0</v>
      </c>
      <c r="S2018" s="12">
        <v>0</v>
      </c>
      <c r="T2018" s="12">
        <v>0</v>
      </c>
      <c r="U2018" s="12">
        <v>0</v>
      </c>
      <c r="V2018" s="12">
        <v>0</v>
      </c>
      <c r="W2018" s="12">
        <v>0</v>
      </c>
      <c r="X2018" s="12">
        <v>0</v>
      </c>
      <c r="Y2018" s="12">
        <v>0</v>
      </c>
      <c r="Z2018" s="12">
        <v>0</v>
      </c>
      <c r="AA2018" s="12">
        <v>0</v>
      </c>
      <c r="AB2018" s="12">
        <v>0</v>
      </c>
      <c r="AC2018" s="12">
        <v>0</v>
      </c>
      <c r="AG2018" s="33" t="s">
        <v>344</v>
      </c>
      <c r="AH2018" s="30" t="s">
        <v>110</v>
      </c>
      <c r="AI2018" s="34">
        <v>43917</v>
      </c>
      <c r="AJ2018" s="12">
        <v>0</v>
      </c>
      <c r="AK2018" s="12">
        <v>0</v>
      </c>
      <c r="AL2018" s="12">
        <v>0</v>
      </c>
      <c r="AM2018" s="12">
        <v>0</v>
      </c>
      <c r="AN2018" s="12">
        <v>0</v>
      </c>
      <c r="AO2018" s="12">
        <v>0</v>
      </c>
      <c r="AP2018" s="12">
        <v>0</v>
      </c>
      <c r="AQ2018" s="12">
        <v>0</v>
      </c>
      <c r="AR2018" s="12">
        <v>0</v>
      </c>
      <c r="AS2018" s="12">
        <v>0</v>
      </c>
      <c r="AT2018" s="12">
        <v>0</v>
      </c>
      <c r="AU2018" s="12">
        <v>0</v>
      </c>
      <c r="AV2018" s="12">
        <v>0</v>
      </c>
      <c r="AW2018" s="12">
        <v>0</v>
      </c>
      <c r="AX2018" s="12">
        <v>0</v>
      </c>
      <c r="AY2018" s="12">
        <v>0</v>
      </c>
      <c r="AZ2018" s="12">
        <v>0</v>
      </c>
      <c r="BA2018" s="12">
        <v>0</v>
      </c>
      <c r="BB2018" s="12">
        <v>0</v>
      </c>
      <c r="BC2018" s="12">
        <v>0</v>
      </c>
      <c r="BD2018" s="12">
        <v>0</v>
      </c>
      <c r="BE2018" s="12">
        <v>0</v>
      </c>
      <c r="BF2018" s="12">
        <v>0</v>
      </c>
      <c r="BK2018" t="s">
        <v>340</v>
      </c>
      <c r="BL2018" t="s">
        <v>110</v>
      </c>
      <c r="BM2018" s="2">
        <v>43915</v>
      </c>
      <c r="BN2018">
        <v>0</v>
      </c>
      <c r="BO2018">
        <v>0</v>
      </c>
      <c r="BP2018">
        <v>0</v>
      </c>
      <c r="BQ2018">
        <v>0</v>
      </c>
      <c r="BR2018">
        <v>0</v>
      </c>
      <c r="BS2018">
        <v>0</v>
      </c>
      <c r="BT2018">
        <v>0</v>
      </c>
      <c r="BU2018">
        <v>0</v>
      </c>
      <c r="BV2018">
        <v>0</v>
      </c>
      <c r="BW2018">
        <v>0</v>
      </c>
      <c r="BX2018">
        <v>0</v>
      </c>
      <c r="BY2018">
        <v>0</v>
      </c>
      <c r="BZ2018">
        <v>0</v>
      </c>
      <c r="CA2018">
        <v>0</v>
      </c>
      <c r="CB2018">
        <v>0</v>
      </c>
      <c r="CC2018">
        <v>0</v>
      </c>
      <c r="CD2018">
        <v>0</v>
      </c>
      <c r="CE2018">
        <v>0</v>
      </c>
      <c r="CF2018">
        <v>0</v>
      </c>
      <c r="CG2018">
        <v>0</v>
      </c>
      <c r="CH2018">
        <v>0</v>
      </c>
      <c r="CI2018">
        <v>0</v>
      </c>
      <c r="CJ2018">
        <v>0</v>
      </c>
      <c r="CK2018">
        <v>0</v>
      </c>
      <c r="CL2018">
        <v>0</v>
      </c>
      <c r="CM2018">
        <v>0</v>
      </c>
      <c r="CN2018">
        <v>0</v>
      </c>
    </row>
    <row r="2019" spans="1:92" hidden="1" x14ac:dyDescent="0.25">
      <c r="A2019" s="27" t="s">
        <v>344</v>
      </c>
      <c r="B2019" s="12" t="s">
        <v>111</v>
      </c>
      <c r="C2019" s="2">
        <v>43917</v>
      </c>
      <c r="D2019" s="12">
        <v>0</v>
      </c>
      <c r="E2019" s="12">
        <v>0</v>
      </c>
      <c r="F2019" s="12">
        <v>0</v>
      </c>
      <c r="G2019" s="12">
        <v>0</v>
      </c>
      <c r="H2019" s="12">
        <v>0</v>
      </c>
      <c r="I2019" s="12">
        <v>0</v>
      </c>
      <c r="J2019" s="12">
        <v>0</v>
      </c>
      <c r="K2019" s="12">
        <v>0</v>
      </c>
      <c r="L2019" s="12">
        <v>0</v>
      </c>
      <c r="M2019" s="12">
        <v>0</v>
      </c>
      <c r="N2019" s="12">
        <v>0</v>
      </c>
      <c r="O2019" s="12">
        <v>0</v>
      </c>
      <c r="P2019" s="12">
        <v>0</v>
      </c>
      <c r="Q2019" s="12">
        <v>0</v>
      </c>
      <c r="R2019" s="12">
        <v>0</v>
      </c>
      <c r="S2019" s="12">
        <v>0</v>
      </c>
      <c r="T2019" s="12">
        <v>0</v>
      </c>
      <c r="U2019" s="12">
        <v>0</v>
      </c>
      <c r="V2019" s="12">
        <v>0</v>
      </c>
      <c r="W2019" s="12">
        <v>0</v>
      </c>
      <c r="X2019" s="12">
        <v>0</v>
      </c>
      <c r="Y2019" s="12">
        <v>0</v>
      </c>
      <c r="Z2019" s="12">
        <v>0</v>
      </c>
      <c r="AA2019" s="12">
        <v>0</v>
      </c>
      <c r="AB2019" s="12">
        <v>0</v>
      </c>
      <c r="AC2019" s="12">
        <v>0</v>
      </c>
      <c r="AG2019" s="35" t="s">
        <v>344</v>
      </c>
      <c r="AH2019" s="29" t="s">
        <v>111</v>
      </c>
      <c r="AI2019" s="36">
        <v>43917</v>
      </c>
      <c r="AJ2019" s="12">
        <v>0</v>
      </c>
      <c r="AK2019" s="12">
        <v>0</v>
      </c>
      <c r="AL2019" s="12">
        <v>0</v>
      </c>
      <c r="AM2019" s="12">
        <v>0</v>
      </c>
      <c r="AN2019" s="12">
        <v>0</v>
      </c>
      <c r="AO2019" s="12">
        <v>0</v>
      </c>
      <c r="AP2019" s="12">
        <v>0</v>
      </c>
      <c r="AQ2019" s="12">
        <v>0</v>
      </c>
      <c r="AR2019" s="12">
        <v>0</v>
      </c>
      <c r="AS2019" s="12">
        <v>0</v>
      </c>
      <c r="AT2019" s="12">
        <v>0</v>
      </c>
      <c r="AU2019" s="12">
        <v>0</v>
      </c>
      <c r="AV2019" s="12">
        <v>0</v>
      </c>
      <c r="AW2019" s="12">
        <v>0</v>
      </c>
      <c r="AX2019" s="12">
        <v>0</v>
      </c>
      <c r="AY2019" s="12">
        <v>0</v>
      </c>
      <c r="AZ2019" s="12">
        <v>0</v>
      </c>
      <c r="BA2019" s="12">
        <v>0</v>
      </c>
      <c r="BB2019" s="12">
        <v>0</v>
      </c>
      <c r="BC2019" s="12">
        <v>0</v>
      </c>
      <c r="BD2019" s="12">
        <v>0</v>
      </c>
      <c r="BE2019" s="12">
        <v>0</v>
      </c>
      <c r="BF2019" s="12">
        <v>0</v>
      </c>
      <c r="BK2019" t="s">
        <v>340</v>
      </c>
      <c r="BL2019" t="s">
        <v>111</v>
      </c>
      <c r="BM2019" s="2">
        <v>43915</v>
      </c>
      <c r="BN2019">
        <v>0</v>
      </c>
      <c r="BO2019">
        <v>0</v>
      </c>
      <c r="BP2019">
        <v>0</v>
      </c>
      <c r="BQ2019">
        <v>0</v>
      </c>
      <c r="BR2019">
        <v>0</v>
      </c>
      <c r="BS2019">
        <v>0</v>
      </c>
      <c r="BT2019">
        <v>0</v>
      </c>
      <c r="BU2019">
        <v>0</v>
      </c>
      <c r="BV2019">
        <v>0</v>
      </c>
      <c r="BW2019">
        <v>0</v>
      </c>
      <c r="BX2019">
        <v>0</v>
      </c>
      <c r="BY2019">
        <v>0</v>
      </c>
      <c r="BZ2019">
        <v>0</v>
      </c>
      <c r="CA2019">
        <v>0</v>
      </c>
      <c r="CB2019">
        <v>0</v>
      </c>
      <c r="CC2019">
        <v>0</v>
      </c>
      <c r="CD2019">
        <v>0</v>
      </c>
      <c r="CE2019">
        <v>0</v>
      </c>
      <c r="CF2019">
        <v>0</v>
      </c>
      <c r="CG2019">
        <v>0</v>
      </c>
      <c r="CH2019">
        <v>0</v>
      </c>
      <c r="CI2019">
        <v>0</v>
      </c>
      <c r="CJ2019">
        <v>0</v>
      </c>
      <c r="CK2019">
        <v>0</v>
      </c>
      <c r="CL2019">
        <v>0</v>
      </c>
      <c r="CM2019">
        <v>0</v>
      </c>
      <c r="CN2019">
        <v>0</v>
      </c>
    </row>
    <row r="2020" spans="1:92" hidden="1" x14ac:dyDescent="0.25">
      <c r="A2020" s="27" t="s">
        <v>344</v>
      </c>
      <c r="B2020" s="12" t="s">
        <v>112</v>
      </c>
      <c r="C2020" s="2">
        <v>43917</v>
      </c>
      <c r="D2020" s="12">
        <v>0</v>
      </c>
      <c r="E2020" s="12">
        <v>0</v>
      </c>
      <c r="F2020" s="12">
        <v>0</v>
      </c>
      <c r="G2020" s="12">
        <v>0</v>
      </c>
      <c r="H2020" s="12">
        <v>0</v>
      </c>
      <c r="I2020" s="12">
        <v>0</v>
      </c>
      <c r="J2020" s="12">
        <v>0</v>
      </c>
      <c r="K2020" s="12">
        <v>0</v>
      </c>
      <c r="L2020" s="12">
        <v>0</v>
      </c>
      <c r="M2020" s="12">
        <v>0</v>
      </c>
      <c r="N2020" s="12">
        <v>0</v>
      </c>
      <c r="O2020" s="12">
        <v>0</v>
      </c>
      <c r="P2020" s="12">
        <v>0</v>
      </c>
      <c r="Q2020" s="12">
        <v>0</v>
      </c>
      <c r="R2020" s="12">
        <v>0</v>
      </c>
      <c r="S2020" s="12">
        <v>0</v>
      </c>
      <c r="T2020" s="12">
        <v>0</v>
      </c>
      <c r="U2020" s="12">
        <v>0</v>
      </c>
      <c r="V2020" s="12">
        <v>0</v>
      </c>
      <c r="W2020" s="12">
        <v>0</v>
      </c>
      <c r="X2020" s="12">
        <v>0</v>
      </c>
      <c r="Y2020" s="12">
        <v>0</v>
      </c>
      <c r="Z2020" s="12">
        <v>0</v>
      </c>
      <c r="AA2020" s="12">
        <v>0</v>
      </c>
      <c r="AB2020" s="12">
        <v>0</v>
      </c>
      <c r="AC2020" s="12">
        <v>0</v>
      </c>
      <c r="AG2020" s="33" t="s">
        <v>344</v>
      </c>
      <c r="AH2020" s="30" t="s">
        <v>112</v>
      </c>
      <c r="AI2020" s="34">
        <v>43917</v>
      </c>
      <c r="AJ2020" s="12">
        <v>0</v>
      </c>
      <c r="AK2020" s="12">
        <v>0</v>
      </c>
      <c r="AL2020" s="12">
        <v>0</v>
      </c>
      <c r="AM2020" s="12">
        <v>0</v>
      </c>
      <c r="AN2020" s="12">
        <v>0</v>
      </c>
      <c r="AO2020" s="12">
        <v>0</v>
      </c>
      <c r="AP2020" s="12">
        <v>0</v>
      </c>
      <c r="AQ2020" s="12">
        <v>0</v>
      </c>
      <c r="AR2020" s="12">
        <v>0</v>
      </c>
      <c r="AS2020" s="12">
        <v>0</v>
      </c>
      <c r="AT2020" s="12">
        <v>0</v>
      </c>
      <c r="AU2020" s="12">
        <v>0</v>
      </c>
      <c r="AV2020" s="12">
        <v>0</v>
      </c>
      <c r="AW2020" s="12">
        <v>0</v>
      </c>
      <c r="AX2020" s="12">
        <v>0</v>
      </c>
      <c r="AY2020" s="12">
        <v>0</v>
      </c>
      <c r="AZ2020" s="12">
        <v>0</v>
      </c>
      <c r="BA2020" s="12">
        <v>0</v>
      </c>
      <c r="BB2020" s="12">
        <v>0</v>
      </c>
      <c r="BC2020" s="12">
        <v>0</v>
      </c>
      <c r="BD2020" s="12">
        <v>0</v>
      </c>
      <c r="BE2020" s="12">
        <v>0</v>
      </c>
      <c r="BF2020" s="12">
        <v>0</v>
      </c>
      <c r="BK2020" t="s">
        <v>340</v>
      </c>
      <c r="BL2020" t="s">
        <v>112</v>
      </c>
      <c r="BM2020" s="2">
        <v>43915</v>
      </c>
      <c r="BN2020">
        <v>0</v>
      </c>
      <c r="BO2020">
        <v>0</v>
      </c>
      <c r="BP2020">
        <v>0</v>
      </c>
      <c r="BQ2020">
        <v>0</v>
      </c>
      <c r="BR2020">
        <v>0</v>
      </c>
      <c r="BS2020">
        <v>0</v>
      </c>
      <c r="BT2020">
        <v>0</v>
      </c>
      <c r="BU2020">
        <v>0</v>
      </c>
      <c r="BV2020">
        <v>0</v>
      </c>
      <c r="BW2020">
        <v>0</v>
      </c>
      <c r="BX2020">
        <v>0</v>
      </c>
      <c r="BY2020">
        <v>0</v>
      </c>
      <c r="BZ2020">
        <v>0</v>
      </c>
      <c r="CA2020">
        <v>0</v>
      </c>
      <c r="CB2020">
        <v>0</v>
      </c>
      <c r="CC2020">
        <v>0</v>
      </c>
      <c r="CD2020">
        <v>0</v>
      </c>
      <c r="CE2020">
        <v>0</v>
      </c>
      <c r="CF2020">
        <v>0</v>
      </c>
      <c r="CG2020">
        <v>0</v>
      </c>
      <c r="CH2020">
        <v>0</v>
      </c>
      <c r="CI2020">
        <v>0</v>
      </c>
      <c r="CJ2020">
        <v>0</v>
      </c>
      <c r="CK2020">
        <v>0</v>
      </c>
      <c r="CL2020">
        <v>0</v>
      </c>
      <c r="CM2020">
        <v>0</v>
      </c>
      <c r="CN2020">
        <v>0</v>
      </c>
    </row>
    <row r="2021" spans="1:92" hidden="1" x14ac:dyDescent="0.25">
      <c r="A2021" s="27" t="s">
        <v>344</v>
      </c>
      <c r="B2021" s="12" t="s">
        <v>113</v>
      </c>
      <c r="C2021" s="2">
        <v>43917</v>
      </c>
      <c r="D2021" s="12">
        <v>0</v>
      </c>
      <c r="E2021" s="12">
        <v>0</v>
      </c>
      <c r="F2021" s="12">
        <v>0</v>
      </c>
      <c r="G2021" s="12">
        <v>0</v>
      </c>
      <c r="H2021" s="12">
        <v>0</v>
      </c>
      <c r="I2021" s="12">
        <v>0</v>
      </c>
      <c r="J2021" s="12">
        <v>0</v>
      </c>
      <c r="K2021" s="12">
        <v>0</v>
      </c>
      <c r="L2021" s="12">
        <v>0</v>
      </c>
      <c r="M2021" s="12">
        <v>0</v>
      </c>
      <c r="N2021" s="12">
        <v>0</v>
      </c>
      <c r="O2021" s="12">
        <v>0</v>
      </c>
      <c r="P2021" s="12">
        <v>0</v>
      </c>
      <c r="Q2021" s="12">
        <v>0</v>
      </c>
      <c r="R2021" s="12">
        <v>0</v>
      </c>
      <c r="S2021" s="12">
        <v>0</v>
      </c>
      <c r="T2021" s="12">
        <v>0</v>
      </c>
      <c r="U2021" s="12">
        <v>0</v>
      </c>
      <c r="V2021" s="12">
        <v>0</v>
      </c>
      <c r="W2021" s="12">
        <v>0</v>
      </c>
      <c r="X2021" s="12">
        <v>0</v>
      </c>
      <c r="Y2021" s="12">
        <v>0</v>
      </c>
      <c r="Z2021" s="12">
        <v>0</v>
      </c>
      <c r="AA2021" s="12">
        <v>0</v>
      </c>
      <c r="AB2021" s="12">
        <v>0</v>
      </c>
      <c r="AC2021" s="12">
        <v>0</v>
      </c>
      <c r="AG2021" s="35" t="s">
        <v>344</v>
      </c>
      <c r="AH2021" s="29" t="s">
        <v>113</v>
      </c>
      <c r="AI2021" s="36">
        <v>43917</v>
      </c>
      <c r="AJ2021" s="12">
        <v>0</v>
      </c>
      <c r="AK2021" s="12">
        <v>0</v>
      </c>
      <c r="AL2021" s="12">
        <v>0</v>
      </c>
      <c r="AM2021" s="12">
        <v>0</v>
      </c>
      <c r="AN2021" s="12">
        <v>0</v>
      </c>
      <c r="AO2021" s="12">
        <v>0</v>
      </c>
      <c r="AP2021" s="12">
        <v>0</v>
      </c>
      <c r="AQ2021" s="12">
        <v>0</v>
      </c>
      <c r="AR2021" s="12">
        <v>0</v>
      </c>
      <c r="AS2021" s="12">
        <v>0</v>
      </c>
      <c r="AT2021" s="12">
        <v>0</v>
      </c>
      <c r="AU2021" s="12">
        <v>0</v>
      </c>
      <c r="AV2021" s="12">
        <v>0</v>
      </c>
      <c r="AW2021" s="12">
        <v>0</v>
      </c>
      <c r="AX2021" s="12">
        <v>0</v>
      </c>
      <c r="AY2021" s="12">
        <v>0</v>
      </c>
      <c r="AZ2021" s="12">
        <v>0</v>
      </c>
      <c r="BA2021" s="12">
        <v>0</v>
      </c>
      <c r="BB2021" s="12">
        <v>0</v>
      </c>
      <c r="BC2021" s="12">
        <v>0</v>
      </c>
      <c r="BD2021" s="12">
        <v>0</v>
      </c>
      <c r="BE2021" s="12">
        <v>0</v>
      </c>
      <c r="BF2021" s="12">
        <v>0</v>
      </c>
      <c r="BK2021" t="s">
        <v>340</v>
      </c>
      <c r="BL2021" t="s">
        <v>113</v>
      </c>
      <c r="BM2021" s="2">
        <v>43915</v>
      </c>
      <c r="BN2021">
        <v>0</v>
      </c>
      <c r="BO2021">
        <v>0</v>
      </c>
      <c r="BP2021">
        <v>0</v>
      </c>
      <c r="BQ2021">
        <v>0</v>
      </c>
      <c r="BR2021">
        <v>0</v>
      </c>
      <c r="BS2021">
        <v>0</v>
      </c>
      <c r="BT2021">
        <v>0</v>
      </c>
      <c r="BU2021">
        <v>0</v>
      </c>
      <c r="BV2021">
        <v>0</v>
      </c>
      <c r="BW2021">
        <v>0</v>
      </c>
      <c r="BX2021">
        <v>0</v>
      </c>
      <c r="BY2021">
        <v>0</v>
      </c>
      <c r="BZ2021">
        <v>0</v>
      </c>
      <c r="CA2021">
        <v>0</v>
      </c>
      <c r="CB2021">
        <v>0</v>
      </c>
      <c r="CC2021">
        <v>0</v>
      </c>
      <c r="CD2021">
        <v>0</v>
      </c>
      <c r="CE2021">
        <v>0</v>
      </c>
      <c r="CF2021">
        <v>0</v>
      </c>
      <c r="CG2021">
        <v>0</v>
      </c>
      <c r="CH2021">
        <v>0</v>
      </c>
      <c r="CI2021">
        <v>0</v>
      </c>
      <c r="CJ2021">
        <v>0</v>
      </c>
      <c r="CK2021">
        <v>0</v>
      </c>
      <c r="CL2021">
        <v>0</v>
      </c>
      <c r="CM2021">
        <v>0</v>
      </c>
      <c r="CN2021">
        <v>0</v>
      </c>
    </row>
    <row r="2022" spans="1:92" hidden="1" x14ac:dyDescent="0.25">
      <c r="A2022" s="27" t="s">
        <v>345</v>
      </c>
      <c r="B2022" s="12" t="s">
        <v>110</v>
      </c>
      <c r="C2022" s="2">
        <v>43917</v>
      </c>
      <c r="D2022" s="12">
        <v>0</v>
      </c>
      <c r="E2022" s="12">
        <v>0</v>
      </c>
      <c r="F2022" s="12">
        <v>0</v>
      </c>
      <c r="G2022" s="12">
        <v>0</v>
      </c>
      <c r="H2022" s="12">
        <v>0</v>
      </c>
      <c r="I2022" s="12">
        <v>0</v>
      </c>
      <c r="J2022" s="12">
        <v>0</v>
      </c>
      <c r="K2022" s="12">
        <v>0</v>
      </c>
      <c r="L2022" s="12">
        <v>0</v>
      </c>
      <c r="M2022" s="12">
        <v>0</v>
      </c>
      <c r="N2022" s="12">
        <v>0</v>
      </c>
      <c r="O2022" s="12">
        <v>0</v>
      </c>
      <c r="P2022" s="12">
        <v>0</v>
      </c>
      <c r="Q2022" s="12">
        <v>0</v>
      </c>
      <c r="R2022" s="12">
        <v>0</v>
      </c>
      <c r="S2022" s="12">
        <v>0</v>
      </c>
      <c r="T2022" s="12">
        <v>0</v>
      </c>
      <c r="U2022" s="12">
        <v>0</v>
      </c>
      <c r="V2022" s="12">
        <v>0</v>
      </c>
      <c r="W2022" s="12">
        <v>0</v>
      </c>
      <c r="X2022" s="12">
        <v>0</v>
      </c>
      <c r="Y2022" s="12">
        <v>0</v>
      </c>
      <c r="Z2022" s="12">
        <v>0</v>
      </c>
      <c r="AA2022" s="12">
        <v>0</v>
      </c>
      <c r="AB2022" s="12">
        <v>0</v>
      </c>
      <c r="AC2022" s="12">
        <v>0</v>
      </c>
      <c r="AG2022" s="33" t="s">
        <v>345</v>
      </c>
      <c r="AH2022" s="30" t="s">
        <v>110</v>
      </c>
      <c r="AI2022" s="34">
        <v>43917</v>
      </c>
      <c r="AJ2022" s="12">
        <v>0</v>
      </c>
      <c r="AK2022" s="12">
        <v>0</v>
      </c>
      <c r="AL2022" s="12">
        <v>0</v>
      </c>
      <c r="AM2022" s="12">
        <v>0</v>
      </c>
      <c r="AN2022" s="12">
        <v>0</v>
      </c>
      <c r="AO2022" s="12">
        <v>0</v>
      </c>
      <c r="AP2022" s="12">
        <v>0</v>
      </c>
      <c r="AQ2022" s="12">
        <v>0</v>
      </c>
      <c r="AR2022" s="12">
        <v>0</v>
      </c>
      <c r="AS2022" s="12">
        <v>0</v>
      </c>
      <c r="AT2022" s="12">
        <v>0</v>
      </c>
      <c r="AU2022" s="12">
        <v>0</v>
      </c>
      <c r="AV2022" s="12">
        <v>0</v>
      </c>
      <c r="AW2022" s="12">
        <v>0</v>
      </c>
      <c r="AX2022" s="12">
        <v>0</v>
      </c>
      <c r="AY2022" s="12">
        <v>0</v>
      </c>
      <c r="AZ2022" s="12">
        <v>0</v>
      </c>
      <c r="BA2022" s="12">
        <v>0</v>
      </c>
      <c r="BB2022" s="12">
        <v>0</v>
      </c>
      <c r="BC2022" s="12">
        <v>0</v>
      </c>
      <c r="BD2022" s="12">
        <v>0</v>
      </c>
      <c r="BE2022" s="12">
        <v>0</v>
      </c>
      <c r="BF2022" s="12">
        <v>0</v>
      </c>
      <c r="BK2022" t="s">
        <v>341</v>
      </c>
      <c r="BL2022" t="s">
        <v>110</v>
      </c>
      <c r="BM2022" s="2">
        <v>43915</v>
      </c>
      <c r="BN2022">
        <v>0</v>
      </c>
      <c r="BO2022">
        <v>0</v>
      </c>
      <c r="BP2022">
        <v>0</v>
      </c>
      <c r="BQ2022">
        <v>0</v>
      </c>
      <c r="BR2022">
        <v>0</v>
      </c>
      <c r="BS2022">
        <v>0</v>
      </c>
      <c r="BT2022">
        <v>0</v>
      </c>
      <c r="BU2022">
        <v>0</v>
      </c>
      <c r="BV2022">
        <v>0</v>
      </c>
      <c r="BW2022">
        <v>0</v>
      </c>
      <c r="BX2022">
        <v>0</v>
      </c>
      <c r="BY2022">
        <v>0</v>
      </c>
      <c r="BZ2022">
        <v>0</v>
      </c>
      <c r="CA2022">
        <v>0</v>
      </c>
      <c r="CB2022">
        <v>0</v>
      </c>
      <c r="CC2022">
        <v>0</v>
      </c>
      <c r="CD2022">
        <v>0</v>
      </c>
      <c r="CE2022">
        <v>0</v>
      </c>
      <c r="CF2022">
        <v>0</v>
      </c>
      <c r="CG2022">
        <v>0</v>
      </c>
      <c r="CH2022">
        <v>0</v>
      </c>
      <c r="CI2022">
        <v>0</v>
      </c>
      <c r="CJ2022">
        <v>0</v>
      </c>
      <c r="CK2022">
        <v>0</v>
      </c>
      <c r="CL2022">
        <v>0</v>
      </c>
      <c r="CM2022">
        <v>0</v>
      </c>
      <c r="CN2022">
        <v>0</v>
      </c>
    </row>
    <row r="2023" spans="1:92" hidden="1" x14ac:dyDescent="0.25">
      <c r="A2023" s="27" t="s">
        <v>345</v>
      </c>
      <c r="B2023" s="12" t="s">
        <v>111</v>
      </c>
      <c r="C2023" s="2">
        <v>43917</v>
      </c>
      <c r="D2023" s="12">
        <v>0</v>
      </c>
      <c r="E2023" s="12">
        <v>0</v>
      </c>
      <c r="F2023" s="12">
        <v>0</v>
      </c>
      <c r="G2023" s="12">
        <v>0</v>
      </c>
      <c r="H2023" s="12">
        <v>0</v>
      </c>
      <c r="I2023" s="12">
        <v>0</v>
      </c>
      <c r="J2023" s="12">
        <v>0</v>
      </c>
      <c r="K2023" s="12">
        <v>0</v>
      </c>
      <c r="L2023" s="12">
        <v>0</v>
      </c>
      <c r="M2023" s="12">
        <v>0</v>
      </c>
      <c r="N2023" s="12">
        <v>0</v>
      </c>
      <c r="O2023" s="12">
        <v>0</v>
      </c>
      <c r="P2023" s="12">
        <v>0</v>
      </c>
      <c r="Q2023" s="12">
        <v>0</v>
      </c>
      <c r="R2023" s="12">
        <v>0</v>
      </c>
      <c r="S2023" s="12">
        <v>0</v>
      </c>
      <c r="T2023" s="12">
        <v>0</v>
      </c>
      <c r="U2023" s="12">
        <v>0</v>
      </c>
      <c r="V2023" s="12">
        <v>0</v>
      </c>
      <c r="W2023" s="12">
        <v>0</v>
      </c>
      <c r="X2023" s="12">
        <v>0</v>
      </c>
      <c r="Y2023" s="12">
        <v>0</v>
      </c>
      <c r="Z2023" s="12">
        <v>0</v>
      </c>
      <c r="AA2023" s="12">
        <v>0</v>
      </c>
      <c r="AB2023" s="12">
        <v>0</v>
      </c>
      <c r="AC2023" s="12">
        <v>0</v>
      </c>
      <c r="AG2023" s="35" t="s">
        <v>345</v>
      </c>
      <c r="AH2023" s="29" t="s">
        <v>111</v>
      </c>
      <c r="AI2023" s="36">
        <v>43917</v>
      </c>
      <c r="AJ2023" s="12">
        <v>0</v>
      </c>
      <c r="AK2023" s="12">
        <v>0</v>
      </c>
      <c r="AL2023" s="12">
        <v>0</v>
      </c>
      <c r="AM2023" s="12">
        <v>0</v>
      </c>
      <c r="AN2023" s="12">
        <v>0</v>
      </c>
      <c r="AO2023" s="12">
        <v>0</v>
      </c>
      <c r="AP2023" s="12">
        <v>0</v>
      </c>
      <c r="AQ2023" s="12">
        <v>0</v>
      </c>
      <c r="AR2023" s="12">
        <v>0</v>
      </c>
      <c r="AS2023" s="12">
        <v>0</v>
      </c>
      <c r="AT2023" s="12">
        <v>0</v>
      </c>
      <c r="AU2023" s="12">
        <v>0</v>
      </c>
      <c r="AV2023" s="12">
        <v>0</v>
      </c>
      <c r="AW2023" s="12">
        <v>0</v>
      </c>
      <c r="AX2023" s="12">
        <v>0</v>
      </c>
      <c r="AY2023" s="12">
        <v>0</v>
      </c>
      <c r="AZ2023" s="12">
        <v>0</v>
      </c>
      <c r="BA2023" s="12">
        <v>0</v>
      </c>
      <c r="BB2023" s="12">
        <v>0</v>
      </c>
      <c r="BC2023" s="12">
        <v>0</v>
      </c>
      <c r="BD2023" s="12">
        <v>0</v>
      </c>
      <c r="BE2023" s="12">
        <v>0</v>
      </c>
      <c r="BF2023" s="12">
        <v>0</v>
      </c>
      <c r="BK2023" t="s">
        <v>341</v>
      </c>
      <c r="BL2023" t="s">
        <v>111</v>
      </c>
      <c r="BM2023" s="2">
        <v>43915</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0</v>
      </c>
      <c r="CF2023">
        <v>0</v>
      </c>
      <c r="CG2023">
        <v>0</v>
      </c>
      <c r="CH2023">
        <v>0</v>
      </c>
      <c r="CI2023">
        <v>0</v>
      </c>
      <c r="CJ2023">
        <v>0</v>
      </c>
      <c r="CK2023">
        <v>0</v>
      </c>
      <c r="CL2023">
        <v>0</v>
      </c>
      <c r="CM2023">
        <v>0</v>
      </c>
      <c r="CN2023">
        <v>0</v>
      </c>
    </row>
    <row r="2024" spans="1:92" hidden="1" x14ac:dyDescent="0.25">
      <c r="A2024" s="27" t="s">
        <v>345</v>
      </c>
      <c r="B2024" s="12" t="s">
        <v>112</v>
      </c>
      <c r="C2024" s="2">
        <v>43917</v>
      </c>
      <c r="D2024" s="12">
        <v>0</v>
      </c>
      <c r="E2024" s="12">
        <v>0</v>
      </c>
      <c r="F2024" s="12">
        <v>0</v>
      </c>
      <c r="G2024" s="12">
        <v>0</v>
      </c>
      <c r="H2024" s="12">
        <v>0</v>
      </c>
      <c r="I2024" s="12">
        <v>0</v>
      </c>
      <c r="J2024" s="12">
        <v>0</v>
      </c>
      <c r="K2024" s="12">
        <v>0</v>
      </c>
      <c r="L2024" s="12">
        <v>0</v>
      </c>
      <c r="M2024" s="12">
        <v>0</v>
      </c>
      <c r="N2024" s="12">
        <v>0</v>
      </c>
      <c r="O2024" s="12">
        <v>0</v>
      </c>
      <c r="P2024" s="12">
        <v>0</v>
      </c>
      <c r="Q2024" s="12">
        <v>0</v>
      </c>
      <c r="R2024" s="12">
        <v>0</v>
      </c>
      <c r="S2024" s="12">
        <v>0</v>
      </c>
      <c r="T2024" s="12">
        <v>0</v>
      </c>
      <c r="U2024" s="12">
        <v>0</v>
      </c>
      <c r="V2024" s="12">
        <v>0</v>
      </c>
      <c r="W2024" s="12">
        <v>0</v>
      </c>
      <c r="X2024" s="12">
        <v>0</v>
      </c>
      <c r="Y2024" s="12">
        <v>0</v>
      </c>
      <c r="Z2024" s="12">
        <v>0</v>
      </c>
      <c r="AA2024" s="12">
        <v>0</v>
      </c>
      <c r="AB2024" s="12">
        <v>0</v>
      </c>
      <c r="AC2024" s="12">
        <v>0</v>
      </c>
      <c r="AG2024" s="33" t="s">
        <v>345</v>
      </c>
      <c r="AH2024" s="30" t="s">
        <v>112</v>
      </c>
      <c r="AI2024" s="34">
        <v>43917</v>
      </c>
      <c r="AJ2024" s="12">
        <v>0</v>
      </c>
      <c r="AK2024" s="12">
        <v>0</v>
      </c>
      <c r="AL2024" s="12">
        <v>0</v>
      </c>
      <c r="AM2024" s="12">
        <v>0</v>
      </c>
      <c r="AN2024" s="12">
        <v>0</v>
      </c>
      <c r="AO2024" s="12">
        <v>0</v>
      </c>
      <c r="AP2024" s="12">
        <v>0</v>
      </c>
      <c r="AQ2024" s="12">
        <v>0</v>
      </c>
      <c r="AR2024" s="12">
        <v>0</v>
      </c>
      <c r="AS2024" s="12">
        <v>0</v>
      </c>
      <c r="AT2024" s="12">
        <v>0</v>
      </c>
      <c r="AU2024" s="12">
        <v>0</v>
      </c>
      <c r="AV2024" s="12">
        <v>0</v>
      </c>
      <c r="AW2024" s="12">
        <v>0</v>
      </c>
      <c r="AX2024" s="12">
        <v>0</v>
      </c>
      <c r="AY2024" s="12">
        <v>0</v>
      </c>
      <c r="AZ2024" s="12">
        <v>0</v>
      </c>
      <c r="BA2024" s="12">
        <v>0</v>
      </c>
      <c r="BB2024" s="12">
        <v>0</v>
      </c>
      <c r="BC2024" s="12">
        <v>0</v>
      </c>
      <c r="BD2024" s="12">
        <v>0</v>
      </c>
      <c r="BE2024" s="12">
        <v>0</v>
      </c>
      <c r="BF2024" s="12">
        <v>0</v>
      </c>
      <c r="BK2024" t="s">
        <v>341</v>
      </c>
      <c r="BL2024" t="s">
        <v>112</v>
      </c>
      <c r="BM2024" s="2">
        <v>43915</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v>0</v>
      </c>
      <c r="CG2024">
        <v>0</v>
      </c>
      <c r="CH2024">
        <v>0</v>
      </c>
      <c r="CI2024">
        <v>0</v>
      </c>
      <c r="CJ2024">
        <v>0</v>
      </c>
      <c r="CK2024">
        <v>0</v>
      </c>
      <c r="CL2024">
        <v>0</v>
      </c>
      <c r="CM2024">
        <v>0</v>
      </c>
      <c r="CN2024">
        <v>0</v>
      </c>
    </row>
    <row r="2025" spans="1:92" hidden="1" x14ac:dyDescent="0.25">
      <c r="A2025" s="27" t="s">
        <v>345</v>
      </c>
      <c r="B2025" s="12" t="s">
        <v>113</v>
      </c>
      <c r="C2025" s="2">
        <v>43917</v>
      </c>
      <c r="D2025" s="12">
        <v>0</v>
      </c>
      <c r="E2025" s="12">
        <v>0</v>
      </c>
      <c r="F2025" s="12">
        <v>0</v>
      </c>
      <c r="G2025" s="12">
        <v>0</v>
      </c>
      <c r="H2025" s="12">
        <v>0</v>
      </c>
      <c r="I2025" s="12">
        <v>0</v>
      </c>
      <c r="J2025" s="12">
        <v>0</v>
      </c>
      <c r="K2025" s="12">
        <v>0</v>
      </c>
      <c r="L2025" s="12">
        <v>0</v>
      </c>
      <c r="M2025" s="12">
        <v>0</v>
      </c>
      <c r="N2025" s="12">
        <v>0</v>
      </c>
      <c r="O2025" s="12">
        <v>0</v>
      </c>
      <c r="P2025" s="12">
        <v>0</v>
      </c>
      <c r="Q2025" s="12">
        <v>0</v>
      </c>
      <c r="R2025" s="12">
        <v>0</v>
      </c>
      <c r="S2025" s="12">
        <v>0</v>
      </c>
      <c r="T2025" s="12">
        <v>0</v>
      </c>
      <c r="U2025" s="12">
        <v>0</v>
      </c>
      <c r="V2025" s="12">
        <v>0</v>
      </c>
      <c r="W2025" s="12">
        <v>0</v>
      </c>
      <c r="X2025" s="12">
        <v>0</v>
      </c>
      <c r="Y2025" s="12">
        <v>0</v>
      </c>
      <c r="Z2025" s="12">
        <v>0</v>
      </c>
      <c r="AA2025" s="12">
        <v>0</v>
      </c>
      <c r="AB2025" s="12">
        <v>0</v>
      </c>
      <c r="AC2025" s="12">
        <v>0</v>
      </c>
      <c r="AG2025" s="35" t="s">
        <v>345</v>
      </c>
      <c r="AH2025" s="29" t="s">
        <v>113</v>
      </c>
      <c r="AI2025" s="36">
        <v>43917</v>
      </c>
      <c r="AJ2025" s="12">
        <v>0</v>
      </c>
      <c r="AK2025" s="12">
        <v>0</v>
      </c>
      <c r="AL2025" s="12">
        <v>0</v>
      </c>
      <c r="AM2025" s="12">
        <v>0</v>
      </c>
      <c r="AN2025" s="12">
        <v>0</v>
      </c>
      <c r="AO2025" s="12">
        <v>0</v>
      </c>
      <c r="AP2025" s="12">
        <v>0</v>
      </c>
      <c r="AQ2025" s="12">
        <v>0</v>
      </c>
      <c r="AR2025" s="12">
        <v>0</v>
      </c>
      <c r="AS2025" s="12">
        <v>0</v>
      </c>
      <c r="AT2025" s="12">
        <v>0</v>
      </c>
      <c r="AU2025" s="12">
        <v>0</v>
      </c>
      <c r="AV2025" s="12">
        <v>0</v>
      </c>
      <c r="AW2025" s="12">
        <v>0</v>
      </c>
      <c r="AX2025" s="12">
        <v>0</v>
      </c>
      <c r="AY2025" s="12">
        <v>0</v>
      </c>
      <c r="AZ2025" s="12">
        <v>0</v>
      </c>
      <c r="BA2025" s="12">
        <v>0</v>
      </c>
      <c r="BB2025" s="12">
        <v>0</v>
      </c>
      <c r="BC2025" s="12">
        <v>0</v>
      </c>
      <c r="BD2025" s="12">
        <v>0</v>
      </c>
      <c r="BE2025" s="12">
        <v>0</v>
      </c>
      <c r="BF2025" s="12">
        <v>0</v>
      </c>
      <c r="BK2025" t="s">
        <v>341</v>
      </c>
      <c r="BL2025" t="s">
        <v>113</v>
      </c>
      <c r="BM2025" s="2">
        <v>43915</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0</v>
      </c>
      <c r="CF2025">
        <v>0</v>
      </c>
      <c r="CG2025">
        <v>0</v>
      </c>
      <c r="CH2025">
        <v>0</v>
      </c>
      <c r="CI2025">
        <v>0</v>
      </c>
      <c r="CJ2025">
        <v>0</v>
      </c>
      <c r="CK2025">
        <v>0</v>
      </c>
      <c r="CL2025">
        <v>0</v>
      </c>
      <c r="CM2025">
        <v>0</v>
      </c>
      <c r="CN2025">
        <v>0</v>
      </c>
    </row>
    <row r="2026" spans="1:92" hidden="1" x14ac:dyDescent="0.25">
      <c r="A2026" s="27" t="s">
        <v>346</v>
      </c>
      <c r="B2026" s="12" t="s">
        <v>110</v>
      </c>
      <c r="C2026" s="2">
        <v>43917</v>
      </c>
      <c r="D2026" s="12">
        <v>0</v>
      </c>
      <c r="E2026" s="12">
        <v>0</v>
      </c>
      <c r="F2026" s="12">
        <v>0</v>
      </c>
      <c r="G2026" s="12">
        <v>0</v>
      </c>
      <c r="H2026" s="12">
        <v>0</v>
      </c>
      <c r="I2026" s="12">
        <v>0</v>
      </c>
      <c r="J2026" s="12">
        <v>0</v>
      </c>
      <c r="K2026" s="12">
        <v>0</v>
      </c>
      <c r="L2026" s="12">
        <v>0</v>
      </c>
      <c r="M2026" s="12">
        <v>0</v>
      </c>
      <c r="N2026" s="12">
        <v>0</v>
      </c>
      <c r="O2026" s="12">
        <v>0</v>
      </c>
      <c r="P2026" s="12">
        <v>0</v>
      </c>
      <c r="Q2026" s="12">
        <v>0</v>
      </c>
      <c r="R2026" s="12">
        <v>0</v>
      </c>
      <c r="S2026" s="12">
        <v>0</v>
      </c>
      <c r="T2026" s="12">
        <v>0</v>
      </c>
      <c r="U2026" s="12">
        <v>0</v>
      </c>
      <c r="V2026" s="12">
        <v>0</v>
      </c>
      <c r="W2026" s="12">
        <v>0</v>
      </c>
      <c r="X2026" s="12">
        <v>0</v>
      </c>
      <c r="Y2026" s="12">
        <v>0</v>
      </c>
      <c r="Z2026" s="12">
        <v>0</v>
      </c>
      <c r="AA2026" s="12">
        <v>0</v>
      </c>
      <c r="AB2026" s="12">
        <v>0</v>
      </c>
      <c r="AC2026" s="12">
        <v>0</v>
      </c>
      <c r="AG2026" s="33" t="s">
        <v>346</v>
      </c>
      <c r="AH2026" s="30" t="s">
        <v>110</v>
      </c>
      <c r="AI2026" s="34">
        <v>43917</v>
      </c>
      <c r="AJ2026" s="12">
        <v>0</v>
      </c>
      <c r="AK2026" s="12">
        <v>0</v>
      </c>
      <c r="AL2026" s="12">
        <v>0</v>
      </c>
      <c r="AM2026" s="12">
        <v>0</v>
      </c>
      <c r="AN2026" s="12">
        <v>0</v>
      </c>
      <c r="AO2026" s="12">
        <v>0</v>
      </c>
      <c r="AP2026" s="12">
        <v>0</v>
      </c>
      <c r="AQ2026" s="12">
        <v>0</v>
      </c>
      <c r="AR2026" s="12">
        <v>0</v>
      </c>
      <c r="AS2026" s="12">
        <v>0</v>
      </c>
      <c r="AT2026" s="12">
        <v>0</v>
      </c>
      <c r="AU2026" s="12">
        <v>0</v>
      </c>
      <c r="AV2026" s="12">
        <v>0</v>
      </c>
      <c r="AW2026" s="12">
        <v>0</v>
      </c>
      <c r="AX2026" s="12">
        <v>0</v>
      </c>
      <c r="AY2026" s="12">
        <v>0</v>
      </c>
      <c r="AZ2026" s="12">
        <v>0</v>
      </c>
      <c r="BA2026" s="12">
        <v>0</v>
      </c>
      <c r="BB2026" s="12">
        <v>0</v>
      </c>
      <c r="BC2026" s="12">
        <v>0</v>
      </c>
      <c r="BD2026" s="12">
        <v>0</v>
      </c>
      <c r="BE2026" s="12">
        <v>0</v>
      </c>
      <c r="BF2026" s="12">
        <v>0</v>
      </c>
      <c r="BK2026" t="s">
        <v>320</v>
      </c>
      <c r="BL2026" t="s">
        <v>110</v>
      </c>
      <c r="BM2026" s="2">
        <v>43916</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v>0</v>
      </c>
      <c r="CL2026">
        <v>0</v>
      </c>
      <c r="CM2026">
        <v>0</v>
      </c>
      <c r="CN2026">
        <v>0</v>
      </c>
    </row>
    <row r="2027" spans="1:92" hidden="1" x14ac:dyDescent="0.25">
      <c r="A2027" s="27" t="s">
        <v>346</v>
      </c>
      <c r="B2027" s="12" t="s">
        <v>111</v>
      </c>
      <c r="C2027" s="2">
        <v>43917</v>
      </c>
      <c r="D2027" s="12">
        <v>0</v>
      </c>
      <c r="E2027" s="12">
        <v>0</v>
      </c>
      <c r="F2027" s="12">
        <v>0</v>
      </c>
      <c r="G2027" s="12">
        <v>0</v>
      </c>
      <c r="H2027" s="12">
        <v>0</v>
      </c>
      <c r="I2027" s="12">
        <v>0</v>
      </c>
      <c r="J2027" s="12">
        <v>0</v>
      </c>
      <c r="K2027" s="12">
        <v>0</v>
      </c>
      <c r="L2027" s="12">
        <v>0</v>
      </c>
      <c r="M2027" s="12">
        <v>0</v>
      </c>
      <c r="N2027" s="12">
        <v>0</v>
      </c>
      <c r="O2027" s="12">
        <v>0</v>
      </c>
      <c r="P2027" s="12">
        <v>0</v>
      </c>
      <c r="Q2027" s="12">
        <v>0</v>
      </c>
      <c r="R2027" s="12">
        <v>0</v>
      </c>
      <c r="S2027" s="12">
        <v>0</v>
      </c>
      <c r="T2027" s="12">
        <v>0</v>
      </c>
      <c r="U2027" s="12">
        <v>0</v>
      </c>
      <c r="V2027" s="12">
        <v>0</v>
      </c>
      <c r="W2027" s="12">
        <v>0</v>
      </c>
      <c r="X2027" s="12">
        <v>0</v>
      </c>
      <c r="Y2027" s="12">
        <v>0</v>
      </c>
      <c r="Z2027" s="12">
        <v>0</v>
      </c>
      <c r="AA2027" s="12">
        <v>0</v>
      </c>
      <c r="AB2027" s="12">
        <v>0</v>
      </c>
      <c r="AC2027" s="12">
        <v>0</v>
      </c>
      <c r="AG2027" s="35" t="s">
        <v>346</v>
      </c>
      <c r="AH2027" s="29" t="s">
        <v>111</v>
      </c>
      <c r="AI2027" s="36">
        <v>43917</v>
      </c>
      <c r="AJ2027" s="12">
        <v>0</v>
      </c>
      <c r="AK2027" s="12">
        <v>0</v>
      </c>
      <c r="AL2027" s="12">
        <v>0</v>
      </c>
      <c r="AM2027" s="12">
        <v>0</v>
      </c>
      <c r="AN2027" s="12">
        <v>0</v>
      </c>
      <c r="AO2027" s="12">
        <v>0</v>
      </c>
      <c r="AP2027" s="12">
        <v>0</v>
      </c>
      <c r="AQ2027" s="12">
        <v>0</v>
      </c>
      <c r="AR2027" s="12">
        <v>0</v>
      </c>
      <c r="AS2027" s="12">
        <v>0</v>
      </c>
      <c r="AT2027" s="12">
        <v>0</v>
      </c>
      <c r="AU2027" s="12">
        <v>0</v>
      </c>
      <c r="AV2027" s="12">
        <v>0</v>
      </c>
      <c r="AW2027" s="12">
        <v>0</v>
      </c>
      <c r="AX2027" s="12">
        <v>0</v>
      </c>
      <c r="AY2027" s="12">
        <v>0</v>
      </c>
      <c r="AZ2027" s="12">
        <v>0</v>
      </c>
      <c r="BA2027" s="12">
        <v>0</v>
      </c>
      <c r="BB2027" s="12">
        <v>0</v>
      </c>
      <c r="BC2027" s="12">
        <v>0</v>
      </c>
      <c r="BD2027" s="12">
        <v>0</v>
      </c>
      <c r="BE2027" s="12">
        <v>0</v>
      </c>
      <c r="BF2027" s="12">
        <v>0</v>
      </c>
      <c r="BK2027" t="s">
        <v>320</v>
      </c>
      <c r="BL2027" t="s">
        <v>111</v>
      </c>
      <c r="BM2027" s="2">
        <v>43916</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v>0</v>
      </c>
      <c r="CI2027">
        <v>0</v>
      </c>
      <c r="CJ2027">
        <v>0</v>
      </c>
      <c r="CK2027">
        <v>0</v>
      </c>
      <c r="CL2027">
        <v>0</v>
      </c>
      <c r="CM2027">
        <v>0</v>
      </c>
      <c r="CN2027">
        <v>0</v>
      </c>
    </row>
    <row r="2028" spans="1:92" hidden="1" x14ac:dyDescent="0.25">
      <c r="A2028" s="27" t="s">
        <v>346</v>
      </c>
      <c r="B2028" s="12" t="s">
        <v>112</v>
      </c>
      <c r="C2028" s="2">
        <v>43917</v>
      </c>
      <c r="D2028" s="12">
        <v>0</v>
      </c>
      <c r="E2028" s="12">
        <v>0</v>
      </c>
      <c r="F2028" s="12">
        <v>0</v>
      </c>
      <c r="G2028" s="12">
        <v>0</v>
      </c>
      <c r="H2028" s="12">
        <v>0</v>
      </c>
      <c r="I2028" s="12">
        <v>0</v>
      </c>
      <c r="J2028" s="12">
        <v>0</v>
      </c>
      <c r="K2028" s="12">
        <v>0</v>
      </c>
      <c r="L2028" s="12">
        <v>0</v>
      </c>
      <c r="M2028" s="12">
        <v>0</v>
      </c>
      <c r="N2028" s="12">
        <v>0</v>
      </c>
      <c r="O2028" s="12">
        <v>0</v>
      </c>
      <c r="P2028" s="12">
        <v>0</v>
      </c>
      <c r="Q2028" s="12">
        <v>0</v>
      </c>
      <c r="R2028" s="12">
        <v>0</v>
      </c>
      <c r="S2028" s="12">
        <v>0</v>
      </c>
      <c r="T2028" s="12">
        <v>0</v>
      </c>
      <c r="U2028" s="12">
        <v>0</v>
      </c>
      <c r="V2028" s="12">
        <v>0</v>
      </c>
      <c r="W2028" s="12">
        <v>0</v>
      </c>
      <c r="X2028" s="12">
        <v>0</v>
      </c>
      <c r="Y2028" s="12">
        <v>0</v>
      </c>
      <c r="Z2028" s="12">
        <v>0</v>
      </c>
      <c r="AA2028" s="12">
        <v>0</v>
      </c>
      <c r="AB2028" s="12">
        <v>0</v>
      </c>
      <c r="AC2028" s="12">
        <v>0</v>
      </c>
      <c r="AG2028" s="33" t="s">
        <v>346</v>
      </c>
      <c r="AH2028" s="30" t="s">
        <v>112</v>
      </c>
      <c r="AI2028" s="34">
        <v>43917</v>
      </c>
      <c r="AJ2028" s="12">
        <v>0</v>
      </c>
      <c r="AK2028" s="12">
        <v>0</v>
      </c>
      <c r="AL2028" s="12">
        <v>0</v>
      </c>
      <c r="AM2028" s="12">
        <v>0</v>
      </c>
      <c r="AN2028" s="12">
        <v>0</v>
      </c>
      <c r="AO2028" s="12">
        <v>0</v>
      </c>
      <c r="AP2028" s="12">
        <v>0</v>
      </c>
      <c r="AQ2028" s="12">
        <v>0</v>
      </c>
      <c r="AR2028" s="12">
        <v>0</v>
      </c>
      <c r="AS2028" s="12">
        <v>0</v>
      </c>
      <c r="AT2028" s="12">
        <v>0</v>
      </c>
      <c r="AU2028" s="12">
        <v>0</v>
      </c>
      <c r="AV2028" s="12">
        <v>0</v>
      </c>
      <c r="AW2028" s="12">
        <v>0</v>
      </c>
      <c r="AX2028" s="12">
        <v>0</v>
      </c>
      <c r="AY2028" s="12">
        <v>0</v>
      </c>
      <c r="AZ2028" s="12">
        <v>0</v>
      </c>
      <c r="BA2028" s="12">
        <v>0</v>
      </c>
      <c r="BB2028" s="12">
        <v>0</v>
      </c>
      <c r="BC2028" s="12">
        <v>0</v>
      </c>
      <c r="BD2028" s="12">
        <v>0</v>
      </c>
      <c r="BE2028" s="12">
        <v>0</v>
      </c>
      <c r="BF2028" s="12">
        <v>0</v>
      </c>
      <c r="BK2028" t="s">
        <v>320</v>
      </c>
      <c r="BL2028" t="s">
        <v>112</v>
      </c>
      <c r="BM2028" s="2">
        <v>43916</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v>0</v>
      </c>
      <c r="CL2028">
        <v>0</v>
      </c>
      <c r="CM2028">
        <v>0</v>
      </c>
      <c r="CN2028">
        <v>0</v>
      </c>
    </row>
    <row r="2029" spans="1:92" hidden="1" x14ac:dyDescent="0.25">
      <c r="A2029" s="27" t="s">
        <v>346</v>
      </c>
      <c r="B2029" s="12" t="s">
        <v>113</v>
      </c>
      <c r="C2029" s="2">
        <v>43917</v>
      </c>
      <c r="D2029" s="12">
        <v>0</v>
      </c>
      <c r="E2029" s="12">
        <v>0</v>
      </c>
      <c r="F2029" s="12">
        <v>0</v>
      </c>
      <c r="G2029" s="12">
        <v>0</v>
      </c>
      <c r="H2029" s="12">
        <v>0</v>
      </c>
      <c r="I2029" s="12">
        <v>0</v>
      </c>
      <c r="J2029" s="12">
        <v>0</v>
      </c>
      <c r="K2029" s="12">
        <v>0</v>
      </c>
      <c r="L2029" s="12">
        <v>0</v>
      </c>
      <c r="M2029" s="12">
        <v>0</v>
      </c>
      <c r="N2029" s="12">
        <v>0</v>
      </c>
      <c r="O2029" s="12">
        <v>0</v>
      </c>
      <c r="P2029" s="12">
        <v>0</v>
      </c>
      <c r="Q2029" s="12">
        <v>0</v>
      </c>
      <c r="R2029" s="12">
        <v>0</v>
      </c>
      <c r="S2029" s="12">
        <v>0</v>
      </c>
      <c r="T2029" s="12">
        <v>0</v>
      </c>
      <c r="U2029" s="12">
        <v>0</v>
      </c>
      <c r="V2029" s="12">
        <v>0</v>
      </c>
      <c r="W2029" s="12">
        <v>0</v>
      </c>
      <c r="X2029" s="12">
        <v>0</v>
      </c>
      <c r="Y2029" s="12">
        <v>0</v>
      </c>
      <c r="Z2029" s="12">
        <v>0</v>
      </c>
      <c r="AA2029" s="12">
        <v>0</v>
      </c>
      <c r="AB2029" s="12">
        <v>0</v>
      </c>
      <c r="AC2029" s="12">
        <v>0</v>
      </c>
      <c r="AG2029" s="35" t="s">
        <v>346</v>
      </c>
      <c r="AH2029" s="29" t="s">
        <v>113</v>
      </c>
      <c r="AI2029" s="36">
        <v>43917</v>
      </c>
      <c r="AJ2029" s="12">
        <v>0</v>
      </c>
      <c r="AK2029" s="12">
        <v>0</v>
      </c>
      <c r="AL2029" s="12">
        <v>0</v>
      </c>
      <c r="AM2029" s="12">
        <v>0</v>
      </c>
      <c r="AN2029" s="12">
        <v>0</v>
      </c>
      <c r="AO2029" s="12">
        <v>0</v>
      </c>
      <c r="AP2029" s="12">
        <v>0</v>
      </c>
      <c r="AQ2029" s="12">
        <v>0</v>
      </c>
      <c r="AR2029" s="12">
        <v>0</v>
      </c>
      <c r="AS2029" s="12">
        <v>0</v>
      </c>
      <c r="AT2029" s="12">
        <v>0</v>
      </c>
      <c r="AU2029" s="12">
        <v>0</v>
      </c>
      <c r="AV2029" s="12">
        <v>0</v>
      </c>
      <c r="AW2029" s="12">
        <v>0</v>
      </c>
      <c r="AX2029" s="12">
        <v>0</v>
      </c>
      <c r="AY2029" s="12">
        <v>0</v>
      </c>
      <c r="AZ2029" s="12">
        <v>0</v>
      </c>
      <c r="BA2029" s="12">
        <v>0</v>
      </c>
      <c r="BB2029" s="12">
        <v>0</v>
      </c>
      <c r="BC2029" s="12">
        <v>0</v>
      </c>
      <c r="BD2029" s="12">
        <v>0</v>
      </c>
      <c r="BE2029" s="12">
        <v>0</v>
      </c>
      <c r="BF2029" s="12">
        <v>0</v>
      </c>
      <c r="BK2029" t="s">
        <v>320</v>
      </c>
      <c r="BL2029" t="s">
        <v>113</v>
      </c>
      <c r="BM2029" s="2">
        <v>43916</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c r="CK2029">
        <v>0</v>
      </c>
      <c r="CL2029">
        <v>0</v>
      </c>
      <c r="CM2029">
        <v>0</v>
      </c>
      <c r="CN2029">
        <v>0</v>
      </c>
    </row>
    <row r="2030" spans="1:92" hidden="1" x14ac:dyDescent="0.25">
      <c r="A2030" s="27" t="s">
        <v>347</v>
      </c>
      <c r="B2030" s="12" t="s">
        <v>110</v>
      </c>
      <c r="C2030" s="2">
        <v>43917</v>
      </c>
      <c r="D2030" s="12">
        <v>0</v>
      </c>
      <c r="E2030" s="12">
        <v>0</v>
      </c>
      <c r="F2030" s="12">
        <v>0</v>
      </c>
      <c r="G2030" s="12">
        <v>0</v>
      </c>
      <c r="H2030" s="12">
        <v>0</v>
      </c>
      <c r="I2030" s="12">
        <v>0</v>
      </c>
      <c r="J2030" s="12">
        <v>0</v>
      </c>
      <c r="K2030" s="12">
        <v>0</v>
      </c>
      <c r="L2030" s="12">
        <v>0</v>
      </c>
      <c r="M2030" s="12">
        <v>0</v>
      </c>
      <c r="N2030" s="12">
        <v>0</v>
      </c>
      <c r="O2030" s="12">
        <v>0</v>
      </c>
      <c r="P2030" s="12">
        <v>0</v>
      </c>
      <c r="Q2030" s="12">
        <v>0</v>
      </c>
      <c r="R2030" s="12">
        <v>0</v>
      </c>
      <c r="S2030" s="12">
        <v>0</v>
      </c>
      <c r="T2030" s="12">
        <v>0</v>
      </c>
      <c r="U2030" s="12">
        <v>0</v>
      </c>
      <c r="V2030" s="12">
        <v>0</v>
      </c>
      <c r="W2030" s="12">
        <v>0</v>
      </c>
      <c r="X2030" s="12">
        <v>0</v>
      </c>
      <c r="Y2030" s="12">
        <v>0</v>
      </c>
      <c r="Z2030" s="12">
        <v>0</v>
      </c>
      <c r="AA2030" s="12">
        <v>0</v>
      </c>
      <c r="AB2030" s="12">
        <v>0</v>
      </c>
      <c r="AC2030" s="12">
        <v>0</v>
      </c>
      <c r="AG2030" s="33" t="s">
        <v>347</v>
      </c>
      <c r="AH2030" s="30" t="s">
        <v>110</v>
      </c>
      <c r="AI2030" s="34">
        <v>43917</v>
      </c>
      <c r="AJ2030" s="12">
        <v>0</v>
      </c>
      <c r="AK2030" s="12">
        <v>0</v>
      </c>
      <c r="AL2030" s="12">
        <v>0</v>
      </c>
      <c r="AM2030" s="12">
        <v>0</v>
      </c>
      <c r="AN2030" s="12">
        <v>0</v>
      </c>
      <c r="AO2030" s="12">
        <v>0</v>
      </c>
      <c r="AP2030" s="12">
        <v>0</v>
      </c>
      <c r="AQ2030" s="12">
        <v>0</v>
      </c>
      <c r="AR2030" s="12">
        <v>0</v>
      </c>
      <c r="AS2030" s="12">
        <v>0</v>
      </c>
      <c r="AT2030" s="12">
        <v>0</v>
      </c>
      <c r="AU2030" s="12">
        <v>0</v>
      </c>
      <c r="AV2030" s="12">
        <v>0</v>
      </c>
      <c r="AW2030" s="12">
        <v>0</v>
      </c>
      <c r="AX2030" s="12">
        <v>0</v>
      </c>
      <c r="AY2030" s="12">
        <v>0</v>
      </c>
      <c r="AZ2030" s="12">
        <v>0</v>
      </c>
      <c r="BA2030" s="12">
        <v>0</v>
      </c>
      <c r="BB2030" s="12">
        <v>0</v>
      </c>
      <c r="BC2030" s="12">
        <v>0</v>
      </c>
      <c r="BD2030" s="12">
        <v>0</v>
      </c>
      <c r="BE2030" s="12">
        <v>0</v>
      </c>
      <c r="BF2030" s="12">
        <v>0</v>
      </c>
      <c r="BK2030" t="s">
        <v>321</v>
      </c>
      <c r="BL2030" t="s">
        <v>110</v>
      </c>
      <c r="BM2030" s="2">
        <v>43916</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0</v>
      </c>
      <c r="CJ2030">
        <v>0</v>
      </c>
      <c r="CK2030">
        <v>0</v>
      </c>
      <c r="CL2030">
        <v>0</v>
      </c>
      <c r="CM2030">
        <v>0</v>
      </c>
      <c r="CN2030">
        <v>0</v>
      </c>
    </row>
    <row r="2031" spans="1:92" hidden="1" x14ac:dyDescent="0.25">
      <c r="A2031" s="27" t="s">
        <v>347</v>
      </c>
      <c r="B2031" s="12" t="s">
        <v>111</v>
      </c>
      <c r="C2031" s="2">
        <v>43917</v>
      </c>
      <c r="D2031" s="12">
        <v>0</v>
      </c>
      <c r="E2031" s="12">
        <v>0</v>
      </c>
      <c r="F2031" s="12">
        <v>0</v>
      </c>
      <c r="G2031" s="12">
        <v>0</v>
      </c>
      <c r="H2031" s="12">
        <v>0</v>
      </c>
      <c r="I2031" s="12">
        <v>0</v>
      </c>
      <c r="J2031" s="12">
        <v>0</v>
      </c>
      <c r="K2031" s="12">
        <v>0</v>
      </c>
      <c r="L2031" s="12">
        <v>0</v>
      </c>
      <c r="M2031" s="12">
        <v>0</v>
      </c>
      <c r="N2031" s="12">
        <v>0</v>
      </c>
      <c r="O2031" s="12">
        <v>0</v>
      </c>
      <c r="P2031" s="12">
        <v>0</v>
      </c>
      <c r="Q2031" s="12">
        <v>0</v>
      </c>
      <c r="R2031" s="12">
        <v>0</v>
      </c>
      <c r="S2031" s="12">
        <v>0</v>
      </c>
      <c r="T2031" s="12">
        <v>0</v>
      </c>
      <c r="U2031" s="12">
        <v>0</v>
      </c>
      <c r="V2031" s="12">
        <v>0</v>
      </c>
      <c r="W2031" s="12">
        <v>0</v>
      </c>
      <c r="X2031" s="12">
        <v>0</v>
      </c>
      <c r="Y2031" s="12">
        <v>0</v>
      </c>
      <c r="Z2031" s="12">
        <v>0</v>
      </c>
      <c r="AA2031" s="12">
        <v>0</v>
      </c>
      <c r="AB2031" s="12">
        <v>0</v>
      </c>
      <c r="AC2031" s="12">
        <v>0</v>
      </c>
      <c r="AG2031" s="35" t="s">
        <v>347</v>
      </c>
      <c r="AH2031" s="29" t="s">
        <v>111</v>
      </c>
      <c r="AI2031" s="36">
        <v>43917</v>
      </c>
      <c r="AJ2031" s="12">
        <v>0</v>
      </c>
      <c r="AK2031" s="12">
        <v>0</v>
      </c>
      <c r="AL2031" s="12">
        <v>0</v>
      </c>
      <c r="AM2031" s="12">
        <v>0</v>
      </c>
      <c r="AN2031" s="12">
        <v>0</v>
      </c>
      <c r="AO2031" s="12">
        <v>0</v>
      </c>
      <c r="AP2031" s="12">
        <v>0</v>
      </c>
      <c r="AQ2031" s="12">
        <v>0</v>
      </c>
      <c r="AR2031" s="12">
        <v>0</v>
      </c>
      <c r="AS2031" s="12">
        <v>0</v>
      </c>
      <c r="AT2031" s="12">
        <v>0</v>
      </c>
      <c r="AU2031" s="12">
        <v>0</v>
      </c>
      <c r="AV2031" s="12">
        <v>0</v>
      </c>
      <c r="AW2031" s="12">
        <v>0</v>
      </c>
      <c r="AX2031" s="12">
        <v>0</v>
      </c>
      <c r="AY2031" s="12">
        <v>0</v>
      </c>
      <c r="AZ2031" s="12">
        <v>0</v>
      </c>
      <c r="BA2031" s="12">
        <v>0</v>
      </c>
      <c r="BB2031" s="12">
        <v>0</v>
      </c>
      <c r="BC2031" s="12">
        <v>0</v>
      </c>
      <c r="BD2031" s="12">
        <v>0</v>
      </c>
      <c r="BE2031" s="12">
        <v>0</v>
      </c>
      <c r="BF2031" s="12">
        <v>0</v>
      </c>
      <c r="BK2031" t="s">
        <v>321</v>
      </c>
      <c r="BL2031" t="s">
        <v>111</v>
      </c>
      <c r="BM2031" s="2">
        <v>43916</v>
      </c>
      <c r="BN2031">
        <v>0</v>
      </c>
      <c r="BO2031">
        <v>0</v>
      </c>
      <c r="BP2031">
        <v>0</v>
      </c>
      <c r="BQ2031">
        <v>0</v>
      </c>
      <c r="BR2031">
        <v>0</v>
      </c>
      <c r="BS2031">
        <v>0</v>
      </c>
      <c r="BT2031">
        <v>0</v>
      </c>
      <c r="BU2031">
        <v>0</v>
      </c>
      <c r="BV2031">
        <v>0</v>
      </c>
      <c r="BW2031">
        <v>0</v>
      </c>
      <c r="BX2031">
        <v>0</v>
      </c>
      <c r="BY2031">
        <v>0</v>
      </c>
      <c r="BZ2031">
        <v>0</v>
      </c>
      <c r="CA2031">
        <v>0</v>
      </c>
      <c r="CB2031">
        <v>0</v>
      </c>
      <c r="CC2031">
        <v>0</v>
      </c>
      <c r="CD2031">
        <v>0</v>
      </c>
      <c r="CE2031">
        <v>0</v>
      </c>
      <c r="CF2031">
        <v>0</v>
      </c>
      <c r="CG2031">
        <v>0</v>
      </c>
      <c r="CH2031">
        <v>0</v>
      </c>
      <c r="CI2031">
        <v>0</v>
      </c>
      <c r="CJ2031">
        <v>0</v>
      </c>
      <c r="CK2031">
        <v>0</v>
      </c>
      <c r="CL2031">
        <v>0</v>
      </c>
      <c r="CM2031">
        <v>0</v>
      </c>
      <c r="CN2031">
        <v>0</v>
      </c>
    </row>
    <row r="2032" spans="1:92" hidden="1" x14ac:dyDescent="0.25">
      <c r="A2032" s="27" t="s">
        <v>347</v>
      </c>
      <c r="B2032" s="12" t="s">
        <v>112</v>
      </c>
      <c r="C2032" s="2">
        <v>43917</v>
      </c>
      <c r="D2032" s="12">
        <v>0</v>
      </c>
      <c r="E2032" s="12">
        <v>0</v>
      </c>
      <c r="F2032" s="12">
        <v>0</v>
      </c>
      <c r="G2032" s="12">
        <v>0</v>
      </c>
      <c r="H2032" s="12">
        <v>0</v>
      </c>
      <c r="I2032" s="12">
        <v>0</v>
      </c>
      <c r="J2032" s="12">
        <v>0</v>
      </c>
      <c r="K2032" s="12">
        <v>0</v>
      </c>
      <c r="L2032" s="12">
        <v>0</v>
      </c>
      <c r="M2032" s="12">
        <v>0</v>
      </c>
      <c r="N2032" s="12">
        <v>0</v>
      </c>
      <c r="O2032" s="12">
        <v>0</v>
      </c>
      <c r="P2032" s="12">
        <v>0</v>
      </c>
      <c r="Q2032" s="12">
        <v>0</v>
      </c>
      <c r="R2032" s="12">
        <v>0</v>
      </c>
      <c r="S2032" s="12">
        <v>0</v>
      </c>
      <c r="T2032" s="12">
        <v>0</v>
      </c>
      <c r="U2032" s="12">
        <v>0</v>
      </c>
      <c r="V2032" s="12">
        <v>0</v>
      </c>
      <c r="W2032" s="12">
        <v>0</v>
      </c>
      <c r="X2032" s="12">
        <v>0</v>
      </c>
      <c r="Y2032" s="12">
        <v>0</v>
      </c>
      <c r="Z2032" s="12">
        <v>0</v>
      </c>
      <c r="AA2032" s="12">
        <v>0</v>
      </c>
      <c r="AB2032" s="12">
        <v>0</v>
      </c>
      <c r="AC2032" s="12">
        <v>0</v>
      </c>
      <c r="AG2032" s="33" t="s">
        <v>347</v>
      </c>
      <c r="AH2032" s="30" t="s">
        <v>112</v>
      </c>
      <c r="AI2032" s="34">
        <v>43917</v>
      </c>
      <c r="AJ2032" s="12">
        <v>0</v>
      </c>
      <c r="AK2032" s="12">
        <v>0</v>
      </c>
      <c r="AL2032" s="12">
        <v>0</v>
      </c>
      <c r="AM2032" s="12">
        <v>0</v>
      </c>
      <c r="AN2032" s="12">
        <v>0</v>
      </c>
      <c r="AO2032" s="12">
        <v>0</v>
      </c>
      <c r="AP2032" s="12">
        <v>0</v>
      </c>
      <c r="AQ2032" s="12">
        <v>0</v>
      </c>
      <c r="AR2032" s="12">
        <v>0</v>
      </c>
      <c r="AS2032" s="12">
        <v>0</v>
      </c>
      <c r="AT2032" s="12">
        <v>0</v>
      </c>
      <c r="AU2032" s="12">
        <v>0</v>
      </c>
      <c r="AV2032" s="12">
        <v>0</v>
      </c>
      <c r="AW2032" s="12">
        <v>0</v>
      </c>
      <c r="AX2032" s="12">
        <v>0</v>
      </c>
      <c r="AY2032" s="12">
        <v>0</v>
      </c>
      <c r="AZ2032" s="12">
        <v>0</v>
      </c>
      <c r="BA2032" s="12">
        <v>0</v>
      </c>
      <c r="BB2032" s="12">
        <v>0</v>
      </c>
      <c r="BC2032" s="12">
        <v>0</v>
      </c>
      <c r="BD2032" s="12">
        <v>0</v>
      </c>
      <c r="BE2032" s="12">
        <v>0</v>
      </c>
      <c r="BF2032" s="12">
        <v>0</v>
      </c>
      <c r="BK2032" t="s">
        <v>321</v>
      </c>
      <c r="BL2032" t="s">
        <v>112</v>
      </c>
      <c r="BM2032" s="2">
        <v>43916</v>
      </c>
      <c r="BN2032">
        <v>0</v>
      </c>
      <c r="BO2032">
        <v>0</v>
      </c>
      <c r="BP2032">
        <v>0</v>
      </c>
      <c r="BQ2032">
        <v>0</v>
      </c>
      <c r="BR2032">
        <v>0</v>
      </c>
      <c r="BS2032">
        <v>0</v>
      </c>
      <c r="BT2032">
        <v>0</v>
      </c>
      <c r="BU2032">
        <v>0</v>
      </c>
      <c r="BV2032">
        <v>0</v>
      </c>
      <c r="BW2032">
        <v>0</v>
      </c>
      <c r="BX2032">
        <v>0</v>
      </c>
      <c r="BY2032">
        <v>0</v>
      </c>
      <c r="BZ2032">
        <v>0</v>
      </c>
      <c r="CA2032">
        <v>0</v>
      </c>
      <c r="CB2032">
        <v>0</v>
      </c>
      <c r="CC2032">
        <v>0</v>
      </c>
      <c r="CD2032">
        <v>0</v>
      </c>
      <c r="CE2032">
        <v>0</v>
      </c>
      <c r="CF2032">
        <v>0</v>
      </c>
      <c r="CG2032">
        <v>0</v>
      </c>
      <c r="CH2032">
        <v>0</v>
      </c>
      <c r="CI2032">
        <v>0</v>
      </c>
      <c r="CJ2032">
        <v>0</v>
      </c>
      <c r="CK2032">
        <v>0</v>
      </c>
      <c r="CL2032">
        <v>0</v>
      </c>
      <c r="CM2032">
        <v>0</v>
      </c>
      <c r="CN2032">
        <v>0</v>
      </c>
    </row>
    <row r="2033" spans="1:92" hidden="1" x14ac:dyDescent="0.25">
      <c r="A2033" s="27" t="s">
        <v>347</v>
      </c>
      <c r="B2033" s="12" t="s">
        <v>113</v>
      </c>
      <c r="C2033" s="2">
        <v>43917</v>
      </c>
      <c r="D2033" s="12">
        <v>0</v>
      </c>
      <c r="E2033" s="12">
        <v>0</v>
      </c>
      <c r="F2033" s="12">
        <v>0</v>
      </c>
      <c r="G2033" s="12">
        <v>0</v>
      </c>
      <c r="H2033" s="12">
        <v>0</v>
      </c>
      <c r="I2033" s="12">
        <v>0</v>
      </c>
      <c r="J2033" s="12">
        <v>0</v>
      </c>
      <c r="K2033" s="12">
        <v>0</v>
      </c>
      <c r="L2033" s="12">
        <v>0</v>
      </c>
      <c r="M2033" s="12">
        <v>0</v>
      </c>
      <c r="N2033" s="12">
        <v>0</v>
      </c>
      <c r="O2033" s="12">
        <v>0</v>
      </c>
      <c r="P2033" s="12">
        <v>0</v>
      </c>
      <c r="Q2033" s="12">
        <v>0</v>
      </c>
      <c r="R2033" s="12">
        <v>0</v>
      </c>
      <c r="S2033" s="12">
        <v>0</v>
      </c>
      <c r="T2033" s="12">
        <v>0</v>
      </c>
      <c r="U2033" s="12">
        <v>0</v>
      </c>
      <c r="V2033" s="12">
        <v>0</v>
      </c>
      <c r="W2033" s="12">
        <v>0</v>
      </c>
      <c r="X2033" s="12">
        <v>0</v>
      </c>
      <c r="Y2033" s="12">
        <v>0</v>
      </c>
      <c r="Z2033" s="12">
        <v>0</v>
      </c>
      <c r="AA2033" s="12">
        <v>0</v>
      </c>
      <c r="AB2033" s="12">
        <v>0</v>
      </c>
      <c r="AC2033" s="12">
        <v>0</v>
      </c>
      <c r="AG2033" s="35" t="s">
        <v>347</v>
      </c>
      <c r="AH2033" s="29" t="s">
        <v>113</v>
      </c>
      <c r="AI2033" s="36">
        <v>43917</v>
      </c>
      <c r="AJ2033" s="12">
        <v>0</v>
      </c>
      <c r="AK2033" s="12">
        <v>0</v>
      </c>
      <c r="AL2033" s="12">
        <v>0</v>
      </c>
      <c r="AM2033" s="12">
        <v>0</v>
      </c>
      <c r="AN2033" s="12">
        <v>0</v>
      </c>
      <c r="AO2033" s="12">
        <v>0</v>
      </c>
      <c r="AP2033" s="12">
        <v>0</v>
      </c>
      <c r="AQ2033" s="12">
        <v>0</v>
      </c>
      <c r="AR2033" s="12">
        <v>0</v>
      </c>
      <c r="AS2033" s="12">
        <v>0</v>
      </c>
      <c r="AT2033" s="12">
        <v>0</v>
      </c>
      <c r="AU2033" s="12">
        <v>0</v>
      </c>
      <c r="AV2033" s="12">
        <v>0</v>
      </c>
      <c r="AW2033" s="12">
        <v>0</v>
      </c>
      <c r="AX2033" s="12">
        <v>0</v>
      </c>
      <c r="AY2033" s="12">
        <v>0</v>
      </c>
      <c r="AZ2033" s="12">
        <v>0</v>
      </c>
      <c r="BA2033" s="12">
        <v>0</v>
      </c>
      <c r="BB2033" s="12">
        <v>0</v>
      </c>
      <c r="BC2033" s="12">
        <v>0</v>
      </c>
      <c r="BD2033" s="12">
        <v>0</v>
      </c>
      <c r="BE2033" s="12">
        <v>0</v>
      </c>
      <c r="BF2033" s="12">
        <v>0</v>
      </c>
      <c r="BK2033" t="s">
        <v>321</v>
      </c>
      <c r="BL2033" t="s">
        <v>113</v>
      </c>
      <c r="BM2033" s="2">
        <v>43916</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0</v>
      </c>
      <c r="CF2033">
        <v>0</v>
      </c>
      <c r="CG2033">
        <v>0</v>
      </c>
      <c r="CH2033">
        <v>0</v>
      </c>
      <c r="CI2033">
        <v>0</v>
      </c>
      <c r="CJ2033">
        <v>0</v>
      </c>
      <c r="CK2033">
        <v>0</v>
      </c>
      <c r="CL2033">
        <v>0</v>
      </c>
      <c r="CM2033">
        <v>0</v>
      </c>
      <c r="CN2033">
        <v>0</v>
      </c>
    </row>
    <row r="2034" spans="1:92" hidden="1" x14ac:dyDescent="0.25">
      <c r="A2034" s="27" t="s">
        <v>348</v>
      </c>
      <c r="B2034" s="12" t="s">
        <v>110</v>
      </c>
      <c r="C2034" s="2">
        <v>43917</v>
      </c>
      <c r="D2034" s="12">
        <v>0</v>
      </c>
      <c r="E2034" s="12">
        <v>0</v>
      </c>
      <c r="F2034" s="12">
        <v>0</v>
      </c>
      <c r="G2034" s="12">
        <v>0</v>
      </c>
      <c r="H2034" s="12">
        <v>0</v>
      </c>
      <c r="I2034" s="12">
        <v>0</v>
      </c>
      <c r="J2034" s="12">
        <v>0</v>
      </c>
      <c r="K2034" s="12">
        <v>0</v>
      </c>
      <c r="L2034" s="12">
        <v>0</v>
      </c>
      <c r="M2034" s="12">
        <v>0</v>
      </c>
      <c r="N2034" s="12">
        <v>0</v>
      </c>
      <c r="O2034" s="12">
        <v>0</v>
      </c>
      <c r="P2034" s="12">
        <v>0</v>
      </c>
      <c r="Q2034" s="12">
        <v>0</v>
      </c>
      <c r="R2034" s="12">
        <v>0</v>
      </c>
      <c r="S2034" s="12">
        <v>0</v>
      </c>
      <c r="T2034" s="12">
        <v>0</v>
      </c>
      <c r="U2034" s="12">
        <v>0</v>
      </c>
      <c r="V2034" s="12">
        <v>0</v>
      </c>
      <c r="W2034" s="12">
        <v>0</v>
      </c>
      <c r="X2034" s="12">
        <v>0</v>
      </c>
      <c r="Y2034" s="12">
        <v>0</v>
      </c>
      <c r="Z2034" s="12">
        <v>0</v>
      </c>
      <c r="AA2034" s="12">
        <v>0</v>
      </c>
      <c r="AB2034" s="12">
        <v>0</v>
      </c>
      <c r="AC2034" s="12">
        <v>0</v>
      </c>
      <c r="AG2034" s="33" t="s">
        <v>348</v>
      </c>
      <c r="AH2034" s="30" t="s">
        <v>110</v>
      </c>
      <c r="AI2034" s="34">
        <v>43917</v>
      </c>
      <c r="AJ2034" s="12">
        <v>0</v>
      </c>
      <c r="AK2034" s="12">
        <v>0</v>
      </c>
      <c r="AL2034" s="12">
        <v>0</v>
      </c>
      <c r="AM2034" s="12">
        <v>0</v>
      </c>
      <c r="AN2034" s="12">
        <v>0</v>
      </c>
      <c r="AO2034" s="12">
        <v>0</v>
      </c>
      <c r="AP2034" s="12">
        <v>0</v>
      </c>
      <c r="AQ2034" s="12">
        <v>0</v>
      </c>
      <c r="AR2034" s="12">
        <v>0</v>
      </c>
      <c r="AS2034" s="12">
        <v>0</v>
      </c>
      <c r="AT2034" s="12">
        <v>0</v>
      </c>
      <c r="AU2034" s="12">
        <v>0</v>
      </c>
      <c r="AV2034" s="12">
        <v>0</v>
      </c>
      <c r="AW2034" s="12">
        <v>0</v>
      </c>
      <c r="AX2034" s="12">
        <v>0</v>
      </c>
      <c r="AY2034" s="12">
        <v>0</v>
      </c>
      <c r="AZ2034" s="12">
        <v>0</v>
      </c>
      <c r="BA2034" s="12">
        <v>0</v>
      </c>
      <c r="BB2034" s="12">
        <v>0</v>
      </c>
      <c r="BC2034" s="12">
        <v>0</v>
      </c>
      <c r="BD2034" s="12">
        <v>0</v>
      </c>
      <c r="BE2034" s="12">
        <v>0</v>
      </c>
      <c r="BF2034" s="12">
        <v>0</v>
      </c>
      <c r="BK2034" t="s">
        <v>322</v>
      </c>
      <c r="BL2034" t="s">
        <v>110</v>
      </c>
      <c r="BM2034" s="2">
        <v>43916</v>
      </c>
      <c r="BN2034">
        <v>0</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v>0</v>
      </c>
      <c r="CG2034">
        <v>0</v>
      </c>
      <c r="CH2034">
        <v>0</v>
      </c>
      <c r="CI2034">
        <v>0</v>
      </c>
      <c r="CJ2034">
        <v>0</v>
      </c>
      <c r="CK2034">
        <v>0</v>
      </c>
      <c r="CL2034">
        <v>0</v>
      </c>
      <c r="CM2034">
        <v>0</v>
      </c>
      <c r="CN2034">
        <v>0</v>
      </c>
    </row>
    <row r="2035" spans="1:92" hidden="1" x14ac:dyDescent="0.25">
      <c r="A2035" s="27" t="s">
        <v>348</v>
      </c>
      <c r="B2035" s="12" t="s">
        <v>111</v>
      </c>
      <c r="C2035" s="2">
        <v>43917</v>
      </c>
      <c r="D2035" s="12">
        <v>0</v>
      </c>
      <c r="E2035" s="12">
        <v>0</v>
      </c>
      <c r="F2035" s="12">
        <v>0</v>
      </c>
      <c r="G2035" s="12">
        <v>0</v>
      </c>
      <c r="H2035" s="12">
        <v>0</v>
      </c>
      <c r="I2035" s="12">
        <v>0</v>
      </c>
      <c r="J2035" s="12">
        <v>0</v>
      </c>
      <c r="K2035" s="12">
        <v>0</v>
      </c>
      <c r="L2035" s="12">
        <v>0</v>
      </c>
      <c r="M2035" s="12">
        <v>0</v>
      </c>
      <c r="N2035" s="12">
        <v>0</v>
      </c>
      <c r="O2035" s="12">
        <v>0</v>
      </c>
      <c r="P2035" s="12">
        <v>0</v>
      </c>
      <c r="Q2035" s="12">
        <v>0</v>
      </c>
      <c r="R2035" s="12">
        <v>0</v>
      </c>
      <c r="S2035" s="12">
        <v>0</v>
      </c>
      <c r="T2035" s="12">
        <v>0</v>
      </c>
      <c r="U2035" s="12">
        <v>0</v>
      </c>
      <c r="V2035" s="12">
        <v>0</v>
      </c>
      <c r="W2035" s="12">
        <v>0</v>
      </c>
      <c r="X2035" s="12">
        <v>0</v>
      </c>
      <c r="Y2035" s="12">
        <v>0</v>
      </c>
      <c r="Z2035" s="12">
        <v>0</v>
      </c>
      <c r="AA2035" s="12">
        <v>0</v>
      </c>
      <c r="AB2035" s="12">
        <v>0</v>
      </c>
      <c r="AC2035" s="12">
        <v>0</v>
      </c>
      <c r="AG2035" s="35" t="s">
        <v>348</v>
      </c>
      <c r="AH2035" s="29" t="s">
        <v>111</v>
      </c>
      <c r="AI2035" s="36">
        <v>43917</v>
      </c>
      <c r="AJ2035" s="12">
        <v>0</v>
      </c>
      <c r="AK2035" s="12">
        <v>0</v>
      </c>
      <c r="AL2035" s="12">
        <v>0</v>
      </c>
      <c r="AM2035" s="12">
        <v>0</v>
      </c>
      <c r="AN2035" s="12">
        <v>0</v>
      </c>
      <c r="AO2035" s="12">
        <v>0</v>
      </c>
      <c r="AP2035" s="12">
        <v>0</v>
      </c>
      <c r="AQ2035" s="12">
        <v>0</v>
      </c>
      <c r="AR2035" s="12">
        <v>0</v>
      </c>
      <c r="AS2035" s="12">
        <v>0</v>
      </c>
      <c r="AT2035" s="12">
        <v>0</v>
      </c>
      <c r="AU2035" s="12">
        <v>0</v>
      </c>
      <c r="AV2035" s="12">
        <v>0</v>
      </c>
      <c r="AW2035" s="12">
        <v>0</v>
      </c>
      <c r="AX2035" s="12">
        <v>0</v>
      </c>
      <c r="AY2035" s="12">
        <v>0</v>
      </c>
      <c r="AZ2035" s="12">
        <v>0</v>
      </c>
      <c r="BA2035" s="12">
        <v>0</v>
      </c>
      <c r="BB2035" s="12">
        <v>0</v>
      </c>
      <c r="BC2035" s="12">
        <v>0</v>
      </c>
      <c r="BD2035" s="12">
        <v>0</v>
      </c>
      <c r="BE2035" s="12">
        <v>0</v>
      </c>
      <c r="BF2035" s="12">
        <v>0</v>
      </c>
      <c r="BK2035" t="s">
        <v>322</v>
      </c>
      <c r="BL2035" t="s">
        <v>111</v>
      </c>
      <c r="BM2035" s="2">
        <v>43916</v>
      </c>
      <c r="BN2035">
        <v>0</v>
      </c>
      <c r="BO2035">
        <v>0</v>
      </c>
      <c r="BP2035">
        <v>0</v>
      </c>
      <c r="BQ2035">
        <v>0</v>
      </c>
      <c r="BR2035">
        <v>0</v>
      </c>
      <c r="BS2035">
        <v>0</v>
      </c>
      <c r="BT2035">
        <v>0</v>
      </c>
      <c r="BU2035">
        <v>0</v>
      </c>
      <c r="BV2035">
        <v>0</v>
      </c>
      <c r="BW2035">
        <v>0</v>
      </c>
      <c r="BX2035">
        <v>0</v>
      </c>
      <c r="BY2035">
        <v>0</v>
      </c>
      <c r="BZ2035">
        <v>0</v>
      </c>
      <c r="CA2035">
        <v>0</v>
      </c>
      <c r="CB2035">
        <v>0</v>
      </c>
      <c r="CC2035">
        <v>0</v>
      </c>
      <c r="CD2035">
        <v>0</v>
      </c>
      <c r="CE2035">
        <v>0</v>
      </c>
      <c r="CF2035">
        <v>0</v>
      </c>
      <c r="CG2035">
        <v>0</v>
      </c>
      <c r="CH2035">
        <v>0</v>
      </c>
      <c r="CI2035">
        <v>0</v>
      </c>
      <c r="CJ2035">
        <v>0</v>
      </c>
      <c r="CK2035">
        <v>0</v>
      </c>
      <c r="CL2035">
        <v>0</v>
      </c>
      <c r="CM2035">
        <v>0</v>
      </c>
      <c r="CN2035">
        <v>0</v>
      </c>
    </row>
    <row r="2036" spans="1:92" hidden="1" x14ac:dyDescent="0.25">
      <c r="A2036" s="27" t="s">
        <v>348</v>
      </c>
      <c r="B2036" s="12" t="s">
        <v>112</v>
      </c>
      <c r="C2036" s="2">
        <v>43917</v>
      </c>
      <c r="D2036" s="12">
        <v>0</v>
      </c>
      <c r="E2036" s="12">
        <v>0</v>
      </c>
      <c r="F2036" s="12">
        <v>0</v>
      </c>
      <c r="G2036" s="12">
        <v>0</v>
      </c>
      <c r="H2036" s="12">
        <v>0</v>
      </c>
      <c r="I2036" s="12">
        <v>0</v>
      </c>
      <c r="J2036" s="12">
        <v>0</v>
      </c>
      <c r="K2036" s="12">
        <v>0</v>
      </c>
      <c r="L2036" s="12">
        <v>0</v>
      </c>
      <c r="M2036" s="12">
        <v>0</v>
      </c>
      <c r="N2036" s="12">
        <v>0</v>
      </c>
      <c r="O2036" s="12">
        <v>0</v>
      </c>
      <c r="P2036" s="12">
        <v>0</v>
      </c>
      <c r="Q2036" s="12">
        <v>0</v>
      </c>
      <c r="R2036" s="12">
        <v>0</v>
      </c>
      <c r="S2036" s="12">
        <v>0</v>
      </c>
      <c r="T2036" s="12">
        <v>0</v>
      </c>
      <c r="U2036" s="12">
        <v>0</v>
      </c>
      <c r="V2036" s="12">
        <v>0</v>
      </c>
      <c r="W2036" s="12">
        <v>0</v>
      </c>
      <c r="X2036" s="12">
        <v>0</v>
      </c>
      <c r="Y2036" s="12">
        <v>0</v>
      </c>
      <c r="Z2036" s="12">
        <v>0</v>
      </c>
      <c r="AA2036" s="12">
        <v>0</v>
      </c>
      <c r="AB2036" s="12">
        <v>0</v>
      </c>
      <c r="AC2036" s="12">
        <v>0</v>
      </c>
      <c r="AG2036" s="33" t="s">
        <v>348</v>
      </c>
      <c r="AH2036" s="30" t="s">
        <v>112</v>
      </c>
      <c r="AI2036" s="34">
        <v>43917</v>
      </c>
      <c r="AJ2036" s="12">
        <v>0</v>
      </c>
      <c r="AK2036" s="12">
        <v>0</v>
      </c>
      <c r="AL2036" s="12">
        <v>0</v>
      </c>
      <c r="AM2036" s="12">
        <v>0</v>
      </c>
      <c r="AN2036" s="12">
        <v>0</v>
      </c>
      <c r="AO2036" s="12">
        <v>0</v>
      </c>
      <c r="AP2036" s="12">
        <v>0</v>
      </c>
      <c r="AQ2036" s="12">
        <v>0</v>
      </c>
      <c r="AR2036" s="12">
        <v>0</v>
      </c>
      <c r="AS2036" s="12">
        <v>0</v>
      </c>
      <c r="AT2036" s="12">
        <v>0</v>
      </c>
      <c r="AU2036" s="12">
        <v>0</v>
      </c>
      <c r="AV2036" s="12">
        <v>0</v>
      </c>
      <c r="AW2036" s="12">
        <v>0</v>
      </c>
      <c r="AX2036" s="12">
        <v>0</v>
      </c>
      <c r="AY2036" s="12">
        <v>0</v>
      </c>
      <c r="AZ2036" s="12">
        <v>0</v>
      </c>
      <c r="BA2036" s="12">
        <v>0</v>
      </c>
      <c r="BB2036" s="12">
        <v>0</v>
      </c>
      <c r="BC2036" s="12">
        <v>0</v>
      </c>
      <c r="BD2036" s="12">
        <v>0</v>
      </c>
      <c r="BE2036" s="12">
        <v>0</v>
      </c>
      <c r="BF2036" s="12">
        <v>0</v>
      </c>
      <c r="BK2036" t="s">
        <v>322</v>
      </c>
      <c r="BL2036" t="s">
        <v>112</v>
      </c>
      <c r="BM2036" s="2">
        <v>43916</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v>0</v>
      </c>
      <c r="CG2036">
        <v>0</v>
      </c>
      <c r="CH2036">
        <v>0</v>
      </c>
      <c r="CI2036">
        <v>0</v>
      </c>
      <c r="CJ2036">
        <v>0</v>
      </c>
      <c r="CK2036">
        <v>0</v>
      </c>
      <c r="CL2036">
        <v>0</v>
      </c>
      <c r="CM2036">
        <v>0</v>
      </c>
      <c r="CN2036">
        <v>0</v>
      </c>
    </row>
    <row r="2037" spans="1:92" hidden="1" x14ac:dyDescent="0.25">
      <c r="A2037" s="27" t="s">
        <v>348</v>
      </c>
      <c r="B2037" s="12" t="s">
        <v>113</v>
      </c>
      <c r="C2037" s="2">
        <v>43917</v>
      </c>
      <c r="D2037" s="12">
        <v>0</v>
      </c>
      <c r="E2037" s="12">
        <v>0</v>
      </c>
      <c r="F2037" s="12">
        <v>0</v>
      </c>
      <c r="G2037" s="12">
        <v>0</v>
      </c>
      <c r="H2037" s="12">
        <v>0</v>
      </c>
      <c r="I2037" s="12">
        <v>0</v>
      </c>
      <c r="J2037" s="12">
        <v>0</v>
      </c>
      <c r="K2037" s="12">
        <v>0</v>
      </c>
      <c r="L2037" s="12">
        <v>0</v>
      </c>
      <c r="M2037" s="12">
        <v>0</v>
      </c>
      <c r="N2037" s="12">
        <v>0</v>
      </c>
      <c r="O2037" s="12">
        <v>0</v>
      </c>
      <c r="P2037" s="12">
        <v>0</v>
      </c>
      <c r="Q2037" s="12">
        <v>0</v>
      </c>
      <c r="R2037" s="12">
        <v>0</v>
      </c>
      <c r="S2037" s="12">
        <v>0</v>
      </c>
      <c r="T2037" s="12">
        <v>0</v>
      </c>
      <c r="U2037" s="12">
        <v>0</v>
      </c>
      <c r="V2037" s="12">
        <v>0</v>
      </c>
      <c r="W2037" s="12">
        <v>0</v>
      </c>
      <c r="X2037" s="12">
        <v>0</v>
      </c>
      <c r="Y2037" s="12">
        <v>0</v>
      </c>
      <c r="Z2037" s="12">
        <v>0</v>
      </c>
      <c r="AA2037" s="12">
        <v>0</v>
      </c>
      <c r="AB2037" s="12">
        <v>0</v>
      </c>
      <c r="AC2037" s="12">
        <v>0</v>
      </c>
      <c r="AG2037" s="35" t="s">
        <v>348</v>
      </c>
      <c r="AH2037" s="29" t="s">
        <v>113</v>
      </c>
      <c r="AI2037" s="36">
        <v>43917</v>
      </c>
      <c r="AJ2037" s="12">
        <v>0</v>
      </c>
      <c r="AK2037" s="12">
        <v>0</v>
      </c>
      <c r="AL2037" s="12">
        <v>0</v>
      </c>
      <c r="AM2037" s="12">
        <v>0</v>
      </c>
      <c r="AN2037" s="12">
        <v>0</v>
      </c>
      <c r="AO2037" s="12">
        <v>0</v>
      </c>
      <c r="AP2037" s="12">
        <v>0</v>
      </c>
      <c r="AQ2037" s="12">
        <v>0</v>
      </c>
      <c r="AR2037" s="12">
        <v>0</v>
      </c>
      <c r="AS2037" s="12">
        <v>0</v>
      </c>
      <c r="AT2037" s="12">
        <v>0</v>
      </c>
      <c r="AU2037" s="12">
        <v>0</v>
      </c>
      <c r="AV2037" s="12">
        <v>0</v>
      </c>
      <c r="AW2037" s="12">
        <v>0</v>
      </c>
      <c r="AX2037" s="12">
        <v>0</v>
      </c>
      <c r="AY2037" s="12">
        <v>0</v>
      </c>
      <c r="AZ2037" s="12">
        <v>0</v>
      </c>
      <c r="BA2037" s="12">
        <v>0</v>
      </c>
      <c r="BB2037" s="12">
        <v>0</v>
      </c>
      <c r="BC2037" s="12">
        <v>0</v>
      </c>
      <c r="BD2037" s="12">
        <v>0</v>
      </c>
      <c r="BE2037" s="12">
        <v>0</v>
      </c>
      <c r="BF2037" s="12">
        <v>0</v>
      </c>
      <c r="BK2037" t="s">
        <v>322</v>
      </c>
      <c r="BL2037" t="s">
        <v>113</v>
      </c>
      <c r="BM2037" s="2">
        <v>43916</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0</v>
      </c>
      <c r="CI2037">
        <v>0</v>
      </c>
      <c r="CJ2037">
        <v>0</v>
      </c>
      <c r="CK2037">
        <v>0</v>
      </c>
      <c r="CL2037">
        <v>0</v>
      </c>
      <c r="CM2037">
        <v>0</v>
      </c>
      <c r="CN2037">
        <v>0</v>
      </c>
    </row>
    <row r="2038" spans="1:92" hidden="1" x14ac:dyDescent="0.25">
      <c r="A2038" s="27" t="s">
        <v>349</v>
      </c>
      <c r="B2038" s="12" t="s">
        <v>110</v>
      </c>
      <c r="C2038" s="2">
        <v>43917</v>
      </c>
      <c r="D2038" s="12">
        <v>0</v>
      </c>
      <c r="E2038" s="12">
        <v>0</v>
      </c>
      <c r="F2038" s="12">
        <v>0</v>
      </c>
      <c r="G2038" s="12">
        <v>0</v>
      </c>
      <c r="H2038" s="12">
        <v>0</v>
      </c>
      <c r="I2038" s="12">
        <v>0</v>
      </c>
      <c r="J2038" s="12">
        <v>0</v>
      </c>
      <c r="K2038" s="12">
        <v>0</v>
      </c>
      <c r="L2038" s="12">
        <v>0</v>
      </c>
      <c r="M2038" s="12">
        <v>0</v>
      </c>
      <c r="N2038" s="12">
        <v>0</v>
      </c>
      <c r="O2038" s="12">
        <v>0</v>
      </c>
      <c r="P2038" s="12">
        <v>0</v>
      </c>
      <c r="Q2038" s="12">
        <v>0</v>
      </c>
      <c r="R2038" s="12">
        <v>0</v>
      </c>
      <c r="S2038" s="12">
        <v>0</v>
      </c>
      <c r="T2038" s="12">
        <v>0</v>
      </c>
      <c r="U2038" s="12">
        <v>0</v>
      </c>
      <c r="V2038" s="12">
        <v>0</v>
      </c>
      <c r="W2038" s="12">
        <v>0</v>
      </c>
      <c r="X2038" s="12">
        <v>0</v>
      </c>
      <c r="Y2038" s="12">
        <v>0</v>
      </c>
      <c r="Z2038" s="12">
        <v>0</v>
      </c>
      <c r="AA2038" s="12">
        <v>0</v>
      </c>
      <c r="AB2038" s="12">
        <v>0</v>
      </c>
      <c r="AC2038" s="12">
        <v>0</v>
      </c>
      <c r="AG2038" s="33" t="s">
        <v>349</v>
      </c>
      <c r="AH2038" s="30" t="s">
        <v>110</v>
      </c>
      <c r="AI2038" s="34">
        <v>43917</v>
      </c>
      <c r="AJ2038" s="12">
        <v>0</v>
      </c>
      <c r="AK2038" s="12">
        <v>0</v>
      </c>
      <c r="AL2038" s="12">
        <v>0</v>
      </c>
      <c r="AM2038" s="12">
        <v>0</v>
      </c>
      <c r="AN2038" s="12">
        <v>0</v>
      </c>
      <c r="AO2038" s="12">
        <v>0</v>
      </c>
      <c r="AP2038" s="12">
        <v>0</v>
      </c>
      <c r="AQ2038" s="12">
        <v>0</v>
      </c>
      <c r="AR2038" s="12">
        <v>0</v>
      </c>
      <c r="AS2038" s="12">
        <v>0</v>
      </c>
      <c r="AT2038" s="12">
        <v>0</v>
      </c>
      <c r="AU2038" s="12">
        <v>0</v>
      </c>
      <c r="AV2038" s="12">
        <v>0</v>
      </c>
      <c r="AW2038" s="12">
        <v>0</v>
      </c>
      <c r="AX2038" s="12">
        <v>0</v>
      </c>
      <c r="AY2038" s="12">
        <v>0</v>
      </c>
      <c r="AZ2038" s="12">
        <v>0</v>
      </c>
      <c r="BA2038" s="12">
        <v>0</v>
      </c>
      <c r="BB2038" s="12">
        <v>0</v>
      </c>
      <c r="BC2038" s="12">
        <v>0</v>
      </c>
      <c r="BD2038" s="12">
        <v>0</v>
      </c>
      <c r="BE2038" s="12">
        <v>0</v>
      </c>
      <c r="BF2038" s="12">
        <v>0</v>
      </c>
      <c r="BK2038" t="s">
        <v>323</v>
      </c>
      <c r="BL2038" t="s">
        <v>110</v>
      </c>
      <c r="BM2038" s="2">
        <v>43916</v>
      </c>
      <c r="BN2038">
        <v>0</v>
      </c>
      <c r="BO2038">
        <v>0</v>
      </c>
      <c r="BP2038">
        <v>0</v>
      </c>
      <c r="BQ2038">
        <v>0</v>
      </c>
      <c r="BR2038">
        <v>0</v>
      </c>
      <c r="BS2038">
        <v>0</v>
      </c>
      <c r="BT2038">
        <v>0</v>
      </c>
      <c r="BU2038">
        <v>0</v>
      </c>
      <c r="BV2038">
        <v>0</v>
      </c>
      <c r="BW2038">
        <v>0</v>
      </c>
      <c r="BX2038">
        <v>0</v>
      </c>
      <c r="BY2038">
        <v>0</v>
      </c>
      <c r="BZ2038">
        <v>0</v>
      </c>
      <c r="CA2038">
        <v>0</v>
      </c>
      <c r="CB2038">
        <v>0</v>
      </c>
      <c r="CC2038">
        <v>0</v>
      </c>
      <c r="CD2038">
        <v>0</v>
      </c>
      <c r="CE2038">
        <v>0</v>
      </c>
      <c r="CF2038">
        <v>0</v>
      </c>
      <c r="CG2038">
        <v>0</v>
      </c>
      <c r="CH2038">
        <v>0</v>
      </c>
      <c r="CI2038">
        <v>0</v>
      </c>
      <c r="CJ2038">
        <v>0</v>
      </c>
      <c r="CK2038">
        <v>0</v>
      </c>
      <c r="CL2038">
        <v>0</v>
      </c>
      <c r="CM2038">
        <v>0</v>
      </c>
      <c r="CN2038">
        <v>0</v>
      </c>
    </row>
    <row r="2039" spans="1:92" hidden="1" x14ac:dyDescent="0.25">
      <c r="A2039" s="27" t="s">
        <v>349</v>
      </c>
      <c r="B2039" s="12" t="s">
        <v>111</v>
      </c>
      <c r="C2039" s="2">
        <v>43917</v>
      </c>
      <c r="D2039" s="12">
        <v>0</v>
      </c>
      <c r="E2039" s="12">
        <v>0</v>
      </c>
      <c r="F2039" s="12">
        <v>0</v>
      </c>
      <c r="G2039" s="12">
        <v>0</v>
      </c>
      <c r="H2039" s="12">
        <v>0</v>
      </c>
      <c r="I2039" s="12">
        <v>0</v>
      </c>
      <c r="J2039" s="12">
        <v>0</v>
      </c>
      <c r="K2039" s="12">
        <v>0</v>
      </c>
      <c r="L2039" s="12">
        <v>0</v>
      </c>
      <c r="M2039" s="12">
        <v>0</v>
      </c>
      <c r="N2039" s="12">
        <v>0</v>
      </c>
      <c r="O2039" s="12">
        <v>0</v>
      </c>
      <c r="P2039" s="12">
        <v>0</v>
      </c>
      <c r="Q2039" s="12">
        <v>0</v>
      </c>
      <c r="R2039" s="12">
        <v>0</v>
      </c>
      <c r="S2039" s="12">
        <v>0</v>
      </c>
      <c r="T2039" s="12">
        <v>0</v>
      </c>
      <c r="U2039" s="12">
        <v>0</v>
      </c>
      <c r="V2039" s="12">
        <v>0</v>
      </c>
      <c r="W2039" s="12">
        <v>0</v>
      </c>
      <c r="X2039" s="12">
        <v>0</v>
      </c>
      <c r="Y2039" s="12">
        <v>0</v>
      </c>
      <c r="Z2039" s="12">
        <v>0</v>
      </c>
      <c r="AA2039" s="12">
        <v>0</v>
      </c>
      <c r="AB2039" s="12">
        <v>0</v>
      </c>
      <c r="AC2039" s="12">
        <v>0</v>
      </c>
      <c r="AG2039" s="35" t="s">
        <v>349</v>
      </c>
      <c r="AH2039" s="29" t="s">
        <v>111</v>
      </c>
      <c r="AI2039" s="36">
        <v>43917</v>
      </c>
      <c r="AJ2039" s="12">
        <v>0</v>
      </c>
      <c r="AK2039" s="12">
        <v>0</v>
      </c>
      <c r="AL2039" s="12">
        <v>0</v>
      </c>
      <c r="AM2039" s="12">
        <v>0</v>
      </c>
      <c r="AN2039" s="12">
        <v>0</v>
      </c>
      <c r="AO2039" s="12">
        <v>0</v>
      </c>
      <c r="AP2039" s="12">
        <v>0</v>
      </c>
      <c r="AQ2039" s="12">
        <v>0</v>
      </c>
      <c r="AR2039" s="12">
        <v>0</v>
      </c>
      <c r="AS2039" s="12">
        <v>0</v>
      </c>
      <c r="AT2039" s="12">
        <v>0</v>
      </c>
      <c r="AU2039" s="12">
        <v>0</v>
      </c>
      <c r="AV2039" s="12">
        <v>0</v>
      </c>
      <c r="AW2039" s="12">
        <v>0</v>
      </c>
      <c r="AX2039" s="12">
        <v>0</v>
      </c>
      <c r="AY2039" s="12">
        <v>0</v>
      </c>
      <c r="AZ2039" s="12">
        <v>0</v>
      </c>
      <c r="BA2039" s="12">
        <v>0</v>
      </c>
      <c r="BB2039" s="12">
        <v>0</v>
      </c>
      <c r="BC2039" s="12">
        <v>0</v>
      </c>
      <c r="BD2039" s="12">
        <v>0</v>
      </c>
      <c r="BE2039" s="12">
        <v>0</v>
      </c>
      <c r="BF2039" s="12">
        <v>0</v>
      </c>
      <c r="BK2039" t="s">
        <v>323</v>
      </c>
      <c r="BL2039" t="s">
        <v>111</v>
      </c>
      <c r="BM2039" s="2">
        <v>43916</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0</v>
      </c>
      <c r="CG2039">
        <v>0</v>
      </c>
      <c r="CH2039">
        <v>0</v>
      </c>
      <c r="CI2039">
        <v>0</v>
      </c>
      <c r="CJ2039">
        <v>0</v>
      </c>
      <c r="CK2039">
        <v>0</v>
      </c>
      <c r="CL2039">
        <v>0</v>
      </c>
      <c r="CM2039">
        <v>0</v>
      </c>
      <c r="CN2039">
        <v>0</v>
      </c>
    </row>
    <row r="2040" spans="1:92" hidden="1" x14ac:dyDescent="0.25">
      <c r="A2040" s="27" t="s">
        <v>349</v>
      </c>
      <c r="B2040" s="12" t="s">
        <v>112</v>
      </c>
      <c r="C2040" s="2">
        <v>43917</v>
      </c>
      <c r="D2040" s="12">
        <v>0</v>
      </c>
      <c r="E2040" s="12">
        <v>0</v>
      </c>
      <c r="F2040" s="12">
        <v>0</v>
      </c>
      <c r="G2040" s="12">
        <v>0</v>
      </c>
      <c r="H2040" s="12">
        <v>0</v>
      </c>
      <c r="I2040" s="12">
        <v>0</v>
      </c>
      <c r="J2040" s="12">
        <v>0</v>
      </c>
      <c r="K2040" s="12">
        <v>0</v>
      </c>
      <c r="L2040" s="12">
        <v>0</v>
      </c>
      <c r="M2040" s="12">
        <v>0</v>
      </c>
      <c r="N2040" s="12">
        <v>0</v>
      </c>
      <c r="O2040" s="12">
        <v>0</v>
      </c>
      <c r="P2040" s="12">
        <v>0</v>
      </c>
      <c r="Q2040" s="12">
        <v>0</v>
      </c>
      <c r="R2040" s="12">
        <v>0</v>
      </c>
      <c r="S2040" s="12">
        <v>0</v>
      </c>
      <c r="T2040" s="12">
        <v>0</v>
      </c>
      <c r="U2040" s="12">
        <v>0</v>
      </c>
      <c r="V2040" s="12">
        <v>0</v>
      </c>
      <c r="W2040" s="12">
        <v>0</v>
      </c>
      <c r="X2040" s="12">
        <v>0</v>
      </c>
      <c r="Y2040" s="12">
        <v>0</v>
      </c>
      <c r="Z2040" s="12">
        <v>0</v>
      </c>
      <c r="AA2040" s="12">
        <v>0</v>
      </c>
      <c r="AB2040" s="12">
        <v>0</v>
      </c>
      <c r="AC2040" s="12">
        <v>0</v>
      </c>
      <c r="AG2040" s="33" t="s">
        <v>349</v>
      </c>
      <c r="AH2040" s="30" t="s">
        <v>112</v>
      </c>
      <c r="AI2040" s="34">
        <v>43917</v>
      </c>
      <c r="AJ2040" s="12">
        <v>0</v>
      </c>
      <c r="AK2040" s="12">
        <v>0</v>
      </c>
      <c r="AL2040" s="12">
        <v>0</v>
      </c>
      <c r="AM2040" s="12">
        <v>0</v>
      </c>
      <c r="AN2040" s="12">
        <v>0</v>
      </c>
      <c r="AO2040" s="12">
        <v>0</v>
      </c>
      <c r="AP2040" s="12">
        <v>0</v>
      </c>
      <c r="AQ2040" s="12">
        <v>0</v>
      </c>
      <c r="AR2040" s="12">
        <v>0</v>
      </c>
      <c r="AS2040" s="12">
        <v>0</v>
      </c>
      <c r="AT2040" s="12">
        <v>0</v>
      </c>
      <c r="AU2040" s="12">
        <v>0</v>
      </c>
      <c r="AV2040" s="12">
        <v>0</v>
      </c>
      <c r="AW2040" s="12">
        <v>0</v>
      </c>
      <c r="AX2040" s="12">
        <v>0</v>
      </c>
      <c r="AY2040" s="12">
        <v>0</v>
      </c>
      <c r="AZ2040" s="12">
        <v>0</v>
      </c>
      <c r="BA2040" s="12">
        <v>0</v>
      </c>
      <c r="BB2040" s="12">
        <v>0</v>
      </c>
      <c r="BC2040" s="12">
        <v>0</v>
      </c>
      <c r="BD2040" s="12">
        <v>0</v>
      </c>
      <c r="BE2040" s="12">
        <v>0</v>
      </c>
      <c r="BF2040" s="12">
        <v>0</v>
      </c>
      <c r="BK2040" t="s">
        <v>323</v>
      </c>
      <c r="BL2040" t="s">
        <v>112</v>
      </c>
      <c r="BM2040" s="2">
        <v>43916</v>
      </c>
      <c r="BN2040">
        <v>0</v>
      </c>
      <c r="BO2040">
        <v>0</v>
      </c>
      <c r="BP2040">
        <v>0</v>
      </c>
      <c r="BQ2040">
        <v>0</v>
      </c>
      <c r="BR2040">
        <v>0</v>
      </c>
      <c r="BS2040">
        <v>0</v>
      </c>
      <c r="BT2040">
        <v>0</v>
      </c>
      <c r="BU2040">
        <v>0</v>
      </c>
      <c r="BV2040">
        <v>0</v>
      </c>
      <c r="BW2040">
        <v>0</v>
      </c>
      <c r="BX2040">
        <v>0</v>
      </c>
      <c r="BY2040">
        <v>0</v>
      </c>
      <c r="BZ2040">
        <v>0</v>
      </c>
      <c r="CA2040">
        <v>0</v>
      </c>
      <c r="CB2040">
        <v>0</v>
      </c>
      <c r="CC2040">
        <v>0</v>
      </c>
      <c r="CD2040">
        <v>0</v>
      </c>
      <c r="CE2040">
        <v>0</v>
      </c>
      <c r="CF2040">
        <v>0</v>
      </c>
      <c r="CG2040">
        <v>0</v>
      </c>
      <c r="CH2040">
        <v>0</v>
      </c>
      <c r="CI2040">
        <v>0</v>
      </c>
      <c r="CJ2040">
        <v>0</v>
      </c>
      <c r="CK2040">
        <v>0</v>
      </c>
      <c r="CL2040">
        <v>0</v>
      </c>
      <c r="CM2040">
        <v>0</v>
      </c>
      <c r="CN2040">
        <v>0</v>
      </c>
    </row>
    <row r="2041" spans="1:92" hidden="1" x14ac:dyDescent="0.25">
      <c r="A2041" s="27" t="s">
        <v>349</v>
      </c>
      <c r="B2041" s="12" t="s">
        <v>113</v>
      </c>
      <c r="C2041" s="2">
        <v>43917</v>
      </c>
      <c r="D2041" s="12">
        <v>0</v>
      </c>
      <c r="E2041" s="12">
        <v>0</v>
      </c>
      <c r="F2041" s="12">
        <v>0</v>
      </c>
      <c r="G2041" s="12">
        <v>0</v>
      </c>
      <c r="H2041" s="12">
        <v>0</v>
      </c>
      <c r="I2041" s="12">
        <v>0</v>
      </c>
      <c r="J2041" s="12">
        <v>0</v>
      </c>
      <c r="K2041" s="12">
        <v>0</v>
      </c>
      <c r="L2041" s="12">
        <v>0</v>
      </c>
      <c r="M2041" s="12">
        <v>0</v>
      </c>
      <c r="N2041" s="12">
        <v>0</v>
      </c>
      <c r="O2041" s="12">
        <v>0</v>
      </c>
      <c r="P2041" s="12">
        <v>0</v>
      </c>
      <c r="Q2041" s="12">
        <v>0</v>
      </c>
      <c r="R2041" s="12">
        <v>0</v>
      </c>
      <c r="S2041" s="12">
        <v>0</v>
      </c>
      <c r="T2041" s="12">
        <v>0</v>
      </c>
      <c r="U2041" s="12">
        <v>0</v>
      </c>
      <c r="V2041" s="12">
        <v>0</v>
      </c>
      <c r="W2041" s="12">
        <v>0</v>
      </c>
      <c r="X2041" s="12">
        <v>0</v>
      </c>
      <c r="Y2041" s="12">
        <v>0</v>
      </c>
      <c r="Z2041" s="12">
        <v>0</v>
      </c>
      <c r="AA2041" s="12">
        <v>0</v>
      </c>
      <c r="AB2041" s="12">
        <v>0</v>
      </c>
      <c r="AC2041" s="12">
        <v>0</v>
      </c>
      <c r="AG2041" s="35" t="s">
        <v>349</v>
      </c>
      <c r="AH2041" s="29" t="s">
        <v>113</v>
      </c>
      <c r="AI2041" s="36">
        <v>43917</v>
      </c>
      <c r="AJ2041" s="12">
        <v>0</v>
      </c>
      <c r="AK2041" s="12">
        <v>0</v>
      </c>
      <c r="AL2041" s="12">
        <v>0</v>
      </c>
      <c r="AM2041" s="12">
        <v>0</v>
      </c>
      <c r="AN2041" s="12">
        <v>0</v>
      </c>
      <c r="AO2041" s="12">
        <v>0</v>
      </c>
      <c r="AP2041" s="12">
        <v>0</v>
      </c>
      <c r="AQ2041" s="12">
        <v>0</v>
      </c>
      <c r="AR2041" s="12">
        <v>0</v>
      </c>
      <c r="AS2041" s="12">
        <v>0</v>
      </c>
      <c r="AT2041" s="12">
        <v>0</v>
      </c>
      <c r="AU2041" s="12">
        <v>0</v>
      </c>
      <c r="AV2041" s="12">
        <v>0</v>
      </c>
      <c r="AW2041" s="12">
        <v>0</v>
      </c>
      <c r="AX2041" s="12">
        <v>0</v>
      </c>
      <c r="AY2041" s="12">
        <v>0</v>
      </c>
      <c r="AZ2041" s="12">
        <v>0</v>
      </c>
      <c r="BA2041" s="12">
        <v>0</v>
      </c>
      <c r="BB2041" s="12">
        <v>0</v>
      </c>
      <c r="BC2041" s="12">
        <v>0</v>
      </c>
      <c r="BD2041" s="12">
        <v>0</v>
      </c>
      <c r="BE2041" s="12">
        <v>0</v>
      </c>
      <c r="BF2041" s="12">
        <v>0</v>
      </c>
      <c r="BK2041" t="s">
        <v>323</v>
      </c>
      <c r="BL2041" t="s">
        <v>113</v>
      </c>
      <c r="BM2041" s="2">
        <v>43916</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0</v>
      </c>
      <c r="CJ2041">
        <v>0</v>
      </c>
      <c r="CK2041">
        <v>0</v>
      </c>
      <c r="CL2041">
        <v>0</v>
      </c>
      <c r="CM2041">
        <v>0</v>
      </c>
      <c r="CN2041">
        <v>0</v>
      </c>
    </row>
    <row r="2042" spans="1:92" hidden="1" x14ac:dyDescent="0.25">
      <c r="A2042" s="27" t="s">
        <v>350</v>
      </c>
      <c r="B2042" s="12" t="s">
        <v>110</v>
      </c>
      <c r="C2042" s="2">
        <v>43917</v>
      </c>
      <c r="D2042" s="12">
        <v>0</v>
      </c>
      <c r="E2042" s="12">
        <v>0</v>
      </c>
      <c r="F2042" s="12">
        <v>0</v>
      </c>
      <c r="G2042" s="12">
        <v>0</v>
      </c>
      <c r="H2042" s="12">
        <v>0</v>
      </c>
      <c r="I2042" s="12">
        <v>0</v>
      </c>
      <c r="J2042" s="12">
        <v>0</v>
      </c>
      <c r="K2042" s="12">
        <v>0</v>
      </c>
      <c r="L2042" s="12">
        <v>0</v>
      </c>
      <c r="M2042" s="12">
        <v>0</v>
      </c>
      <c r="N2042" s="12">
        <v>0</v>
      </c>
      <c r="O2042" s="12">
        <v>0</v>
      </c>
      <c r="P2042" s="12">
        <v>0</v>
      </c>
      <c r="Q2042" s="12">
        <v>0</v>
      </c>
      <c r="R2042" s="12">
        <v>0</v>
      </c>
      <c r="S2042" s="12">
        <v>0</v>
      </c>
      <c r="T2042" s="12">
        <v>0</v>
      </c>
      <c r="U2042" s="12">
        <v>0</v>
      </c>
      <c r="V2042" s="12">
        <v>0</v>
      </c>
      <c r="W2042" s="12">
        <v>0</v>
      </c>
      <c r="X2042" s="12">
        <v>0</v>
      </c>
      <c r="Y2042" s="12">
        <v>0</v>
      </c>
      <c r="Z2042" s="12">
        <v>0</v>
      </c>
      <c r="AA2042" s="12">
        <v>0</v>
      </c>
      <c r="AB2042" s="12">
        <v>0</v>
      </c>
      <c r="AC2042" s="12">
        <v>0</v>
      </c>
      <c r="AG2042" s="33" t="s">
        <v>350</v>
      </c>
      <c r="AH2042" s="30" t="s">
        <v>110</v>
      </c>
      <c r="AI2042" s="34">
        <v>43917</v>
      </c>
      <c r="AJ2042" s="12">
        <v>0</v>
      </c>
      <c r="AK2042" s="12">
        <v>0</v>
      </c>
      <c r="AL2042" s="12">
        <v>0</v>
      </c>
      <c r="AM2042" s="12">
        <v>0</v>
      </c>
      <c r="AN2042" s="12">
        <v>0</v>
      </c>
      <c r="AO2042" s="12">
        <v>0</v>
      </c>
      <c r="AP2042" s="12">
        <v>0</v>
      </c>
      <c r="AQ2042" s="12">
        <v>0</v>
      </c>
      <c r="AR2042" s="12">
        <v>0</v>
      </c>
      <c r="AS2042" s="12">
        <v>0</v>
      </c>
      <c r="AT2042" s="12">
        <v>0</v>
      </c>
      <c r="AU2042" s="12">
        <v>0</v>
      </c>
      <c r="AV2042" s="12">
        <v>0</v>
      </c>
      <c r="AW2042" s="12">
        <v>0</v>
      </c>
      <c r="AX2042" s="12">
        <v>0</v>
      </c>
      <c r="AY2042" s="12">
        <v>0</v>
      </c>
      <c r="AZ2042" s="12">
        <v>0</v>
      </c>
      <c r="BA2042" s="12">
        <v>0</v>
      </c>
      <c r="BB2042" s="12">
        <v>0</v>
      </c>
      <c r="BC2042" s="12">
        <v>0</v>
      </c>
      <c r="BD2042" s="12">
        <v>0</v>
      </c>
      <c r="BE2042" s="12">
        <v>0</v>
      </c>
      <c r="BF2042" s="12">
        <v>0</v>
      </c>
      <c r="BK2042" t="s">
        <v>324</v>
      </c>
      <c r="BL2042" t="s">
        <v>110</v>
      </c>
      <c r="BM2042" s="2">
        <v>43916</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0</v>
      </c>
      <c r="CN2042">
        <v>0</v>
      </c>
    </row>
    <row r="2043" spans="1:92" hidden="1" x14ac:dyDescent="0.25">
      <c r="A2043" s="27" t="s">
        <v>350</v>
      </c>
      <c r="B2043" s="12" t="s">
        <v>111</v>
      </c>
      <c r="C2043" s="2">
        <v>43917</v>
      </c>
      <c r="D2043" s="12">
        <v>0</v>
      </c>
      <c r="E2043" s="12">
        <v>0</v>
      </c>
      <c r="F2043" s="12">
        <v>0</v>
      </c>
      <c r="G2043" s="12">
        <v>0</v>
      </c>
      <c r="H2043" s="12">
        <v>0</v>
      </c>
      <c r="I2043" s="12">
        <v>0</v>
      </c>
      <c r="J2043" s="12">
        <v>0</v>
      </c>
      <c r="K2043" s="12">
        <v>0</v>
      </c>
      <c r="L2043" s="12">
        <v>0</v>
      </c>
      <c r="M2043" s="12">
        <v>0</v>
      </c>
      <c r="N2043" s="12">
        <v>0</v>
      </c>
      <c r="O2043" s="12">
        <v>0</v>
      </c>
      <c r="P2043" s="12">
        <v>0</v>
      </c>
      <c r="Q2043" s="12">
        <v>0</v>
      </c>
      <c r="R2043" s="12">
        <v>0</v>
      </c>
      <c r="S2043" s="12">
        <v>0</v>
      </c>
      <c r="T2043" s="12">
        <v>0</v>
      </c>
      <c r="U2043" s="12">
        <v>0</v>
      </c>
      <c r="V2043" s="12">
        <v>0</v>
      </c>
      <c r="W2043" s="12">
        <v>0</v>
      </c>
      <c r="X2043" s="12">
        <v>0</v>
      </c>
      <c r="Y2043" s="12">
        <v>0</v>
      </c>
      <c r="Z2043" s="12">
        <v>0</v>
      </c>
      <c r="AA2043" s="12">
        <v>0</v>
      </c>
      <c r="AB2043" s="12">
        <v>0</v>
      </c>
      <c r="AC2043" s="12">
        <v>0</v>
      </c>
      <c r="AG2043" s="35" t="s">
        <v>350</v>
      </c>
      <c r="AH2043" s="29" t="s">
        <v>111</v>
      </c>
      <c r="AI2043" s="36">
        <v>43917</v>
      </c>
      <c r="AJ2043" s="12">
        <v>0</v>
      </c>
      <c r="AK2043" s="12">
        <v>0</v>
      </c>
      <c r="AL2043" s="12">
        <v>0</v>
      </c>
      <c r="AM2043" s="12">
        <v>0</v>
      </c>
      <c r="AN2043" s="12">
        <v>0</v>
      </c>
      <c r="AO2043" s="12">
        <v>0</v>
      </c>
      <c r="AP2043" s="12">
        <v>0</v>
      </c>
      <c r="AQ2043" s="12">
        <v>0</v>
      </c>
      <c r="AR2043" s="12">
        <v>0</v>
      </c>
      <c r="AS2043" s="12">
        <v>0</v>
      </c>
      <c r="AT2043" s="12">
        <v>0</v>
      </c>
      <c r="AU2043" s="12">
        <v>0</v>
      </c>
      <c r="AV2043" s="12">
        <v>0</v>
      </c>
      <c r="AW2043" s="12">
        <v>0</v>
      </c>
      <c r="AX2043" s="12">
        <v>0</v>
      </c>
      <c r="AY2043" s="12">
        <v>0</v>
      </c>
      <c r="AZ2043" s="12">
        <v>0</v>
      </c>
      <c r="BA2043" s="12">
        <v>0</v>
      </c>
      <c r="BB2043" s="12">
        <v>0</v>
      </c>
      <c r="BC2043" s="12">
        <v>0</v>
      </c>
      <c r="BD2043" s="12">
        <v>0</v>
      </c>
      <c r="BE2043" s="12">
        <v>0</v>
      </c>
      <c r="BF2043" s="12">
        <v>0</v>
      </c>
      <c r="BK2043" t="s">
        <v>324</v>
      </c>
      <c r="BL2043" t="s">
        <v>111</v>
      </c>
      <c r="BM2043" s="2">
        <v>43916</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0</v>
      </c>
      <c r="CF2043">
        <v>0</v>
      </c>
      <c r="CG2043">
        <v>0</v>
      </c>
      <c r="CH2043">
        <v>0</v>
      </c>
      <c r="CI2043">
        <v>0</v>
      </c>
      <c r="CJ2043">
        <v>0</v>
      </c>
      <c r="CK2043">
        <v>0</v>
      </c>
      <c r="CL2043">
        <v>0</v>
      </c>
      <c r="CM2043">
        <v>0</v>
      </c>
      <c r="CN2043">
        <v>0</v>
      </c>
    </row>
    <row r="2044" spans="1:92" hidden="1" x14ac:dyDescent="0.25">
      <c r="A2044" s="27" t="s">
        <v>350</v>
      </c>
      <c r="B2044" s="12" t="s">
        <v>112</v>
      </c>
      <c r="C2044" s="2">
        <v>43917</v>
      </c>
      <c r="D2044" s="12">
        <v>0</v>
      </c>
      <c r="E2044" s="12">
        <v>0</v>
      </c>
      <c r="F2044" s="12">
        <v>0</v>
      </c>
      <c r="G2044" s="12">
        <v>0</v>
      </c>
      <c r="H2044" s="12">
        <v>0</v>
      </c>
      <c r="I2044" s="12">
        <v>0</v>
      </c>
      <c r="J2044" s="12">
        <v>0</v>
      </c>
      <c r="K2044" s="12">
        <v>0</v>
      </c>
      <c r="L2044" s="12">
        <v>0</v>
      </c>
      <c r="M2044" s="12">
        <v>0</v>
      </c>
      <c r="N2044" s="12">
        <v>0</v>
      </c>
      <c r="O2044" s="12">
        <v>0</v>
      </c>
      <c r="P2044" s="12">
        <v>0</v>
      </c>
      <c r="Q2044" s="12">
        <v>0</v>
      </c>
      <c r="R2044" s="12">
        <v>0</v>
      </c>
      <c r="S2044" s="12">
        <v>0</v>
      </c>
      <c r="T2044" s="12">
        <v>0</v>
      </c>
      <c r="U2044" s="12">
        <v>0</v>
      </c>
      <c r="V2044" s="12">
        <v>0</v>
      </c>
      <c r="W2044" s="12">
        <v>0</v>
      </c>
      <c r="X2044" s="12">
        <v>0</v>
      </c>
      <c r="Y2044" s="12">
        <v>0</v>
      </c>
      <c r="Z2044" s="12">
        <v>0</v>
      </c>
      <c r="AA2044" s="12">
        <v>0</v>
      </c>
      <c r="AB2044" s="12">
        <v>0</v>
      </c>
      <c r="AC2044" s="12">
        <v>0</v>
      </c>
      <c r="AG2044" s="33" t="s">
        <v>350</v>
      </c>
      <c r="AH2044" s="30" t="s">
        <v>112</v>
      </c>
      <c r="AI2044" s="34">
        <v>43917</v>
      </c>
      <c r="AJ2044" s="12">
        <v>0</v>
      </c>
      <c r="AK2044" s="12">
        <v>0</v>
      </c>
      <c r="AL2044" s="12">
        <v>0</v>
      </c>
      <c r="AM2044" s="12">
        <v>0</v>
      </c>
      <c r="AN2044" s="12">
        <v>0</v>
      </c>
      <c r="AO2044" s="12">
        <v>0</v>
      </c>
      <c r="AP2044" s="12">
        <v>0</v>
      </c>
      <c r="AQ2044" s="12">
        <v>0</v>
      </c>
      <c r="AR2044" s="12">
        <v>0</v>
      </c>
      <c r="AS2044" s="12">
        <v>0</v>
      </c>
      <c r="AT2044" s="12">
        <v>0</v>
      </c>
      <c r="AU2044" s="12">
        <v>0</v>
      </c>
      <c r="AV2044" s="12">
        <v>0</v>
      </c>
      <c r="AW2044" s="12">
        <v>0</v>
      </c>
      <c r="AX2044" s="12">
        <v>0</v>
      </c>
      <c r="AY2044" s="12">
        <v>0</v>
      </c>
      <c r="AZ2044" s="12">
        <v>0</v>
      </c>
      <c r="BA2044" s="12">
        <v>0</v>
      </c>
      <c r="BB2044" s="12">
        <v>0</v>
      </c>
      <c r="BC2044" s="12">
        <v>0</v>
      </c>
      <c r="BD2044" s="12">
        <v>0</v>
      </c>
      <c r="BE2044" s="12">
        <v>0</v>
      </c>
      <c r="BF2044" s="12">
        <v>0</v>
      </c>
      <c r="BK2044" t="s">
        <v>324</v>
      </c>
      <c r="BL2044" t="s">
        <v>112</v>
      </c>
      <c r="BM2044" s="2">
        <v>43916</v>
      </c>
      <c r="BN2044">
        <v>0</v>
      </c>
      <c r="BO2044">
        <v>0</v>
      </c>
      <c r="BP2044">
        <v>0</v>
      </c>
      <c r="BQ2044">
        <v>0</v>
      </c>
      <c r="BR2044">
        <v>0</v>
      </c>
      <c r="BS2044">
        <v>0</v>
      </c>
      <c r="BT2044">
        <v>0</v>
      </c>
      <c r="BU2044">
        <v>0</v>
      </c>
      <c r="BV2044">
        <v>0</v>
      </c>
      <c r="BW2044">
        <v>0</v>
      </c>
      <c r="BX2044">
        <v>0</v>
      </c>
      <c r="BY2044">
        <v>0</v>
      </c>
      <c r="BZ2044">
        <v>0</v>
      </c>
      <c r="CA2044">
        <v>0</v>
      </c>
      <c r="CB2044">
        <v>0</v>
      </c>
      <c r="CC2044">
        <v>0</v>
      </c>
      <c r="CD2044">
        <v>0</v>
      </c>
      <c r="CE2044">
        <v>0</v>
      </c>
      <c r="CF2044">
        <v>0</v>
      </c>
      <c r="CG2044">
        <v>0</v>
      </c>
      <c r="CH2044">
        <v>0</v>
      </c>
      <c r="CI2044">
        <v>0</v>
      </c>
      <c r="CJ2044">
        <v>0</v>
      </c>
      <c r="CK2044">
        <v>0</v>
      </c>
      <c r="CL2044">
        <v>0</v>
      </c>
      <c r="CM2044">
        <v>0</v>
      </c>
      <c r="CN2044">
        <v>0</v>
      </c>
    </row>
    <row r="2045" spans="1:92" hidden="1" x14ac:dyDescent="0.25">
      <c r="A2045" s="27" t="s">
        <v>350</v>
      </c>
      <c r="B2045" s="12" t="s">
        <v>113</v>
      </c>
      <c r="C2045" s="2">
        <v>43917</v>
      </c>
      <c r="D2045" s="12">
        <v>0</v>
      </c>
      <c r="E2045" s="12">
        <v>0</v>
      </c>
      <c r="F2045" s="12">
        <v>0</v>
      </c>
      <c r="G2045" s="12">
        <v>0</v>
      </c>
      <c r="H2045" s="12">
        <v>0</v>
      </c>
      <c r="I2045" s="12">
        <v>0</v>
      </c>
      <c r="J2045" s="12">
        <v>0</v>
      </c>
      <c r="K2045" s="12">
        <v>0</v>
      </c>
      <c r="L2045" s="12">
        <v>0</v>
      </c>
      <c r="M2045" s="12">
        <v>0</v>
      </c>
      <c r="N2045" s="12">
        <v>0</v>
      </c>
      <c r="O2045" s="12">
        <v>0</v>
      </c>
      <c r="P2045" s="12">
        <v>0</v>
      </c>
      <c r="Q2045" s="12">
        <v>0</v>
      </c>
      <c r="R2045" s="12">
        <v>0</v>
      </c>
      <c r="S2045" s="12">
        <v>0</v>
      </c>
      <c r="T2045" s="12">
        <v>0</v>
      </c>
      <c r="U2045" s="12">
        <v>0</v>
      </c>
      <c r="V2045" s="12">
        <v>0</v>
      </c>
      <c r="W2045" s="12">
        <v>0</v>
      </c>
      <c r="X2045" s="12">
        <v>0</v>
      </c>
      <c r="Y2045" s="12">
        <v>0</v>
      </c>
      <c r="Z2045" s="12">
        <v>0</v>
      </c>
      <c r="AA2045" s="12">
        <v>0</v>
      </c>
      <c r="AB2045" s="12">
        <v>0</v>
      </c>
      <c r="AC2045" s="12">
        <v>0</v>
      </c>
      <c r="AG2045" s="35" t="s">
        <v>350</v>
      </c>
      <c r="AH2045" s="29" t="s">
        <v>113</v>
      </c>
      <c r="AI2045" s="36">
        <v>43917</v>
      </c>
      <c r="AJ2045" s="12">
        <v>0</v>
      </c>
      <c r="AK2045" s="12">
        <v>0</v>
      </c>
      <c r="AL2045" s="12">
        <v>0</v>
      </c>
      <c r="AM2045" s="12">
        <v>0</v>
      </c>
      <c r="AN2045" s="12">
        <v>0</v>
      </c>
      <c r="AO2045" s="12">
        <v>0</v>
      </c>
      <c r="AP2045" s="12">
        <v>0</v>
      </c>
      <c r="AQ2045" s="12">
        <v>0</v>
      </c>
      <c r="AR2045" s="12">
        <v>0</v>
      </c>
      <c r="AS2045" s="12">
        <v>0</v>
      </c>
      <c r="AT2045" s="12">
        <v>0</v>
      </c>
      <c r="AU2045" s="12">
        <v>0</v>
      </c>
      <c r="AV2045" s="12">
        <v>0</v>
      </c>
      <c r="AW2045" s="12">
        <v>0</v>
      </c>
      <c r="AX2045" s="12">
        <v>0</v>
      </c>
      <c r="AY2045" s="12">
        <v>0</v>
      </c>
      <c r="AZ2045" s="12">
        <v>0</v>
      </c>
      <c r="BA2045" s="12">
        <v>0</v>
      </c>
      <c r="BB2045" s="12">
        <v>0</v>
      </c>
      <c r="BC2045" s="12">
        <v>0</v>
      </c>
      <c r="BD2045" s="12">
        <v>0</v>
      </c>
      <c r="BE2045" s="12">
        <v>0</v>
      </c>
      <c r="BF2045" s="12">
        <v>0</v>
      </c>
      <c r="BK2045" t="s">
        <v>324</v>
      </c>
      <c r="BL2045" t="s">
        <v>113</v>
      </c>
      <c r="BM2045" s="2">
        <v>43916</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v>
      </c>
      <c r="CK2045">
        <v>0</v>
      </c>
      <c r="CL2045">
        <v>0</v>
      </c>
      <c r="CM2045">
        <v>0</v>
      </c>
      <c r="CN2045">
        <v>0</v>
      </c>
    </row>
    <row r="2046" spans="1:92" hidden="1" x14ac:dyDescent="0.25">
      <c r="A2046" s="27" t="s">
        <v>351</v>
      </c>
      <c r="B2046" s="12" t="s">
        <v>110</v>
      </c>
      <c r="C2046" s="2">
        <v>43917</v>
      </c>
      <c r="D2046" s="12">
        <v>0</v>
      </c>
      <c r="E2046" s="12">
        <v>0</v>
      </c>
      <c r="F2046" s="12">
        <v>0</v>
      </c>
      <c r="G2046" s="12">
        <v>0</v>
      </c>
      <c r="H2046" s="12">
        <v>0</v>
      </c>
      <c r="I2046" s="12">
        <v>0</v>
      </c>
      <c r="J2046" s="12">
        <v>0</v>
      </c>
      <c r="K2046" s="12">
        <v>0</v>
      </c>
      <c r="L2046" s="12">
        <v>0</v>
      </c>
      <c r="M2046" s="12">
        <v>0</v>
      </c>
      <c r="N2046" s="12">
        <v>0</v>
      </c>
      <c r="O2046" s="12">
        <v>0</v>
      </c>
      <c r="P2046" s="12">
        <v>0</v>
      </c>
      <c r="Q2046" s="12">
        <v>0</v>
      </c>
      <c r="R2046" s="12">
        <v>0</v>
      </c>
      <c r="S2046" s="12">
        <v>0</v>
      </c>
      <c r="T2046" s="12">
        <v>0</v>
      </c>
      <c r="U2046" s="12">
        <v>0</v>
      </c>
      <c r="V2046" s="12">
        <v>0</v>
      </c>
      <c r="W2046" s="12">
        <v>0</v>
      </c>
      <c r="X2046" s="12">
        <v>0</v>
      </c>
      <c r="Y2046" s="12">
        <v>0</v>
      </c>
      <c r="Z2046" s="12">
        <v>0</v>
      </c>
      <c r="AA2046" s="12">
        <v>0</v>
      </c>
      <c r="AB2046" s="12">
        <v>0</v>
      </c>
      <c r="AC2046" s="12">
        <v>0</v>
      </c>
      <c r="AG2046" s="33" t="s">
        <v>351</v>
      </c>
      <c r="AH2046" s="30" t="s">
        <v>110</v>
      </c>
      <c r="AI2046" s="34">
        <v>43917</v>
      </c>
      <c r="AJ2046" s="12">
        <v>0</v>
      </c>
      <c r="AK2046" s="12">
        <v>0</v>
      </c>
      <c r="AL2046" s="12">
        <v>0</v>
      </c>
      <c r="AM2046" s="12">
        <v>0</v>
      </c>
      <c r="AN2046" s="12">
        <v>0</v>
      </c>
      <c r="AO2046" s="12">
        <v>0</v>
      </c>
      <c r="AP2046" s="12">
        <v>0</v>
      </c>
      <c r="AQ2046" s="12">
        <v>0</v>
      </c>
      <c r="AR2046" s="12">
        <v>0</v>
      </c>
      <c r="AS2046" s="12">
        <v>0</v>
      </c>
      <c r="AT2046" s="12">
        <v>0</v>
      </c>
      <c r="AU2046" s="12">
        <v>0</v>
      </c>
      <c r="AV2046" s="12">
        <v>0</v>
      </c>
      <c r="AW2046" s="12">
        <v>0</v>
      </c>
      <c r="AX2046" s="12">
        <v>0</v>
      </c>
      <c r="AY2046" s="12">
        <v>0</v>
      </c>
      <c r="AZ2046" s="12">
        <v>0</v>
      </c>
      <c r="BA2046" s="12">
        <v>0</v>
      </c>
      <c r="BB2046" s="12">
        <v>0</v>
      </c>
      <c r="BC2046" s="12">
        <v>0</v>
      </c>
      <c r="BD2046" s="12">
        <v>0</v>
      </c>
      <c r="BE2046" s="12">
        <v>0</v>
      </c>
      <c r="BF2046" s="12">
        <v>0</v>
      </c>
      <c r="BK2046" t="s">
        <v>325</v>
      </c>
      <c r="BL2046" t="s">
        <v>110</v>
      </c>
      <c r="BM2046" s="2">
        <v>43916</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0</v>
      </c>
      <c r="CF2046">
        <v>0</v>
      </c>
      <c r="CG2046">
        <v>0</v>
      </c>
      <c r="CH2046">
        <v>0</v>
      </c>
      <c r="CI2046">
        <v>0</v>
      </c>
      <c r="CJ2046">
        <v>0</v>
      </c>
      <c r="CK2046">
        <v>0</v>
      </c>
      <c r="CL2046">
        <v>0</v>
      </c>
      <c r="CM2046">
        <v>0</v>
      </c>
      <c r="CN2046">
        <v>0</v>
      </c>
    </row>
    <row r="2047" spans="1:92" hidden="1" x14ac:dyDescent="0.25">
      <c r="A2047" s="27" t="s">
        <v>351</v>
      </c>
      <c r="B2047" s="12" t="s">
        <v>111</v>
      </c>
      <c r="C2047" s="2">
        <v>43917</v>
      </c>
      <c r="D2047" s="12">
        <v>0</v>
      </c>
      <c r="E2047" s="12">
        <v>0</v>
      </c>
      <c r="F2047" s="12">
        <v>0</v>
      </c>
      <c r="G2047" s="12">
        <v>0</v>
      </c>
      <c r="H2047" s="12">
        <v>0</v>
      </c>
      <c r="I2047" s="12">
        <v>0</v>
      </c>
      <c r="J2047" s="12">
        <v>0</v>
      </c>
      <c r="K2047" s="12">
        <v>0</v>
      </c>
      <c r="L2047" s="12">
        <v>0</v>
      </c>
      <c r="M2047" s="12">
        <v>0</v>
      </c>
      <c r="N2047" s="12">
        <v>0</v>
      </c>
      <c r="O2047" s="12">
        <v>0</v>
      </c>
      <c r="P2047" s="12">
        <v>0</v>
      </c>
      <c r="Q2047" s="12">
        <v>0</v>
      </c>
      <c r="R2047" s="12">
        <v>0</v>
      </c>
      <c r="S2047" s="12">
        <v>0</v>
      </c>
      <c r="T2047" s="12">
        <v>0</v>
      </c>
      <c r="U2047" s="12">
        <v>0</v>
      </c>
      <c r="V2047" s="12">
        <v>0</v>
      </c>
      <c r="W2047" s="12">
        <v>0</v>
      </c>
      <c r="X2047" s="12">
        <v>0</v>
      </c>
      <c r="Y2047" s="12">
        <v>0</v>
      </c>
      <c r="Z2047" s="12">
        <v>0</v>
      </c>
      <c r="AA2047" s="12">
        <v>0</v>
      </c>
      <c r="AB2047" s="12">
        <v>0</v>
      </c>
      <c r="AC2047" s="12">
        <v>0</v>
      </c>
      <c r="AG2047" s="35" t="s">
        <v>351</v>
      </c>
      <c r="AH2047" s="29" t="s">
        <v>111</v>
      </c>
      <c r="AI2047" s="36">
        <v>43917</v>
      </c>
      <c r="AJ2047" s="12">
        <v>0</v>
      </c>
      <c r="AK2047" s="12">
        <v>0</v>
      </c>
      <c r="AL2047" s="12">
        <v>0</v>
      </c>
      <c r="AM2047" s="12">
        <v>0</v>
      </c>
      <c r="AN2047" s="12">
        <v>0</v>
      </c>
      <c r="AO2047" s="12">
        <v>0</v>
      </c>
      <c r="AP2047" s="12">
        <v>0</v>
      </c>
      <c r="AQ2047" s="12">
        <v>0</v>
      </c>
      <c r="AR2047" s="12">
        <v>0</v>
      </c>
      <c r="AS2047" s="12">
        <v>0</v>
      </c>
      <c r="AT2047" s="12">
        <v>0</v>
      </c>
      <c r="AU2047" s="12">
        <v>0</v>
      </c>
      <c r="AV2047" s="12">
        <v>0</v>
      </c>
      <c r="AW2047" s="12">
        <v>0</v>
      </c>
      <c r="AX2047" s="12">
        <v>0</v>
      </c>
      <c r="AY2047" s="12">
        <v>0</v>
      </c>
      <c r="AZ2047" s="12">
        <v>0</v>
      </c>
      <c r="BA2047" s="12">
        <v>0</v>
      </c>
      <c r="BB2047" s="12">
        <v>0</v>
      </c>
      <c r="BC2047" s="12">
        <v>0</v>
      </c>
      <c r="BD2047" s="12">
        <v>0</v>
      </c>
      <c r="BE2047" s="12">
        <v>0</v>
      </c>
      <c r="BF2047" s="12">
        <v>0</v>
      </c>
      <c r="BK2047" t="s">
        <v>325</v>
      </c>
      <c r="BL2047" t="s">
        <v>111</v>
      </c>
      <c r="BM2047" s="2">
        <v>43916</v>
      </c>
      <c r="BN2047">
        <v>0</v>
      </c>
      <c r="BO2047">
        <v>0</v>
      </c>
      <c r="BP2047">
        <v>0</v>
      </c>
      <c r="BQ2047">
        <v>0</v>
      </c>
      <c r="BR2047">
        <v>0</v>
      </c>
      <c r="BS2047">
        <v>0</v>
      </c>
      <c r="BT2047">
        <v>0</v>
      </c>
      <c r="BU2047">
        <v>0</v>
      </c>
      <c r="BV2047">
        <v>0</v>
      </c>
      <c r="BW2047">
        <v>0</v>
      </c>
      <c r="BX2047">
        <v>0</v>
      </c>
      <c r="BY2047">
        <v>0</v>
      </c>
      <c r="BZ2047">
        <v>0</v>
      </c>
      <c r="CA2047">
        <v>0</v>
      </c>
      <c r="CB2047">
        <v>0</v>
      </c>
      <c r="CC2047">
        <v>0</v>
      </c>
      <c r="CD2047">
        <v>0</v>
      </c>
      <c r="CE2047">
        <v>0</v>
      </c>
      <c r="CF2047">
        <v>0</v>
      </c>
      <c r="CG2047">
        <v>0</v>
      </c>
      <c r="CH2047">
        <v>0</v>
      </c>
      <c r="CI2047">
        <v>0</v>
      </c>
      <c r="CJ2047">
        <v>0</v>
      </c>
      <c r="CK2047">
        <v>0</v>
      </c>
      <c r="CL2047">
        <v>0</v>
      </c>
      <c r="CM2047">
        <v>0</v>
      </c>
      <c r="CN2047">
        <v>0</v>
      </c>
    </row>
    <row r="2048" spans="1:92" hidden="1" x14ac:dyDescent="0.25">
      <c r="A2048" s="27" t="s">
        <v>351</v>
      </c>
      <c r="B2048" s="12" t="s">
        <v>112</v>
      </c>
      <c r="C2048" s="2">
        <v>43917</v>
      </c>
      <c r="D2048" s="12">
        <v>0</v>
      </c>
      <c r="E2048" s="12">
        <v>0</v>
      </c>
      <c r="F2048" s="12">
        <v>0</v>
      </c>
      <c r="G2048" s="12">
        <v>0</v>
      </c>
      <c r="H2048" s="12">
        <v>0</v>
      </c>
      <c r="I2048" s="12">
        <v>0</v>
      </c>
      <c r="J2048" s="12">
        <v>0</v>
      </c>
      <c r="K2048" s="12">
        <v>0</v>
      </c>
      <c r="L2048" s="12">
        <v>0</v>
      </c>
      <c r="M2048" s="12">
        <v>0</v>
      </c>
      <c r="N2048" s="12">
        <v>0</v>
      </c>
      <c r="O2048" s="12">
        <v>0</v>
      </c>
      <c r="P2048" s="12">
        <v>0</v>
      </c>
      <c r="Q2048" s="12">
        <v>0</v>
      </c>
      <c r="R2048" s="12">
        <v>0</v>
      </c>
      <c r="S2048" s="12">
        <v>0</v>
      </c>
      <c r="T2048" s="12">
        <v>0</v>
      </c>
      <c r="U2048" s="12">
        <v>0</v>
      </c>
      <c r="V2048" s="12">
        <v>0</v>
      </c>
      <c r="W2048" s="12">
        <v>0</v>
      </c>
      <c r="X2048" s="12">
        <v>0</v>
      </c>
      <c r="Y2048" s="12">
        <v>0</v>
      </c>
      <c r="Z2048" s="12">
        <v>0</v>
      </c>
      <c r="AA2048" s="12">
        <v>0</v>
      </c>
      <c r="AB2048" s="12">
        <v>0</v>
      </c>
      <c r="AC2048" s="12">
        <v>0</v>
      </c>
      <c r="AG2048" s="33" t="s">
        <v>351</v>
      </c>
      <c r="AH2048" s="30" t="s">
        <v>112</v>
      </c>
      <c r="AI2048" s="34">
        <v>43917</v>
      </c>
      <c r="AJ2048" s="12">
        <v>0</v>
      </c>
      <c r="AK2048" s="12">
        <v>0</v>
      </c>
      <c r="AL2048" s="12">
        <v>0</v>
      </c>
      <c r="AM2048" s="12">
        <v>0</v>
      </c>
      <c r="AN2048" s="12">
        <v>0</v>
      </c>
      <c r="AO2048" s="12">
        <v>0</v>
      </c>
      <c r="AP2048" s="12">
        <v>0</v>
      </c>
      <c r="AQ2048" s="12">
        <v>0</v>
      </c>
      <c r="AR2048" s="12">
        <v>0</v>
      </c>
      <c r="AS2048" s="12">
        <v>0</v>
      </c>
      <c r="AT2048" s="12">
        <v>0</v>
      </c>
      <c r="AU2048" s="12">
        <v>0</v>
      </c>
      <c r="AV2048" s="12">
        <v>0</v>
      </c>
      <c r="AW2048" s="12">
        <v>0</v>
      </c>
      <c r="AX2048" s="12">
        <v>0</v>
      </c>
      <c r="AY2048" s="12">
        <v>0</v>
      </c>
      <c r="AZ2048" s="12">
        <v>0</v>
      </c>
      <c r="BA2048" s="12">
        <v>0</v>
      </c>
      <c r="BB2048" s="12">
        <v>0</v>
      </c>
      <c r="BC2048" s="12">
        <v>0</v>
      </c>
      <c r="BD2048" s="12">
        <v>0</v>
      </c>
      <c r="BE2048" s="12">
        <v>0</v>
      </c>
      <c r="BF2048" s="12">
        <v>0</v>
      </c>
      <c r="BK2048" t="s">
        <v>325</v>
      </c>
      <c r="BL2048" t="s">
        <v>112</v>
      </c>
      <c r="BM2048" s="2">
        <v>43916</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0</v>
      </c>
      <c r="CK2048">
        <v>0</v>
      </c>
      <c r="CL2048">
        <v>0</v>
      </c>
      <c r="CM2048">
        <v>0</v>
      </c>
      <c r="CN2048">
        <v>0</v>
      </c>
    </row>
    <row r="2049" spans="1:92" hidden="1" x14ac:dyDescent="0.25">
      <c r="A2049" s="27" t="s">
        <v>351</v>
      </c>
      <c r="B2049" s="12" t="s">
        <v>113</v>
      </c>
      <c r="C2049" s="2">
        <v>43917</v>
      </c>
      <c r="D2049" s="12">
        <v>0</v>
      </c>
      <c r="E2049" s="12">
        <v>0</v>
      </c>
      <c r="F2049" s="12">
        <v>0</v>
      </c>
      <c r="G2049" s="12">
        <v>0</v>
      </c>
      <c r="H2049" s="12">
        <v>0</v>
      </c>
      <c r="I2049" s="12">
        <v>0</v>
      </c>
      <c r="J2049" s="12">
        <v>0</v>
      </c>
      <c r="K2049" s="12">
        <v>0</v>
      </c>
      <c r="L2049" s="12">
        <v>0</v>
      </c>
      <c r="M2049" s="12">
        <v>0</v>
      </c>
      <c r="N2049" s="12">
        <v>0</v>
      </c>
      <c r="O2049" s="12">
        <v>0</v>
      </c>
      <c r="P2049" s="12">
        <v>0</v>
      </c>
      <c r="Q2049" s="12">
        <v>0</v>
      </c>
      <c r="R2049" s="12">
        <v>0</v>
      </c>
      <c r="S2049" s="12">
        <v>0</v>
      </c>
      <c r="T2049" s="12">
        <v>0</v>
      </c>
      <c r="U2049" s="12">
        <v>0</v>
      </c>
      <c r="V2049" s="12">
        <v>0</v>
      </c>
      <c r="W2049" s="12">
        <v>0</v>
      </c>
      <c r="X2049" s="12">
        <v>0</v>
      </c>
      <c r="Y2049" s="12">
        <v>0</v>
      </c>
      <c r="Z2049" s="12">
        <v>0</v>
      </c>
      <c r="AA2049" s="12">
        <v>0</v>
      </c>
      <c r="AB2049" s="12">
        <v>0</v>
      </c>
      <c r="AC2049" s="12">
        <v>0</v>
      </c>
      <c r="AG2049" s="35" t="s">
        <v>351</v>
      </c>
      <c r="AH2049" s="29" t="s">
        <v>113</v>
      </c>
      <c r="AI2049" s="36">
        <v>43917</v>
      </c>
      <c r="AJ2049" s="12">
        <v>0</v>
      </c>
      <c r="AK2049" s="12">
        <v>0</v>
      </c>
      <c r="AL2049" s="12">
        <v>0</v>
      </c>
      <c r="AM2049" s="12">
        <v>0</v>
      </c>
      <c r="AN2049" s="12">
        <v>0</v>
      </c>
      <c r="AO2049" s="12">
        <v>0</v>
      </c>
      <c r="AP2049" s="12">
        <v>0</v>
      </c>
      <c r="AQ2049" s="12">
        <v>0</v>
      </c>
      <c r="AR2049" s="12">
        <v>0</v>
      </c>
      <c r="AS2049" s="12">
        <v>0</v>
      </c>
      <c r="AT2049" s="12">
        <v>0</v>
      </c>
      <c r="AU2049" s="12">
        <v>0</v>
      </c>
      <c r="AV2049" s="12">
        <v>0</v>
      </c>
      <c r="AW2049" s="12">
        <v>0</v>
      </c>
      <c r="AX2049" s="12">
        <v>0</v>
      </c>
      <c r="AY2049" s="12">
        <v>0</v>
      </c>
      <c r="AZ2049" s="12">
        <v>0</v>
      </c>
      <c r="BA2049" s="12">
        <v>0</v>
      </c>
      <c r="BB2049" s="12">
        <v>0</v>
      </c>
      <c r="BC2049" s="12">
        <v>0</v>
      </c>
      <c r="BD2049" s="12">
        <v>0</v>
      </c>
      <c r="BE2049" s="12">
        <v>0</v>
      </c>
      <c r="BF2049" s="12">
        <v>0</v>
      </c>
      <c r="BK2049" t="s">
        <v>325</v>
      </c>
      <c r="BL2049" t="s">
        <v>113</v>
      </c>
      <c r="BM2049" s="2">
        <v>43916</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0</v>
      </c>
    </row>
    <row r="2050" spans="1:92" hidden="1" x14ac:dyDescent="0.25">
      <c r="A2050" s="27" t="s">
        <v>352</v>
      </c>
      <c r="B2050" s="12" t="s">
        <v>110</v>
      </c>
      <c r="C2050" s="2">
        <v>43917</v>
      </c>
      <c r="D2050" s="12">
        <v>0</v>
      </c>
      <c r="E2050" s="12">
        <v>0</v>
      </c>
      <c r="F2050" s="12">
        <v>0</v>
      </c>
      <c r="G2050" s="12">
        <v>0</v>
      </c>
      <c r="H2050" s="12">
        <v>0</v>
      </c>
      <c r="I2050" s="12">
        <v>0</v>
      </c>
      <c r="J2050" s="12">
        <v>0</v>
      </c>
      <c r="K2050" s="12">
        <v>0</v>
      </c>
      <c r="L2050" s="12">
        <v>0</v>
      </c>
      <c r="M2050" s="12">
        <v>0</v>
      </c>
      <c r="N2050" s="12">
        <v>0</v>
      </c>
      <c r="O2050" s="12">
        <v>0</v>
      </c>
      <c r="P2050" s="12">
        <v>0</v>
      </c>
      <c r="Q2050" s="12">
        <v>0</v>
      </c>
      <c r="R2050" s="12">
        <v>0</v>
      </c>
      <c r="S2050" s="12">
        <v>0</v>
      </c>
      <c r="T2050" s="12">
        <v>0</v>
      </c>
      <c r="U2050" s="12">
        <v>0</v>
      </c>
      <c r="V2050" s="12">
        <v>0</v>
      </c>
      <c r="W2050" s="12">
        <v>0</v>
      </c>
      <c r="X2050" s="12">
        <v>0</v>
      </c>
      <c r="Y2050" s="12">
        <v>0</v>
      </c>
      <c r="Z2050" s="12">
        <v>0</v>
      </c>
      <c r="AA2050" s="12">
        <v>0</v>
      </c>
      <c r="AB2050" s="12">
        <v>0</v>
      </c>
      <c r="AC2050" s="12">
        <v>0</v>
      </c>
      <c r="AG2050" s="33" t="s">
        <v>352</v>
      </c>
      <c r="AH2050" s="30" t="s">
        <v>110</v>
      </c>
      <c r="AI2050" s="34">
        <v>43917</v>
      </c>
      <c r="AJ2050" s="12">
        <v>0</v>
      </c>
      <c r="AK2050" s="12">
        <v>0</v>
      </c>
      <c r="AL2050" s="12">
        <v>0</v>
      </c>
      <c r="AM2050" s="12">
        <v>0</v>
      </c>
      <c r="AN2050" s="12">
        <v>0</v>
      </c>
      <c r="AO2050" s="12">
        <v>0</v>
      </c>
      <c r="AP2050" s="12">
        <v>0</v>
      </c>
      <c r="AQ2050" s="12">
        <v>0</v>
      </c>
      <c r="AR2050" s="12">
        <v>0</v>
      </c>
      <c r="AS2050" s="12">
        <v>0</v>
      </c>
      <c r="AT2050" s="12">
        <v>0</v>
      </c>
      <c r="AU2050" s="12">
        <v>0</v>
      </c>
      <c r="AV2050" s="12">
        <v>0</v>
      </c>
      <c r="AW2050" s="12">
        <v>0</v>
      </c>
      <c r="AX2050" s="12">
        <v>0</v>
      </c>
      <c r="AY2050" s="12">
        <v>0</v>
      </c>
      <c r="AZ2050" s="12">
        <v>0</v>
      </c>
      <c r="BA2050" s="12">
        <v>0</v>
      </c>
      <c r="BB2050" s="12">
        <v>0</v>
      </c>
      <c r="BC2050" s="12">
        <v>0</v>
      </c>
      <c r="BD2050" s="12">
        <v>0</v>
      </c>
      <c r="BE2050" s="12">
        <v>0</v>
      </c>
      <c r="BF2050" s="12">
        <v>0</v>
      </c>
      <c r="BK2050" t="s">
        <v>326</v>
      </c>
      <c r="BL2050" t="s">
        <v>110</v>
      </c>
      <c r="BM2050" s="2">
        <v>43916</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0</v>
      </c>
      <c r="CJ2050">
        <v>0</v>
      </c>
      <c r="CK2050">
        <v>0</v>
      </c>
      <c r="CL2050">
        <v>0</v>
      </c>
      <c r="CM2050">
        <v>0</v>
      </c>
      <c r="CN2050">
        <v>0</v>
      </c>
    </row>
    <row r="2051" spans="1:92" hidden="1" x14ac:dyDescent="0.25">
      <c r="A2051" s="27" t="s">
        <v>352</v>
      </c>
      <c r="B2051" s="12" t="s">
        <v>111</v>
      </c>
      <c r="C2051" s="2">
        <v>43917</v>
      </c>
      <c r="D2051" s="12">
        <v>0</v>
      </c>
      <c r="E2051" s="12">
        <v>0</v>
      </c>
      <c r="F2051" s="12">
        <v>0</v>
      </c>
      <c r="G2051" s="12">
        <v>0</v>
      </c>
      <c r="H2051" s="12">
        <v>0</v>
      </c>
      <c r="I2051" s="12">
        <v>0</v>
      </c>
      <c r="J2051" s="12">
        <v>0</v>
      </c>
      <c r="K2051" s="12">
        <v>0</v>
      </c>
      <c r="L2051" s="12">
        <v>0</v>
      </c>
      <c r="M2051" s="12">
        <v>0</v>
      </c>
      <c r="N2051" s="12">
        <v>0</v>
      </c>
      <c r="O2051" s="12">
        <v>0</v>
      </c>
      <c r="P2051" s="12">
        <v>0</v>
      </c>
      <c r="Q2051" s="12">
        <v>0</v>
      </c>
      <c r="R2051" s="12">
        <v>0</v>
      </c>
      <c r="S2051" s="12">
        <v>0</v>
      </c>
      <c r="T2051" s="12">
        <v>0</v>
      </c>
      <c r="U2051" s="12">
        <v>0</v>
      </c>
      <c r="V2051" s="12">
        <v>0</v>
      </c>
      <c r="W2051" s="12">
        <v>0</v>
      </c>
      <c r="X2051" s="12">
        <v>0</v>
      </c>
      <c r="Y2051" s="12">
        <v>0</v>
      </c>
      <c r="Z2051" s="12">
        <v>0</v>
      </c>
      <c r="AA2051" s="12">
        <v>0</v>
      </c>
      <c r="AB2051" s="12">
        <v>0</v>
      </c>
      <c r="AC2051" s="12">
        <v>0</v>
      </c>
      <c r="AG2051" s="35" t="s">
        <v>352</v>
      </c>
      <c r="AH2051" s="29" t="s">
        <v>111</v>
      </c>
      <c r="AI2051" s="36">
        <v>43917</v>
      </c>
      <c r="AJ2051" s="12">
        <v>0</v>
      </c>
      <c r="AK2051" s="12">
        <v>0</v>
      </c>
      <c r="AL2051" s="12">
        <v>0</v>
      </c>
      <c r="AM2051" s="12">
        <v>0</v>
      </c>
      <c r="AN2051" s="12">
        <v>0</v>
      </c>
      <c r="AO2051" s="12">
        <v>0</v>
      </c>
      <c r="AP2051" s="12">
        <v>0</v>
      </c>
      <c r="AQ2051" s="12">
        <v>0</v>
      </c>
      <c r="AR2051" s="12">
        <v>0</v>
      </c>
      <c r="AS2051" s="12">
        <v>0</v>
      </c>
      <c r="AT2051" s="12">
        <v>0</v>
      </c>
      <c r="AU2051" s="12">
        <v>0</v>
      </c>
      <c r="AV2051" s="12">
        <v>0</v>
      </c>
      <c r="AW2051" s="12">
        <v>0</v>
      </c>
      <c r="AX2051" s="12">
        <v>0</v>
      </c>
      <c r="AY2051" s="12">
        <v>0</v>
      </c>
      <c r="AZ2051" s="12">
        <v>0</v>
      </c>
      <c r="BA2051" s="12">
        <v>0</v>
      </c>
      <c r="BB2051" s="12">
        <v>0</v>
      </c>
      <c r="BC2051" s="12">
        <v>0</v>
      </c>
      <c r="BD2051" s="12">
        <v>0</v>
      </c>
      <c r="BE2051" s="12">
        <v>0</v>
      </c>
      <c r="BF2051" s="12">
        <v>0</v>
      </c>
      <c r="BK2051" t="s">
        <v>326</v>
      </c>
      <c r="BL2051" t="s">
        <v>111</v>
      </c>
      <c r="BM2051" s="2">
        <v>43916</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0</v>
      </c>
      <c r="CN2051">
        <v>0</v>
      </c>
    </row>
    <row r="2052" spans="1:92" hidden="1" x14ac:dyDescent="0.25">
      <c r="A2052" s="27" t="s">
        <v>352</v>
      </c>
      <c r="B2052" s="12" t="s">
        <v>112</v>
      </c>
      <c r="C2052" s="2">
        <v>43917</v>
      </c>
      <c r="D2052" s="12">
        <v>0</v>
      </c>
      <c r="E2052" s="12">
        <v>0</v>
      </c>
      <c r="F2052" s="12">
        <v>0</v>
      </c>
      <c r="G2052" s="12">
        <v>0</v>
      </c>
      <c r="H2052" s="12">
        <v>0</v>
      </c>
      <c r="I2052" s="12">
        <v>0</v>
      </c>
      <c r="J2052" s="12">
        <v>0</v>
      </c>
      <c r="K2052" s="12">
        <v>0</v>
      </c>
      <c r="L2052" s="12">
        <v>0</v>
      </c>
      <c r="M2052" s="12">
        <v>0</v>
      </c>
      <c r="N2052" s="12">
        <v>0</v>
      </c>
      <c r="O2052" s="12">
        <v>0</v>
      </c>
      <c r="P2052" s="12">
        <v>0</v>
      </c>
      <c r="Q2052" s="12">
        <v>0</v>
      </c>
      <c r="R2052" s="12">
        <v>0</v>
      </c>
      <c r="S2052" s="12">
        <v>0</v>
      </c>
      <c r="T2052" s="12">
        <v>0</v>
      </c>
      <c r="U2052" s="12">
        <v>0</v>
      </c>
      <c r="V2052" s="12">
        <v>0</v>
      </c>
      <c r="W2052" s="12">
        <v>0</v>
      </c>
      <c r="X2052" s="12">
        <v>0</v>
      </c>
      <c r="Y2052" s="12">
        <v>0</v>
      </c>
      <c r="Z2052" s="12">
        <v>0</v>
      </c>
      <c r="AA2052" s="12">
        <v>0</v>
      </c>
      <c r="AB2052" s="12">
        <v>0</v>
      </c>
      <c r="AC2052" s="12">
        <v>0</v>
      </c>
      <c r="AG2052" s="33" t="s">
        <v>352</v>
      </c>
      <c r="AH2052" s="30" t="s">
        <v>112</v>
      </c>
      <c r="AI2052" s="34">
        <v>43917</v>
      </c>
      <c r="AJ2052" s="12">
        <v>0</v>
      </c>
      <c r="AK2052" s="12">
        <v>0</v>
      </c>
      <c r="AL2052" s="12">
        <v>0</v>
      </c>
      <c r="AM2052" s="12">
        <v>0</v>
      </c>
      <c r="AN2052" s="12">
        <v>0</v>
      </c>
      <c r="AO2052" s="12">
        <v>0</v>
      </c>
      <c r="AP2052" s="12">
        <v>0</v>
      </c>
      <c r="AQ2052" s="12">
        <v>0</v>
      </c>
      <c r="AR2052" s="12">
        <v>0</v>
      </c>
      <c r="AS2052" s="12">
        <v>0</v>
      </c>
      <c r="AT2052" s="12">
        <v>0</v>
      </c>
      <c r="AU2052" s="12">
        <v>0</v>
      </c>
      <c r="AV2052" s="12">
        <v>0</v>
      </c>
      <c r="AW2052" s="12">
        <v>0</v>
      </c>
      <c r="AX2052" s="12">
        <v>0</v>
      </c>
      <c r="AY2052" s="12">
        <v>0</v>
      </c>
      <c r="AZ2052" s="12">
        <v>0</v>
      </c>
      <c r="BA2052" s="12">
        <v>0</v>
      </c>
      <c r="BB2052" s="12">
        <v>0</v>
      </c>
      <c r="BC2052" s="12">
        <v>0</v>
      </c>
      <c r="BD2052" s="12">
        <v>0</v>
      </c>
      <c r="BE2052" s="12">
        <v>0</v>
      </c>
      <c r="BF2052" s="12">
        <v>0</v>
      </c>
      <c r="BK2052" t="s">
        <v>326</v>
      </c>
      <c r="BL2052" t="s">
        <v>112</v>
      </c>
      <c r="BM2052" s="2">
        <v>43916</v>
      </c>
      <c r="BN2052">
        <v>0</v>
      </c>
      <c r="BO2052">
        <v>0</v>
      </c>
      <c r="BP2052">
        <v>0</v>
      </c>
      <c r="BQ2052">
        <v>0</v>
      </c>
      <c r="BR2052">
        <v>0</v>
      </c>
      <c r="BS2052">
        <v>0</v>
      </c>
      <c r="BT2052">
        <v>0</v>
      </c>
      <c r="BU2052">
        <v>0</v>
      </c>
      <c r="BV2052">
        <v>0</v>
      </c>
      <c r="BW2052">
        <v>0</v>
      </c>
      <c r="BX2052">
        <v>0</v>
      </c>
      <c r="BY2052">
        <v>0</v>
      </c>
      <c r="BZ2052">
        <v>0</v>
      </c>
      <c r="CA2052">
        <v>0</v>
      </c>
      <c r="CB2052">
        <v>0</v>
      </c>
      <c r="CC2052">
        <v>0</v>
      </c>
      <c r="CD2052">
        <v>0</v>
      </c>
      <c r="CE2052">
        <v>0</v>
      </c>
      <c r="CF2052">
        <v>0</v>
      </c>
      <c r="CG2052">
        <v>0</v>
      </c>
      <c r="CH2052">
        <v>0</v>
      </c>
      <c r="CI2052">
        <v>0</v>
      </c>
      <c r="CJ2052">
        <v>0</v>
      </c>
      <c r="CK2052">
        <v>0</v>
      </c>
      <c r="CL2052">
        <v>0</v>
      </c>
      <c r="CM2052">
        <v>0</v>
      </c>
      <c r="CN2052">
        <v>0</v>
      </c>
    </row>
    <row r="2053" spans="1:92" hidden="1" x14ac:dyDescent="0.25">
      <c r="A2053" s="27" t="s">
        <v>352</v>
      </c>
      <c r="B2053" s="12" t="s">
        <v>113</v>
      </c>
      <c r="C2053" s="2">
        <v>43917</v>
      </c>
      <c r="D2053" s="12">
        <v>0</v>
      </c>
      <c r="E2053" s="12">
        <v>0</v>
      </c>
      <c r="F2053" s="12">
        <v>0</v>
      </c>
      <c r="G2053" s="12">
        <v>0</v>
      </c>
      <c r="H2053" s="12">
        <v>0</v>
      </c>
      <c r="I2053" s="12">
        <v>0</v>
      </c>
      <c r="J2053" s="12">
        <v>0</v>
      </c>
      <c r="K2053" s="12">
        <v>0</v>
      </c>
      <c r="L2053" s="12">
        <v>0</v>
      </c>
      <c r="M2053" s="12">
        <v>0</v>
      </c>
      <c r="N2053" s="12">
        <v>0</v>
      </c>
      <c r="O2053" s="12">
        <v>0</v>
      </c>
      <c r="P2053" s="12">
        <v>0</v>
      </c>
      <c r="Q2053" s="12">
        <v>0</v>
      </c>
      <c r="R2053" s="12">
        <v>0</v>
      </c>
      <c r="S2053" s="12">
        <v>0</v>
      </c>
      <c r="T2053" s="12">
        <v>0</v>
      </c>
      <c r="U2053" s="12">
        <v>0</v>
      </c>
      <c r="V2053" s="12">
        <v>0</v>
      </c>
      <c r="W2053" s="12">
        <v>0</v>
      </c>
      <c r="X2053" s="12">
        <v>0</v>
      </c>
      <c r="Y2053" s="12">
        <v>0</v>
      </c>
      <c r="Z2053" s="12">
        <v>0</v>
      </c>
      <c r="AA2053" s="12">
        <v>0</v>
      </c>
      <c r="AB2053" s="12">
        <v>0</v>
      </c>
      <c r="AC2053" s="12">
        <v>0</v>
      </c>
      <c r="AG2053" s="35" t="s">
        <v>352</v>
      </c>
      <c r="AH2053" s="29" t="s">
        <v>113</v>
      </c>
      <c r="AI2053" s="36">
        <v>43917</v>
      </c>
      <c r="AJ2053" s="12">
        <v>0</v>
      </c>
      <c r="AK2053" s="12">
        <v>0</v>
      </c>
      <c r="AL2053" s="12">
        <v>0</v>
      </c>
      <c r="AM2053" s="12">
        <v>0</v>
      </c>
      <c r="AN2053" s="12">
        <v>0</v>
      </c>
      <c r="AO2053" s="12">
        <v>0</v>
      </c>
      <c r="AP2053" s="12">
        <v>0</v>
      </c>
      <c r="AQ2053" s="12">
        <v>0</v>
      </c>
      <c r="AR2053" s="12">
        <v>0</v>
      </c>
      <c r="AS2053" s="12">
        <v>0</v>
      </c>
      <c r="AT2053" s="12">
        <v>0</v>
      </c>
      <c r="AU2053" s="12">
        <v>0</v>
      </c>
      <c r="AV2053" s="12">
        <v>0</v>
      </c>
      <c r="AW2053" s="12">
        <v>0</v>
      </c>
      <c r="AX2053" s="12">
        <v>0</v>
      </c>
      <c r="AY2053" s="12">
        <v>0</v>
      </c>
      <c r="AZ2053" s="12">
        <v>0</v>
      </c>
      <c r="BA2053" s="12">
        <v>0</v>
      </c>
      <c r="BB2053" s="12">
        <v>0</v>
      </c>
      <c r="BC2053" s="12">
        <v>0</v>
      </c>
      <c r="BD2053" s="12">
        <v>0</v>
      </c>
      <c r="BE2053" s="12">
        <v>0</v>
      </c>
      <c r="BF2053" s="12">
        <v>0</v>
      </c>
      <c r="BK2053" t="s">
        <v>326</v>
      </c>
      <c r="BL2053" t="s">
        <v>113</v>
      </c>
      <c r="BM2053" s="2">
        <v>43916</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0</v>
      </c>
      <c r="CJ2053">
        <v>0</v>
      </c>
      <c r="CK2053">
        <v>0</v>
      </c>
      <c r="CL2053">
        <v>0</v>
      </c>
      <c r="CM2053">
        <v>0</v>
      </c>
      <c r="CN2053">
        <v>0</v>
      </c>
    </row>
    <row r="2054" spans="1:92" hidden="1" x14ac:dyDescent="0.25">
      <c r="A2054" s="27" t="s">
        <v>353</v>
      </c>
      <c r="B2054" s="12" t="s">
        <v>110</v>
      </c>
      <c r="C2054" s="2">
        <v>43917</v>
      </c>
      <c r="D2054" s="12">
        <v>0</v>
      </c>
      <c r="E2054" s="12">
        <v>0</v>
      </c>
      <c r="F2054" s="12">
        <v>0</v>
      </c>
      <c r="G2054" s="12">
        <v>0</v>
      </c>
      <c r="H2054" s="12">
        <v>0</v>
      </c>
      <c r="I2054" s="12">
        <v>0</v>
      </c>
      <c r="J2054" s="12">
        <v>0</v>
      </c>
      <c r="K2054" s="12">
        <v>0</v>
      </c>
      <c r="L2054" s="12">
        <v>0</v>
      </c>
      <c r="M2054" s="12">
        <v>0</v>
      </c>
      <c r="N2054" s="12">
        <v>0</v>
      </c>
      <c r="O2054" s="12">
        <v>0</v>
      </c>
      <c r="P2054" s="12">
        <v>0</v>
      </c>
      <c r="Q2054" s="12">
        <v>0</v>
      </c>
      <c r="R2054" s="12">
        <v>0</v>
      </c>
      <c r="S2054" s="12">
        <v>0</v>
      </c>
      <c r="T2054" s="12">
        <v>0</v>
      </c>
      <c r="U2054" s="12">
        <v>0</v>
      </c>
      <c r="V2054" s="12">
        <v>0</v>
      </c>
      <c r="W2054" s="12">
        <v>0</v>
      </c>
      <c r="X2054" s="12">
        <v>0</v>
      </c>
      <c r="Y2054" s="12">
        <v>0</v>
      </c>
      <c r="Z2054" s="12">
        <v>0</v>
      </c>
      <c r="AA2054" s="12">
        <v>0</v>
      </c>
      <c r="AB2054" s="12">
        <v>0</v>
      </c>
      <c r="AC2054" s="12">
        <v>0</v>
      </c>
      <c r="AG2054" s="33" t="s">
        <v>353</v>
      </c>
      <c r="AH2054" s="30" t="s">
        <v>110</v>
      </c>
      <c r="AI2054" s="34">
        <v>43917</v>
      </c>
      <c r="AJ2054" s="12">
        <v>0</v>
      </c>
      <c r="AK2054" s="12">
        <v>0</v>
      </c>
      <c r="AL2054" s="12">
        <v>0</v>
      </c>
      <c r="AM2054" s="12">
        <v>0</v>
      </c>
      <c r="AN2054" s="12">
        <v>0</v>
      </c>
      <c r="AO2054" s="12">
        <v>0</v>
      </c>
      <c r="AP2054" s="12">
        <v>0</v>
      </c>
      <c r="AQ2054" s="12">
        <v>0</v>
      </c>
      <c r="AR2054" s="12">
        <v>0</v>
      </c>
      <c r="AS2054" s="12">
        <v>0</v>
      </c>
      <c r="AT2054" s="12">
        <v>0</v>
      </c>
      <c r="AU2054" s="12">
        <v>0</v>
      </c>
      <c r="AV2054" s="12">
        <v>0</v>
      </c>
      <c r="AW2054" s="12">
        <v>0</v>
      </c>
      <c r="AX2054" s="12">
        <v>0</v>
      </c>
      <c r="AY2054" s="12">
        <v>0</v>
      </c>
      <c r="AZ2054" s="12">
        <v>0</v>
      </c>
      <c r="BA2054" s="12">
        <v>0</v>
      </c>
      <c r="BB2054" s="12">
        <v>0</v>
      </c>
      <c r="BC2054" s="12">
        <v>0</v>
      </c>
      <c r="BD2054" s="12">
        <v>0</v>
      </c>
      <c r="BE2054" s="12">
        <v>0</v>
      </c>
      <c r="BF2054" s="12">
        <v>0</v>
      </c>
      <c r="BK2054" t="s">
        <v>327</v>
      </c>
      <c r="BL2054" t="s">
        <v>110</v>
      </c>
      <c r="BM2054" s="2">
        <v>43916</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c r="CI2054">
        <v>0</v>
      </c>
      <c r="CJ2054">
        <v>0</v>
      </c>
      <c r="CK2054">
        <v>0</v>
      </c>
      <c r="CL2054">
        <v>0</v>
      </c>
      <c r="CM2054">
        <v>0</v>
      </c>
      <c r="CN2054">
        <v>0</v>
      </c>
    </row>
    <row r="2055" spans="1:92" hidden="1" x14ac:dyDescent="0.25">
      <c r="A2055" s="27" t="s">
        <v>353</v>
      </c>
      <c r="B2055" s="12" t="s">
        <v>111</v>
      </c>
      <c r="C2055" s="2">
        <v>43917</v>
      </c>
      <c r="D2055" s="12">
        <v>0</v>
      </c>
      <c r="E2055" s="12">
        <v>0</v>
      </c>
      <c r="F2055" s="12">
        <v>0</v>
      </c>
      <c r="G2055" s="12">
        <v>0</v>
      </c>
      <c r="H2055" s="12">
        <v>0</v>
      </c>
      <c r="I2055" s="12">
        <v>0</v>
      </c>
      <c r="J2055" s="12">
        <v>0</v>
      </c>
      <c r="K2055" s="12">
        <v>0</v>
      </c>
      <c r="L2055" s="12">
        <v>0</v>
      </c>
      <c r="M2055" s="12">
        <v>0</v>
      </c>
      <c r="N2055" s="12">
        <v>0</v>
      </c>
      <c r="O2055" s="12">
        <v>0</v>
      </c>
      <c r="P2055" s="12">
        <v>0</v>
      </c>
      <c r="Q2055" s="12">
        <v>0</v>
      </c>
      <c r="R2055" s="12">
        <v>0</v>
      </c>
      <c r="S2055" s="12">
        <v>0</v>
      </c>
      <c r="T2055" s="12">
        <v>0</v>
      </c>
      <c r="U2055" s="12">
        <v>0</v>
      </c>
      <c r="V2055" s="12">
        <v>0</v>
      </c>
      <c r="W2055" s="12">
        <v>0</v>
      </c>
      <c r="X2055" s="12">
        <v>0</v>
      </c>
      <c r="Y2055" s="12">
        <v>0</v>
      </c>
      <c r="Z2055" s="12">
        <v>0</v>
      </c>
      <c r="AA2055" s="12">
        <v>0</v>
      </c>
      <c r="AB2055" s="12">
        <v>0</v>
      </c>
      <c r="AC2055" s="12">
        <v>0</v>
      </c>
      <c r="AG2055" s="35" t="s">
        <v>353</v>
      </c>
      <c r="AH2055" s="29" t="s">
        <v>111</v>
      </c>
      <c r="AI2055" s="36">
        <v>43917</v>
      </c>
      <c r="AJ2055" s="12">
        <v>0</v>
      </c>
      <c r="AK2055" s="12">
        <v>0</v>
      </c>
      <c r="AL2055" s="12">
        <v>0</v>
      </c>
      <c r="AM2055" s="12">
        <v>0</v>
      </c>
      <c r="AN2055" s="12">
        <v>0</v>
      </c>
      <c r="AO2055" s="12">
        <v>0</v>
      </c>
      <c r="AP2055" s="12">
        <v>0</v>
      </c>
      <c r="AQ2055" s="12">
        <v>0</v>
      </c>
      <c r="AR2055" s="12">
        <v>0</v>
      </c>
      <c r="AS2055" s="12">
        <v>0</v>
      </c>
      <c r="AT2055" s="12">
        <v>0</v>
      </c>
      <c r="AU2055" s="12">
        <v>0</v>
      </c>
      <c r="AV2055" s="12">
        <v>0</v>
      </c>
      <c r="AW2055" s="12">
        <v>0</v>
      </c>
      <c r="AX2055" s="12">
        <v>0</v>
      </c>
      <c r="AY2055" s="12">
        <v>0</v>
      </c>
      <c r="AZ2055" s="12">
        <v>0</v>
      </c>
      <c r="BA2055" s="12">
        <v>0</v>
      </c>
      <c r="BB2055" s="12">
        <v>0</v>
      </c>
      <c r="BC2055" s="12">
        <v>0</v>
      </c>
      <c r="BD2055" s="12">
        <v>0</v>
      </c>
      <c r="BE2055" s="12">
        <v>0</v>
      </c>
      <c r="BF2055" s="12">
        <v>0</v>
      </c>
      <c r="BK2055" t="s">
        <v>327</v>
      </c>
      <c r="BL2055" t="s">
        <v>111</v>
      </c>
      <c r="BM2055" s="2">
        <v>43916</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v>0</v>
      </c>
      <c r="CG2055">
        <v>0</v>
      </c>
      <c r="CH2055">
        <v>0</v>
      </c>
      <c r="CI2055">
        <v>0</v>
      </c>
      <c r="CJ2055">
        <v>0</v>
      </c>
      <c r="CK2055">
        <v>0</v>
      </c>
      <c r="CL2055">
        <v>0</v>
      </c>
      <c r="CM2055">
        <v>0</v>
      </c>
      <c r="CN2055">
        <v>0</v>
      </c>
    </row>
    <row r="2056" spans="1:92" hidden="1" x14ac:dyDescent="0.25">
      <c r="A2056" s="27" t="s">
        <v>353</v>
      </c>
      <c r="B2056" s="12" t="s">
        <v>112</v>
      </c>
      <c r="C2056" s="2">
        <v>43917</v>
      </c>
      <c r="D2056" s="12">
        <v>0</v>
      </c>
      <c r="E2056" s="12">
        <v>0</v>
      </c>
      <c r="F2056" s="12">
        <v>0</v>
      </c>
      <c r="G2056" s="12">
        <v>0</v>
      </c>
      <c r="H2056" s="12">
        <v>0</v>
      </c>
      <c r="I2056" s="12">
        <v>0</v>
      </c>
      <c r="J2056" s="12">
        <v>0</v>
      </c>
      <c r="K2056" s="12">
        <v>0</v>
      </c>
      <c r="L2056" s="12">
        <v>0</v>
      </c>
      <c r="M2056" s="12">
        <v>0</v>
      </c>
      <c r="N2056" s="12">
        <v>0</v>
      </c>
      <c r="O2056" s="12">
        <v>0</v>
      </c>
      <c r="P2056" s="12">
        <v>0</v>
      </c>
      <c r="Q2056" s="12">
        <v>0</v>
      </c>
      <c r="R2056" s="12">
        <v>0</v>
      </c>
      <c r="S2056" s="12">
        <v>0</v>
      </c>
      <c r="T2056" s="12">
        <v>0</v>
      </c>
      <c r="U2056" s="12">
        <v>0</v>
      </c>
      <c r="V2056" s="12">
        <v>0</v>
      </c>
      <c r="W2056" s="12">
        <v>0</v>
      </c>
      <c r="X2056" s="12">
        <v>0</v>
      </c>
      <c r="Y2056" s="12">
        <v>0</v>
      </c>
      <c r="Z2056" s="12">
        <v>0</v>
      </c>
      <c r="AA2056" s="12">
        <v>0</v>
      </c>
      <c r="AB2056" s="12">
        <v>0</v>
      </c>
      <c r="AC2056" s="12">
        <v>0</v>
      </c>
      <c r="AG2056" s="33" t="s">
        <v>353</v>
      </c>
      <c r="AH2056" s="30" t="s">
        <v>112</v>
      </c>
      <c r="AI2056" s="34">
        <v>43917</v>
      </c>
      <c r="AJ2056" s="12">
        <v>0</v>
      </c>
      <c r="AK2056" s="12">
        <v>0</v>
      </c>
      <c r="AL2056" s="12">
        <v>0</v>
      </c>
      <c r="AM2056" s="12">
        <v>0</v>
      </c>
      <c r="AN2056" s="12">
        <v>0</v>
      </c>
      <c r="AO2056" s="12">
        <v>0</v>
      </c>
      <c r="AP2056" s="12">
        <v>0</v>
      </c>
      <c r="AQ2056" s="12">
        <v>0</v>
      </c>
      <c r="AR2056" s="12">
        <v>0</v>
      </c>
      <c r="AS2056" s="12">
        <v>0</v>
      </c>
      <c r="AT2056" s="12">
        <v>0</v>
      </c>
      <c r="AU2056" s="12">
        <v>0</v>
      </c>
      <c r="AV2056" s="12">
        <v>0</v>
      </c>
      <c r="AW2056" s="12">
        <v>0</v>
      </c>
      <c r="AX2056" s="12">
        <v>0</v>
      </c>
      <c r="AY2056" s="12">
        <v>0</v>
      </c>
      <c r="AZ2056" s="12">
        <v>0</v>
      </c>
      <c r="BA2056" s="12">
        <v>0</v>
      </c>
      <c r="BB2056" s="12">
        <v>0</v>
      </c>
      <c r="BC2056" s="12">
        <v>0</v>
      </c>
      <c r="BD2056" s="12">
        <v>0</v>
      </c>
      <c r="BE2056" s="12">
        <v>0</v>
      </c>
      <c r="BF2056" s="12">
        <v>0</v>
      </c>
      <c r="BK2056" t="s">
        <v>327</v>
      </c>
      <c r="BL2056" t="s">
        <v>112</v>
      </c>
      <c r="BM2056" s="2">
        <v>43916</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0</v>
      </c>
      <c r="CJ2056">
        <v>0</v>
      </c>
      <c r="CK2056">
        <v>0</v>
      </c>
      <c r="CL2056">
        <v>0</v>
      </c>
      <c r="CM2056">
        <v>0</v>
      </c>
      <c r="CN2056">
        <v>0</v>
      </c>
    </row>
    <row r="2057" spans="1:92" hidden="1" x14ac:dyDescent="0.25">
      <c r="A2057" s="27" t="s">
        <v>353</v>
      </c>
      <c r="B2057" s="12" t="s">
        <v>113</v>
      </c>
      <c r="C2057" s="2">
        <v>43917</v>
      </c>
      <c r="D2057" s="12">
        <v>0</v>
      </c>
      <c r="E2057" s="12">
        <v>0</v>
      </c>
      <c r="F2057" s="12">
        <v>0</v>
      </c>
      <c r="G2057" s="12">
        <v>0</v>
      </c>
      <c r="H2057" s="12">
        <v>0</v>
      </c>
      <c r="I2057" s="12">
        <v>0</v>
      </c>
      <c r="J2057" s="12">
        <v>0</v>
      </c>
      <c r="K2057" s="12">
        <v>0</v>
      </c>
      <c r="L2057" s="12">
        <v>0</v>
      </c>
      <c r="M2057" s="12">
        <v>0</v>
      </c>
      <c r="N2057" s="12">
        <v>0</v>
      </c>
      <c r="O2057" s="12">
        <v>0</v>
      </c>
      <c r="P2057" s="12">
        <v>0</v>
      </c>
      <c r="Q2057" s="12">
        <v>0</v>
      </c>
      <c r="R2057" s="12">
        <v>0</v>
      </c>
      <c r="S2057" s="12">
        <v>0</v>
      </c>
      <c r="T2057" s="12">
        <v>0</v>
      </c>
      <c r="U2057" s="12">
        <v>0</v>
      </c>
      <c r="V2057" s="12">
        <v>0</v>
      </c>
      <c r="W2057" s="12">
        <v>0</v>
      </c>
      <c r="X2057" s="12">
        <v>0</v>
      </c>
      <c r="Y2057" s="12">
        <v>0</v>
      </c>
      <c r="Z2057" s="12">
        <v>0</v>
      </c>
      <c r="AA2057" s="12">
        <v>0</v>
      </c>
      <c r="AB2057" s="12">
        <v>0</v>
      </c>
      <c r="AC2057" s="12">
        <v>0</v>
      </c>
      <c r="AG2057" s="35" t="s">
        <v>353</v>
      </c>
      <c r="AH2057" s="29" t="s">
        <v>113</v>
      </c>
      <c r="AI2057" s="36">
        <v>43917</v>
      </c>
      <c r="AJ2057" s="12">
        <v>0</v>
      </c>
      <c r="AK2057" s="12">
        <v>0</v>
      </c>
      <c r="AL2057" s="12">
        <v>0</v>
      </c>
      <c r="AM2057" s="12">
        <v>0</v>
      </c>
      <c r="AN2057" s="12">
        <v>0</v>
      </c>
      <c r="AO2057" s="12">
        <v>0</v>
      </c>
      <c r="AP2057" s="12">
        <v>0</v>
      </c>
      <c r="AQ2057" s="12">
        <v>0</v>
      </c>
      <c r="AR2057" s="12">
        <v>0</v>
      </c>
      <c r="AS2057" s="12">
        <v>0</v>
      </c>
      <c r="AT2057" s="12">
        <v>0</v>
      </c>
      <c r="AU2057" s="12">
        <v>0</v>
      </c>
      <c r="AV2057" s="12">
        <v>0</v>
      </c>
      <c r="AW2057" s="12">
        <v>0</v>
      </c>
      <c r="AX2057" s="12">
        <v>0</v>
      </c>
      <c r="AY2057" s="12">
        <v>0</v>
      </c>
      <c r="AZ2057" s="12">
        <v>0</v>
      </c>
      <c r="BA2057" s="12">
        <v>0</v>
      </c>
      <c r="BB2057" s="12">
        <v>0</v>
      </c>
      <c r="BC2057" s="12">
        <v>0</v>
      </c>
      <c r="BD2057" s="12">
        <v>0</v>
      </c>
      <c r="BE2057" s="12">
        <v>0</v>
      </c>
      <c r="BF2057" s="12">
        <v>0</v>
      </c>
      <c r="BK2057" t="s">
        <v>327</v>
      </c>
      <c r="BL2057" t="s">
        <v>113</v>
      </c>
      <c r="BM2057" s="2">
        <v>43916</v>
      </c>
      <c r="BN2057">
        <v>0</v>
      </c>
      <c r="BO2057">
        <v>0</v>
      </c>
      <c r="BP2057">
        <v>0</v>
      </c>
      <c r="BQ2057">
        <v>0</v>
      </c>
      <c r="BR2057">
        <v>0</v>
      </c>
      <c r="BS2057">
        <v>0</v>
      </c>
      <c r="BT2057">
        <v>0</v>
      </c>
      <c r="BU2057">
        <v>0</v>
      </c>
      <c r="BV2057">
        <v>0</v>
      </c>
      <c r="BW2057">
        <v>0</v>
      </c>
      <c r="BX2057">
        <v>0</v>
      </c>
      <c r="BY2057">
        <v>0</v>
      </c>
      <c r="BZ2057">
        <v>0</v>
      </c>
      <c r="CA2057">
        <v>0</v>
      </c>
      <c r="CB2057">
        <v>0</v>
      </c>
      <c r="CC2057">
        <v>0</v>
      </c>
      <c r="CD2057">
        <v>0</v>
      </c>
      <c r="CE2057">
        <v>0</v>
      </c>
      <c r="CF2057">
        <v>0</v>
      </c>
      <c r="CG2057">
        <v>0</v>
      </c>
      <c r="CH2057">
        <v>0</v>
      </c>
      <c r="CI2057">
        <v>0</v>
      </c>
      <c r="CJ2057">
        <v>0</v>
      </c>
      <c r="CK2057">
        <v>0</v>
      </c>
      <c r="CL2057">
        <v>0</v>
      </c>
      <c r="CM2057">
        <v>0</v>
      </c>
      <c r="CN2057">
        <v>0</v>
      </c>
    </row>
    <row r="2058" spans="1:92" hidden="1" x14ac:dyDescent="0.25">
      <c r="A2058" s="27" t="s">
        <v>354</v>
      </c>
      <c r="B2058" s="12" t="s">
        <v>110</v>
      </c>
      <c r="C2058" s="2">
        <v>43917</v>
      </c>
      <c r="D2058" s="12">
        <v>0</v>
      </c>
      <c r="E2058" s="12">
        <v>0</v>
      </c>
      <c r="F2058" s="12">
        <v>0</v>
      </c>
      <c r="G2058" s="12">
        <v>0</v>
      </c>
      <c r="H2058" s="12">
        <v>0</v>
      </c>
      <c r="I2058" s="12">
        <v>0</v>
      </c>
      <c r="J2058" s="12">
        <v>0</v>
      </c>
      <c r="K2058" s="12">
        <v>0</v>
      </c>
      <c r="L2058" s="12">
        <v>0</v>
      </c>
      <c r="M2058" s="12">
        <v>0</v>
      </c>
      <c r="N2058" s="12">
        <v>0</v>
      </c>
      <c r="O2058" s="12">
        <v>0</v>
      </c>
      <c r="P2058" s="12">
        <v>0</v>
      </c>
      <c r="Q2058" s="12">
        <v>0</v>
      </c>
      <c r="R2058" s="12">
        <v>0</v>
      </c>
      <c r="S2058" s="12">
        <v>0</v>
      </c>
      <c r="T2058" s="12">
        <v>0</v>
      </c>
      <c r="U2058" s="12">
        <v>0</v>
      </c>
      <c r="V2058" s="12">
        <v>0</v>
      </c>
      <c r="W2058" s="12">
        <v>0</v>
      </c>
      <c r="X2058" s="12">
        <v>0</v>
      </c>
      <c r="Y2058" s="12">
        <v>0</v>
      </c>
      <c r="Z2058" s="12">
        <v>0</v>
      </c>
      <c r="AA2058" s="12">
        <v>0</v>
      </c>
      <c r="AB2058" s="12">
        <v>0</v>
      </c>
      <c r="AC2058" s="12">
        <v>0</v>
      </c>
      <c r="AG2058" s="33" t="s">
        <v>354</v>
      </c>
      <c r="AH2058" s="30" t="s">
        <v>110</v>
      </c>
      <c r="AI2058" s="34">
        <v>43917</v>
      </c>
      <c r="AJ2058" s="12">
        <v>0</v>
      </c>
      <c r="AK2058" s="12">
        <v>0</v>
      </c>
      <c r="AL2058" s="12">
        <v>0</v>
      </c>
      <c r="AM2058" s="12">
        <v>0</v>
      </c>
      <c r="AN2058" s="12">
        <v>0</v>
      </c>
      <c r="AO2058" s="12">
        <v>0</v>
      </c>
      <c r="AP2058" s="12">
        <v>0</v>
      </c>
      <c r="AQ2058" s="12">
        <v>0</v>
      </c>
      <c r="AR2058" s="12">
        <v>0</v>
      </c>
      <c r="AS2058" s="12">
        <v>0</v>
      </c>
      <c r="AT2058" s="12">
        <v>0</v>
      </c>
      <c r="AU2058" s="12">
        <v>0</v>
      </c>
      <c r="AV2058" s="12">
        <v>0</v>
      </c>
      <c r="AW2058" s="12">
        <v>0</v>
      </c>
      <c r="AX2058" s="12">
        <v>0</v>
      </c>
      <c r="AY2058" s="12">
        <v>0</v>
      </c>
      <c r="AZ2058" s="12">
        <v>0</v>
      </c>
      <c r="BA2058" s="12">
        <v>0</v>
      </c>
      <c r="BB2058" s="12">
        <v>0</v>
      </c>
      <c r="BC2058" s="12">
        <v>0</v>
      </c>
      <c r="BD2058" s="12">
        <v>0</v>
      </c>
      <c r="BE2058" s="12">
        <v>0</v>
      </c>
      <c r="BF2058" s="12">
        <v>0</v>
      </c>
      <c r="BK2058" t="s">
        <v>328</v>
      </c>
      <c r="BL2058" t="s">
        <v>110</v>
      </c>
      <c r="BM2058" s="2">
        <v>43916</v>
      </c>
      <c r="BN2058">
        <v>0</v>
      </c>
      <c r="BO2058">
        <v>0</v>
      </c>
      <c r="BP2058">
        <v>0</v>
      </c>
      <c r="BQ2058">
        <v>0</v>
      </c>
      <c r="BR2058">
        <v>0</v>
      </c>
      <c r="BS2058">
        <v>0</v>
      </c>
      <c r="BT2058">
        <v>0</v>
      </c>
      <c r="BU2058">
        <v>0</v>
      </c>
      <c r="BV2058">
        <v>0</v>
      </c>
      <c r="BW2058">
        <v>0</v>
      </c>
      <c r="BX2058">
        <v>0</v>
      </c>
      <c r="BY2058">
        <v>0</v>
      </c>
      <c r="BZ2058">
        <v>0</v>
      </c>
      <c r="CA2058">
        <v>0</v>
      </c>
      <c r="CB2058">
        <v>0</v>
      </c>
      <c r="CC2058">
        <v>0</v>
      </c>
      <c r="CD2058">
        <v>0</v>
      </c>
      <c r="CE2058">
        <v>0</v>
      </c>
      <c r="CF2058">
        <v>0</v>
      </c>
      <c r="CG2058">
        <v>0</v>
      </c>
      <c r="CH2058">
        <v>0</v>
      </c>
      <c r="CI2058">
        <v>0</v>
      </c>
      <c r="CJ2058">
        <v>0</v>
      </c>
      <c r="CK2058">
        <v>0</v>
      </c>
      <c r="CL2058">
        <v>0</v>
      </c>
      <c r="CM2058">
        <v>0</v>
      </c>
      <c r="CN2058">
        <v>0</v>
      </c>
    </row>
    <row r="2059" spans="1:92" hidden="1" x14ac:dyDescent="0.25">
      <c r="A2059" s="27" t="s">
        <v>354</v>
      </c>
      <c r="B2059" s="12" t="s">
        <v>111</v>
      </c>
      <c r="C2059" s="2">
        <v>43917</v>
      </c>
      <c r="D2059" s="12">
        <v>0</v>
      </c>
      <c r="E2059" s="12">
        <v>0</v>
      </c>
      <c r="F2059" s="12">
        <v>0</v>
      </c>
      <c r="G2059" s="12">
        <v>0</v>
      </c>
      <c r="H2059" s="12">
        <v>0</v>
      </c>
      <c r="I2059" s="12">
        <v>0</v>
      </c>
      <c r="J2059" s="12">
        <v>0</v>
      </c>
      <c r="K2059" s="12">
        <v>0</v>
      </c>
      <c r="L2059" s="12">
        <v>0</v>
      </c>
      <c r="M2059" s="12">
        <v>0</v>
      </c>
      <c r="N2059" s="12">
        <v>0</v>
      </c>
      <c r="O2059" s="12">
        <v>0</v>
      </c>
      <c r="P2059" s="12">
        <v>0</v>
      </c>
      <c r="Q2059" s="12">
        <v>0</v>
      </c>
      <c r="R2059" s="12">
        <v>0</v>
      </c>
      <c r="S2059" s="12">
        <v>0</v>
      </c>
      <c r="T2059" s="12">
        <v>0</v>
      </c>
      <c r="U2059" s="12">
        <v>0</v>
      </c>
      <c r="V2059" s="12">
        <v>0</v>
      </c>
      <c r="W2059" s="12">
        <v>0</v>
      </c>
      <c r="X2059" s="12">
        <v>0</v>
      </c>
      <c r="Y2059" s="12">
        <v>0</v>
      </c>
      <c r="Z2059" s="12">
        <v>0</v>
      </c>
      <c r="AA2059" s="12">
        <v>0</v>
      </c>
      <c r="AB2059" s="12">
        <v>0</v>
      </c>
      <c r="AC2059" s="12">
        <v>0</v>
      </c>
      <c r="AG2059" s="35" t="s">
        <v>354</v>
      </c>
      <c r="AH2059" s="29" t="s">
        <v>111</v>
      </c>
      <c r="AI2059" s="36">
        <v>43917</v>
      </c>
      <c r="AJ2059" s="12">
        <v>0</v>
      </c>
      <c r="AK2059" s="12">
        <v>0</v>
      </c>
      <c r="AL2059" s="12">
        <v>0</v>
      </c>
      <c r="AM2059" s="12">
        <v>0</v>
      </c>
      <c r="AN2059" s="12">
        <v>0</v>
      </c>
      <c r="AO2059" s="12">
        <v>0</v>
      </c>
      <c r="AP2059" s="12">
        <v>0</v>
      </c>
      <c r="AQ2059" s="12">
        <v>0</v>
      </c>
      <c r="AR2059" s="12">
        <v>0</v>
      </c>
      <c r="AS2059" s="12">
        <v>0</v>
      </c>
      <c r="AT2059" s="12">
        <v>0</v>
      </c>
      <c r="AU2059" s="12">
        <v>0</v>
      </c>
      <c r="AV2059" s="12">
        <v>0</v>
      </c>
      <c r="AW2059" s="12">
        <v>0</v>
      </c>
      <c r="AX2059" s="12">
        <v>0</v>
      </c>
      <c r="AY2059" s="12">
        <v>0</v>
      </c>
      <c r="AZ2059" s="12">
        <v>0</v>
      </c>
      <c r="BA2059" s="12">
        <v>0</v>
      </c>
      <c r="BB2059" s="12">
        <v>0</v>
      </c>
      <c r="BC2059" s="12">
        <v>0</v>
      </c>
      <c r="BD2059" s="12">
        <v>0</v>
      </c>
      <c r="BE2059" s="12">
        <v>0</v>
      </c>
      <c r="BF2059" s="12">
        <v>0</v>
      </c>
      <c r="BK2059" t="s">
        <v>328</v>
      </c>
      <c r="BL2059" t="s">
        <v>111</v>
      </c>
      <c r="BM2059" s="2">
        <v>43916</v>
      </c>
      <c r="BN2059">
        <v>0</v>
      </c>
      <c r="BO2059">
        <v>0</v>
      </c>
      <c r="BP2059">
        <v>0</v>
      </c>
      <c r="BQ2059">
        <v>0</v>
      </c>
      <c r="BR2059">
        <v>0</v>
      </c>
      <c r="BS2059">
        <v>0</v>
      </c>
      <c r="BT2059">
        <v>0</v>
      </c>
      <c r="BU2059">
        <v>0</v>
      </c>
      <c r="BV2059">
        <v>0</v>
      </c>
      <c r="BW2059">
        <v>0</v>
      </c>
      <c r="BX2059">
        <v>0</v>
      </c>
      <c r="BY2059">
        <v>0</v>
      </c>
      <c r="BZ2059">
        <v>0</v>
      </c>
      <c r="CA2059">
        <v>0</v>
      </c>
      <c r="CB2059">
        <v>0</v>
      </c>
      <c r="CC2059">
        <v>0</v>
      </c>
      <c r="CD2059">
        <v>0</v>
      </c>
      <c r="CE2059">
        <v>0</v>
      </c>
      <c r="CF2059">
        <v>0</v>
      </c>
      <c r="CG2059">
        <v>0</v>
      </c>
      <c r="CH2059">
        <v>0</v>
      </c>
      <c r="CI2059">
        <v>0</v>
      </c>
      <c r="CJ2059">
        <v>0</v>
      </c>
      <c r="CK2059">
        <v>0</v>
      </c>
      <c r="CL2059">
        <v>0</v>
      </c>
      <c r="CM2059">
        <v>0</v>
      </c>
      <c r="CN2059">
        <v>0</v>
      </c>
    </row>
    <row r="2060" spans="1:92" hidden="1" x14ac:dyDescent="0.25">
      <c r="A2060" s="27" t="s">
        <v>354</v>
      </c>
      <c r="B2060" s="12" t="s">
        <v>112</v>
      </c>
      <c r="C2060" s="2">
        <v>43917</v>
      </c>
      <c r="D2060" s="12">
        <v>0</v>
      </c>
      <c r="E2060" s="12">
        <v>0</v>
      </c>
      <c r="F2060" s="12">
        <v>0</v>
      </c>
      <c r="G2060" s="12">
        <v>0</v>
      </c>
      <c r="H2060" s="12">
        <v>0</v>
      </c>
      <c r="I2060" s="12">
        <v>0</v>
      </c>
      <c r="J2060" s="12">
        <v>0</v>
      </c>
      <c r="K2060" s="12">
        <v>0</v>
      </c>
      <c r="L2060" s="12">
        <v>0</v>
      </c>
      <c r="M2060" s="12">
        <v>0</v>
      </c>
      <c r="N2060" s="12">
        <v>0</v>
      </c>
      <c r="O2060" s="12">
        <v>0</v>
      </c>
      <c r="P2060" s="12">
        <v>0</v>
      </c>
      <c r="Q2060" s="12">
        <v>0</v>
      </c>
      <c r="R2060" s="12">
        <v>0</v>
      </c>
      <c r="S2060" s="12">
        <v>0</v>
      </c>
      <c r="T2060" s="12">
        <v>0</v>
      </c>
      <c r="U2060" s="12">
        <v>0</v>
      </c>
      <c r="V2060" s="12">
        <v>0</v>
      </c>
      <c r="W2060" s="12">
        <v>0</v>
      </c>
      <c r="X2060" s="12">
        <v>0</v>
      </c>
      <c r="Y2060" s="12">
        <v>0</v>
      </c>
      <c r="Z2060" s="12">
        <v>0</v>
      </c>
      <c r="AA2060" s="12">
        <v>0</v>
      </c>
      <c r="AB2060" s="12">
        <v>0</v>
      </c>
      <c r="AC2060" s="12">
        <v>0</v>
      </c>
      <c r="AG2060" s="33" t="s">
        <v>354</v>
      </c>
      <c r="AH2060" s="30" t="s">
        <v>112</v>
      </c>
      <c r="AI2060" s="34">
        <v>43917</v>
      </c>
      <c r="AJ2060" s="12">
        <v>0</v>
      </c>
      <c r="AK2060" s="12">
        <v>0</v>
      </c>
      <c r="AL2060" s="12">
        <v>0</v>
      </c>
      <c r="AM2060" s="12">
        <v>0</v>
      </c>
      <c r="AN2060" s="12">
        <v>0</v>
      </c>
      <c r="AO2060" s="12">
        <v>0</v>
      </c>
      <c r="AP2060" s="12">
        <v>0</v>
      </c>
      <c r="AQ2060" s="12">
        <v>0</v>
      </c>
      <c r="AR2060" s="12">
        <v>0</v>
      </c>
      <c r="AS2060" s="12">
        <v>0</v>
      </c>
      <c r="AT2060" s="12">
        <v>0</v>
      </c>
      <c r="AU2060" s="12">
        <v>0</v>
      </c>
      <c r="AV2060" s="12">
        <v>0</v>
      </c>
      <c r="AW2060" s="12">
        <v>0</v>
      </c>
      <c r="AX2060" s="12">
        <v>0</v>
      </c>
      <c r="AY2060" s="12">
        <v>0</v>
      </c>
      <c r="AZ2060" s="12">
        <v>0</v>
      </c>
      <c r="BA2060" s="12">
        <v>0</v>
      </c>
      <c r="BB2060" s="12">
        <v>0</v>
      </c>
      <c r="BC2060" s="12">
        <v>0</v>
      </c>
      <c r="BD2060" s="12">
        <v>0</v>
      </c>
      <c r="BE2060" s="12">
        <v>0</v>
      </c>
      <c r="BF2060" s="12">
        <v>0</v>
      </c>
      <c r="BK2060" t="s">
        <v>328</v>
      </c>
      <c r="BL2060" t="s">
        <v>112</v>
      </c>
      <c r="BM2060" s="2">
        <v>43916</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0</v>
      </c>
      <c r="CN2060">
        <v>0</v>
      </c>
    </row>
    <row r="2061" spans="1:92" hidden="1" x14ac:dyDescent="0.25">
      <c r="A2061" s="27" t="s">
        <v>354</v>
      </c>
      <c r="B2061" s="12" t="s">
        <v>113</v>
      </c>
      <c r="C2061" s="2">
        <v>43917</v>
      </c>
      <c r="D2061" s="12">
        <v>0</v>
      </c>
      <c r="E2061" s="12">
        <v>0</v>
      </c>
      <c r="F2061" s="12">
        <v>0</v>
      </c>
      <c r="G2061" s="12">
        <v>0</v>
      </c>
      <c r="H2061" s="12">
        <v>0</v>
      </c>
      <c r="I2061" s="12">
        <v>0</v>
      </c>
      <c r="J2061" s="12">
        <v>0</v>
      </c>
      <c r="K2061" s="12">
        <v>0</v>
      </c>
      <c r="L2061" s="12">
        <v>0</v>
      </c>
      <c r="M2061" s="12">
        <v>0</v>
      </c>
      <c r="N2061" s="12">
        <v>0</v>
      </c>
      <c r="O2061" s="12">
        <v>0</v>
      </c>
      <c r="P2061" s="12">
        <v>0</v>
      </c>
      <c r="Q2061" s="12">
        <v>0</v>
      </c>
      <c r="R2061" s="12">
        <v>0</v>
      </c>
      <c r="S2061" s="12">
        <v>0</v>
      </c>
      <c r="T2061" s="12">
        <v>0</v>
      </c>
      <c r="U2061" s="12">
        <v>0</v>
      </c>
      <c r="V2061" s="12">
        <v>0</v>
      </c>
      <c r="W2061" s="12">
        <v>0</v>
      </c>
      <c r="X2061" s="12">
        <v>0</v>
      </c>
      <c r="Y2061" s="12">
        <v>0</v>
      </c>
      <c r="Z2061" s="12">
        <v>0</v>
      </c>
      <c r="AA2061" s="12">
        <v>0</v>
      </c>
      <c r="AB2061" s="12">
        <v>0</v>
      </c>
      <c r="AC2061" s="12">
        <v>0</v>
      </c>
      <c r="AG2061" s="35" t="s">
        <v>354</v>
      </c>
      <c r="AH2061" s="29" t="s">
        <v>113</v>
      </c>
      <c r="AI2061" s="36">
        <v>43917</v>
      </c>
      <c r="AJ2061" s="12">
        <v>0</v>
      </c>
      <c r="AK2061" s="12">
        <v>0</v>
      </c>
      <c r="AL2061" s="12">
        <v>0</v>
      </c>
      <c r="AM2061" s="12">
        <v>0</v>
      </c>
      <c r="AN2061" s="12">
        <v>0</v>
      </c>
      <c r="AO2061" s="12">
        <v>0</v>
      </c>
      <c r="AP2061" s="12">
        <v>0</v>
      </c>
      <c r="AQ2061" s="12">
        <v>0</v>
      </c>
      <c r="AR2061" s="12">
        <v>0</v>
      </c>
      <c r="AS2061" s="12">
        <v>0</v>
      </c>
      <c r="AT2061" s="12">
        <v>0</v>
      </c>
      <c r="AU2061" s="12">
        <v>0</v>
      </c>
      <c r="AV2061" s="12">
        <v>0</v>
      </c>
      <c r="AW2061" s="12">
        <v>0</v>
      </c>
      <c r="AX2061" s="12">
        <v>0</v>
      </c>
      <c r="AY2061" s="12">
        <v>0</v>
      </c>
      <c r="AZ2061" s="12">
        <v>0</v>
      </c>
      <c r="BA2061" s="12">
        <v>0</v>
      </c>
      <c r="BB2061" s="12">
        <v>0</v>
      </c>
      <c r="BC2061" s="12">
        <v>0</v>
      </c>
      <c r="BD2061" s="12">
        <v>0</v>
      </c>
      <c r="BE2061" s="12">
        <v>0</v>
      </c>
      <c r="BF2061" s="12">
        <v>0</v>
      </c>
      <c r="BK2061" t="s">
        <v>328</v>
      </c>
      <c r="BL2061" t="s">
        <v>113</v>
      </c>
      <c r="BM2061" s="2">
        <v>43916</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0</v>
      </c>
    </row>
    <row r="2062" spans="1:92" hidden="1" x14ac:dyDescent="0.25">
      <c r="A2062" s="27" t="s">
        <v>355</v>
      </c>
      <c r="B2062" s="12" t="s">
        <v>110</v>
      </c>
      <c r="C2062" s="2">
        <v>43917</v>
      </c>
      <c r="D2062" s="12">
        <v>0</v>
      </c>
      <c r="E2062" s="12">
        <v>0</v>
      </c>
      <c r="F2062" s="12">
        <v>0</v>
      </c>
      <c r="G2062" s="12">
        <v>0</v>
      </c>
      <c r="H2062" s="12">
        <v>0</v>
      </c>
      <c r="I2062" s="12">
        <v>0</v>
      </c>
      <c r="J2062" s="12">
        <v>0</v>
      </c>
      <c r="K2062" s="12">
        <v>0</v>
      </c>
      <c r="L2062" s="12">
        <v>0</v>
      </c>
      <c r="M2062" s="12">
        <v>0</v>
      </c>
      <c r="N2062" s="12">
        <v>0</v>
      </c>
      <c r="O2062" s="12">
        <v>0</v>
      </c>
      <c r="P2062" s="12">
        <v>0</v>
      </c>
      <c r="Q2062" s="12">
        <v>0</v>
      </c>
      <c r="R2062" s="12">
        <v>0</v>
      </c>
      <c r="S2062" s="12">
        <v>0</v>
      </c>
      <c r="T2062" s="12">
        <v>0</v>
      </c>
      <c r="U2062" s="12">
        <v>0</v>
      </c>
      <c r="V2062" s="12">
        <v>0</v>
      </c>
      <c r="W2062" s="12">
        <v>0</v>
      </c>
      <c r="X2062" s="12">
        <v>0</v>
      </c>
      <c r="Y2062" s="12">
        <v>0</v>
      </c>
      <c r="Z2062" s="12">
        <v>0</v>
      </c>
      <c r="AA2062" s="12">
        <v>0</v>
      </c>
      <c r="AB2062" s="12">
        <v>0</v>
      </c>
      <c r="AC2062" s="12">
        <v>0</v>
      </c>
      <c r="AG2062" s="33" t="s">
        <v>355</v>
      </c>
      <c r="AH2062" s="30" t="s">
        <v>110</v>
      </c>
      <c r="AI2062" s="34">
        <v>43917</v>
      </c>
      <c r="AJ2062" s="12">
        <v>0</v>
      </c>
      <c r="AK2062" s="12">
        <v>0</v>
      </c>
      <c r="AL2062" s="12">
        <v>0</v>
      </c>
      <c r="AM2062" s="12">
        <v>0</v>
      </c>
      <c r="AN2062" s="12">
        <v>0</v>
      </c>
      <c r="AO2062" s="12">
        <v>0</v>
      </c>
      <c r="AP2062" s="12">
        <v>0</v>
      </c>
      <c r="AQ2062" s="12">
        <v>0</v>
      </c>
      <c r="AR2062" s="12">
        <v>0</v>
      </c>
      <c r="AS2062" s="12">
        <v>0</v>
      </c>
      <c r="AT2062" s="12">
        <v>0</v>
      </c>
      <c r="AU2062" s="12">
        <v>0</v>
      </c>
      <c r="AV2062" s="12">
        <v>0</v>
      </c>
      <c r="AW2062" s="12">
        <v>0</v>
      </c>
      <c r="AX2062" s="12">
        <v>0</v>
      </c>
      <c r="AY2062" s="12">
        <v>0</v>
      </c>
      <c r="AZ2062" s="12">
        <v>0</v>
      </c>
      <c r="BA2062" s="12">
        <v>0</v>
      </c>
      <c r="BB2062" s="12">
        <v>0</v>
      </c>
      <c r="BC2062" s="12">
        <v>0</v>
      </c>
      <c r="BD2062" s="12">
        <v>0</v>
      </c>
      <c r="BE2062" s="12">
        <v>0</v>
      </c>
      <c r="BF2062" s="12">
        <v>0</v>
      </c>
      <c r="BK2062" t="s">
        <v>329</v>
      </c>
      <c r="BL2062" t="s">
        <v>110</v>
      </c>
      <c r="BM2062" s="2">
        <v>43916</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0</v>
      </c>
      <c r="CJ2062">
        <v>0</v>
      </c>
      <c r="CK2062">
        <v>0</v>
      </c>
      <c r="CL2062">
        <v>0</v>
      </c>
      <c r="CM2062">
        <v>0</v>
      </c>
      <c r="CN2062">
        <v>0</v>
      </c>
    </row>
    <row r="2063" spans="1:92" hidden="1" x14ac:dyDescent="0.25">
      <c r="A2063" s="27" t="s">
        <v>355</v>
      </c>
      <c r="B2063" s="12" t="s">
        <v>111</v>
      </c>
      <c r="C2063" s="2">
        <v>43917</v>
      </c>
      <c r="D2063" s="12">
        <v>0</v>
      </c>
      <c r="E2063" s="12">
        <v>0</v>
      </c>
      <c r="F2063" s="12">
        <v>0</v>
      </c>
      <c r="G2063" s="12">
        <v>0</v>
      </c>
      <c r="H2063" s="12">
        <v>0</v>
      </c>
      <c r="I2063" s="12">
        <v>0</v>
      </c>
      <c r="J2063" s="12">
        <v>0</v>
      </c>
      <c r="K2063" s="12">
        <v>0</v>
      </c>
      <c r="L2063" s="12">
        <v>0</v>
      </c>
      <c r="M2063" s="12">
        <v>0</v>
      </c>
      <c r="N2063" s="12">
        <v>0</v>
      </c>
      <c r="O2063" s="12">
        <v>0</v>
      </c>
      <c r="P2063" s="12">
        <v>0</v>
      </c>
      <c r="Q2063" s="12">
        <v>0</v>
      </c>
      <c r="R2063" s="12">
        <v>0</v>
      </c>
      <c r="S2063" s="12">
        <v>0</v>
      </c>
      <c r="T2063" s="12">
        <v>0</v>
      </c>
      <c r="U2063" s="12">
        <v>0</v>
      </c>
      <c r="V2063" s="12">
        <v>0</v>
      </c>
      <c r="W2063" s="12">
        <v>0</v>
      </c>
      <c r="X2063" s="12">
        <v>0</v>
      </c>
      <c r="Y2063" s="12">
        <v>0</v>
      </c>
      <c r="Z2063" s="12">
        <v>0</v>
      </c>
      <c r="AA2063" s="12">
        <v>0</v>
      </c>
      <c r="AB2063" s="12">
        <v>0</v>
      </c>
      <c r="AC2063" s="12">
        <v>0</v>
      </c>
      <c r="AG2063" s="35" t="s">
        <v>355</v>
      </c>
      <c r="AH2063" s="29" t="s">
        <v>111</v>
      </c>
      <c r="AI2063" s="36">
        <v>43917</v>
      </c>
      <c r="AJ2063" s="12">
        <v>0</v>
      </c>
      <c r="AK2063" s="12">
        <v>0</v>
      </c>
      <c r="AL2063" s="12">
        <v>0</v>
      </c>
      <c r="AM2063" s="12">
        <v>0</v>
      </c>
      <c r="AN2063" s="12">
        <v>0</v>
      </c>
      <c r="AO2063" s="12">
        <v>0</v>
      </c>
      <c r="AP2063" s="12">
        <v>0</v>
      </c>
      <c r="AQ2063" s="12">
        <v>0</v>
      </c>
      <c r="AR2063" s="12">
        <v>0</v>
      </c>
      <c r="AS2063" s="12">
        <v>0</v>
      </c>
      <c r="AT2063" s="12">
        <v>0</v>
      </c>
      <c r="AU2063" s="12">
        <v>0</v>
      </c>
      <c r="AV2063" s="12">
        <v>0</v>
      </c>
      <c r="AW2063" s="12">
        <v>0</v>
      </c>
      <c r="AX2063" s="12">
        <v>0</v>
      </c>
      <c r="AY2063" s="12">
        <v>0</v>
      </c>
      <c r="AZ2063" s="12">
        <v>0</v>
      </c>
      <c r="BA2063" s="12">
        <v>0</v>
      </c>
      <c r="BB2063" s="12">
        <v>0</v>
      </c>
      <c r="BC2063" s="12">
        <v>0</v>
      </c>
      <c r="BD2063" s="12">
        <v>0</v>
      </c>
      <c r="BE2063" s="12">
        <v>0</v>
      </c>
      <c r="BF2063" s="12">
        <v>0</v>
      </c>
      <c r="BK2063" t="s">
        <v>329</v>
      </c>
      <c r="BL2063" t="s">
        <v>111</v>
      </c>
      <c r="BM2063" s="2">
        <v>43916</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v>0</v>
      </c>
      <c r="CG2063">
        <v>0</v>
      </c>
      <c r="CH2063">
        <v>0</v>
      </c>
      <c r="CI2063">
        <v>0</v>
      </c>
      <c r="CJ2063">
        <v>0</v>
      </c>
      <c r="CK2063">
        <v>0</v>
      </c>
      <c r="CL2063">
        <v>0</v>
      </c>
      <c r="CM2063">
        <v>0</v>
      </c>
      <c r="CN2063">
        <v>0</v>
      </c>
    </row>
    <row r="2064" spans="1:92" hidden="1" x14ac:dyDescent="0.25">
      <c r="A2064" s="27" t="s">
        <v>355</v>
      </c>
      <c r="B2064" s="12" t="s">
        <v>112</v>
      </c>
      <c r="C2064" s="2">
        <v>43917</v>
      </c>
      <c r="D2064" s="12">
        <v>0</v>
      </c>
      <c r="E2064" s="12">
        <v>0</v>
      </c>
      <c r="F2064" s="12">
        <v>0</v>
      </c>
      <c r="G2064" s="12">
        <v>0</v>
      </c>
      <c r="H2064" s="12">
        <v>0</v>
      </c>
      <c r="I2064" s="12">
        <v>0</v>
      </c>
      <c r="J2064" s="12">
        <v>0</v>
      </c>
      <c r="K2064" s="12">
        <v>0</v>
      </c>
      <c r="L2064" s="12">
        <v>0</v>
      </c>
      <c r="M2064" s="12">
        <v>0</v>
      </c>
      <c r="N2064" s="12">
        <v>0</v>
      </c>
      <c r="O2064" s="12">
        <v>0</v>
      </c>
      <c r="P2064" s="12">
        <v>0</v>
      </c>
      <c r="Q2064" s="12">
        <v>0</v>
      </c>
      <c r="R2064" s="12">
        <v>0</v>
      </c>
      <c r="S2064" s="12">
        <v>0</v>
      </c>
      <c r="T2064" s="12">
        <v>0</v>
      </c>
      <c r="U2064" s="12">
        <v>0</v>
      </c>
      <c r="V2064" s="12">
        <v>0</v>
      </c>
      <c r="W2064" s="12">
        <v>0</v>
      </c>
      <c r="X2064" s="12">
        <v>0</v>
      </c>
      <c r="Y2064" s="12">
        <v>0</v>
      </c>
      <c r="Z2064" s="12">
        <v>0</v>
      </c>
      <c r="AA2064" s="12">
        <v>0</v>
      </c>
      <c r="AB2064" s="12">
        <v>0</v>
      </c>
      <c r="AC2064" s="12">
        <v>0</v>
      </c>
      <c r="AG2064" s="33" t="s">
        <v>355</v>
      </c>
      <c r="AH2064" s="30" t="s">
        <v>112</v>
      </c>
      <c r="AI2064" s="34">
        <v>43917</v>
      </c>
      <c r="AJ2064" s="12">
        <v>0</v>
      </c>
      <c r="AK2064" s="12">
        <v>0</v>
      </c>
      <c r="AL2064" s="12">
        <v>0</v>
      </c>
      <c r="AM2064" s="12">
        <v>0</v>
      </c>
      <c r="AN2064" s="12">
        <v>0</v>
      </c>
      <c r="AO2064" s="12">
        <v>0</v>
      </c>
      <c r="AP2064" s="12">
        <v>0</v>
      </c>
      <c r="AQ2064" s="12">
        <v>0</v>
      </c>
      <c r="AR2064" s="12">
        <v>0</v>
      </c>
      <c r="AS2064" s="12">
        <v>0</v>
      </c>
      <c r="AT2064" s="12">
        <v>0</v>
      </c>
      <c r="AU2064" s="12">
        <v>0</v>
      </c>
      <c r="AV2064" s="12">
        <v>0</v>
      </c>
      <c r="AW2064" s="12">
        <v>0</v>
      </c>
      <c r="AX2064" s="12">
        <v>0</v>
      </c>
      <c r="AY2064" s="12">
        <v>0</v>
      </c>
      <c r="AZ2064" s="12">
        <v>0</v>
      </c>
      <c r="BA2064" s="12">
        <v>0</v>
      </c>
      <c r="BB2064" s="12">
        <v>0</v>
      </c>
      <c r="BC2064" s="12">
        <v>0</v>
      </c>
      <c r="BD2064" s="12">
        <v>0</v>
      </c>
      <c r="BE2064" s="12">
        <v>0</v>
      </c>
      <c r="BF2064" s="12">
        <v>0</v>
      </c>
      <c r="BK2064" t="s">
        <v>329</v>
      </c>
      <c r="BL2064" t="s">
        <v>112</v>
      </c>
      <c r="BM2064" s="2">
        <v>43916</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v>
      </c>
      <c r="CK2064">
        <v>0</v>
      </c>
      <c r="CL2064">
        <v>0</v>
      </c>
      <c r="CM2064">
        <v>0</v>
      </c>
      <c r="CN2064">
        <v>0</v>
      </c>
    </row>
    <row r="2065" spans="1:92" hidden="1" x14ac:dyDescent="0.25">
      <c r="A2065" s="27" t="s">
        <v>355</v>
      </c>
      <c r="B2065" s="12" t="s">
        <v>113</v>
      </c>
      <c r="C2065" s="2">
        <v>43917</v>
      </c>
      <c r="D2065" s="12">
        <v>0</v>
      </c>
      <c r="E2065" s="12">
        <v>0</v>
      </c>
      <c r="F2065" s="12">
        <v>0</v>
      </c>
      <c r="G2065" s="12">
        <v>0</v>
      </c>
      <c r="H2065" s="12">
        <v>0</v>
      </c>
      <c r="I2065" s="12">
        <v>0</v>
      </c>
      <c r="J2065" s="12">
        <v>0</v>
      </c>
      <c r="K2065" s="12">
        <v>0</v>
      </c>
      <c r="L2065" s="12">
        <v>0</v>
      </c>
      <c r="M2065" s="12">
        <v>0</v>
      </c>
      <c r="N2065" s="12">
        <v>0</v>
      </c>
      <c r="O2065" s="12">
        <v>0</v>
      </c>
      <c r="P2065" s="12">
        <v>0</v>
      </c>
      <c r="Q2065" s="12">
        <v>0</v>
      </c>
      <c r="R2065" s="12">
        <v>0</v>
      </c>
      <c r="S2065" s="12">
        <v>0</v>
      </c>
      <c r="T2065" s="12">
        <v>0</v>
      </c>
      <c r="U2065" s="12">
        <v>0</v>
      </c>
      <c r="V2065" s="12">
        <v>0</v>
      </c>
      <c r="W2065" s="12">
        <v>0</v>
      </c>
      <c r="X2065" s="12">
        <v>0</v>
      </c>
      <c r="Y2065" s="12">
        <v>0</v>
      </c>
      <c r="Z2065" s="12">
        <v>0</v>
      </c>
      <c r="AA2065" s="12">
        <v>0</v>
      </c>
      <c r="AB2065" s="12">
        <v>0</v>
      </c>
      <c r="AC2065" s="12">
        <v>0</v>
      </c>
      <c r="AG2065" s="35" t="s">
        <v>355</v>
      </c>
      <c r="AH2065" s="29" t="s">
        <v>113</v>
      </c>
      <c r="AI2065" s="36">
        <v>43917</v>
      </c>
      <c r="AJ2065" s="12">
        <v>0</v>
      </c>
      <c r="AK2065" s="12">
        <v>0</v>
      </c>
      <c r="AL2065" s="12">
        <v>0</v>
      </c>
      <c r="AM2065" s="12">
        <v>0</v>
      </c>
      <c r="AN2065" s="12">
        <v>0</v>
      </c>
      <c r="AO2065" s="12">
        <v>0</v>
      </c>
      <c r="AP2065" s="12">
        <v>0</v>
      </c>
      <c r="AQ2065" s="12">
        <v>0</v>
      </c>
      <c r="AR2065" s="12">
        <v>0</v>
      </c>
      <c r="AS2065" s="12">
        <v>0</v>
      </c>
      <c r="AT2065" s="12">
        <v>0</v>
      </c>
      <c r="AU2065" s="12">
        <v>0</v>
      </c>
      <c r="AV2065" s="12">
        <v>0</v>
      </c>
      <c r="AW2065" s="12">
        <v>0</v>
      </c>
      <c r="AX2065" s="12">
        <v>0</v>
      </c>
      <c r="AY2065" s="12">
        <v>0</v>
      </c>
      <c r="AZ2065" s="12">
        <v>0</v>
      </c>
      <c r="BA2065" s="12">
        <v>0</v>
      </c>
      <c r="BB2065" s="12">
        <v>0</v>
      </c>
      <c r="BC2065" s="12">
        <v>0</v>
      </c>
      <c r="BD2065" s="12">
        <v>0</v>
      </c>
      <c r="BE2065" s="12">
        <v>0</v>
      </c>
      <c r="BF2065" s="12">
        <v>0</v>
      </c>
      <c r="BK2065" t="s">
        <v>329</v>
      </c>
      <c r="BL2065" t="s">
        <v>113</v>
      </c>
      <c r="BM2065" s="2">
        <v>43916</v>
      </c>
      <c r="BN2065">
        <v>0</v>
      </c>
      <c r="BO2065">
        <v>0</v>
      </c>
      <c r="BP2065">
        <v>0</v>
      </c>
      <c r="BQ2065">
        <v>0</v>
      </c>
      <c r="BR2065">
        <v>0</v>
      </c>
      <c r="BS2065">
        <v>0</v>
      </c>
      <c r="BT2065">
        <v>0</v>
      </c>
      <c r="BU2065">
        <v>0</v>
      </c>
      <c r="BV2065">
        <v>0</v>
      </c>
      <c r="BW2065">
        <v>0</v>
      </c>
      <c r="BX2065">
        <v>0</v>
      </c>
      <c r="BY2065">
        <v>0</v>
      </c>
      <c r="BZ2065">
        <v>0</v>
      </c>
      <c r="CA2065">
        <v>0</v>
      </c>
      <c r="CB2065">
        <v>0</v>
      </c>
      <c r="CC2065">
        <v>0</v>
      </c>
      <c r="CD2065">
        <v>0</v>
      </c>
      <c r="CE2065">
        <v>0</v>
      </c>
      <c r="CF2065">
        <v>0</v>
      </c>
      <c r="CG2065">
        <v>0</v>
      </c>
      <c r="CH2065">
        <v>0</v>
      </c>
      <c r="CI2065">
        <v>0</v>
      </c>
      <c r="CJ2065">
        <v>0</v>
      </c>
      <c r="CK2065">
        <v>0</v>
      </c>
      <c r="CL2065">
        <v>0</v>
      </c>
      <c r="CM2065">
        <v>0</v>
      </c>
      <c r="CN2065">
        <v>0</v>
      </c>
    </row>
    <row r="2066" spans="1:92" hidden="1" x14ac:dyDescent="0.25">
      <c r="A2066" s="27" t="s">
        <v>356</v>
      </c>
      <c r="B2066" s="12" t="s">
        <v>110</v>
      </c>
      <c r="C2066" s="2">
        <v>43917</v>
      </c>
      <c r="D2066" s="12">
        <v>0</v>
      </c>
      <c r="E2066" s="12">
        <v>0</v>
      </c>
      <c r="F2066" s="12">
        <v>0</v>
      </c>
      <c r="G2066" s="12">
        <v>0</v>
      </c>
      <c r="H2066" s="12">
        <v>0</v>
      </c>
      <c r="I2066" s="12">
        <v>0</v>
      </c>
      <c r="J2066" s="12">
        <v>0</v>
      </c>
      <c r="K2066" s="12">
        <v>0</v>
      </c>
      <c r="L2066" s="12">
        <v>0</v>
      </c>
      <c r="M2066" s="12">
        <v>0</v>
      </c>
      <c r="N2066" s="12">
        <v>0</v>
      </c>
      <c r="O2066" s="12">
        <v>0</v>
      </c>
      <c r="P2066" s="12">
        <v>0</v>
      </c>
      <c r="Q2066" s="12">
        <v>0</v>
      </c>
      <c r="R2066" s="12">
        <v>0</v>
      </c>
      <c r="S2066" s="12">
        <v>0</v>
      </c>
      <c r="T2066" s="12">
        <v>0</v>
      </c>
      <c r="U2066" s="12">
        <v>0</v>
      </c>
      <c r="V2066" s="12">
        <v>0</v>
      </c>
      <c r="W2066" s="12">
        <v>0</v>
      </c>
      <c r="X2066" s="12">
        <v>0</v>
      </c>
      <c r="Y2066" s="12">
        <v>0</v>
      </c>
      <c r="Z2066" s="12">
        <v>0</v>
      </c>
      <c r="AA2066" s="12">
        <v>0</v>
      </c>
      <c r="AB2066" s="12">
        <v>0</v>
      </c>
      <c r="AC2066" s="12">
        <v>0</v>
      </c>
      <c r="AG2066" s="33" t="s">
        <v>356</v>
      </c>
      <c r="AH2066" s="30" t="s">
        <v>110</v>
      </c>
      <c r="AI2066" s="34">
        <v>43917</v>
      </c>
      <c r="AJ2066" s="12">
        <v>0</v>
      </c>
      <c r="AK2066" s="12">
        <v>0</v>
      </c>
      <c r="AL2066" s="12">
        <v>0</v>
      </c>
      <c r="AM2066" s="12">
        <v>0</v>
      </c>
      <c r="AN2066" s="12">
        <v>0</v>
      </c>
      <c r="AO2066" s="12">
        <v>0</v>
      </c>
      <c r="AP2066" s="12">
        <v>0</v>
      </c>
      <c r="AQ2066" s="12">
        <v>0</v>
      </c>
      <c r="AR2066" s="12">
        <v>0</v>
      </c>
      <c r="AS2066" s="12">
        <v>0</v>
      </c>
      <c r="AT2066" s="12">
        <v>0</v>
      </c>
      <c r="AU2066" s="12">
        <v>0</v>
      </c>
      <c r="AV2066" s="12">
        <v>0</v>
      </c>
      <c r="AW2066" s="12">
        <v>0</v>
      </c>
      <c r="AX2066" s="12">
        <v>0</v>
      </c>
      <c r="AY2066" s="12">
        <v>0</v>
      </c>
      <c r="AZ2066" s="12">
        <v>0</v>
      </c>
      <c r="BA2066" s="12">
        <v>0</v>
      </c>
      <c r="BB2066" s="12">
        <v>0</v>
      </c>
      <c r="BC2066" s="12">
        <v>0</v>
      </c>
      <c r="BD2066" s="12">
        <v>0</v>
      </c>
      <c r="BE2066" s="12">
        <v>0</v>
      </c>
      <c r="BF2066" s="12">
        <v>0</v>
      </c>
      <c r="BK2066" t="s">
        <v>330</v>
      </c>
      <c r="BL2066" t="s">
        <v>110</v>
      </c>
      <c r="BM2066" s="2">
        <v>43916</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0</v>
      </c>
      <c r="CJ2066">
        <v>0</v>
      </c>
      <c r="CK2066">
        <v>0</v>
      </c>
      <c r="CL2066">
        <v>0</v>
      </c>
      <c r="CM2066">
        <v>0</v>
      </c>
      <c r="CN2066">
        <v>0</v>
      </c>
    </row>
    <row r="2067" spans="1:92" hidden="1" x14ac:dyDescent="0.25">
      <c r="A2067" s="27" t="s">
        <v>356</v>
      </c>
      <c r="B2067" s="12" t="s">
        <v>111</v>
      </c>
      <c r="C2067" s="2">
        <v>43917</v>
      </c>
      <c r="D2067" s="12">
        <v>0</v>
      </c>
      <c r="E2067" s="12">
        <v>0</v>
      </c>
      <c r="F2067" s="12">
        <v>0</v>
      </c>
      <c r="G2067" s="12">
        <v>0</v>
      </c>
      <c r="H2067" s="12">
        <v>0</v>
      </c>
      <c r="I2067" s="12">
        <v>0</v>
      </c>
      <c r="J2067" s="12">
        <v>0</v>
      </c>
      <c r="K2067" s="12">
        <v>0</v>
      </c>
      <c r="L2067" s="12">
        <v>0</v>
      </c>
      <c r="M2067" s="12">
        <v>0</v>
      </c>
      <c r="N2067" s="12">
        <v>0</v>
      </c>
      <c r="O2067" s="12">
        <v>0</v>
      </c>
      <c r="P2067" s="12">
        <v>0</v>
      </c>
      <c r="Q2067" s="12">
        <v>0</v>
      </c>
      <c r="R2067" s="12">
        <v>0</v>
      </c>
      <c r="S2067" s="12">
        <v>0</v>
      </c>
      <c r="T2067" s="12">
        <v>0</v>
      </c>
      <c r="U2067" s="12">
        <v>0</v>
      </c>
      <c r="V2067" s="12">
        <v>0</v>
      </c>
      <c r="W2067" s="12">
        <v>0</v>
      </c>
      <c r="X2067" s="12">
        <v>0</v>
      </c>
      <c r="Y2067" s="12">
        <v>0</v>
      </c>
      <c r="Z2067" s="12">
        <v>0</v>
      </c>
      <c r="AA2067" s="12">
        <v>0</v>
      </c>
      <c r="AB2067" s="12">
        <v>0</v>
      </c>
      <c r="AC2067" s="12">
        <v>0</v>
      </c>
      <c r="AG2067" s="35" t="s">
        <v>356</v>
      </c>
      <c r="AH2067" s="29" t="s">
        <v>111</v>
      </c>
      <c r="AI2067" s="36">
        <v>43917</v>
      </c>
      <c r="AJ2067" s="12">
        <v>0</v>
      </c>
      <c r="AK2067" s="12">
        <v>0</v>
      </c>
      <c r="AL2067" s="12">
        <v>0</v>
      </c>
      <c r="AM2067" s="12">
        <v>0</v>
      </c>
      <c r="AN2067" s="12">
        <v>0</v>
      </c>
      <c r="AO2067" s="12">
        <v>0</v>
      </c>
      <c r="AP2067" s="12">
        <v>0</v>
      </c>
      <c r="AQ2067" s="12">
        <v>0</v>
      </c>
      <c r="AR2067" s="12">
        <v>0</v>
      </c>
      <c r="AS2067" s="12">
        <v>0</v>
      </c>
      <c r="AT2067" s="12">
        <v>0</v>
      </c>
      <c r="AU2067" s="12">
        <v>0</v>
      </c>
      <c r="AV2067" s="12">
        <v>0</v>
      </c>
      <c r="AW2067" s="12">
        <v>0</v>
      </c>
      <c r="AX2067" s="12">
        <v>0</v>
      </c>
      <c r="AY2067" s="12">
        <v>0</v>
      </c>
      <c r="AZ2067" s="12">
        <v>0</v>
      </c>
      <c r="BA2067" s="12">
        <v>0</v>
      </c>
      <c r="BB2067" s="12">
        <v>0</v>
      </c>
      <c r="BC2067" s="12">
        <v>0</v>
      </c>
      <c r="BD2067" s="12">
        <v>0</v>
      </c>
      <c r="BE2067" s="12">
        <v>0</v>
      </c>
      <c r="BF2067" s="12">
        <v>0</v>
      </c>
      <c r="BK2067" t="s">
        <v>330</v>
      </c>
      <c r="BL2067" t="s">
        <v>111</v>
      </c>
      <c r="BM2067" s="2">
        <v>43916</v>
      </c>
      <c r="BN2067">
        <v>0</v>
      </c>
      <c r="BO2067">
        <v>0</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0</v>
      </c>
      <c r="CJ2067">
        <v>0</v>
      </c>
      <c r="CK2067">
        <v>0</v>
      </c>
      <c r="CL2067">
        <v>0</v>
      </c>
      <c r="CM2067">
        <v>0</v>
      </c>
      <c r="CN2067">
        <v>0</v>
      </c>
    </row>
    <row r="2068" spans="1:92" hidden="1" x14ac:dyDescent="0.25">
      <c r="A2068" s="27" t="s">
        <v>356</v>
      </c>
      <c r="B2068" s="12" t="s">
        <v>112</v>
      </c>
      <c r="C2068" s="2">
        <v>43917</v>
      </c>
      <c r="D2068" s="12">
        <v>0</v>
      </c>
      <c r="E2068" s="12">
        <v>0</v>
      </c>
      <c r="F2068" s="12">
        <v>0</v>
      </c>
      <c r="G2068" s="12">
        <v>0</v>
      </c>
      <c r="H2068" s="12">
        <v>0</v>
      </c>
      <c r="I2068" s="12">
        <v>0</v>
      </c>
      <c r="J2068" s="12">
        <v>0</v>
      </c>
      <c r="K2068" s="12">
        <v>0</v>
      </c>
      <c r="L2068" s="12">
        <v>0</v>
      </c>
      <c r="M2068" s="12">
        <v>0</v>
      </c>
      <c r="N2068" s="12">
        <v>0</v>
      </c>
      <c r="O2068" s="12">
        <v>0</v>
      </c>
      <c r="P2068" s="12">
        <v>0</v>
      </c>
      <c r="Q2068" s="12">
        <v>0</v>
      </c>
      <c r="R2068" s="12">
        <v>0</v>
      </c>
      <c r="S2068" s="12">
        <v>0</v>
      </c>
      <c r="T2068" s="12">
        <v>0</v>
      </c>
      <c r="U2068" s="12">
        <v>0</v>
      </c>
      <c r="V2068" s="12">
        <v>0</v>
      </c>
      <c r="W2068" s="12">
        <v>0</v>
      </c>
      <c r="X2068" s="12">
        <v>0</v>
      </c>
      <c r="Y2068" s="12">
        <v>0</v>
      </c>
      <c r="Z2068" s="12">
        <v>0</v>
      </c>
      <c r="AA2068" s="12">
        <v>0</v>
      </c>
      <c r="AB2068" s="12">
        <v>0</v>
      </c>
      <c r="AC2068" s="12">
        <v>0</v>
      </c>
      <c r="AG2068" s="33" t="s">
        <v>356</v>
      </c>
      <c r="AH2068" s="30" t="s">
        <v>112</v>
      </c>
      <c r="AI2068" s="34">
        <v>43917</v>
      </c>
      <c r="AJ2068" s="12">
        <v>0</v>
      </c>
      <c r="AK2068" s="12">
        <v>0</v>
      </c>
      <c r="AL2068" s="12">
        <v>0</v>
      </c>
      <c r="AM2068" s="12">
        <v>0</v>
      </c>
      <c r="AN2068" s="12">
        <v>0</v>
      </c>
      <c r="AO2068" s="12">
        <v>0</v>
      </c>
      <c r="AP2068" s="12">
        <v>0</v>
      </c>
      <c r="AQ2068" s="12">
        <v>0</v>
      </c>
      <c r="AR2068" s="12">
        <v>0</v>
      </c>
      <c r="AS2068" s="12">
        <v>0</v>
      </c>
      <c r="AT2068" s="12">
        <v>0</v>
      </c>
      <c r="AU2068" s="12">
        <v>0</v>
      </c>
      <c r="AV2068" s="12">
        <v>0</v>
      </c>
      <c r="AW2068" s="12">
        <v>0</v>
      </c>
      <c r="AX2068" s="12">
        <v>0</v>
      </c>
      <c r="AY2068" s="12">
        <v>0</v>
      </c>
      <c r="AZ2068" s="12">
        <v>0</v>
      </c>
      <c r="BA2068" s="12">
        <v>0</v>
      </c>
      <c r="BB2068" s="12">
        <v>0</v>
      </c>
      <c r="BC2068" s="12">
        <v>0</v>
      </c>
      <c r="BD2068" s="12">
        <v>0</v>
      </c>
      <c r="BE2068" s="12">
        <v>0</v>
      </c>
      <c r="BF2068" s="12">
        <v>0</v>
      </c>
      <c r="BK2068" t="s">
        <v>330</v>
      </c>
      <c r="BL2068" t="s">
        <v>112</v>
      </c>
      <c r="BM2068" s="2">
        <v>43916</v>
      </c>
      <c r="BN2068">
        <v>0</v>
      </c>
      <c r="BO2068">
        <v>0</v>
      </c>
      <c r="BP2068">
        <v>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0</v>
      </c>
      <c r="CJ2068">
        <v>0</v>
      </c>
      <c r="CK2068">
        <v>0</v>
      </c>
      <c r="CL2068">
        <v>0</v>
      </c>
      <c r="CM2068">
        <v>0</v>
      </c>
      <c r="CN2068">
        <v>0</v>
      </c>
    </row>
    <row r="2069" spans="1:92" hidden="1" x14ac:dyDescent="0.25">
      <c r="A2069" s="27" t="s">
        <v>356</v>
      </c>
      <c r="B2069" s="12" t="s">
        <v>113</v>
      </c>
      <c r="C2069" s="2">
        <v>43917</v>
      </c>
      <c r="D2069" s="12">
        <v>0</v>
      </c>
      <c r="E2069" s="12">
        <v>0</v>
      </c>
      <c r="F2069" s="12">
        <v>0</v>
      </c>
      <c r="G2069" s="12">
        <v>0</v>
      </c>
      <c r="H2069" s="12">
        <v>0</v>
      </c>
      <c r="I2069" s="12">
        <v>0</v>
      </c>
      <c r="J2069" s="12">
        <v>0</v>
      </c>
      <c r="K2069" s="12">
        <v>0</v>
      </c>
      <c r="L2069" s="12">
        <v>0</v>
      </c>
      <c r="M2069" s="12">
        <v>0</v>
      </c>
      <c r="N2069" s="12">
        <v>0</v>
      </c>
      <c r="O2069" s="12">
        <v>0</v>
      </c>
      <c r="P2069" s="12">
        <v>0</v>
      </c>
      <c r="Q2069" s="12">
        <v>0</v>
      </c>
      <c r="R2069" s="12">
        <v>0</v>
      </c>
      <c r="S2069" s="12">
        <v>0</v>
      </c>
      <c r="T2069" s="12">
        <v>0</v>
      </c>
      <c r="U2069" s="12">
        <v>0</v>
      </c>
      <c r="V2069" s="12">
        <v>0</v>
      </c>
      <c r="W2069" s="12">
        <v>0</v>
      </c>
      <c r="X2069" s="12">
        <v>0</v>
      </c>
      <c r="Y2069" s="12">
        <v>0</v>
      </c>
      <c r="Z2069" s="12">
        <v>0</v>
      </c>
      <c r="AA2069" s="12">
        <v>0</v>
      </c>
      <c r="AB2069" s="12">
        <v>0</v>
      </c>
      <c r="AC2069" s="12">
        <v>0</v>
      </c>
      <c r="AG2069" s="35" t="s">
        <v>356</v>
      </c>
      <c r="AH2069" s="29" t="s">
        <v>113</v>
      </c>
      <c r="AI2069" s="36">
        <v>43917</v>
      </c>
      <c r="AJ2069" s="12">
        <v>0</v>
      </c>
      <c r="AK2069" s="12">
        <v>0</v>
      </c>
      <c r="AL2069" s="12">
        <v>0</v>
      </c>
      <c r="AM2069" s="12">
        <v>0</v>
      </c>
      <c r="AN2069" s="12">
        <v>0</v>
      </c>
      <c r="AO2069" s="12">
        <v>0</v>
      </c>
      <c r="AP2069" s="12">
        <v>0</v>
      </c>
      <c r="AQ2069" s="12">
        <v>0</v>
      </c>
      <c r="AR2069" s="12">
        <v>0</v>
      </c>
      <c r="AS2069" s="12">
        <v>0</v>
      </c>
      <c r="AT2069" s="12">
        <v>0</v>
      </c>
      <c r="AU2069" s="12">
        <v>0</v>
      </c>
      <c r="AV2069" s="12">
        <v>0</v>
      </c>
      <c r="AW2069" s="12">
        <v>0</v>
      </c>
      <c r="AX2069" s="12">
        <v>0</v>
      </c>
      <c r="AY2069" s="12">
        <v>0</v>
      </c>
      <c r="AZ2069" s="12">
        <v>0</v>
      </c>
      <c r="BA2069" s="12">
        <v>0</v>
      </c>
      <c r="BB2069" s="12">
        <v>0</v>
      </c>
      <c r="BC2069" s="12">
        <v>0</v>
      </c>
      <c r="BD2069" s="12">
        <v>0</v>
      </c>
      <c r="BE2069" s="12">
        <v>0</v>
      </c>
      <c r="BF2069" s="12">
        <v>0</v>
      </c>
      <c r="BK2069" t="s">
        <v>330</v>
      </c>
      <c r="BL2069" t="s">
        <v>113</v>
      </c>
      <c r="BM2069" s="2">
        <v>43916</v>
      </c>
      <c r="BN2069">
        <v>0</v>
      </c>
      <c r="BO2069">
        <v>0</v>
      </c>
      <c r="BP2069">
        <v>0</v>
      </c>
      <c r="BQ2069">
        <v>0</v>
      </c>
      <c r="BR2069">
        <v>0</v>
      </c>
      <c r="BS2069">
        <v>0</v>
      </c>
      <c r="BT2069">
        <v>0</v>
      </c>
      <c r="BU2069">
        <v>0</v>
      </c>
      <c r="BV2069">
        <v>0</v>
      </c>
      <c r="BW2069">
        <v>0</v>
      </c>
      <c r="BX2069">
        <v>0</v>
      </c>
      <c r="BY2069">
        <v>0</v>
      </c>
      <c r="BZ2069">
        <v>0</v>
      </c>
      <c r="CA2069">
        <v>0</v>
      </c>
      <c r="CB2069">
        <v>0</v>
      </c>
      <c r="CC2069">
        <v>0</v>
      </c>
      <c r="CD2069">
        <v>0</v>
      </c>
      <c r="CE2069">
        <v>0</v>
      </c>
      <c r="CF2069">
        <v>0</v>
      </c>
      <c r="CG2069">
        <v>0</v>
      </c>
      <c r="CH2069">
        <v>0</v>
      </c>
      <c r="CI2069">
        <v>0</v>
      </c>
      <c r="CJ2069">
        <v>0</v>
      </c>
      <c r="CK2069">
        <v>0</v>
      </c>
      <c r="CL2069">
        <v>0</v>
      </c>
      <c r="CM2069">
        <v>0</v>
      </c>
      <c r="CN2069">
        <v>0</v>
      </c>
    </row>
    <row r="2070" spans="1:92" hidden="1" x14ac:dyDescent="0.25">
      <c r="A2070" s="27" t="s">
        <v>357</v>
      </c>
      <c r="B2070" s="12" t="s">
        <v>110</v>
      </c>
      <c r="C2070" s="2">
        <v>43917</v>
      </c>
      <c r="D2070" s="12">
        <v>0</v>
      </c>
      <c r="E2070" s="12">
        <v>0</v>
      </c>
      <c r="F2070" s="12">
        <v>0</v>
      </c>
      <c r="G2070" s="12">
        <v>0</v>
      </c>
      <c r="H2070" s="12">
        <v>0</v>
      </c>
      <c r="I2070" s="12">
        <v>0</v>
      </c>
      <c r="J2070" s="12">
        <v>0</v>
      </c>
      <c r="K2070" s="12">
        <v>0</v>
      </c>
      <c r="L2070" s="12">
        <v>0</v>
      </c>
      <c r="M2070" s="12">
        <v>0</v>
      </c>
      <c r="N2070" s="12">
        <v>0</v>
      </c>
      <c r="O2070" s="12">
        <v>0</v>
      </c>
      <c r="P2070" s="12">
        <v>0</v>
      </c>
      <c r="Q2070" s="12">
        <v>0</v>
      </c>
      <c r="R2070" s="12">
        <v>0</v>
      </c>
      <c r="S2070" s="12">
        <v>0</v>
      </c>
      <c r="T2070" s="12">
        <v>0</v>
      </c>
      <c r="U2070" s="12">
        <v>0</v>
      </c>
      <c r="V2070" s="12">
        <v>0</v>
      </c>
      <c r="W2070" s="12">
        <v>0</v>
      </c>
      <c r="X2070" s="12">
        <v>0</v>
      </c>
      <c r="Y2070" s="12">
        <v>0</v>
      </c>
      <c r="Z2070" s="12">
        <v>0</v>
      </c>
      <c r="AA2070" s="12">
        <v>0</v>
      </c>
      <c r="AB2070" s="12">
        <v>0</v>
      </c>
      <c r="AC2070" s="12">
        <v>0</v>
      </c>
      <c r="AG2070" s="33" t="s">
        <v>357</v>
      </c>
      <c r="AH2070" s="30" t="s">
        <v>110</v>
      </c>
      <c r="AI2070" s="34">
        <v>43917</v>
      </c>
      <c r="AJ2070" s="12">
        <v>0</v>
      </c>
      <c r="AK2070" s="12">
        <v>0</v>
      </c>
      <c r="AL2070" s="12">
        <v>0</v>
      </c>
      <c r="AM2070" s="12">
        <v>0</v>
      </c>
      <c r="AN2070" s="12">
        <v>0</v>
      </c>
      <c r="AO2070" s="12">
        <v>0</v>
      </c>
      <c r="AP2070" s="12">
        <v>0</v>
      </c>
      <c r="AQ2070" s="12">
        <v>0</v>
      </c>
      <c r="AR2070" s="12">
        <v>0</v>
      </c>
      <c r="AS2070" s="12">
        <v>0</v>
      </c>
      <c r="AT2070" s="12">
        <v>0</v>
      </c>
      <c r="AU2070" s="12">
        <v>0</v>
      </c>
      <c r="AV2070" s="12">
        <v>0</v>
      </c>
      <c r="AW2070" s="12">
        <v>0</v>
      </c>
      <c r="AX2070" s="12">
        <v>0</v>
      </c>
      <c r="AY2070" s="12">
        <v>0</v>
      </c>
      <c r="AZ2070" s="12">
        <v>0</v>
      </c>
      <c r="BA2070" s="12">
        <v>0</v>
      </c>
      <c r="BB2070" s="12">
        <v>0</v>
      </c>
      <c r="BC2070" s="12">
        <v>0</v>
      </c>
      <c r="BD2070" s="12">
        <v>0</v>
      </c>
      <c r="BE2070" s="12">
        <v>0</v>
      </c>
      <c r="BF2070" s="12">
        <v>0</v>
      </c>
      <c r="BK2070" t="s">
        <v>331</v>
      </c>
      <c r="BL2070" t="s">
        <v>110</v>
      </c>
      <c r="BM2070" s="2">
        <v>43916</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0</v>
      </c>
      <c r="CJ2070">
        <v>0</v>
      </c>
      <c r="CK2070">
        <v>0</v>
      </c>
      <c r="CL2070">
        <v>0</v>
      </c>
      <c r="CM2070">
        <v>0</v>
      </c>
      <c r="CN2070">
        <v>0</v>
      </c>
    </row>
    <row r="2071" spans="1:92" hidden="1" x14ac:dyDescent="0.25">
      <c r="A2071" s="27" t="s">
        <v>357</v>
      </c>
      <c r="B2071" s="12" t="s">
        <v>111</v>
      </c>
      <c r="C2071" s="2">
        <v>43917</v>
      </c>
      <c r="D2071" s="12">
        <v>0</v>
      </c>
      <c r="E2071" s="12">
        <v>0</v>
      </c>
      <c r="F2071" s="12">
        <v>0</v>
      </c>
      <c r="G2071" s="12">
        <v>0</v>
      </c>
      <c r="H2071" s="12">
        <v>0</v>
      </c>
      <c r="I2071" s="12">
        <v>0</v>
      </c>
      <c r="J2071" s="12">
        <v>0</v>
      </c>
      <c r="K2071" s="12">
        <v>0</v>
      </c>
      <c r="L2071" s="12">
        <v>0</v>
      </c>
      <c r="M2071" s="12">
        <v>0</v>
      </c>
      <c r="N2071" s="12">
        <v>0</v>
      </c>
      <c r="O2071" s="12">
        <v>0</v>
      </c>
      <c r="P2071" s="12">
        <v>0</v>
      </c>
      <c r="Q2071" s="12">
        <v>0</v>
      </c>
      <c r="R2071" s="12">
        <v>0</v>
      </c>
      <c r="S2071" s="12">
        <v>0</v>
      </c>
      <c r="T2071" s="12">
        <v>0</v>
      </c>
      <c r="U2071" s="12">
        <v>0</v>
      </c>
      <c r="V2071" s="12">
        <v>0</v>
      </c>
      <c r="W2071" s="12">
        <v>0</v>
      </c>
      <c r="X2071" s="12">
        <v>0</v>
      </c>
      <c r="Y2071" s="12">
        <v>0</v>
      </c>
      <c r="Z2071" s="12">
        <v>0</v>
      </c>
      <c r="AA2071" s="12">
        <v>0</v>
      </c>
      <c r="AB2071" s="12">
        <v>0</v>
      </c>
      <c r="AC2071" s="12">
        <v>0</v>
      </c>
      <c r="AG2071" s="35" t="s">
        <v>357</v>
      </c>
      <c r="AH2071" s="29" t="s">
        <v>111</v>
      </c>
      <c r="AI2071" s="36">
        <v>43917</v>
      </c>
      <c r="AJ2071" s="12">
        <v>0</v>
      </c>
      <c r="AK2071" s="12">
        <v>0</v>
      </c>
      <c r="AL2071" s="12">
        <v>0</v>
      </c>
      <c r="AM2071" s="12">
        <v>0</v>
      </c>
      <c r="AN2071" s="12">
        <v>0</v>
      </c>
      <c r="AO2071" s="12">
        <v>0</v>
      </c>
      <c r="AP2071" s="12">
        <v>0</v>
      </c>
      <c r="AQ2071" s="12">
        <v>0</v>
      </c>
      <c r="AR2071" s="12">
        <v>0</v>
      </c>
      <c r="AS2071" s="12">
        <v>0</v>
      </c>
      <c r="AT2071" s="12">
        <v>0</v>
      </c>
      <c r="AU2071" s="12">
        <v>0</v>
      </c>
      <c r="AV2071" s="12">
        <v>0</v>
      </c>
      <c r="AW2071" s="12">
        <v>0</v>
      </c>
      <c r="AX2071" s="12">
        <v>0</v>
      </c>
      <c r="AY2071" s="12">
        <v>0</v>
      </c>
      <c r="AZ2071" s="12">
        <v>0</v>
      </c>
      <c r="BA2071" s="12">
        <v>0</v>
      </c>
      <c r="BB2071" s="12">
        <v>0</v>
      </c>
      <c r="BC2071" s="12">
        <v>0</v>
      </c>
      <c r="BD2071" s="12">
        <v>0</v>
      </c>
      <c r="BE2071" s="12">
        <v>0</v>
      </c>
      <c r="BF2071" s="12">
        <v>0</v>
      </c>
      <c r="BK2071" t="s">
        <v>331</v>
      </c>
      <c r="BL2071" t="s">
        <v>111</v>
      </c>
      <c r="BM2071" s="2">
        <v>43916</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0</v>
      </c>
      <c r="CJ2071">
        <v>0</v>
      </c>
      <c r="CK2071">
        <v>0</v>
      </c>
      <c r="CL2071">
        <v>0</v>
      </c>
      <c r="CM2071">
        <v>0</v>
      </c>
      <c r="CN2071">
        <v>0</v>
      </c>
    </row>
    <row r="2072" spans="1:92" hidden="1" x14ac:dyDescent="0.25">
      <c r="A2072" s="27" t="s">
        <v>357</v>
      </c>
      <c r="B2072" s="12" t="s">
        <v>112</v>
      </c>
      <c r="C2072" s="2">
        <v>43917</v>
      </c>
      <c r="D2072" s="12">
        <v>0</v>
      </c>
      <c r="E2072" s="12">
        <v>0</v>
      </c>
      <c r="F2072" s="12">
        <v>0</v>
      </c>
      <c r="G2072" s="12">
        <v>0</v>
      </c>
      <c r="H2072" s="12">
        <v>0</v>
      </c>
      <c r="I2072" s="12">
        <v>0</v>
      </c>
      <c r="J2072" s="12">
        <v>0</v>
      </c>
      <c r="K2072" s="12">
        <v>0</v>
      </c>
      <c r="L2072" s="12">
        <v>0</v>
      </c>
      <c r="M2072" s="12">
        <v>0</v>
      </c>
      <c r="N2072" s="12">
        <v>0</v>
      </c>
      <c r="O2072" s="12">
        <v>0</v>
      </c>
      <c r="P2072" s="12">
        <v>0</v>
      </c>
      <c r="Q2072" s="12">
        <v>0</v>
      </c>
      <c r="R2072" s="12">
        <v>0</v>
      </c>
      <c r="S2072" s="12">
        <v>0</v>
      </c>
      <c r="T2072" s="12">
        <v>0</v>
      </c>
      <c r="U2072" s="12">
        <v>0</v>
      </c>
      <c r="V2072" s="12">
        <v>0</v>
      </c>
      <c r="W2072" s="12">
        <v>0</v>
      </c>
      <c r="X2072" s="12">
        <v>0</v>
      </c>
      <c r="Y2072" s="12">
        <v>0</v>
      </c>
      <c r="Z2072" s="12">
        <v>0</v>
      </c>
      <c r="AA2072" s="12">
        <v>0</v>
      </c>
      <c r="AB2072" s="12">
        <v>0</v>
      </c>
      <c r="AC2072" s="12">
        <v>0</v>
      </c>
      <c r="AG2072" s="33" t="s">
        <v>357</v>
      </c>
      <c r="AH2072" s="30" t="s">
        <v>112</v>
      </c>
      <c r="AI2072" s="34">
        <v>43917</v>
      </c>
      <c r="AJ2072" s="12">
        <v>0</v>
      </c>
      <c r="AK2072" s="12">
        <v>0</v>
      </c>
      <c r="AL2072" s="12">
        <v>0</v>
      </c>
      <c r="AM2072" s="12">
        <v>0</v>
      </c>
      <c r="AN2072" s="12">
        <v>0</v>
      </c>
      <c r="AO2072" s="12">
        <v>0</v>
      </c>
      <c r="AP2072" s="12">
        <v>0</v>
      </c>
      <c r="AQ2072" s="12">
        <v>0</v>
      </c>
      <c r="AR2072" s="12">
        <v>0</v>
      </c>
      <c r="AS2072" s="12">
        <v>0</v>
      </c>
      <c r="AT2072" s="12">
        <v>0</v>
      </c>
      <c r="AU2072" s="12">
        <v>0</v>
      </c>
      <c r="AV2072" s="12">
        <v>0</v>
      </c>
      <c r="AW2072" s="12">
        <v>0</v>
      </c>
      <c r="AX2072" s="12">
        <v>0</v>
      </c>
      <c r="AY2072" s="12">
        <v>0</v>
      </c>
      <c r="AZ2072" s="12">
        <v>0</v>
      </c>
      <c r="BA2072" s="12">
        <v>0</v>
      </c>
      <c r="BB2072" s="12">
        <v>0</v>
      </c>
      <c r="BC2072" s="12">
        <v>0</v>
      </c>
      <c r="BD2072" s="12">
        <v>0</v>
      </c>
      <c r="BE2072" s="12">
        <v>0</v>
      </c>
      <c r="BF2072" s="12">
        <v>0</v>
      </c>
      <c r="BK2072" t="s">
        <v>331</v>
      </c>
      <c r="BL2072" t="s">
        <v>112</v>
      </c>
      <c r="BM2072" s="2">
        <v>43916</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0</v>
      </c>
      <c r="CJ2072">
        <v>0</v>
      </c>
      <c r="CK2072">
        <v>0</v>
      </c>
      <c r="CL2072">
        <v>0</v>
      </c>
      <c r="CM2072">
        <v>0</v>
      </c>
      <c r="CN2072">
        <v>0</v>
      </c>
    </row>
    <row r="2073" spans="1:92" hidden="1" x14ac:dyDescent="0.25">
      <c r="A2073" s="27" t="s">
        <v>357</v>
      </c>
      <c r="B2073" s="12" t="s">
        <v>113</v>
      </c>
      <c r="C2073" s="2">
        <v>43917</v>
      </c>
      <c r="D2073" s="12">
        <v>0</v>
      </c>
      <c r="E2073" s="12">
        <v>0</v>
      </c>
      <c r="F2073" s="12">
        <v>0</v>
      </c>
      <c r="G2073" s="12">
        <v>0</v>
      </c>
      <c r="H2073" s="12">
        <v>0</v>
      </c>
      <c r="I2073" s="12">
        <v>0</v>
      </c>
      <c r="J2073" s="12">
        <v>0</v>
      </c>
      <c r="K2073" s="12">
        <v>0</v>
      </c>
      <c r="L2073" s="12">
        <v>0</v>
      </c>
      <c r="M2073" s="12">
        <v>0</v>
      </c>
      <c r="N2073" s="12">
        <v>0</v>
      </c>
      <c r="O2073" s="12">
        <v>0</v>
      </c>
      <c r="P2073" s="12">
        <v>0</v>
      </c>
      <c r="Q2073" s="12">
        <v>0</v>
      </c>
      <c r="R2073" s="12">
        <v>0</v>
      </c>
      <c r="S2073" s="12">
        <v>0</v>
      </c>
      <c r="T2073" s="12">
        <v>0</v>
      </c>
      <c r="U2073" s="12">
        <v>0</v>
      </c>
      <c r="V2073" s="12">
        <v>0</v>
      </c>
      <c r="W2073" s="12">
        <v>0</v>
      </c>
      <c r="X2073" s="12">
        <v>0</v>
      </c>
      <c r="Y2073" s="12">
        <v>0</v>
      </c>
      <c r="Z2073" s="12">
        <v>0</v>
      </c>
      <c r="AA2073" s="12">
        <v>0</v>
      </c>
      <c r="AB2073" s="12">
        <v>0</v>
      </c>
      <c r="AC2073" s="12">
        <v>0</v>
      </c>
      <c r="AG2073" s="35" t="s">
        <v>357</v>
      </c>
      <c r="AH2073" s="29" t="s">
        <v>113</v>
      </c>
      <c r="AI2073" s="36">
        <v>43917</v>
      </c>
      <c r="AJ2073" s="12">
        <v>0</v>
      </c>
      <c r="AK2073" s="12">
        <v>0</v>
      </c>
      <c r="AL2073" s="12">
        <v>0</v>
      </c>
      <c r="AM2073" s="12">
        <v>0</v>
      </c>
      <c r="AN2073" s="12">
        <v>0</v>
      </c>
      <c r="AO2073" s="12">
        <v>0</v>
      </c>
      <c r="AP2073" s="12">
        <v>0</v>
      </c>
      <c r="AQ2073" s="12">
        <v>0</v>
      </c>
      <c r="AR2073" s="12">
        <v>0</v>
      </c>
      <c r="AS2073" s="12">
        <v>0</v>
      </c>
      <c r="AT2073" s="12">
        <v>0</v>
      </c>
      <c r="AU2073" s="12">
        <v>0</v>
      </c>
      <c r="AV2073" s="12">
        <v>0</v>
      </c>
      <c r="AW2073" s="12">
        <v>0</v>
      </c>
      <c r="AX2073" s="12">
        <v>0</v>
      </c>
      <c r="AY2073" s="12">
        <v>0</v>
      </c>
      <c r="AZ2073" s="12">
        <v>0</v>
      </c>
      <c r="BA2073" s="12">
        <v>0</v>
      </c>
      <c r="BB2073" s="12">
        <v>0</v>
      </c>
      <c r="BC2073" s="12">
        <v>0</v>
      </c>
      <c r="BD2073" s="12">
        <v>0</v>
      </c>
      <c r="BE2073" s="12">
        <v>0</v>
      </c>
      <c r="BF2073" s="12">
        <v>0</v>
      </c>
      <c r="BK2073" t="s">
        <v>331</v>
      </c>
      <c r="BL2073" t="s">
        <v>113</v>
      </c>
      <c r="BM2073" s="2">
        <v>43916</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0</v>
      </c>
      <c r="CJ2073">
        <v>0</v>
      </c>
      <c r="CK2073">
        <v>0</v>
      </c>
      <c r="CL2073">
        <v>0</v>
      </c>
      <c r="CM2073">
        <v>0</v>
      </c>
      <c r="CN2073">
        <v>0</v>
      </c>
    </row>
    <row r="2074" spans="1:92" hidden="1" x14ac:dyDescent="0.25">
      <c r="A2074" s="27" t="s">
        <v>358</v>
      </c>
      <c r="B2074" s="12" t="s">
        <v>110</v>
      </c>
      <c r="C2074" s="2">
        <v>43917</v>
      </c>
      <c r="D2074" s="12">
        <v>0</v>
      </c>
      <c r="E2074" s="12">
        <v>0</v>
      </c>
      <c r="F2074" s="12">
        <v>0</v>
      </c>
      <c r="G2074" s="12">
        <v>0</v>
      </c>
      <c r="H2074" s="12">
        <v>0</v>
      </c>
      <c r="I2074" s="12">
        <v>0</v>
      </c>
      <c r="J2074" s="12">
        <v>0</v>
      </c>
      <c r="K2074" s="12">
        <v>0</v>
      </c>
      <c r="L2074" s="12">
        <v>0</v>
      </c>
      <c r="M2074" s="12">
        <v>0</v>
      </c>
      <c r="N2074" s="12">
        <v>0</v>
      </c>
      <c r="O2074" s="12">
        <v>0</v>
      </c>
      <c r="P2074" s="12">
        <v>0</v>
      </c>
      <c r="Q2074" s="12">
        <v>0</v>
      </c>
      <c r="R2074" s="12">
        <v>0</v>
      </c>
      <c r="S2074" s="12">
        <v>0</v>
      </c>
      <c r="T2074" s="12">
        <v>0</v>
      </c>
      <c r="U2074" s="12">
        <v>0</v>
      </c>
      <c r="V2074" s="12">
        <v>0</v>
      </c>
      <c r="W2074" s="12">
        <v>0</v>
      </c>
      <c r="X2074" s="12">
        <v>0</v>
      </c>
      <c r="Y2074" s="12">
        <v>0</v>
      </c>
      <c r="Z2074" s="12">
        <v>0</v>
      </c>
      <c r="AA2074" s="12">
        <v>0</v>
      </c>
      <c r="AB2074" s="12">
        <v>0</v>
      </c>
      <c r="AC2074" s="12">
        <v>0</v>
      </c>
      <c r="AG2074" s="33" t="s">
        <v>358</v>
      </c>
      <c r="AH2074" s="30" t="s">
        <v>110</v>
      </c>
      <c r="AI2074" s="34">
        <v>43917</v>
      </c>
      <c r="AJ2074" s="12">
        <v>0</v>
      </c>
      <c r="AK2074" s="12">
        <v>0</v>
      </c>
      <c r="AL2074" s="12">
        <v>0</v>
      </c>
      <c r="AM2074" s="12">
        <v>0</v>
      </c>
      <c r="AN2074" s="12">
        <v>0</v>
      </c>
      <c r="AO2074" s="12">
        <v>0</v>
      </c>
      <c r="AP2074" s="12">
        <v>0</v>
      </c>
      <c r="AQ2074" s="12">
        <v>0</v>
      </c>
      <c r="AR2074" s="12">
        <v>0</v>
      </c>
      <c r="AS2074" s="12">
        <v>0</v>
      </c>
      <c r="AT2074" s="12">
        <v>0</v>
      </c>
      <c r="AU2074" s="12">
        <v>0</v>
      </c>
      <c r="AV2074" s="12">
        <v>0</v>
      </c>
      <c r="AW2074" s="12">
        <v>0</v>
      </c>
      <c r="AX2074" s="12">
        <v>0</v>
      </c>
      <c r="AY2074" s="12">
        <v>0</v>
      </c>
      <c r="AZ2074" s="12">
        <v>0</v>
      </c>
      <c r="BA2074" s="12">
        <v>0</v>
      </c>
      <c r="BB2074" s="12">
        <v>0</v>
      </c>
      <c r="BC2074" s="12">
        <v>0</v>
      </c>
      <c r="BD2074" s="12">
        <v>0</v>
      </c>
      <c r="BE2074" s="12">
        <v>0</v>
      </c>
      <c r="BF2074" s="12">
        <v>0</v>
      </c>
      <c r="BK2074" t="s">
        <v>332</v>
      </c>
      <c r="BL2074" t="s">
        <v>110</v>
      </c>
      <c r="BM2074" s="2">
        <v>43916</v>
      </c>
      <c r="BN2074">
        <v>0</v>
      </c>
      <c r="BO2074">
        <v>0</v>
      </c>
      <c r="BP2074">
        <v>0</v>
      </c>
      <c r="BQ2074">
        <v>0</v>
      </c>
      <c r="BR2074">
        <v>0</v>
      </c>
      <c r="BS2074">
        <v>0</v>
      </c>
      <c r="BT2074">
        <v>0</v>
      </c>
      <c r="BU2074">
        <v>0</v>
      </c>
      <c r="BV2074">
        <v>0</v>
      </c>
      <c r="BW2074">
        <v>0</v>
      </c>
      <c r="BX2074">
        <v>0</v>
      </c>
      <c r="BY2074">
        <v>0</v>
      </c>
      <c r="BZ2074">
        <v>0</v>
      </c>
      <c r="CA2074">
        <v>0</v>
      </c>
      <c r="CB2074">
        <v>0</v>
      </c>
      <c r="CC2074">
        <v>0</v>
      </c>
      <c r="CD2074">
        <v>0</v>
      </c>
      <c r="CE2074">
        <v>0</v>
      </c>
      <c r="CF2074">
        <v>0</v>
      </c>
      <c r="CG2074">
        <v>0</v>
      </c>
      <c r="CH2074">
        <v>0</v>
      </c>
      <c r="CI2074">
        <v>0</v>
      </c>
      <c r="CJ2074">
        <v>0</v>
      </c>
      <c r="CK2074">
        <v>0</v>
      </c>
      <c r="CL2074">
        <v>0</v>
      </c>
      <c r="CM2074">
        <v>0</v>
      </c>
      <c r="CN2074">
        <v>0</v>
      </c>
    </row>
    <row r="2075" spans="1:92" hidden="1" x14ac:dyDescent="0.25">
      <c r="A2075" s="27" t="s">
        <v>358</v>
      </c>
      <c r="B2075" s="12" t="s">
        <v>111</v>
      </c>
      <c r="C2075" s="2">
        <v>43917</v>
      </c>
      <c r="D2075" s="12">
        <v>0</v>
      </c>
      <c r="E2075" s="12">
        <v>0</v>
      </c>
      <c r="F2075" s="12">
        <v>0</v>
      </c>
      <c r="G2075" s="12">
        <v>0</v>
      </c>
      <c r="H2075" s="12">
        <v>0</v>
      </c>
      <c r="I2075" s="12">
        <v>0</v>
      </c>
      <c r="J2075" s="12">
        <v>0</v>
      </c>
      <c r="K2075" s="12">
        <v>0</v>
      </c>
      <c r="L2075" s="12">
        <v>0</v>
      </c>
      <c r="M2075" s="12">
        <v>0</v>
      </c>
      <c r="N2075" s="12">
        <v>0</v>
      </c>
      <c r="O2075" s="12">
        <v>0</v>
      </c>
      <c r="P2075" s="12">
        <v>0</v>
      </c>
      <c r="Q2075" s="12">
        <v>0</v>
      </c>
      <c r="R2075" s="12">
        <v>0</v>
      </c>
      <c r="S2075" s="12">
        <v>0</v>
      </c>
      <c r="T2075" s="12">
        <v>0</v>
      </c>
      <c r="U2075" s="12">
        <v>0</v>
      </c>
      <c r="V2075" s="12">
        <v>0</v>
      </c>
      <c r="W2075" s="12">
        <v>0</v>
      </c>
      <c r="X2075" s="12">
        <v>0</v>
      </c>
      <c r="Y2075" s="12">
        <v>0</v>
      </c>
      <c r="Z2075" s="12">
        <v>0</v>
      </c>
      <c r="AA2075" s="12">
        <v>0</v>
      </c>
      <c r="AB2075" s="12">
        <v>0</v>
      </c>
      <c r="AC2075" s="12">
        <v>0</v>
      </c>
      <c r="AG2075" s="35" t="s">
        <v>358</v>
      </c>
      <c r="AH2075" s="29" t="s">
        <v>111</v>
      </c>
      <c r="AI2075" s="36">
        <v>43917</v>
      </c>
      <c r="AJ2075" s="12">
        <v>0</v>
      </c>
      <c r="AK2075" s="12">
        <v>0</v>
      </c>
      <c r="AL2075" s="12">
        <v>0</v>
      </c>
      <c r="AM2075" s="12">
        <v>0</v>
      </c>
      <c r="AN2075" s="12">
        <v>0</v>
      </c>
      <c r="AO2075" s="12">
        <v>0</v>
      </c>
      <c r="AP2075" s="12">
        <v>0</v>
      </c>
      <c r="AQ2075" s="12">
        <v>0</v>
      </c>
      <c r="AR2075" s="12">
        <v>0</v>
      </c>
      <c r="AS2075" s="12">
        <v>0</v>
      </c>
      <c r="AT2075" s="12">
        <v>0</v>
      </c>
      <c r="AU2075" s="12">
        <v>0</v>
      </c>
      <c r="AV2075" s="12">
        <v>0</v>
      </c>
      <c r="AW2075" s="12">
        <v>0</v>
      </c>
      <c r="AX2075" s="12">
        <v>0</v>
      </c>
      <c r="AY2075" s="12">
        <v>0</v>
      </c>
      <c r="AZ2075" s="12">
        <v>0</v>
      </c>
      <c r="BA2075" s="12">
        <v>0</v>
      </c>
      <c r="BB2075" s="12">
        <v>0</v>
      </c>
      <c r="BC2075" s="12">
        <v>0</v>
      </c>
      <c r="BD2075" s="12">
        <v>0</v>
      </c>
      <c r="BE2075" s="12">
        <v>0</v>
      </c>
      <c r="BF2075" s="12">
        <v>0</v>
      </c>
      <c r="BK2075" t="s">
        <v>332</v>
      </c>
      <c r="BL2075" t="s">
        <v>111</v>
      </c>
      <c r="BM2075" s="2">
        <v>43916</v>
      </c>
      <c r="BN2075">
        <v>0</v>
      </c>
      <c r="BO2075">
        <v>0</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0</v>
      </c>
      <c r="CN2075">
        <v>0</v>
      </c>
    </row>
    <row r="2076" spans="1:92" hidden="1" x14ac:dyDescent="0.25">
      <c r="A2076" s="27" t="s">
        <v>358</v>
      </c>
      <c r="B2076" s="12" t="s">
        <v>112</v>
      </c>
      <c r="C2076" s="2">
        <v>43917</v>
      </c>
      <c r="D2076" s="12">
        <v>0</v>
      </c>
      <c r="E2076" s="12">
        <v>0</v>
      </c>
      <c r="F2076" s="12">
        <v>0</v>
      </c>
      <c r="G2076" s="12">
        <v>0</v>
      </c>
      <c r="H2076" s="12">
        <v>0</v>
      </c>
      <c r="I2076" s="12">
        <v>0</v>
      </c>
      <c r="J2076" s="12">
        <v>0</v>
      </c>
      <c r="K2076" s="12">
        <v>0</v>
      </c>
      <c r="L2076" s="12">
        <v>0</v>
      </c>
      <c r="M2076" s="12">
        <v>0</v>
      </c>
      <c r="N2076" s="12">
        <v>0</v>
      </c>
      <c r="O2076" s="12">
        <v>0</v>
      </c>
      <c r="P2076" s="12">
        <v>0</v>
      </c>
      <c r="Q2076" s="12">
        <v>0</v>
      </c>
      <c r="R2076" s="12">
        <v>0</v>
      </c>
      <c r="S2076" s="12">
        <v>0</v>
      </c>
      <c r="T2076" s="12">
        <v>0</v>
      </c>
      <c r="U2076" s="12">
        <v>0</v>
      </c>
      <c r="V2076" s="12">
        <v>0</v>
      </c>
      <c r="W2076" s="12">
        <v>0</v>
      </c>
      <c r="X2076" s="12">
        <v>0</v>
      </c>
      <c r="Y2076" s="12">
        <v>0</v>
      </c>
      <c r="Z2076" s="12">
        <v>0</v>
      </c>
      <c r="AA2076" s="12">
        <v>0</v>
      </c>
      <c r="AB2076" s="12">
        <v>0</v>
      </c>
      <c r="AC2076" s="12">
        <v>0</v>
      </c>
      <c r="AG2076" s="33" t="s">
        <v>358</v>
      </c>
      <c r="AH2076" s="30" t="s">
        <v>112</v>
      </c>
      <c r="AI2076" s="34">
        <v>43917</v>
      </c>
      <c r="AJ2076" s="12">
        <v>0</v>
      </c>
      <c r="AK2076" s="12">
        <v>0</v>
      </c>
      <c r="AL2076" s="12">
        <v>0</v>
      </c>
      <c r="AM2076" s="12">
        <v>0</v>
      </c>
      <c r="AN2076" s="12">
        <v>0</v>
      </c>
      <c r="AO2076" s="12">
        <v>0</v>
      </c>
      <c r="AP2076" s="12">
        <v>0</v>
      </c>
      <c r="AQ2076" s="12">
        <v>0</v>
      </c>
      <c r="AR2076" s="12">
        <v>0</v>
      </c>
      <c r="AS2076" s="12">
        <v>0</v>
      </c>
      <c r="AT2076" s="12">
        <v>0</v>
      </c>
      <c r="AU2076" s="12">
        <v>0</v>
      </c>
      <c r="AV2076" s="12">
        <v>0</v>
      </c>
      <c r="AW2076" s="12">
        <v>0</v>
      </c>
      <c r="AX2076" s="12">
        <v>0</v>
      </c>
      <c r="AY2076" s="12">
        <v>0</v>
      </c>
      <c r="AZ2076" s="12">
        <v>0</v>
      </c>
      <c r="BA2076" s="12">
        <v>0</v>
      </c>
      <c r="BB2076" s="12">
        <v>0</v>
      </c>
      <c r="BC2076" s="12">
        <v>0</v>
      </c>
      <c r="BD2076" s="12">
        <v>0</v>
      </c>
      <c r="BE2076" s="12">
        <v>0</v>
      </c>
      <c r="BF2076" s="12">
        <v>0</v>
      </c>
      <c r="BK2076" t="s">
        <v>332</v>
      </c>
      <c r="BL2076" t="s">
        <v>112</v>
      </c>
      <c r="BM2076" s="2">
        <v>43916</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v>
      </c>
      <c r="CH2076">
        <v>0</v>
      </c>
      <c r="CI2076">
        <v>0</v>
      </c>
      <c r="CJ2076">
        <v>0</v>
      </c>
      <c r="CK2076">
        <v>0</v>
      </c>
      <c r="CL2076">
        <v>0</v>
      </c>
      <c r="CM2076">
        <v>0</v>
      </c>
      <c r="CN2076">
        <v>0</v>
      </c>
    </row>
    <row r="2077" spans="1:92" hidden="1" x14ac:dyDescent="0.25">
      <c r="A2077" s="27" t="s">
        <v>358</v>
      </c>
      <c r="B2077" s="12" t="s">
        <v>113</v>
      </c>
      <c r="C2077" s="2">
        <v>43917</v>
      </c>
      <c r="D2077" s="12">
        <v>0</v>
      </c>
      <c r="E2077" s="12">
        <v>0</v>
      </c>
      <c r="F2077" s="12">
        <v>0</v>
      </c>
      <c r="G2077" s="12">
        <v>0</v>
      </c>
      <c r="H2077" s="12">
        <v>0</v>
      </c>
      <c r="I2077" s="12">
        <v>0</v>
      </c>
      <c r="J2077" s="12">
        <v>0</v>
      </c>
      <c r="K2077" s="12">
        <v>0</v>
      </c>
      <c r="L2077" s="12">
        <v>0</v>
      </c>
      <c r="M2077" s="12">
        <v>0</v>
      </c>
      <c r="N2077" s="12">
        <v>0</v>
      </c>
      <c r="O2077" s="12">
        <v>0</v>
      </c>
      <c r="P2077" s="12">
        <v>0</v>
      </c>
      <c r="Q2077" s="12">
        <v>0</v>
      </c>
      <c r="R2077" s="12">
        <v>0</v>
      </c>
      <c r="S2077" s="12">
        <v>0</v>
      </c>
      <c r="T2077" s="12">
        <v>0</v>
      </c>
      <c r="U2077" s="12">
        <v>0</v>
      </c>
      <c r="V2077" s="12">
        <v>0</v>
      </c>
      <c r="W2077" s="12">
        <v>0</v>
      </c>
      <c r="X2077" s="12">
        <v>0</v>
      </c>
      <c r="Y2077" s="12">
        <v>0</v>
      </c>
      <c r="Z2077" s="12">
        <v>0</v>
      </c>
      <c r="AA2077" s="12">
        <v>0</v>
      </c>
      <c r="AB2077" s="12">
        <v>0</v>
      </c>
      <c r="AC2077" s="12">
        <v>0</v>
      </c>
      <c r="AG2077" s="35" t="s">
        <v>358</v>
      </c>
      <c r="AH2077" s="29" t="s">
        <v>113</v>
      </c>
      <c r="AI2077" s="36">
        <v>43917</v>
      </c>
      <c r="AJ2077" s="12">
        <v>0</v>
      </c>
      <c r="AK2077" s="12">
        <v>0</v>
      </c>
      <c r="AL2077" s="12">
        <v>0</v>
      </c>
      <c r="AM2077" s="12">
        <v>0</v>
      </c>
      <c r="AN2077" s="12">
        <v>0</v>
      </c>
      <c r="AO2077" s="12">
        <v>0</v>
      </c>
      <c r="AP2077" s="12">
        <v>0</v>
      </c>
      <c r="AQ2077" s="12">
        <v>0</v>
      </c>
      <c r="AR2077" s="12">
        <v>0</v>
      </c>
      <c r="AS2077" s="12">
        <v>0</v>
      </c>
      <c r="AT2077" s="12">
        <v>0</v>
      </c>
      <c r="AU2077" s="12">
        <v>0</v>
      </c>
      <c r="AV2077" s="12">
        <v>0</v>
      </c>
      <c r="AW2077" s="12">
        <v>0</v>
      </c>
      <c r="AX2077" s="12">
        <v>0</v>
      </c>
      <c r="AY2077" s="12">
        <v>0</v>
      </c>
      <c r="AZ2077" s="12">
        <v>0</v>
      </c>
      <c r="BA2077" s="12">
        <v>0</v>
      </c>
      <c r="BB2077" s="12">
        <v>0</v>
      </c>
      <c r="BC2077" s="12">
        <v>0</v>
      </c>
      <c r="BD2077" s="12">
        <v>0</v>
      </c>
      <c r="BE2077" s="12">
        <v>0</v>
      </c>
      <c r="BF2077" s="12">
        <v>0</v>
      </c>
      <c r="BK2077" t="s">
        <v>332</v>
      </c>
      <c r="BL2077" t="s">
        <v>113</v>
      </c>
      <c r="BM2077" s="2">
        <v>43916</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0</v>
      </c>
    </row>
    <row r="2078" spans="1:92" hidden="1" x14ac:dyDescent="0.25">
      <c r="A2078" s="27" t="s">
        <v>359</v>
      </c>
      <c r="B2078" s="12" t="s">
        <v>110</v>
      </c>
      <c r="C2078" s="2">
        <v>43917</v>
      </c>
      <c r="D2078" s="12">
        <v>0</v>
      </c>
      <c r="E2078" s="12">
        <v>0</v>
      </c>
      <c r="F2078" s="12">
        <v>0</v>
      </c>
      <c r="G2078" s="12">
        <v>0</v>
      </c>
      <c r="H2078" s="12">
        <v>0</v>
      </c>
      <c r="I2078" s="12">
        <v>0</v>
      </c>
      <c r="J2078" s="12">
        <v>0</v>
      </c>
      <c r="K2078" s="12">
        <v>0</v>
      </c>
      <c r="L2078" s="12">
        <v>0</v>
      </c>
      <c r="M2078" s="12">
        <v>0</v>
      </c>
      <c r="N2078" s="12">
        <v>0</v>
      </c>
      <c r="O2078" s="12">
        <v>0</v>
      </c>
      <c r="P2078" s="12">
        <v>0</v>
      </c>
      <c r="Q2078" s="12">
        <v>0</v>
      </c>
      <c r="R2078" s="12">
        <v>0</v>
      </c>
      <c r="S2078" s="12">
        <v>0</v>
      </c>
      <c r="T2078" s="12">
        <v>0</v>
      </c>
      <c r="U2078" s="12">
        <v>0</v>
      </c>
      <c r="V2078" s="12">
        <v>0</v>
      </c>
      <c r="W2078" s="12">
        <v>0</v>
      </c>
      <c r="X2078" s="12">
        <v>0</v>
      </c>
      <c r="Y2078" s="12">
        <v>0</v>
      </c>
      <c r="Z2078" s="12">
        <v>0</v>
      </c>
      <c r="AA2078" s="12">
        <v>0</v>
      </c>
      <c r="AB2078" s="12">
        <v>0</v>
      </c>
      <c r="AC2078" s="12">
        <v>0</v>
      </c>
      <c r="AG2078" s="33" t="s">
        <v>359</v>
      </c>
      <c r="AH2078" s="30" t="s">
        <v>110</v>
      </c>
      <c r="AI2078" s="34">
        <v>43917</v>
      </c>
      <c r="AJ2078" s="12">
        <v>0</v>
      </c>
      <c r="AK2078" s="12">
        <v>0</v>
      </c>
      <c r="AL2078" s="12">
        <v>0</v>
      </c>
      <c r="AM2078" s="12">
        <v>0</v>
      </c>
      <c r="AN2078" s="12">
        <v>0</v>
      </c>
      <c r="AO2078" s="12">
        <v>0</v>
      </c>
      <c r="AP2078" s="12">
        <v>0</v>
      </c>
      <c r="AQ2078" s="12">
        <v>0</v>
      </c>
      <c r="AR2078" s="12">
        <v>0</v>
      </c>
      <c r="AS2078" s="12">
        <v>0</v>
      </c>
      <c r="AT2078" s="12">
        <v>0</v>
      </c>
      <c r="AU2078" s="12">
        <v>0</v>
      </c>
      <c r="AV2078" s="12">
        <v>0</v>
      </c>
      <c r="AW2078" s="12">
        <v>0</v>
      </c>
      <c r="AX2078" s="12">
        <v>0</v>
      </c>
      <c r="AY2078" s="12">
        <v>0</v>
      </c>
      <c r="AZ2078" s="12">
        <v>0</v>
      </c>
      <c r="BA2078" s="12">
        <v>0</v>
      </c>
      <c r="BB2078" s="12">
        <v>0</v>
      </c>
      <c r="BC2078" s="12">
        <v>0</v>
      </c>
      <c r="BD2078" s="12">
        <v>0</v>
      </c>
      <c r="BE2078" s="12">
        <v>0</v>
      </c>
      <c r="BF2078" s="12">
        <v>0</v>
      </c>
      <c r="BK2078" t="s">
        <v>333</v>
      </c>
      <c r="BL2078" t="s">
        <v>110</v>
      </c>
      <c r="BM2078" s="2">
        <v>43916</v>
      </c>
      <c r="BN2078">
        <v>0</v>
      </c>
      <c r="BO2078">
        <v>0</v>
      </c>
      <c r="BP2078">
        <v>0</v>
      </c>
      <c r="BQ2078">
        <v>0</v>
      </c>
      <c r="BR2078">
        <v>0</v>
      </c>
      <c r="BS2078">
        <v>0</v>
      </c>
      <c r="BT2078">
        <v>0</v>
      </c>
      <c r="BU2078">
        <v>0</v>
      </c>
      <c r="BV2078">
        <v>0</v>
      </c>
      <c r="BW2078">
        <v>0</v>
      </c>
      <c r="BX2078">
        <v>0</v>
      </c>
      <c r="BY2078">
        <v>0</v>
      </c>
      <c r="BZ2078">
        <v>0</v>
      </c>
      <c r="CA2078">
        <v>0</v>
      </c>
      <c r="CB2078">
        <v>0</v>
      </c>
      <c r="CC2078">
        <v>0</v>
      </c>
      <c r="CD2078">
        <v>0</v>
      </c>
      <c r="CE2078">
        <v>0</v>
      </c>
      <c r="CF2078">
        <v>0</v>
      </c>
      <c r="CG2078">
        <v>0</v>
      </c>
      <c r="CH2078">
        <v>0</v>
      </c>
      <c r="CI2078">
        <v>0</v>
      </c>
      <c r="CJ2078">
        <v>0</v>
      </c>
      <c r="CK2078">
        <v>0</v>
      </c>
      <c r="CL2078">
        <v>0</v>
      </c>
      <c r="CM2078">
        <v>0</v>
      </c>
      <c r="CN2078">
        <v>0</v>
      </c>
    </row>
    <row r="2079" spans="1:92" hidden="1" x14ac:dyDescent="0.25">
      <c r="A2079" s="27" t="s">
        <v>359</v>
      </c>
      <c r="B2079" s="12" t="s">
        <v>111</v>
      </c>
      <c r="C2079" s="2">
        <v>43917</v>
      </c>
      <c r="D2079" s="12">
        <v>0</v>
      </c>
      <c r="E2079" s="12">
        <v>0</v>
      </c>
      <c r="F2079" s="12">
        <v>0</v>
      </c>
      <c r="G2079" s="12">
        <v>0</v>
      </c>
      <c r="H2079" s="12">
        <v>0</v>
      </c>
      <c r="I2079" s="12">
        <v>0</v>
      </c>
      <c r="J2079" s="12">
        <v>0</v>
      </c>
      <c r="K2079" s="12">
        <v>0</v>
      </c>
      <c r="L2079" s="12">
        <v>0</v>
      </c>
      <c r="M2079" s="12">
        <v>0</v>
      </c>
      <c r="N2079" s="12">
        <v>0</v>
      </c>
      <c r="O2079" s="12">
        <v>0</v>
      </c>
      <c r="P2079" s="12">
        <v>0</v>
      </c>
      <c r="Q2079" s="12">
        <v>0</v>
      </c>
      <c r="R2079" s="12">
        <v>0</v>
      </c>
      <c r="S2079" s="12">
        <v>0</v>
      </c>
      <c r="T2079" s="12">
        <v>0</v>
      </c>
      <c r="U2079" s="12">
        <v>0</v>
      </c>
      <c r="V2079" s="12">
        <v>0</v>
      </c>
      <c r="W2079" s="12">
        <v>0</v>
      </c>
      <c r="X2079" s="12">
        <v>0</v>
      </c>
      <c r="Y2079" s="12">
        <v>0</v>
      </c>
      <c r="Z2079" s="12">
        <v>0</v>
      </c>
      <c r="AA2079" s="12">
        <v>0</v>
      </c>
      <c r="AB2079" s="12">
        <v>0</v>
      </c>
      <c r="AC2079" s="12">
        <v>0</v>
      </c>
      <c r="AG2079" s="35" t="s">
        <v>359</v>
      </c>
      <c r="AH2079" s="29" t="s">
        <v>111</v>
      </c>
      <c r="AI2079" s="36">
        <v>43917</v>
      </c>
      <c r="AJ2079" s="12">
        <v>0</v>
      </c>
      <c r="AK2079" s="12">
        <v>0</v>
      </c>
      <c r="AL2079" s="12">
        <v>0</v>
      </c>
      <c r="AM2079" s="12">
        <v>0</v>
      </c>
      <c r="AN2079" s="12">
        <v>0</v>
      </c>
      <c r="AO2079" s="12">
        <v>0</v>
      </c>
      <c r="AP2079" s="12">
        <v>0</v>
      </c>
      <c r="AQ2079" s="12">
        <v>0</v>
      </c>
      <c r="AR2079" s="12">
        <v>0</v>
      </c>
      <c r="AS2079" s="12">
        <v>0</v>
      </c>
      <c r="AT2079" s="12">
        <v>0</v>
      </c>
      <c r="AU2079" s="12">
        <v>0</v>
      </c>
      <c r="AV2079" s="12">
        <v>0</v>
      </c>
      <c r="AW2079" s="12">
        <v>0</v>
      </c>
      <c r="AX2079" s="12">
        <v>0</v>
      </c>
      <c r="AY2079" s="12">
        <v>0</v>
      </c>
      <c r="AZ2079" s="12">
        <v>0</v>
      </c>
      <c r="BA2079" s="12">
        <v>0</v>
      </c>
      <c r="BB2079" s="12">
        <v>0</v>
      </c>
      <c r="BC2079" s="12">
        <v>0</v>
      </c>
      <c r="BD2079" s="12">
        <v>0</v>
      </c>
      <c r="BE2079" s="12">
        <v>0</v>
      </c>
      <c r="BF2079" s="12">
        <v>0</v>
      </c>
      <c r="BK2079" t="s">
        <v>333</v>
      </c>
      <c r="BL2079" t="s">
        <v>111</v>
      </c>
      <c r="BM2079" s="2">
        <v>43916</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v>0</v>
      </c>
      <c r="CL2079">
        <v>0</v>
      </c>
      <c r="CM2079">
        <v>0</v>
      </c>
      <c r="CN2079">
        <v>0</v>
      </c>
    </row>
    <row r="2080" spans="1:92" hidden="1" x14ac:dyDescent="0.25">
      <c r="A2080" s="27" t="s">
        <v>359</v>
      </c>
      <c r="B2080" s="12" t="s">
        <v>112</v>
      </c>
      <c r="C2080" s="2">
        <v>43917</v>
      </c>
      <c r="D2080" s="12">
        <v>0</v>
      </c>
      <c r="E2080" s="12">
        <v>0</v>
      </c>
      <c r="F2080" s="12">
        <v>0</v>
      </c>
      <c r="G2080" s="12">
        <v>0</v>
      </c>
      <c r="H2080" s="12">
        <v>0</v>
      </c>
      <c r="I2080" s="12">
        <v>0</v>
      </c>
      <c r="J2080" s="12">
        <v>0</v>
      </c>
      <c r="K2080" s="12">
        <v>0</v>
      </c>
      <c r="L2080" s="12">
        <v>0</v>
      </c>
      <c r="M2080" s="12">
        <v>0</v>
      </c>
      <c r="N2080" s="12">
        <v>0</v>
      </c>
      <c r="O2080" s="12">
        <v>0</v>
      </c>
      <c r="P2080" s="12">
        <v>0</v>
      </c>
      <c r="Q2080" s="12">
        <v>0</v>
      </c>
      <c r="R2080" s="12">
        <v>0</v>
      </c>
      <c r="S2080" s="12">
        <v>0</v>
      </c>
      <c r="T2080" s="12">
        <v>0</v>
      </c>
      <c r="U2080" s="12">
        <v>0</v>
      </c>
      <c r="V2080" s="12">
        <v>0</v>
      </c>
      <c r="W2080" s="12">
        <v>0</v>
      </c>
      <c r="X2080" s="12">
        <v>0</v>
      </c>
      <c r="Y2080" s="12">
        <v>0</v>
      </c>
      <c r="Z2080" s="12">
        <v>0</v>
      </c>
      <c r="AA2080" s="12">
        <v>0</v>
      </c>
      <c r="AB2080" s="12">
        <v>0</v>
      </c>
      <c r="AC2080" s="12">
        <v>0</v>
      </c>
      <c r="AG2080" s="33" t="s">
        <v>359</v>
      </c>
      <c r="AH2080" s="30" t="s">
        <v>112</v>
      </c>
      <c r="AI2080" s="34">
        <v>43917</v>
      </c>
      <c r="AJ2080" s="12">
        <v>0</v>
      </c>
      <c r="AK2080" s="12">
        <v>0</v>
      </c>
      <c r="AL2080" s="12">
        <v>0</v>
      </c>
      <c r="AM2080" s="12">
        <v>0</v>
      </c>
      <c r="AN2080" s="12">
        <v>0</v>
      </c>
      <c r="AO2080" s="12">
        <v>0</v>
      </c>
      <c r="AP2080" s="12">
        <v>0</v>
      </c>
      <c r="AQ2080" s="12">
        <v>0</v>
      </c>
      <c r="AR2080" s="12">
        <v>0</v>
      </c>
      <c r="AS2080" s="12">
        <v>0</v>
      </c>
      <c r="AT2080" s="12">
        <v>0</v>
      </c>
      <c r="AU2080" s="12">
        <v>0</v>
      </c>
      <c r="AV2080" s="12">
        <v>0</v>
      </c>
      <c r="AW2080" s="12">
        <v>0</v>
      </c>
      <c r="AX2080" s="12">
        <v>0</v>
      </c>
      <c r="AY2080" s="12">
        <v>0</v>
      </c>
      <c r="AZ2080" s="12">
        <v>0</v>
      </c>
      <c r="BA2080" s="12">
        <v>0</v>
      </c>
      <c r="BB2080" s="12">
        <v>0</v>
      </c>
      <c r="BC2080" s="12">
        <v>0</v>
      </c>
      <c r="BD2080" s="12">
        <v>0</v>
      </c>
      <c r="BE2080" s="12">
        <v>0</v>
      </c>
      <c r="BF2080" s="12">
        <v>0</v>
      </c>
      <c r="BK2080" t="s">
        <v>333</v>
      </c>
      <c r="BL2080" t="s">
        <v>112</v>
      </c>
      <c r="BM2080" s="2">
        <v>43916</v>
      </c>
      <c r="BN2080">
        <v>0</v>
      </c>
      <c r="BO2080">
        <v>0</v>
      </c>
      <c r="BP2080">
        <v>0</v>
      </c>
      <c r="BQ2080">
        <v>0</v>
      </c>
      <c r="BR2080">
        <v>0</v>
      </c>
      <c r="BS2080">
        <v>0</v>
      </c>
      <c r="BT2080">
        <v>0</v>
      </c>
      <c r="BU2080">
        <v>0</v>
      </c>
      <c r="BV2080">
        <v>0</v>
      </c>
      <c r="BW2080">
        <v>0</v>
      </c>
      <c r="BX2080">
        <v>0</v>
      </c>
      <c r="BY2080">
        <v>0</v>
      </c>
      <c r="BZ2080">
        <v>0</v>
      </c>
      <c r="CA2080">
        <v>0</v>
      </c>
      <c r="CB2080">
        <v>0</v>
      </c>
      <c r="CC2080">
        <v>0</v>
      </c>
      <c r="CD2080">
        <v>0</v>
      </c>
      <c r="CE2080">
        <v>0</v>
      </c>
      <c r="CF2080">
        <v>0</v>
      </c>
      <c r="CG2080">
        <v>0</v>
      </c>
      <c r="CH2080">
        <v>0</v>
      </c>
      <c r="CI2080">
        <v>0</v>
      </c>
      <c r="CJ2080">
        <v>0</v>
      </c>
      <c r="CK2080">
        <v>0</v>
      </c>
      <c r="CL2080">
        <v>0</v>
      </c>
      <c r="CM2080">
        <v>0</v>
      </c>
      <c r="CN2080">
        <v>0</v>
      </c>
    </row>
    <row r="2081" spans="1:92" hidden="1" x14ac:dyDescent="0.25">
      <c r="A2081" s="27" t="s">
        <v>359</v>
      </c>
      <c r="B2081" s="12" t="s">
        <v>113</v>
      </c>
      <c r="C2081" s="2">
        <v>43917</v>
      </c>
      <c r="D2081" s="12">
        <v>0</v>
      </c>
      <c r="E2081" s="12">
        <v>0</v>
      </c>
      <c r="F2081" s="12">
        <v>0</v>
      </c>
      <c r="G2081" s="12">
        <v>0</v>
      </c>
      <c r="H2081" s="12">
        <v>0</v>
      </c>
      <c r="I2081" s="12">
        <v>0</v>
      </c>
      <c r="J2081" s="12">
        <v>0</v>
      </c>
      <c r="K2081" s="12">
        <v>0</v>
      </c>
      <c r="L2081" s="12">
        <v>0</v>
      </c>
      <c r="M2081" s="12">
        <v>0</v>
      </c>
      <c r="N2081" s="12">
        <v>0</v>
      </c>
      <c r="O2081" s="12">
        <v>0</v>
      </c>
      <c r="P2081" s="12">
        <v>0</v>
      </c>
      <c r="Q2081" s="12">
        <v>0</v>
      </c>
      <c r="R2081" s="12">
        <v>0</v>
      </c>
      <c r="S2081" s="12">
        <v>0</v>
      </c>
      <c r="T2081" s="12">
        <v>0</v>
      </c>
      <c r="U2081" s="12">
        <v>0</v>
      </c>
      <c r="V2081" s="12">
        <v>0</v>
      </c>
      <c r="W2081" s="12">
        <v>0</v>
      </c>
      <c r="X2081" s="12">
        <v>0</v>
      </c>
      <c r="Y2081" s="12">
        <v>0</v>
      </c>
      <c r="Z2081" s="12">
        <v>0</v>
      </c>
      <c r="AA2081" s="12">
        <v>0</v>
      </c>
      <c r="AB2081" s="12">
        <v>0</v>
      </c>
      <c r="AC2081" s="12">
        <v>0</v>
      </c>
      <c r="AG2081" s="35" t="s">
        <v>359</v>
      </c>
      <c r="AH2081" s="29" t="s">
        <v>113</v>
      </c>
      <c r="AI2081" s="36">
        <v>43917</v>
      </c>
      <c r="AJ2081" s="12">
        <v>0</v>
      </c>
      <c r="AK2081" s="12">
        <v>0</v>
      </c>
      <c r="AL2081" s="12">
        <v>0</v>
      </c>
      <c r="AM2081" s="12">
        <v>0</v>
      </c>
      <c r="AN2081" s="12">
        <v>0</v>
      </c>
      <c r="AO2081" s="12">
        <v>0</v>
      </c>
      <c r="AP2081" s="12">
        <v>0</v>
      </c>
      <c r="AQ2081" s="12">
        <v>0</v>
      </c>
      <c r="AR2081" s="12">
        <v>0</v>
      </c>
      <c r="AS2081" s="12">
        <v>0</v>
      </c>
      <c r="AT2081" s="12">
        <v>0</v>
      </c>
      <c r="AU2081" s="12">
        <v>0</v>
      </c>
      <c r="AV2081" s="12">
        <v>0</v>
      </c>
      <c r="AW2081" s="12">
        <v>0</v>
      </c>
      <c r="AX2081" s="12">
        <v>0</v>
      </c>
      <c r="AY2081" s="12">
        <v>0</v>
      </c>
      <c r="AZ2081" s="12">
        <v>0</v>
      </c>
      <c r="BA2081" s="12">
        <v>0</v>
      </c>
      <c r="BB2081" s="12">
        <v>0</v>
      </c>
      <c r="BC2081" s="12">
        <v>0</v>
      </c>
      <c r="BD2081" s="12">
        <v>0</v>
      </c>
      <c r="BE2081" s="12">
        <v>0</v>
      </c>
      <c r="BF2081" s="12">
        <v>0</v>
      </c>
      <c r="BK2081" t="s">
        <v>333</v>
      </c>
      <c r="BL2081" t="s">
        <v>113</v>
      </c>
      <c r="BM2081" s="2">
        <v>43916</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v>0</v>
      </c>
      <c r="CG2081">
        <v>0</v>
      </c>
      <c r="CH2081">
        <v>0</v>
      </c>
      <c r="CI2081">
        <v>0</v>
      </c>
      <c r="CJ2081">
        <v>0</v>
      </c>
      <c r="CK2081">
        <v>0</v>
      </c>
      <c r="CL2081">
        <v>0</v>
      </c>
      <c r="CM2081">
        <v>0</v>
      </c>
      <c r="CN2081">
        <v>0</v>
      </c>
    </row>
    <row r="2082" spans="1:92" hidden="1" x14ac:dyDescent="0.25">
      <c r="A2082" s="27" t="s">
        <v>360</v>
      </c>
      <c r="B2082" s="12" t="s">
        <v>110</v>
      </c>
      <c r="C2082" s="2">
        <v>43917</v>
      </c>
      <c r="D2082" s="12">
        <v>0</v>
      </c>
      <c r="E2082" s="12">
        <v>0</v>
      </c>
      <c r="F2082" s="12">
        <v>0</v>
      </c>
      <c r="G2082" s="12">
        <v>0</v>
      </c>
      <c r="H2082" s="12">
        <v>0</v>
      </c>
      <c r="I2082" s="12">
        <v>0</v>
      </c>
      <c r="J2082" s="12">
        <v>0</v>
      </c>
      <c r="K2082" s="12">
        <v>0</v>
      </c>
      <c r="L2082" s="12">
        <v>0</v>
      </c>
      <c r="M2082" s="12">
        <v>0</v>
      </c>
      <c r="N2082" s="12">
        <v>0</v>
      </c>
      <c r="O2082" s="12">
        <v>0</v>
      </c>
      <c r="P2082" s="12">
        <v>0</v>
      </c>
      <c r="Q2082" s="12">
        <v>0</v>
      </c>
      <c r="R2082" s="12">
        <v>0</v>
      </c>
      <c r="S2082" s="12">
        <v>0</v>
      </c>
      <c r="T2082" s="12">
        <v>0</v>
      </c>
      <c r="U2082" s="12">
        <v>0</v>
      </c>
      <c r="V2082" s="12">
        <v>0</v>
      </c>
      <c r="W2082" s="12">
        <v>0</v>
      </c>
      <c r="X2082" s="12">
        <v>0</v>
      </c>
      <c r="Y2082" s="12">
        <v>0</v>
      </c>
      <c r="Z2082" s="12">
        <v>0</v>
      </c>
      <c r="AA2082" s="12">
        <v>0</v>
      </c>
      <c r="AB2082" s="12">
        <v>0</v>
      </c>
      <c r="AC2082" s="12">
        <v>0</v>
      </c>
      <c r="AG2082" s="33" t="s">
        <v>360</v>
      </c>
      <c r="AH2082" s="30" t="s">
        <v>110</v>
      </c>
      <c r="AI2082" s="34">
        <v>43917</v>
      </c>
      <c r="AJ2082" s="12">
        <v>0</v>
      </c>
      <c r="AK2082" s="12">
        <v>0</v>
      </c>
      <c r="AL2082" s="12">
        <v>0</v>
      </c>
      <c r="AM2082" s="12">
        <v>0</v>
      </c>
      <c r="AN2082" s="12">
        <v>0</v>
      </c>
      <c r="AO2082" s="12">
        <v>0</v>
      </c>
      <c r="AP2082" s="12">
        <v>0</v>
      </c>
      <c r="AQ2082" s="12">
        <v>0</v>
      </c>
      <c r="AR2082" s="12">
        <v>0</v>
      </c>
      <c r="AS2082" s="12">
        <v>0</v>
      </c>
      <c r="AT2082" s="12">
        <v>0</v>
      </c>
      <c r="AU2082" s="12">
        <v>0</v>
      </c>
      <c r="AV2082" s="12">
        <v>0</v>
      </c>
      <c r="AW2082" s="12">
        <v>0</v>
      </c>
      <c r="AX2082" s="12">
        <v>0</v>
      </c>
      <c r="AY2082" s="12">
        <v>0</v>
      </c>
      <c r="AZ2082" s="12">
        <v>0</v>
      </c>
      <c r="BA2082" s="12">
        <v>0</v>
      </c>
      <c r="BB2082" s="12">
        <v>0</v>
      </c>
      <c r="BC2082" s="12">
        <v>0</v>
      </c>
      <c r="BD2082" s="12">
        <v>0</v>
      </c>
      <c r="BE2082" s="12">
        <v>0</v>
      </c>
      <c r="BF2082" s="12">
        <v>0</v>
      </c>
      <c r="BK2082" t="s">
        <v>334</v>
      </c>
      <c r="BL2082" t="s">
        <v>110</v>
      </c>
      <c r="BM2082" s="2">
        <v>43916</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0</v>
      </c>
      <c r="CN2082">
        <v>0</v>
      </c>
    </row>
    <row r="2083" spans="1:92" hidden="1" x14ac:dyDescent="0.25">
      <c r="A2083" s="27" t="s">
        <v>360</v>
      </c>
      <c r="B2083" s="12" t="s">
        <v>111</v>
      </c>
      <c r="C2083" s="2">
        <v>43917</v>
      </c>
      <c r="D2083" s="12">
        <v>0</v>
      </c>
      <c r="E2083" s="12">
        <v>0</v>
      </c>
      <c r="F2083" s="12">
        <v>0</v>
      </c>
      <c r="G2083" s="12">
        <v>0</v>
      </c>
      <c r="H2083" s="12">
        <v>0</v>
      </c>
      <c r="I2083" s="12">
        <v>0</v>
      </c>
      <c r="J2083" s="12">
        <v>0</v>
      </c>
      <c r="K2083" s="12">
        <v>0</v>
      </c>
      <c r="L2083" s="12">
        <v>0</v>
      </c>
      <c r="M2083" s="12">
        <v>0</v>
      </c>
      <c r="N2083" s="12">
        <v>0</v>
      </c>
      <c r="O2083" s="12">
        <v>0</v>
      </c>
      <c r="P2083" s="12">
        <v>0</v>
      </c>
      <c r="Q2083" s="12">
        <v>0</v>
      </c>
      <c r="R2083" s="12">
        <v>0</v>
      </c>
      <c r="S2083" s="12">
        <v>0</v>
      </c>
      <c r="T2083" s="12">
        <v>0</v>
      </c>
      <c r="U2083" s="12">
        <v>0</v>
      </c>
      <c r="V2083" s="12">
        <v>0</v>
      </c>
      <c r="W2083" s="12">
        <v>0</v>
      </c>
      <c r="X2083" s="12">
        <v>0</v>
      </c>
      <c r="Y2083" s="12">
        <v>0</v>
      </c>
      <c r="Z2083" s="12">
        <v>0</v>
      </c>
      <c r="AA2083" s="12">
        <v>0</v>
      </c>
      <c r="AB2083" s="12">
        <v>0</v>
      </c>
      <c r="AC2083" s="12">
        <v>0</v>
      </c>
      <c r="AG2083" s="35" t="s">
        <v>360</v>
      </c>
      <c r="AH2083" s="29" t="s">
        <v>111</v>
      </c>
      <c r="AI2083" s="36">
        <v>43917</v>
      </c>
      <c r="AJ2083" s="12">
        <v>0</v>
      </c>
      <c r="AK2083" s="12">
        <v>0</v>
      </c>
      <c r="AL2083" s="12">
        <v>0</v>
      </c>
      <c r="AM2083" s="12">
        <v>0</v>
      </c>
      <c r="AN2083" s="12">
        <v>0</v>
      </c>
      <c r="AO2083" s="12">
        <v>0</v>
      </c>
      <c r="AP2083" s="12">
        <v>0</v>
      </c>
      <c r="AQ2083" s="12">
        <v>0</v>
      </c>
      <c r="AR2083" s="12">
        <v>0</v>
      </c>
      <c r="AS2083" s="12">
        <v>0</v>
      </c>
      <c r="AT2083" s="12">
        <v>0</v>
      </c>
      <c r="AU2083" s="12">
        <v>0</v>
      </c>
      <c r="AV2083" s="12">
        <v>0</v>
      </c>
      <c r="AW2083" s="12">
        <v>0</v>
      </c>
      <c r="AX2083" s="12">
        <v>0</v>
      </c>
      <c r="AY2083" s="12">
        <v>0</v>
      </c>
      <c r="AZ2083" s="12">
        <v>0</v>
      </c>
      <c r="BA2083" s="12">
        <v>0</v>
      </c>
      <c r="BB2083" s="12">
        <v>0</v>
      </c>
      <c r="BC2083" s="12">
        <v>0</v>
      </c>
      <c r="BD2083" s="12">
        <v>0</v>
      </c>
      <c r="BE2083" s="12">
        <v>0</v>
      </c>
      <c r="BF2083" s="12">
        <v>0</v>
      </c>
      <c r="BK2083" t="s">
        <v>334</v>
      </c>
      <c r="BL2083" t="s">
        <v>111</v>
      </c>
      <c r="BM2083" s="2">
        <v>43916</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0</v>
      </c>
      <c r="CJ2083">
        <v>0</v>
      </c>
      <c r="CK2083">
        <v>0</v>
      </c>
      <c r="CL2083">
        <v>0</v>
      </c>
      <c r="CM2083">
        <v>0</v>
      </c>
      <c r="CN2083">
        <v>0</v>
      </c>
    </row>
    <row r="2084" spans="1:92" hidden="1" x14ac:dyDescent="0.25">
      <c r="A2084" s="27" t="s">
        <v>360</v>
      </c>
      <c r="B2084" s="12" t="s">
        <v>112</v>
      </c>
      <c r="C2084" s="2">
        <v>43917</v>
      </c>
      <c r="D2084" s="12">
        <v>0</v>
      </c>
      <c r="E2084" s="12">
        <v>0</v>
      </c>
      <c r="F2084" s="12">
        <v>0</v>
      </c>
      <c r="G2084" s="12">
        <v>0</v>
      </c>
      <c r="H2084" s="12">
        <v>0</v>
      </c>
      <c r="I2084" s="12">
        <v>0</v>
      </c>
      <c r="J2084" s="12">
        <v>0</v>
      </c>
      <c r="K2084" s="12">
        <v>0</v>
      </c>
      <c r="L2084" s="12">
        <v>0</v>
      </c>
      <c r="M2084" s="12">
        <v>0</v>
      </c>
      <c r="N2084" s="12">
        <v>0</v>
      </c>
      <c r="O2084" s="12">
        <v>0</v>
      </c>
      <c r="P2084" s="12">
        <v>0</v>
      </c>
      <c r="Q2084" s="12">
        <v>0</v>
      </c>
      <c r="R2084" s="12">
        <v>0</v>
      </c>
      <c r="S2084" s="12">
        <v>0</v>
      </c>
      <c r="T2084" s="12">
        <v>0</v>
      </c>
      <c r="U2084" s="12">
        <v>0</v>
      </c>
      <c r="V2084" s="12">
        <v>0</v>
      </c>
      <c r="W2084" s="12">
        <v>0</v>
      </c>
      <c r="X2084" s="12">
        <v>0</v>
      </c>
      <c r="Y2084" s="12">
        <v>0</v>
      </c>
      <c r="Z2084" s="12">
        <v>0</v>
      </c>
      <c r="AA2084" s="12">
        <v>0</v>
      </c>
      <c r="AB2084" s="12">
        <v>0</v>
      </c>
      <c r="AC2084" s="12">
        <v>0</v>
      </c>
      <c r="AG2084" s="33" t="s">
        <v>360</v>
      </c>
      <c r="AH2084" s="30" t="s">
        <v>112</v>
      </c>
      <c r="AI2084" s="34">
        <v>43917</v>
      </c>
      <c r="AJ2084" s="12">
        <v>0</v>
      </c>
      <c r="AK2084" s="12">
        <v>0</v>
      </c>
      <c r="AL2084" s="12">
        <v>0</v>
      </c>
      <c r="AM2084" s="12">
        <v>0</v>
      </c>
      <c r="AN2084" s="12">
        <v>0</v>
      </c>
      <c r="AO2084" s="12">
        <v>0</v>
      </c>
      <c r="AP2084" s="12">
        <v>0</v>
      </c>
      <c r="AQ2084" s="12">
        <v>0</v>
      </c>
      <c r="AR2084" s="12">
        <v>0</v>
      </c>
      <c r="AS2084" s="12">
        <v>0</v>
      </c>
      <c r="AT2084" s="12">
        <v>0</v>
      </c>
      <c r="AU2084" s="12">
        <v>0</v>
      </c>
      <c r="AV2084" s="12">
        <v>0</v>
      </c>
      <c r="AW2084" s="12">
        <v>0</v>
      </c>
      <c r="AX2084" s="12">
        <v>0</v>
      </c>
      <c r="AY2084" s="12">
        <v>0</v>
      </c>
      <c r="AZ2084" s="12">
        <v>0</v>
      </c>
      <c r="BA2084" s="12">
        <v>0</v>
      </c>
      <c r="BB2084" s="12">
        <v>0</v>
      </c>
      <c r="BC2084" s="12">
        <v>0</v>
      </c>
      <c r="BD2084" s="12">
        <v>0</v>
      </c>
      <c r="BE2084" s="12">
        <v>0</v>
      </c>
      <c r="BF2084" s="12">
        <v>0</v>
      </c>
      <c r="BK2084" t="s">
        <v>334</v>
      </c>
      <c r="BL2084" t="s">
        <v>112</v>
      </c>
      <c r="BM2084" s="2">
        <v>43916</v>
      </c>
      <c r="BN2084">
        <v>0</v>
      </c>
      <c r="BO2084">
        <v>0</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c r="CK2084">
        <v>0</v>
      </c>
      <c r="CL2084">
        <v>0</v>
      </c>
      <c r="CM2084">
        <v>0</v>
      </c>
      <c r="CN2084">
        <v>0</v>
      </c>
    </row>
    <row r="2085" spans="1:92" hidden="1" x14ac:dyDescent="0.25">
      <c r="A2085" s="27" t="s">
        <v>360</v>
      </c>
      <c r="B2085" s="12" t="s">
        <v>113</v>
      </c>
      <c r="C2085" s="2">
        <v>43917</v>
      </c>
      <c r="D2085" s="12">
        <v>0</v>
      </c>
      <c r="E2085" s="12">
        <v>0</v>
      </c>
      <c r="F2085" s="12">
        <v>0</v>
      </c>
      <c r="G2085" s="12">
        <v>0</v>
      </c>
      <c r="H2085" s="12">
        <v>0</v>
      </c>
      <c r="I2085" s="12">
        <v>0</v>
      </c>
      <c r="J2085" s="12">
        <v>0</v>
      </c>
      <c r="K2085" s="12">
        <v>0</v>
      </c>
      <c r="L2085" s="12">
        <v>0</v>
      </c>
      <c r="M2085" s="12">
        <v>0</v>
      </c>
      <c r="N2085" s="12">
        <v>0</v>
      </c>
      <c r="O2085" s="12">
        <v>0</v>
      </c>
      <c r="P2085" s="12">
        <v>0</v>
      </c>
      <c r="Q2085" s="12">
        <v>0</v>
      </c>
      <c r="R2085" s="12">
        <v>0</v>
      </c>
      <c r="S2085" s="12">
        <v>0</v>
      </c>
      <c r="T2085" s="12">
        <v>0</v>
      </c>
      <c r="U2085" s="12">
        <v>0</v>
      </c>
      <c r="V2085" s="12">
        <v>0</v>
      </c>
      <c r="W2085" s="12">
        <v>0</v>
      </c>
      <c r="X2085" s="12">
        <v>0</v>
      </c>
      <c r="Y2085" s="12">
        <v>0</v>
      </c>
      <c r="Z2085" s="12">
        <v>0</v>
      </c>
      <c r="AA2085" s="12">
        <v>0</v>
      </c>
      <c r="AB2085" s="12">
        <v>0</v>
      </c>
      <c r="AC2085" s="12">
        <v>0</v>
      </c>
      <c r="AG2085" s="35" t="s">
        <v>360</v>
      </c>
      <c r="AH2085" s="29" t="s">
        <v>113</v>
      </c>
      <c r="AI2085" s="36">
        <v>43917</v>
      </c>
      <c r="AJ2085" s="12">
        <v>0</v>
      </c>
      <c r="AK2085" s="12">
        <v>0</v>
      </c>
      <c r="AL2085" s="12">
        <v>0</v>
      </c>
      <c r="AM2085" s="12">
        <v>0</v>
      </c>
      <c r="AN2085" s="12">
        <v>0</v>
      </c>
      <c r="AO2085" s="12">
        <v>0</v>
      </c>
      <c r="AP2085" s="12">
        <v>0</v>
      </c>
      <c r="AQ2085" s="12">
        <v>0</v>
      </c>
      <c r="AR2085" s="12">
        <v>0</v>
      </c>
      <c r="AS2085" s="12">
        <v>0</v>
      </c>
      <c r="AT2085" s="12">
        <v>0</v>
      </c>
      <c r="AU2085" s="12">
        <v>0</v>
      </c>
      <c r="AV2085" s="12">
        <v>0</v>
      </c>
      <c r="AW2085" s="12">
        <v>0</v>
      </c>
      <c r="AX2085" s="12">
        <v>0</v>
      </c>
      <c r="AY2085" s="12">
        <v>0</v>
      </c>
      <c r="AZ2085" s="12">
        <v>0</v>
      </c>
      <c r="BA2085" s="12">
        <v>0</v>
      </c>
      <c r="BB2085" s="12">
        <v>0</v>
      </c>
      <c r="BC2085" s="12">
        <v>0</v>
      </c>
      <c r="BD2085" s="12">
        <v>0</v>
      </c>
      <c r="BE2085" s="12">
        <v>0</v>
      </c>
      <c r="BF2085" s="12">
        <v>0</v>
      </c>
      <c r="BK2085" t="s">
        <v>334</v>
      </c>
      <c r="BL2085" t="s">
        <v>113</v>
      </c>
      <c r="BM2085" s="2">
        <v>43916</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0</v>
      </c>
      <c r="CJ2085">
        <v>0</v>
      </c>
      <c r="CK2085">
        <v>0</v>
      </c>
      <c r="CL2085">
        <v>0</v>
      </c>
      <c r="CM2085">
        <v>0</v>
      </c>
      <c r="CN2085">
        <v>0</v>
      </c>
    </row>
    <row r="2086" spans="1:92" hidden="1" x14ac:dyDescent="0.25">
      <c r="A2086" s="27" t="s">
        <v>361</v>
      </c>
      <c r="B2086" s="12" t="s">
        <v>110</v>
      </c>
      <c r="C2086" s="2">
        <v>43917</v>
      </c>
      <c r="D2086" s="12">
        <v>0</v>
      </c>
      <c r="E2086" s="12">
        <v>0</v>
      </c>
      <c r="F2086" s="12">
        <v>0</v>
      </c>
      <c r="G2086" s="12">
        <v>0</v>
      </c>
      <c r="H2086" s="12">
        <v>0</v>
      </c>
      <c r="I2086" s="12">
        <v>0</v>
      </c>
      <c r="J2086" s="12">
        <v>0</v>
      </c>
      <c r="K2086" s="12">
        <v>0</v>
      </c>
      <c r="L2086" s="12">
        <v>0</v>
      </c>
      <c r="M2086" s="12">
        <v>0</v>
      </c>
      <c r="N2086" s="12">
        <v>0</v>
      </c>
      <c r="O2086" s="12">
        <v>0</v>
      </c>
      <c r="P2086" s="12">
        <v>0</v>
      </c>
      <c r="Q2086" s="12">
        <v>0</v>
      </c>
      <c r="R2086" s="12">
        <v>0</v>
      </c>
      <c r="S2086" s="12">
        <v>0</v>
      </c>
      <c r="T2086" s="12">
        <v>0</v>
      </c>
      <c r="U2086" s="12">
        <v>0</v>
      </c>
      <c r="V2086" s="12">
        <v>0</v>
      </c>
      <c r="W2086" s="12">
        <v>0</v>
      </c>
      <c r="X2086" s="12">
        <v>0</v>
      </c>
      <c r="Y2086" s="12">
        <v>0</v>
      </c>
      <c r="Z2086" s="12">
        <v>0</v>
      </c>
      <c r="AA2086" s="12">
        <v>0</v>
      </c>
      <c r="AB2086" s="12">
        <v>0</v>
      </c>
      <c r="AC2086" s="12">
        <v>0</v>
      </c>
      <c r="AG2086" s="33" t="s">
        <v>361</v>
      </c>
      <c r="AH2086" s="30" t="s">
        <v>110</v>
      </c>
      <c r="AI2086" s="34">
        <v>43917</v>
      </c>
      <c r="AJ2086" s="12">
        <v>0</v>
      </c>
      <c r="AK2086" s="12">
        <v>0</v>
      </c>
      <c r="AL2086" s="12">
        <v>0</v>
      </c>
      <c r="AM2086" s="12">
        <v>0</v>
      </c>
      <c r="AN2086" s="12">
        <v>0</v>
      </c>
      <c r="AO2086" s="12">
        <v>0</v>
      </c>
      <c r="AP2086" s="12">
        <v>0</v>
      </c>
      <c r="AQ2086" s="12">
        <v>0</v>
      </c>
      <c r="AR2086" s="12">
        <v>0</v>
      </c>
      <c r="AS2086" s="12">
        <v>0</v>
      </c>
      <c r="AT2086" s="12">
        <v>0</v>
      </c>
      <c r="AU2086" s="12">
        <v>0</v>
      </c>
      <c r="AV2086" s="12">
        <v>0</v>
      </c>
      <c r="AW2086" s="12">
        <v>0</v>
      </c>
      <c r="AX2086" s="12">
        <v>0</v>
      </c>
      <c r="AY2086" s="12">
        <v>0</v>
      </c>
      <c r="AZ2086" s="12">
        <v>0</v>
      </c>
      <c r="BA2086" s="12">
        <v>0</v>
      </c>
      <c r="BB2086" s="12">
        <v>0</v>
      </c>
      <c r="BC2086" s="12">
        <v>0</v>
      </c>
      <c r="BD2086" s="12">
        <v>0</v>
      </c>
      <c r="BE2086" s="12">
        <v>0</v>
      </c>
      <c r="BF2086" s="12">
        <v>0</v>
      </c>
      <c r="BK2086" t="s">
        <v>335</v>
      </c>
      <c r="BL2086" t="s">
        <v>110</v>
      </c>
      <c r="BM2086" s="2">
        <v>43916</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v>0</v>
      </c>
      <c r="CL2086">
        <v>0</v>
      </c>
      <c r="CM2086">
        <v>0</v>
      </c>
      <c r="CN2086">
        <v>0</v>
      </c>
    </row>
    <row r="2087" spans="1:92" hidden="1" x14ac:dyDescent="0.25">
      <c r="A2087" s="27" t="s">
        <v>361</v>
      </c>
      <c r="B2087" s="12" t="s">
        <v>111</v>
      </c>
      <c r="C2087" s="2">
        <v>43917</v>
      </c>
      <c r="D2087" s="12">
        <v>0</v>
      </c>
      <c r="E2087" s="12">
        <v>0</v>
      </c>
      <c r="F2087" s="12">
        <v>0</v>
      </c>
      <c r="G2087" s="12">
        <v>0</v>
      </c>
      <c r="H2087" s="12">
        <v>0</v>
      </c>
      <c r="I2087" s="12">
        <v>0</v>
      </c>
      <c r="J2087" s="12">
        <v>0</v>
      </c>
      <c r="K2087" s="12">
        <v>0</v>
      </c>
      <c r="L2087" s="12">
        <v>0</v>
      </c>
      <c r="M2087" s="12">
        <v>0</v>
      </c>
      <c r="N2087" s="12">
        <v>0</v>
      </c>
      <c r="O2087" s="12">
        <v>0</v>
      </c>
      <c r="P2087" s="12">
        <v>0</v>
      </c>
      <c r="Q2087" s="12">
        <v>0</v>
      </c>
      <c r="R2087" s="12">
        <v>0</v>
      </c>
      <c r="S2087" s="12">
        <v>0</v>
      </c>
      <c r="T2087" s="12">
        <v>0</v>
      </c>
      <c r="U2087" s="12">
        <v>0</v>
      </c>
      <c r="V2087" s="12">
        <v>0</v>
      </c>
      <c r="W2087" s="12">
        <v>0</v>
      </c>
      <c r="X2087" s="12">
        <v>0</v>
      </c>
      <c r="Y2087" s="12">
        <v>0</v>
      </c>
      <c r="Z2087" s="12">
        <v>0</v>
      </c>
      <c r="AA2087" s="12">
        <v>0</v>
      </c>
      <c r="AB2087" s="12">
        <v>0</v>
      </c>
      <c r="AC2087" s="12">
        <v>0</v>
      </c>
      <c r="AG2087" s="35" t="s">
        <v>361</v>
      </c>
      <c r="AH2087" s="29" t="s">
        <v>111</v>
      </c>
      <c r="AI2087" s="36">
        <v>43917</v>
      </c>
      <c r="AJ2087" s="12">
        <v>0</v>
      </c>
      <c r="AK2087" s="12">
        <v>0</v>
      </c>
      <c r="AL2087" s="12">
        <v>0</v>
      </c>
      <c r="AM2087" s="12">
        <v>0</v>
      </c>
      <c r="AN2087" s="12">
        <v>0</v>
      </c>
      <c r="AO2087" s="12">
        <v>0</v>
      </c>
      <c r="AP2087" s="12">
        <v>0</v>
      </c>
      <c r="AQ2087" s="12">
        <v>0</v>
      </c>
      <c r="AR2087" s="12">
        <v>0</v>
      </c>
      <c r="AS2087" s="12">
        <v>0</v>
      </c>
      <c r="AT2087" s="12">
        <v>0</v>
      </c>
      <c r="AU2087" s="12">
        <v>0</v>
      </c>
      <c r="AV2087" s="12">
        <v>0</v>
      </c>
      <c r="AW2087" s="12">
        <v>0</v>
      </c>
      <c r="AX2087" s="12">
        <v>0</v>
      </c>
      <c r="AY2087" s="12">
        <v>0</v>
      </c>
      <c r="AZ2087" s="12">
        <v>0</v>
      </c>
      <c r="BA2087" s="12">
        <v>0</v>
      </c>
      <c r="BB2087" s="12">
        <v>0</v>
      </c>
      <c r="BC2087" s="12">
        <v>0</v>
      </c>
      <c r="BD2087" s="12">
        <v>0</v>
      </c>
      <c r="BE2087" s="12">
        <v>0</v>
      </c>
      <c r="BF2087" s="12">
        <v>0</v>
      </c>
      <c r="BK2087" t="s">
        <v>335</v>
      </c>
      <c r="BL2087" t="s">
        <v>111</v>
      </c>
      <c r="BM2087" s="2">
        <v>43916</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0</v>
      </c>
      <c r="CF2087">
        <v>0</v>
      </c>
      <c r="CG2087">
        <v>0</v>
      </c>
      <c r="CH2087">
        <v>0</v>
      </c>
      <c r="CI2087">
        <v>0</v>
      </c>
      <c r="CJ2087">
        <v>0</v>
      </c>
      <c r="CK2087">
        <v>0</v>
      </c>
      <c r="CL2087">
        <v>0</v>
      </c>
      <c r="CM2087">
        <v>0</v>
      </c>
      <c r="CN2087">
        <v>0</v>
      </c>
    </row>
    <row r="2088" spans="1:92" hidden="1" x14ac:dyDescent="0.25">
      <c r="A2088" s="27" t="s">
        <v>361</v>
      </c>
      <c r="B2088" s="12" t="s">
        <v>112</v>
      </c>
      <c r="C2088" s="2">
        <v>43917</v>
      </c>
      <c r="D2088" s="12">
        <v>0</v>
      </c>
      <c r="E2088" s="12">
        <v>0</v>
      </c>
      <c r="F2088" s="12">
        <v>0</v>
      </c>
      <c r="G2088" s="12">
        <v>0</v>
      </c>
      <c r="H2088" s="12">
        <v>0</v>
      </c>
      <c r="I2088" s="12">
        <v>0</v>
      </c>
      <c r="J2088" s="12">
        <v>0</v>
      </c>
      <c r="K2088" s="12">
        <v>0</v>
      </c>
      <c r="L2088" s="12">
        <v>0</v>
      </c>
      <c r="M2088" s="12">
        <v>0</v>
      </c>
      <c r="N2088" s="12">
        <v>0</v>
      </c>
      <c r="O2088" s="12">
        <v>0</v>
      </c>
      <c r="P2088" s="12">
        <v>0</v>
      </c>
      <c r="Q2088" s="12">
        <v>0</v>
      </c>
      <c r="R2088" s="12">
        <v>0</v>
      </c>
      <c r="S2088" s="12">
        <v>0</v>
      </c>
      <c r="T2088" s="12">
        <v>0</v>
      </c>
      <c r="U2088" s="12">
        <v>0</v>
      </c>
      <c r="V2088" s="12">
        <v>0</v>
      </c>
      <c r="W2088" s="12">
        <v>0</v>
      </c>
      <c r="X2088" s="12">
        <v>0</v>
      </c>
      <c r="Y2088" s="12">
        <v>0</v>
      </c>
      <c r="Z2088" s="12">
        <v>0</v>
      </c>
      <c r="AA2088" s="12">
        <v>0</v>
      </c>
      <c r="AB2088" s="12">
        <v>0</v>
      </c>
      <c r="AC2088" s="12">
        <v>0</v>
      </c>
      <c r="AG2088" s="33" t="s">
        <v>361</v>
      </c>
      <c r="AH2088" s="30" t="s">
        <v>112</v>
      </c>
      <c r="AI2088" s="34">
        <v>43917</v>
      </c>
      <c r="AJ2088" s="12">
        <v>0</v>
      </c>
      <c r="AK2088" s="12">
        <v>0</v>
      </c>
      <c r="AL2088" s="12">
        <v>0</v>
      </c>
      <c r="AM2088" s="12">
        <v>0</v>
      </c>
      <c r="AN2088" s="12">
        <v>0</v>
      </c>
      <c r="AO2088" s="12">
        <v>0</v>
      </c>
      <c r="AP2088" s="12">
        <v>0</v>
      </c>
      <c r="AQ2088" s="12">
        <v>0</v>
      </c>
      <c r="AR2088" s="12">
        <v>0</v>
      </c>
      <c r="AS2088" s="12">
        <v>0</v>
      </c>
      <c r="AT2088" s="12">
        <v>0</v>
      </c>
      <c r="AU2088" s="12">
        <v>0</v>
      </c>
      <c r="AV2088" s="12">
        <v>0</v>
      </c>
      <c r="AW2088" s="12">
        <v>0</v>
      </c>
      <c r="AX2088" s="12">
        <v>0</v>
      </c>
      <c r="AY2088" s="12">
        <v>0</v>
      </c>
      <c r="AZ2088" s="12">
        <v>0</v>
      </c>
      <c r="BA2088" s="12">
        <v>0</v>
      </c>
      <c r="BB2088" s="12">
        <v>0</v>
      </c>
      <c r="BC2088" s="12">
        <v>0</v>
      </c>
      <c r="BD2088" s="12">
        <v>0</v>
      </c>
      <c r="BE2088" s="12">
        <v>0</v>
      </c>
      <c r="BF2088" s="12">
        <v>0</v>
      </c>
      <c r="BK2088" t="s">
        <v>335</v>
      </c>
      <c r="BL2088" t="s">
        <v>112</v>
      </c>
      <c r="BM2088" s="2">
        <v>43916</v>
      </c>
      <c r="BN2088">
        <v>0</v>
      </c>
      <c r="BO2088">
        <v>0</v>
      </c>
      <c r="BP2088">
        <v>0</v>
      </c>
      <c r="BQ2088">
        <v>0</v>
      </c>
      <c r="BR2088">
        <v>0</v>
      </c>
      <c r="BS2088">
        <v>0</v>
      </c>
      <c r="BT2088">
        <v>0</v>
      </c>
      <c r="BU2088">
        <v>0</v>
      </c>
      <c r="BV2088">
        <v>0</v>
      </c>
      <c r="BW2088">
        <v>0</v>
      </c>
      <c r="BX2088">
        <v>0</v>
      </c>
      <c r="BY2088">
        <v>0</v>
      </c>
      <c r="BZ2088">
        <v>0</v>
      </c>
      <c r="CA2088">
        <v>0</v>
      </c>
      <c r="CB2088">
        <v>0</v>
      </c>
      <c r="CC2088">
        <v>0</v>
      </c>
      <c r="CD2088">
        <v>0</v>
      </c>
      <c r="CE2088">
        <v>0</v>
      </c>
      <c r="CF2088">
        <v>0</v>
      </c>
      <c r="CG2088">
        <v>0</v>
      </c>
      <c r="CH2088">
        <v>0</v>
      </c>
      <c r="CI2088">
        <v>0</v>
      </c>
      <c r="CJ2088">
        <v>0</v>
      </c>
      <c r="CK2088">
        <v>0</v>
      </c>
      <c r="CL2088">
        <v>0</v>
      </c>
      <c r="CM2088">
        <v>0</v>
      </c>
      <c r="CN2088">
        <v>0</v>
      </c>
    </row>
    <row r="2089" spans="1:92" hidden="1" x14ac:dyDescent="0.25">
      <c r="A2089" s="27" t="s">
        <v>361</v>
      </c>
      <c r="B2089" s="12" t="s">
        <v>113</v>
      </c>
      <c r="C2089" s="2">
        <v>43917</v>
      </c>
      <c r="D2089" s="12">
        <v>0</v>
      </c>
      <c r="E2089" s="12">
        <v>0</v>
      </c>
      <c r="F2089" s="12">
        <v>0</v>
      </c>
      <c r="G2089" s="12">
        <v>0</v>
      </c>
      <c r="H2089" s="12">
        <v>0</v>
      </c>
      <c r="I2089" s="12">
        <v>0</v>
      </c>
      <c r="J2089" s="12">
        <v>0</v>
      </c>
      <c r="K2089" s="12">
        <v>0</v>
      </c>
      <c r="L2089" s="12">
        <v>0</v>
      </c>
      <c r="M2089" s="12">
        <v>0</v>
      </c>
      <c r="N2089" s="12">
        <v>0</v>
      </c>
      <c r="O2089" s="12">
        <v>0</v>
      </c>
      <c r="P2089" s="12">
        <v>0</v>
      </c>
      <c r="Q2089" s="12">
        <v>0</v>
      </c>
      <c r="R2089" s="12">
        <v>0</v>
      </c>
      <c r="S2089" s="12">
        <v>0</v>
      </c>
      <c r="T2089" s="12">
        <v>0</v>
      </c>
      <c r="U2089" s="12">
        <v>0</v>
      </c>
      <c r="V2089" s="12">
        <v>0</v>
      </c>
      <c r="W2089" s="12">
        <v>0</v>
      </c>
      <c r="X2089" s="12">
        <v>0</v>
      </c>
      <c r="Y2089" s="12">
        <v>0</v>
      </c>
      <c r="Z2089" s="12">
        <v>0</v>
      </c>
      <c r="AA2089" s="12">
        <v>0</v>
      </c>
      <c r="AB2089" s="12">
        <v>0</v>
      </c>
      <c r="AC2089" s="12">
        <v>0</v>
      </c>
      <c r="AG2089" s="35" t="s">
        <v>361</v>
      </c>
      <c r="AH2089" s="29" t="s">
        <v>113</v>
      </c>
      <c r="AI2089" s="36">
        <v>43917</v>
      </c>
      <c r="AJ2089" s="12">
        <v>0</v>
      </c>
      <c r="AK2089" s="12">
        <v>0</v>
      </c>
      <c r="AL2089" s="12">
        <v>0</v>
      </c>
      <c r="AM2089" s="12">
        <v>0</v>
      </c>
      <c r="AN2089" s="12">
        <v>0</v>
      </c>
      <c r="AO2089" s="12">
        <v>0</v>
      </c>
      <c r="AP2089" s="12">
        <v>0</v>
      </c>
      <c r="AQ2089" s="12">
        <v>0</v>
      </c>
      <c r="AR2089" s="12">
        <v>0</v>
      </c>
      <c r="AS2089" s="12">
        <v>0</v>
      </c>
      <c r="AT2089" s="12">
        <v>0</v>
      </c>
      <c r="AU2089" s="12">
        <v>0</v>
      </c>
      <c r="AV2089" s="12">
        <v>0</v>
      </c>
      <c r="AW2089" s="12">
        <v>0</v>
      </c>
      <c r="AX2089" s="12">
        <v>0</v>
      </c>
      <c r="AY2089" s="12">
        <v>0</v>
      </c>
      <c r="AZ2089" s="12">
        <v>0</v>
      </c>
      <c r="BA2089" s="12">
        <v>0</v>
      </c>
      <c r="BB2089" s="12">
        <v>0</v>
      </c>
      <c r="BC2089" s="12">
        <v>0</v>
      </c>
      <c r="BD2089" s="12">
        <v>0</v>
      </c>
      <c r="BE2089" s="12">
        <v>0</v>
      </c>
      <c r="BF2089" s="12">
        <v>0</v>
      </c>
      <c r="BK2089" t="s">
        <v>335</v>
      </c>
      <c r="BL2089" t="s">
        <v>113</v>
      </c>
      <c r="BM2089" s="2">
        <v>43916</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0</v>
      </c>
      <c r="CF2089">
        <v>0</v>
      </c>
      <c r="CG2089">
        <v>0</v>
      </c>
      <c r="CH2089">
        <v>0</v>
      </c>
      <c r="CI2089">
        <v>0</v>
      </c>
      <c r="CJ2089">
        <v>0</v>
      </c>
      <c r="CK2089">
        <v>0</v>
      </c>
      <c r="CL2089">
        <v>0</v>
      </c>
      <c r="CM2089">
        <v>0</v>
      </c>
      <c r="CN2089">
        <v>0</v>
      </c>
    </row>
    <row r="2090" spans="1:92" hidden="1" x14ac:dyDescent="0.25">
      <c r="A2090" s="27" t="s">
        <v>362</v>
      </c>
      <c r="B2090" s="12" t="s">
        <v>110</v>
      </c>
      <c r="C2090" s="2">
        <v>43917</v>
      </c>
      <c r="D2090" s="12">
        <v>0</v>
      </c>
      <c r="E2090" s="12">
        <v>0</v>
      </c>
      <c r="F2090" s="12">
        <v>0</v>
      </c>
      <c r="G2090" s="12">
        <v>0</v>
      </c>
      <c r="H2090" s="12">
        <v>0</v>
      </c>
      <c r="I2090" s="12">
        <v>0</v>
      </c>
      <c r="J2090" s="12">
        <v>0</v>
      </c>
      <c r="K2090" s="12">
        <v>0</v>
      </c>
      <c r="L2090" s="12">
        <v>0</v>
      </c>
      <c r="M2090" s="12">
        <v>0</v>
      </c>
      <c r="N2090" s="12">
        <v>0</v>
      </c>
      <c r="O2090" s="12">
        <v>0</v>
      </c>
      <c r="P2090" s="12">
        <v>0</v>
      </c>
      <c r="Q2090" s="12">
        <v>0</v>
      </c>
      <c r="R2090" s="12">
        <v>0</v>
      </c>
      <c r="S2090" s="12">
        <v>0</v>
      </c>
      <c r="T2090" s="12">
        <v>0</v>
      </c>
      <c r="U2090" s="12">
        <v>0</v>
      </c>
      <c r="V2090" s="12">
        <v>0</v>
      </c>
      <c r="W2090" s="12">
        <v>0</v>
      </c>
      <c r="X2090" s="12">
        <v>0</v>
      </c>
      <c r="Y2090" s="12">
        <v>0</v>
      </c>
      <c r="Z2090" s="12">
        <v>0</v>
      </c>
      <c r="AA2090" s="12">
        <v>0</v>
      </c>
      <c r="AB2090" s="12">
        <v>0</v>
      </c>
      <c r="AC2090" s="12">
        <v>0</v>
      </c>
      <c r="AG2090" s="33" t="s">
        <v>362</v>
      </c>
      <c r="AH2090" s="30" t="s">
        <v>110</v>
      </c>
      <c r="AI2090" s="34">
        <v>43917</v>
      </c>
      <c r="AJ2090" s="12">
        <v>0</v>
      </c>
      <c r="AK2090" s="12">
        <v>0</v>
      </c>
      <c r="AL2090" s="12">
        <v>0</v>
      </c>
      <c r="AM2090" s="12">
        <v>0</v>
      </c>
      <c r="AN2090" s="12">
        <v>0</v>
      </c>
      <c r="AO2090" s="12">
        <v>0</v>
      </c>
      <c r="AP2090" s="12">
        <v>0</v>
      </c>
      <c r="AQ2090" s="12">
        <v>0</v>
      </c>
      <c r="AR2090" s="12">
        <v>0</v>
      </c>
      <c r="AS2090" s="12">
        <v>0</v>
      </c>
      <c r="AT2090" s="12">
        <v>0</v>
      </c>
      <c r="AU2090" s="12">
        <v>0</v>
      </c>
      <c r="AV2090" s="12">
        <v>0</v>
      </c>
      <c r="AW2090" s="12">
        <v>0</v>
      </c>
      <c r="AX2090" s="12">
        <v>0</v>
      </c>
      <c r="AY2090" s="12">
        <v>0</v>
      </c>
      <c r="AZ2090" s="12">
        <v>0</v>
      </c>
      <c r="BA2090" s="12">
        <v>0</v>
      </c>
      <c r="BB2090" s="12">
        <v>0</v>
      </c>
      <c r="BC2090" s="12">
        <v>0</v>
      </c>
      <c r="BD2090" s="12">
        <v>0</v>
      </c>
      <c r="BE2090" s="12">
        <v>0</v>
      </c>
      <c r="BF2090" s="12">
        <v>0</v>
      </c>
      <c r="BK2090" t="s">
        <v>336</v>
      </c>
      <c r="BL2090" t="s">
        <v>110</v>
      </c>
      <c r="BM2090" s="2">
        <v>43916</v>
      </c>
      <c r="BN2090">
        <v>0</v>
      </c>
      <c r="BO2090">
        <v>0</v>
      </c>
      <c r="BP2090">
        <v>0</v>
      </c>
      <c r="BQ2090">
        <v>0</v>
      </c>
      <c r="BR2090">
        <v>0</v>
      </c>
      <c r="BS2090">
        <v>0</v>
      </c>
      <c r="BT2090">
        <v>0</v>
      </c>
      <c r="BU2090">
        <v>0</v>
      </c>
      <c r="BV2090">
        <v>0</v>
      </c>
      <c r="BW2090">
        <v>0</v>
      </c>
      <c r="BX2090">
        <v>0</v>
      </c>
      <c r="BY2090">
        <v>0</v>
      </c>
      <c r="BZ2090">
        <v>0</v>
      </c>
      <c r="CA2090">
        <v>0</v>
      </c>
      <c r="CB2090">
        <v>0</v>
      </c>
      <c r="CC2090">
        <v>0</v>
      </c>
      <c r="CD2090">
        <v>0</v>
      </c>
      <c r="CE2090">
        <v>0</v>
      </c>
      <c r="CF2090">
        <v>0</v>
      </c>
      <c r="CG2090">
        <v>0</v>
      </c>
      <c r="CH2090">
        <v>0</v>
      </c>
      <c r="CI2090">
        <v>0</v>
      </c>
      <c r="CJ2090">
        <v>0</v>
      </c>
      <c r="CK2090">
        <v>0</v>
      </c>
      <c r="CL2090">
        <v>0</v>
      </c>
      <c r="CM2090">
        <v>0</v>
      </c>
      <c r="CN2090">
        <v>0</v>
      </c>
    </row>
    <row r="2091" spans="1:92" hidden="1" x14ac:dyDescent="0.25">
      <c r="A2091" s="27" t="s">
        <v>362</v>
      </c>
      <c r="B2091" s="12" t="s">
        <v>111</v>
      </c>
      <c r="C2091" s="2">
        <v>43917</v>
      </c>
      <c r="D2091" s="12">
        <v>0</v>
      </c>
      <c r="E2091" s="12">
        <v>0</v>
      </c>
      <c r="F2091" s="12">
        <v>0</v>
      </c>
      <c r="G2091" s="12">
        <v>0</v>
      </c>
      <c r="H2091" s="12">
        <v>0</v>
      </c>
      <c r="I2091" s="12">
        <v>0</v>
      </c>
      <c r="J2091" s="12">
        <v>0</v>
      </c>
      <c r="K2091" s="12">
        <v>0</v>
      </c>
      <c r="L2091" s="12">
        <v>0</v>
      </c>
      <c r="M2091" s="12">
        <v>0</v>
      </c>
      <c r="N2091" s="12">
        <v>0</v>
      </c>
      <c r="O2091" s="12">
        <v>0</v>
      </c>
      <c r="P2091" s="12">
        <v>0</v>
      </c>
      <c r="Q2091" s="12">
        <v>0</v>
      </c>
      <c r="R2091" s="12">
        <v>0</v>
      </c>
      <c r="S2091" s="12">
        <v>0</v>
      </c>
      <c r="T2091" s="12">
        <v>0</v>
      </c>
      <c r="U2091" s="12">
        <v>0</v>
      </c>
      <c r="V2091" s="12">
        <v>0</v>
      </c>
      <c r="W2091" s="12">
        <v>0</v>
      </c>
      <c r="X2091" s="12">
        <v>0</v>
      </c>
      <c r="Y2091" s="12">
        <v>0</v>
      </c>
      <c r="Z2091" s="12">
        <v>0</v>
      </c>
      <c r="AA2091" s="12">
        <v>0</v>
      </c>
      <c r="AB2091" s="12">
        <v>0</v>
      </c>
      <c r="AC2091" s="12">
        <v>0</v>
      </c>
      <c r="AG2091" s="35" t="s">
        <v>362</v>
      </c>
      <c r="AH2091" s="29" t="s">
        <v>111</v>
      </c>
      <c r="AI2091" s="36">
        <v>43917</v>
      </c>
      <c r="AJ2091" s="12">
        <v>0</v>
      </c>
      <c r="AK2091" s="12">
        <v>0</v>
      </c>
      <c r="AL2091" s="12">
        <v>0</v>
      </c>
      <c r="AM2091" s="12">
        <v>0</v>
      </c>
      <c r="AN2091" s="12">
        <v>0</v>
      </c>
      <c r="AO2091" s="12">
        <v>0</v>
      </c>
      <c r="AP2091" s="12">
        <v>0</v>
      </c>
      <c r="AQ2091" s="12">
        <v>0</v>
      </c>
      <c r="AR2091" s="12">
        <v>0</v>
      </c>
      <c r="AS2091" s="12">
        <v>0</v>
      </c>
      <c r="AT2091" s="12">
        <v>0</v>
      </c>
      <c r="AU2091" s="12">
        <v>0</v>
      </c>
      <c r="AV2091" s="12">
        <v>0</v>
      </c>
      <c r="AW2091" s="12">
        <v>0</v>
      </c>
      <c r="AX2091" s="12">
        <v>0</v>
      </c>
      <c r="AY2091" s="12">
        <v>0</v>
      </c>
      <c r="AZ2091" s="12">
        <v>0</v>
      </c>
      <c r="BA2091" s="12">
        <v>0</v>
      </c>
      <c r="BB2091" s="12">
        <v>0</v>
      </c>
      <c r="BC2091" s="12">
        <v>0</v>
      </c>
      <c r="BD2091" s="12">
        <v>0</v>
      </c>
      <c r="BE2091" s="12">
        <v>0</v>
      </c>
      <c r="BF2091" s="12">
        <v>0</v>
      </c>
      <c r="BK2091" t="s">
        <v>336</v>
      </c>
      <c r="BL2091" t="s">
        <v>111</v>
      </c>
      <c r="BM2091" s="2">
        <v>43916</v>
      </c>
      <c r="BN2091">
        <v>0</v>
      </c>
      <c r="BO2091">
        <v>0</v>
      </c>
      <c r="BP2091">
        <v>0</v>
      </c>
      <c r="BQ2091">
        <v>0</v>
      </c>
      <c r="BR2091">
        <v>0</v>
      </c>
      <c r="BS2091">
        <v>0</v>
      </c>
      <c r="BT2091">
        <v>0</v>
      </c>
      <c r="BU2091">
        <v>0</v>
      </c>
      <c r="BV2091">
        <v>0</v>
      </c>
      <c r="BW2091">
        <v>0</v>
      </c>
      <c r="BX2091">
        <v>0</v>
      </c>
      <c r="BY2091">
        <v>0</v>
      </c>
      <c r="BZ2091">
        <v>0</v>
      </c>
      <c r="CA2091">
        <v>0</v>
      </c>
      <c r="CB2091">
        <v>0</v>
      </c>
      <c r="CC2091">
        <v>0</v>
      </c>
      <c r="CD2091">
        <v>0</v>
      </c>
      <c r="CE2091">
        <v>0</v>
      </c>
      <c r="CF2091">
        <v>0</v>
      </c>
      <c r="CG2091">
        <v>0</v>
      </c>
      <c r="CH2091">
        <v>0</v>
      </c>
      <c r="CI2091">
        <v>0</v>
      </c>
      <c r="CJ2091">
        <v>0</v>
      </c>
      <c r="CK2091">
        <v>0</v>
      </c>
      <c r="CL2091">
        <v>0</v>
      </c>
      <c r="CM2091">
        <v>0</v>
      </c>
      <c r="CN2091">
        <v>0</v>
      </c>
    </row>
    <row r="2092" spans="1:92" hidden="1" x14ac:dyDescent="0.25">
      <c r="A2092" s="27" t="s">
        <v>362</v>
      </c>
      <c r="B2092" s="12" t="s">
        <v>112</v>
      </c>
      <c r="C2092" s="2">
        <v>43917</v>
      </c>
      <c r="D2092" s="12">
        <v>0</v>
      </c>
      <c r="E2092" s="12">
        <v>0</v>
      </c>
      <c r="F2092" s="12">
        <v>0</v>
      </c>
      <c r="G2092" s="12">
        <v>0</v>
      </c>
      <c r="H2092" s="12">
        <v>0</v>
      </c>
      <c r="I2092" s="12">
        <v>0</v>
      </c>
      <c r="J2092" s="12">
        <v>0</v>
      </c>
      <c r="K2092" s="12">
        <v>0</v>
      </c>
      <c r="L2092" s="12">
        <v>0</v>
      </c>
      <c r="M2092" s="12">
        <v>0</v>
      </c>
      <c r="N2092" s="12">
        <v>0</v>
      </c>
      <c r="O2092" s="12">
        <v>0</v>
      </c>
      <c r="P2092" s="12">
        <v>0</v>
      </c>
      <c r="Q2092" s="12">
        <v>0</v>
      </c>
      <c r="R2092" s="12">
        <v>0</v>
      </c>
      <c r="S2092" s="12">
        <v>0</v>
      </c>
      <c r="T2092" s="12">
        <v>0</v>
      </c>
      <c r="U2092" s="12">
        <v>0</v>
      </c>
      <c r="V2092" s="12">
        <v>0</v>
      </c>
      <c r="W2092" s="12">
        <v>0</v>
      </c>
      <c r="X2092" s="12">
        <v>0</v>
      </c>
      <c r="Y2092" s="12">
        <v>0</v>
      </c>
      <c r="Z2092" s="12">
        <v>0</v>
      </c>
      <c r="AA2092" s="12">
        <v>0</v>
      </c>
      <c r="AB2092" s="12">
        <v>0</v>
      </c>
      <c r="AC2092" s="12">
        <v>0</v>
      </c>
      <c r="AG2092" s="33" t="s">
        <v>362</v>
      </c>
      <c r="AH2092" s="30" t="s">
        <v>112</v>
      </c>
      <c r="AI2092" s="34">
        <v>43917</v>
      </c>
      <c r="AJ2092" s="12">
        <v>0</v>
      </c>
      <c r="AK2092" s="12">
        <v>0</v>
      </c>
      <c r="AL2092" s="12">
        <v>0</v>
      </c>
      <c r="AM2092" s="12">
        <v>0</v>
      </c>
      <c r="AN2092" s="12">
        <v>0</v>
      </c>
      <c r="AO2092" s="12">
        <v>0</v>
      </c>
      <c r="AP2092" s="12">
        <v>0</v>
      </c>
      <c r="AQ2092" s="12">
        <v>0</v>
      </c>
      <c r="AR2092" s="12">
        <v>0</v>
      </c>
      <c r="AS2092" s="12">
        <v>0</v>
      </c>
      <c r="AT2092" s="12">
        <v>0</v>
      </c>
      <c r="AU2092" s="12">
        <v>0</v>
      </c>
      <c r="AV2092" s="12">
        <v>0</v>
      </c>
      <c r="AW2092" s="12">
        <v>0</v>
      </c>
      <c r="AX2092" s="12">
        <v>0</v>
      </c>
      <c r="AY2092" s="12">
        <v>0</v>
      </c>
      <c r="AZ2092" s="12">
        <v>0</v>
      </c>
      <c r="BA2092" s="12">
        <v>0</v>
      </c>
      <c r="BB2092" s="12">
        <v>0</v>
      </c>
      <c r="BC2092" s="12">
        <v>0</v>
      </c>
      <c r="BD2092" s="12">
        <v>0</v>
      </c>
      <c r="BE2092" s="12">
        <v>0</v>
      </c>
      <c r="BF2092" s="12">
        <v>0</v>
      </c>
      <c r="BK2092" t="s">
        <v>336</v>
      </c>
      <c r="BL2092" t="s">
        <v>112</v>
      </c>
      <c r="BM2092" s="2">
        <v>43916</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0</v>
      </c>
      <c r="CJ2092">
        <v>0</v>
      </c>
      <c r="CK2092">
        <v>0</v>
      </c>
      <c r="CL2092">
        <v>0</v>
      </c>
      <c r="CM2092">
        <v>0</v>
      </c>
      <c r="CN2092">
        <v>0</v>
      </c>
    </row>
    <row r="2093" spans="1:92" hidden="1" x14ac:dyDescent="0.25">
      <c r="A2093" s="27" t="s">
        <v>362</v>
      </c>
      <c r="B2093" s="12" t="s">
        <v>113</v>
      </c>
      <c r="C2093" s="2">
        <v>43917</v>
      </c>
      <c r="D2093" s="12">
        <v>0</v>
      </c>
      <c r="E2093" s="12">
        <v>0</v>
      </c>
      <c r="F2093" s="12">
        <v>0</v>
      </c>
      <c r="G2093" s="12">
        <v>0</v>
      </c>
      <c r="H2093" s="12">
        <v>0</v>
      </c>
      <c r="I2093" s="12">
        <v>0</v>
      </c>
      <c r="J2093" s="12">
        <v>0</v>
      </c>
      <c r="K2093" s="12">
        <v>0</v>
      </c>
      <c r="L2093" s="12">
        <v>0</v>
      </c>
      <c r="M2093" s="12">
        <v>0</v>
      </c>
      <c r="N2093" s="12">
        <v>0</v>
      </c>
      <c r="O2093" s="12">
        <v>0</v>
      </c>
      <c r="P2093" s="12">
        <v>0</v>
      </c>
      <c r="Q2093" s="12">
        <v>0</v>
      </c>
      <c r="R2093" s="12">
        <v>0</v>
      </c>
      <c r="S2093" s="12">
        <v>0</v>
      </c>
      <c r="T2093" s="12">
        <v>0</v>
      </c>
      <c r="U2093" s="12">
        <v>0</v>
      </c>
      <c r="V2093" s="12">
        <v>0</v>
      </c>
      <c r="W2093" s="12">
        <v>0</v>
      </c>
      <c r="X2093" s="12">
        <v>0</v>
      </c>
      <c r="Y2093" s="12">
        <v>0</v>
      </c>
      <c r="Z2093" s="12">
        <v>0</v>
      </c>
      <c r="AA2093" s="12">
        <v>0</v>
      </c>
      <c r="AB2093" s="12">
        <v>0</v>
      </c>
      <c r="AC2093" s="12">
        <v>0</v>
      </c>
      <c r="AG2093" s="35" t="s">
        <v>362</v>
      </c>
      <c r="AH2093" s="29" t="s">
        <v>113</v>
      </c>
      <c r="AI2093" s="36">
        <v>43917</v>
      </c>
      <c r="AJ2093" s="12">
        <v>0</v>
      </c>
      <c r="AK2093" s="12">
        <v>0</v>
      </c>
      <c r="AL2093" s="12">
        <v>0</v>
      </c>
      <c r="AM2093" s="12">
        <v>0</v>
      </c>
      <c r="AN2093" s="12">
        <v>0</v>
      </c>
      <c r="AO2093" s="12">
        <v>0</v>
      </c>
      <c r="AP2093" s="12">
        <v>0</v>
      </c>
      <c r="AQ2093" s="12">
        <v>0</v>
      </c>
      <c r="AR2093" s="12">
        <v>0</v>
      </c>
      <c r="AS2093" s="12">
        <v>0</v>
      </c>
      <c r="AT2093" s="12">
        <v>0</v>
      </c>
      <c r="AU2093" s="12">
        <v>0</v>
      </c>
      <c r="AV2093" s="12">
        <v>0</v>
      </c>
      <c r="AW2093" s="12">
        <v>0</v>
      </c>
      <c r="AX2093" s="12">
        <v>0</v>
      </c>
      <c r="AY2093" s="12">
        <v>0</v>
      </c>
      <c r="AZ2093" s="12">
        <v>0</v>
      </c>
      <c r="BA2093" s="12">
        <v>0</v>
      </c>
      <c r="BB2093" s="12">
        <v>0</v>
      </c>
      <c r="BC2093" s="12">
        <v>0</v>
      </c>
      <c r="BD2093" s="12">
        <v>0</v>
      </c>
      <c r="BE2093" s="12">
        <v>0</v>
      </c>
      <c r="BF2093" s="12">
        <v>0</v>
      </c>
      <c r="BK2093" t="s">
        <v>336</v>
      </c>
      <c r="BL2093" t="s">
        <v>113</v>
      </c>
      <c r="BM2093" s="2">
        <v>43916</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v>0</v>
      </c>
      <c r="CL2093">
        <v>0</v>
      </c>
      <c r="CM2093">
        <v>0</v>
      </c>
      <c r="CN2093">
        <v>0</v>
      </c>
    </row>
    <row r="2094" spans="1:92" hidden="1" x14ac:dyDescent="0.25">
      <c r="A2094" s="27" t="s">
        <v>363</v>
      </c>
      <c r="B2094" s="12" t="s">
        <v>110</v>
      </c>
      <c r="C2094" s="2">
        <v>43917</v>
      </c>
      <c r="D2094" s="12">
        <v>0</v>
      </c>
      <c r="E2094" s="12">
        <v>0</v>
      </c>
      <c r="F2094" s="12">
        <v>0</v>
      </c>
      <c r="G2094" s="12">
        <v>0</v>
      </c>
      <c r="H2094" s="12">
        <v>0</v>
      </c>
      <c r="I2094" s="12">
        <v>0</v>
      </c>
      <c r="J2094" s="12">
        <v>0</v>
      </c>
      <c r="K2094" s="12">
        <v>0</v>
      </c>
      <c r="L2094" s="12">
        <v>0</v>
      </c>
      <c r="M2094" s="12">
        <v>0</v>
      </c>
      <c r="N2094" s="12">
        <v>0</v>
      </c>
      <c r="O2094" s="12">
        <v>0</v>
      </c>
      <c r="P2094" s="12">
        <v>0</v>
      </c>
      <c r="Q2094" s="12">
        <v>0</v>
      </c>
      <c r="R2094" s="12">
        <v>0</v>
      </c>
      <c r="S2094" s="12">
        <v>0</v>
      </c>
      <c r="T2094" s="12">
        <v>0</v>
      </c>
      <c r="U2094" s="12">
        <v>0</v>
      </c>
      <c r="V2094" s="12">
        <v>0</v>
      </c>
      <c r="W2094" s="12">
        <v>0</v>
      </c>
      <c r="X2094" s="12">
        <v>0</v>
      </c>
      <c r="Y2094" s="12">
        <v>0</v>
      </c>
      <c r="Z2094" s="12">
        <v>0</v>
      </c>
      <c r="AA2094" s="12">
        <v>0</v>
      </c>
      <c r="AB2094" s="12">
        <v>0</v>
      </c>
      <c r="AC2094" s="12">
        <v>0</v>
      </c>
      <c r="AG2094" s="33" t="s">
        <v>363</v>
      </c>
      <c r="AH2094" s="30" t="s">
        <v>110</v>
      </c>
      <c r="AI2094" s="34">
        <v>43917</v>
      </c>
      <c r="AJ2094" s="12">
        <v>0</v>
      </c>
      <c r="AK2094" s="12">
        <v>0</v>
      </c>
      <c r="AL2094" s="12">
        <v>0</v>
      </c>
      <c r="AM2094" s="12">
        <v>0</v>
      </c>
      <c r="AN2094" s="12">
        <v>0</v>
      </c>
      <c r="AO2094" s="12">
        <v>0</v>
      </c>
      <c r="AP2094" s="12">
        <v>0</v>
      </c>
      <c r="AQ2094" s="12">
        <v>0</v>
      </c>
      <c r="AR2094" s="12">
        <v>0</v>
      </c>
      <c r="AS2094" s="12">
        <v>0</v>
      </c>
      <c r="AT2094" s="12">
        <v>0</v>
      </c>
      <c r="AU2094" s="12">
        <v>0</v>
      </c>
      <c r="AV2094" s="12">
        <v>0</v>
      </c>
      <c r="AW2094" s="12">
        <v>0</v>
      </c>
      <c r="AX2094" s="12">
        <v>0</v>
      </c>
      <c r="AY2094" s="12">
        <v>0</v>
      </c>
      <c r="AZ2094" s="12">
        <v>0</v>
      </c>
      <c r="BA2094" s="12">
        <v>0</v>
      </c>
      <c r="BB2094" s="12">
        <v>0</v>
      </c>
      <c r="BC2094" s="12">
        <v>0</v>
      </c>
      <c r="BD2094" s="12">
        <v>0</v>
      </c>
      <c r="BE2094" s="12">
        <v>0</v>
      </c>
      <c r="BF2094" s="12">
        <v>0</v>
      </c>
      <c r="BK2094" t="s">
        <v>337</v>
      </c>
      <c r="BL2094" t="s">
        <v>110</v>
      </c>
      <c r="BM2094" s="2">
        <v>43916</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v>0</v>
      </c>
      <c r="CG2094">
        <v>0</v>
      </c>
      <c r="CH2094">
        <v>0</v>
      </c>
      <c r="CI2094">
        <v>0</v>
      </c>
      <c r="CJ2094">
        <v>0</v>
      </c>
      <c r="CK2094">
        <v>0</v>
      </c>
      <c r="CL2094">
        <v>0</v>
      </c>
      <c r="CM2094">
        <v>0</v>
      </c>
      <c r="CN2094">
        <v>0</v>
      </c>
    </row>
    <row r="2095" spans="1:92" hidden="1" x14ac:dyDescent="0.25">
      <c r="A2095" s="27" t="s">
        <v>363</v>
      </c>
      <c r="B2095" s="12" t="s">
        <v>111</v>
      </c>
      <c r="C2095" s="2">
        <v>43917</v>
      </c>
      <c r="D2095" s="12">
        <v>0</v>
      </c>
      <c r="E2095" s="12">
        <v>0</v>
      </c>
      <c r="F2095" s="12">
        <v>0</v>
      </c>
      <c r="G2095" s="12">
        <v>0</v>
      </c>
      <c r="H2095" s="12">
        <v>0</v>
      </c>
      <c r="I2095" s="12">
        <v>0</v>
      </c>
      <c r="J2095" s="12">
        <v>0</v>
      </c>
      <c r="K2095" s="12">
        <v>0</v>
      </c>
      <c r="L2095" s="12">
        <v>0</v>
      </c>
      <c r="M2095" s="12">
        <v>0</v>
      </c>
      <c r="N2095" s="12">
        <v>0</v>
      </c>
      <c r="O2095" s="12">
        <v>0</v>
      </c>
      <c r="P2095" s="12">
        <v>0</v>
      </c>
      <c r="Q2095" s="12">
        <v>0</v>
      </c>
      <c r="R2095" s="12">
        <v>0</v>
      </c>
      <c r="S2095" s="12">
        <v>0</v>
      </c>
      <c r="T2095" s="12">
        <v>0</v>
      </c>
      <c r="U2095" s="12">
        <v>0</v>
      </c>
      <c r="V2095" s="12">
        <v>0</v>
      </c>
      <c r="W2095" s="12">
        <v>0</v>
      </c>
      <c r="X2095" s="12">
        <v>0</v>
      </c>
      <c r="Y2095" s="12">
        <v>0</v>
      </c>
      <c r="Z2095" s="12">
        <v>0</v>
      </c>
      <c r="AA2095" s="12">
        <v>0</v>
      </c>
      <c r="AB2095" s="12">
        <v>0</v>
      </c>
      <c r="AC2095" s="12">
        <v>0</v>
      </c>
      <c r="AG2095" s="35" t="s">
        <v>363</v>
      </c>
      <c r="AH2095" s="29" t="s">
        <v>111</v>
      </c>
      <c r="AI2095" s="36">
        <v>43917</v>
      </c>
      <c r="AJ2095" s="12">
        <v>0</v>
      </c>
      <c r="AK2095" s="12">
        <v>0</v>
      </c>
      <c r="AL2095" s="12">
        <v>0</v>
      </c>
      <c r="AM2095" s="12">
        <v>0</v>
      </c>
      <c r="AN2095" s="12">
        <v>0</v>
      </c>
      <c r="AO2095" s="12">
        <v>0</v>
      </c>
      <c r="AP2095" s="12">
        <v>0</v>
      </c>
      <c r="AQ2095" s="12">
        <v>0</v>
      </c>
      <c r="AR2095" s="12">
        <v>0</v>
      </c>
      <c r="AS2095" s="12">
        <v>0</v>
      </c>
      <c r="AT2095" s="12">
        <v>0</v>
      </c>
      <c r="AU2095" s="12">
        <v>0</v>
      </c>
      <c r="AV2095" s="12">
        <v>0</v>
      </c>
      <c r="AW2095" s="12">
        <v>0</v>
      </c>
      <c r="AX2095" s="12">
        <v>0</v>
      </c>
      <c r="AY2095" s="12">
        <v>0</v>
      </c>
      <c r="AZ2095" s="12">
        <v>0</v>
      </c>
      <c r="BA2095" s="12">
        <v>0</v>
      </c>
      <c r="BB2095" s="12">
        <v>0</v>
      </c>
      <c r="BC2095" s="12">
        <v>0</v>
      </c>
      <c r="BD2095" s="12">
        <v>0</v>
      </c>
      <c r="BE2095" s="12">
        <v>0</v>
      </c>
      <c r="BF2095" s="12">
        <v>0</v>
      </c>
      <c r="BK2095" t="s">
        <v>337</v>
      </c>
      <c r="BL2095" t="s">
        <v>111</v>
      </c>
      <c r="BM2095" s="2">
        <v>43916</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0</v>
      </c>
      <c r="CG2095">
        <v>0</v>
      </c>
      <c r="CH2095">
        <v>0</v>
      </c>
      <c r="CI2095">
        <v>0</v>
      </c>
      <c r="CJ2095">
        <v>0</v>
      </c>
      <c r="CK2095">
        <v>0</v>
      </c>
      <c r="CL2095">
        <v>0</v>
      </c>
      <c r="CM2095">
        <v>0</v>
      </c>
      <c r="CN2095">
        <v>0</v>
      </c>
    </row>
    <row r="2096" spans="1:92" hidden="1" x14ac:dyDescent="0.25">
      <c r="A2096" s="27" t="s">
        <v>363</v>
      </c>
      <c r="B2096" s="12" t="s">
        <v>112</v>
      </c>
      <c r="C2096" s="2">
        <v>43917</v>
      </c>
      <c r="D2096" s="12">
        <v>0</v>
      </c>
      <c r="E2096" s="12">
        <v>0</v>
      </c>
      <c r="F2096" s="12">
        <v>0</v>
      </c>
      <c r="G2096" s="12">
        <v>0</v>
      </c>
      <c r="H2096" s="12">
        <v>0</v>
      </c>
      <c r="I2096" s="12">
        <v>0</v>
      </c>
      <c r="J2096" s="12">
        <v>0</v>
      </c>
      <c r="K2096" s="12">
        <v>0</v>
      </c>
      <c r="L2096" s="12">
        <v>0</v>
      </c>
      <c r="M2096" s="12">
        <v>0</v>
      </c>
      <c r="N2096" s="12">
        <v>0</v>
      </c>
      <c r="O2096" s="12">
        <v>0</v>
      </c>
      <c r="P2096" s="12">
        <v>0</v>
      </c>
      <c r="Q2096" s="12">
        <v>0</v>
      </c>
      <c r="R2096" s="12">
        <v>0</v>
      </c>
      <c r="S2096" s="12">
        <v>0</v>
      </c>
      <c r="T2096" s="12">
        <v>0</v>
      </c>
      <c r="U2096" s="12">
        <v>0</v>
      </c>
      <c r="V2096" s="12">
        <v>0</v>
      </c>
      <c r="W2096" s="12">
        <v>0</v>
      </c>
      <c r="X2096" s="12">
        <v>0</v>
      </c>
      <c r="Y2096" s="12">
        <v>0</v>
      </c>
      <c r="Z2096" s="12">
        <v>0</v>
      </c>
      <c r="AA2096" s="12">
        <v>0</v>
      </c>
      <c r="AB2096" s="12">
        <v>0</v>
      </c>
      <c r="AC2096" s="12">
        <v>0</v>
      </c>
      <c r="AG2096" s="33" t="s">
        <v>363</v>
      </c>
      <c r="AH2096" s="30" t="s">
        <v>112</v>
      </c>
      <c r="AI2096" s="34">
        <v>43917</v>
      </c>
      <c r="AJ2096" s="12">
        <v>0</v>
      </c>
      <c r="AK2096" s="12">
        <v>0</v>
      </c>
      <c r="AL2096" s="12">
        <v>0</v>
      </c>
      <c r="AM2096" s="12">
        <v>0</v>
      </c>
      <c r="AN2096" s="12">
        <v>0</v>
      </c>
      <c r="AO2096" s="12">
        <v>0</v>
      </c>
      <c r="AP2096" s="12">
        <v>0</v>
      </c>
      <c r="AQ2096" s="12">
        <v>0</v>
      </c>
      <c r="AR2096" s="12">
        <v>0</v>
      </c>
      <c r="AS2096" s="12">
        <v>0</v>
      </c>
      <c r="AT2096" s="12">
        <v>0</v>
      </c>
      <c r="AU2096" s="12">
        <v>0</v>
      </c>
      <c r="AV2096" s="12">
        <v>0</v>
      </c>
      <c r="AW2096" s="12">
        <v>0</v>
      </c>
      <c r="AX2096" s="12">
        <v>0</v>
      </c>
      <c r="AY2096" s="12">
        <v>0</v>
      </c>
      <c r="AZ2096" s="12">
        <v>0</v>
      </c>
      <c r="BA2096" s="12">
        <v>0</v>
      </c>
      <c r="BB2096" s="12">
        <v>0</v>
      </c>
      <c r="BC2096" s="12">
        <v>0</v>
      </c>
      <c r="BD2096" s="12">
        <v>0</v>
      </c>
      <c r="BE2096" s="12">
        <v>0</v>
      </c>
      <c r="BF2096" s="12">
        <v>0</v>
      </c>
      <c r="BK2096" t="s">
        <v>337</v>
      </c>
      <c r="BL2096" t="s">
        <v>112</v>
      </c>
      <c r="BM2096" s="2">
        <v>43916</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c r="CK2096">
        <v>0</v>
      </c>
      <c r="CL2096">
        <v>0</v>
      </c>
      <c r="CM2096">
        <v>0</v>
      </c>
      <c r="CN2096">
        <v>0</v>
      </c>
    </row>
    <row r="2097" spans="1:92" hidden="1" x14ac:dyDescent="0.25">
      <c r="A2097" s="27" t="s">
        <v>363</v>
      </c>
      <c r="B2097" s="12" t="s">
        <v>113</v>
      </c>
      <c r="C2097" s="2">
        <v>43917</v>
      </c>
      <c r="D2097" s="12">
        <v>0</v>
      </c>
      <c r="E2097" s="12">
        <v>0</v>
      </c>
      <c r="F2097" s="12">
        <v>0</v>
      </c>
      <c r="G2097" s="12">
        <v>0</v>
      </c>
      <c r="H2097" s="12">
        <v>0</v>
      </c>
      <c r="I2097" s="12">
        <v>0</v>
      </c>
      <c r="J2097" s="12">
        <v>0</v>
      </c>
      <c r="K2097" s="12">
        <v>0</v>
      </c>
      <c r="L2097" s="12">
        <v>0</v>
      </c>
      <c r="M2097" s="12">
        <v>0</v>
      </c>
      <c r="N2097" s="12">
        <v>0</v>
      </c>
      <c r="O2097" s="12">
        <v>0</v>
      </c>
      <c r="P2097" s="12">
        <v>0</v>
      </c>
      <c r="Q2097" s="12">
        <v>0</v>
      </c>
      <c r="R2097" s="12">
        <v>0</v>
      </c>
      <c r="S2097" s="12">
        <v>0</v>
      </c>
      <c r="T2097" s="12">
        <v>0</v>
      </c>
      <c r="U2097" s="12">
        <v>0</v>
      </c>
      <c r="V2097" s="12">
        <v>0</v>
      </c>
      <c r="W2097" s="12">
        <v>0</v>
      </c>
      <c r="X2097" s="12">
        <v>0</v>
      </c>
      <c r="Y2097" s="12">
        <v>0</v>
      </c>
      <c r="Z2097" s="12">
        <v>0</v>
      </c>
      <c r="AA2097" s="12">
        <v>0</v>
      </c>
      <c r="AB2097" s="12">
        <v>0</v>
      </c>
      <c r="AC2097" s="12">
        <v>0</v>
      </c>
      <c r="AG2097" s="35" t="s">
        <v>363</v>
      </c>
      <c r="AH2097" s="29" t="s">
        <v>113</v>
      </c>
      <c r="AI2097" s="36">
        <v>43917</v>
      </c>
      <c r="AJ2097" s="12">
        <v>0</v>
      </c>
      <c r="AK2097" s="12">
        <v>0</v>
      </c>
      <c r="AL2097" s="12">
        <v>0</v>
      </c>
      <c r="AM2097" s="12">
        <v>0</v>
      </c>
      <c r="AN2097" s="12">
        <v>0</v>
      </c>
      <c r="AO2097" s="12">
        <v>0</v>
      </c>
      <c r="AP2097" s="12">
        <v>0</v>
      </c>
      <c r="AQ2097" s="12">
        <v>0</v>
      </c>
      <c r="AR2097" s="12">
        <v>0</v>
      </c>
      <c r="AS2097" s="12">
        <v>0</v>
      </c>
      <c r="AT2097" s="12">
        <v>0</v>
      </c>
      <c r="AU2097" s="12">
        <v>0</v>
      </c>
      <c r="AV2097" s="12">
        <v>0</v>
      </c>
      <c r="AW2097" s="12">
        <v>0</v>
      </c>
      <c r="AX2097" s="12">
        <v>0</v>
      </c>
      <c r="AY2097" s="12">
        <v>0</v>
      </c>
      <c r="AZ2097" s="12">
        <v>0</v>
      </c>
      <c r="BA2097" s="12">
        <v>0</v>
      </c>
      <c r="BB2097" s="12">
        <v>0</v>
      </c>
      <c r="BC2097" s="12">
        <v>0</v>
      </c>
      <c r="BD2097" s="12">
        <v>0</v>
      </c>
      <c r="BE2097" s="12">
        <v>0</v>
      </c>
      <c r="BF2097" s="12">
        <v>0</v>
      </c>
      <c r="BK2097" t="s">
        <v>337</v>
      </c>
      <c r="BL2097" t="s">
        <v>113</v>
      </c>
      <c r="BM2097" s="2">
        <v>43916</v>
      </c>
      <c r="BN2097">
        <v>0</v>
      </c>
      <c r="BO2097">
        <v>0</v>
      </c>
      <c r="BP2097">
        <v>0</v>
      </c>
      <c r="BQ2097">
        <v>0</v>
      </c>
      <c r="BR2097">
        <v>0</v>
      </c>
      <c r="BS2097">
        <v>0</v>
      </c>
      <c r="BT2097">
        <v>0</v>
      </c>
      <c r="BU2097">
        <v>0</v>
      </c>
      <c r="BV2097">
        <v>0</v>
      </c>
      <c r="BW2097">
        <v>0</v>
      </c>
      <c r="BX2097">
        <v>0</v>
      </c>
      <c r="BY2097">
        <v>0</v>
      </c>
      <c r="BZ2097">
        <v>0</v>
      </c>
      <c r="CA2097">
        <v>0</v>
      </c>
      <c r="CB2097">
        <v>0</v>
      </c>
      <c r="CC2097">
        <v>0</v>
      </c>
      <c r="CD2097">
        <v>0</v>
      </c>
      <c r="CE2097">
        <v>0</v>
      </c>
      <c r="CF2097">
        <v>0</v>
      </c>
      <c r="CG2097">
        <v>0</v>
      </c>
      <c r="CH2097">
        <v>0</v>
      </c>
      <c r="CI2097">
        <v>0</v>
      </c>
      <c r="CJ2097">
        <v>0</v>
      </c>
      <c r="CK2097">
        <v>0</v>
      </c>
      <c r="CL2097">
        <v>0</v>
      </c>
      <c r="CM2097">
        <v>0</v>
      </c>
      <c r="CN2097">
        <v>0</v>
      </c>
    </row>
    <row r="2098" spans="1:92" hidden="1" x14ac:dyDescent="0.25">
      <c r="A2098" s="27" t="s">
        <v>364</v>
      </c>
      <c r="B2098" s="12" t="s">
        <v>110</v>
      </c>
      <c r="C2098" s="2">
        <v>43917</v>
      </c>
      <c r="D2098" s="12">
        <v>0</v>
      </c>
      <c r="E2098" s="12">
        <v>0</v>
      </c>
      <c r="F2098" s="12">
        <v>0</v>
      </c>
      <c r="G2098" s="12">
        <v>0</v>
      </c>
      <c r="H2098" s="12">
        <v>0</v>
      </c>
      <c r="I2098" s="12">
        <v>0</v>
      </c>
      <c r="J2098" s="12">
        <v>0</v>
      </c>
      <c r="K2098" s="12">
        <v>0</v>
      </c>
      <c r="L2098" s="12">
        <v>0</v>
      </c>
      <c r="M2098" s="12">
        <v>0</v>
      </c>
      <c r="N2098" s="12">
        <v>0</v>
      </c>
      <c r="O2098" s="12">
        <v>0</v>
      </c>
      <c r="P2098" s="12">
        <v>0</v>
      </c>
      <c r="Q2098" s="12">
        <v>0</v>
      </c>
      <c r="R2098" s="12">
        <v>0</v>
      </c>
      <c r="S2098" s="12">
        <v>0</v>
      </c>
      <c r="T2098" s="12">
        <v>0</v>
      </c>
      <c r="U2098" s="12">
        <v>0</v>
      </c>
      <c r="V2098" s="12">
        <v>0</v>
      </c>
      <c r="W2098" s="12">
        <v>0</v>
      </c>
      <c r="X2098" s="12">
        <v>0</v>
      </c>
      <c r="Y2098" s="12">
        <v>0</v>
      </c>
      <c r="Z2098" s="12">
        <v>0</v>
      </c>
      <c r="AA2098" s="12">
        <v>0</v>
      </c>
      <c r="AB2098" s="12">
        <v>0</v>
      </c>
      <c r="AC2098" s="12">
        <v>0</v>
      </c>
      <c r="AG2098" s="33" t="s">
        <v>364</v>
      </c>
      <c r="AH2098" s="30" t="s">
        <v>110</v>
      </c>
      <c r="AI2098" s="34">
        <v>43917</v>
      </c>
      <c r="AJ2098" s="12">
        <v>0</v>
      </c>
      <c r="AK2098" s="12">
        <v>0</v>
      </c>
      <c r="AL2098" s="12">
        <v>0</v>
      </c>
      <c r="AM2098" s="12">
        <v>0</v>
      </c>
      <c r="AN2098" s="12">
        <v>0</v>
      </c>
      <c r="AO2098" s="12">
        <v>0</v>
      </c>
      <c r="AP2098" s="12">
        <v>0</v>
      </c>
      <c r="AQ2098" s="12">
        <v>0</v>
      </c>
      <c r="AR2098" s="12">
        <v>0</v>
      </c>
      <c r="AS2098" s="12">
        <v>0</v>
      </c>
      <c r="AT2098" s="12">
        <v>0</v>
      </c>
      <c r="AU2098" s="12">
        <v>0</v>
      </c>
      <c r="AV2098" s="12">
        <v>0</v>
      </c>
      <c r="AW2098" s="12">
        <v>0</v>
      </c>
      <c r="AX2098" s="12">
        <v>0</v>
      </c>
      <c r="AY2098" s="12">
        <v>0</v>
      </c>
      <c r="AZ2098" s="12">
        <v>0</v>
      </c>
      <c r="BA2098" s="12">
        <v>0</v>
      </c>
      <c r="BB2098" s="12">
        <v>0</v>
      </c>
      <c r="BC2098" s="12">
        <v>0</v>
      </c>
      <c r="BD2098" s="12">
        <v>0</v>
      </c>
      <c r="BE2098" s="12">
        <v>0</v>
      </c>
      <c r="BF2098" s="12">
        <v>0</v>
      </c>
      <c r="BK2098" t="s">
        <v>338</v>
      </c>
      <c r="BL2098" t="s">
        <v>110</v>
      </c>
      <c r="BM2098" s="2">
        <v>43916</v>
      </c>
      <c r="BN2098">
        <v>0</v>
      </c>
      <c r="BO2098">
        <v>0</v>
      </c>
      <c r="BP2098">
        <v>0</v>
      </c>
      <c r="BQ2098">
        <v>0</v>
      </c>
      <c r="BR2098">
        <v>0</v>
      </c>
      <c r="BS2098">
        <v>0</v>
      </c>
      <c r="BT2098">
        <v>0</v>
      </c>
      <c r="BU2098">
        <v>0</v>
      </c>
      <c r="BV2098">
        <v>0</v>
      </c>
      <c r="BW2098">
        <v>0</v>
      </c>
      <c r="BX2098">
        <v>0</v>
      </c>
      <c r="BY2098">
        <v>0</v>
      </c>
      <c r="BZ2098">
        <v>0</v>
      </c>
      <c r="CA2098">
        <v>0</v>
      </c>
      <c r="CB2098">
        <v>0</v>
      </c>
      <c r="CC2098">
        <v>0</v>
      </c>
      <c r="CD2098">
        <v>0</v>
      </c>
      <c r="CE2098">
        <v>0</v>
      </c>
      <c r="CF2098">
        <v>0</v>
      </c>
      <c r="CG2098">
        <v>0</v>
      </c>
      <c r="CH2098">
        <v>0</v>
      </c>
      <c r="CI2098">
        <v>0</v>
      </c>
      <c r="CJ2098">
        <v>0</v>
      </c>
      <c r="CK2098">
        <v>0</v>
      </c>
      <c r="CL2098">
        <v>0</v>
      </c>
      <c r="CM2098">
        <v>0</v>
      </c>
      <c r="CN2098">
        <v>0</v>
      </c>
    </row>
    <row r="2099" spans="1:92" hidden="1" x14ac:dyDescent="0.25">
      <c r="A2099" s="27" t="s">
        <v>364</v>
      </c>
      <c r="B2099" s="12" t="s">
        <v>111</v>
      </c>
      <c r="C2099" s="2">
        <v>43917</v>
      </c>
      <c r="D2099" s="12">
        <v>0</v>
      </c>
      <c r="E2099" s="12">
        <v>0</v>
      </c>
      <c r="F2099" s="12">
        <v>0</v>
      </c>
      <c r="G2099" s="12">
        <v>0</v>
      </c>
      <c r="H2099" s="12">
        <v>0</v>
      </c>
      <c r="I2099" s="12">
        <v>0</v>
      </c>
      <c r="J2099" s="12">
        <v>0</v>
      </c>
      <c r="K2099" s="12">
        <v>0</v>
      </c>
      <c r="L2099" s="12">
        <v>0</v>
      </c>
      <c r="M2099" s="12">
        <v>0</v>
      </c>
      <c r="N2099" s="12">
        <v>0</v>
      </c>
      <c r="O2099" s="12">
        <v>0</v>
      </c>
      <c r="P2099" s="12">
        <v>0</v>
      </c>
      <c r="Q2099" s="12">
        <v>0</v>
      </c>
      <c r="R2099" s="12">
        <v>0</v>
      </c>
      <c r="S2099" s="12">
        <v>0</v>
      </c>
      <c r="T2099" s="12">
        <v>0</v>
      </c>
      <c r="U2099" s="12">
        <v>0</v>
      </c>
      <c r="V2099" s="12">
        <v>0</v>
      </c>
      <c r="W2099" s="12">
        <v>0</v>
      </c>
      <c r="X2099" s="12">
        <v>0</v>
      </c>
      <c r="Y2099" s="12">
        <v>0</v>
      </c>
      <c r="Z2099" s="12">
        <v>0</v>
      </c>
      <c r="AA2099" s="12">
        <v>0</v>
      </c>
      <c r="AB2099" s="12">
        <v>0</v>
      </c>
      <c r="AC2099" s="12">
        <v>0</v>
      </c>
      <c r="AG2099" s="35" t="s">
        <v>364</v>
      </c>
      <c r="AH2099" s="29" t="s">
        <v>111</v>
      </c>
      <c r="AI2099" s="36">
        <v>43917</v>
      </c>
      <c r="AJ2099" s="12">
        <v>0</v>
      </c>
      <c r="AK2099" s="12">
        <v>0</v>
      </c>
      <c r="AL2099" s="12">
        <v>0</v>
      </c>
      <c r="AM2099" s="12">
        <v>0</v>
      </c>
      <c r="AN2099" s="12">
        <v>0</v>
      </c>
      <c r="AO2099" s="12">
        <v>0</v>
      </c>
      <c r="AP2099" s="12">
        <v>0</v>
      </c>
      <c r="AQ2099" s="12">
        <v>0</v>
      </c>
      <c r="AR2099" s="12">
        <v>0</v>
      </c>
      <c r="AS2099" s="12">
        <v>0</v>
      </c>
      <c r="AT2099" s="12">
        <v>0</v>
      </c>
      <c r="AU2099" s="12">
        <v>0</v>
      </c>
      <c r="AV2099" s="12">
        <v>0</v>
      </c>
      <c r="AW2099" s="12">
        <v>0</v>
      </c>
      <c r="AX2099" s="12">
        <v>0</v>
      </c>
      <c r="AY2099" s="12">
        <v>0</v>
      </c>
      <c r="AZ2099" s="12">
        <v>0</v>
      </c>
      <c r="BA2099" s="12">
        <v>0</v>
      </c>
      <c r="BB2099" s="12">
        <v>0</v>
      </c>
      <c r="BC2099" s="12">
        <v>0</v>
      </c>
      <c r="BD2099" s="12">
        <v>0</v>
      </c>
      <c r="BE2099" s="12">
        <v>0</v>
      </c>
      <c r="BF2099" s="12">
        <v>0</v>
      </c>
      <c r="BK2099" t="s">
        <v>338</v>
      </c>
      <c r="BL2099" t="s">
        <v>111</v>
      </c>
      <c r="BM2099" s="2">
        <v>43916</v>
      </c>
      <c r="BN2099">
        <v>0</v>
      </c>
      <c r="BO2099">
        <v>0</v>
      </c>
      <c r="BP2099">
        <v>0</v>
      </c>
      <c r="BQ2099">
        <v>0</v>
      </c>
      <c r="BR2099">
        <v>0</v>
      </c>
      <c r="BS2099">
        <v>0</v>
      </c>
      <c r="BT2099">
        <v>0</v>
      </c>
      <c r="BU2099">
        <v>0</v>
      </c>
      <c r="BV2099">
        <v>0</v>
      </c>
      <c r="BW2099">
        <v>0</v>
      </c>
      <c r="BX2099">
        <v>0</v>
      </c>
      <c r="BY2099">
        <v>0</v>
      </c>
      <c r="BZ2099">
        <v>0</v>
      </c>
      <c r="CA2099">
        <v>0</v>
      </c>
      <c r="CB2099">
        <v>0</v>
      </c>
      <c r="CC2099">
        <v>0</v>
      </c>
      <c r="CD2099">
        <v>0</v>
      </c>
      <c r="CE2099">
        <v>0</v>
      </c>
      <c r="CF2099">
        <v>0</v>
      </c>
      <c r="CG2099">
        <v>0</v>
      </c>
      <c r="CH2099">
        <v>0</v>
      </c>
      <c r="CI2099">
        <v>0</v>
      </c>
      <c r="CJ2099">
        <v>0</v>
      </c>
      <c r="CK2099">
        <v>0</v>
      </c>
      <c r="CL2099">
        <v>0</v>
      </c>
      <c r="CM2099">
        <v>0</v>
      </c>
      <c r="CN2099">
        <v>0</v>
      </c>
    </row>
    <row r="2100" spans="1:92" hidden="1" x14ac:dyDescent="0.25">
      <c r="A2100" s="27" t="s">
        <v>364</v>
      </c>
      <c r="B2100" s="12" t="s">
        <v>112</v>
      </c>
      <c r="C2100" s="2">
        <v>43917</v>
      </c>
      <c r="D2100" s="12">
        <v>0</v>
      </c>
      <c r="E2100" s="12">
        <v>0</v>
      </c>
      <c r="F2100" s="12">
        <v>0</v>
      </c>
      <c r="G2100" s="12">
        <v>0</v>
      </c>
      <c r="H2100" s="12">
        <v>0</v>
      </c>
      <c r="I2100" s="12">
        <v>0</v>
      </c>
      <c r="J2100" s="12">
        <v>0</v>
      </c>
      <c r="K2100" s="12">
        <v>0</v>
      </c>
      <c r="L2100" s="12">
        <v>0</v>
      </c>
      <c r="M2100" s="12">
        <v>0</v>
      </c>
      <c r="N2100" s="12">
        <v>0</v>
      </c>
      <c r="O2100" s="12">
        <v>0</v>
      </c>
      <c r="P2100" s="12">
        <v>0</v>
      </c>
      <c r="Q2100" s="12">
        <v>0</v>
      </c>
      <c r="R2100" s="12">
        <v>0</v>
      </c>
      <c r="S2100" s="12">
        <v>0</v>
      </c>
      <c r="T2100" s="12">
        <v>0</v>
      </c>
      <c r="U2100" s="12">
        <v>0</v>
      </c>
      <c r="V2100" s="12">
        <v>0</v>
      </c>
      <c r="W2100" s="12">
        <v>0</v>
      </c>
      <c r="X2100" s="12">
        <v>0</v>
      </c>
      <c r="Y2100" s="12">
        <v>0</v>
      </c>
      <c r="Z2100" s="12">
        <v>0</v>
      </c>
      <c r="AA2100" s="12">
        <v>0</v>
      </c>
      <c r="AB2100" s="12">
        <v>0</v>
      </c>
      <c r="AC2100" s="12">
        <v>0</v>
      </c>
      <c r="AG2100" s="33" t="s">
        <v>364</v>
      </c>
      <c r="AH2100" s="30" t="s">
        <v>112</v>
      </c>
      <c r="AI2100" s="34">
        <v>43917</v>
      </c>
      <c r="AJ2100" s="12">
        <v>0</v>
      </c>
      <c r="AK2100" s="12">
        <v>0</v>
      </c>
      <c r="AL2100" s="12">
        <v>0</v>
      </c>
      <c r="AM2100" s="12">
        <v>0</v>
      </c>
      <c r="AN2100" s="12">
        <v>0</v>
      </c>
      <c r="AO2100" s="12">
        <v>0</v>
      </c>
      <c r="AP2100" s="12">
        <v>0</v>
      </c>
      <c r="AQ2100" s="12">
        <v>0</v>
      </c>
      <c r="AR2100" s="12">
        <v>0</v>
      </c>
      <c r="AS2100" s="12">
        <v>0</v>
      </c>
      <c r="AT2100" s="12">
        <v>0</v>
      </c>
      <c r="AU2100" s="12">
        <v>0</v>
      </c>
      <c r="AV2100" s="12">
        <v>0</v>
      </c>
      <c r="AW2100" s="12">
        <v>0</v>
      </c>
      <c r="AX2100" s="12">
        <v>0</v>
      </c>
      <c r="AY2100" s="12">
        <v>0</v>
      </c>
      <c r="AZ2100" s="12">
        <v>0</v>
      </c>
      <c r="BA2100" s="12">
        <v>0</v>
      </c>
      <c r="BB2100" s="12">
        <v>0</v>
      </c>
      <c r="BC2100" s="12">
        <v>0</v>
      </c>
      <c r="BD2100" s="12">
        <v>0</v>
      </c>
      <c r="BE2100" s="12">
        <v>0</v>
      </c>
      <c r="BF2100" s="12">
        <v>0</v>
      </c>
      <c r="BK2100" t="s">
        <v>338</v>
      </c>
      <c r="BL2100" t="s">
        <v>112</v>
      </c>
      <c r="BM2100" s="2">
        <v>43916</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0</v>
      </c>
      <c r="CJ2100">
        <v>0</v>
      </c>
      <c r="CK2100">
        <v>0</v>
      </c>
      <c r="CL2100">
        <v>0</v>
      </c>
      <c r="CM2100">
        <v>0</v>
      </c>
      <c r="CN2100">
        <v>0</v>
      </c>
    </row>
    <row r="2101" spans="1:92" hidden="1" x14ac:dyDescent="0.25">
      <c r="A2101" s="27" t="s">
        <v>364</v>
      </c>
      <c r="B2101" s="12" t="s">
        <v>113</v>
      </c>
      <c r="C2101" s="2">
        <v>43917</v>
      </c>
      <c r="D2101" s="12">
        <v>0</v>
      </c>
      <c r="E2101" s="12">
        <v>0</v>
      </c>
      <c r="F2101" s="12">
        <v>0</v>
      </c>
      <c r="G2101" s="12">
        <v>0</v>
      </c>
      <c r="H2101" s="12">
        <v>0</v>
      </c>
      <c r="I2101" s="12">
        <v>0</v>
      </c>
      <c r="J2101" s="12">
        <v>0</v>
      </c>
      <c r="K2101" s="12">
        <v>0</v>
      </c>
      <c r="L2101" s="12">
        <v>0</v>
      </c>
      <c r="M2101" s="12">
        <v>0</v>
      </c>
      <c r="N2101" s="12">
        <v>0</v>
      </c>
      <c r="O2101" s="12">
        <v>0</v>
      </c>
      <c r="P2101" s="12">
        <v>0</v>
      </c>
      <c r="Q2101" s="12">
        <v>0</v>
      </c>
      <c r="R2101" s="12">
        <v>0</v>
      </c>
      <c r="S2101" s="12">
        <v>0</v>
      </c>
      <c r="T2101" s="12">
        <v>0</v>
      </c>
      <c r="U2101" s="12">
        <v>0</v>
      </c>
      <c r="V2101" s="12">
        <v>0</v>
      </c>
      <c r="W2101" s="12">
        <v>0</v>
      </c>
      <c r="X2101" s="12">
        <v>0</v>
      </c>
      <c r="Y2101" s="12">
        <v>0</v>
      </c>
      <c r="Z2101" s="12">
        <v>0</v>
      </c>
      <c r="AA2101" s="12">
        <v>0</v>
      </c>
      <c r="AB2101" s="12">
        <v>0</v>
      </c>
      <c r="AC2101" s="12">
        <v>0</v>
      </c>
      <c r="AG2101" s="35" t="s">
        <v>364</v>
      </c>
      <c r="AH2101" s="29" t="s">
        <v>113</v>
      </c>
      <c r="AI2101" s="36">
        <v>43917</v>
      </c>
      <c r="AJ2101" s="12">
        <v>0</v>
      </c>
      <c r="AK2101" s="12">
        <v>0</v>
      </c>
      <c r="AL2101" s="12">
        <v>0</v>
      </c>
      <c r="AM2101" s="12">
        <v>0</v>
      </c>
      <c r="AN2101" s="12">
        <v>0</v>
      </c>
      <c r="AO2101" s="12">
        <v>0</v>
      </c>
      <c r="AP2101" s="12">
        <v>0</v>
      </c>
      <c r="AQ2101" s="12">
        <v>0</v>
      </c>
      <c r="AR2101" s="12">
        <v>0</v>
      </c>
      <c r="AS2101" s="12">
        <v>0</v>
      </c>
      <c r="AT2101" s="12">
        <v>0</v>
      </c>
      <c r="AU2101" s="12">
        <v>0</v>
      </c>
      <c r="AV2101" s="12">
        <v>0</v>
      </c>
      <c r="AW2101" s="12">
        <v>0</v>
      </c>
      <c r="AX2101" s="12">
        <v>0</v>
      </c>
      <c r="AY2101" s="12">
        <v>0</v>
      </c>
      <c r="AZ2101" s="12">
        <v>0</v>
      </c>
      <c r="BA2101" s="12">
        <v>0</v>
      </c>
      <c r="BB2101" s="12">
        <v>0</v>
      </c>
      <c r="BC2101" s="12">
        <v>0</v>
      </c>
      <c r="BD2101" s="12">
        <v>0</v>
      </c>
      <c r="BE2101" s="12">
        <v>0</v>
      </c>
      <c r="BF2101" s="12">
        <v>0</v>
      </c>
      <c r="BK2101" t="s">
        <v>338</v>
      </c>
      <c r="BL2101" t="s">
        <v>113</v>
      </c>
      <c r="BM2101" s="2">
        <v>43916</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0</v>
      </c>
    </row>
    <row r="2102" spans="1:92" hidden="1" x14ac:dyDescent="0.25">
      <c r="A2102" s="27" t="s">
        <v>344</v>
      </c>
      <c r="B2102" s="12" t="s">
        <v>110</v>
      </c>
      <c r="C2102" s="2">
        <v>43920</v>
      </c>
      <c r="D2102" s="12">
        <v>0</v>
      </c>
      <c r="E2102" s="12">
        <v>0</v>
      </c>
      <c r="F2102" s="12">
        <v>0</v>
      </c>
      <c r="G2102" s="12">
        <v>0</v>
      </c>
      <c r="H2102" s="12">
        <v>0</v>
      </c>
      <c r="I2102" s="12">
        <v>0</v>
      </c>
      <c r="J2102" s="12">
        <v>0</v>
      </c>
      <c r="K2102" s="12">
        <v>0</v>
      </c>
      <c r="L2102" s="12">
        <v>0</v>
      </c>
      <c r="M2102" s="12">
        <v>0</v>
      </c>
      <c r="N2102" s="12">
        <v>0</v>
      </c>
      <c r="O2102" s="12">
        <v>0</v>
      </c>
      <c r="P2102" s="12">
        <v>0</v>
      </c>
      <c r="Q2102" s="12">
        <v>0</v>
      </c>
      <c r="R2102" s="12">
        <v>0</v>
      </c>
      <c r="S2102" s="12">
        <v>0</v>
      </c>
      <c r="T2102" s="12">
        <v>0</v>
      </c>
      <c r="U2102" s="12">
        <v>0</v>
      </c>
      <c r="V2102" s="12">
        <v>0</v>
      </c>
      <c r="W2102" s="12">
        <v>0</v>
      </c>
      <c r="X2102" s="12">
        <v>0</v>
      </c>
      <c r="Y2102" s="12">
        <v>0</v>
      </c>
      <c r="Z2102" s="12">
        <v>0</v>
      </c>
      <c r="AA2102" s="12">
        <v>0</v>
      </c>
      <c r="AB2102" s="12">
        <v>0</v>
      </c>
      <c r="AC2102" s="12">
        <v>0</v>
      </c>
      <c r="AG2102" s="33" t="s">
        <v>344</v>
      </c>
      <c r="AH2102" s="30" t="s">
        <v>110</v>
      </c>
      <c r="AI2102" s="34">
        <v>43920</v>
      </c>
      <c r="AJ2102" s="12">
        <v>0</v>
      </c>
      <c r="AK2102" s="12">
        <v>0</v>
      </c>
      <c r="AL2102" s="12">
        <v>0</v>
      </c>
      <c r="AM2102" s="12">
        <v>0</v>
      </c>
      <c r="AN2102" s="12">
        <v>0</v>
      </c>
      <c r="AO2102" s="12">
        <v>0</v>
      </c>
      <c r="AP2102" s="12">
        <v>0</v>
      </c>
      <c r="AQ2102" s="12">
        <v>0</v>
      </c>
      <c r="AR2102" s="12">
        <v>0</v>
      </c>
      <c r="AS2102" s="12">
        <v>0</v>
      </c>
      <c r="AT2102" s="12">
        <v>0</v>
      </c>
      <c r="AU2102" s="12">
        <v>0</v>
      </c>
      <c r="AV2102" s="12">
        <v>0</v>
      </c>
      <c r="AW2102" s="12">
        <v>0</v>
      </c>
      <c r="AX2102" s="12">
        <v>0</v>
      </c>
      <c r="AY2102" s="12">
        <v>0</v>
      </c>
      <c r="AZ2102" s="12">
        <v>0</v>
      </c>
      <c r="BA2102" s="12">
        <v>0</v>
      </c>
      <c r="BB2102" s="12">
        <v>0</v>
      </c>
      <c r="BC2102" s="12">
        <v>0</v>
      </c>
      <c r="BD2102" s="12">
        <v>0</v>
      </c>
      <c r="BE2102" s="12">
        <v>0</v>
      </c>
      <c r="BF2102" s="12">
        <v>0</v>
      </c>
      <c r="BK2102" t="s">
        <v>339</v>
      </c>
      <c r="BL2102" t="s">
        <v>110</v>
      </c>
      <c r="BM2102" s="2">
        <v>43916</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0</v>
      </c>
      <c r="CJ2102">
        <v>0</v>
      </c>
      <c r="CK2102">
        <v>0</v>
      </c>
      <c r="CL2102">
        <v>0</v>
      </c>
      <c r="CM2102">
        <v>0</v>
      </c>
      <c r="CN2102">
        <v>0</v>
      </c>
    </row>
    <row r="2103" spans="1:92" hidden="1" x14ac:dyDescent="0.25">
      <c r="A2103" s="27" t="s">
        <v>344</v>
      </c>
      <c r="B2103" s="12" t="s">
        <v>111</v>
      </c>
      <c r="C2103" s="2">
        <v>43920</v>
      </c>
      <c r="D2103" s="12">
        <v>0</v>
      </c>
      <c r="E2103" s="12">
        <v>0</v>
      </c>
      <c r="F2103" s="12">
        <v>0</v>
      </c>
      <c r="G2103" s="12">
        <v>0</v>
      </c>
      <c r="H2103" s="12">
        <v>0</v>
      </c>
      <c r="I2103" s="12">
        <v>0</v>
      </c>
      <c r="J2103" s="12">
        <v>0</v>
      </c>
      <c r="K2103" s="12">
        <v>0</v>
      </c>
      <c r="L2103" s="12">
        <v>0</v>
      </c>
      <c r="M2103" s="12">
        <v>0</v>
      </c>
      <c r="N2103" s="12">
        <v>0</v>
      </c>
      <c r="O2103" s="12">
        <v>0</v>
      </c>
      <c r="P2103" s="12">
        <v>0</v>
      </c>
      <c r="Q2103" s="12">
        <v>0</v>
      </c>
      <c r="R2103" s="12">
        <v>0</v>
      </c>
      <c r="S2103" s="12">
        <v>0</v>
      </c>
      <c r="T2103" s="12">
        <v>0</v>
      </c>
      <c r="U2103" s="12">
        <v>0</v>
      </c>
      <c r="V2103" s="12">
        <v>0</v>
      </c>
      <c r="W2103" s="12">
        <v>0</v>
      </c>
      <c r="X2103" s="12">
        <v>0</v>
      </c>
      <c r="Y2103" s="12">
        <v>0</v>
      </c>
      <c r="Z2103" s="12">
        <v>0</v>
      </c>
      <c r="AA2103" s="12">
        <v>0</v>
      </c>
      <c r="AB2103" s="12">
        <v>0</v>
      </c>
      <c r="AC2103" s="12">
        <v>0</v>
      </c>
      <c r="AG2103" s="35" t="s">
        <v>344</v>
      </c>
      <c r="AH2103" s="29" t="s">
        <v>111</v>
      </c>
      <c r="AI2103" s="36">
        <v>43920</v>
      </c>
      <c r="AJ2103" s="12">
        <v>0</v>
      </c>
      <c r="AK2103" s="12">
        <v>0</v>
      </c>
      <c r="AL2103" s="12">
        <v>0</v>
      </c>
      <c r="AM2103" s="12">
        <v>0</v>
      </c>
      <c r="AN2103" s="12">
        <v>0</v>
      </c>
      <c r="AO2103" s="12">
        <v>0</v>
      </c>
      <c r="AP2103" s="12">
        <v>0</v>
      </c>
      <c r="AQ2103" s="12">
        <v>0</v>
      </c>
      <c r="AR2103" s="12">
        <v>0</v>
      </c>
      <c r="AS2103" s="12">
        <v>0</v>
      </c>
      <c r="AT2103" s="12">
        <v>0</v>
      </c>
      <c r="AU2103" s="12">
        <v>0</v>
      </c>
      <c r="AV2103" s="12">
        <v>0</v>
      </c>
      <c r="AW2103" s="12">
        <v>0</v>
      </c>
      <c r="AX2103" s="12">
        <v>0</v>
      </c>
      <c r="AY2103" s="12">
        <v>0</v>
      </c>
      <c r="AZ2103" s="12">
        <v>0</v>
      </c>
      <c r="BA2103" s="12">
        <v>0</v>
      </c>
      <c r="BB2103" s="12">
        <v>0</v>
      </c>
      <c r="BC2103" s="12">
        <v>0</v>
      </c>
      <c r="BD2103" s="12">
        <v>0</v>
      </c>
      <c r="BE2103" s="12">
        <v>0</v>
      </c>
      <c r="BF2103" s="12">
        <v>0</v>
      </c>
      <c r="BK2103" t="s">
        <v>339</v>
      </c>
      <c r="BL2103" t="s">
        <v>111</v>
      </c>
      <c r="BM2103" s="2">
        <v>43916</v>
      </c>
      <c r="BN2103">
        <v>0</v>
      </c>
      <c r="BO2103">
        <v>0</v>
      </c>
      <c r="BP2103">
        <v>0</v>
      </c>
      <c r="BQ2103">
        <v>0</v>
      </c>
      <c r="BR2103">
        <v>0</v>
      </c>
      <c r="BS2103">
        <v>0</v>
      </c>
      <c r="BT2103">
        <v>0</v>
      </c>
      <c r="BU2103">
        <v>0</v>
      </c>
      <c r="BV2103">
        <v>0</v>
      </c>
      <c r="BW2103">
        <v>0</v>
      </c>
      <c r="BX2103">
        <v>0</v>
      </c>
      <c r="BY2103">
        <v>0</v>
      </c>
      <c r="BZ2103">
        <v>0</v>
      </c>
      <c r="CA2103">
        <v>0</v>
      </c>
      <c r="CB2103">
        <v>0</v>
      </c>
      <c r="CC2103">
        <v>0</v>
      </c>
      <c r="CD2103">
        <v>0</v>
      </c>
      <c r="CE2103">
        <v>0</v>
      </c>
      <c r="CF2103">
        <v>0</v>
      </c>
      <c r="CG2103">
        <v>0</v>
      </c>
      <c r="CH2103">
        <v>0</v>
      </c>
      <c r="CI2103">
        <v>0</v>
      </c>
      <c r="CJ2103">
        <v>0</v>
      </c>
      <c r="CK2103">
        <v>0</v>
      </c>
      <c r="CL2103">
        <v>0</v>
      </c>
      <c r="CM2103">
        <v>0</v>
      </c>
      <c r="CN2103">
        <v>0</v>
      </c>
    </row>
    <row r="2104" spans="1:92" hidden="1" x14ac:dyDescent="0.25">
      <c r="A2104" s="27" t="s">
        <v>344</v>
      </c>
      <c r="B2104" s="12" t="s">
        <v>112</v>
      </c>
      <c r="C2104" s="2">
        <v>43920</v>
      </c>
      <c r="D2104" s="12">
        <v>0</v>
      </c>
      <c r="E2104" s="12">
        <v>0</v>
      </c>
      <c r="F2104" s="12">
        <v>0</v>
      </c>
      <c r="G2104" s="12">
        <v>0</v>
      </c>
      <c r="H2104" s="12">
        <v>0</v>
      </c>
      <c r="I2104" s="12">
        <v>0</v>
      </c>
      <c r="J2104" s="12">
        <v>0</v>
      </c>
      <c r="K2104" s="12">
        <v>0</v>
      </c>
      <c r="L2104" s="12">
        <v>0</v>
      </c>
      <c r="M2104" s="12">
        <v>0</v>
      </c>
      <c r="N2104" s="12">
        <v>0</v>
      </c>
      <c r="O2104" s="12">
        <v>0</v>
      </c>
      <c r="P2104" s="12">
        <v>0</v>
      </c>
      <c r="Q2104" s="12">
        <v>0</v>
      </c>
      <c r="R2104" s="12">
        <v>0</v>
      </c>
      <c r="S2104" s="12">
        <v>0</v>
      </c>
      <c r="T2104" s="12">
        <v>0</v>
      </c>
      <c r="U2104" s="12">
        <v>0</v>
      </c>
      <c r="V2104" s="12">
        <v>0</v>
      </c>
      <c r="W2104" s="12">
        <v>0</v>
      </c>
      <c r="X2104" s="12">
        <v>0</v>
      </c>
      <c r="Y2104" s="12">
        <v>0</v>
      </c>
      <c r="Z2104" s="12">
        <v>0</v>
      </c>
      <c r="AA2104" s="12">
        <v>0</v>
      </c>
      <c r="AB2104" s="12">
        <v>0</v>
      </c>
      <c r="AC2104" s="12">
        <v>0</v>
      </c>
      <c r="AG2104" s="33" t="s">
        <v>344</v>
      </c>
      <c r="AH2104" s="30" t="s">
        <v>112</v>
      </c>
      <c r="AI2104" s="34">
        <v>43920</v>
      </c>
      <c r="AJ2104" s="12">
        <v>0</v>
      </c>
      <c r="AK2104" s="12">
        <v>0</v>
      </c>
      <c r="AL2104" s="12">
        <v>0</v>
      </c>
      <c r="AM2104" s="12">
        <v>0</v>
      </c>
      <c r="AN2104" s="12">
        <v>0</v>
      </c>
      <c r="AO2104" s="12">
        <v>0</v>
      </c>
      <c r="AP2104" s="12">
        <v>0</v>
      </c>
      <c r="AQ2104" s="12">
        <v>0</v>
      </c>
      <c r="AR2104" s="12">
        <v>0</v>
      </c>
      <c r="AS2104" s="12">
        <v>0</v>
      </c>
      <c r="AT2104" s="12">
        <v>0</v>
      </c>
      <c r="AU2104" s="12">
        <v>0</v>
      </c>
      <c r="AV2104" s="12">
        <v>0</v>
      </c>
      <c r="AW2104" s="12">
        <v>0</v>
      </c>
      <c r="AX2104" s="12">
        <v>0</v>
      </c>
      <c r="AY2104" s="12">
        <v>0</v>
      </c>
      <c r="AZ2104" s="12">
        <v>0</v>
      </c>
      <c r="BA2104" s="12">
        <v>0</v>
      </c>
      <c r="BB2104" s="12">
        <v>0</v>
      </c>
      <c r="BC2104" s="12">
        <v>0</v>
      </c>
      <c r="BD2104" s="12">
        <v>0</v>
      </c>
      <c r="BE2104" s="12">
        <v>0</v>
      </c>
      <c r="BF2104" s="12">
        <v>0</v>
      </c>
      <c r="BK2104" t="s">
        <v>339</v>
      </c>
      <c r="BL2104" t="s">
        <v>112</v>
      </c>
      <c r="BM2104" s="2">
        <v>43916</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0</v>
      </c>
      <c r="CJ2104">
        <v>0</v>
      </c>
      <c r="CK2104">
        <v>0</v>
      </c>
      <c r="CL2104">
        <v>0</v>
      </c>
      <c r="CM2104">
        <v>0</v>
      </c>
      <c r="CN2104">
        <v>0</v>
      </c>
    </row>
    <row r="2105" spans="1:92" hidden="1" x14ac:dyDescent="0.25">
      <c r="A2105" s="27" t="s">
        <v>344</v>
      </c>
      <c r="B2105" s="12" t="s">
        <v>113</v>
      </c>
      <c r="C2105" s="2">
        <v>43920</v>
      </c>
      <c r="D2105" s="12">
        <v>0</v>
      </c>
      <c r="E2105" s="12">
        <v>0</v>
      </c>
      <c r="F2105" s="12">
        <v>0</v>
      </c>
      <c r="G2105" s="12">
        <v>0</v>
      </c>
      <c r="H2105" s="12">
        <v>0</v>
      </c>
      <c r="I2105" s="12">
        <v>0</v>
      </c>
      <c r="J2105" s="12">
        <v>0</v>
      </c>
      <c r="K2105" s="12">
        <v>0</v>
      </c>
      <c r="L2105" s="12">
        <v>0</v>
      </c>
      <c r="M2105" s="12">
        <v>0</v>
      </c>
      <c r="N2105" s="12">
        <v>0</v>
      </c>
      <c r="O2105" s="12">
        <v>0</v>
      </c>
      <c r="P2105" s="12">
        <v>0</v>
      </c>
      <c r="Q2105" s="12">
        <v>0</v>
      </c>
      <c r="R2105" s="12">
        <v>0</v>
      </c>
      <c r="S2105" s="12">
        <v>0</v>
      </c>
      <c r="T2105" s="12">
        <v>0</v>
      </c>
      <c r="U2105" s="12">
        <v>0</v>
      </c>
      <c r="V2105" s="12">
        <v>0</v>
      </c>
      <c r="W2105" s="12">
        <v>0</v>
      </c>
      <c r="X2105" s="12">
        <v>0</v>
      </c>
      <c r="Y2105" s="12">
        <v>0</v>
      </c>
      <c r="Z2105" s="12">
        <v>0</v>
      </c>
      <c r="AA2105" s="12">
        <v>0</v>
      </c>
      <c r="AB2105" s="12">
        <v>0</v>
      </c>
      <c r="AC2105" s="12">
        <v>0</v>
      </c>
      <c r="AG2105" s="35" t="s">
        <v>344</v>
      </c>
      <c r="AH2105" s="29" t="s">
        <v>113</v>
      </c>
      <c r="AI2105" s="36">
        <v>43920</v>
      </c>
      <c r="AJ2105" s="12">
        <v>0</v>
      </c>
      <c r="AK2105" s="12">
        <v>0</v>
      </c>
      <c r="AL2105" s="12">
        <v>0</v>
      </c>
      <c r="AM2105" s="12">
        <v>0</v>
      </c>
      <c r="AN2105" s="12">
        <v>0</v>
      </c>
      <c r="AO2105" s="12">
        <v>0</v>
      </c>
      <c r="AP2105" s="12">
        <v>0</v>
      </c>
      <c r="AQ2105" s="12">
        <v>0</v>
      </c>
      <c r="AR2105" s="12">
        <v>0</v>
      </c>
      <c r="AS2105" s="12">
        <v>0</v>
      </c>
      <c r="AT2105" s="12">
        <v>0</v>
      </c>
      <c r="AU2105" s="12">
        <v>0</v>
      </c>
      <c r="AV2105" s="12">
        <v>0</v>
      </c>
      <c r="AW2105" s="12">
        <v>0</v>
      </c>
      <c r="AX2105" s="12">
        <v>0</v>
      </c>
      <c r="AY2105" s="12">
        <v>0</v>
      </c>
      <c r="AZ2105" s="12">
        <v>0</v>
      </c>
      <c r="BA2105" s="12">
        <v>0</v>
      </c>
      <c r="BB2105" s="12">
        <v>0</v>
      </c>
      <c r="BC2105" s="12">
        <v>0</v>
      </c>
      <c r="BD2105" s="12">
        <v>0</v>
      </c>
      <c r="BE2105" s="12">
        <v>0</v>
      </c>
      <c r="BF2105" s="12">
        <v>0</v>
      </c>
      <c r="BK2105" t="s">
        <v>339</v>
      </c>
      <c r="BL2105" t="s">
        <v>113</v>
      </c>
      <c r="BM2105" s="2">
        <v>43916</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0</v>
      </c>
    </row>
    <row r="2106" spans="1:92" hidden="1" x14ac:dyDescent="0.25">
      <c r="A2106" s="27" t="s">
        <v>345</v>
      </c>
      <c r="B2106" s="12" t="s">
        <v>110</v>
      </c>
      <c r="C2106" s="2">
        <v>43920</v>
      </c>
      <c r="D2106" s="12">
        <v>0</v>
      </c>
      <c r="E2106" s="12">
        <v>0</v>
      </c>
      <c r="F2106" s="12">
        <v>0</v>
      </c>
      <c r="G2106" s="12">
        <v>0</v>
      </c>
      <c r="H2106" s="12">
        <v>0</v>
      </c>
      <c r="I2106" s="12">
        <v>0</v>
      </c>
      <c r="J2106" s="12">
        <v>0</v>
      </c>
      <c r="K2106" s="12">
        <v>0</v>
      </c>
      <c r="L2106" s="12">
        <v>0</v>
      </c>
      <c r="M2106" s="12">
        <v>0</v>
      </c>
      <c r="N2106" s="12">
        <v>0</v>
      </c>
      <c r="O2106" s="12">
        <v>0</v>
      </c>
      <c r="P2106" s="12">
        <v>0</v>
      </c>
      <c r="Q2106" s="12">
        <v>0</v>
      </c>
      <c r="R2106" s="12">
        <v>0</v>
      </c>
      <c r="S2106" s="12">
        <v>0</v>
      </c>
      <c r="T2106" s="12">
        <v>0</v>
      </c>
      <c r="U2106" s="12">
        <v>0</v>
      </c>
      <c r="V2106" s="12">
        <v>0</v>
      </c>
      <c r="W2106" s="12">
        <v>0</v>
      </c>
      <c r="X2106" s="12">
        <v>0</v>
      </c>
      <c r="Y2106" s="12">
        <v>0</v>
      </c>
      <c r="Z2106" s="12">
        <v>0</v>
      </c>
      <c r="AA2106" s="12">
        <v>0</v>
      </c>
      <c r="AB2106" s="12">
        <v>0</v>
      </c>
      <c r="AC2106" s="12">
        <v>0</v>
      </c>
      <c r="AG2106" s="33" t="s">
        <v>345</v>
      </c>
      <c r="AH2106" s="30" t="s">
        <v>110</v>
      </c>
      <c r="AI2106" s="34">
        <v>43920</v>
      </c>
      <c r="AJ2106" s="12">
        <v>0</v>
      </c>
      <c r="AK2106" s="12">
        <v>0</v>
      </c>
      <c r="AL2106" s="12">
        <v>0</v>
      </c>
      <c r="AM2106" s="12">
        <v>0</v>
      </c>
      <c r="AN2106" s="12">
        <v>0</v>
      </c>
      <c r="AO2106" s="12">
        <v>0</v>
      </c>
      <c r="AP2106" s="12">
        <v>0</v>
      </c>
      <c r="AQ2106" s="12">
        <v>0</v>
      </c>
      <c r="AR2106" s="12">
        <v>0</v>
      </c>
      <c r="AS2106" s="12">
        <v>0</v>
      </c>
      <c r="AT2106" s="12">
        <v>0</v>
      </c>
      <c r="AU2106" s="12">
        <v>0</v>
      </c>
      <c r="AV2106" s="12">
        <v>0</v>
      </c>
      <c r="AW2106" s="12">
        <v>0</v>
      </c>
      <c r="AX2106" s="12">
        <v>0</v>
      </c>
      <c r="AY2106" s="12">
        <v>0</v>
      </c>
      <c r="AZ2106" s="12">
        <v>0</v>
      </c>
      <c r="BA2106" s="12">
        <v>0</v>
      </c>
      <c r="BB2106" s="12">
        <v>0</v>
      </c>
      <c r="BC2106" s="12">
        <v>0</v>
      </c>
      <c r="BD2106" s="12">
        <v>0</v>
      </c>
      <c r="BE2106" s="12">
        <v>0</v>
      </c>
      <c r="BF2106" s="12">
        <v>0</v>
      </c>
      <c r="BK2106" t="s">
        <v>340</v>
      </c>
      <c r="BL2106" t="s">
        <v>110</v>
      </c>
      <c r="BM2106" s="2">
        <v>43916</v>
      </c>
      <c r="BN2106">
        <v>0</v>
      </c>
      <c r="BO2106">
        <v>0</v>
      </c>
      <c r="BP2106">
        <v>0</v>
      </c>
      <c r="BQ2106">
        <v>0</v>
      </c>
      <c r="BR2106">
        <v>0</v>
      </c>
      <c r="BS2106">
        <v>0</v>
      </c>
      <c r="BT2106">
        <v>0</v>
      </c>
      <c r="BU2106">
        <v>0</v>
      </c>
      <c r="BV2106">
        <v>0</v>
      </c>
      <c r="BW2106">
        <v>0</v>
      </c>
      <c r="BX2106">
        <v>0</v>
      </c>
      <c r="BY2106">
        <v>0</v>
      </c>
      <c r="BZ2106">
        <v>0</v>
      </c>
      <c r="CA2106">
        <v>0</v>
      </c>
      <c r="CB2106">
        <v>0</v>
      </c>
      <c r="CC2106">
        <v>0</v>
      </c>
      <c r="CD2106">
        <v>0</v>
      </c>
      <c r="CE2106">
        <v>0</v>
      </c>
      <c r="CF2106">
        <v>0</v>
      </c>
      <c r="CG2106">
        <v>0</v>
      </c>
      <c r="CH2106">
        <v>0</v>
      </c>
      <c r="CI2106">
        <v>0</v>
      </c>
      <c r="CJ2106">
        <v>0</v>
      </c>
      <c r="CK2106">
        <v>0</v>
      </c>
      <c r="CL2106">
        <v>0</v>
      </c>
      <c r="CM2106">
        <v>0</v>
      </c>
      <c r="CN2106">
        <v>0</v>
      </c>
    </row>
    <row r="2107" spans="1:92" hidden="1" x14ac:dyDescent="0.25">
      <c r="A2107" s="27" t="s">
        <v>345</v>
      </c>
      <c r="B2107" s="12" t="s">
        <v>111</v>
      </c>
      <c r="C2107" s="2">
        <v>43920</v>
      </c>
      <c r="D2107" s="12">
        <v>0</v>
      </c>
      <c r="E2107" s="12">
        <v>0</v>
      </c>
      <c r="F2107" s="12">
        <v>0</v>
      </c>
      <c r="G2107" s="12">
        <v>0</v>
      </c>
      <c r="H2107" s="12">
        <v>0</v>
      </c>
      <c r="I2107" s="12">
        <v>0</v>
      </c>
      <c r="J2107" s="12">
        <v>0</v>
      </c>
      <c r="K2107" s="12">
        <v>0</v>
      </c>
      <c r="L2107" s="12">
        <v>0</v>
      </c>
      <c r="M2107" s="12">
        <v>0</v>
      </c>
      <c r="N2107" s="12">
        <v>0</v>
      </c>
      <c r="O2107" s="12">
        <v>0</v>
      </c>
      <c r="P2107" s="12">
        <v>0</v>
      </c>
      <c r="Q2107" s="12">
        <v>0</v>
      </c>
      <c r="R2107" s="12">
        <v>0</v>
      </c>
      <c r="S2107" s="12">
        <v>0</v>
      </c>
      <c r="T2107" s="12">
        <v>0</v>
      </c>
      <c r="U2107" s="12">
        <v>0</v>
      </c>
      <c r="V2107" s="12">
        <v>0</v>
      </c>
      <c r="W2107" s="12">
        <v>0</v>
      </c>
      <c r="X2107" s="12">
        <v>0</v>
      </c>
      <c r="Y2107" s="12">
        <v>0</v>
      </c>
      <c r="Z2107" s="12">
        <v>0</v>
      </c>
      <c r="AA2107" s="12">
        <v>0</v>
      </c>
      <c r="AB2107" s="12">
        <v>0</v>
      </c>
      <c r="AC2107" s="12">
        <v>0</v>
      </c>
      <c r="AG2107" s="35" t="s">
        <v>345</v>
      </c>
      <c r="AH2107" s="29" t="s">
        <v>111</v>
      </c>
      <c r="AI2107" s="36">
        <v>43920</v>
      </c>
      <c r="AJ2107" s="12">
        <v>0</v>
      </c>
      <c r="AK2107" s="12">
        <v>0</v>
      </c>
      <c r="AL2107" s="12">
        <v>0</v>
      </c>
      <c r="AM2107" s="12">
        <v>0</v>
      </c>
      <c r="AN2107" s="12">
        <v>0</v>
      </c>
      <c r="AO2107" s="12">
        <v>0</v>
      </c>
      <c r="AP2107" s="12">
        <v>0</v>
      </c>
      <c r="AQ2107" s="12">
        <v>0</v>
      </c>
      <c r="AR2107" s="12">
        <v>0</v>
      </c>
      <c r="AS2107" s="12">
        <v>0</v>
      </c>
      <c r="AT2107" s="12">
        <v>0</v>
      </c>
      <c r="AU2107" s="12">
        <v>0</v>
      </c>
      <c r="AV2107" s="12">
        <v>0</v>
      </c>
      <c r="AW2107" s="12">
        <v>0</v>
      </c>
      <c r="AX2107" s="12">
        <v>0</v>
      </c>
      <c r="AY2107" s="12">
        <v>0</v>
      </c>
      <c r="AZ2107" s="12">
        <v>0</v>
      </c>
      <c r="BA2107" s="12">
        <v>0</v>
      </c>
      <c r="BB2107" s="12">
        <v>0</v>
      </c>
      <c r="BC2107" s="12">
        <v>0</v>
      </c>
      <c r="BD2107" s="12">
        <v>0</v>
      </c>
      <c r="BE2107" s="12">
        <v>0</v>
      </c>
      <c r="BF2107" s="12">
        <v>0</v>
      </c>
      <c r="BK2107" t="s">
        <v>340</v>
      </c>
      <c r="BL2107" t="s">
        <v>111</v>
      </c>
      <c r="BM2107" s="2">
        <v>43916</v>
      </c>
      <c r="BN2107">
        <v>0</v>
      </c>
      <c r="BO2107">
        <v>0</v>
      </c>
      <c r="BP2107">
        <v>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0</v>
      </c>
      <c r="CJ2107">
        <v>0</v>
      </c>
      <c r="CK2107">
        <v>0</v>
      </c>
      <c r="CL2107">
        <v>0</v>
      </c>
      <c r="CM2107">
        <v>0</v>
      </c>
      <c r="CN2107">
        <v>0</v>
      </c>
    </row>
    <row r="2108" spans="1:92" hidden="1" x14ac:dyDescent="0.25">
      <c r="A2108" s="27" t="s">
        <v>345</v>
      </c>
      <c r="B2108" s="12" t="s">
        <v>112</v>
      </c>
      <c r="C2108" s="2">
        <v>43920</v>
      </c>
      <c r="D2108" s="12">
        <v>0</v>
      </c>
      <c r="E2108" s="12">
        <v>0</v>
      </c>
      <c r="F2108" s="12">
        <v>0</v>
      </c>
      <c r="G2108" s="12">
        <v>0</v>
      </c>
      <c r="H2108" s="12">
        <v>0</v>
      </c>
      <c r="I2108" s="12">
        <v>0</v>
      </c>
      <c r="J2108" s="12">
        <v>0</v>
      </c>
      <c r="K2108" s="12">
        <v>0</v>
      </c>
      <c r="L2108" s="12">
        <v>0</v>
      </c>
      <c r="M2108" s="12">
        <v>0</v>
      </c>
      <c r="N2108" s="12">
        <v>0</v>
      </c>
      <c r="O2108" s="12">
        <v>0</v>
      </c>
      <c r="P2108" s="12">
        <v>0</v>
      </c>
      <c r="Q2108" s="12">
        <v>0</v>
      </c>
      <c r="R2108" s="12">
        <v>0</v>
      </c>
      <c r="S2108" s="12">
        <v>0</v>
      </c>
      <c r="T2108" s="12">
        <v>0</v>
      </c>
      <c r="U2108" s="12">
        <v>0</v>
      </c>
      <c r="V2108" s="12">
        <v>0</v>
      </c>
      <c r="W2108" s="12">
        <v>0</v>
      </c>
      <c r="X2108" s="12">
        <v>0</v>
      </c>
      <c r="Y2108" s="12">
        <v>0</v>
      </c>
      <c r="Z2108" s="12">
        <v>0</v>
      </c>
      <c r="AA2108" s="12">
        <v>0</v>
      </c>
      <c r="AB2108" s="12">
        <v>0</v>
      </c>
      <c r="AC2108" s="12">
        <v>0</v>
      </c>
      <c r="AG2108" s="33" t="s">
        <v>345</v>
      </c>
      <c r="AH2108" s="30" t="s">
        <v>112</v>
      </c>
      <c r="AI2108" s="34">
        <v>43920</v>
      </c>
      <c r="AJ2108" s="12">
        <v>0</v>
      </c>
      <c r="AK2108" s="12">
        <v>0</v>
      </c>
      <c r="AL2108" s="12">
        <v>0</v>
      </c>
      <c r="AM2108" s="12">
        <v>0</v>
      </c>
      <c r="AN2108" s="12">
        <v>0</v>
      </c>
      <c r="AO2108" s="12">
        <v>0</v>
      </c>
      <c r="AP2108" s="12">
        <v>0</v>
      </c>
      <c r="AQ2108" s="12">
        <v>0</v>
      </c>
      <c r="AR2108" s="12">
        <v>0</v>
      </c>
      <c r="AS2108" s="12">
        <v>0</v>
      </c>
      <c r="AT2108" s="12">
        <v>0</v>
      </c>
      <c r="AU2108" s="12">
        <v>0</v>
      </c>
      <c r="AV2108" s="12">
        <v>0</v>
      </c>
      <c r="AW2108" s="12">
        <v>0</v>
      </c>
      <c r="AX2108" s="12">
        <v>0</v>
      </c>
      <c r="AY2108" s="12">
        <v>0</v>
      </c>
      <c r="AZ2108" s="12">
        <v>0</v>
      </c>
      <c r="BA2108" s="12">
        <v>0</v>
      </c>
      <c r="BB2108" s="12">
        <v>0</v>
      </c>
      <c r="BC2108" s="12">
        <v>0</v>
      </c>
      <c r="BD2108" s="12">
        <v>0</v>
      </c>
      <c r="BE2108" s="12">
        <v>0</v>
      </c>
      <c r="BF2108" s="12">
        <v>0</v>
      </c>
      <c r="BK2108" t="s">
        <v>340</v>
      </c>
      <c r="BL2108" t="s">
        <v>112</v>
      </c>
      <c r="BM2108" s="2">
        <v>43916</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0</v>
      </c>
      <c r="CF2108">
        <v>0</v>
      </c>
      <c r="CG2108">
        <v>0</v>
      </c>
      <c r="CH2108">
        <v>0</v>
      </c>
      <c r="CI2108">
        <v>0</v>
      </c>
      <c r="CJ2108">
        <v>0</v>
      </c>
      <c r="CK2108">
        <v>0</v>
      </c>
      <c r="CL2108">
        <v>0</v>
      </c>
      <c r="CM2108">
        <v>0</v>
      </c>
      <c r="CN2108">
        <v>0</v>
      </c>
    </row>
    <row r="2109" spans="1:92" hidden="1" x14ac:dyDescent="0.25">
      <c r="A2109" s="27" t="s">
        <v>345</v>
      </c>
      <c r="B2109" s="12" t="s">
        <v>113</v>
      </c>
      <c r="C2109" s="2">
        <v>43920</v>
      </c>
      <c r="D2109" s="12">
        <v>0</v>
      </c>
      <c r="E2109" s="12">
        <v>0</v>
      </c>
      <c r="F2109" s="12">
        <v>0</v>
      </c>
      <c r="G2109" s="12">
        <v>0</v>
      </c>
      <c r="H2109" s="12">
        <v>0</v>
      </c>
      <c r="I2109" s="12">
        <v>0</v>
      </c>
      <c r="J2109" s="12">
        <v>0</v>
      </c>
      <c r="K2109" s="12">
        <v>0</v>
      </c>
      <c r="L2109" s="12">
        <v>0</v>
      </c>
      <c r="M2109" s="12">
        <v>0</v>
      </c>
      <c r="N2109" s="12">
        <v>0</v>
      </c>
      <c r="O2109" s="12">
        <v>0</v>
      </c>
      <c r="P2109" s="12">
        <v>0</v>
      </c>
      <c r="Q2109" s="12">
        <v>0</v>
      </c>
      <c r="R2109" s="12">
        <v>0</v>
      </c>
      <c r="S2109" s="12">
        <v>0</v>
      </c>
      <c r="T2109" s="12">
        <v>0</v>
      </c>
      <c r="U2109" s="12">
        <v>0</v>
      </c>
      <c r="V2109" s="12">
        <v>0</v>
      </c>
      <c r="W2109" s="12">
        <v>0</v>
      </c>
      <c r="X2109" s="12">
        <v>0</v>
      </c>
      <c r="Y2109" s="12">
        <v>0</v>
      </c>
      <c r="Z2109" s="12">
        <v>0</v>
      </c>
      <c r="AA2109" s="12">
        <v>0</v>
      </c>
      <c r="AB2109" s="12">
        <v>0</v>
      </c>
      <c r="AC2109" s="12">
        <v>0</v>
      </c>
      <c r="AG2109" s="35" t="s">
        <v>345</v>
      </c>
      <c r="AH2109" s="29" t="s">
        <v>113</v>
      </c>
      <c r="AI2109" s="36">
        <v>43920</v>
      </c>
      <c r="AJ2109" s="12">
        <v>0</v>
      </c>
      <c r="AK2109" s="12">
        <v>0</v>
      </c>
      <c r="AL2109" s="12">
        <v>0</v>
      </c>
      <c r="AM2109" s="12">
        <v>0</v>
      </c>
      <c r="AN2109" s="12">
        <v>0</v>
      </c>
      <c r="AO2109" s="12">
        <v>0</v>
      </c>
      <c r="AP2109" s="12">
        <v>0</v>
      </c>
      <c r="AQ2109" s="12">
        <v>0</v>
      </c>
      <c r="AR2109" s="12">
        <v>0</v>
      </c>
      <c r="AS2109" s="12">
        <v>0</v>
      </c>
      <c r="AT2109" s="12">
        <v>0</v>
      </c>
      <c r="AU2109" s="12">
        <v>0</v>
      </c>
      <c r="AV2109" s="12">
        <v>0</v>
      </c>
      <c r="AW2109" s="12">
        <v>0</v>
      </c>
      <c r="AX2109" s="12">
        <v>0</v>
      </c>
      <c r="AY2109" s="12">
        <v>0</v>
      </c>
      <c r="AZ2109" s="12">
        <v>0</v>
      </c>
      <c r="BA2109" s="12">
        <v>0</v>
      </c>
      <c r="BB2109" s="12">
        <v>0</v>
      </c>
      <c r="BC2109" s="12">
        <v>0</v>
      </c>
      <c r="BD2109" s="12">
        <v>0</v>
      </c>
      <c r="BE2109" s="12">
        <v>0</v>
      </c>
      <c r="BF2109" s="12">
        <v>0</v>
      </c>
      <c r="BK2109" t="s">
        <v>340</v>
      </c>
      <c r="BL2109" t="s">
        <v>113</v>
      </c>
      <c r="BM2109" s="2">
        <v>43916</v>
      </c>
      <c r="BN2109">
        <v>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v>0</v>
      </c>
      <c r="CG2109">
        <v>0</v>
      </c>
      <c r="CH2109">
        <v>0</v>
      </c>
      <c r="CI2109">
        <v>0</v>
      </c>
      <c r="CJ2109">
        <v>0</v>
      </c>
      <c r="CK2109">
        <v>0</v>
      </c>
      <c r="CL2109">
        <v>0</v>
      </c>
      <c r="CM2109">
        <v>0</v>
      </c>
      <c r="CN2109">
        <v>0</v>
      </c>
    </row>
    <row r="2110" spans="1:92" hidden="1" x14ac:dyDescent="0.25">
      <c r="A2110" s="27" t="s">
        <v>346</v>
      </c>
      <c r="B2110" s="12" t="s">
        <v>110</v>
      </c>
      <c r="C2110" s="2">
        <v>43920</v>
      </c>
      <c r="D2110" s="12">
        <v>0</v>
      </c>
      <c r="E2110" s="12">
        <v>0</v>
      </c>
      <c r="F2110" s="12">
        <v>0</v>
      </c>
      <c r="G2110" s="12">
        <v>0</v>
      </c>
      <c r="H2110" s="12">
        <v>0</v>
      </c>
      <c r="I2110" s="12">
        <v>0</v>
      </c>
      <c r="J2110" s="12">
        <v>0</v>
      </c>
      <c r="K2110" s="12">
        <v>0</v>
      </c>
      <c r="L2110" s="12">
        <v>0</v>
      </c>
      <c r="M2110" s="12">
        <v>0</v>
      </c>
      <c r="N2110" s="12">
        <v>0</v>
      </c>
      <c r="O2110" s="12">
        <v>0</v>
      </c>
      <c r="P2110" s="12">
        <v>0</v>
      </c>
      <c r="Q2110" s="12">
        <v>0</v>
      </c>
      <c r="R2110" s="12">
        <v>0</v>
      </c>
      <c r="S2110" s="12">
        <v>0</v>
      </c>
      <c r="T2110" s="12">
        <v>0</v>
      </c>
      <c r="U2110" s="12">
        <v>0</v>
      </c>
      <c r="V2110" s="12">
        <v>0</v>
      </c>
      <c r="W2110" s="12">
        <v>0</v>
      </c>
      <c r="X2110" s="12">
        <v>0</v>
      </c>
      <c r="Y2110" s="12">
        <v>0</v>
      </c>
      <c r="Z2110" s="12">
        <v>0</v>
      </c>
      <c r="AA2110" s="12">
        <v>0</v>
      </c>
      <c r="AB2110" s="12">
        <v>0</v>
      </c>
      <c r="AC2110" s="12">
        <v>0</v>
      </c>
      <c r="AG2110" s="33" t="s">
        <v>346</v>
      </c>
      <c r="AH2110" s="30" t="s">
        <v>110</v>
      </c>
      <c r="AI2110" s="34">
        <v>43920</v>
      </c>
      <c r="AJ2110" s="12">
        <v>0</v>
      </c>
      <c r="AK2110" s="12">
        <v>0</v>
      </c>
      <c r="AL2110" s="12">
        <v>0</v>
      </c>
      <c r="AM2110" s="12">
        <v>0</v>
      </c>
      <c r="AN2110" s="12">
        <v>0</v>
      </c>
      <c r="AO2110" s="12">
        <v>0</v>
      </c>
      <c r="AP2110" s="12">
        <v>0</v>
      </c>
      <c r="AQ2110" s="12">
        <v>0</v>
      </c>
      <c r="AR2110" s="12">
        <v>0</v>
      </c>
      <c r="AS2110" s="12">
        <v>0</v>
      </c>
      <c r="AT2110" s="12">
        <v>0</v>
      </c>
      <c r="AU2110" s="12">
        <v>0</v>
      </c>
      <c r="AV2110" s="12">
        <v>0</v>
      </c>
      <c r="AW2110" s="12">
        <v>0</v>
      </c>
      <c r="AX2110" s="12">
        <v>0</v>
      </c>
      <c r="AY2110" s="12">
        <v>0</v>
      </c>
      <c r="AZ2110" s="12">
        <v>0</v>
      </c>
      <c r="BA2110" s="12">
        <v>0</v>
      </c>
      <c r="BB2110" s="12">
        <v>0</v>
      </c>
      <c r="BC2110" s="12">
        <v>0</v>
      </c>
      <c r="BD2110" s="12">
        <v>0</v>
      </c>
      <c r="BE2110" s="12">
        <v>0</v>
      </c>
      <c r="BF2110" s="12">
        <v>0</v>
      </c>
      <c r="BK2110" t="s">
        <v>341</v>
      </c>
      <c r="BL2110" t="s">
        <v>110</v>
      </c>
      <c r="BM2110" s="2">
        <v>43916</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c r="CI2110">
        <v>0</v>
      </c>
      <c r="CJ2110">
        <v>0</v>
      </c>
      <c r="CK2110">
        <v>0</v>
      </c>
      <c r="CL2110">
        <v>0</v>
      </c>
      <c r="CM2110">
        <v>0</v>
      </c>
      <c r="CN2110">
        <v>0</v>
      </c>
    </row>
    <row r="2111" spans="1:92" hidden="1" x14ac:dyDescent="0.25">
      <c r="A2111" s="27" t="s">
        <v>346</v>
      </c>
      <c r="B2111" s="12" t="s">
        <v>111</v>
      </c>
      <c r="C2111" s="2">
        <v>43920</v>
      </c>
      <c r="D2111" s="12">
        <v>0</v>
      </c>
      <c r="E2111" s="12">
        <v>0</v>
      </c>
      <c r="F2111" s="12">
        <v>0</v>
      </c>
      <c r="G2111" s="12">
        <v>0</v>
      </c>
      <c r="H2111" s="12">
        <v>0</v>
      </c>
      <c r="I2111" s="12">
        <v>0</v>
      </c>
      <c r="J2111" s="12">
        <v>0</v>
      </c>
      <c r="K2111" s="12">
        <v>0</v>
      </c>
      <c r="L2111" s="12">
        <v>0</v>
      </c>
      <c r="M2111" s="12">
        <v>0</v>
      </c>
      <c r="N2111" s="12">
        <v>0</v>
      </c>
      <c r="O2111" s="12">
        <v>0</v>
      </c>
      <c r="P2111" s="12">
        <v>0</v>
      </c>
      <c r="Q2111" s="12">
        <v>0</v>
      </c>
      <c r="R2111" s="12">
        <v>0</v>
      </c>
      <c r="S2111" s="12">
        <v>0</v>
      </c>
      <c r="T2111" s="12">
        <v>0</v>
      </c>
      <c r="U2111" s="12">
        <v>0</v>
      </c>
      <c r="V2111" s="12">
        <v>0</v>
      </c>
      <c r="W2111" s="12">
        <v>0</v>
      </c>
      <c r="X2111" s="12">
        <v>0</v>
      </c>
      <c r="Y2111" s="12">
        <v>0</v>
      </c>
      <c r="Z2111" s="12">
        <v>0</v>
      </c>
      <c r="AA2111" s="12">
        <v>0</v>
      </c>
      <c r="AB2111" s="12">
        <v>0</v>
      </c>
      <c r="AC2111" s="12">
        <v>0</v>
      </c>
      <c r="AG2111" s="35" t="s">
        <v>346</v>
      </c>
      <c r="AH2111" s="29" t="s">
        <v>111</v>
      </c>
      <c r="AI2111" s="36">
        <v>43920</v>
      </c>
      <c r="AJ2111" s="12">
        <v>0</v>
      </c>
      <c r="AK2111" s="12">
        <v>0</v>
      </c>
      <c r="AL2111" s="12">
        <v>0</v>
      </c>
      <c r="AM2111" s="12">
        <v>0</v>
      </c>
      <c r="AN2111" s="12">
        <v>0</v>
      </c>
      <c r="AO2111" s="12">
        <v>0</v>
      </c>
      <c r="AP2111" s="12">
        <v>0</v>
      </c>
      <c r="AQ2111" s="12">
        <v>0</v>
      </c>
      <c r="AR2111" s="12">
        <v>0</v>
      </c>
      <c r="AS2111" s="12">
        <v>0</v>
      </c>
      <c r="AT2111" s="12">
        <v>0</v>
      </c>
      <c r="AU2111" s="12">
        <v>0</v>
      </c>
      <c r="AV2111" s="12">
        <v>0</v>
      </c>
      <c r="AW2111" s="12">
        <v>0</v>
      </c>
      <c r="AX2111" s="12">
        <v>0</v>
      </c>
      <c r="AY2111" s="12">
        <v>0</v>
      </c>
      <c r="AZ2111" s="12">
        <v>0</v>
      </c>
      <c r="BA2111" s="12">
        <v>0</v>
      </c>
      <c r="BB2111" s="12">
        <v>0</v>
      </c>
      <c r="BC2111" s="12">
        <v>0</v>
      </c>
      <c r="BD2111" s="12">
        <v>0</v>
      </c>
      <c r="BE2111" s="12">
        <v>0</v>
      </c>
      <c r="BF2111" s="12">
        <v>0</v>
      </c>
      <c r="BK2111" t="s">
        <v>341</v>
      </c>
      <c r="BL2111" t="s">
        <v>111</v>
      </c>
      <c r="BM2111" s="2">
        <v>43916</v>
      </c>
      <c r="BN2111">
        <v>0</v>
      </c>
      <c r="BO2111">
        <v>0</v>
      </c>
      <c r="BP2111">
        <v>0</v>
      </c>
      <c r="BQ2111">
        <v>0</v>
      </c>
      <c r="BR2111">
        <v>0</v>
      </c>
      <c r="BS2111">
        <v>0</v>
      </c>
      <c r="BT2111">
        <v>0</v>
      </c>
      <c r="BU2111">
        <v>0</v>
      </c>
      <c r="BV2111">
        <v>0</v>
      </c>
      <c r="BW2111">
        <v>0</v>
      </c>
      <c r="BX2111">
        <v>0</v>
      </c>
      <c r="BY2111">
        <v>0</v>
      </c>
      <c r="BZ2111">
        <v>0</v>
      </c>
      <c r="CA2111">
        <v>0</v>
      </c>
      <c r="CB2111">
        <v>0</v>
      </c>
      <c r="CC2111">
        <v>0</v>
      </c>
      <c r="CD2111">
        <v>0</v>
      </c>
      <c r="CE2111">
        <v>0</v>
      </c>
      <c r="CF2111">
        <v>0</v>
      </c>
      <c r="CG2111">
        <v>0</v>
      </c>
      <c r="CH2111">
        <v>0</v>
      </c>
      <c r="CI2111">
        <v>0</v>
      </c>
      <c r="CJ2111">
        <v>0</v>
      </c>
      <c r="CK2111">
        <v>0</v>
      </c>
      <c r="CL2111">
        <v>0</v>
      </c>
      <c r="CM2111">
        <v>0</v>
      </c>
      <c r="CN2111">
        <v>0</v>
      </c>
    </row>
    <row r="2112" spans="1:92" hidden="1" x14ac:dyDescent="0.25">
      <c r="A2112" s="27" t="s">
        <v>346</v>
      </c>
      <c r="B2112" s="12" t="s">
        <v>112</v>
      </c>
      <c r="C2112" s="2">
        <v>43920</v>
      </c>
      <c r="D2112" s="12">
        <v>0</v>
      </c>
      <c r="E2112" s="12">
        <v>0</v>
      </c>
      <c r="F2112" s="12">
        <v>0</v>
      </c>
      <c r="G2112" s="12">
        <v>0</v>
      </c>
      <c r="H2112" s="12">
        <v>0</v>
      </c>
      <c r="I2112" s="12">
        <v>0</v>
      </c>
      <c r="J2112" s="12">
        <v>0</v>
      </c>
      <c r="K2112" s="12">
        <v>0</v>
      </c>
      <c r="L2112" s="12">
        <v>0</v>
      </c>
      <c r="M2112" s="12">
        <v>0</v>
      </c>
      <c r="N2112" s="12">
        <v>0</v>
      </c>
      <c r="O2112" s="12">
        <v>0</v>
      </c>
      <c r="P2112" s="12">
        <v>0</v>
      </c>
      <c r="Q2112" s="12">
        <v>0</v>
      </c>
      <c r="R2112" s="12">
        <v>0</v>
      </c>
      <c r="S2112" s="12">
        <v>0</v>
      </c>
      <c r="T2112" s="12">
        <v>0</v>
      </c>
      <c r="U2112" s="12">
        <v>0</v>
      </c>
      <c r="V2112" s="12">
        <v>0</v>
      </c>
      <c r="W2112" s="12">
        <v>0</v>
      </c>
      <c r="X2112" s="12">
        <v>0</v>
      </c>
      <c r="Y2112" s="12">
        <v>0</v>
      </c>
      <c r="Z2112" s="12">
        <v>0</v>
      </c>
      <c r="AA2112" s="12">
        <v>0</v>
      </c>
      <c r="AB2112" s="12">
        <v>0</v>
      </c>
      <c r="AC2112" s="12">
        <v>0</v>
      </c>
      <c r="AG2112" s="33" t="s">
        <v>346</v>
      </c>
      <c r="AH2112" s="30" t="s">
        <v>112</v>
      </c>
      <c r="AI2112" s="34">
        <v>43920</v>
      </c>
      <c r="AJ2112" s="12">
        <v>0</v>
      </c>
      <c r="AK2112" s="12">
        <v>0</v>
      </c>
      <c r="AL2112" s="12">
        <v>0</v>
      </c>
      <c r="AM2112" s="12">
        <v>0</v>
      </c>
      <c r="AN2112" s="12">
        <v>0</v>
      </c>
      <c r="AO2112" s="12">
        <v>0</v>
      </c>
      <c r="AP2112" s="12">
        <v>0</v>
      </c>
      <c r="AQ2112" s="12">
        <v>0</v>
      </c>
      <c r="AR2112" s="12">
        <v>0</v>
      </c>
      <c r="AS2112" s="12">
        <v>0</v>
      </c>
      <c r="AT2112" s="12">
        <v>0</v>
      </c>
      <c r="AU2112" s="12">
        <v>0</v>
      </c>
      <c r="AV2112" s="12">
        <v>0</v>
      </c>
      <c r="AW2112" s="12">
        <v>0</v>
      </c>
      <c r="AX2112" s="12">
        <v>0</v>
      </c>
      <c r="AY2112" s="12">
        <v>0</v>
      </c>
      <c r="AZ2112" s="12">
        <v>0</v>
      </c>
      <c r="BA2112" s="12">
        <v>0</v>
      </c>
      <c r="BB2112" s="12">
        <v>0</v>
      </c>
      <c r="BC2112" s="12">
        <v>0</v>
      </c>
      <c r="BD2112" s="12">
        <v>0</v>
      </c>
      <c r="BE2112" s="12">
        <v>0</v>
      </c>
      <c r="BF2112" s="12">
        <v>0</v>
      </c>
      <c r="BK2112" t="s">
        <v>341</v>
      </c>
      <c r="BL2112" t="s">
        <v>112</v>
      </c>
      <c r="BM2112" s="2">
        <v>43916</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0</v>
      </c>
      <c r="CJ2112">
        <v>0</v>
      </c>
      <c r="CK2112">
        <v>0</v>
      </c>
      <c r="CL2112">
        <v>0</v>
      </c>
      <c r="CM2112">
        <v>0</v>
      </c>
      <c r="CN2112">
        <v>0</v>
      </c>
    </row>
    <row r="2113" spans="1:92" hidden="1" x14ac:dyDescent="0.25">
      <c r="A2113" s="27" t="s">
        <v>346</v>
      </c>
      <c r="B2113" s="12" t="s">
        <v>113</v>
      </c>
      <c r="C2113" s="2">
        <v>43920</v>
      </c>
      <c r="D2113" s="12">
        <v>0</v>
      </c>
      <c r="E2113" s="12">
        <v>0</v>
      </c>
      <c r="F2113" s="12">
        <v>0</v>
      </c>
      <c r="G2113" s="12">
        <v>0</v>
      </c>
      <c r="H2113" s="12">
        <v>0</v>
      </c>
      <c r="I2113" s="12">
        <v>0</v>
      </c>
      <c r="J2113" s="12">
        <v>0</v>
      </c>
      <c r="K2113" s="12">
        <v>0</v>
      </c>
      <c r="L2113" s="12">
        <v>0</v>
      </c>
      <c r="M2113" s="12">
        <v>0</v>
      </c>
      <c r="N2113" s="12">
        <v>0</v>
      </c>
      <c r="O2113" s="12">
        <v>0</v>
      </c>
      <c r="P2113" s="12">
        <v>0</v>
      </c>
      <c r="Q2113" s="12">
        <v>0</v>
      </c>
      <c r="R2113" s="12">
        <v>0</v>
      </c>
      <c r="S2113" s="12">
        <v>0</v>
      </c>
      <c r="T2113" s="12">
        <v>0</v>
      </c>
      <c r="U2113" s="12">
        <v>0</v>
      </c>
      <c r="V2113" s="12">
        <v>0</v>
      </c>
      <c r="W2113" s="12">
        <v>0</v>
      </c>
      <c r="X2113" s="12">
        <v>0</v>
      </c>
      <c r="Y2113" s="12">
        <v>0</v>
      </c>
      <c r="Z2113" s="12">
        <v>0</v>
      </c>
      <c r="AA2113" s="12">
        <v>0</v>
      </c>
      <c r="AB2113" s="12">
        <v>0</v>
      </c>
      <c r="AC2113" s="12">
        <v>0</v>
      </c>
      <c r="AG2113" s="35" t="s">
        <v>346</v>
      </c>
      <c r="AH2113" s="29" t="s">
        <v>113</v>
      </c>
      <c r="AI2113" s="36">
        <v>43920</v>
      </c>
      <c r="AJ2113" s="12">
        <v>0</v>
      </c>
      <c r="AK2113" s="12">
        <v>0</v>
      </c>
      <c r="AL2113" s="12">
        <v>0</v>
      </c>
      <c r="AM2113" s="12">
        <v>0</v>
      </c>
      <c r="AN2113" s="12">
        <v>0</v>
      </c>
      <c r="AO2113" s="12">
        <v>0</v>
      </c>
      <c r="AP2113" s="12">
        <v>0</v>
      </c>
      <c r="AQ2113" s="12">
        <v>0</v>
      </c>
      <c r="AR2113" s="12">
        <v>0</v>
      </c>
      <c r="AS2113" s="12">
        <v>0</v>
      </c>
      <c r="AT2113" s="12">
        <v>0</v>
      </c>
      <c r="AU2113" s="12">
        <v>0</v>
      </c>
      <c r="AV2113" s="12">
        <v>0</v>
      </c>
      <c r="AW2113" s="12">
        <v>0</v>
      </c>
      <c r="AX2113" s="12">
        <v>0</v>
      </c>
      <c r="AY2113" s="12">
        <v>0</v>
      </c>
      <c r="AZ2113" s="12">
        <v>0</v>
      </c>
      <c r="BA2113" s="12">
        <v>0</v>
      </c>
      <c r="BB2113" s="12">
        <v>0</v>
      </c>
      <c r="BC2113" s="12">
        <v>0</v>
      </c>
      <c r="BD2113" s="12">
        <v>0</v>
      </c>
      <c r="BE2113" s="12">
        <v>0</v>
      </c>
      <c r="BF2113" s="12">
        <v>0</v>
      </c>
      <c r="BK2113" t="s">
        <v>341</v>
      </c>
      <c r="BL2113" t="s">
        <v>113</v>
      </c>
      <c r="BM2113" s="2">
        <v>43916</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0</v>
      </c>
      <c r="CJ2113">
        <v>0</v>
      </c>
      <c r="CK2113">
        <v>0</v>
      </c>
      <c r="CL2113">
        <v>0</v>
      </c>
      <c r="CM2113">
        <v>0</v>
      </c>
      <c r="CN2113">
        <v>0</v>
      </c>
    </row>
    <row r="2114" spans="1:92" hidden="1" x14ac:dyDescent="0.25">
      <c r="A2114" s="27" t="s">
        <v>347</v>
      </c>
      <c r="B2114" s="12" t="s">
        <v>110</v>
      </c>
      <c r="C2114" s="2">
        <v>43920</v>
      </c>
      <c r="D2114" s="12">
        <v>0</v>
      </c>
      <c r="E2114" s="12">
        <v>0</v>
      </c>
      <c r="F2114" s="12">
        <v>0</v>
      </c>
      <c r="G2114" s="12">
        <v>0</v>
      </c>
      <c r="H2114" s="12">
        <v>0</v>
      </c>
      <c r="I2114" s="12">
        <v>0</v>
      </c>
      <c r="J2114" s="12">
        <v>0</v>
      </c>
      <c r="K2114" s="12">
        <v>0</v>
      </c>
      <c r="L2114" s="12">
        <v>0</v>
      </c>
      <c r="M2114" s="12">
        <v>0</v>
      </c>
      <c r="N2114" s="12">
        <v>0</v>
      </c>
      <c r="O2114" s="12">
        <v>0</v>
      </c>
      <c r="P2114" s="12">
        <v>0</v>
      </c>
      <c r="Q2114" s="12">
        <v>0</v>
      </c>
      <c r="R2114" s="12">
        <v>0</v>
      </c>
      <c r="S2114" s="12">
        <v>0</v>
      </c>
      <c r="T2114" s="12">
        <v>0</v>
      </c>
      <c r="U2114" s="12">
        <v>0</v>
      </c>
      <c r="V2114" s="12">
        <v>0</v>
      </c>
      <c r="W2114" s="12">
        <v>0</v>
      </c>
      <c r="X2114" s="12">
        <v>0</v>
      </c>
      <c r="Y2114" s="12">
        <v>0</v>
      </c>
      <c r="Z2114" s="12">
        <v>0</v>
      </c>
      <c r="AA2114" s="12">
        <v>0</v>
      </c>
      <c r="AB2114" s="12">
        <v>0</v>
      </c>
      <c r="AC2114" s="12">
        <v>0</v>
      </c>
      <c r="AG2114" s="33" t="s">
        <v>347</v>
      </c>
      <c r="AH2114" s="30" t="s">
        <v>110</v>
      </c>
      <c r="AI2114" s="34">
        <v>43920</v>
      </c>
      <c r="AJ2114" s="12">
        <v>0</v>
      </c>
      <c r="AK2114" s="12">
        <v>0</v>
      </c>
      <c r="AL2114" s="12">
        <v>0</v>
      </c>
      <c r="AM2114" s="12">
        <v>0</v>
      </c>
      <c r="AN2114" s="12">
        <v>0</v>
      </c>
      <c r="AO2114" s="12">
        <v>0</v>
      </c>
      <c r="AP2114" s="12">
        <v>0</v>
      </c>
      <c r="AQ2114" s="12">
        <v>0</v>
      </c>
      <c r="AR2114" s="12">
        <v>0</v>
      </c>
      <c r="AS2114" s="12">
        <v>0</v>
      </c>
      <c r="AT2114" s="12">
        <v>0</v>
      </c>
      <c r="AU2114" s="12">
        <v>0</v>
      </c>
      <c r="AV2114" s="12">
        <v>0</v>
      </c>
      <c r="AW2114" s="12">
        <v>0</v>
      </c>
      <c r="AX2114" s="12">
        <v>0</v>
      </c>
      <c r="AY2114" s="12">
        <v>0</v>
      </c>
      <c r="AZ2114" s="12">
        <v>0</v>
      </c>
      <c r="BA2114" s="12">
        <v>0</v>
      </c>
      <c r="BB2114" s="12">
        <v>0</v>
      </c>
      <c r="BC2114" s="12">
        <v>0</v>
      </c>
      <c r="BD2114" s="12">
        <v>0</v>
      </c>
      <c r="BE2114" s="12">
        <v>0</v>
      </c>
      <c r="BF2114" s="12">
        <v>0</v>
      </c>
      <c r="BK2114" t="s">
        <v>320</v>
      </c>
      <c r="BL2114" t="s">
        <v>110</v>
      </c>
      <c r="BM2114" s="2">
        <v>43917</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v>0</v>
      </c>
      <c r="CG2114">
        <v>0</v>
      </c>
      <c r="CH2114">
        <v>0</v>
      </c>
      <c r="CI2114">
        <v>0</v>
      </c>
      <c r="CJ2114">
        <v>0</v>
      </c>
      <c r="CK2114">
        <v>0</v>
      </c>
      <c r="CL2114">
        <v>0</v>
      </c>
      <c r="CM2114">
        <v>0</v>
      </c>
      <c r="CN2114">
        <v>0</v>
      </c>
    </row>
    <row r="2115" spans="1:92" hidden="1" x14ac:dyDescent="0.25">
      <c r="A2115" s="27" t="s">
        <v>347</v>
      </c>
      <c r="B2115" s="12" t="s">
        <v>111</v>
      </c>
      <c r="C2115" s="2">
        <v>43920</v>
      </c>
      <c r="D2115" s="12">
        <v>0</v>
      </c>
      <c r="E2115" s="12">
        <v>0</v>
      </c>
      <c r="F2115" s="12">
        <v>0</v>
      </c>
      <c r="G2115" s="12">
        <v>0</v>
      </c>
      <c r="H2115" s="12">
        <v>0</v>
      </c>
      <c r="I2115" s="12">
        <v>0</v>
      </c>
      <c r="J2115" s="12">
        <v>0</v>
      </c>
      <c r="K2115" s="12">
        <v>0</v>
      </c>
      <c r="L2115" s="12">
        <v>0</v>
      </c>
      <c r="M2115" s="12">
        <v>0</v>
      </c>
      <c r="N2115" s="12">
        <v>0</v>
      </c>
      <c r="O2115" s="12">
        <v>0</v>
      </c>
      <c r="P2115" s="12">
        <v>0</v>
      </c>
      <c r="Q2115" s="12">
        <v>0</v>
      </c>
      <c r="R2115" s="12">
        <v>0</v>
      </c>
      <c r="S2115" s="12">
        <v>0</v>
      </c>
      <c r="T2115" s="12">
        <v>0</v>
      </c>
      <c r="U2115" s="12">
        <v>0</v>
      </c>
      <c r="V2115" s="12">
        <v>0</v>
      </c>
      <c r="W2115" s="12">
        <v>0</v>
      </c>
      <c r="X2115" s="12">
        <v>0</v>
      </c>
      <c r="Y2115" s="12">
        <v>0</v>
      </c>
      <c r="Z2115" s="12">
        <v>0</v>
      </c>
      <c r="AA2115" s="12">
        <v>0</v>
      </c>
      <c r="AB2115" s="12">
        <v>0</v>
      </c>
      <c r="AC2115" s="12">
        <v>0</v>
      </c>
      <c r="AG2115" s="35" t="s">
        <v>347</v>
      </c>
      <c r="AH2115" s="29" t="s">
        <v>111</v>
      </c>
      <c r="AI2115" s="36">
        <v>43920</v>
      </c>
      <c r="AJ2115" s="12">
        <v>0</v>
      </c>
      <c r="AK2115" s="12">
        <v>0</v>
      </c>
      <c r="AL2115" s="12">
        <v>0</v>
      </c>
      <c r="AM2115" s="12">
        <v>0</v>
      </c>
      <c r="AN2115" s="12">
        <v>0</v>
      </c>
      <c r="AO2115" s="12">
        <v>0</v>
      </c>
      <c r="AP2115" s="12">
        <v>0</v>
      </c>
      <c r="AQ2115" s="12">
        <v>0</v>
      </c>
      <c r="AR2115" s="12">
        <v>0</v>
      </c>
      <c r="AS2115" s="12">
        <v>0</v>
      </c>
      <c r="AT2115" s="12">
        <v>0</v>
      </c>
      <c r="AU2115" s="12">
        <v>0</v>
      </c>
      <c r="AV2115" s="12">
        <v>0</v>
      </c>
      <c r="AW2115" s="12">
        <v>0</v>
      </c>
      <c r="AX2115" s="12">
        <v>0</v>
      </c>
      <c r="AY2115" s="12">
        <v>0</v>
      </c>
      <c r="AZ2115" s="12">
        <v>0</v>
      </c>
      <c r="BA2115" s="12">
        <v>0</v>
      </c>
      <c r="BB2115" s="12">
        <v>0</v>
      </c>
      <c r="BC2115" s="12">
        <v>0</v>
      </c>
      <c r="BD2115" s="12">
        <v>0</v>
      </c>
      <c r="BE2115" s="12">
        <v>0</v>
      </c>
      <c r="BF2115" s="12">
        <v>0</v>
      </c>
      <c r="BK2115" t="s">
        <v>320</v>
      </c>
      <c r="BL2115" t="s">
        <v>111</v>
      </c>
      <c r="BM2115" s="2">
        <v>43917</v>
      </c>
      <c r="BN2115">
        <v>0</v>
      </c>
      <c r="BO2115">
        <v>0</v>
      </c>
      <c r="BP2115">
        <v>0</v>
      </c>
      <c r="BQ2115">
        <v>0</v>
      </c>
      <c r="BR2115">
        <v>0</v>
      </c>
      <c r="BS2115">
        <v>0</v>
      </c>
      <c r="BT2115">
        <v>0</v>
      </c>
      <c r="BU2115">
        <v>0</v>
      </c>
      <c r="BV2115">
        <v>0</v>
      </c>
      <c r="BW2115">
        <v>0</v>
      </c>
      <c r="BX2115">
        <v>0</v>
      </c>
      <c r="BY2115">
        <v>0</v>
      </c>
      <c r="BZ2115">
        <v>0</v>
      </c>
      <c r="CA2115">
        <v>0</v>
      </c>
      <c r="CB2115">
        <v>0</v>
      </c>
      <c r="CC2115">
        <v>0</v>
      </c>
      <c r="CD2115">
        <v>0</v>
      </c>
      <c r="CE2115">
        <v>0</v>
      </c>
      <c r="CF2115">
        <v>0</v>
      </c>
      <c r="CG2115">
        <v>0</v>
      </c>
      <c r="CH2115">
        <v>0</v>
      </c>
      <c r="CI2115">
        <v>0</v>
      </c>
      <c r="CJ2115">
        <v>0</v>
      </c>
      <c r="CK2115">
        <v>0</v>
      </c>
      <c r="CL2115">
        <v>0</v>
      </c>
      <c r="CM2115">
        <v>0</v>
      </c>
      <c r="CN2115">
        <v>0</v>
      </c>
    </row>
    <row r="2116" spans="1:92" hidden="1" x14ac:dyDescent="0.25">
      <c r="A2116" s="27" t="s">
        <v>347</v>
      </c>
      <c r="B2116" s="12" t="s">
        <v>112</v>
      </c>
      <c r="C2116" s="2">
        <v>43920</v>
      </c>
      <c r="D2116" s="12">
        <v>0</v>
      </c>
      <c r="E2116" s="12">
        <v>0</v>
      </c>
      <c r="F2116" s="12">
        <v>0</v>
      </c>
      <c r="G2116" s="12">
        <v>0</v>
      </c>
      <c r="H2116" s="12">
        <v>0</v>
      </c>
      <c r="I2116" s="12">
        <v>0</v>
      </c>
      <c r="J2116" s="12">
        <v>0</v>
      </c>
      <c r="K2116" s="12">
        <v>0</v>
      </c>
      <c r="L2116" s="12">
        <v>0</v>
      </c>
      <c r="M2116" s="12">
        <v>0</v>
      </c>
      <c r="N2116" s="12">
        <v>0</v>
      </c>
      <c r="O2116" s="12">
        <v>0</v>
      </c>
      <c r="P2116" s="12">
        <v>0</v>
      </c>
      <c r="Q2116" s="12">
        <v>0</v>
      </c>
      <c r="R2116" s="12">
        <v>0</v>
      </c>
      <c r="S2116" s="12">
        <v>0</v>
      </c>
      <c r="T2116" s="12">
        <v>0</v>
      </c>
      <c r="U2116" s="12">
        <v>0</v>
      </c>
      <c r="V2116" s="12">
        <v>0</v>
      </c>
      <c r="W2116" s="12">
        <v>0</v>
      </c>
      <c r="X2116" s="12">
        <v>0</v>
      </c>
      <c r="Y2116" s="12">
        <v>0</v>
      </c>
      <c r="Z2116" s="12">
        <v>0</v>
      </c>
      <c r="AA2116" s="12">
        <v>0</v>
      </c>
      <c r="AB2116" s="12">
        <v>0</v>
      </c>
      <c r="AC2116" s="12">
        <v>0</v>
      </c>
      <c r="AG2116" s="33" t="s">
        <v>347</v>
      </c>
      <c r="AH2116" s="30" t="s">
        <v>112</v>
      </c>
      <c r="AI2116" s="34">
        <v>43920</v>
      </c>
      <c r="AJ2116" s="12">
        <v>0</v>
      </c>
      <c r="AK2116" s="12">
        <v>0</v>
      </c>
      <c r="AL2116" s="12">
        <v>0</v>
      </c>
      <c r="AM2116" s="12">
        <v>0</v>
      </c>
      <c r="AN2116" s="12">
        <v>0</v>
      </c>
      <c r="AO2116" s="12">
        <v>0</v>
      </c>
      <c r="AP2116" s="12">
        <v>0</v>
      </c>
      <c r="AQ2116" s="12">
        <v>0</v>
      </c>
      <c r="AR2116" s="12">
        <v>0</v>
      </c>
      <c r="AS2116" s="12">
        <v>0</v>
      </c>
      <c r="AT2116" s="12">
        <v>0</v>
      </c>
      <c r="AU2116" s="12">
        <v>0</v>
      </c>
      <c r="AV2116" s="12">
        <v>0</v>
      </c>
      <c r="AW2116" s="12">
        <v>0</v>
      </c>
      <c r="AX2116" s="12">
        <v>0</v>
      </c>
      <c r="AY2116" s="12">
        <v>0</v>
      </c>
      <c r="AZ2116" s="12">
        <v>0</v>
      </c>
      <c r="BA2116" s="12">
        <v>0</v>
      </c>
      <c r="BB2116" s="12">
        <v>0</v>
      </c>
      <c r="BC2116" s="12">
        <v>0</v>
      </c>
      <c r="BD2116" s="12">
        <v>0</v>
      </c>
      <c r="BE2116" s="12">
        <v>0</v>
      </c>
      <c r="BF2116" s="12">
        <v>0</v>
      </c>
      <c r="BK2116" t="s">
        <v>320</v>
      </c>
      <c r="BL2116" t="s">
        <v>112</v>
      </c>
      <c r="BM2116" s="2">
        <v>43917</v>
      </c>
      <c r="BN2116">
        <v>0</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0</v>
      </c>
      <c r="CJ2116">
        <v>0</v>
      </c>
      <c r="CK2116">
        <v>0</v>
      </c>
      <c r="CL2116">
        <v>0</v>
      </c>
      <c r="CM2116">
        <v>0</v>
      </c>
      <c r="CN2116">
        <v>0</v>
      </c>
    </row>
    <row r="2117" spans="1:92" hidden="1" x14ac:dyDescent="0.25">
      <c r="A2117" s="27" t="s">
        <v>347</v>
      </c>
      <c r="B2117" s="12" t="s">
        <v>113</v>
      </c>
      <c r="C2117" s="2">
        <v>43920</v>
      </c>
      <c r="D2117" s="12">
        <v>0</v>
      </c>
      <c r="E2117" s="12">
        <v>0</v>
      </c>
      <c r="F2117" s="12">
        <v>0</v>
      </c>
      <c r="G2117" s="12">
        <v>0</v>
      </c>
      <c r="H2117" s="12">
        <v>0</v>
      </c>
      <c r="I2117" s="12">
        <v>0</v>
      </c>
      <c r="J2117" s="12">
        <v>0</v>
      </c>
      <c r="K2117" s="12">
        <v>0</v>
      </c>
      <c r="L2117" s="12">
        <v>0</v>
      </c>
      <c r="M2117" s="12">
        <v>0</v>
      </c>
      <c r="N2117" s="12">
        <v>0</v>
      </c>
      <c r="O2117" s="12">
        <v>0</v>
      </c>
      <c r="P2117" s="12">
        <v>0</v>
      </c>
      <c r="Q2117" s="12">
        <v>0</v>
      </c>
      <c r="R2117" s="12">
        <v>0</v>
      </c>
      <c r="S2117" s="12">
        <v>0</v>
      </c>
      <c r="T2117" s="12">
        <v>0</v>
      </c>
      <c r="U2117" s="12">
        <v>0</v>
      </c>
      <c r="V2117" s="12">
        <v>0</v>
      </c>
      <c r="W2117" s="12">
        <v>0</v>
      </c>
      <c r="X2117" s="12">
        <v>0</v>
      </c>
      <c r="Y2117" s="12">
        <v>0</v>
      </c>
      <c r="Z2117" s="12">
        <v>0</v>
      </c>
      <c r="AA2117" s="12">
        <v>0</v>
      </c>
      <c r="AB2117" s="12">
        <v>0</v>
      </c>
      <c r="AC2117" s="12">
        <v>0</v>
      </c>
      <c r="AG2117" s="35" t="s">
        <v>347</v>
      </c>
      <c r="AH2117" s="29" t="s">
        <v>113</v>
      </c>
      <c r="AI2117" s="36">
        <v>43920</v>
      </c>
      <c r="AJ2117" s="12">
        <v>0</v>
      </c>
      <c r="AK2117" s="12">
        <v>0</v>
      </c>
      <c r="AL2117" s="12">
        <v>0</v>
      </c>
      <c r="AM2117" s="12">
        <v>0</v>
      </c>
      <c r="AN2117" s="12">
        <v>0</v>
      </c>
      <c r="AO2117" s="12">
        <v>0</v>
      </c>
      <c r="AP2117" s="12">
        <v>0</v>
      </c>
      <c r="AQ2117" s="12">
        <v>0</v>
      </c>
      <c r="AR2117" s="12">
        <v>0</v>
      </c>
      <c r="AS2117" s="12">
        <v>0</v>
      </c>
      <c r="AT2117" s="12">
        <v>0</v>
      </c>
      <c r="AU2117" s="12">
        <v>0</v>
      </c>
      <c r="AV2117" s="12">
        <v>0</v>
      </c>
      <c r="AW2117" s="12">
        <v>0</v>
      </c>
      <c r="AX2117" s="12">
        <v>0</v>
      </c>
      <c r="AY2117" s="12">
        <v>0</v>
      </c>
      <c r="AZ2117" s="12">
        <v>0</v>
      </c>
      <c r="BA2117" s="12">
        <v>0</v>
      </c>
      <c r="BB2117" s="12">
        <v>0</v>
      </c>
      <c r="BC2117" s="12">
        <v>0</v>
      </c>
      <c r="BD2117" s="12">
        <v>0</v>
      </c>
      <c r="BE2117" s="12">
        <v>0</v>
      </c>
      <c r="BF2117" s="12">
        <v>0</v>
      </c>
      <c r="BK2117" t="s">
        <v>320</v>
      </c>
      <c r="BL2117" t="s">
        <v>113</v>
      </c>
      <c r="BM2117" s="2">
        <v>43917</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0</v>
      </c>
      <c r="CJ2117">
        <v>0</v>
      </c>
      <c r="CK2117">
        <v>0</v>
      </c>
      <c r="CL2117">
        <v>0</v>
      </c>
      <c r="CM2117">
        <v>0</v>
      </c>
      <c r="CN2117">
        <v>0</v>
      </c>
    </row>
    <row r="2118" spans="1:92" hidden="1" x14ac:dyDescent="0.25">
      <c r="A2118" s="27" t="s">
        <v>348</v>
      </c>
      <c r="B2118" s="12" t="s">
        <v>110</v>
      </c>
      <c r="C2118" s="2">
        <v>43920</v>
      </c>
      <c r="D2118" s="12">
        <v>0</v>
      </c>
      <c r="E2118" s="12">
        <v>0</v>
      </c>
      <c r="F2118" s="12">
        <v>0</v>
      </c>
      <c r="G2118" s="12">
        <v>0</v>
      </c>
      <c r="H2118" s="12">
        <v>0</v>
      </c>
      <c r="I2118" s="12">
        <v>0</v>
      </c>
      <c r="J2118" s="12">
        <v>0</v>
      </c>
      <c r="K2118" s="12">
        <v>0</v>
      </c>
      <c r="L2118" s="12">
        <v>0</v>
      </c>
      <c r="M2118" s="12">
        <v>0</v>
      </c>
      <c r="N2118" s="12">
        <v>0</v>
      </c>
      <c r="O2118" s="12">
        <v>0</v>
      </c>
      <c r="P2118" s="12">
        <v>0</v>
      </c>
      <c r="Q2118" s="12">
        <v>0</v>
      </c>
      <c r="R2118" s="12">
        <v>0</v>
      </c>
      <c r="S2118" s="12">
        <v>0</v>
      </c>
      <c r="T2118" s="12">
        <v>0</v>
      </c>
      <c r="U2118" s="12">
        <v>0</v>
      </c>
      <c r="V2118" s="12">
        <v>0</v>
      </c>
      <c r="W2118" s="12">
        <v>0</v>
      </c>
      <c r="X2118" s="12">
        <v>0</v>
      </c>
      <c r="Y2118" s="12">
        <v>0</v>
      </c>
      <c r="Z2118" s="12">
        <v>0</v>
      </c>
      <c r="AA2118" s="12">
        <v>0</v>
      </c>
      <c r="AB2118" s="12">
        <v>0</v>
      </c>
      <c r="AC2118" s="12">
        <v>0</v>
      </c>
      <c r="AG2118" s="33" t="s">
        <v>348</v>
      </c>
      <c r="AH2118" s="30" t="s">
        <v>110</v>
      </c>
      <c r="AI2118" s="34">
        <v>43920</v>
      </c>
      <c r="AJ2118" s="12">
        <v>0</v>
      </c>
      <c r="AK2118" s="12">
        <v>0</v>
      </c>
      <c r="AL2118" s="12">
        <v>0</v>
      </c>
      <c r="AM2118" s="12">
        <v>0</v>
      </c>
      <c r="AN2118" s="12">
        <v>0</v>
      </c>
      <c r="AO2118" s="12">
        <v>0</v>
      </c>
      <c r="AP2118" s="12">
        <v>0</v>
      </c>
      <c r="AQ2118" s="12">
        <v>0</v>
      </c>
      <c r="AR2118" s="12">
        <v>0</v>
      </c>
      <c r="AS2118" s="12">
        <v>0</v>
      </c>
      <c r="AT2118" s="12">
        <v>0</v>
      </c>
      <c r="AU2118" s="12">
        <v>0</v>
      </c>
      <c r="AV2118" s="12">
        <v>0</v>
      </c>
      <c r="AW2118" s="12">
        <v>0</v>
      </c>
      <c r="AX2118" s="12">
        <v>0</v>
      </c>
      <c r="AY2118" s="12">
        <v>0</v>
      </c>
      <c r="AZ2118" s="12">
        <v>0</v>
      </c>
      <c r="BA2118" s="12">
        <v>0</v>
      </c>
      <c r="BB2118" s="12">
        <v>0</v>
      </c>
      <c r="BC2118" s="12">
        <v>0</v>
      </c>
      <c r="BD2118" s="12">
        <v>0</v>
      </c>
      <c r="BE2118" s="12">
        <v>0</v>
      </c>
      <c r="BF2118" s="12">
        <v>0</v>
      </c>
      <c r="BK2118" t="s">
        <v>321</v>
      </c>
      <c r="BL2118" t="s">
        <v>110</v>
      </c>
      <c r="BM2118" s="2">
        <v>43917</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v>
      </c>
      <c r="CF2118">
        <v>0</v>
      </c>
      <c r="CG2118">
        <v>0</v>
      </c>
      <c r="CH2118">
        <v>0</v>
      </c>
      <c r="CI2118">
        <v>0</v>
      </c>
      <c r="CJ2118">
        <v>0</v>
      </c>
      <c r="CK2118">
        <v>0</v>
      </c>
      <c r="CL2118">
        <v>0</v>
      </c>
      <c r="CM2118">
        <v>0</v>
      </c>
      <c r="CN2118">
        <v>0</v>
      </c>
    </row>
    <row r="2119" spans="1:92" hidden="1" x14ac:dyDescent="0.25">
      <c r="A2119" s="27" t="s">
        <v>348</v>
      </c>
      <c r="B2119" s="12" t="s">
        <v>111</v>
      </c>
      <c r="C2119" s="2">
        <v>43920</v>
      </c>
      <c r="D2119" s="12">
        <v>0</v>
      </c>
      <c r="E2119" s="12">
        <v>0</v>
      </c>
      <c r="F2119" s="12">
        <v>0</v>
      </c>
      <c r="G2119" s="12">
        <v>0</v>
      </c>
      <c r="H2119" s="12">
        <v>0</v>
      </c>
      <c r="I2119" s="12">
        <v>0</v>
      </c>
      <c r="J2119" s="12">
        <v>0</v>
      </c>
      <c r="K2119" s="12">
        <v>0</v>
      </c>
      <c r="L2119" s="12">
        <v>0</v>
      </c>
      <c r="M2119" s="12">
        <v>0</v>
      </c>
      <c r="N2119" s="12">
        <v>0</v>
      </c>
      <c r="O2119" s="12">
        <v>0</v>
      </c>
      <c r="P2119" s="12">
        <v>0</v>
      </c>
      <c r="Q2119" s="12">
        <v>0</v>
      </c>
      <c r="R2119" s="12">
        <v>0</v>
      </c>
      <c r="S2119" s="12">
        <v>0</v>
      </c>
      <c r="T2119" s="12">
        <v>0</v>
      </c>
      <c r="U2119" s="12">
        <v>0</v>
      </c>
      <c r="V2119" s="12">
        <v>0</v>
      </c>
      <c r="W2119" s="12">
        <v>0</v>
      </c>
      <c r="X2119" s="12">
        <v>0</v>
      </c>
      <c r="Y2119" s="12">
        <v>0</v>
      </c>
      <c r="Z2119" s="12">
        <v>0</v>
      </c>
      <c r="AA2119" s="12">
        <v>0</v>
      </c>
      <c r="AB2119" s="12">
        <v>0</v>
      </c>
      <c r="AC2119" s="12">
        <v>0</v>
      </c>
      <c r="AG2119" s="35" t="s">
        <v>348</v>
      </c>
      <c r="AH2119" s="29" t="s">
        <v>111</v>
      </c>
      <c r="AI2119" s="36">
        <v>43920</v>
      </c>
      <c r="AJ2119" s="12">
        <v>0</v>
      </c>
      <c r="AK2119" s="12">
        <v>0</v>
      </c>
      <c r="AL2119" s="12">
        <v>0</v>
      </c>
      <c r="AM2119" s="12">
        <v>0</v>
      </c>
      <c r="AN2119" s="12">
        <v>0</v>
      </c>
      <c r="AO2119" s="12">
        <v>0</v>
      </c>
      <c r="AP2119" s="12">
        <v>0</v>
      </c>
      <c r="AQ2119" s="12">
        <v>0</v>
      </c>
      <c r="AR2119" s="12">
        <v>0</v>
      </c>
      <c r="AS2119" s="12">
        <v>0</v>
      </c>
      <c r="AT2119" s="12">
        <v>0</v>
      </c>
      <c r="AU2119" s="12">
        <v>0</v>
      </c>
      <c r="AV2119" s="12">
        <v>0</v>
      </c>
      <c r="AW2119" s="12">
        <v>0</v>
      </c>
      <c r="AX2119" s="12">
        <v>0</v>
      </c>
      <c r="AY2119" s="12">
        <v>0</v>
      </c>
      <c r="AZ2119" s="12">
        <v>0</v>
      </c>
      <c r="BA2119" s="12">
        <v>0</v>
      </c>
      <c r="BB2119" s="12">
        <v>0</v>
      </c>
      <c r="BC2119" s="12">
        <v>0</v>
      </c>
      <c r="BD2119" s="12">
        <v>0</v>
      </c>
      <c r="BE2119" s="12">
        <v>0</v>
      </c>
      <c r="BF2119" s="12">
        <v>0</v>
      </c>
      <c r="BK2119" t="s">
        <v>321</v>
      </c>
      <c r="BL2119" t="s">
        <v>111</v>
      </c>
      <c r="BM2119" s="2">
        <v>43917</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0</v>
      </c>
      <c r="CJ2119">
        <v>0</v>
      </c>
      <c r="CK2119">
        <v>0</v>
      </c>
      <c r="CL2119">
        <v>0</v>
      </c>
      <c r="CM2119">
        <v>0</v>
      </c>
      <c r="CN2119">
        <v>0</v>
      </c>
    </row>
    <row r="2120" spans="1:92" hidden="1" x14ac:dyDescent="0.25">
      <c r="A2120" s="27" t="s">
        <v>348</v>
      </c>
      <c r="B2120" s="12" t="s">
        <v>112</v>
      </c>
      <c r="C2120" s="2">
        <v>43920</v>
      </c>
      <c r="D2120" s="12">
        <v>0</v>
      </c>
      <c r="E2120" s="12">
        <v>0</v>
      </c>
      <c r="F2120" s="12">
        <v>0</v>
      </c>
      <c r="G2120" s="12">
        <v>0</v>
      </c>
      <c r="H2120" s="12">
        <v>0</v>
      </c>
      <c r="I2120" s="12">
        <v>0</v>
      </c>
      <c r="J2120" s="12">
        <v>0</v>
      </c>
      <c r="K2120" s="12">
        <v>0</v>
      </c>
      <c r="L2120" s="12">
        <v>0</v>
      </c>
      <c r="M2120" s="12">
        <v>0</v>
      </c>
      <c r="N2120" s="12">
        <v>0</v>
      </c>
      <c r="O2120" s="12">
        <v>0</v>
      </c>
      <c r="P2120" s="12">
        <v>0</v>
      </c>
      <c r="Q2120" s="12">
        <v>0</v>
      </c>
      <c r="R2120" s="12">
        <v>0</v>
      </c>
      <c r="S2120" s="12">
        <v>0</v>
      </c>
      <c r="T2120" s="12">
        <v>0</v>
      </c>
      <c r="U2120" s="12">
        <v>0</v>
      </c>
      <c r="V2120" s="12">
        <v>0</v>
      </c>
      <c r="W2120" s="12">
        <v>0</v>
      </c>
      <c r="X2120" s="12">
        <v>0</v>
      </c>
      <c r="Y2120" s="12">
        <v>0</v>
      </c>
      <c r="Z2120" s="12">
        <v>0</v>
      </c>
      <c r="AA2120" s="12">
        <v>0</v>
      </c>
      <c r="AB2120" s="12">
        <v>0</v>
      </c>
      <c r="AC2120" s="12">
        <v>0</v>
      </c>
      <c r="AG2120" s="33" t="s">
        <v>348</v>
      </c>
      <c r="AH2120" s="30" t="s">
        <v>112</v>
      </c>
      <c r="AI2120" s="34">
        <v>43920</v>
      </c>
      <c r="AJ2120" s="12">
        <v>0</v>
      </c>
      <c r="AK2120" s="12">
        <v>0</v>
      </c>
      <c r="AL2120" s="12">
        <v>0</v>
      </c>
      <c r="AM2120" s="12">
        <v>0</v>
      </c>
      <c r="AN2120" s="12">
        <v>0</v>
      </c>
      <c r="AO2120" s="12">
        <v>0</v>
      </c>
      <c r="AP2120" s="12">
        <v>0</v>
      </c>
      <c r="AQ2120" s="12">
        <v>0</v>
      </c>
      <c r="AR2120" s="12">
        <v>0</v>
      </c>
      <c r="AS2120" s="12">
        <v>0</v>
      </c>
      <c r="AT2120" s="12">
        <v>0</v>
      </c>
      <c r="AU2120" s="12">
        <v>0</v>
      </c>
      <c r="AV2120" s="12">
        <v>0</v>
      </c>
      <c r="AW2120" s="12">
        <v>0</v>
      </c>
      <c r="AX2120" s="12">
        <v>0</v>
      </c>
      <c r="AY2120" s="12">
        <v>0</v>
      </c>
      <c r="AZ2120" s="12">
        <v>0</v>
      </c>
      <c r="BA2120" s="12">
        <v>0</v>
      </c>
      <c r="BB2120" s="12">
        <v>0</v>
      </c>
      <c r="BC2120" s="12">
        <v>0</v>
      </c>
      <c r="BD2120" s="12">
        <v>0</v>
      </c>
      <c r="BE2120" s="12">
        <v>0</v>
      </c>
      <c r="BF2120" s="12">
        <v>0</v>
      </c>
      <c r="BK2120" t="s">
        <v>321</v>
      </c>
      <c r="BL2120" t="s">
        <v>112</v>
      </c>
      <c r="BM2120" s="2">
        <v>43917</v>
      </c>
      <c r="BN2120">
        <v>0</v>
      </c>
      <c r="BO2120">
        <v>0</v>
      </c>
      <c r="BP2120">
        <v>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0</v>
      </c>
      <c r="CJ2120">
        <v>0</v>
      </c>
      <c r="CK2120">
        <v>0</v>
      </c>
      <c r="CL2120">
        <v>0</v>
      </c>
      <c r="CM2120">
        <v>0</v>
      </c>
      <c r="CN2120">
        <v>0</v>
      </c>
    </row>
    <row r="2121" spans="1:92" hidden="1" x14ac:dyDescent="0.25">
      <c r="A2121" s="27" t="s">
        <v>348</v>
      </c>
      <c r="B2121" s="12" t="s">
        <v>113</v>
      </c>
      <c r="C2121" s="2">
        <v>43920</v>
      </c>
      <c r="D2121" s="12">
        <v>0</v>
      </c>
      <c r="E2121" s="12">
        <v>0</v>
      </c>
      <c r="F2121" s="12">
        <v>0</v>
      </c>
      <c r="G2121" s="12">
        <v>0</v>
      </c>
      <c r="H2121" s="12">
        <v>0</v>
      </c>
      <c r="I2121" s="12">
        <v>0</v>
      </c>
      <c r="J2121" s="12">
        <v>0</v>
      </c>
      <c r="K2121" s="12">
        <v>0</v>
      </c>
      <c r="L2121" s="12">
        <v>0</v>
      </c>
      <c r="M2121" s="12">
        <v>0</v>
      </c>
      <c r="N2121" s="12">
        <v>0</v>
      </c>
      <c r="O2121" s="12">
        <v>0</v>
      </c>
      <c r="P2121" s="12">
        <v>0</v>
      </c>
      <c r="Q2121" s="12">
        <v>0</v>
      </c>
      <c r="R2121" s="12">
        <v>0</v>
      </c>
      <c r="S2121" s="12">
        <v>0</v>
      </c>
      <c r="T2121" s="12">
        <v>0</v>
      </c>
      <c r="U2121" s="12">
        <v>0</v>
      </c>
      <c r="V2121" s="12">
        <v>0</v>
      </c>
      <c r="W2121" s="12">
        <v>0</v>
      </c>
      <c r="X2121" s="12">
        <v>0</v>
      </c>
      <c r="Y2121" s="12">
        <v>0</v>
      </c>
      <c r="Z2121" s="12">
        <v>0</v>
      </c>
      <c r="AA2121" s="12">
        <v>0</v>
      </c>
      <c r="AB2121" s="12">
        <v>0</v>
      </c>
      <c r="AC2121" s="12">
        <v>0</v>
      </c>
      <c r="AG2121" s="35" t="s">
        <v>348</v>
      </c>
      <c r="AH2121" s="29" t="s">
        <v>113</v>
      </c>
      <c r="AI2121" s="36">
        <v>43920</v>
      </c>
      <c r="AJ2121" s="12">
        <v>0</v>
      </c>
      <c r="AK2121" s="12">
        <v>0</v>
      </c>
      <c r="AL2121" s="12">
        <v>0</v>
      </c>
      <c r="AM2121" s="12">
        <v>0</v>
      </c>
      <c r="AN2121" s="12">
        <v>0</v>
      </c>
      <c r="AO2121" s="12">
        <v>0</v>
      </c>
      <c r="AP2121" s="12">
        <v>0</v>
      </c>
      <c r="AQ2121" s="12">
        <v>0</v>
      </c>
      <c r="AR2121" s="12">
        <v>0</v>
      </c>
      <c r="AS2121" s="12">
        <v>0</v>
      </c>
      <c r="AT2121" s="12">
        <v>0</v>
      </c>
      <c r="AU2121" s="12">
        <v>0</v>
      </c>
      <c r="AV2121" s="12">
        <v>0</v>
      </c>
      <c r="AW2121" s="12">
        <v>0</v>
      </c>
      <c r="AX2121" s="12">
        <v>0</v>
      </c>
      <c r="AY2121" s="12">
        <v>0</v>
      </c>
      <c r="AZ2121" s="12">
        <v>0</v>
      </c>
      <c r="BA2121" s="12">
        <v>0</v>
      </c>
      <c r="BB2121" s="12">
        <v>0</v>
      </c>
      <c r="BC2121" s="12">
        <v>0</v>
      </c>
      <c r="BD2121" s="12">
        <v>0</v>
      </c>
      <c r="BE2121" s="12">
        <v>0</v>
      </c>
      <c r="BF2121" s="12">
        <v>0</v>
      </c>
      <c r="BK2121" t="s">
        <v>321</v>
      </c>
      <c r="BL2121" t="s">
        <v>113</v>
      </c>
      <c r="BM2121" s="2">
        <v>43917</v>
      </c>
      <c r="BN2121">
        <v>0</v>
      </c>
      <c r="BO2121">
        <v>0</v>
      </c>
      <c r="BP2121">
        <v>0</v>
      </c>
      <c r="BQ2121">
        <v>0</v>
      </c>
      <c r="BR2121">
        <v>0</v>
      </c>
      <c r="BS2121">
        <v>0</v>
      </c>
      <c r="BT2121">
        <v>0</v>
      </c>
      <c r="BU2121">
        <v>0</v>
      </c>
      <c r="BV2121">
        <v>0</v>
      </c>
      <c r="BW2121">
        <v>0</v>
      </c>
      <c r="BX2121">
        <v>0</v>
      </c>
      <c r="BY2121">
        <v>0</v>
      </c>
      <c r="BZ2121">
        <v>0</v>
      </c>
      <c r="CA2121">
        <v>0</v>
      </c>
      <c r="CB2121">
        <v>0</v>
      </c>
      <c r="CC2121">
        <v>0</v>
      </c>
      <c r="CD2121">
        <v>0</v>
      </c>
      <c r="CE2121">
        <v>0</v>
      </c>
      <c r="CF2121">
        <v>0</v>
      </c>
      <c r="CG2121">
        <v>0</v>
      </c>
      <c r="CH2121">
        <v>0</v>
      </c>
      <c r="CI2121">
        <v>0</v>
      </c>
      <c r="CJ2121">
        <v>0</v>
      </c>
      <c r="CK2121">
        <v>0</v>
      </c>
      <c r="CL2121">
        <v>0</v>
      </c>
      <c r="CM2121">
        <v>0</v>
      </c>
      <c r="CN2121">
        <v>0</v>
      </c>
    </row>
    <row r="2122" spans="1:92" hidden="1" x14ac:dyDescent="0.25">
      <c r="A2122" s="27" t="s">
        <v>349</v>
      </c>
      <c r="B2122" s="12" t="s">
        <v>110</v>
      </c>
      <c r="C2122" s="2">
        <v>43920</v>
      </c>
      <c r="D2122" s="12">
        <v>0</v>
      </c>
      <c r="E2122" s="12">
        <v>0</v>
      </c>
      <c r="F2122" s="12">
        <v>0</v>
      </c>
      <c r="G2122" s="12">
        <v>0</v>
      </c>
      <c r="H2122" s="12">
        <v>0</v>
      </c>
      <c r="I2122" s="12">
        <v>0</v>
      </c>
      <c r="J2122" s="12">
        <v>0</v>
      </c>
      <c r="K2122" s="12">
        <v>0</v>
      </c>
      <c r="L2122" s="12">
        <v>0</v>
      </c>
      <c r="M2122" s="12">
        <v>0</v>
      </c>
      <c r="N2122" s="12">
        <v>0</v>
      </c>
      <c r="O2122" s="12">
        <v>0</v>
      </c>
      <c r="P2122" s="12">
        <v>0</v>
      </c>
      <c r="Q2122" s="12">
        <v>0</v>
      </c>
      <c r="R2122" s="12">
        <v>0</v>
      </c>
      <c r="S2122" s="12">
        <v>0</v>
      </c>
      <c r="T2122" s="12">
        <v>0</v>
      </c>
      <c r="U2122" s="12">
        <v>0</v>
      </c>
      <c r="V2122" s="12">
        <v>0</v>
      </c>
      <c r="W2122" s="12">
        <v>0</v>
      </c>
      <c r="X2122" s="12">
        <v>0</v>
      </c>
      <c r="Y2122" s="12">
        <v>0</v>
      </c>
      <c r="Z2122" s="12">
        <v>0</v>
      </c>
      <c r="AA2122" s="12">
        <v>0</v>
      </c>
      <c r="AB2122" s="12">
        <v>0</v>
      </c>
      <c r="AC2122" s="12">
        <v>0</v>
      </c>
      <c r="AG2122" s="33" t="s">
        <v>349</v>
      </c>
      <c r="AH2122" s="30" t="s">
        <v>110</v>
      </c>
      <c r="AI2122" s="34">
        <v>43920</v>
      </c>
      <c r="AJ2122" s="12">
        <v>0</v>
      </c>
      <c r="AK2122" s="12">
        <v>0</v>
      </c>
      <c r="AL2122" s="12">
        <v>0</v>
      </c>
      <c r="AM2122" s="12">
        <v>0</v>
      </c>
      <c r="AN2122" s="12">
        <v>0</v>
      </c>
      <c r="AO2122" s="12">
        <v>0</v>
      </c>
      <c r="AP2122" s="12">
        <v>0</v>
      </c>
      <c r="AQ2122" s="12">
        <v>0</v>
      </c>
      <c r="AR2122" s="12">
        <v>0</v>
      </c>
      <c r="AS2122" s="12">
        <v>0</v>
      </c>
      <c r="AT2122" s="12">
        <v>0</v>
      </c>
      <c r="AU2122" s="12">
        <v>0</v>
      </c>
      <c r="AV2122" s="12">
        <v>0</v>
      </c>
      <c r="AW2122" s="12">
        <v>0</v>
      </c>
      <c r="AX2122" s="12">
        <v>0</v>
      </c>
      <c r="AY2122" s="12">
        <v>0</v>
      </c>
      <c r="AZ2122" s="12">
        <v>0</v>
      </c>
      <c r="BA2122" s="12">
        <v>0</v>
      </c>
      <c r="BB2122" s="12">
        <v>0</v>
      </c>
      <c r="BC2122" s="12">
        <v>0</v>
      </c>
      <c r="BD2122" s="12">
        <v>0</v>
      </c>
      <c r="BE2122" s="12">
        <v>0</v>
      </c>
      <c r="BF2122" s="12">
        <v>0</v>
      </c>
      <c r="BK2122" t="s">
        <v>322</v>
      </c>
      <c r="BL2122" t="s">
        <v>110</v>
      </c>
      <c r="BM2122" s="2">
        <v>43917</v>
      </c>
      <c r="BN2122">
        <v>0</v>
      </c>
      <c r="BO2122">
        <v>0</v>
      </c>
      <c r="BP2122">
        <v>0</v>
      </c>
      <c r="BQ2122">
        <v>0</v>
      </c>
      <c r="BR2122">
        <v>0</v>
      </c>
      <c r="BS2122">
        <v>0</v>
      </c>
      <c r="BT2122">
        <v>0</v>
      </c>
      <c r="BU2122">
        <v>0</v>
      </c>
      <c r="BV2122">
        <v>0</v>
      </c>
      <c r="BW2122">
        <v>0</v>
      </c>
      <c r="BX2122">
        <v>0</v>
      </c>
      <c r="BY2122">
        <v>0</v>
      </c>
      <c r="BZ2122">
        <v>0</v>
      </c>
      <c r="CA2122">
        <v>0</v>
      </c>
      <c r="CB2122">
        <v>0</v>
      </c>
      <c r="CC2122">
        <v>0</v>
      </c>
      <c r="CD2122">
        <v>0</v>
      </c>
      <c r="CE2122">
        <v>0</v>
      </c>
      <c r="CF2122">
        <v>0</v>
      </c>
      <c r="CG2122">
        <v>0</v>
      </c>
      <c r="CH2122">
        <v>0</v>
      </c>
      <c r="CI2122">
        <v>0</v>
      </c>
      <c r="CJ2122">
        <v>0</v>
      </c>
      <c r="CK2122">
        <v>0</v>
      </c>
      <c r="CL2122">
        <v>0</v>
      </c>
      <c r="CM2122">
        <v>0</v>
      </c>
      <c r="CN2122">
        <v>0</v>
      </c>
    </row>
    <row r="2123" spans="1:92" hidden="1" x14ac:dyDescent="0.25">
      <c r="A2123" s="27" t="s">
        <v>349</v>
      </c>
      <c r="B2123" s="12" t="s">
        <v>111</v>
      </c>
      <c r="C2123" s="2">
        <v>43920</v>
      </c>
      <c r="D2123" s="12">
        <v>0</v>
      </c>
      <c r="E2123" s="12">
        <v>0</v>
      </c>
      <c r="F2123" s="12">
        <v>0</v>
      </c>
      <c r="G2123" s="12">
        <v>0</v>
      </c>
      <c r="H2123" s="12">
        <v>0</v>
      </c>
      <c r="I2123" s="12">
        <v>0</v>
      </c>
      <c r="J2123" s="12">
        <v>0</v>
      </c>
      <c r="K2123" s="12">
        <v>0</v>
      </c>
      <c r="L2123" s="12">
        <v>0</v>
      </c>
      <c r="M2123" s="12">
        <v>0</v>
      </c>
      <c r="N2123" s="12">
        <v>0</v>
      </c>
      <c r="O2123" s="12">
        <v>0</v>
      </c>
      <c r="P2123" s="12">
        <v>0</v>
      </c>
      <c r="Q2123" s="12">
        <v>0</v>
      </c>
      <c r="R2123" s="12">
        <v>0</v>
      </c>
      <c r="S2123" s="12">
        <v>0</v>
      </c>
      <c r="T2123" s="12">
        <v>0</v>
      </c>
      <c r="U2123" s="12">
        <v>0</v>
      </c>
      <c r="V2123" s="12">
        <v>0</v>
      </c>
      <c r="W2123" s="12">
        <v>0</v>
      </c>
      <c r="X2123" s="12">
        <v>0</v>
      </c>
      <c r="Y2123" s="12">
        <v>0</v>
      </c>
      <c r="Z2123" s="12">
        <v>0</v>
      </c>
      <c r="AA2123" s="12">
        <v>0</v>
      </c>
      <c r="AB2123" s="12">
        <v>0</v>
      </c>
      <c r="AC2123" s="12">
        <v>0</v>
      </c>
      <c r="AG2123" s="35" t="s">
        <v>349</v>
      </c>
      <c r="AH2123" s="29" t="s">
        <v>111</v>
      </c>
      <c r="AI2123" s="36">
        <v>43920</v>
      </c>
      <c r="AJ2123" s="12">
        <v>0</v>
      </c>
      <c r="AK2123" s="12">
        <v>0</v>
      </c>
      <c r="AL2123" s="12">
        <v>0</v>
      </c>
      <c r="AM2123" s="12">
        <v>0</v>
      </c>
      <c r="AN2123" s="12">
        <v>0</v>
      </c>
      <c r="AO2123" s="12">
        <v>0</v>
      </c>
      <c r="AP2123" s="12">
        <v>0</v>
      </c>
      <c r="AQ2123" s="12">
        <v>0</v>
      </c>
      <c r="AR2123" s="12">
        <v>0</v>
      </c>
      <c r="AS2123" s="12">
        <v>0</v>
      </c>
      <c r="AT2123" s="12">
        <v>0</v>
      </c>
      <c r="AU2123" s="12">
        <v>0</v>
      </c>
      <c r="AV2123" s="12">
        <v>0</v>
      </c>
      <c r="AW2123" s="12">
        <v>0</v>
      </c>
      <c r="AX2123" s="12">
        <v>0</v>
      </c>
      <c r="AY2123" s="12">
        <v>0</v>
      </c>
      <c r="AZ2123" s="12">
        <v>0</v>
      </c>
      <c r="BA2123" s="12">
        <v>0</v>
      </c>
      <c r="BB2123" s="12">
        <v>0</v>
      </c>
      <c r="BC2123" s="12">
        <v>0</v>
      </c>
      <c r="BD2123" s="12">
        <v>0</v>
      </c>
      <c r="BE2123" s="12">
        <v>0</v>
      </c>
      <c r="BF2123" s="12">
        <v>0</v>
      </c>
      <c r="BK2123" t="s">
        <v>322</v>
      </c>
      <c r="BL2123" t="s">
        <v>111</v>
      </c>
      <c r="BM2123" s="2">
        <v>43917</v>
      </c>
      <c r="BN2123">
        <v>0</v>
      </c>
      <c r="BO2123">
        <v>0</v>
      </c>
      <c r="BP2123">
        <v>0</v>
      </c>
      <c r="BQ2123">
        <v>0</v>
      </c>
      <c r="BR2123">
        <v>0</v>
      </c>
      <c r="BS2123">
        <v>0</v>
      </c>
      <c r="BT2123">
        <v>0</v>
      </c>
      <c r="BU2123">
        <v>0</v>
      </c>
      <c r="BV2123">
        <v>0</v>
      </c>
      <c r="BW2123">
        <v>0</v>
      </c>
      <c r="BX2123">
        <v>0</v>
      </c>
      <c r="BY2123">
        <v>0</v>
      </c>
      <c r="BZ2123">
        <v>0</v>
      </c>
      <c r="CA2123">
        <v>0</v>
      </c>
      <c r="CB2123">
        <v>0</v>
      </c>
      <c r="CC2123">
        <v>0</v>
      </c>
      <c r="CD2123">
        <v>0</v>
      </c>
      <c r="CE2123">
        <v>0</v>
      </c>
      <c r="CF2123">
        <v>0</v>
      </c>
      <c r="CG2123">
        <v>0</v>
      </c>
      <c r="CH2123">
        <v>0</v>
      </c>
      <c r="CI2123">
        <v>0</v>
      </c>
      <c r="CJ2123">
        <v>0</v>
      </c>
      <c r="CK2123">
        <v>0</v>
      </c>
      <c r="CL2123">
        <v>0</v>
      </c>
      <c r="CM2123">
        <v>0</v>
      </c>
      <c r="CN2123">
        <v>0</v>
      </c>
    </row>
    <row r="2124" spans="1:92" hidden="1" x14ac:dyDescent="0.25">
      <c r="A2124" s="27" t="s">
        <v>349</v>
      </c>
      <c r="B2124" s="12" t="s">
        <v>112</v>
      </c>
      <c r="C2124" s="2">
        <v>43920</v>
      </c>
      <c r="D2124" s="12">
        <v>0</v>
      </c>
      <c r="E2124" s="12">
        <v>0</v>
      </c>
      <c r="F2124" s="12">
        <v>0</v>
      </c>
      <c r="G2124" s="12">
        <v>0</v>
      </c>
      <c r="H2124" s="12">
        <v>0</v>
      </c>
      <c r="I2124" s="12">
        <v>0</v>
      </c>
      <c r="J2124" s="12">
        <v>0</v>
      </c>
      <c r="K2124" s="12">
        <v>0</v>
      </c>
      <c r="L2124" s="12">
        <v>0</v>
      </c>
      <c r="M2124" s="12">
        <v>0</v>
      </c>
      <c r="N2124" s="12">
        <v>0</v>
      </c>
      <c r="O2124" s="12">
        <v>0</v>
      </c>
      <c r="P2124" s="12">
        <v>0</v>
      </c>
      <c r="Q2124" s="12">
        <v>0</v>
      </c>
      <c r="R2124" s="12">
        <v>0</v>
      </c>
      <c r="S2124" s="12">
        <v>0</v>
      </c>
      <c r="T2124" s="12">
        <v>0</v>
      </c>
      <c r="U2124" s="12">
        <v>0</v>
      </c>
      <c r="V2124" s="12">
        <v>0</v>
      </c>
      <c r="W2124" s="12">
        <v>0</v>
      </c>
      <c r="X2124" s="12">
        <v>0</v>
      </c>
      <c r="Y2124" s="12">
        <v>0</v>
      </c>
      <c r="Z2124" s="12">
        <v>0</v>
      </c>
      <c r="AA2124" s="12">
        <v>0</v>
      </c>
      <c r="AB2124" s="12">
        <v>0</v>
      </c>
      <c r="AC2124" s="12">
        <v>0</v>
      </c>
      <c r="AG2124" s="33" t="s">
        <v>349</v>
      </c>
      <c r="AH2124" s="30" t="s">
        <v>112</v>
      </c>
      <c r="AI2124" s="34">
        <v>43920</v>
      </c>
      <c r="AJ2124" s="12">
        <v>0</v>
      </c>
      <c r="AK2124" s="12">
        <v>0</v>
      </c>
      <c r="AL2124" s="12">
        <v>0</v>
      </c>
      <c r="AM2124" s="12">
        <v>0</v>
      </c>
      <c r="AN2124" s="12">
        <v>0</v>
      </c>
      <c r="AO2124" s="12">
        <v>0</v>
      </c>
      <c r="AP2124" s="12">
        <v>0</v>
      </c>
      <c r="AQ2124" s="12">
        <v>0</v>
      </c>
      <c r="AR2124" s="12">
        <v>0</v>
      </c>
      <c r="AS2124" s="12">
        <v>0</v>
      </c>
      <c r="AT2124" s="12">
        <v>0</v>
      </c>
      <c r="AU2124" s="12">
        <v>0</v>
      </c>
      <c r="AV2124" s="12">
        <v>0</v>
      </c>
      <c r="AW2124" s="12">
        <v>0</v>
      </c>
      <c r="AX2124" s="12">
        <v>0</v>
      </c>
      <c r="AY2124" s="12">
        <v>0</v>
      </c>
      <c r="AZ2124" s="12">
        <v>0</v>
      </c>
      <c r="BA2124" s="12">
        <v>0</v>
      </c>
      <c r="BB2124" s="12">
        <v>0</v>
      </c>
      <c r="BC2124" s="12">
        <v>0</v>
      </c>
      <c r="BD2124" s="12">
        <v>0</v>
      </c>
      <c r="BE2124" s="12">
        <v>0</v>
      </c>
      <c r="BF2124" s="12">
        <v>0</v>
      </c>
      <c r="BK2124" t="s">
        <v>322</v>
      </c>
      <c r="BL2124" t="s">
        <v>112</v>
      </c>
      <c r="BM2124" s="2">
        <v>43917</v>
      </c>
      <c r="BN2124">
        <v>0</v>
      </c>
      <c r="BO2124">
        <v>0</v>
      </c>
      <c r="BP2124">
        <v>0</v>
      </c>
      <c r="BQ2124">
        <v>0</v>
      </c>
      <c r="BR2124">
        <v>0</v>
      </c>
      <c r="BS2124">
        <v>0</v>
      </c>
      <c r="BT2124">
        <v>0</v>
      </c>
      <c r="BU2124">
        <v>0</v>
      </c>
      <c r="BV2124">
        <v>0</v>
      </c>
      <c r="BW2124">
        <v>0</v>
      </c>
      <c r="BX2124">
        <v>0</v>
      </c>
      <c r="BY2124">
        <v>0</v>
      </c>
      <c r="BZ2124">
        <v>0</v>
      </c>
      <c r="CA2124">
        <v>0</v>
      </c>
      <c r="CB2124">
        <v>0</v>
      </c>
      <c r="CC2124">
        <v>0</v>
      </c>
      <c r="CD2124">
        <v>0</v>
      </c>
      <c r="CE2124">
        <v>0</v>
      </c>
      <c r="CF2124">
        <v>0</v>
      </c>
      <c r="CG2124">
        <v>0</v>
      </c>
      <c r="CH2124">
        <v>0</v>
      </c>
      <c r="CI2124">
        <v>0</v>
      </c>
      <c r="CJ2124">
        <v>0</v>
      </c>
      <c r="CK2124">
        <v>0</v>
      </c>
      <c r="CL2124">
        <v>0</v>
      </c>
      <c r="CM2124">
        <v>0</v>
      </c>
      <c r="CN2124">
        <v>0</v>
      </c>
    </row>
    <row r="2125" spans="1:92" hidden="1" x14ac:dyDescent="0.25">
      <c r="A2125" s="27" t="s">
        <v>349</v>
      </c>
      <c r="B2125" s="12" t="s">
        <v>113</v>
      </c>
      <c r="C2125" s="2">
        <v>43920</v>
      </c>
      <c r="D2125" s="12">
        <v>0</v>
      </c>
      <c r="E2125" s="12">
        <v>0</v>
      </c>
      <c r="F2125" s="12">
        <v>0</v>
      </c>
      <c r="G2125" s="12">
        <v>0</v>
      </c>
      <c r="H2125" s="12">
        <v>0</v>
      </c>
      <c r="I2125" s="12">
        <v>0</v>
      </c>
      <c r="J2125" s="12">
        <v>0</v>
      </c>
      <c r="K2125" s="12">
        <v>0</v>
      </c>
      <c r="L2125" s="12">
        <v>0</v>
      </c>
      <c r="M2125" s="12">
        <v>0</v>
      </c>
      <c r="N2125" s="12">
        <v>0</v>
      </c>
      <c r="O2125" s="12">
        <v>0</v>
      </c>
      <c r="P2125" s="12">
        <v>0</v>
      </c>
      <c r="Q2125" s="12">
        <v>0</v>
      </c>
      <c r="R2125" s="12">
        <v>0</v>
      </c>
      <c r="S2125" s="12">
        <v>0</v>
      </c>
      <c r="T2125" s="12">
        <v>0</v>
      </c>
      <c r="U2125" s="12">
        <v>0</v>
      </c>
      <c r="V2125" s="12">
        <v>0</v>
      </c>
      <c r="W2125" s="12">
        <v>0</v>
      </c>
      <c r="X2125" s="12">
        <v>0</v>
      </c>
      <c r="Y2125" s="12">
        <v>0</v>
      </c>
      <c r="Z2125" s="12">
        <v>0</v>
      </c>
      <c r="AA2125" s="12">
        <v>0</v>
      </c>
      <c r="AB2125" s="12">
        <v>0</v>
      </c>
      <c r="AC2125" s="12">
        <v>0</v>
      </c>
      <c r="AG2125" s="35" t="s">
        <v>349</v>
      </c>
      <c r="AH2125" s="29" t="s">
        <v>113</v>
      </c>
      <c r="AI2125" s="36">
        <v>43920</v>
      </c>
      <c r="AJ2125" s="12">
        <v>0</v>
      </c>
      <c r="AK2125" s="12">
        <v>0</v>
      </c>
      <c r="AL2125" s="12">
        <v>0</v>
      </c>
      <c r="AM2125" s="12">
        <v>0</v>
      </c>
      <c r="AN2125" s="12">
        <v>0</v>
      </c>
      <c r="AO2125" s="12">
        <v>0</v>
      </c>
      <c r="AP2125" s="12">
        <v>0</v>
      </c>
      <c r="AQ2125" s="12">
        <v>0</v>
      </c>
      <c r="AR2125" s="12">
        <v>0</v>
      </c>
      <c r="AS2125" s="12">
        <v>0</v>
      </c>
      <c r="AT2125" s="12">
        <v>0</v>
      </c>
      <c r="AU2125" s="12">
        <v>0</v>
      </c>
      <c r="AV2125" s="12">
        <v>0</v>
      </c>
      <c r="AW2125" s="12">
        <v>0</v>
      </c>
      <c r="AX2125" s="12">
        <v>0</v>
      </c>
      <c r="AY2125" s="12">
        <v>0</v>
      </c>
      <c r="AZ2125" s="12">
        <v>0</v>
      </c>
      <c r="BA2125" s="12">
        <v>0</v>
      </c>
      <c r="BB2125" s="12">
        <v>0</v>
      </c>
      <c r="BC2125" s="12">
        <v>0</v>
      </c>
      <c r="BD2125" s="12">
        <v>0</v>
      </c>
      <c r="BE2125" s="12">
        <v>0</v>
      </c>
      <c r="BF2125" s="12">
        <v>0</v>
      </c>
      <c r="BK2125" t="s">
        <v>322</v>
      </c>
      <c r="BL2125" t="s">
        <v>113</v>
      </c>
      <c r="BM2125" s="2">
        <v>43917</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v>0</v>
      </c>
      <c r="CG2125">
        <v>0</v>
      </c>
      <c r="CH2125">
        <v>0</v>
      </c>
      <c r="CI2125">
        <v>0</v>
      </c>
      <c r="CJ2125">
        <v>0</v>
      </c>
      <c r="CK2125">
        <v>0</v>
      </c>
      <c r="CL2125">
        <v>0</v>
      </c>
      <c r="CM2125">
        <v>0</v>
      </c>
      <c r="CN2125">
        <v>0</v>
      </c>
    </row>
    <row r="2126" spans="1:92" hidden="1" x14ac:dyDescent="0.25">
      <c r="A2126" s="27" t="s">
        <v>350</v>
      </c>
      <c r="B2126" s="12" t="s">
        <v>110</v>
      </c>
      <c r="C2126" s="2">
        <v>43920</v>
      </c>
      <c r="D2126" s="12">
        <v>0</v>
      </c>
      <c r="E2126" s="12">
        <v>0</v>
      </c>
      <c r="F2126" s="12">
        <v>0</v>
      </c>
      <c r="G2126" s="12">
        <v>0</v>
      </c>
      <c r="H2126" s="12">
        <v>0</v>
      </c>
      <c r="I2126" s="12">
        <v>0</v>
      </c>
      <c r="J2126" s="12">
        <v>0</v>
      </c>
      <c r="K2126" s="12">
        <v>0</v>
      </c>
      <c r="L2126" s="12">
        <v>0</v>
      </c>
      <c r="M2126" s="12">
        <v>0</v>
      </c>
      <c r="N2126" s="12">
        <v>0</v>
      </c>
      <c r="O2126" s="12">
        <v>0</v>
      </c>
      <c r="P2126" s="12">
        <v>0</v>
      </c>
      <c r="Q2126" s="12">
        <v>0</v>
      </c>
      <c r="R2126" s="12">
        <v>0</v>
      </c>
      <c r="S2126" s="12">
        <v>0</v>
      </c>
      <c r="T2126" s="12">
        <v>0</v>
      </c>
      <c r="U2126" s="12">
        <v>0</v>
      </c>
      <c r="V2126" s="12">
        <v>0</v>
      </c>
      <c r="W2126" s="12">
        <v>0</v>
      </c>
      <c r="X2126" s="12">
        <v>0</v>
      </c>
      <c r="Y2126" s="12">
        <v>0</v>
      </c>
      <c r="Z2126" s="12">
        <v>0</v>
      </c>
      <c r="AA2126" s="12">
        <v>0</v>
      </c>
      <c r="AB2126" s="12">
        <v>0</v>
      </c>
      <c r="AC2126" s="12">
        <v>0</v>
      </c>
      <c r="AG2126" s="33" t="s">
        <v>350</v>
      </c>
      <c r="AH2126" s="30" t="s">
        <v>110</v>
      </c>
      <c r="AI2126" s="34">
        <v>43920</v>
      </c>
      <c r="AJ2126" s="12">
        <v>0</v>
      </c>
      <c r="AK2126" s="12">
        <v>0</v>
      </c>
      <c r="AL2126" s="12">
        <v>0</v>
      </c>
      <c r="AM2126" s="12">
        <v>0</v>
      </c>
      <c r="AN2126" s="12">
        <v>0</v>
      </c>
      <c r="AO2126" s="12">
        <v>0</v>
      </c>
      <c r="AP2126" s="12">
        <v>0</v>
      </c>
      <c r="AQ2126" s="12">
        <v>0</v>
      </c>
      <c r="AR2126" s="12">
        <v>0</v>
      </c>
      <c r="AS2126" s="12">
        <v>0</v>
      </c>
      <c r="AT2126" s="12">
        <v>0</v>
      </c>
      <c r="AU2126" s="12">
        <v>0</v>
      </c>
      <c r="AV2126" s="12">
        <v>0</v>
      </c>
      <c r="AW2126" s="12">
        <v>0</v>
      </c>
      <c r="AX2126" s="12">
        <v>0</v>
      </c>
      <c r="AY2126" s="12">
        <v>0</v>
      </c>
      <c r="AZ2126" s="12">
        <v>0</v>
      </c>
      <c r="BA2126" s="12">
        <v>0</v>
      </c>
      <c r="BB2126" s="12">
        <v>0</v>
      </c>
      <c r="BC2126" s="12">
        <v>0</v>
      </c>
      <c r="BD2126" s="12">
        <v>0</v>
      </c>
      <c r="BE2126" s="12">
        <v>0</v>
      </c>
      <c r="BF2126" s="12">
        <v>0</v>
      </c>
      <c r="BK2126" t="s">
        <v>323</v>
      </c>
      <c r="BL2126" t="s">
        <v>110</v>
      </c>
      <c r="BM2126" s="2">
        <v>43917</v>
      </c>
      <c r="BN2126">
        <v>0</v>
      </c>
      <c r="BO2126">
        <v>0</v>
      </c>
      <c r="BP2126">
        <v>0</v>
      </c>
      <c r="BQ2126">
        <v>0</v>
      </c>
      <c r="BR2126">
        <v>0</v>
      </c>
      <c r="BS2126">
        <v>0</v>
      </c>
      <c r="BT2126">
        <v>0</v>
      </c>
      <c r="BU2126">
        <v>0</v>
      </c>
      <c r="BV2126">
        <v>0</v>
      </c>
      <c r="BW2126">
        <v>0</v>
      </c>
      <c r="BX2126">
        <v>0</v>
      </c>
      <c r="BY2126">
        <v>0</v>
      </c>
      <c r="BZ2126">
        <v>0</v>
      </c>
      <c r="CA2126">
        <v>0</v>
      </c>
      <c r="CB2126">
        <v>0</v>
      </c>
      <c r="CC2126">
        <v>0</v>
      </c>
      <c r="CD2126">
        <v>0</v>
      </c>
      <c r="CE2126">
        <v>0</v>
      </c>
      <c r="CF2126">
        <v>0</v>
      </c>
      <c r="CG2126">
        <v>0</v>
      </c>
      <c r="CH2126">
        <v>0</v>
      </c>
      <c r="CI2126">
        <v>0</v>
      </c>
      <c r="CJ2126">
        <v>0</v>
      </c>
      <c r="CK2126">
        <v>0</v>
      </c>
      <c r="CL2126">
        <v>0</v>
      </c>
      <c r="CM2126">
        <v>0</v>
      </c>
      <c r="CN2126">
        <v>0</v>
      </c>
    </row>
    <row r="2127" spans="1:92" hidden="1" x14ac:dyDescent="0.25">
      <c r="A2127" s="27" t="s">
        <v>350</v>
      </c>
      <c r="B2127" s="12" t="s">
        <v>111</v>
      </c>
      <c r="C2127" s="2">
        <v>43920</v>
      </c>
      <c r="D2127" s="12">
        <v>0</v>
      </c>
      <c r="E2127" s="12">
        <v>0</v>
      </c>
      <c r="F2127" s="12">
        <v>0</v>
      </c>
      <c r="G2127" s="12">
        <v>0</v>
      </c>
      <c r="H2127" s="12">
        <v>0</v>
      </c>
      <c r="I2127" s="12">
        <v>0</v>
      </c>
      <c r="J2127" s="12">
        <v>0</v>
      </c>
      <c r="K2127" s="12">
        <v>0</v>
      </c>
      <c r="L2127" s="12">
        <v>0</v>
      </c>
      <c r="M2127" s="12">
        <v>0</v>
      </c>
      <c r="N2127" s="12">
        <v>0</v>
      </c>
      <c r="O2127" s="12">
        <v>0</v>
      </c>
      <c r="P2127" s="12">
        <v>0</v>
      </c>
      <c r="Q2127" s="12">
        <v>0</v>
      </c>
      <c r="R2127" s="12">
        <v>0</v>
      </c>
      <c r="S2127" s="12">
        <v>0</v>
      </c>
      <c r="T2127" s="12">
        <v>0</v>
      </c>
      <c r="U2127" s="12">
        <v>0</v>
      </c>
      <c r="V2127" s="12">
        <v>0</v>
      </c>
      <c r="W2127" s="12">
        <v>0</v>
      </c>
      <c r="X2127" s="12">
        <v>0</v>
      </c>
      <c r="Y2127" s="12">
        <v>0</v>
      </c>
      <c r="Z2127" s="12">
        <v>0</v>
      </c>
      <c r="AA2127" s="12">
        <v>0</v>
      </c>
      <c r="AB2127" s="12">
        <v>0</v>
      </c>
      <c r="AC2127" s="12">
        <v>0</v>
      </c>
      <c r="AG2127" s="35" t="s">
        <v>350</v>
      </c>
      <c r="AH2127" s="29" t="s">
        <v>111</v>
      </c>
      <c r="AI2127" s="36">
        <v>43920</v>
      </c>
      <c r="AJ2127" s="12">
        <v>0</v>
      </c>
      <c r="AK2127" s="12">
        <v>0</v>
      </c>
      <c r="AL2127" s="12">
        <v>0</v>
      </c>
      <c r="AM2127" s="12">
        <v>0</v>
      </c>
      <c r="AN2127" s="12">
        <v>0</v>
      </c>
      <c r="AO2127" s="12">
        <v>0</v>
      </c>
      <c r="AP2127" s="12">
        <v>0</v>
      </c>
      <c r="AQ2127" s="12">
        <v>0</v>
      </c>
      <c r="AR2127" s="12">
        <v>0</v>
      </c>
      <c r="AS2127" s="12">
        <v>0</v>
      </c>
      <c r="AT2127" s="12">
        <v>0</v>
      </c>
      <c r="AU2127" s="12">
        <v>0</v>
      </c>
      <c r="AV2127" s="12">
        <v>0</v>
      </c>
      <c r="AW2127" s="12">
        <v>0</v>
      </c>
      <c r="AX2127" s="12">
        <v>0</v>
      </c>
      <c r="AY2127" s="12">
        <v>0</v>
      </c>
      <c r="AZ2127" s="12">
        <v>0</v>
      </c>
      <c r="BA2127" s="12">
        <v>0</v>
      </c>
      <c r="BB2127" s="12">
        <v>0</v>
      </c>
      <c r="BC2127" s="12">
        <v>0</v>
      </c>
      <c r="BD2127" s="12">
        <v>0</v>
      </c>
      <c r="BE2127" s="12">
        <v>0</v>
      </c>
      <c r="BF2127" s="12">
        <v>0</v>
      </c>
      <c r="BK2127" t="s">
        <v>323</v>
      </c>
      <c r="BL2127" t="s">
        <v>111</v>
      </c>
      <c r="BM2127" s="2">
        <v>43917</v>
      </c>
      <c r="BN2127">
        <v>0</v>
      </c>
      <c r="BO2127">
        <v>0</v>
      </c>
      <c r="BP2127">
        <v>0</v>
      </c>
      <c r="BQ2127">
        <v>0</v>
      </c>
      <c r="BR2127">
        <v>0</v>
      </c>
      <c r="BS2127">
        <v>0</v>
      </c>
      <c r="BT2127">
        <v>0</v>
      </c>
      <c r="BU2127">
        <v>0</v>
      </c>
      <c r="BV2127">
        <v>0</v>
      </c>
      <c r="BW2127">
        <v>0</v>
      </c>
      <c r="BX2127">
        <v>0</v>
      </c>
      <c r="BY2127">
        <v>0</v>
      </c>
      <c r="BZ2127">
        <v>0</v>
      </c>
      <c r="CA2127">
        <v>0</v>
      </c>
      <c r="CB2127">
        <v>0</v>
      </c>
      <c r="CC2127">
        <v>0</v>
      </c>
      <c r="CD2127">
        <v>0</v>
      </c>
      <c r="CE2127">
        <v>0</v>
      </c>
      <c r="CF2127">
        <v>0</v>
      </c>
      <c r="CG2127">
        <v>0</v>
      </c>
      <c r="CH2127">
        <v>0</v>
      </c>
      <c r="CI2127">
        <v>0</v>
      </c>
      <c r="CJ2127">
        <v>0</v>
      </c>
      <c r="CK2127">
        <v>0</v>
      </c>
      <c r="CL2127">
        <v>0</v>
      </c>
      <c r="CM2127">
        <v>0</v>
      </c>
      <c r="CN2127">
        <v>0</v>
      </c>
    </row>
    <row r="2128" spans="1:92" hidden="1" x14ac:dyDescent="0.25">
      <c r="A2128" s="27" t="s">
        <v>350</v>
      </c>
      <c r="B2128" s="12" t="s">
        <v>112</v>
      </c>
      <c r="C2128" s="2">
        <v>43920</v>
      </c>
      <c r="D2128" s="12">
        <v>0</v>
      </c>
      <c r="E2128" s="12">
        <v>0</v>
      </c>
      <c r="F2128" s="12">
        <v>0</v>
      </c>
      <c r="G2128" s="12">
        <v>0</v>
      </c>
      <c r="H2128" s="12">
        <v>0</v>
      </c>
      <c r="I2128" s="12">
        <v>0</v>
      </c>
      <c r="J2128" s="12">
        <v>0</v>
      </c>
      <c r="K2128" s="12">
        <v>0</v>
      </c>
      <c r="L2128" s="12">
        <v>0</v>
      </c>
      <c r="M2128" s="12">
        <v>0</v>
      </c>
      <c r="N2128" s="12">
        <v>0</v>
      </c>
      <c r="O2128" s="12">
        <v>0</v>
      </c>
      <c r="P2128" s="12">
        <v>0</v>
      </c>
      <c r="Q2128" s="12">
        <v>0</v>
      </c>
      <c r="R2128" s="12">
        <v>0</v>
      </c>
      <c r="S2128" s="12">
        <v>0</v>
      </c>
      <c r="T2128" s="12">
        <v>0</v>
      </c>
      <c r="U2128" s="12">
        <v>0</v>
      </c>
      <c r="V2128" s="12">
        <v>0</v>
      </c>
      <c r="W2128" s="12">
        <v>0</v>
      </c>
      <c r="X2128" s="12">
        <v>0</v>
      </c>
      <c r="Y2128" s="12">
        <v>0</v>
      </c>
      <c r="Z2128" s="12">
        <v>0</v>
      </c>
      <c r="AA2128" s="12">
        <v>0</v>
      </c>
      <c r="AB2128" s="12">
        <v>0</v>
      </c>
      <c r="AC2128" s="12">
        <v>0</v>
      </c>
      <c r="AG2128" s="33" t="s">
        <v>350</v>
      </c>
      <c r="AH2128" s="30" t="s">
        <v>112</v>
      </c>
      <c r="AI2128" s="34">
        <v>43920</v>
      </c>
      <c r="AJ2128" s="12">
        <v>0</v>
      </c>
      <c r="AK2128" s="12">
        <v>0</v>
      </c>
      <c r="AL2128" s="12">
        <v>0</v>
      </c>
      <c r="AM2128" s="12">
        <v>0</v>
      </c>
      <c r="AN2128" s="12">
        <v>0</v>
      </c>
      <c r="AO2128" s="12">
        <v>0</v>
      </c>
      <c r="AP2128" s="12">
        <v>0</v>
      </c>
      <c r="AQ2128" s="12">
        <v>0</v>
      </c>
      <c r="AR2128" s="12">
        <v>0</v>
      </c>
      <c r="AS2128" s="12">
        <v>0</v>
      </c>
      <c r="AT2128" s="12">
        <v>0</v>
      </c>
      <c r="AU2128" s="12">
        <v>0</v>
      </c>
      <c r="AV2128" s="12">
        <v>0</v>
      </c>
      <c r="AW2128" s="12">
        <v>0</v>
      </c>
      <c r="AX2128" s="12">
        <v>0</v>
      </c>
      <c r="AY2128" s="12">
        <v>0</v>
      </c>
      <c r="AZ2128" s="12">
        <v>0</v>
      </c>
      <c r="BA2128" s="12">
        <v>0</v>
      </c>
      <c r="BB2128" s="12">
        <v>0</v>
      </c>
      <c r="BC2128" s="12">
        <v>0</v>
      </c>
      <c r="BD2128" s="12">
        <v>0</v>
      </c>
      <c r="BE2128" s="12">
        <v>0</v>
      </c>
      <c r="BF2128" s="12">
        <v>0</v>
      </c>
      <c r="BK2128" t="s">
        <v>323</v>
      </c>
      <c r="BL2128" t="s">
        <v>112</v>
      </c>
      <c r="BM2128" s="2">
        <v>43917</v>
      </c>
      <c r="BN2128">
        <v>0</v>
      </c>
      <c r="BO2128">
        <v>0</v>
      </c>
      <c r="BP2128">
        <v>0</v>
      </c>
      <c r="BQ2128">
        <v>0</v>
      </c>
      <c r="BR2128">
        <v>0</v>
      </c>
      <c r="BS2128">
        <v>0</v>
      </c>
      <c r="BT2128">
        <v>0</v>
      </c>
      <c r="BU2128">
        <v>0</v>
      </c>
      <c r="BV2128">
        <v>0</v>
      </c>
      <c r="BW2128">
        <v>0</v>
      </c>
      <c r="BX2128">
        <v>0</v>
      </c>
      <c r="BY2128">
        <v>0</v>
      </c>
      <c r="BZ2128">
        <v>0</v>
      </c>
      <c r="CA2128">
        <v>0</v>
      </c>
      <c r="CB2128">
        <v>0</v>
      </c>
      <c r="CC2128">
        <v>0</v>
      </c>
      <c r="CD2128">
        <v>0</v>
      </c>
      <c r="CE2128">
        <v>0</v>
      </c>
      <c r="CF2128">
        <v>0</v>
      </c>
      <c r="CG2128">
        <v>0</v>
      </c>
      <c r="CH2128">
        <v>0</v>
      </c>
      <c r="CI2128">
        <v>0</v>
      </c>
      <c r="CJ2128">
        <v>0</v>
      </c>
      <c r="CK2128">
        <v>0</v>
      </c>
      <c r="CL2128">
        <v>0</v>
      </c>
      <c r="CM2128">
        <v>0</v>
      </c>
      <c r="CN2128">
        <v>0</v>
      </c>
    </row>
    <row r="2129" spans="1:92" hidden="1" x14ac:dyDescent="0.25">
      <c r="A2129" s="27" t="s">
        <v>350</v>
      </c>
      <c r="B2129" s="12" t="s">
        <v>113</v>
      </c>
      <c r="C2129" s="2">
        <v>43920</v>
      </c>
      <c r="D2129" s="12">
        <v>0</v>
      </c>
      <c r="E2129" s="12">
        <v>0</v>
      </c>
      <c r="F2129" s="12">
        <v>0</v>
      </c>
      <c r="G2129" s="12">
        <v>0</v>
      </c>
      <c r="H2129" s="12">
        <v>0</v>
      </c>
      <c r="I2129" s="12">
        <v>0</v>
      </c>
      <c r="J2129" s="12">
        <v>0</v>
      </c>
      <c r="K2129" s="12">
        <v>0</v>
      </c>
      <c r="L2129" s="12">
        <v>0</v>
      </c>
      <c r="M2129" s="12">
        <v>0</v>
      </c>
      <c r="N2129" s="12">
        <v>0</v>
      </c>
      <c r="O2129" s="12">
        <v>0</v>
      </c>
      <c r="P2129" s="12">
        <v>0</v>
      </c>
      <c r="Q2129" s="12">
        <v>0</v>
      </c>
      <c r="R2129" s="12">
        <v>0</v>
      </c>
      <c r="S2129" s="12">
        <v>0</v>
      </c>
      <c r="T2129" s="12">
        <v>0</v>
      </c>
      <c r="U2129" s="12">
        <v>0</v>
      </c>
      <c r="V2129" s="12">
        <v>0</v>
      </c>
      <c r="W2129" s="12">
        <v>0</v>
      </c>
      <c r="X2129" s="12">
        <v>0</v>
      </c>
      <c r="Y2129" s="12">
        <v>0</v>
      </c>
      <c r="Z2129" s="12">
        <v>0</v>
      </c>
      <c r="AA2129" s="12">
        <v>0</v>
      </c>
      <c r="AB2129" s="12">
        <v>0</v>
      </c>
      <c r="AC2129" s="12">
        <v>0</v>
      </c>
      <c r="AG2129" s="35" t="s">
        <v>350</v>
      </c>
      <c r="AH2129" s="29" t="s">
        <v>113</v>
      </c>
      <c r="AI2129" s="36">
        <v>43920</v>
      </c>
      <c r="AJ2129" s="12">
        <v>0</v>
      </c>
      <c r="AK2129" s="12">
        <v>0</v>
      </c>
      <c r="AL2129" s="12">
        <v>0</v>
      </c>
      <c r="AM2129" s="12">
        <v>0</v>
      </c>
      <c r="AN2129" s="12">
        <v>0</v>
      </c>
      <c r="AO2129" s="12">
        <v>0</v>
      </c>
      <c r="AP2129" s="12">
        <v>0</v>
      </c>
      <c r="AQ2129" s="12">
        <v>0</v>
      </c>
      <c r="AR2129" s="12">
        <v>0</v>
      </c>
      <c r="AS2129" s="12">
        <v>0</v>
      </c>
      <c r="AT2129" s="12">
        <v>0</v>
      </c>
      <c r="AU2129" s="12">
        <v>0</v>
      </c>
      <c r="AV2129" s="12">
        <v>0</v>
      </c>
      <c r="AW2129" s="12">
        <v>0</v>
      </c>
      <c r="AX2129" s="12">
        <v>0</v>
      </c>
      <c r="AY2129" s="12">
        <v>0</v>
      </c>
      <c r="AZ2129" s="12">
        <v>0</v>
      </c>
      <c r="BA2129" s="12">
        <v>0</v>
      </c>
      <c r="BB2129" s="12">
        <v>0</v>
      </c>
      <c r="BC2129" s="12">
        <v>0</v>
      </c>
      <c r="BD2129" s="12">
        <v>0</v>
      </c>
      <c r="BE2129" s="12">
        <v>0</v>
      </c>
      <c r="BF2129" s="12">
        <v>0</v>
      </c>
      <c r="BK2129" t="s">
        <v>323</v>
      </c>
      <c r="BL2129" t="s">
        <v>113</v>
      </c>
      <c r="BM2129" s="2">
        <v>43917</v>
      </c>
      <c r="BN2129">
        <v>0</v>
      </c>
      <c r="BO2129">
        <v>0</v>
      </c>
      <c r="BP2129">
        <v>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0</v>
      </c>
      <c r="CJ2129">
        <v>0</v>
      </c>
      <c r="CK2129">
        <v>0</v>
      </c>
      <c r="CL2129">
        <v>0</v>
      </c>
      <c r="CM2129">
        <v>0</v>
      </c>
      <c r="CN2129">
        <v>0</v>
      </c>
    </row>
    <row r="2130" spans="1:92" hidden="1" x14ac:dyDescent="0.25">
      <c r="A2130" s="27" t="s">
        <v>351</v>
      </c>
      <c r="B2130" s="12" t="s">
        <v>110</v>
      </c>
      <c r="C2130" s="2">
        <v>43920</v>
      </c>
      <c r="D2130" s="12">
        <v>0</v>
      </c>
      <c r="E2130" s="12">
        <v>0</v>
      </c>
      <c r="F2130" s="12">
        <v>0</v>
      </c>
      <c r="G2130" s="12">
        <v>0</v>
      </c>
      <c r="H2130" s="12">
        <v>0</v>
      </c>
      <c r="I2130" s="12">
        <v>0</v>
      </c>
      <c r="J2130" s="12">
        <v>0</v>
      </c>
      <c r="K2130" s="12">
        <v>0</v>
      </c>
      <c r="L2130" s="12">
        <v>0</v>
      </c>
      <c r="M2130" s="12">
        <v>0</v>
      </c>
      <c r="N2130" s="12">
        <v>0</v>
      </c>
      <c r="O2130" s="12">
        <v>0</v>
      </c>
      <c r="P2130" s="12">
        <v>0</v>
      </c>
      <c r="Q2130" s="12">
        <v>0</v>
      </c>
      <c r="R2130" s="12">
        <v>0</v>
      </c>
      <c r="S2130" s="12">
        <v>0</v>
      </c>
      <c r="T2130" s="12">
        <v>0</v>
      </c>
      <c r="U2130" s="12">
        <v>0</v>
      </c>
      <c r="V2130" s="12">
        <v>0</v>
      </c>
      <c r="W2130" s="12">
        <v>0</v>
      </c>
      <c r="X2130" s="12">
        <v>0</v>
      </c>
      <c r="Y2130" s="12">
        <v>0</v>
      </c>
      <c r="Z2130" s="12">
        <v>0</v>
      </c>
      <c r="AA2130" s="12">
        <v>0</v>
      </c>
      <c r="AB2130" s="12">
        <v>0</v>
      </c>
      <c r="AC2130" s="12">
        <v>0</v>
      </c>
      <c r="AG2130" s="33" t="s">
        <v>351</v>
      </c>
      <c r="AH2130" s="30" t="s">
        <v>110</v>
      </c>
      <c r="AI2130" s="34">
        <v>43920</v>
      </c>
      <c r="AJ2130" s="12">
        <v>0</v>
      </c>
      <c r="AK2130" s="12">
        <v>0</v>
      </c>
      <c r="AL2130" s="12">
        <v>0</v>
      </c>
      <c r="AM2130" s="12">
        <v>0</v>
      </c>
      <c r="AN2130" s="12">
        <v>0</v>
      </c>
      <c r="AO2130" s="12">
        <v>0</v>
      </c>
      <c r="AP2130" s="12">
        <v>0</v>
      </c>
      <c r="AQ2130" s="12">
        <v>0</v>
      </c>
      <c r="AR2130" s="12">
        <v>0</v>
      </c>
      <c r="AS2130" s="12">
        <v>0</v>
      </c>
      <c r="AT2130" s="12">
        <v>0</v>
      </c>
      <c r="AU2130" s="12">
        <v>0</v>
      </c>
      <c r="AV2130" s="12">
        <v>0</v>
      </c>
      <c r="AW2130" s="12">
        <v>0</v>
      </c>
      <c r="AX2130" s="12">
        <v>0</v>
      </c>
      <c r="AY2130" s="12">
        <v>0</v>
      </c>
      <c r="AZ2130" s="12">
        <v>0</v>
      </c>
      <c r="BA2130" s="12">
        <v>0</v>
      </c>
      <c r="BB2130" s="12">
        <v>0</v>
      </c>
      <c r="BC2130" s="12">
        <v>0</v>
      </c>
      <c r="BD2130" s="12">
        <v>0</v>
      </c>
      <c r="BE2130" s="12">
        <v>0</v>
      </c>
      <c r="BF2130" s="12">
        <v>0</v>
      </c>
      <c r="BK2130" t="s">
        <v>324</v>
      </c>
      <c r="BL2130" t="s">
        <v>110</v>
      </c>
      <c r="BM2130" s="2">
        <v>43917</v>
      </c>
      <c r="BN2130">
        <v>0</v>
      </c>
      <c r="BO2130">
        <v>0</v>
      </c>
      <c r="BP2130">
        <v>0</v>
      </c>
      <c r="BQ2130">
        <v>0</v>
      </c>
      <c r="BR2130">
        <v>0</v>
      </c>
      <c r="BS2130">
        <v>0</v>
      </c>
      <c r="BT2130">
        <v>0</v>
      </c>
      <c r="BU2130">
        <v>0</v>
      </c>
      <c r="BV2130">
        <v>0</v>
      </c>
      <c r="BW2130">
        <v>0</v>
      </c>
      <c r="BX2130">
        <v>0</v>
      </c>
      <c r="BY2130">
        <v>0</v>
      </c>
      <c r="BZ2130">
        <v>0</v>
      </c>
      <c r="CA2130">
        <v>0</v>
      </c>
      <c r="CB2130">
        <v>0</v>
      </c>
      <c r="CC2130">
        <v>0</v>
      </c>
      <c r="CD2130">
        <v>0</v>
      </c>
      <c r="CE2130">
        <v>0</v>
      </c>
      <c r="CF2130">
        <v>0</v>
      </c>
      <c r="CG2130">
        <v>0</v>
      </c>
      <c r="CH2130">
        <v>0</v>
      </c>
      <c r="CI2130">
        <v>0</v>
      </c>
      <c r="CJ2130">
        <v>0</v>
      </c>
      <c r="CK2130">
        <v>0</v>
      </c>
      <c r="CL2130">
        <v>0</v>
      </c>
      <c r="CM2130">
        <v>0</v>
      </c>
      <c r="CN2130">
        <v>0</v>
      </c>
    </row>
    <row r="2131" spans="1:92" hidden="1" x14ac:dyDescent="0.25">
      <c r="A2131" s="27" t="s">
        <v>351</v>
      </c>
      <c r="B2131" s="12" t="s">
        <v>111</v>
      </c>
      <c r="C2131" s="2">
        <v>43920</v>
      </c>
      <c r="D2131" s="12">
        <v>0</v>
      </c>
      <c r="E2131" s="12">
        <v>0</v>
      </c>
      <c r="F2131" s="12">
        <v>0</v>
      </c>
      <c r="G2131" s="12">
        <v>0</v>
      </c>
      <c r="H2131" s="12">
        <v>0</v>
      </c>
      <c r="I2131" s="12">
        <v>0</v>
      </c>
      <c r="J2131" s="12">
        <v>0</v>
      </c>
      <c r="K2131" s="12">
        <v>0</v>
      </c>
      <c r="L2131" s="12">
        <v>0</v>
      </c>
      <c r="M2131" s="12">
        <v>0</v>
      </c>
      <c r="N2131" s="12">
        <v>0</v>
      </c>
      <c r="O2131" s="12">
        <v>0</v>
      </c>
      <c r="P2131" s="12">
        <v>0</v>
      </c>
      <c r="Q2131" s="12">
        <v>0</v>
      </c>
      <c r="R2131" s="12">
        <v>0</v>
      </c>
      <c r="S2131" s="12">
        <v>0</v>
      </c>
      <c r="T2131" s="12">
        <v>0</v>
      </c>
      <c r="U2131" s="12">
        <v>0</v>
      </c>
      <c r="V2131" s="12">
        <v>0</v>
      </c>
      <c r="W2131" s="12">
        <v>0</v>
      </c>
      <c r="X2131" s="12">
        <v>0</v>
      </c>
      <c r="Y2131" s="12">
        <v>0</v>
      </c>
      <c r="Z2131" s="12">
        <v>0</v>
      </c>
      <c r="AA2131" s="12">
        <v>0</v>
      </c>
      <c r="AB2131" s="12">
        <v>0</v>
      </c>
      <c r="AC2131" s="12">
        <v>0</v>
      </c>
      <c r="AG2131" s="35" t="s">
        <v>351</v>
      </c>
      <c r="AH2131" s="29" t="s">
        <v>111</v>
      </c>
      <c r="AI2131" s="36">
        <v>43920</v>
      </c>
      <c r="AJ2131" s="12">
        <v>0</v>
      </c>
      <c r="AK2131" s="12">
        <v>0</v>
      </c>
      <c r="AL2131" s="12">
        <v>0</v>
      </c>
      <c r="AM2131" s="12">
        <v>0</v>
      </c>
      <c r="AN2131" s="12">
        <v>0</v>
      </c>
      <c r="AO2131" s="12">
        <v>0</v>
      </c>
      <c r="AP2131" s="12">
        <v>0</v>
      </c>
      <c r="AQ2131" s="12">
        <v>0</v>
      </c>
      <c r="AR2131" s="12">
        <v>0</v>
      </c>
      <c r="AS2131" s="12">
        <v>0</v>
      </c>
      <c r="AT2131" s="12">
        <v>0</v>
      </c>
      <c r="AU2131" s="12">
        <v>0</v>
      </c>
      <c r="AV2131" s="12">
        <v>0</v>
      </c>
      <c r="AW2131" s="12">
        <v>0</v>
      </c>
      <c r="AX2131" s="12">
        <v>0</v>
      </c>
      <c r="AY2131" s="12">
        <v>0</v>
      </c>
      <c r="AZ2131" s="12">
        <v>0</v>
      </c>
      <c r="BA2131" s="12">
        <v>0</v>
      </c>
      <c r="BB2131" s="12">
        <v>0</v>
      </c>
      <c r="BC2131" s="12">
        <v>0</v>
      </c>
      <c r="BD2131" s="12">
        <v>0</v>
      </c>
      <c r="BE2131" s="12">
        <v>0</v>
      </c>
      <c r="BF2131" s="12">
        <v>0</v>
      </c>
      <c r="BK2131" t="s">
        <v>324</v>
      </c>
      <c r="BL2131" t="s">
        <v>111</v>
      </c>
      <c r="BM2131" s="2">
        <v>43917</v>
      </c>
      <c r="BN2131">
        <v>0</v>
      </c>
      <c r="BO2131">
        <v>0</v>
      </c>
      <c r="BP2131">
        <v>0</v>
      </c>
      <c r="BQ2131">
        <v>0</v>
      </c>
      <c r="BR2131">
        <v>0</v>
      </c>
      <c r="BS2131">
        <v>0</v>
      </c>
      <c r="BT2131">
        <v>0</v>
      </c>
      <c r="BU2131">
        <v>0</v>
      </c>
      <c r="BV2131">
        <v>0</v>
      </c>
      <c r="BW2131">
        <v>0</v>
      </c>
      <c r="BX2131">
        <v>0</v>
      </c>
      <c r="BY2131">
        <v>0</v>
      </c>
      <c r="BZ2131">
        <v>0</v>
      </c>
      <c r="CA2131">
        <v>0</v>
      </c>
      <c r="CB2131">
        <v>0</v>
      </c>
      <c r="CC2131">
        <v>0</v>
      </c>
      <c r="CD2131">
        <v>0</v>
      </c>
      <c r="CE2131">
        <v>0</v>
      </c>
      <c r="CF2131">
        <v>0</v>
      </c>
      <c r="CG2131">
        <v>0</v>
      </c>
      <c r="CH2131">
        <v>0</v>
      </c>
      <c r="CI2131">
        <v>0</v>
      </c>
      <c r="CJ2131">
        <v>0</v>
      </c>
      <c r="CK2131">
        <v>0</v>
      </c>
      <c r="CL2131">
        <v>0</v>
      </c>
      <c r="CM2131">
        <v>0</v>
      </c>
      <c r="CN2131">
        <v>0</v>
      </c>
    </row>
    <row r="2132" spans="1:92" hidden="1" x14ac:dyDescent="0.25">
      <c r="A2132" s="27" t="s">
        <v>351</v>
      </c>
      <c r="B2132" s="12" t="s">
        <v>112</v>
      </c>
      <c r="C2132" s="2">
        <v>43920</v>
      </c>
      <c r="D2132" s="12">
        <v>0</v>
      </c>
      <c r="E2132" s="12">
        <v>0</v>
      </c>
      <c r="F2132" s="12">
        <v>0</v>
      </c>
      <c r="G2132" s="12">
        <v>0</v>
      </c>
      <c r="H2132" s="12">
        <v>0</v>
      </c>
      <c r="I2132" s="12">
        <v>0</v>
      </c>
      <c r="J2132" s="12">
        <v>0</v>
      </c>
      <c r="K2132" s="12">
        <v>0</v>
      </c>
      <c r="L2132" s="12">
        <v>0</v>
      </c>
      <c r="M2132" s="12">
        <v>0</v>
      </c>
      <c r="N2132" s="12">
        <v>0</v>
      </c>
      <c r="O2132" s="12">
        <v>0</v>
      </c>
      <c r="P2132" s="12">
        <v>0</v>
      </c>
      <c r="Q2132" s="12">
        <v>0</v>
      </c>
      <c r="R2132" s="12">
        <v>0</v>
      </c>
      <c r="S2132" s="12">
        <v>0</v>
      </c>
      <c r="T2132" s="12">
        <v>0</v>
      </c>
      <c r="U2132" s="12">
        <v>0</v>
      </c>
      <c r="V2132" s="12">
        <v>0</v>
      </c>
      <c r="W2132" s="12">
        <v>0</v>
      </c>
      <c r="X2132" s="12">
        <v>0</v>
      </c>
      <c r="Y2132" s="12">
        <v>0</v>
      </c>
      <c r="Z2132" s="12">
        <v>0</v>
      </c>
      <c r="AA2132" s="12">
        <v>0</v>
      </c>
      <c r="AB2132" s="12">
        <v>0</v>
      </c>
      <c r="AC2132" s="12">
        <v>0</v>
      </c>
      <c r="AG2132" s="33" t="s">
        <v>351</v>
      </c>
      <c r="AH2132" s="30" t="s">
        <v>112</v>
      </c>
      <c r="AI2132" s="34">
        <v>43920</v>
      </c>
      <c r="AJ2132" s="12">
        <v>0</v>
      </c>
      <c r="AK2132" s="12">
        <v>0</v>
      </c>
      <c r="AL2132" s="12">
        <v>0</v>
      </c>
      <c r="AM2132" s="12">
        <v>0</v>
      </c>
      <c r="AN2132" s="12">
        <v>0</v>
      </c>
      <c r="AO2132" s="12">
        <v>0</v>
      </c>
      <c r="AP2132" s="12">
        <v>0</v>
      </c>
      <c r="AQ2132" s="12">
        <v>0</v>
      </c>
      <c r="AR2132" s="12">
        <v>0</v>
      </c>
      <c r="AS2132" s="12">
        <v>0</v>
      </c>
      <c r="AT2132" s="12">
        <v>0</v>
      </c>
      <c r="AU2132" s="12">
        <v>0</v>
      </c>
      <c r="AV2132" s="12">
        <v>0</v>
      </c>
      <c r="AW2132" s="12">
        <v>0</v>
      </c>
      <c r="AX2132" s="12">
        <v>0</v>
      </c>
      <c r="AY2132" s="12">
        <v>0</v>
      </c>
      <c r="AZ2132" s="12">
        <v>0</v>
      </c>
      <c r="BA2132" s="12">
        <v>0</v>
      </c>
      <c r="BB2132" s="12">
        <v>0</v>
      </c>
      <c r="BC2132" s="12">
        <v>0</v>
      </c>
      <c r="BD2132" s="12">
        <v>0</v>
      </c>
      <c r="BE2132" s="12">
        <v>0</v>
      </c>
      <c r="BF2132" s="12">
        <v>0</v>
      </c>
      <c r="BK2132" t="s">
        <v>324</v>
      </c>
      <c r="BL2132" t="s">
        <v>112</v>
      </c>
      <c r="BM2132" s="2">
        <v>43917</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v>0</v>
      </c>
      <c r="CG2132">
        <v>0</v>
      </c>
      <c r="CH2132">
        <v>0</v>
      </c>
      <c r="CI2132">
        <v>0</v>
      </c>
      <c r="CJ2132">
        <v>0</v>
      </c>
      <c r="CK2132">
        <v>0</v>
      </c>
      <c r="CL2132">
        <v>0</v>
      </c>
      <c r="CM2132">
        <v>0</v>
      </c>
      <c r="CN2132">
        <v>0</v>
      </c>
    </row>
    <row r="2133" spans="1:92" hidden="1" x14ac:dyDescent="0.25">
      <c r="A2133" s="27" t="s">
        <v>351</v>
      </c>
      <c r="B2133" s="12" t="s">
        <v>113</v>
      </c>
      <c r="C2133" s="2">
        <v>43920</v>
      </c>
      <c r="D2133" s="12">
        <v>0</v>
      </c>
      <c r="E2133" s="12">
        <v>0</v>
      </c>
      <c r="F2133" s="12">
        <v>0</v>
      </c>
      <c r="G2133" s="12">
        <v>0</v>
      </c>
      <c r="H2133" s="12">
        <v>0</v>
      </c>
      <c r="I2133" s="12">
        <v>0</v>
      </c>
      <c r="J2133" s="12">
        <v>0</v>
      </c>
      <c r="K2133" s="12">
        <v>0</v>
      </c>
      <c r="L2133" s="12">
        <v>0</v>
      </c>
      <c r="M2133" s="12">
        <v>0</v>
      </c>
      <c r="N2133" s="12">
        <v>0</v>
      </c>
      <c r="O2133" s="12">
        <v>0</v>
      </c>
      <c r="P2133" s="12">
        <v>0</v>
      </c>
      <c r="Q2133" s="12">
        <v>0</v>
      </c>
      <c r="R2133" s="12">
        <v>0</v>
      </c>
      <c r="S2133" s="12">
        <v>0</v>
      </c>
      <c r="T2133" s="12">
        <v>0</v>
      </c>
      <c r="U2133" s="12">
        <v>0</v>
      </c>
      <c r="V2133" s="12">
        <v>0</v>
      </c>
      <c r="W2133" s="12">
        <v>0</v>
      </c>
      <c r="X2133" s="12">
        <v>0</v>
      </c>
      <c r="Y2133" s="12">
        <v>0</v>
      </c>
      <c r="Z2133" s="12">
        <v>0</v>
      </c>
      <c r="AA2133" s="12">
        <v>0</v>
      </c>
      <c r="AB2133" s="12">
        <v>0</v>
      </c>
      <c r="AC2133" s="12">
        <v>0</v>
      </c>
      <c r="AG2133" s="35" t="s">
        <v>351</v>
      </c>
      <c r="AH2133" s="29" t="s">
        <v>113</v>
      </c>
      <c r="AI2133" s="36">
        <v>43920</v>
      </c>
      <c r="AJ2133" s="12">
        <v>0</v>
      </c>
      <c r="AK2133" s="12">
        <v>0</v>
      </c>
      <c r="AL2133" s="12">
        <v>0</v>
      </c>
      <c r="AM2133" s="12">
        <v>0</v>
      </c>
      <c r="AN2133" s="12">
        <v>0</v>
      </c>
      <c r="AO2133" s="12">
        <v>0</v>
      </c>
      <c r="AP2133" s="12">
        <v>0</v>
      </c>
      <c r="AQ2133" s="12">
        <v>0</v>
      </c>
      <c r="AR2133" s="12">
        <v>0</v>
      </c>
      <c r="AS2133" s="12">
        <v>0</v>
      </c>
      <c r="AT2133" s="12">
        <v>0</v>
      </c>
      <c r="AU2133" s="12">
        <v>0</v>
      </c>
      <c r="AV2133" s="12">
        <v>0</v>
      </c>
      <c r="AW2133" s="12">
        <v>0</v>
      </c>
      <c r="AX2133" s="12">
        <v>0</v>
      </c>
      <c r="AY2133" s="12">
        <v>0</v>
      </c>
      <c r="AZ2133" s="12">
        <v>0</v>
      </c>
      <c r="BA2133" s="12">
        <v>0</v>
      </c>
      <c r="BB2133" s="12">
        <v>0</v>
      </c>
      <c r="BC2133" s="12">
        <v>0</v>
      </c>
      <c r="BD2133" s="12">
        <v>0</v>
      </c>
      <c r="BE2133" s="12">
        <v>0</v>
      </c>
      <c r="BF2133" s="12">
        <v>0</v>
      </c>
      <c r="BK2133" t="s">
        <v>324</v>
      </c>
      <c r="BL2133" t="s">
        <v>113</v>
      </c>
      <c r="BM2133" s="2">
        <v>43917</v>
      </c>
      <c r="BN2133">
        <v>0</v>
      </c>
      <c r="BO2133">
        <v>0</v>
      </c>
      <c r="BP2133">
        <v>0</v>
      </c>
      <c r="BQ2133">
        <v>0</v>
      </c>
      <c r="BR2133">
        <v>0</v>
      </c>
      <c r="BS2133">
        <v>0</v>
      </c>
      <c r="BT2133">
        <v>0</v>
      </c>
      <c r="BU2133">
        <v>0</v>
      </c>
      <c r="BV2133">
        <v>0</v>
      </c>
      <c r="BW2133">
        <v>0</v>
      </c>
      <c r="BX2133">
        <v>0</v>
      </c>
      <c r="BY2133">
        <v>0</v>
      </c>
      <c r="BZ2133">
        <v>0</v>
      </c>
      <c r="CA2133">
        <v>0</v>
      </c>
      <c r="CB2133">
        <v>0</v>
      </c>
      <c r="CC2133">
        <v>0</v>
      </c>
      <c r="CD2133">
        <v>0</v>
      </c>
      <c r="CE2133">
        <v>0</v>
      </c>
      <c r="CF2133">
        <v>0</v>
      </c>
      <c r="CG2133">
        <v>0</v>
      </c>
      <c r="CH2133">
        <v>0</v>
      </c>
      <c r="CI2133">
        <v>0</v>
      </c>
      <c r="CJ2133">
        <v>0</v>
      </c>
      <c r="CK2133">
        <v>0</v>
      </c>
      <c r="CL2133">
        <v>0</v>
      </c>
      <c r="CM2133">
        <v>0</v>
      </c>
      <c r="CN2133">
        <v>0</v>
      </c>
    </row>
    <row r="2134" spans="1:92" hidden="1" x14ac:dyDescent="0.25">
      <c r="A2134" s="27" t="s">
        <v>352</v>
      </c>
      <c r="B2134" s="12" t="s">
        <v>110</v>
      </c>
      <c r="C2134" s="2">
        <v>43920</v>
      </c>
      <c r="D2134" s="12">
        <v>0</v>
      </c>
      <c r="E2134" s="12">
        <v>0</v>
      </c>
      <c r="F2134" s="12">
        <v>0</v>
      </c>
      <c r="G2134" s="12">
        <v>0</v>
      </c>
      <c r="H2134" s="12">
        <v>0</v>
      </c>
      <c r="I2134" s="12">
        <v>0</v>
      </c>
      <c r="J2134" s="12">
        <v>0</v>
      </c>
      <c r="K2134" s="12">
        <v>0</v>
      </c>
      <c r="L2134" s="12">
        <v>0</v>
      </c>
      <c r="M2134" s="12">
        <v>0</v>
      </c>
      <c r="N2134" s="12">
        <v>0</v>
      </c>
      <c r="O2134" s="12">
        <v>0</v>
      </c>
      <c r="P2134" s="12">
        <v>0</v>
      </c>
      <c r="Q2134" s="12">
        <v>0</v>
      </c>
      <c r="R2134" s="12">
        <v>0</v>
      </c>
      <c r="S2134" s="12">
        <v>0</v>
      </c>
      <c r="T2134" s="12">
        <v>0</v>
      </c>
      <c r="U2134" s="12">
        <v>0</v>
      </c>
      <c r="V2134" s="12">
        <v>0</v>
      </c>
      <c r="W2134" s="12">
        <v>0</v>
      </c>
      <c r="X2134" s="12">
        <v>0</v>
      </c>
      <c r="Y2134" s="12">
        <v>0</v>
      </c>
      <c r="Z2134" s="12">
        <v>0</v>
      </c>
      <c r="AA2134" s="12">
        <v>0</v>
      </c>
      <c r="AB2134" s="12">
        <v>0</v>
      </c>
      <c r="AC2134" s="12">
        <v>0</v>
      </c>
      <c r="AG2134" s="33" t="s">
        <v>352</v>
      </c>
      <c r="AH2134" s="30" t="s">
        <v>110</v>
      </c>
      <c r="AI2134" s="34">
        <v>43920</v>
      </c>
      <c r="AJ2134" s="12">
        <v>0</v>
      </c>
      <c r="AK2134" s="12">
        <v>0</v>
      </c>
      <c r="AL2134" s="12">
        <v>0</v>
      </c>
      <c r="AM2134" s="12">
        <v>0</v>
      </c>
      <c r="AN2134" s="12">
        <v>0</v>
      </c>
      <c r="AO2134" s="12">
        <v>0</v>
      </c>
      <c r="AP2134" s="12">
        <v>0</v>
      </c>
      <c r="AQ2134" s="12">
        <v>0</v>
      </c>
      <c r="AR2134" s="12">
        <v>0</v>
      </c>
      <c r="AS2134" s="12">
        <v>0</v>
      </c>
      <c r="AT2134" s="12">
        <v>0</v>
      </c>
      <c r="AU2134" s="12">
        <v>0</v>
      </c>
      <c r="AV2134" s="12">
        <v>0</v>
      </c>
      <c r="AW2134" s="12">
        <v>0</v>
      </c>
      <c r="AX2134" s="12">
        <v>0</v>
      </c>
      <c r="AY2134" s="12">
        <v>0</v>
      </c>
      <c r="AZ2134" s="12">
        <v>0</v>
      </c>
      <c r="BA2134" s="12">
        <v>0</v>
      </c>
      <c r="BB2134" s="12">
        <v>0</v>
      </c>
      <c r="BC2134" s="12">
        <v>0</v>
      </c>
      <c r="BD2134" s="12">
        <v>0</v>
      </c>
      <c r="BE2134" s="12">
        <v>0</v>
      </c>
      <c r="BF2134" s="12">
        <v>0</v>
      </c>
      <c r="BK2134" t="s">
        <v>325</v>
      </c>
      <c r="BL2134" t="s">
        <v>110</v>
      </c>
      <c r="BM2134" s="2">
        <v>43917</v>
      </c>
      <c r="BN2134">
        <v>0</v>
      </c>
      <c r="BO2134">
        <v>0</v>
      </c>
      <c r="BP2134">
        <v>0</v>
      </c>
      <c r="BQ2134">
        <v>0</v>
      </c>
      <c r="BR2134">
        <v>0</v>
      </c>
      <c r="BS2134">
        <v>0</v>
      </c>
      <c r="BT2134">
        <v>0</v>
      </c>
      <c r="BU2134">
        <v>0</v>
      </c>
      <c r="BV2134">
        <v>0</v>
      </c>
      <c r="BW2134">
        <v>0</v>
      </c>
      <c r="BX2134">
        <v>0</v>
      </c>
      <c r="BY2134">
        <v>0</v>
      </c>
      <c r="BZ2134">
        <v>0</v>
      </c>
      <c r="CA2134">
        <v>0</v>
      </c>
      <c r="CB2134">
        <v>0</v>
      </c>
      <c r="CC2134">
        <v>0</v>
      </c>
      <c r="CD2134">
        <v>0</v>
      </c>
      <c r="CE2134">
        <v>0</v>
      </c>
      <c r="CF2134">
        <v>0</v>
      </c>
      <c r="CG2134">
        <v>0</v>
      </c>
      <c r="CH2134">
        <v>0</v>
      </c>
      <c r="CI2134">
        <v>0</v>
      </c>
      <c r="CJ2134">
        <v>0</v>
      </c>
      <c r="CK2134">
        <v>0</v>
      </c>
      <c r="CL2134">
        <v>0</v>
      </c>
      <c r="CM2134">
        <v>0</v>
      </c>
      <c r="CN2134">
        <v>0</v>
      </c>
    </row>
    <row r="2135" spans="1:92" hidden="1" x14ac:dyDescent="0.25">
      <c r="A2135" s="27" t="s">
        <v>352</v>
      </c>
      <c r="B2135" s="12" t="s">
        <v>111</v>
      </c>
      <c r="C2135" s="2">
        <v>43920</v>
      </c>
      <c r="D2135" s="12">
        <v>0</v>
      </c>
      <c r="E2135" s="12">
        <v>0</v>
      </c>
      <c r="F2135" s="12">
        <v>0</v>
      </c>
      <c r="G2135" s="12">
        <v>0</v>
      </c>
      <c r="H2135" s="12">
        <v>0</v>
      </c>
      <c r="I2135" s="12">
        <v>0</v>
      </c>
      <c r="J2135" s="12">
        <v>0</v>
      </c>
      <c r="K2135" s="12">
        <v>0</v>
      </c>
      <c r="L2135" s="12">
        <v>0</v>
      </c>
      <c r="M2135" s="12">
        <v>0</v>
      </c>
      <c r="N2135" s="12">
        <v>0</v>
      </c>
      <c r="O2135" s="12">
        <v>0</v>
      </c>
      <c r="P2135" s="12">
        <v>0</v>
      </c>
      <c r="Q2135" s="12">
        <v>0</v>
      </c>
      <c r="R2135" s="12">
        <v>0</v>
      </c>
      <c r="S2135" s="12">
        <v>0</v>
      </c>
      <c r="T2135" s="12">
        <v>0</v>
      </c>
      <c r="U2135" s="12">
        <v>0</v>
      </c>
      <c r="V2135" s="12">
        <v>0</v>
      </c>
      <c r="W2135" s="12">
        <v>0</v>
      </c>
      <c r="X2135" s="12">
        <v>0</v>
      </c>
      <c r="Y2135" s="12">
        <v>0</v>
      </c>
      <c r="Z2135" s="12">
        <v>0</v>
      </c>
      <c r="AA2135" s="12">
        <v>0</v>
      </c>
      <c r="AB2135" s="12">
        <v>0</v>
      </c>
      <c r="AC2135" s="12">
        <v>0</v>
      </c>
      <c r="AG2135" s="35" t="s">
        <v>352</v>
      </c>
      <c r="AH2135" s="29" t="s">
        <v>111</v>
      </c>
      <c r="AI2135" s="36">
        <v>43920</v>
      </c>
      <c r="AJ2135" s="12">
        <v>0</v>
      </c>
      <c r="AK2135" s="12">
        <v>0</v>
      </c>
      <c r="AL2135" s="12">
        <v>0</v>
      </c>
      <c r="AM2135" s="12">
        <v>0</v>
      </c>
      <c r="AN2135" s="12">
        <v>0</v>
      </c>
      <c r="AO2135" s="12">
        <v>0</v>
      </c>
      <c r="AP2135" s="12">
        <v>0</v>
      </c>
      <c r="AQ2135" s="12">
        <v>0</v>
      </c>
      <c r="AR2135" s="12">
        <v>0</v>
      </c>
      <c r="AS2135" s="12">
        <v>0</v>
      </c>
      <c r="AT2135" s="12">
        <v>0</v>
      </c>
      <c r="AU2135" s="12">
        <v>0</v>
      </c>
      <c r="AV2135" s="12">
        <v>0</v>
      </c>
      <c r="AW2135" s="12">
        <v>0</v>
      </c>
      <c r="AX2135" s="12">
        <v>0</v>
      </c>
      <c r="AY2135" s="12">
        <v>0</v>
      </c>
      <c r="AZ2135" s="12">
        <v>0</v>
      </c>
      <c r="BA2135" s="12">
        <v>0</v>
      </c>
      <c r="BB2135" s="12">
        <v>0</v>
      </c>
      <c r="BC2135" s="12">
        <v>0</v>
      </c>
      <c r="BD2135" s="12">
        <v>0</v>
      </c>
      <c r="BE2135" s="12">
        <v>0</v>
      </c>
      <c r="BF2135" s="12">
        <v>0</v>
      </c>
      <c r="BK2135" t="s">
        <v>325</v>
      </c>
      <c r="BL2135" t="s">
        <v>111</v>
      </c>
      <c r="BM2135" s="2">
        <v>43917</v>
      </c>
      <c r="BN2135">
        <v>0</v>
      </c>
      <c r="BO2135">
        <v>0</v>
      </c>
      <c r="BP2135">
        <v>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v>0</v>
      </c>
      <c r="CI2135">
        <v>0</v>
      </c>
      <c r="CJ2135">
        <v>0</v>
      </c>
      <c r="CK2135">
        <v>0</v>
      </c>
      <c r="CL2135">
        <v>0</v>
      </c>
      <c r="CM2135">
        <v>0</v>
      </c>
      <c r="CN2135">
        <v>0</v>
      </c>
    </row>
    <row r="2136" spans="1:92" hidden="1" x14ac:dyDescent="0.25">
      <c r="A2136" s="27" t="s">
        <v>352</v>
      </c>
      <c r="B2136" s="12" t="s">
        <v>112</v>
      </c>
      <c r="C2136" s="2">
        <v>43920</v>
      </c>
      <c r="D2136" s="12">
        <v>0</v>
      </c>
      <c r="E2136" s="12">
        <v>0</v>
      </c>
      <c r="F2136" s="12">
        <v>0</v>
      </c>
      <c r="G2136" s="12">
        <v>0</v>
      </c>
      <c r="H2136" s="12">
        <v>0</v>
      </c>
      <c r="I2136" s="12">
        <v>0</v>
      </c>
      <c r="J2136" s="12">
        <v>0</v>
      </c>
      <c r="K2136" s="12">
        <v>0</v>
      </c>
      <c r="L2136" s="12">
        <v>0</v>
      </c>
      <c r="M2136" s="12">
        <v>0</v>
      </c>
      <c r="N2136" s="12">
        <v>0</v>
      </c>
      <c r="O2136" s="12">
        <v>0</v>
      </c>
      <c r="P2136" s="12">
        <v>0</v>
      </c>
      <c r="Q2136" s="12">
        <v>0</v>
      </c>
      <c r="R2136" s="12">
        <v>0</v>
      </c>
      <c r="S2136" s="12">
        <v>0</v>
      </c>
      <c r="T2136" s="12">
        <v>0</v>
      </c>
      <c r="U2136" s="12">
        <v>0</v>
      </c>
      <c r="V2136" s="12">
        <v>0</v>
      </c>
      <c r="W2136" s="12">
        <v>0</v>
      </c>
      <c r="X2136" s="12">
        <v>0</v>
      </c>
      <c r="Y2136" s="12">
        <v>0</v>
      </c>
      <c r="Z2136" s="12">
        <v>0</v>
      </c>
      <c r="AA2136" s="12">
        <v>0</v>
      </c>
      <c r="AB2136" s="12">
        <v>0</v>
      </c>
      <c r="AC2136" s="12">
        <v>0</v>
      </c>
      <c r="AG2136" s="33" t="s">
        <v>352</v>
      </c>
      <c r="AH2136" s="30" t="s">
        <v>112</v>
      </c>
      <c r="AI2136" s="34">
        <v>43920</v>
      </c>
      <c r="AJ2136" s="12">
        <v>0</v>
      </c>
      <c r="AK2136" s="12">
        <v>0</v>
      </c>
      <c r="AL2136" s="12">
        <v>0</v>
      </c>
      <c r="AM2136" s="12">
        <v>0</v>
      </c>
      <c r="AN2136" s="12">
        <v>0</v>
      </c>
      <c r="AO2136" s="12">
        <v>0</v>
      </c>
      <c r="AP2136" s="12">
        <v>0</v>
      </c>
      <c r="AQ2136" s="12">
        <v>0</v>
      </c>
      <c r="AR2136" s="12">
        <v>0</v>
      </c>
      <c r="AS2136" s="12">
        <v>0</v>
      </c>
      <c r="AT2136" s="12">
        <v>0</v>
      </c>
      <c r="AU2136" s="12">
        <v>0</v>
      </c>
      <c r="AV2136" s="12">
        <v>0</v>
      </c>
      <c r="AW2136" s="12">
        <v>0</v>
      </c>
      <c r="AX2136" s="12">
        <v>0</v>
      </c>
      <c r="AY2136" s="12">
        <v>0</v>
      </c>
      <c r="AZ2136" s="12">
        <v>0</v>
      </c>
      <c r="BA2136" s="12">
        <v>0</v>
      </c>
      <c r="BB2136" s="12">
        <v>0</v>
      </c>
      <c r="BC2136" s="12">
        <v>0</v>
      </c>
      <c r="BD2136" s="12">
        <v>0</v>
      </c>
      <c r="BE2136" s="12">
        <v>0</v>
      </c>
      <c r="BF2136" s="12">
        <v>0</v>
      </c>
      <c r="BK2136" t="s">
        <v>325</v>
      </c>
      <c r="BL2136" t="s">
        <v>112</v>
      </c>
      <c r="BM2136" s="2">
        <v>43917</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c r="CI2136">
        <v>0</v>
      </c>
      <c r="CJ2136">
        <v>0</v>
      </c>
      <c r="CK2136">
        <v>0</v>
      </c>
      <c r="CL2136">
        <v>0</v>
      </c>
      <c r="CM2136">
        <v>0</v>
      </c>
      <c r="CN2136">
        <v>0</v>
      </c>
    </row>
    <row r="2137" spans="1:92" hidden="1" x14ac:dyDescent="0.25">
      <c r="A2137" s="27" t="s">
        <v>352</v>
      </c>
      <c r="B2137" s="12" t="s">
        <v>113</v>
      </c>
      <c r="C2137" s="2">
        <v>43920</v>
      </c>
      <c r="D2137" s="12">
        <v>0</v>
      </c>
      <c r="E2137" s="12">
        <v>0</v>
      </c>
      <c r="F2137" s="12">
        <v>0</v>
      </c>
      <c r="G2137" s="12">
        <v>0</v>
      </c>
      <c r="H2137" s="12">
        <v>0</v>
      </c>
      <c r="I2137" s="12">
        <v>0</v>
      </c>
      <c r="J2137" s="12">
        <v>0</v>
      </c>
      <c r="K2137" s="12">
        <v>0</v>
      </c>
      <c r="L2137" s="12">
        <v>0</v>
      </c>
      <c r="M2137" s="12">
        <v>0</v>
      </c>
      <c r="N2137" s="12">
        <v>0</v>
      </c>
      <c r="O2137" s="12">
        <v>0</v>
      </c>
      <c r="P2137" s="12">
        <v>0</v>
      </c>
      <c r="Q2137" s="12">
        <v>0</v>
      </c>
      <c r="R2137" s="12">
        <v>0</v>
      </c>
      <c r="S2137" s="12">
        <v>0</v>
      </c>
      <c r="T2137" s="12">
        <v>0</v>
      </c>
      <c r="U2137" s="12">
        <v>0</v>
      </c>
      <c r="V2137" s="12">
        <v>0</v>
      </c>
      <c r="W2137" s="12">
        <v>0</v>
      </c>
      <c r="X2137" s="12">
        <v>0</v>
      </c>
      <c r="Y2137" s="12">
        <v>0</v>
      </c>
      <c r="Z2137" s="12">
        <v>0</v>
      </c>
      <c r="AA2137" s="12">
        <v>0</v>
      </c>
      <c r="AB2137" s="12">
        <v>0</v>
      </c>
      <c r="AC2137" s="12">
        <v>0</v>
      </c>
      <c r="AG2137" s="35" t="s">
        <v>352</v>
      </c>
      <c r="AH2137" s="29" t="s">
        <v>113</v>
      </c>
      <c r="AI2137" s="36">
        <v>43920</v>
      </c>
      <c r="AJ2137" s="12">
        <v>0</v>
      </c>
      <c r="AK2137" s="12">
        <v>0</v>
      </c>
      <c r="AL2137" s="12">
        <v>0</v>
      </c>
      <c r="AM2137" s="12">
        <v>0</v>
      </c>
      <c r="AN2137" s="12">
        <v>0</v>
      </c>
      <c r="AO2137" s="12">
        <v>0</v>
      </c>
      <c r="AP2137" s="12">
        <v>0</v>
      </c>
      <c r="AQ2137" s="12">
        <v>0</v>
      </c>
      <c r="AR2137" s="12">
        <v>0</v>
      </c>
      <c r="AS2137" s="12">
        <v>0</v>
      </c>
      <c r="AT2137" s="12">
        <v>0</v>
      </c>
      <c r="AU2137" s="12">
        <v>0</v>
      </c>
      <c r="AV2137" s="12">
        <v>0</v>
      </c>
      <c r="AW2137" s="12">
        <v>0</v>
      </c>
      <c r="AX2137" s="12">
        <v>0</v>
      </c>
      <c r="AY2137" s="12">
        <v>0</v>
      </c>
      <c r="AZ2137" s="12">
        <v>0</v>
      </c>
      <c r="BA2137" s="12">
        <v>0</v>
      </c>
      <c r="BB2137" s="12">
        <v>0</v>
      </c>
      <c r="BC2137" s="12">
        <v>0</v>
      </c>
      <c r="BD2137" s="12">
        <v>0</v>
      </c>
      <c r="BE2137" s="12">
        <v>0</v>
      </c>
      <c r="BF2137" s="12">
        <v>0</v>
      </c>
      <c r="BK2137" t="s">
        <v>325</v>
      </c>
      <c r="BL2137" t="s">
        <v>113</v>
      </c>
      <c r="BM2137" s="2">
        <v>43917</v>
      </c>
      <c r="BN2137">
        <v>0</v>
      </c>
      <c r="BO2137">
        <v>0</v>
      </c>
      <c r="BP2137">
        <v>0</v>
      </c>
      <c r="BQ2137">
        <v>0</v>
      </c>
      <c r="BR2137">
        <v>0</v>
      </c>
      <c r="BS2137">
        <v>0</v>
      </c>
      <c r="BT2137">
        <v>0</v>
      </c>
      <c r="BU2137">
        <v>0</v>
      </c>
      <c r="BV2137">
        <v>0</v>
      </c>
      <c r="BW2137">
        <v>0</v>
      </c>
      <c r="BX2137">
        <v>0</v>
      </c>
      <c r="BY2137">
        <v>0</v>
      </c>
      <c r="BZ2137">
        <v>0</v>
      </c>
      <c r="CA2137">
        <v>0</v>
      </c>
      <c r="CB2137">
        <v>0</v>
      </c>
      <c r="CC2137">
        <v>0</v>
      </c>
      <c r="CD2137">
        <v>0</v>
      </c>
      <c r="CE2137">
        <v>0</v>
      </c>
      <c r="CF2137">
        <v>0</v>
      </c>
      <c r="CG2137">
        <v>0</v>
      </c>
      <c r="CH2137">
        <v>0</v>
      </c>
      <c r="CI2137">
        <v>0</v>
      </c>
      <c r="CJ2137">
        <v>0</v>
      </c>
      <c r="CK2137">
        <v>0</v>
      </c>
      <c r="CL2137">
        <v>0</v>
      </c>
      <c r="CM2137">
        <v>0</v>
      </c>
      <c r="CN2137">
        <v>0</v>
      </c>
    </row>
    <row r="2138" spans="1:92" hidden="1" x14ac:dyDescent="0.25">
      <c r="A2138" s="27" t="s">
        <v>353</v>
      </c>
      <c r="B2138" s="12" t="s">
        <v>110</v>
      </c>
      <c r="C2138" s="2">
        <v>43920</v>
      </c>
      <c r="D2138" s="12">
        <v>0</v>
      </c>
      <c r="E2138" s="12">
        <v>0</v>
      </c>
      <c r="F2138" s="12">
        <v>0</v>
      </c>
      <c r="G2138" s="12">
        <v>0</v>
      </c>
      <c r="H2138" s="12">
        <v>0</v>
      </c>
      <c r="I2138" s="12">
        <v>0</v>
      </c>
      <c r="J2138" s="12">
        <v>0</v>
      </c>
      <c r="K2138" s="12">
        <v>0</v>
      </c>
      <c r="L2138" s="12">
        <v>0</v>
      </c>
      <c r="M2138" s="12">
        <v>0</v>
      </c>
      <c r="N2138" s="12">
        <v>0</v>
      </c>
      <c r="O2138" s="12">
        <v>0</v>
      </c>
      <c r="P2138" s="12">
        <v>0</v>
      </c>
      <c r="Q2138" s="12">
        <v>0</v>
      </c>
      <c r="R2138" s="12">
        <v>0</v>
      </c>
      <c r="S2138" s="12">
        <v>0</v>
      </c>
      <c r="T2138" s="12">
        <v>0</v>
      </c>
      <c r="U2138" s="12">
        <v>0</v>
      </c>
      <c r="V2138" s="12">
        <v>0</v>
      </c>
      <c r="W2138" s="12">
        <v>0</v>
      </c>
      <c r="X2138" s="12">
        <v>0</v>
      </c>
      <c r="Y2138" s="12">
        <v>0</v>
      </c>
      <c r="Z2138" s="12">
        <v>0</v>
      </c>
      <c r="AA2138" s="12">
        <v>0</v>
      </c>
      <c r="AB2138" s="12">
        <v>0</v>
      </c>
      <c r="AC2138" s="12">
        <v>0</v>
      </c>
      <c r="AG2138" s="33" t="s">
        <v>353</v>
      </c>
      <c r="AH2138" s="30" t="s">
        <v>110</v>
      </c>
      <c r="AI2138" s="34">
        <v>43920</v>
      </c>
      <c r="AJ2138" s="12">
        <v>0</v>
      </c>
      <c r="AK2138" s="12">
        <v>0</v>
      </c>
      <c r="AL2138" s="12">
        <v>0</v>
      </c>
      <c r="AM2138" s="12">
        <v>0</v>
      </c>
      <c r="AN2138" s="12">
        <v>0</v>
      </c>
      <c r="AO2138" s="12">
        <v>0</v>
      </c>
      <c r="AP2138" s="12">
        <v>0</v>
      </c>
      <c r="AQ2138" s="12">
        <v>0</v>
      </c>
      <c r="AR2138" s="12">
        <v>0</v>
      </c>
      <c r="AS2138" s="12">
        <v>0</v>
      </c>
      <c r="AT2138" s="12">
        <v>0</v>
      </c>
      <c r="AU2138" s="12">
        <v>0</v>
      </c>
      <c r="AV2138" s="12">
        <v>0</v>
      </c>
      <c r="AW2138" s="12">
        <v>0</v>
      </c>
      <c r="AX2138" s="12">
        <v>0</v>
      </c>
      <c r="AY2138" s="12">
        <v>0</v>
      </c>
      <c r="AZ2138" s="12">
        <v>0</v>
      </c>
      <c r="BA2138" s="12">
        <v>0</v>
      </c>
      <c r="BB2138" s="12">
        <v>0</v>
      </c>
      <c r="BC2138" s="12">
        <v>0</v>
      </c>
      <c r="BD2138" s="12">
        <v>0</v>
      </c>
      <c r="BE2138" s="12">
        <v>0</v>
      </c>
      <c r="BF2138" s="12">
        <v>0</v>
      </c>
      <c r="BK2138" t="s">
        <v>326</v>
      </c>
      <c r="BL2138" t="s">
        <v>110</v>
      </c>
      <c r="BM2138" s="2">
        <v>43917</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0</v>
      </c>
      <c r="CJ2138">
        <v>0</v>
      </c>
      <c r="CK2138">
        <v>0</v>
      </c>
      <c r="CL2138">
        <v>0</v>
      </c>
      <c r="CM2138">
        <v>0</v>
      </c>
      <c r="CN2138">
        <v>0</v>
      </c>
    </row>
    <row r="2139" spans="1:92" hidden="1" x14ac:dyDescent="0.25">
      <c r="A2139" s="27" t="s">
        <v>353</v>
      </c>
      <c r="B2139" s="12" t="s">
        <v>111</v>
      </c>
      <c r="C2139" s="2">
        <v>43920</v>
      </c>
      <c r="D2139" s="12">
        <v>0</v>
      </c>
      <c r="E2139" s="12">
        <v>0</v>
      </c>
      <c r="F2139" s="12">
        <v>0</v>
      </c>
      <c r="G2139" s="12">
        <v>0</v>
      </c>
      <c r="H2139" s="12">
        <v>0</v>
      </c>
      <c r="I2139" s="12">
        <v>0</v>
      </c>
      <c r="J2139" s="12">
        <v>0</v>
      </c>
      <c r="K2139" s="12">
        <v>0</v>
      </c>
      <c r="L2139" s="12">
        <v>0</v>
      </c>
      <c r="M2139" s="12">
        <v>0</v>
      </c>
      <c r="N2139" s="12">
        <v>0</v>
      </c>
      <c r="O2139" s="12">
        <v>0</v>
      </c>
      <c r="P2139" s="12">
        <v>0</v>
      </c>
      <c r="Q2139" s="12">
        <v>0</v>
      </c>
      <c r="R2139" s="12">
        <v>0</v>
      </c>
      <c r="S2139" s="12">
        <v>0</v>
      </c>
      <c r="T2139" s="12">
        <v>0</v>
      </c>
      <c r="U2139" s="12">
        <v>0</v>
      </c>
      <c r="V2139" s="12">
        <v>0</v>
      </c>
      <c r="W2139" s="12">
        <v>0</v>
      </c>
      <c r="X2139" s="12">
        <v>0</v>
      </c>
      <c r="Y2139" s="12">
        <v>0</v>
      </c>
      <c r="Z2139" s="12">
        <v>0</v>
      </c>
      <c r="AA2139" s="12">
        <v>0</v>
      </c>
      <c r="AB2139" s="12">
        <v>0</v>
      </c>
      <c r="AC2139" s="12">
        <v>0</v>
      </c>
      <c r="AG2139" s="35" t="s">
        <v>353</v>
      </c>
      <c r="AH2139" s="29" t="s">
        <v>111</v>
      </c>
      <c r="AI2139" s="36">
        <v>43920</v>
      </c>
      <c r="AJ2139" s="12">
        <v>0</v>
      </c>
      <c r="AK2139" s="12">
        <v>0</v>
      </c>
      <c r="AL2139" s="12">
        <v>0</v>
      </c>
      <c r="AM2139" s="12">
        <v>0</v>
      </c>
      <c r="AN2139" s="12">
        <v>0</v>
      </c>
      <c r="AO2139" s="12">
        <v>0</v>
      </c>
      <c r="AP2139" s="12">
        <v>0</v>
      </c>
      <c r="AQ2139" s="12">
        <v>0</v>
      </c>
      <c r="AR2139" s="12">
        <v>0</v>
      </c>
      <c r="AS2139" s="12">
        <v>0</v>
      </c>
      <c r="AT2139" s="12">
        <v>0</v>
      </c>
      <c r="AU2139" s="12">
        <v>0</v>
      </c>
      <c r="AV2139" s="12">
        <v>0</v>
      </c>
      <c r="AW2139" s="12">
        <v>0</v>
      </c>
      <c r="AX2139" s="12">
        <v>0</v>
      </c>
      <c r="AY2139" s="12">
        <v>0</v>
      </c>
      <c r="AZ2139" s="12">
        <v>0</v>
      </c>
      <c r="BA2139" s="12">
        <v>0</v>
      </c>
      <c r="BB2139" s="12">
        <v>0</v>
      </c>
      <c r="BC2139" s="12">
        <v>0</v>
      </c>
      <c r="BD2139" s="12">
        <v>0</v>
      </c>
      <c r="BE2139" s="12">
        <v>0</v>
      </c>
      <c r="BF2139" s="12">
        <v>0</v>
      </c>
      <c r="BK2139" t="s">
        <v>326</v>
      </c>
      <c r="BL2139" t="s">
        <v>111</v>
      </c>
      <c r="BM2139" s="2">
        <v>43917</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0</v>
      </c>
      <c r="CJ2139">
        <v>0</v>
      </c>
      <c r="CK2139">
        <v>0</v>
      </c>
      <c r="CL2139">
        <v>0</v>
      </c>
      <c r="CM2139">
        <v>0</v>
      </c>
      <c r="CN2139">
        <v>0</v>
      </c>
    </row>
    <row r="2140" spans="1:92" hidden="1" x14ac:dyDescent="0.25">
      <c r="A2140" s="27" t="s">
        <v>353</v>
      </c>
      <c r="B2140" s="12" t="s">
        <v>112</v>
      </c>
      <c r="C2140" s="2">
        <v>43920</v>
      </c>
      <c r="D2140" s="12">
        <v>0</v>
      </c>
      <c r="E2140" s="12">
        <v>0</v>
      </c>
      <c r="F2140" s="12">
        <v>0</v>
      </c>
      <c r="G2140" s="12">
        <v>0</v>
      </c>
      <c r="H2140" s="12">
        <v>0</v>
      </c>
      <c r="I2140" s="12">
        <v>0</v>
      </c>
      <c r="J2140" s="12">
        <v>0</v>
      </c>
      <c r="K2140" s="12">
        <v>0</v>
      </c>
      <c r="L2140" s="12">
        <v>0</v>
      </c>
      <c r="M2140" s="12">
        <v>0</v>
      </c>
      <c r="N2140" s="12">
        <v>0</v>
      </c>
      <c r="O2140" s="12">
        <v>0</v>
      </c>
      <c r="P2140" s="12">
        <v>0</v>
      </c>
      <c r="Q2140" s="12">
        <v>0</v>
      </c>
      <c r="R2140" s="12">
        <v>0</v>
      </c>
      <c r="S2140" s="12">
        <v>0</v>
      </c>
      <c r="T2140" s="12">
        <v>0</v>
      </c>
      <c r="U2140" s="12">
        <v>0</v>
      </c>
      <c r="V2140" s="12">
        <v>0</v>
      </c>
      <c r="W2140" s="12">
        <v>0</v>
      </c>
      <c r="X2140" s="12">
        <v>0</v>
      </c>
      <c r="Y2140" s="12">
        <v>0</v>
      </c>
      <c r="Z2140" s="12">
        <v>0</v>
      </c>
      <c r="AA2140" s="12">
        <v>0</v>
      </c>
      <c r="AB2140" s="12">
        <v>0</v>
      </c>
      <c r="AC2140" s="12">
        <v>0</v>
      </c>
      <c r="AG2140" s="33" t="s">
        <v>353</v>
      </c>
      <c r="AH2140" s="30" t="s">
        <v>112</v>
      </c>
      <c r="AI2140" s="34">
        <v>43920</v>
      </c>
      <c r="AJ2140" s="12">
        <v>0</v>
      </c>
      <c r="AK2140" s="12">
        <v>0</v>
      </c>
      <c r="AL2140" s="12">
        <v>0</v>
      </c>
      <c r="AM2140" s="12">
        <v>0</v>
      </c>
      <c r="AN2140" s="12">
        <v>0</v>
      </c>
      <c r="AO2140" s="12">
        <v>0</v>
      </c>
      <c r="AP2140" s="12">
        <v>0</v>
      </c>
      <c r="AQ2140" s="12">
        <v>0</v>
      </c>
      <c r="AR2140" s="12">
        <v>0</v>
      </c>
      <c r="AS2140" s="12">
        <v>0</v>
      </c>
      <c r="AT2140" s="12">
        <v>0</v>
      </c>
      <c r="AU2140" s="12">
        <v>0</v>
      </c>
      <c r="AV2140" s="12">
        <v>0</v>
      </c>
      <c r="AW2140" s="12">
        <v>0</v>
      </c>
      <c r="AX2140" s="12">
        <v>0</v>
      </c>
      <c r="AY2140" s="12">
        <v>0</v>
      </c>
      <c r="AZ2140" s="12">
        <v>0</v>
      </c>
      <c r="BA2140" s="12">
        <v>0</v>
      </c>
      <c r="BB2140" s="12">
        <v>0</v>
      </c>
      <c r="BC2140" s="12">
        <v>0</v>
      </c>
      <c r="BD2140" s="12">
        <v>0</v>
      </c>
      <c r="BE2140" s="12">
        <v>0</v>
      </c>
      <c r="BF2140" s="12">
        <v>0</v>
      </c>
      <c r="BK2140" t="s">
        <v>326</v>
      </c>
      <c r="BL2140" t="s">
        <v>112</v>
      </c>
      <c r="BM2140" s="2">
        <v>43917</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0</v>
      </c>
      <c r="CJ2140">
        <v>0</v>
      </c>
      <c r="CK2140">
        <v>0</v>
      </c>
      <c r="CL2140">
        <v>0</v>
      </c>
      <c r="CM2140">
        <v>0</v>
      </c>
      <c r="CN2140">
        <v>0</v>
      </c>
    </row>
    <row r="2141" spans="1:92" hidden="1" x14ac:dyDescent="0.25">
      <c r="A2141" s="27" t="s">
        <v>353</v>
      </c>
      <c r="B2141" s="12" t="s">
        <v>113</v>
      </c>
      <c r="C2141" s="2">
        <v>43920</v>
      </c>
      <c r="D2141" s="12">
        <v>0</v>
      </c>
      <c r="E2141" s="12">
        <v>0</v>
      </c>
      <c r="F2141" s="12">
        <v>0</v>
      </c>
      <c r="G2141" s="12">
        <v>0</v>
      </c>
      <c r="H2141" s="12">
        <v>0</v>
      </c>
      <c r="I2141" s="12">
        <v>0</v>
      </c>
      <c r="J2141" s="12">
        <v>0</v>
      </c>
      <c r="K2141" s="12">
        <v>0</v>
      </c>
      <c r="L2141" s="12">
        <v>0</v>
      </c>
      <c r="M2141" s="12">
        <v>0</v>
      </c>
      <c r="N2141" s="12">
        <v>0</v>
      </c>
      <c r="O2141" s="12">
        <v>0</v>
      </c>
      <c r="P2141" s="12">
        <v>0</v>
      </c>
      <c r="Q2141" s="12">
        <v>0</v>
      </c>
      <c r="R2141" s="12">
        <v>0</v>
      </c>
      <c r="S2141" s="12">
        <v>0</v>
      </c>
      <c r="T2141" s="12">
        <v>0</v>
      </c>
      <c r="U2141" s="12">
        <v>0</v>
      </c>
      <c r="V2141" s="12">
        <v>0</v>
      </c>
      <c r="W2141" s="12">
        <v>0</v>
      </c>
      <c r="X2141" s="12">
        <v>0</v>
      </c>
      <c r="Y2141" s="12">
        <v>0</v>
      </c>
      <c r="Z2141" s="12">
        <v>0</v>
      </c>
      <c r="AA2141" s="12">
        <v>0</v>
      </c>
      <c r="AB2141" s="12">
        <v>0</v>
      </c>
      <c r="AC2141" s="12">
        <v>0</v>
      </c>
      <c r="AG2141" s="35" t="s">
        <v>353</v>
      </c>
      <c r="AH2141" s="29" t="s">
        <v>113</v>
      </c>
      <c r="AI2141" s="36">
        <v>43920</v>
      </c>
      <c r="AJ2141" s="12">
        <v>0</v>
      </c>
      <c r="AK2141" s="12">
        <v>0</v>
      </c>
      <c r="AL2141" s="12">
        <v>0</v>
      </c>
      <c r="AM2141" s="12">
        <v>0</v>
      </c>
      <c r="AN2141" s="12">
        <v>0</v>
      </c>
      <c r="AO2141" s="12">
        <v>0</v>
      </c>
      <c r="AP2141" s="12">
        <v>0</v>
      </c>
      <c r="AQ2141" s="12">
        <v>0</v>
      </c>
      <c r="AR2141" s="12">
        <v>0</v>
      </c>
      <c r="AS2141" s="12">
        <v>0</v>
      </c>
      <c r="AT2141" s="12">
        <v>0</v>
      </c>
      <c r="AU2141" s="12">
        <v>0</v>
      </c>
      <c r="AV2141" s="12">
        <v>0</v>
      </c>
      <c r="AW2141" s="12">
        <v>0</v>
      </c>
      <c r="AX2141" s="12">
        <v>0</v>
      </c>
      <c r="AY2141" s="12">
        <v>0</v>
      </c>
      <c r="AZ2141" s="12">
        <v>0</v>
      </c>
      <c r="BA2141" s="12">
        <v>0</v>
      </c>
      <c r="BB2141" s="12">
        <v>0</v>
      </c>
      <c r="BC2141" s="12">
        <v>0</v>
      </c>
      <c r="BD2141" s="12">
        <v>0</v>
      </c>
      <c r="BE2141" s="12">
        <v>0</v>
      </c>
      <c r="BF2141" s="12">
        <v>0</v>
      </c>
      <c r="BK2141" t="s">
        <v>326</v>
      </c>
      <c r="BL2141" t="s">
        <v>113</v>
      </c>
      <c r="BM2141" s="2">
        <v>43917</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v>0</v>
      </c>
      <c r="CL2141">
        <v>0</v>
      </c>
      <c r="CM2141">
        <v>0</v>
      </c>
      <c r="CN2141">
        <v>0</v>
      </c>
    </row>
    <row r="2142" spans="1:92" hidden="1" x14ac:dyDescent="0.25">
      <c r="A2142" s="27" t="s">
        <v>354</v>
      </c>
      <c r="B2142" s="12" t="s">
        <v>110</v>
      </c>
      <c r="C2142" s="2">
        <v>43920</v>
      </c>
      <c r="D2142" s="12">
        <v>0</v>
      </c>
      <c r="E2142" s="12">
        <v>0</v>
      </c>
      <c r="F2142" s="12">
        <v>0</v>
      </c>
      <c r="G2142" s="12">
        <v>0</v>
      </c>
      <c r="H2142" s="12">
        <v>0</v>
      </c>
      <c r="I2142" s="12">
        <v>0</v>
      </c>
      <c r="J2142" s="12">
        <v>0</v>
      </c>
      <c r="K2142" s="12">
        <v>0</v>
      </c>
      <c r="L2142" s="12">
        <v>0</v>
      </c>
      <c r="M2142" s="12">
        <v>0</v>
      </c>
      <c r="N2142" s="12">
        <v>0</v>
      </c>
      <c r="O2142" s="12">
        <v>0</v>
      </c>
      <c r="P2142" s="12">
        <v>0</v>
      </c>
      <c r="Q2142" s="12">
        <v>0</v>
      </c>
      <c r="R2142" s="12">
        <v>0</v>
      </c>
      <c r="S2142" s="12">
        <v>0</v>
      </c>
      <c r="T2142" s="12">
        <v>0</v>
      </c>
      <c r="U2142" s="12">
        <v>0</v>
      </c>
      <c r="V2142" s="12">
        <v>0</v>
      </c>
      <c r="W2142" s="12">
        <v>0</v>
      </c>
      <c r="X2142" s="12">
        <v>0</v>
      </c>
      <c r="Y2142" s="12">
        <v>0</v>
      </c>
      <c r="Z2142" s="12">
        <v>0</v>
      </c>
      <c r="AA2142" s="12">
        <v>0</v>
      </c>
      <c r="AB2142" s="12">
        <v>0</v>
      </c>
      <c r="AC2142" s="12">
        <v>0</v>
      </c>
      <c r="AG2142" s="33" t="s">
        <v>354</v>
      </c>
      <c r="AH2142" s="30" t="s">
        <v>110</v>
      </c>
      <c r="AI2142" s="34">
        <v>43920</v>
      </c>
      <c r="AJ2142" s="12">
        <v>0</v>
      </c>
      <c r="AK2142" s="12">
        <v>0</v>
      </c>
      <c r="AL2142" s="12">
        <v>0</v>
      </c>
      <c r="AM2142" s="12">
        <v>0</v>
      </c>
      <c r="AN2142" s="12">
        <v>0</v>
      </c>
      <c r="AO2142" s="12">
        <v>0</v>
      </c>
      <c r="AP2142" s="12">
        <v>0</v>
      </c>
      <c r="AQ2142" s="12">
        <v>0</v>
      </c>
      <c r="AR2142" s="12">
        <v>0</v>
      </c>
      <c r="AS2142" s="12">
        <v>0</v>
      </c>
      <c r="AT2142" s="12">
        <v>0</v>
      </c>
      <c r="AU2142" s="12">
        <v>0</v>
      </c>
      <c r="AV2142" s="12">
        <v>0</v>
      </c>
      <c r="AW2142" s="12">
        <v>0</v>
      </c>
      <c r="AX2142" s="12">
        <v>0</v>
      </c>
      <c r="AY2142" s="12">
        <v>0</v>
      </c>
      <c r="AZ2142" s="12">
        <v>0</v>
      </c>
      <c r="BA2142" s="12">
        <v>0</v>
      </c>
      <c r="BB2142" s="12">
        <v>0</v>
      </c>
      <c r="BC2142" s="12">
        <v>0</v>
      </c>
      <c r="BD2142" s="12">
        <v>0</v>
      </c>
      <c r="BE2142" s="12">
        <v>0</v>
      </c>
      <c r="BF2142" s="12">
        <v>0</v>
      </c>
      <c r="BK2142" t="s">
        <v>327</v>
      </c>
      <c r="BL2142" t="s">
        <v>110</v>
      </c>
      <c r="BM2142" s="2">
        <v>43917</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v>0</v>
      </c>
      <c r="CG2142">
        <v>0</v>
      </c>
      <c r="CH2142">
        <v>0</v>
      </c>
      <c r="CI2142">
        <v>0</v>
      </c>
      <c r="CJ2142">
        <v>0</v>
      </c>
      <c r="CK2142">
        <v>0</v>
      </c>
      <c r="CL2142">
        <v>0</v>
      </c>
      <c r="CM2142">
        <v>0</v>
      </c>
      <c r="CN2142">
        <v>0</v>
      </c>
    </row>
    <row r="2143" spans="1:92" hidden="1" x14ac:dyDescent="0.25">
      <c r="A2143" s="27" t="s">
        <v>354</v>
      </c>
      <c r="B2143" s="12" t="s">
        <v>111</v>
      </c>
      <c r="C2143" s="2">
        <v>43920</v>
      </c>
      <c r="D2143" s="12">
        <v>0</v>
      </c>
      <c r="E2143" s="12">
        <v>0</v>
      </c>
      <c r="F2143" s="12">
        <v>0</v>
      </c>
      <c r="G2143" s="12">
        <v>0</v>
      </c>
      <c r="H2143" s="12">
        <v>0</v>
      </c>
      <c r="I2143" s="12">
        <v>0</v>
      </c>
      <c r="J2143" s="12">
        <v>0</v>
      </c>
      <c r="K2143" s="12">
        <v>0</v>
      </c>
      <c r="L2143" s="12">
        <v>0</v>
      </c>
      <c r="M2143" s="12">
        <v>0</v>
      </c>
      <c r="N2143" s="12">
        <v>0</v>
      </c>
      <c r="O2143" s="12">
        <v>0</v>
      </c>
      <c r="P2143" s="12">
        <v>0</v>
      </c>
      <c r="Q2143" s="12">
        <v>0</v>
      </c>
      <c r="R2143" s="12">
        <v>0</v>
      </c>
      <c r="S2143" s="12">
        <v>0</v>
      </c>
      <c r="T2143" s="12">
        <v>0</v>
      </c>
      <c r="U2143" s="12">
        <v>0</v>
      </c>
      <c r="V2143" s="12">
        <v>0</v>
      </c>
      <c r="W2143" s="12">
        <v>0</v>
      </c>
      <c r="X2143" s="12">
        <v>0</v>
      </c>
      <c r="Y2143" s="12">
        <v>0</v>
      </c>
      <c r="Z2143" s="12">
        <v>0</v>
      </c>
      <c r="AA2143" s="12">
        <v>0</v>
      </c>
      <c r="AB2143" s="12">
        <v>0</v>
      </c>
      <c r="AC2143" s="12">
        <v>0</v>
      </c>
      <c r="AG2143" s="35" t="s">
        <v>354</v>
      </c>
      <c r="AH2143" s="29" t="s">
        <v>111</v>
      </c>
      <c r="AI2143" s="36">
        <v>43920</v>
      </c>
      <c r="AJ2143" s="12">
        <v>0</v>
      </c>
      <c r="AK2143" s="12">
        <v>0</v>
      </c>
      <c r="AL2143" s="12">
        <v>0</v>
      </c>
      <c r="AM2143" s="12">
        <v>0</v>
      </c>
      <c r="AN2143" s="12">
        <v>0</v>
      </c>
      <c r="AO2143" s="12">
        <v>0</v>
      </c>
      <c r="AP2143" s="12">
        <v>0</v>
      </c>
      <c r="AQ2143" s="12">
        <v>0</v>
      </c>
      <c r="AR2143" s="12">
        <v>0</v>
      </c>
      <c r="AS2143" s="12">
        <v>0</v>
      </c>
      <c r="AT2143" s="12">
        <v>0</v>
      </c>
      <c r="AU2143" s="12">
        <v>0</v>
      </c>
      <c r="AV2143" s="12">
        <v>0</v>
      </c>
      <c r="AW2143" s="12">
        <v>0</v>
      </c>
      <c r="AX2143" s="12">
        <v>0</v>
      </c>
      <c r="AY2143" s="12">
        <v>0</v>
      </c>
      <c r="AZ2143" s="12">
        <v>0</v>
      </c>
      <c r="BA2143" s="12">
        <v>0</v>
      </c>
      <c r="BB2143" s="12">
        <v>0</v>
      </c>
      <c r="BC2143" s="12">
        <v>0</v>
      </c>
      <c r="BD2143" s="12">
        <v>0</v>
      </c>
      <c r="BE2143" s="12">
        <v>0</v>
      </c>
      <c r="BF2143" s="12">
        <v>0</v>
      </c>
      <c r="BK2143" t="s">
        <v>327</v>
      </c>
      <c r="BL2143" t="s">
        <v>111</v>
      </c>
      <c r="BM2143" s="2">
        <v>43917</v>
      </c>
      <c r="BN2143">
        <v>0</v>
      </c>
      <c r="BO2143">
        <v>0</v>
      </c>
      <c r="BP2143">
        <v>0</v>
      </c>
      <c r="BQ2143">
        <v>0</v>
      </c>
      <c r="BR2143">
        <v>0</v>
      </c>
      <c r="BS2143">
        <v>0</v>
      </c>
      <c r="BT2143">
        <v>0</v>
      </c>
      <c r="BU2143">
        <v>0</v>
      </c>
      <c r="BV2143">
        <v>0</v>
      </c>
      <c r="BW2143">
        <v>0</v>
      </c>
      <c r="BX2143">
        <v>0</v>
      </c>
      <c r="BY2143">
        <v>0</v>
      </c>
      <c r="BZ2143">
        <v>0</v>
      </c>
      <c r="CA2143">
        <v>0</v>
      </c>
      <c r="CB2143">
        <v>0</v>
      </c>
      <c r="CC2143">
        <v>0</v>
      </c>
      <c r="CD2143">
        <v>0</v>
      </c>
      <c r="CE2143">
        <v>0</v>
      </c>
      <c r="CF2143">
        <v>0</v>
      </c>
      <c r="CG2143">
        <v>0</v>
      </c>
      <c r="CH2143">
        <v>0</v>
      </c>
      <c r="CI2143">
        <v>0</v>
      </c>
      <c r="CJ2143">
        <v>0</v>
      </c>
      <c r="CK2143">
        <v>0</v>
      </c>
      <c r="CL2143">
        <v>0</v>
      </c>
      <c r="CM2143">
        <v>0</v>
      </c>
      <c r="CN2143">
        <v>0</v>
      </c>
    </row>
    <row r="2144" spans="1:92" hidden="1" x14ac:dyDescent="0.25">
      <c r="A2144" s="27" t="s">
        <v>354</v>
      </c>
      <c r="B2144" s="12" t="s">
        <v>112</v>
      </c>
      <c r="C2144" s="2">
        <v>43920</v>
      </c>
      <c r="D2144" s="12">
        <v>0</v>
      </c>
      <c r="E2144" s="12">
        <v>0</v>
      </c>
      <c r="F2144" s="12">
        <v>0</v>
      </c>
      <c r="G2144" s="12">
        <v>0</v>
      </c>
      <c r="H2144" s="12">
        <v>0</v>
      </c>
      <c r="I2144" s="12">
        <v>0</v>
      </c>
      <c r="J2144" s="12">
        <v>0</v>
      </c>
      <c r="K2144" s="12">
        <v>0</v>
      </c>
      <c r="L2144" s="12">
        <v>0</v>
      </c>
      <c r="M2144" s="12">
        <v>0</v>
      </c>
      <c r="N2144" s="12">
        <v>0</v>
      </c>
      <c r="O2144" s="12">
        <v>0</v>
      </c>
      <c r="P2144" s="12">
        <v>0</v>
      </c>
      <c r="Q2144" s="12">
        <v>0</v>
      </c>
      <c r="R2144" s="12">
        <v>0</v>
      </c>
      <c r="S2144" s="12">
        <v>0</v>
      </c>
      <c r="T2144" s="12">
        <v>0</v>
      </c>
      <c r="U2144" s="12">
        <v>0</v>
      </c>
      <c r="V2144" s="12">
        <v>0</v>
      </c>
      <c r="W2144" s="12">
        <v>0</v>
      </c>
      <c r="X2144" s="12">
        <v>0</v>
      </c>
      <c r="Y2144" s="12">
        <v>0</v>
      </c>
      <c r="Z2144" s="12">
        <v>0</v>
      </c>
      <c r="AA2144" s="12">
        <v>0</v>
      </c>
      <c r="AB2144" s="12">
        <v>0</v>
      </c>
      <c r="AC2144" s="12">
        <v>0</v>
      </c>
      <c r="AG2144" s="33" t="s">
        <v>354</v>
      </c>
      <c r="AH2144" s="30" t="s">
        <v>112</v>
      </c>
      <c r="AI2144" s="34">
        <v>43920</v>
      </c>
      <c r="AJ2144" s="12">
        <v>0</v>
      </c>
      <c r="AK2144" s="12">
        <v>0</v>
      </c>
      <c r="AL2144" s="12">
        <v>0</v>
      </c>
      <c r="AM2144" s="12">
        <v>0</v>
      </c>
      <c r="AN2144" s="12">
        <v>0</v>
      </c>
      <c r="AO2144" s="12">
        <v>0</v>
      </c>
      <c r="AP2144" s="12">
        <v>0</v>
      </c>
      <c r="AQ2144" s="12">
        <v>0</v>
      </c>
      <c r="AR2144" s="12">
        <v>0</v>
      </c>
      <c r="AS2144" s="12">
        <v>0</v>
      </c>
      <c r="AT2144" s="12">
        <v>0</v>
      </c>
      <c r="AU2144" s="12">
        <v>0</v>
      </c>
      <c r="AV2144" s="12">
        <v>0</v>
      </c>
      <c r="AW2144" s="12">
        <v>0</v>
      </c>
      <c r="AX2144" s="12">
        <v>0</v>
      </c>
      <c r="AY2144" s="12">
        <v>0</v>
      </c>
      <c r="AZ2144" s="12">
        <v>0</v>
      </c>
      <c r="BA2144" s="12">
        <v>0</v>
      </c>
      <c r="BB2144" s="12">
        <v>0</v>
      </c>
      <c r="BC2144" s="12">
        <v>0</v>
      </c>
      <c r="BD2144" s="12">
        <v>0</v>
      </c>
      <c r="BE2144" s="12">
        <v>0</v>
      </c>
      <c r="BF2144" s="12">
        <v>0</v>
      </c>
      <c r="BK2144" t="s">
        <v>327</v>
      </c>
      <c r="BL2144" t="s">
        <v>112</v>
      </c>
      <c r="BM2144" s="2">
        <v>43917</v>
      </c>
      <c r="BN2144">
        <v>0</v>
      </c>
      <c r="BO2144">
        <v>0</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0</v>
      </c>
      <c r="CJ2144">
        <v>0</v>
      </c>
      <c r="CK2144">
        <v>0</v>
      </c>
      <c r="CL2144">
        <v>0</v>
      </c>
      <c r="CM2144">
        <v>0</v>
      </c>
      <c r="CN2144">
        <v>0</v>
      </c>
    </row>
    <row r="2145" spans="1:92" hidden="1" x14ac:dyDescent="0.25">
      <c r="A2145" s="27" t="s">
        <v>354</v>
      </c>
      <c r="B2145" s="12" t="s">
        <v>113</v>
      </c>
      <c r="C2145" s="2">
        <v>43920</v>
      </c>
      <c r="D2145" s="12">
        <v>0</v>
      </c>
      <c r="E2145" s="12">
        <v>0</v>
      </c>
      <c r="F2145" s="12">
        <v>0</v>
      </c>
      <c r="G2145" s="12">
        <v>0</v>
      </c>
      <c r="H2145" s="12">
        <v>0</v>
      </c>
      <c r="I2145" s="12">
        <v>0</v>
      </c>
      <c r="J2145" s="12">
        <v>0</v>
      </c>
      <c r="K2145" s="12">
        <v>0</v>
      </c>
      <c r="L2145" s="12">
        <v>0</v>
      </c>
      <c r="M2145" s="12">
        <v>0</v>
      </c>
      <c r="N2145" s="12">
        <v>0</v>
      </c>
      <c r="O2145" s="12">
        <v>0</v>
      </c>
      <c r="P2145" s="12">
        <v>0</v>
      </c>
      <c r="Q2145" s="12">
        <v>0</v>
      </c>
      <c r="R2145" s="12">
        <v>0</v>
      </c>
      <c r="S2145" s="12">
        <v>0</v>
      </c>
      <c r="T2145" s="12">
        <v>0</v>
      </c>
      <c r="U2145" s="12">
        <v>0</v>
      </c>
      <c r="V2145" s="12">
        <v>0</v>
      </c>
      <c r="W2145" s="12">
        <v>0</v>
      </c>
      <c r="X2145" s="12">
        <v>0</v>
      </c>
      <c r="Y2145" s="12">
        <v>0</v>
      </c>
      <c r="Z2145" s="12">
        <v>0</v>
      </c>
      <c r="AA2145" s="12">
        <v>0</v>
      </c>
      <c r="AB2145" s="12">
        <v>0</v>
      </c>
      <c r="AC2145" s="12">
        <v>0</v>
      </c>
      <c r="AG2145" s="35" t="s">
        <v>354</v>
      </c>
      <c r="AH2145" s="29" t="s">
        <v>113</v>
      </c>
      <c r="AI2145" s="36">
        <v>43920</v>
      </c>
      <c r="AJ2145" s="12">
        <v>0</v>
      </c>
      <c r="AK2145" s="12">
        <v>0</v>
      </c>
      <c r="AL2145" s="12">
        <v>0</v>
      </c>
      <c r="AM2145" s="12">
        <v>0</v>
      </c>
      <c r="AN2145" s="12">
        <v>0</v>
      </c>
      <c r="AO2145" s="12">
        <v>0</v>
      </c>
      <c r="AP2145" s="12">
        <v>0</v>
      </c>
      <c r="AQ2145" s="12">
        <v>0</v>
      </c>
      <c r="AR2145" s="12">
        <v>0</v>
      </c>
      <c r="AS2145" s="12">
        <v>0</v>
      </c>
      <c r="AT2145" s="12">
        <v>0</v>
      </c>
      <c r="AU2145" s="12">
        <v>0</v>
      </c>
      <c r="AV2145" s="12">
        <v>0</v>
      </c>
      <c r="AW2145" s="12">
        <v>0</v>
      </c>
      <c r="AX2145" s="12">
        <v>0</v>
      </c>
      <c r="AY2145" s="12">
        <v>0</v>
      </c>
      <c r="AZ2145" s="12">
        <v>0</v>
      </c>
      <c r="BA2145" s="12">
        <v>0</v>
      </c>
      <c r="BB2145" s="12">
        <v>0</v>
      </c>
      <c r="BC2145" s="12">
        <v>0</v>
      </c>
      <c r="BD2145" s="12">
        <v>0</v>
      </c>
      <c r="BE2145" s="12">
        <v>0</v>
      </c>
      <c r="BF2145" s="12">
        <v>0</v>
      </c>
      <c r="BK2145" t="s">
        <v>327</v>
      </c>
      <c r="BL2145" t="s">
        <v>113</v>
      </c>
      <c r="BM2145" s="2">
        <v>43917</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v>0</v>
      </c>
      <c r="CG2145">
        <v>0</v>
      </c>
      <c r="CH2145">
        <v>0</v>
      </c>
      <c r="CI2145">
        <v>0</v>
      </c>
      <c r="CJ2145">
        <v>0</v>
      </c>
      <c r="CK2145">
        <v>0</v>
      </c>
      <c r="CL2145">
        <v>0</v>
      </c>
      <c r="CM2145">
        <v>0</v>
      </c>
      <c r="CN2145">
        <v>0</v>
      </c>
    </row>
    <row r="2146" spans="1:92" hidden="1" x14ac:dyDescent="0.25">
      <c r="A2146" s="27" t="s">
        <v>355</v>
      </c>
      <c r="B2146" s="12" t="s">
        <v>110</v>
      </c>
      <c r="C2146" s="2">
        <v>43920</v>
      </c>
      <c r="D2146" s="12">
        <v>0</v>
      </c>
      <c r="E2146" s="12">
        <v>0</v>
      </c>
      <c r="F2146" s="12">
        <v>0</v>
      </c>
      <c r="G2146" s="12">
        <v>0</v>
      </c>
      <c r="H2146" s="12">
        <v>0</v>
      </c>
      <c r="I2146" s="12">
        <v>0</v>
      </c>
      <c r="J2146" s="12">
        <v>0</v>
      </c>
      <c r="K2146" s="12">
        <v>0</v>
      </c>
      <c r="L2146" s="12">
        <v>0</v>
      </c>
      <c r="M2146" s="12">
        <v>0</v>
      </c>
      <c r="N2146" s="12">
        <v>0</v>
      </c>
      <c r="O2146" s="12">
        <v>0</v>
      </c>
      <c r="P2146" s="12">
        <v>0</v>
      </c>
      <c r="Q2146" s="12">
        <v>0</v>
      </c>
      <c r="R2146" s="12">
        <v>0</v>
      </c>
      <c r="S2146" s="12">
        <v>0</v>
      </c>
      <c r="T2146" s="12">
        <v>0</v>
      </c>
      <c r="U2146" s="12">
        <v>0</v>
      </c>
      <c r="V2146" s="12">
        <v>0</v>
      </c>
      <c r="W2146" s="12">
        <v>0</v>
      </c>
      <c r="X2146" s="12">
        <v>0</v>
      </c>
      <c r="Y2146" s="12">
        <v>0</v>
      </c>
      <c r="Z2146" s="12">
        <v>0</v>
      </c>
      <c r="AA2146" s="12">
        <v>0</v>
      </c>
      <c r="AB2146" s="12">
        <v>0</v>
      </c>
      <c r="AC2146" s="12">
        <v>0</v>
      </c>
      <c r="AG2146" s="33" t="s">
        <v>355</v>
      </c>
      <c r="AH2146" s="30" t="s">
        <v>110</v>
      </c>
      <c r="AI2146" s="34">
        <v>43920</v>
      </c>
      <c r="AJ2146" s="12">
        <v>0</v>
      </c>
      <c r="AK2146" s="12">
        <v>0</v>
      </c>
      <c r="AL2146" s="12">
        <v>0</v>
      </c>
      <c r="AM2146" s="12">
        <v>0</v>
      </c>
      <c r="AN2146" s="12">
        <v>0</v>
      </c>
      <c r="AO2146" s="12">
        <v>0</v>
      </c>
      <c r="AP2146" s="12">
        <v>0</v>
      </c>
      <c r="AQ2146" s="12">
        <v>0</v>
      </c>
      <c r="AR2146" s="12">
        <v>0</v>
      </c>
      <c r="AS2146" s="12">
        <v>0</v>
      </c>
      <c r="AT2146" s="12">
        <v>0</v>
      </c>
      <c r="AU2146" s="12">
        <v>0</v>
      </c>
      <c r="AV2146" s="12">
        <v>0</v>
      </c>
      <c r="AW2146" s="12">
        <v>0</v>
      </c>
      <c r="AX2146" s="12">
        <v>0</v>
      </c>
      <c r="AY2146" s="12">
        <v>0</v>
      </c>
      <c r="AZ2146" s="12">
        <v>0</v>
      </c>
      <c r="BA2146" s="12">
        <v>0</v>
      </c>
      <c r="BB2146" s="12">
        <v>0</v>
      </c>
      <c r="BC2146" s="12">
        <v>0</v>
      </c>
      <c r="BD2146" s="12">
        <v>0</v>
      </c>
      <c r="BE2146" s="12">
        <v>0</v>
      </c>
      <c r="BF2146" s="12">
        <v>0</v>
      </c>
      <c r="BK2146" t="s">
        <v>328</v>
      </c>
      <c r="BL2146" t="s">
        <v>110</v>
      </c>
      <c r="BM2146" s="2">
        <v>43917</v>
      </c>
      <c r="BN2146">
        <v>0</v>
      </c>
      <c r="BO2146">
        <v>0</v>
      </c>
      <c r="BP2146">
        <v>0</v>
      </c>
      <c r="BQ2146">
        <v>0</v>
      </c>
      <c r="BR2146">
        <v>0</v>
      </c>
      <c r="BS2146">
        <v>0</v>
      </c>
      <c r="BT2146">
        <v>0</v>
      </c>
      <c r="BU2146">
        <v>0</v>
      </c>
      <c r="BV2146">
        <v>0</v>
      </c>
      <c r="BW2146">
        <v>0</v>
      </c>
      <c r="BX2146">
        <v>0</v>
      </c>
      <c r="BY2146">
        <v>0</v>
      </c>
      <c r="BZ2146">
        <v>0</v>
      </c>
      <c r="CA2146">
        <v>0</v>
      </c>
      <c r="CB2146">
        <v>0</v>
      </c>
      <c r="CC2146">
        <v>0</v>
      </c>
      <c r="CD2146">
        <v>0</v>
      </c>
      <c r="CE2146">
        <v>0</v>
      </c>
      <c r="CF2146">
        <v>0</v>
      </c>
      <c r="CG2146">
        <v>0</v>
      </c>
      <c r="CH2146">
        <v>0</v>
      </c>
      <c r="CI2146">
        <v>0</v>
      </c>
      <c r="CJ2146">
        <v>0</v>
      </c>
      <c r="CK2146">
        <v>0</v>
      </c>
      <c r="CL2146">
        <v>0</v>
      </c>
      <c r="CM2146">
        <v>0</v>
      </c>
      <c r="CN2146">
        <v>0</v>
      </c>
    </row>
    <row r="2147" spans="1:92" hidden="1" x14ac:dyDescent="0.25">
      <c r="A2147" s="27" t="s">
        <v>355</v>
      </c>
      <c r="B2147" s="12" t="s">
        <v>111</v>
      </c>
      <c r="C2147" s="2">
        <v>43920</v>
      </c>
      <c r="D2147" s="12">
        <v>0</v>
      </c>
      <c r="E2147" s="12">
        <v>0</v>
      </c>
      <c r="F2147" s="12">
        <v>0</v>
      </c>
      <c r="G2147" s="12">
        <v>0</v>
      </c>
      <c r="H2147" s="12">
        <v>0</v>
      </c>
      <c r="I2147" s="12">
        <v>0</v>
      </c>
      <c r="J2147" s="12">
        <v>0</v>
      </c>
      <c r="K2147" s="12">
        <v>0</v>
      </c>
      <c r="L2147" s="12">
        <v>0</v>
      </c>
      <c r="M2147" s="12">
        <v>0</v>
      </c>
      <c r="N2147" s="12">
        <v>0</v>
      </c>
      <c r="O2147" s="12">
        <v>0</v>
      </c>
      <c r="P2147" s="12">
        <v>0</v>
      </c>
      <c r="Q2147" s="12">
        <v>0</v>
      </c>
      <c r="R2147" s="12">
        <v>0</v>
      </c>
      <c r="S2147" s="12">
        <v>0</v>
      </c>
      <c r="T2147" s="12">
        <v>0</v>
      </c>
      <c r="U2147" s="12">
        <v>0</v>
      </c>
      <c r="V2147" s="12">
        <v>0</v>
      </c>
      <c r="W2147" s="12">
        <v>0</v>
      </c>
      <c r="X2147" s="12">
        <v>0</v>
      </c>
      <c r="Y2147" s="12">
        <v>0</v>
      </c>
      <c r="Z2147" s="12">
        <v>0</v>
      </c>
      <c r="AA2147" s="12">
        <v>0</v>
      </c>
      <c r="AB2147" s="12">
        <v>0</v>
      </c>
      <c r="AC2147" s="12">
        <v>0</v>
      </c>
      <c r="AG2147" s="35" t="s">
        <v>355</v>
      </c>
      <c r="AH2147" s="29" t="s">
        <v>111</v>
      </c>
      <c r="AI2147" s="36">
        <v>43920</v>
      </c>
      <c r="AJ2147" s="12">
        <v>0</v>
      </c>
      <c r="AK2147" s="12">
        <v>0</v>
      </c>
      <c r="AL2147" s="12">
        <v>0</v>
      </c>
      <c r="AM2147" s="12">
        <v>0</v>
      </c>
      <c r="AN2147" s="12">
        <v>0</v>
      </c>
      <c r="AO2147" s="12">
        <v>0</v>
      </c>
      <c r="AP2147" s="12">
        <v>0</v>
      </c>
      <c r="AQ2147" s="12">
        <v>0</v>
      </c>
      <c r="AR2147" s="12">
        <v>0</v>
      </c>
      <c r="AS2147" s="12">
        <v>0</v>
      </c>
      <c r="AT2147" s="12">
        <v>0</v>
      </c>
      <c r="AU2147" s="12">
        <v>0</v>
      </c>
      <c r="AV2147" s="12">
        <v>0</v>
      </c>
      <c r="AW2147" s="12">
        <v>0</v>
      </c>
      <c r="AX2147" s="12">
        <v>0</v>
      </c>
      <c r="AY2147" s="12">
        <v>0</v>
      </c>
      <c r="AZ2147" s="12">
        <v>0</v>
      </c>
      <c r="BA2147" s="12">
        <v>0</v>
      </c>
      <c r="BB2147" s="12">
        <v>0</v>
      </c>
      <c r="BC2147" s="12">
        <v>0</v>
      </c>
      <c r="BD2147" s="12">
        <v>0</v>
      </c>
      <c r="BE2147" s="12">
        <v>0</v>
      </c>
      <c r="BF2147" s="12">
        <v>0</v>
      </c>
      <c r="BK2147" t="s">
        <v>328</v>
      </c>
      <c r="BL2147" t="s">
        <v>111</v>
      </c>
      <c r="BM2147" s="2">
        <v>43917</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0</v>
      </c>
      <c r="CF2147">
        <v>0</v>
      </c>
      <c r="CG2147">
        <v>0</v>
      </c>
      <c r="CH2147">
        <v>0</v>
      </c>
      <c r="CI2147">
        <v>0</v>
      </c>
      <c r="CJ2147">
        <v>0</v>
      </c>
      <c r="CK2147">
        <v>0</v>
      </c>
      <c r="CL2147">
        <v>0</v>
      </c>
      <c r="CM2147">
        <v>0</v>
      </c>
      <c r="CN2147">
        <v>0</v>
      </c>
    </row>
    <row r="2148" spans="1:92" hidden="1" x14ac:dyDescent="0.25">
      <c r="A2148" s="27" t="s">
        <v>355</v>
      </c>
      <c r="B2148" s="12" t="s">
        <v>112</v>
      </c>
      <c r="C2148" s="2">
        <v>43920</v>
      </c>
      <c r="D2148" s="12">
        <v>0</v>
      </c>
      <c r="E2148" s="12">
        <v>0</v>
      </c>
      <c r="F2148" s="12">
        <v>0</v>
      </c>
      <c r="G2148" s="12">
        <v>0</v>
      </c>
      <c r="H2148" s="12">
        <v>0</v>
      </c>
      <c r="I2148" s="12">
        <v>0</v>
      </c>
      <c r="J2148" s="12">
        <v>0</v>
      </c>
      <c r="K2148" s="12">
        <v>0</v>
      </c>
      <c r="L2148" s="12">
        <v>0</v>
      </c>
      <c r="M2148" s="12">
        <v>0</v>
      </c>
      <c r="N2148" s="12">
        <v>0</v>
      </c>
      <c r="O2148" s="12">
        <v>0</v>
      </c>
      <c r="P2148" s="12">
        <v>0</v>
      </c>
      <c r="Q2148" s="12">
        <v>0</v>
      </c>
      <c r="R2148" s="12">
        <v>0</v>
      </c>
      <c r="S2148" s="12">
        <v>0</v>
      </c>
      <c r="T2148" s="12">
        <v>0</v>
      </c>
      <c r="U2148" s="12">
        <v>0</v>
      </c>
      <c r="V2148" s="12">
        <v>0</v>
      </c>
      <c r="W2148" s="12">
        <v>0</v>
      </c>
      <c r="X2148" s="12">
        <v>0</v>
      </c>
      <c r="Y2148" s="12">
        <v>0</v>
      </c>
      <c r="Z2148" s="12">
        <v>0</v>
      </c>
      <c r="AA2148" s="12">
        <v>0</v>
      </c>
      <c r="AB2148" s="12">
        <v>0</v>
      </c>
      <c r="AC2148" s="12">
        <v>0</v>
      </c>
      <c r="AG2148" s="33" t="s">
        <v>355</v>
      </c>
      <c r="AH2148" s="30" t="s">
        <v>112</v>
      </c>
      <c r="AI2148" s="34">
        <v>43920</v>
      </c>
      <c r="AJ2148" s="12">
        <v>0</v>
      </c>
      <c r="AK2148" s="12">
        <v>0</v>
      </c>
      <c r="AL2148" s="12">
        <v>0</v>
      </c>
      <c r="AM2148" s="12">
        <v>0</v>
      </c>
      <c r="AN2148" s="12">
        <v>0</v>
      </c>
      <c r="AO2148" s="12">
        <v>0</v>
      </c>
      <c r="AP2148" s="12">
        <v>0</v>
      </c>
      <c r="AQ2148" s="12">
        <v>0</v>
      </c>
      <c r="AR2148" s="12">
        <v>0</v>
      </c>
      <c r="AS2148" s="12">
        <v>0</v>
      </c>
      <c r="AT2148" s="12">
        <v>0</v>
      </c>
      <c r="AU2148" s="12">
        <v>0</v>
      </c>
      <c r="AV2148" s="12">
        <v>0</v>
      </c>
      <c r="AW2148" s="12">
        <v>0</v>
      </c>
      <c r="AX2148" s="12">
        <v>0</v>
      </c>
      <c r="AY2148" s="12">
        <v>0</v>
      </c>
      <c r="AZ2148" s="12">
        <v>0</v>
      </c>
      <c r="BA2148" s="12">
        <v>0</v>
      </c>
      <c r="BB2148" s="12">
        <v>0</v>
      </c>
      <c r="BC2148" s="12">
        <v>0</v>
      </c>
      <c r="BD2148" s="12">
        <v>0</v>
      </c>
      <c r="BE2148" s="12">
        <v>0</v>
      </c>
      <c r="BF2148" s="12">
        <v>0</v>
      </c>
      <c r="BK2148" t="s">
        <v>328</v>
      </c>
      <c r="BL2148" t="s">
        <v>112</v>
      </c>
      <c r="BM2148" s="2">
        <v>43917</v>
      </c>
      <c r="BN2148">
        <v>0</v>
      </c>
      <c r="BO2148">
        <v>0</v>
      </c>
      <c r="BP2148">
        <v>0</v>
      </c>
      <c r="BQ2148">
        <v>0</v>
      </c>
      <c r="BR2148">
        <v>0</v>
      </c>
      <c r="BS2148">
        <v>0</v>
      </c>
      <c r="BT2148">
        <v>0</v>
      </c>
      <c r="BU2148">
        <v>0</v>
      </c>
      <c r="BV2148">
        <v>0</v>
      </c>
      <c r="BW2148">
        <v>0</v>
      </c>
      <c r="BX2148">
        <v>0</v>
      </c>
      <c r="BY2148">
        <v>0</v>
      </c>
      <c r="BZ2148">
        <v>0</v>
      </c>
      <c r="CA2148">
        <v>0</v>
      </c>
      <c r="CB2148">
        <v>0</v>
      </c>
      <c r="CC2148">
        <v>0</v>
      </c>
      <c r="CD2148">
        <v>0</v>
      </c>
      <c r="CE2148">
        <v>0</v>
      </c>
      <c r="CF2148">
        <v>0</v>
      </c>
      <c r="CG2148">
        <v>0</v>
      </c>
      <c r="CH2148">
        <v>0</v>
      </c>
      <c r="CI2148">
        <v>0</v>
      </c>
      <c r="CJ2148">
        <v>0</v>
      </c>
      <c r="CK2148">
        <v>0</v>
      </c>
      <c r="CL2148">
        <v>0</v>
      </c>
      <c r="CM2148">
        <v>0</v>
      </c>
      <c r="CN2148">
        <v>0</v>
      </c>
    </row>
    <row r="2149" spans="1:92" hidden="1" x14ac:dyDescent="0.25">
      <c r="A2149" s="27" t="s">
        <v>355</v>
      </c>
      <c r="B2149" s="12" t="s">
        <v>113</v>
      </c>
      <c r="C2149" s="2">
        <v>43920</v>
      </c>
      <c r="D2149" s="12">
        <v>0</v>
      </c>
      <c r="E2149" s="12">
        <v>0</v>
      </c>
      <c r="F2149" s="12">
        <v>0</v>
      </c>
      <c r="G2149" s="12">
        <v>0</v>
      </c>
      <c r="H2149" s="12">
        <v>0</v>
      </c>
      <c r="I2149" s="12">
        <v>0</v>
      </c>
      <c r="J2149" s="12">
        <v>0</v>
      </c>
      <c r="K2149" s="12">
        <v>0</v>
      </c>
      <c r="L2149" s="12">
        <v>0</v>
      </c>
      <c r="M2149" s="12">
        <v>0</v>
      </c>
      <c r="N2149" s="12">
        <v>0</v>
      </c>
      <c r="O2149" s="12">
        <v>0</v>
      </c>
      <c r="P2149" s="12">
        <v>0</v>
      </c>
      <c r="Q2149" s="12">
        <v>0</v>
      </c>
      <c r="R2149" s="12">
        <v>0</v>
      </c>
      <c r="S2149" s="12">
        <v>0</v>
      </c>
      <c r="T2149" s="12">
        <v>0</v>
      </c>
      <c r="U2149" s="12">
        <v>0</v>
      </c>
      <c r="V2149" s="12">
        <v>0</v>
      </c>
      <c r="W2149" s="12">
        <v>0</v>
      </c>
      <c r="X2149" s="12">
        <v>0</v>
      </c>
      <c r="Y2149" s="12">
        <v>0</v>
      </c>
      <c r="Z2149" s="12">
        <v>0</v>
      </c>
      <c r="AA2149" s="12">
        <v>0</v>
      </c>
      <c r="AB2149" s="12">
        <v>0</v>
      </c>
      <c r="AC2149" s="12">
        <v>0</v>
      </c>
      <c r="AG2149" s="35" t="s">
        <v>355</v>
      </c>
      <c r="AH2149" s="29" t="s">
        <v>113</v>
      </c>
      <c r="AI2149" s="36">
        <v>43920</v>
      </c>
      <c r="AJ2149" s="12">
        <v>0</v>
      </c>
      <c r="AK2149" s="12">
        <v>0</v>
      </c>
      <c r="AL2149" s="12">
        <v>0</v>
      </c>
      <c r="AM2149" s="12">
        <v>0</v>
      </c>
      <c r="AN2149" s="12">
        <v>0</v>
      </c>
      <c r="AO2149" s="12">
        <v>0</v>
      </c>
      <c r="AP2149" s="12">
        <v>0</v>
      </c>
      <c r="AQ2149" s="12">
        <v>0</v>
      </c>
      <c r="AR2149" s="12">
        <v>0</v>
      </c>
      <c r="AS2149" s="12">
        <v>0</v>
      </c>
      <c r="AT2149" s="12">
        <v>0</v>
      </c>
      <c r="AU2149" s="12">
        <v>0</v>
      </c>
      <c r="AV2149" s="12">
        <v>0</v>
      </c>
      <c r="AW2149" s="12">
        <v>0</v>
      </c>
      <c r="AX2149" s="12">
        <v>0</v>
      </c>
      <c r="AY2149" s="12">
        <v>0</v>
      </c>
      <c r="AZ2149" s="12">
        <v>0</v>
      </c>
      <c r="BA2149" s="12">
        <v>0</v>
      </c>
      <c r="BB2149" s="12">
        <v>0</v>
      </c>
      <c r="BC2149" s="12">
        <v>0</v>
      </c>
      <c r="BD2149" s="12">
        <v>0</v>
      </c>
      <c r="BE2149" s="12">
        <v>0</v>
      </c>
      <c r="BF2149" s="12">
        <v>0</v>
      </c>
      <c r="BK2149" t="s">
        <v>328</v>
      </c>
      <c r="BL2149" t="s">
        <v>113</v>
      </c>
      <c r="BM2149" s="2">
        <v>43917</v>
      </c>
      <c r="BN2149">
        <v>0</v>
      </c>
      <c r="BO2149">
        <v>0</v>
      </c>
      <c r="BP2149">
        <v>0</v>
      </c>
      <c r="BQ2149">
        <v>0</v>
      </c>
      <c r="BR2149">
        <v>0</v>
      </c>
      <c r="BS2149">
        <v>0</v>
      </c>
      <c r="BT2149">
        <v>0</v>
      </c>
      <c r="BU2149">
        <v>0</v>
      </c>
      <c r="BV2149">
        <v>0</v>
      </c>
      <c r="BW2149">
        <v>0</v>
      </c>
      <c r="BX2149">
        <v>0</v>
      </c>
      <c r="BY2149">
        <v>0</v>
      </c>
      <c r="BZ2149">
        <v>0</v>
      </c>
      <c r="CA2149">
        <v>0</v>
      </c>
      <c r="CB2149">
        <v>0</v>
      </c>
      <c r="CC2149">
        <v>0</v>
      </c>
      <c r="CD2149">
        <v>0</v>
      </c>
      <c r="CE2149">
        <v>0</v>
      </c>
      <c r="CF2149">
        <v>0</v>
      </c>
      <c r="CG2149">
        <v>0</v>
      </c>
      <c r="CH2149">
        <v>0</v>
      </c>
      <c r="CI2149">
        <v>0</v>
      </c>
      <c r="CJ2149">
        <v>0</v>
      </c>
      <c r="CK2149">
        <v>0</v>
      </c>
      <c r="CL2149">
        <v>0</v>
      </c>
      <c r="CM2149">
        <v>0</v>
      </c>
      <c r="CN2149">
        <v>0</v>
      </c>
    </row>
    <row r="2150" spans="1:92" hidden="1" x14ac:dyDescent="0.25">
      <c r="A2150" s="27" t="s">
        <v>356</v>
      </c>
      <c r="B2150" s="12" t="s">
        <v>110</v>
      </c>
      <c r="C2150" s="2">
        <v>43920</v>
      </c>
      <c r="D2150" s="12">
        <v>0</v>
      </c>
      <c r="E2150" s="12">
        <v>0</v>
      </c>
      <c r="F2150" s="12">
        <v>0</v>
      </c>
      <c r="G2150" s="12">
        <v>0</v>
      </c>
      <c r="H2150" s="12">
        <v>0</v>
      </c>
      <c r="I2150" s="12">
        <v>0</v>
      </c>
      <c r="J2150" s="12">
        <v>0</v>
      </c>
      <c r="K2150" s="12">
        <v>0</v>
      </c>
      <c r="L2150" s="12">
        <v>0</v>
      </c>
      <c r="M2150" s="12">
        <v>0</v>
      </c>
      <c r="N2150" s="12">
        <v>0</v>
      </c>
      <c r="O2150" s="12">
        <v>0</v>
      </c>
      <c r="P2150" s="12">
        <v>0</v>
      </c>
      <c r="Q2150" s="12">
        <v>0</v>
      </c>
      <c r="R2150" s="12">
        <v>0</v>
      </c>
      <c r="S2150" s="12">
        <v>0</v>
      </c>
      <c r="T2150" s="12">
        <v>0</v>
      </c>
      <c r="U2150" s="12">
        <v>0</v>
      </c>
      <c r="V2150" s="12">
        <v>0</v>
      </c>
      <c r="W2150" s="12">
        <v>0</v>
      </c>
      <c r="X2150" s="12">
        <v>0</v>
      </c>
      <c r="Y2150" s="12">
        <v>0</v>
      </c>
      <c r="Z2150" s="12">
        <v>0</v>
      </c>
      <c r="AA2150" s="12">
        <v>0</v>
      </c>
      <c r="AB2150" s="12">
        <v>0</v>
      </c>
      <c r="AC2150" s="12">
        <v>0</v>
      </c>
      <c r="AG2150" s="33" t="s">
        <v>356</v>
      </c>
      <c r="AH2150" s="30" t="s">
        <v>110</v>
      </c>
      <c r="AI2150" s="34">
        <v>43920</v>
      </c>
      <c r="AJ2150" s="12">
        <v>0</v>
      </c>
      <c r="AK2150" s="12">
        <v>0</v>
      </c>
      <c r="AL2150" s="12">
        <v>0</v>
      </c>
      <c r="AM2150" s="12">
        <v>0</v>
      </c>
      <c r="AN2150" s="12">
        <v>0</v>
      </c>
      <c r="AO2150" s="12">
        <v>0</v>
      </c>
      <c r="AP2150" s="12">
        <v>0</v>
      </c>
      <c r="AQ2150" s="12">
        <v>0</v>
      </c>
      <c r="AR2150" s="12">
        <v>0</v>
      </c>
      <c r="AS2150" s="12">
        <v>0</v>
      </c>
      <c r="AT2150" s="12">
        <v>0</v>
      </c>
      <c r="AU2150" s="12">
        <v>0</v>
      </c>
      <c r="AV2150" s="12">
        <v>0</v>
      </c>
      <c r="AW2150" s="12">
        <v>0</v>
      </c>
      <c r="AX2150" s="12">
        <v>0</v>
      </c>
      <c r="AY2150" s="12">
        <v>0</v>
      </c>
      <c r="AZ2150" s="12">
        <v>0</v>
      </c>
      <c r="BA2150" s="12">
        <v>0</v>
      </c>
      <c r="BB2150" s="12">
        <v>0</v>
      </c>
      <c r="BC2150" s="12">
        <v>0</v>
      </c>
      <c r="BD2150" s="12">
        <v>0</v>
      </c>
      <c r="BE2150" s="12">
        <v>0</v>
      </c>
      <c r="BF2150" s="12">
        <v>0</v>
      </c>
      <c r="BK2150" t="s">
        <v>329</v>
      </c>
      <c r="BL2150" t="s">
        <v>110</v>
      </c>
      <c r="BM2150" s="2">
        <v>43917</v>
      </c>
      <c r="BN2150">
        <v>0</v>
      </c>
      <c r="BO2150">
        <v>0</v>
      </c>
      <c r="BP2150">
        <v>0</v>
      </c>
      <c r="BQ2150">
        <v>0</v>
      </c>
      <c r="BR2150">
        <v>0</v>
      </c>
      <c r="BS2150">
        <v>0</v>
      </c>
      <c r="BT2150">
        <v>0</v>
      </c>
      <c r="BU2150">
        <v>0</v>
      </c>
      <c r="BV2150">
        <v>0</v>
      </c>
      <c r="BW2150">
        <v>0</v>
      </c>
      <c r="BX2150">
        <v>0</v>
      </c>
      <c r="BY2150">
        <v>0</v>
      </c>
      <c r="BZ2150">
        <v>0</v>
      </c>
      <c r="CA2150">
        <v>0</v>
      </c>
      <c r="CB2150">
        <v>0</v>
      </c>
      <c r="CC2150">
        <v>0</v>
      </c>
      <c r="CD2150">
        <v>0</v>
      </c>
      <c r="CE2150">
        <v>0</v>
      </c>
      <c r="CF2150">
        <v>0</v>
      </c>
      <c r="CG2150">
        <v>0</v>
      </c>
      <c r="CH2150">
        <v>0</v>
      </c>
      <c r="CI2150">
        <v>0</v>
      </c>
      <c r="CJ2150">
        <v>0</v>
      </c>
      <c r="CK2150">
        <v>0</v>
      </c>
      <c r="CL2150">
        <v>0</v>
      </c>
      <c r="CM2150">
        <v>0</v>
      </c>
      <c r="CN2150">
        <v>0</v>
      </c>
    </row>
    <row r="2151" spans="1:92" hidden="1" x14ac:dyDescent="0.25">
      <c r="A2151" s="27" t="s">
        <v>356</v>
      </c>
      <c r="B2151" s="12" t="s">
        <v>111</v>
      </c>
      <c r="C2151" s="2">
        <v>43920</v>
      </c>
      <c r="D2151" s="12">
        <v>0</v>
      </c>
      <c r="E2151" s="12">
        <v>0</v>
      </c>
      <c r="F2151" s="12">
        <v>0</v>
      </c>
      <c r="G2151" s="12">
        <v>0</v>
      </c>
      <c r="H2151" s="12">
        <v>0</v>
      </c>
      <c r="I2151" s="12">
        <v>0</v>
      </c>
      <c r="J2151" s="12">
        <v>0</v>
      </c>
      <c r="K2151" s="12">
        <v>0</v>
      </c>
      <c r="L2151" s="12">
        <v>0</v>
      </c>
      <c r="M2151" s="12">
        <v>0</v>
      </c>
      <c r="N2151" s="12">
        <v>0</v>
      </c>
      <c r="O2151" s="12">
        <v>0</v>
      </c>
      <c r="P2151" s="12">
        <v>0</v>
      </c>
      <c r="Q2151" s="12">
        <v>0</v>
      </c>
      <c r="R2151" s="12">
        <v>0</v>
      </c>
      <c r="S2151" s="12">
        <v>0</v>
      </c>
      <c r="T2151" s="12">
        <v>0</v>
      </c>
      <c r="U2151" s="12">
        <v>0</v>
      </c>
      <c r="V2151" s="12">
        <v>0</v>
      </c>
      <c r="W2151" s="12">
        <v>0</v>
      </c>
      <c r="X2151" s="12">
        <v>0</v>
      </c>
      <c r="Y2151" s="12">
        <v>0</v>
      </c>
      <c r="Z2151" s="12">
        <v>0</v>
      </c>
      <c r="AA2151" s="12">
        <v>0</v>
      </c>
      <c r="AB2151" s="12">
        <v>0</v>
      </c>
      <c r="AC2151" s="12">
        <v>0</v>
      </c>
      <c r="AG2151" s="35" t="s">
        <v>356</v>
      </c>
      <c r="AH2151" s="29" t="s">
        <v>111</v>
      </c>
      <c r="AI2151" s="36">
        <v>43920</v>
      </c>
      <c r="AJ2151" s="12">
        <v>0</v>
      </c>
      <c r="AK2151" s="12">
        <v>0</v>
      </c>
      <c r="AL2151" s="12">
        <v>0</v>
      </c>
      <c r="AM2151" s="12">
        <v>0</v>
      </c>
      <c r="AN2151" s="12">
        <v>0</v>
      </c>
      <c r="AO2151" s="12">
        <v>0</v>
      </c>
      <c r="AP2151" s="12">
        <v>0</v>
      </c>
      <c r="AQ2151" s="12">
        <v>0</v>
      </c>
      <c r="AR2151" s="12">
        <v>0</v>
      </c>
      <c r="AS2151" s="12">
        <v>0</v>
      </c>
      <c r="AT2151" s="12">
        <v>0</v>
      </c>
      <c r="AU2151" s="12">
        <v>0</v>
      </c>
      <c r="AV2151" s="12">
        <v>0</v>
      </c>
      <c r="AW2151" s="12">
        <v>0</v>
      </c>
      <c r="AX2151" s="12">
        <v>0</v>
      </c>
      <c r="AY2151" s="12">
        <v>0</v>
      </c>
      <c r="AZ2151" s="12">
        <v>0</v>
      </c>
      <c r="BA2151" s="12">
        <v>0</v>
      </c>
      <c r="BB2151" s="12">
        <v>0</v>
      </c>
      <c r="BC2151" s="12">
        <v>0</v>
      </c>
      <c r="BD2151" s="12">
        <v>0</v>
      </c>
      <c r="BE2151" s="12">
        <v>0</v>
      </c>
      <c r="BF2151" s="12">
        <v>0</v>
      </c>
      <c r="BK2151" t="s">
        <v>329</v>
      </c>
      <c r="BL2151" t="s">
        <v>111</v>
      </c>
      <c r="BM2151" s="2">
        <v>43917</v>
      </c>
      <c r="BN2151">
        <v>0</v>
      </c>
      <c r="BO2151">
        <v>0</v>
      </c>
      <c r="BP2151">
        <v>0</v>
      </c>
      <c r="BQ2151">
        <v>0</v>
      </c>
      <c r="BR2151">
        <v>0</v>
      </c>
      <c r="BS2151">
        <v>0</v>
      </c>
      <c r="BT2151">
        <v>0</v>
      </c>
      <c r="BU2151">
        <v>0</v>
      </c>
      <c r="BV2151">
        <v>0</v>
      </c>
      <c r="BW2151">
        <v>0</v>
      </c>
      <c r="BX2151">
        <v>0</v>
      </c>
      <c r="BY2151">
        <v>0</v>
      </c>
      <c r="BZ2151">
        <v>0</v>
      </c>
      <c r="CA2151">
        <v>0</v>
      </c>
      <c r="CB2151">
        <v>0</v>
      </c>
      <c r="CC2151">
        <v>0</v>
      </c>
      <c r="CD2151">
        <v>0</v>
      </c>
      <c r="CE2151">
        <v>0</v>
      </c>
      <c r="CF2151">
        <v>0</v>
      </c>
      <c r="CG2151">
        <v>0</v>
      </c>
      <c r="CH2151">
        <v>0</v>
      </c>
      <c r="CI2151">
        <v>0</v>
      </c>
      <c r="CJ2151">
        <v>0</v>
      </c>
      <c r="CK2151">
        <v>0</v>
      </c>
      <c r="CL2151">
        <v>0</v>
      </c>
      <c r="CM2151">
        <v>0</v>
      </c>
      <c r="CN2151">
        <v>0</v>
      </c>
    </row>
    <row r="2152" spans="1:92" hidden="1" x14ac:dyDescent="0.25">
      <c r="A2152" s="27" t="s">
        <v>356</v>
      </c>
      <c r="B2152" s="12" t="s">
        <v>112</v>
      </c>
      <c r="C2152" s="2">
        <v>43920</v>
      </c>
      <c r="D2152" s="12">
        <v>0</v>
      </c>
      <c r="E2152" s="12">
        <v>0</v>
      </c>
      <c r="F2152" s="12">
        <v>0</v>
      </c>
      <c r="G2152" s="12">
        <v>0</v>
      </c>
      <c r="H2152" s="12">
        <v>0</v>
      </c>
      <c r="I2152" s="12">
        <v>0</v>
      </c>
      <c r="J2152" s="12">
        <v>0</v>
      </c>
      <c r="K2152" s="12">
        <v>0</v>
      </c>
      <c r="L2152" s="12">
        <v>0</v>
      </c>
      <c r="M2152" s="12">
        <v>0</v>
      </c>
      <c r="N2152" s="12">
        <v>0</v>
      </c>
      <c r="O2152" s="12">
        <v>0</v>
      </c>
      <c r="P2152" s="12">
        <v>0</v>
      </c>
      <c r="Q2152" s="12">
        <v>0</v>
      </c>
      <c r="R2152" s="12">
        <v>0</v>
      </c>
      <c r="S2152" s="12">
        <v>0</v>
      </c>
      <c r="T2152" s="12">
        <v>0</v>
      </c>
      <c r="U2152" s="12">
        <v>0</v>
      </c>
      <c r="V2152" s="12">
        <v>0</v>
      </c>
      <c r="W2152" s="12">
        <v>0</v>
      </c>
      <c r="X2152" s="12">
        <v>0</v>
      </c>
      <c r="Y2152" s="12">
        <v>0</v>
      </c>
      <c r="Z2152" s="12">
        <v>0</v>
      </c>
      <c r="AA2152" s="12">
        <v>0</v>
      </c>
      <c r="AB2152" s="12">
        <v>0</v>
      </c>
      <c r="AC2152" s="12">
        <v>0</v>
      </c>
      <c r="AG2152" s="33" t="s">
        <v>356</v>
      </c>
      <c r="AH2152" s="30" t="s">
        <v>112</v>
      </c>
      <c r="AI2152" s="34">
        <v>43920</v>
      </c>
      <c r="AJ2152" s="12">
        <v>0</v>
      </c>
      <c r="AK2152" s="12">
        <v>0</v>
      </c>
      <c r="AL2152" s="12">
        <v>0</v>
      </c>
      <c r="AM2152" s="12">
        <v>0</v>
      </c>
      <c r="AN2152" s="12">
        <v>0</v>
      </c>
      <c r="AO2152" s="12">
        <v>0</v>
      </c>
      <c r="AP2152" s="12">
        <v>0</v>
      </c>
      <c r="AQ2152" s="12">
        <v>0</v>
      </c>
      <c r="AR2152" s="12">
        <v>0</v>
      </c>
      <c r="AS2152" s="12">
        <v>0</v>
      </c>
      <c r="AT2152" s="12">
        <v>0</v>
      </c>
      <c r="AU2152" s="12">
        <v>0</v>
      </c>
      <c r="AV2152" s="12">
        <v>0</v>
      </c>
      <c r="AW2152" s="12">
        <v>0</v>
      </c>
      <c r="AX2152" s="12">
        <v>0</v>
      </c>
      <c r="AY2152" s="12">
        <v>0</v>
      </c>
      <c r="AZ2152" s="12">
        <v>0</v>
      </c>
      <c r="BA2152" s="12">
        <v>0</v>
      </c>
      <c r="BB2152" s="12">
        <v>0</v>
      </c>
      <c r="BC2152" s="12">
        <v>0</v>
      </c>
      <c r="BD2152" s="12">
        <v>0</v>
      </c>
      <c r="BE2152" s="12">
        <v>0</v>
      </c>
      <c r="BF2152" s="12">
        <v>0</v>
      </c>
      <c r="BK2152" t="s">
        <v>329</v>
      </c>
      <c r="BL2152" t="s">
        <v>112</v>
      </c>
      <c r="BM2152" s="2">
        <v>43917</v>
      </c>
      <c r="BN2152">
        <v>0</v>
      </c>
      <c r="BO2152">
        <v>0</v>
      </c>
      <c r="BP2152">
        <v>0</v>
      </c>
      <c r="BQ2152">
        <v>0</v>
      </c>
      <c r="BR2152">
        <v>0</v>
      </c>
      <c r="BS2152">
        <v>0</v>
      </c>
      <c r="BT2152">
        <v>0</v>
      </c>
      <c r="BU2152">
        <v>0</v>
      </c>
      <c r="BV2152">
        <v>0</v>
      </c>
      <c r="BW2152">
        <v>0</v>
      </c>
      <c r="BX2152">
        <v>0</v>
      </c>
      <c r="BY2152">
        <v>0</v>
      </c>
      <c r="BZ2152">
        <v>0</v>
      </c>
      <c r="CA2152">
        <v>0</v>
      </c>
      <c r="CB2152">
        <v>0</v>
      </c>
      <c r="CC2152">
        <v>0</v>
      </c>
      <c r="CD2152">
        <v>0</v>
      </c>
      <c r="CE2152">
        <v>0</v>
      </c>
      <c r="CF2152">
        <v>0</v>
      </c>
      <c r="CG2152">
        <v>0</v>
      </c>
      <c r="CH2152">
        <v>0</v>
      </c>
      <c r="CI2152">
        <v>0</v>
      </c>
      <c r="CJ2152">
        <v>0</v>
      </c>
      <c r="CK2152">
        <v>0</v>
      </c>
      <c r="CL2152">
        <v>0</v>
      </c>
      <c r="CM2152">
        <v>0</v>
      </c>
      <c r="CN2152">
        <v>0</v>
      </c>
    </row>
    <row r="2153" spans="1:92" hidden="1" x14ac:dyDescent="0.25">
      <c r="A2153" s="27" t="s">
        <v>356</v>
      </c>
      <c r="B2153" s="12" t="s">
        <v>113</v>
      </c>
      <c r="C2153" s="2">
        <v>43920</v>
      </c>
      <c r="D2153" s="12">
        <v>0</v>
      </c>
      <c r="E2153" s="12">
        <v>0</v>
      </c>
      <c r="F2153" s="12">
        <v>0</v>
      </c>
      <c r="G2153" s="12">
        <v>0</v>
      </c>
      <c r="H2153" s="12">
        <v>0</v>
      </c>
      <c r="I2153" s="12">
        <v>0</v>
      </c>
      <c r="J2153" s="12">
        <v>0</v>
      </c>
      <c r="K2153" s="12">
        <v>0</v>
      </c>
      <c r="L2153" s="12">
        <v>0</v>
      </c>
      <c r="M2153" s="12">
        <v>0</v>
      </c>
      <c r="N2153" s="12">
        <v>0</v>
      </c>
      <c r="O2153" s="12">
        <v>0</v>
      </c>
      <c r="P2153" s="12">
        <v>0</v>
      </c>
      <c r="Q2153" s="12">
        <v>0</v>
      </c>
      <c r="R2153" s="12">
        <v>0</v>
      </c>
      <c r="S2153" s="12">
        <v>0</v>
      </c>
      <c r="T2153" s="12">
        <v>0</v>
      </c>
      <c r="U2153" s="12">
        <v>0</v>
      </c>
      <c r="V2153" s="12">
        <v>0</v>
      </c>
      <c r="W2153" s="12">
        <v>0</v>
      </c>
      <c r="X2153" s="12">
        <v>0</v>
      </c>
      <c r="Y2153" s="12">
        <v>0</v>
      </c>
      <c r="Z2153" s="12">
        <v>0</v>
      </c>
      <c r="AA2153" s="12">
        <v>0</v>
      </c>
      <c r="AB2153" s="12">
        <v>0</v>
      </c>
      <c r="AC2153" s="12">
        <v>0</v>
      </c>
      <c r="AG2153" s="35" t="s">
        <v>356</v>
      </c>
      <c r="AH2153" s="29" t="s">
        <v>113</v>
      </c>
      <c r="AI2153" s="36">
        <v>43920</v>
      </c>
      <c r="AJ2153" s="12">
        <v>0</v>
      </c>
      <c r="AK2153" s="12">
        <v>0</v>
      </c>
      <c r="AL2153" s="12">
        <v>0</v>
      </c>
      <c r="AM2153" s="12">
        <v>0</v>
      </c>
      <c r="AN2153" s="12">
        <v>0</v>
      </c>
      <c r="AO2153" s="12">
        <v>0</v>
      </c>
      <c r="AP2153" s="12">
        <v>0</v>
      </c>
      <c r="AQ2153" s="12">
        <v>0</v>
      </c>
      <c r="AR2153" s="12">
        <v>0</v>
      </c>
      <c r="AS2153" s="12">
        <v>0</v>
      </c>
      <c r="AT2153" s="12">
        <v>0</v>
      </c>
      <c r="AU2153" s="12">
        <v>0</v>
      </c>
      <c r="AV2153" s="12">
        <v>0</v>
      </c>
      <c r="AW2153" s="12">
        <v>0</v>
      </c>
      <c r="AX2153" s="12">
        <v>0</v>
      </c>
      <c r="AY2153" s="12">
        <v>0</v>
      </c>
      <c r="AZ2153" s="12">
        <v>0</v>
      </c>
      <c r="BA2153" s="12">
        <v>0</v>
      </c>
      <c r="BB2153" s="12">
        <v>0</v>
      </c>
      <c r="BC2153" s="12">
        <v>0</v>
      </c>
      <c r="BD2153" s="12">
        <v>0</v>
      </c>
      <c r="BE2153" s="12">
        <v>0</v>
      </c>
      <c r="BF2153" s="12">
        <v>0</v>
      </c>
      <c r="BK2153" t="s">
        <v>329</v>
      </c>
      <c r="BL2153" t="s">
        <v>113</v>
      </c>
      <c r="BM2153" s="2">
        <v>43917</v>
      </c>
      <c r="BN2153">
        <v>0</v>
      </c>
      <c r="BO2153">
        <v>0</v>
      </c>
      <c r="BP2153">
        <v>0</v>
      </c>
      <c r="BQ2153">
        <v>0</v>
      </c>
      <c r="BR2153">
        <v>0</v>
      </c>
      <c r="BS2153">
        <v>0</v>
      </c>
      <c r="BT2153">
        <v>0</v>
      </c>
      <c r="BU2153">
        <v>0</v>
      </c>
      <c r="BV2153">
        <v>0</v>
      </c>
      <c r="BW2153">
        <v>0</v>
      </c>
      <c r="BX2153">
        <v>0</v>
      </c>
      <c r="BY2153">
        <v>0</v>
      </c>
      <c r="BZ2153">
        <v>0</v>
      </c>
      <c r="CA2153">
        <v>0</v>
      </c>
      <c r="CB2153">
        <v>0</v>
      </c>
      <c r="CC2153">
        <v>0</v>
      </c>
      <c r="CD2153">
        <v>0</v>
      </c>
      <c r="CE2153">
        <v>0</v>
      </c>
      <c r="CF2153">
        <v>0</v>
      </c>
      <c r="CG2153">
        <v>0</v>
      </c>
      <c r="CH2153">
        <v>0</v>
      </c>
      <c r="CI2153">
        <v>0</v>
      </c>
      <c r="CJ2153">
        <v>0</v>
      </c>
      <c r="CK2153">
        <v>0</v>
      </c>
      <c r="CL2153">
        <v>0</v>
      </c>
      <c r="CM2153">
        <v>0</v>
      </c>
      <c r="CN2153">
        <v>0</v>
      </c>
    </row>
    <row r="2154" spans="1:92" hidden="1" x14ac:dyDescent="0.25">
      <c r="A2154" s="27" t="s">
        <v>357</v>
      </c>
      <c r="B2154" s="12" t="s">
        <v>110</v>
      </c>
      <c r="C2154" s="2">
        <v>43920</v>
      </c>
      <c r="D2154" s="12">
        <v>0</v>
      </c>
      <c r="E2154" s="12">
        <v>0</v>
      </c>
      <c r="F2154" s="12">
        <v>0</v>
      </c>
      <c r="G2154" s="12">
        <v>0</v>
      </c>
      <c r="H2154" s="12">
        <v>0</v>
      </c>
      <c r="I2154" s="12">
        <v>0</v>
      </c>
      <c r="J2154" s="12">
        <v>0</v>
      </c>
      <c r="K2154" s="12">
        <v>0</v>
      </c>
      <c r="L2154" s="12">
        <v>0</v>
      </c>
      <c r="M2154" s="12">
        <v>0</v>
      </c>
      <c r="N2154" s="12">
        <v>0</v>
      </c>
      <c r="O2154" s="12">
        <v>0</v>
      </c>
      <c r="P2154" s="12">
        <v>0</v>
      </c>
      <c r="Q2154" s="12">
        <v>0</v>
      </c>
      <c r="R2154" s="12">
        <v>0</v>
      </c>
      <c r="S2154" s="12">
        <v>0</v>
      </c>
      <c r="T2154" s="12">
        <v>0</v>
      </c>
      <c r="U2154" s="12">
        <v>0</v>
      </c>
      <c r="V2154" s="12">
        <v>0</v>
      </c>
      <c r="W2154" s="12">
        <v>0</v>
      </c>
      <c r="X2154" s="12">
        <v>0</v>
      </c>
      <c r="Y2154" s="12">
        <v>0</v>
      </c>
      <c r="Z2154" s="12">
        <v>0</v>
      </c>
      <c r="AA2154" s="12">
        <v>0</v>
      </c>
      <c r="AB2154" s="12">
        <v>0</v>
      </c>
      <c r="AC2154" s="12">
        <v>0</v>
      </c>
      <c r="AG2154" s="33" t="s">
        <v>357</v>
      </c>
      <c r="AH2154" s="30" t="s">
        <v>110</v>
      </c>
      <c r="AI2154" s="34">
        <v>43920</v>
      </c>
      <c r="AJ2154" s="12">
        <v>0</v>
      </c>
      <c r="AK2154" s="12">
        <v>0</v>
      </c>
      <c r="AL2154" s="12">
        <v>0</v>
      </c>
      <c r="AM2154" s="12">
        <v>0</v>
      </c>
      <c r="AN2154" s="12">
        <v>0</v>
      </c>
      <c r="AO2154" s="12">
        <v>0</v>
      </c>
      <c r="AP2154" s="12">
        <v>0</v>
      </c>
      <c r="AQ2154" s="12">
        <v>0</v>
      </c>
      <c r="AR2154" s="12">
        <v>0</v>
      </c>
      <c r="AS2154" s="12">
        <v>0</v>
      </c>
      <c r="AT2154" s="12">
        <v>0</v>
      </c>
      <c r="AU2154" s="12">
        <v>0</v>
      </c>
      <c r="AV2154" s="12">
        <v>0</v>
      </c>
      <c r="AW2154" s="12">
        <v>0</v>
      </c>
      <c r="AX2154" s="12">
        <v>0</v>
      </c>
      <c r="AY2154" s="12">
        <v>0</v>
      </c>
      <c r="AZ2154" s="12">
        <v>0</v>
      </c>
      <c r="BA2154" s="12">
        <v>0</v>
      </c>
      <c r="BB2154" s="12">
        <v>0</v>
      </c>
      <c r="BC2154" s="12">
        <v>0</v>
      </c>
      <c r="BD2154" s="12">
        <v>0</v>
      </c>
      <c r="BE2154" s="12">
        <v>0</v>
      </c>
      <c r="BF2154" s="12">
        <v>0</v>
      </c>
      <c r="BK2154" t="s">
        <v>330</v>
      </c>
      <c r="BL2154" t="s">
        <v>110</v>
      </c>
      <c r="BM2154" s="2">
        <v>43917</v>
      </c>
      <c r="BN2154">
        <v>0</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0</v>
      </c>
      <c r="CJ2154">
        <v>0</v>
      </c>
      <c r="CK2154">
        <v>0</v>
      </c>
      <c r="CL2154">
        <v>0</v>
      </c>
      <c r="CM2154">
        <v>0</v>
      </c>
      <c r="CN2154">
        <v>0</v>
      </c>
    </row>
    <row r="2155" spans="1:92" hidden="1" x14ac:dyDescent="0.25">
      <c r="A2155" s="27" t="s">
        <v>357</v>
      </c>
      <c r="B2155" s="12" t="s">
        <v>111</v>
      </c>
      <c r="C2155" s="2">
        <v>43920</v>
      </c>
      <c r="D2155" s="12">
        <v>0</v>
      </c>
      <c r="E2155" s="12">
        <v>0</v>
      </c>
      <c r="F2155" s="12">
        <v>0</v>
      </c>
      <c r="G2155" s="12">
        <v>0</v>
      </c>
      <c r="H2155" s="12">
        <v>0</v>
      </c>
      <c r="I2155" s="12">
        <v>0</v>
      </c>
      <c r="J2155" s="12">
        <v>0</v>
      </c>
      <c r="K2155" s="12">
        <v>0</v>
      </c>
      <c r="L2155" s="12">
        <v>0</v>
      </c>
      <c r="M2155" s="12">
        <v>0</v>
      </c>
      <c r="N2155" s="12">
        <v>0</v>
      </c>
      <c r="O2155" s="12">
        <v>0</v>
      </c>
      <c r="P2155" s="12">
        <v>0</v>
      </c>
      <c r="Q2155" s="12">
        <v>0</v>
      </c>
      <c r="R2155" s="12">
        <v>0</v>
      </c>
      <c r="S2155" s="12">
        <v>0</v>
      </c>
      <c r="T2155" s="12">
        <v>0</v>
      </c>
      <c r="U2155" s="12">
        <v>0</v>
      </c>
      <c r="V2155" s="12">
        <v>0</v>
      </c>
      <c r="W2155" s="12">
        <v>0</v>
      </c>
      <c r="X2155" s="12">
        <v>0</v>
      </c>
      <c r="Y2155" s="12">
        <v>0</v>
      </c>
      <c r="Z2155" s="12">
        <v>0</v>
      </c>
      <c r="AA2155" s="12">
        <v>0</v>
      </c>
      <c r="AB2155" s="12">
        <v>0</v>
      </c>
      <c r="AC2155" s="12">
        <v>0</v>
      </c>
      <c r="AG2155" s="35" t="s">
        <v>357</v>
      </c>
      <c r="AH2155" s="29" t="s">
        <v>111</v>
      </c>
      <c r="AI2155" s="36">
        <v>43920</v>
      </c>
      <c r="AJ2155" s="12">
        <v>0</v>
      </c>
      <c r="AK2155" s="12">
        <v>0</v>
      </c>
      <c r="AL2155" s="12">
        <v>0</v>
      </c>
      <c r="AM2155" s="12">
        <v>0</v>
      </c>
      <c r="AN2155" s="12">
        <v>0</v>
      </c>
      <c r="AO2155" s="12">
        <v>0</v>
      </c>
      <c r="AP2155" s="12">
        <v>0</v>
      </c>
      <c r="AQ2155" s="12">
        <v>0</v>
      </c>
      <c r="AR2155" s="12">
        <v>0</v>
      </c>
      <c r="AS2155" s="12">
        <v>0</v>
      </c>
      <c r="AT2155" s="12">
        <v>0</v>
      </c>
      <c r="AU2155" s="12">
        <v>0</v>
      </c>
      <c r="AV2155" s="12">
        <v>0</v>
      </c>
      <c r="AW2155" s="12">
        <v>0</v>
      </c>
      <c r="AX2155" s="12">
        <v>0</v>
      </c>
      <c r="AY2155" s="12">
        <v>0</v>
      </c>
      <c r="AZ2155" s="12">
        <v>0</v>
      </c>
      <c r="BA2155" s="12">
        <v>0</v>
      </c>
      <c r="BB2155" s="12">
        <v>0</v>
      </c>
      <c r="BC2155" s="12">
        <v>0</v>
      </c>
      <c r="BD2155" s="12">
        <v>0</v>
      </c>
      <c r="BE2155" s="12">
        <v>0</v>
      </c>
      <c r="BF2155" s="12">
        <v>0</v>
      </c>
      <c r="BK2155" t="s">
        <v>330</v>
      </c>
      <c r="BL2155" t="s">
        <v>111</v>
      </c>
      <c r="BM2155" s="2">
        <v>43917</v>
      </c>
      <c r="BN2155">
        <v>0</v>
      </c>
      <c r="BO2155">
        <v>0</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0</v>
      </c>
      <c r="CJ2155">
        <v>0</v>
      </c>
      <c r="CK2155">
        <v>0</v>
      </c>
      <c r="CL2155">
        <v>0</v>
      </c>
      <c r="CM2155">
        <v>0</v>
      </c>
      <c r="CN2155">
        <v>0</v>
      </c>
    </row>
    <row r="2156" spans="1:92" hidden="1" x14ac:dyDescent="0.25">
      <c r="A2156" s="27" t="s">
        <v>357</v>
      </c>
      <c r="B2156" s="12" t="s">
        <v>112</v>
      </c>
      <c r="C2156" s="2">
        <v>43920</v>
      </c>
      <c r="D2156" s="12">
        <v>0</v>
      </c>
      <c r="E2156" s="12">
        <v>0</v>
      </c>
      <c r="F2156" s="12">
        <v>0</v>
      </c>
      <c r="G2156" s="12">
        <v>0</v>
      </c>
      <c r="H2156" s="12">
        <v>0</v>
      </c>
      <c r="I2156" s="12">
        <v>0</v>
      </c>
      <c r="J2156" s="12">
        <v>0</v>
      </c>
      <c r="K2156" s="12">
        <v>0</v>
      </c>
      <c r="L2156" s="12">
        <v>0</v>
      </c>
      <c r="M2156" s="12">
        <v>0</v>
      </c>
      <c r="N2156" s="12">
        <v>0</v>
      </c>
      <c r="O2156" s="12">
        <v>0</v>
      </c>
      <c r="P2156" s="12">
        <v>0</v>
      </c>
      <c r="Q2156" s="12">
        <v>0</v>
      </c>
      <c r="R2156" s="12">
        <v>0</v>
      </c>
      <c r="S2156" s="12">
        <v>0</v>
      </c>
      <c r="T2156" s="12">
        <v>0</v>
      </c>
      <c r="U2156" s="12">
        <v>0</v>
      </c>
      <c r="V2156" s="12">
        <v>0</v>
      </c>
      <c r="W2156" s="12">
        <v>0</v>
      </c>
      <c r="X2156" s="12">
        <v>0</v>
      </c>
      <c r="Y2156" s="12">
        <v>0</v>
      </c>
      <c r="Z2156" s="12">
        <v>0</v>
      </c>
      <c r="AA2156" s="12">
        <v>0</v>
      </c>
      <c r="AB2156" s="12">
        <v>0</v>
      </c>
      <c r="AC2156" s="12">
        <v>0</v>
      </c>
      <c r="AG2156" s="33" t="s">
        <v>357</v>
      </c>
      <c r="AH2156" s="30" t="s">
        <v>112</v>
      </c>
      <c r="AI2156" s="34">
        <v>43920</v>
      </c>
      <c r="AJ2156" s="12">
        <v>0</v>
      </c>
      <c r="AK2156" s="12">
        <v>0</v>
      </c>
      <c r="AL2156" s="12">
        <v>0</v>
      </c>
      <c r="AM2156" s="12">
        <v>0</v>
      </c>
      <c r="AN2156" s="12">
        <v>0</v>
      </c>
      <c r="AO2156" s="12">
        <v>0</v>
      </c>
      <c r="AP2156" s="12">
        <v>0</v>
      </c>
      <c r="AQ2156" s="12">
        <v>0</v>
      </c>
      <c r="AR2156" s="12">
        <v>0</v>
      </c>
      <c r="AS2156" s="12">
        <v>0</v>
      </c>
      <c r="AT2156" s="12">
        <v>0</v>
      </c>
      <c r="AU2156" s="12">
        <v>0</v>
      </c>
      <c r="AV2156" s="12">
        <v>0</v>
      </c>
      <c r="AW2156" s="12">
        <v>0</v>
      </c>
      <c r="AX2156" s="12">
        <v>0</v>
      </c>
      <c r="AY2156" s="12">
        <v>0</v>
      </c>
      <c r="AZ2156" s="12">
        <v>0</v>
      </c>
      <c r="BA2156" s="12">
        <v>0</v>
      </c>
      <c r="BB2156" s="12">
        <v>0</v>
      </c>
      <c r="BC2156" s="12">
        <v>0</v>
      </c>
      <c r="BD2156" s="12">
        <v>0</v>
      </c>
      <c r="BE2156" s="12">
        <v>0</v>
      </c>
      <c r="BF2156" s="12">
        <v>0</v>
      </c>
      <c r="BK2156" t="s">
        <v>330</v>
      </c>
      <c r="BL2156" t="s">
        <v>112</v>
      </c>
      <c r="BM2156" s="2">
        <v>43917</v>
      </c>
      <c r="BN2156">
        <v>0</v>
      </c>
      <c r="BO2156">
        <v>0</v>
      </c>
      <c r="BP2156">
        <v>0</v>
      </c>
      <c r="BQ2156">
        <v>0</v>
      </c>
      <c r="BR2156">
        <v>0</v>
      </c>
      <c r="BS2156">
        <v>0</v>
      </c>
      <c r="BT2156">
        <v>0</v>
      </c>
      <c r="BU2156">
        <v>0</v>
      </c>
      <c r="BV2156">
        <v>0</v>
      </c>
      <c r="BW2156">
        <v>0</v>
      </c>
      <c r="BX2156">
        <v>0</v>
      </c>
      <c r="BY2156">
        <v>0</v>
      </c>
      <c r="BZ2156">
        <v>0</v>
      </c>
      <c r="CA2156">
        <v>0</v>
      </c>
      <c r="CB2156">
        <v>0</v>
      </c>
      <c r="CC2156">
        <v>0</v>
      </c>
      <c r="CD2156">
        <v>0</v>
      </c>
      <c r="CE2156">
        <v>0</v>
      </c>
      <c r="CF2156">
        <v>0</v>
      </c>
      <c r="CG2156">
        <v>0</v>
      </c>
      <c r="CH2156">
        <v>0</v>
      </c>
      <c r="CI2156">
        <v>0</v>
      </c>
      <c r="CJ2156">
        <v>0</v>
      </c>
      <c r="CK2156">
        <v>0</v>
      </c>
      <c r="CL2156">
        <v>0</v>
      </c>
      <c r="CM2156">
        <v>0</v>
      </c>
      <c r="CN2156">
        <v>0</v>
      </c>
    </row>
    <row r="2157" spans="1:92" hidden="1" x14ac:dyDescent="0.25">
      <c r="A2157" s="27" t="s">
        <v>357</v>
      </c>
      <c r="B2157" s="12" t="s">
        <v>113</v>
      </c>
      <c r="C2157" s="2">
        <v>43920</v>
      </c>
      <c r="D2157" s="12">
        <v>0</v>
      </c>
      <c r="E2157" s="12">
        <v>0</v>
      </c>
      <c r="F2157" s="12">
        <v>0</v>
      </c>
      <c r="G2157" s="12">
        <v>0</v>
      </c>
      <c r="H2157" s="12">
        <v>0</v>
      </c>
      <c r="I2157" s="12">
        <v>0</v>
      </c>
      <c r="J2157" s="12">
        <v>0</v>
      </c>
      <c r="K2157" s="12">
        <v>0</v>
      </c>
      <c r="L2157" s="12">
        <v>0</v>
      </c>
      <c r="M2157" s="12">
        <v>0</v>
      </c>
      <c r="N2157" s="12">
        <v>0</v>
      </c>
      <c r="O2157" s="12">
        <v>0</v>
      </c>
      <c r="P2157" s="12">
        <v>0</v>
      </c>
      <c r="Q2157" s="12">
        <v>0</v>
      </c>
      <c r="R2157" s="12">
        <v>0</v>
      </c>
      <c r="S2157" s="12">
        <v>0</v>
      </c>
      <c r="T2157" s="12">
        <v>0</v>
      </c>
      <c r="U2157" s="12">
        <v>0</v>
      </c>
      <c r="V2157" s="12">
        <v>0</v>
      </c>
      <c r="W2157" s="12">
        <v>0</v>
      </c>
      <c r="X2157" s="12">
        <v>0</v>
      </c>
      <c r="Y2157" s="12">
        <v>0</v>
      </c>
      <c r="Z2157" s="12">
        <v>0</v>
      </c>
      <c r="AA2157" s="12">
        <v>0</v>
      </c>
      <c r="AB2157" s="12">
        <v>0</v>
      </c>
      <c r="AC2157" s="12">
        <v>0</v>
      </c>
      <c r="AG2157" s="35" t="s">
        <v>357</v>
      </c>
      <c r="AH2157" s="29" t="s">
        <v>113</v>
      </c>
      <c r="AI2157" s="36">
        <v>43920</v>
      </c>
      <c r="AJ2157" s="12">
        <v>0</v>
      </c>
      <c r="AK2157" s="12">
        <v>0</v>
      </c>
      <c r="AL2157" s="12">
        <v>0</v>
      </c>
      <c r="AM2157" s="12">
        <v>0</v>
      </c>
      <c r="AN2157" s="12">
        <v>0</v>
      </c>
      <c r="AO2157" s="12">
        <v>0</v>
      </c>
      <c r="AP2157" s="12">
        <v>0</v>
      </c>
      <c r="AQ2157" s="12">
        <v>0</v>
      </c>
      <c r="AR2157" s="12">
        <v>0</v>
      </c>
      <c r="AS2157" s="12">
        <v>0</v>
      </c>
      <c r="AT2157" s="12">
        <v>0</v>
      </c>
      <c r="AU2157" s="12">
        <v>0</v>
      </c>
      <c r="AV2157" s="12">
        <v>0</v>
      </c>
      <c r="AW2157" s="12">
        <v>0</v>
      </c>
      <c r="AX2157" s="12">
        <v>0</v>
      </c>
      <c r="AY2157" s="12">
        <v>0</v>
      </c>
      <c r="AZ2157" s="12">
        <v>0</v>
      </c>
      <c r="BA2157" s="12">
        <v>0</v>
      </c>
      <c r="BB2157" s="12">
        <v>0</v>
      </c>
      <c r="BC2157" s="12">
        <v>0</v>
      </c>
      <c r="BD2157" s="12">
        <v>0</v>
      </c>
      <c r="BE2157" s="12">
        <v>0</v>
      </c>
      <c r="BF2157" s="12">
        <v>0</v>
      </c>
      <c r="BK2157" t="s">
        <v>330</v>
      </c>
      <c r="BL2157" t="s">
        <v>113</v>
      </c>
      <c r="BM2157" s="2">
        <v>43917</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0</v>
      </c>
      <c r="CG2157">
        <v>0</v>
      </c>
      <c r="CH2157">
        <v>0</v>
      </c>
      <c r="CI2157">
        <v>0</v>
      </c>
      <c r="CJ2157">
        <v>0</v>
      </c>
      <c r="CK2157">
        <v>0</v>
      </c>
      <c r="CL2157">
        <v>0</v>
      </c>
      <c r="CM2157">
        <v>0</v>
      </c>
      <c r="CN2157">
        <v>0</v>
      </c>
    </row>
    <row r="2158" spans="1:92" hidden="1" x14ac:dyDescent="0.25">
      <c r="A2158" s="27" t="s">
        <v>358</v>
      </c>
      <c r="B2158" s="12" t="s">
        <v>110</v>
      </c>
      <c r="C2158" s="2">
        <v>43920</v>
      </c>
      <c r="D2158" s="12">
        <v>0</v>
      </c>
      <c r="E2158" s="12">
        <v>0</v>
      </c>
      <c r="F2158" s="12">
        <v>0</v>
      </c>
      <c r="G2158" s="12">
        <v>0</v>
      </c>
      <c r="H2158" s="12">
        <v>0</v>
      </c>
      <c r="I2158" s="12">
        <v>0</v>
      </c>
      <c r="J2158" s="12">
        <v>0</v>
      </c>
      <c r="K2158" s="12">
        <v>0</v>
      </c>
      <c r="L2158" s="12">
        <v>0</v>
      </c>
      <c r="M2158" s="12">
        <v>0</v>
      </c>
      <c r="N2158" s="12">
        <v>0</v>
      </c>
      <c r="O2158" s="12">
        <v>0</v>
      </c>
      <c r="P2158" s="12">
        <v>0</v>
      </c>
      <c r="Q2158" s="12">
        <v>0</v>
      </c>
      <c r="R2158" s="12">
        <v>0</v>
      </c>
      <c r="S2158" s="12">
        <v>0</v>
      </c>
      <c r="T2158" s="12">
        <v>0</v>
      </c>
      <c r="U2158" s="12">
        <v>0</v>
      </c>
      <c r="V2158" s="12">
        <v>0</v>
      </c>
      <c r="W2158" s="12">
        <v>0</v>
      </c>
      <c r="X2158" s="12">
        <v>0</v>
      </c>
      <c r="Y2158" s="12">
        <v>0</v>
      </c>
      <c r="Z2158" s="12">
        <v>0</v>
      </c>
      <c r="AA2158" s="12">
        <v>0</v>
      </c>
      <c r="AB2158" s="12">
        <v>0</v>
      </c>
      <c r="AC2158" s="12">
        <v>0</v>
      </c>
      <c r="AG2158" s="33" t="s">
        <v>358</v>
      </c>
      <c r="AH2158" s="30" t="s">
        <v>110</v>
      </c>
      <c r="AI2158" s="34">
        <v>43920</v>
      </c>
      <c r="AJ2158" s="12">
        <v>0</v>
      </c>
      <c r="AK2158" s="12">
        <v>0</v>
      </c>
      <c r="AL2158" s="12">
        <v>0</v>
      </c>
      <c r="AM2158" s="12">
        <v>0</v>
      </c>
      <c r="AN2158" s="12">
        <v>0</v>
      </c>
      <c r="AO2158" s="12">
        <v>0</v>
      </c>
      <c r="AP2158" s="12">
        <v>0</v>
      </c>
      <c r="AQ2158" s="12">
        <v>0</v>
      </c>
      <c r="AR2158" s="12">
        <v>0</v>
      </c>
      <c r="AS2158" s="12">
        <v>0</v>
      </c>
      <c r="AT2158" s="12">
        <v>0</v>
      </c>
      <c r="AU2158" s="12">
        <v>0</v>
      </c>
      <c r="AV2158" s="12">
        <v>0</v>
      </c>
      <c r="AW2158" s="12">
        <v>0</v>
      </c>
      <c r="AX2158" s="12">
        <v>0</v>
      </c>
      <c r="AY2158" s="12">
        <v>0</v>
      </c>
      <c r="AZ2158" s="12">
        <v>0</v>
      </c>
      <c r="BA2158" s="12">
        <v>0</v>
      </c>
      <c r="BB2158" s="12">
        <v>0</v>
      </c>
      <c r="BC2158" s="12">
        <v>0</v>
      </c>
      <c r="BD2158" s="12">
        <v>0</v>
      </c>
      <c r="BE2158" s="12">
        <v>0</v>
      </c>
      <c r="BF2158" s="12">
        <v>0</v>
      </c>
      <c r="BK2158" t="s">
        <v>331</v>
      </c>
      <c r="BL2158" t="s">
        <v>110</v>
      </c>
      <c r="BM2158" s="2">
        <v>43917</v>
      </c>
      <c r="BN2158">
        <v>0</v>
      </c>
      <c r="BO2158">
        <v>0</v>
      </c>
      <c r="BP2158">
        <v>0</v>
      </c>
      <c r="BQ2158">
        <v>0</v>
      </c>
      <c r="BR2158">
        <v>0</v>
      </c>
      <c r="BS2158">
        <v>0</v>
      </c>
      <c r="BT2158">
        <v>0</v>
      </c>
      <c r="BU2158">
        <v>0</v>
      </c>
      <c r="BV2158">
        <v>0</v>
      </c>
      <c r="BW2158">
        <v>0</v>
      </c>
      <c r="BX2158">
        <v>0</v>
      </c>
      <c r="BY2158">
        <v>0</v>
      </c>
      <c r="BZ2158">
        <v>0</v>
      </c>
      <c r="CA2158">
        <v>0</v>
      </c>
      <c r="CB2158">
        <v>0</v>
      </c>
      <c r="CC2158">
        <v>0</v>
      </c>
      <c r="CD2158">
        <v>0</v>
      </c>
      <c r="CE2158">
        <v>0</v>
      </c>
      <c r="CF2158">
        <v>0</v>
      </c>
      <c r="CG2158">
        <v>0</v>
      </c>
      <c r="CH2158">
        <v>0</v>
      </c>
      <c r="CI2158">
        <v>0</v>
      </c>
      <c r="CJ2158">
        <v>0</v>
      </c>
      <c r="CK2158">
        <v>0</v>
      </c>
      <c r="CL2158">
        <v>0</v>
      </c>
      <c r="CM2158">
        <v>0</v>
      </c>
      <c r="CN2158">
        <v>0</v>
      </c>
    </row>
    <row r="2159" spans="1:92" hidden="1" x14ac:dyDescent="0.25">
      <c r="A2159" s="27" t="s">
        <v>358</v>
      </c>
      <c r="B2159" s="12" t="s">
        <v>111</v>
      </c>
      <c r="C2159" s="2">
        <v>43920</v>
      </c>
      <c r="D2159" s="12">
        <v>0</v>
      </c>
      <c r="E2159" s="12">
        <v>0</v>
      </c>
      <c r="F2159" s="12">
        <v>0</v>
      </c>
      <c r="G2159" s="12">
        <v>0</v>
      </c>
      <c r="H2159" s="12">
        <v>0</v>
      </c>
      <c r="I2159" s="12">
        <v>0</v>
      </c>
      <c r="J2159" s="12">
        <v>0</v>
      </c>
      <c r="K2159" s="12">
        <v>0</v>
      </c>
      <c r="L2159" s="12">
        <v>0</v>
      </c>
      <c r="M2159" s="12">
        <v>0</v>
      </c>
      <c r="N2159" s="12">
        <v>0</v>
      </c>
      <c r="O2159" s="12">
        <v>0</v>
      </c>
      <c r="P2159" s="12">
        <v>0</v>
      </c>
      <c r="Q2159" s="12">
        <v>0</v>
      </c>
      <c r="R2159" s="12">
        <v>0</v>
      </c>
      <c r="S2159" s="12">
        <v>0</v>
      </c>
      <c r="T2159" s="12">
        <v>0</v>
      </c>
      <c r="U2159" s="12">
        <v>0</v>
      </c>
      <c r="V2159" s="12">
        <v>0</v>
      </c>
      <c r="W2159" s="12">
        <v>0</v>
      </c>
      <c r="X2159" s="12">
        <v>0</v>
      </c>
      <c r="Y2159" s="12">
        <v>0</v>
      </c>
      <c r="Z2159" s="12">
        <v>0</v>
      </c>
      <c r="AA2159" s="12">
        <v>0</v>
      </c>
      <c r="AB2159" s="12">
        <v>0</v>
      </c>
      <c r="AC2159" s="12">
        <v>0</v>
      </c>
      <c r="AG2159" s="35" t="s">
        <v>358</v>
      </c>
      <c r="AH2159" s="29" t="s">
        <v>111</v>
      </c>
      <c r="AI2159" s="36">
        <v>43920</v>
      </c>
      <c r="AJ2159" s="12">
        <v>0</v>
      </c>
      <c r="AK2159" s="12">
        <v>0</v>
      </c>
      <c r="AL2159" s="12">
        <v>0</v>
      </c>
      <c r="AM2159" s="12">
        <v>0</v>
      </c>
      <c r="AN2159" s="12">
        <v>0</v>
      </c>
      <c r="AO2159" s="12">
        <v>0</v>
      </c>
      <c r="AP2159" s="12">
        <v>0</v>
      </c>
      <c r="AQ2159" s="12">
        <v>0</v>
      </c>
      <c r="AR2159" s="12">
        <v>0</v>
      </c>
      <c r="AS2159" s="12">
        <v>0</v>
      </c>
      <c r="AT2159" s="12">
        <v>0</v>
      </c>
      <c r="AU2159" s="12">
        <v>0</v>
      </c>
      <c r="AV2159" s="12">
        <v>0</v>
      </c>
      <c r="AW2159" s="12">
        <v>0</v>
      </c>
      <c r="AX2159" s="12">
        <v>0</v>
      </c>
      <c r="AY2159" s="12">
        <v>0</v>
      </c>
      <c r="AZ2159" s="12">
        <v>0</v>
      </c>
      <c r="BA2159" s="12">
        <v>0</v>
      </c>
      <c r="BB2159" s="12">
        <v>0</v>
      </c>
      <c r="BC2159" s="12">
        <v>0</v>
      </c>
      <c r="BD2159" s="12">
        <v>0</v>
      </c>
      <c r="BE2159" s="12">
        <v>0</v>
      </c>
      <c r="BF2159" s="12">
        <v>0</v>
      </c>
      <c r="BK2159" t="s">
        <v>331</v>
      </c>
      <c r="BL2159" t="s">
        <v>111</v>
      </c>
      <c r="BM2159" s="2">
        <v>43917</v>
      </c>
      <c r="BN2159">
        <v>0</v>
      </c>
      <c r="BO2159">
        <v>0</v>
      </c>
      <c r="BP2159">
        <v>0</v>
      </c>
      <c r="BQ2159">
        <v>0</v>
      </c>
      <c r="BR2159">
        <v>0</v>
      </c>
      <c r="BS2159">
        <v>0</v>
      </c>
      <c r="BT2159">
        <v>0</v>
      </c>
      <c r="BU2159">
        <v>0</v>
      </c>
      <c r="BV2159">
        <v>0</v>
      </c>
      <c r="BW2159">
        <v>0</v>
      </c>
      <c r="BX2159">
        <v>0</v>
      </c>
      <c r="BY2159">
        <v>0</v>
      </c>
      <c r="BZ2159">
        <v>0</v>
      </c>
      <c r="CA2159">
        <v>0</v>
      </c>
      <c r="CB2159">
        <v>0</v>
      </c>
      <c r="CC2159">
        <v>0</v>
      </c>
      <c r="CD2159">
        <v>0</v>
      </c>
      <c r="CE2159">
        <v>0</v>
      </c>
      <c r="CF2159">
        <v>0</v>
      </c>
      <c r="CG2159">
        <v>0</v>
      </c>
      <c r="CH2159">
        <v>0</v>
      </c>
      <c r="CI2159">
        <v>0</v>
      </c>
      <c r="CJ2159">
        <v>0</v>
      </c>
      <c r="CK2159">
        <v>0</v>
      </c>
      <c r="CL2159">
        <v>0</v>
      </c>
      <c r="CM2159">
        <v>0</v>
      </c>
      <c r="CN2159">
        <v>0</v>
      </c>
    </row>
    <row r="2160" spans="1:92" hidden="1" x14ac:dyDescent="0.25">
      <c r="A2160" s="27" t="s">
        <v>358</v>
      </c>
      <c r="B2160" s="12" t="s">
        <v>112</v>
      </c>
      <c r="C2160" s="2">
        <v>43920</v>
      </c>
      <c r="D2160" s="12">
        <v>0</v>
      </c>
      <c r="E2160" s="12">
        <v>0</v>
      </c>
      <c r="F2160" s="12">
        <v>0</v>
      </c>
      <c r="G2160" s="12">
        <v>0</v>
      </c>
      <c r="H2160" s="12">
        <v>0</v>
      </c>
      <c r="I2160" s="12">
        <v>0</v>
      </c>
      <c r="J2160" s="12">
        <v>0</v>
      </c>
      <c r="K2160" s="12">
        <v>0</v>
      </c>
      <c r="L2160" s="12">
        <v>0</v>
      </c>
      <c r="M2160" s="12">
        <v>0</v>
      </c>
      <c r="N2160" s="12">
        <v>0</v>
      </c>
      <c r="O2160" s="12">
        <v>0</v>
      </c>
      <c r="P2160" s="12">
        <v>0</v>
      </c>
      <c r="Q2160" s="12">
        <v>0</v>
      </c>
      <c r="R2160" s="12">
        <v>0</v>
      </c>
      <c r="S2160" s="12">
        <v>0</v>
      </c>
      <c r="T2160" s="12">
        <v>0</v>
      </c>
      <c r="U2160" s="12">
        <v>0</v>
      </c>
      <c r="V2160" s="12">
        <v>0</v>
      </c>
      <c r="W2160" s="12">
        <v>0</v>
      </c>
      <c r="X2160" s="12">
        <v>0</v>
      </c>
      <c r="Y2160" s="12">
        <v>0</v>
      </c>
      <c r="Z2160" s="12">
        <v>0</v>
      </c>
      <c r="AA2160" s="12">
        <v>0</v>
      </c>
      <c r="AB2160" s="12">
        <v>0</v>
      </c>
      <c r="AC2160" s="12">
        <v>0</v>
      </c>
      <c r="AG2160" s="33" t="s">
        <v>358</v>
      </c>
      <c r="AH2160" s="30" t="s">
        <v>112</v>
      </c>
      <c r="AI2160" s="34">
        <v>43920</v>
      </c>
      <c r="AJ2160" s="12">
        <v>0</v>
      </c>
      <c r="AK2160" s="12">
        <v>0</v>
      </c>
      <c r="AL2160" s="12">
        <v>0</v>
      </c>
      <c r="AM2160" s="12">
        <v>0</v>
      </c>
      <c r="AN2160" s="12">
        <v>0</v>
      </c>
      <c r="AO2160" s="12">
        <v>0</v>
      </c>
      <c r="AP2160" s="12">
        <v>0</v>
      </c>
      <c r="AQ2160" s="12">
        <v>0</v>
      </c>
      <c r="AR2160" s="12">
        <v>0</v>
      </c>
      <c r="AS2160" s="12">
        <v>0</v>
      </c>
      <c r="AT2160" s="12">
        <v>0</v>
      </c>
      <c r="AU2160" s="12">
        <v>0</v>
      </c>
      <c r="AV2160" s="12">
        <v>0</v>
      </c>
      <c r="AW2160" s="12">
        <v>0</v>
      </c>
      <c r="AX2160" s="12">
        <v>0</v>
      </c>
      <c r="AY2160" s="12">
        <v>0</v>
      </c>
      <c r="AZ2160" s="12">
        <v>0</v>
      </c>
      <c r="BA2160" s="12">
        <v>0</v>
      </c>
      <c r="BB2160" s="12">
        <v>0</v>
      </c>
      <c r="BC2160" s="12">
        <v>0</v>
      </c>
      <c r="BD2160" s="12">
        <v>0</v>
      </c>
      <c r="BE2160" s="12">
        <v>0</v>
      </c>
      <c r="BF2160" s="12">
        <v>0</v>
      </c>
      <c r="BK2160" t="s">
        <v>331</v>
      </c>
      <c r="BL2160" t="s">
        <v>112</v>
      </c>
      <c r="BM2160" s="2">
        <v>43917</v>
      </c>
      <c r="BN2160">
        <v>0</v>
      </c>
      <c r="BO2160">
        <v>0</v>
      </c>
      <c r="BP2160">
        <v>0</v>
      </c>
      <c r="BQ2160">
        <v>0</v>
      </c>
      <c r="BR2160">
        <v>0</v>
      </c>
      <c r="BS2160">
        <v>0</v>
      </c>
      <c r="BT2160">
        <v>0</v>
      </c>
      <c r="BU2160">
        <v>0</v>
      </c>
      <c r="BV2160">
        <v>0</v>
      </c>
      <c r="BW2160">
        <v>0</v>
      </c>
      <c r="BX2160">
        <v>0</v>
      </c>
      <c r="BY2160">
        <v>0</v>
      </c>
      <c r="BZ2160">
        <v>0</v>
      </c>
      <c r="CA2160">
        <v>0</v>
      </c>
      <c r="CB2160">
        <v>0</v>
      </c>
      <c r="CC2160">
        <v>0</v>
      </c>
      <c r="CD2160">
        <v>0</v>
      </c>
      <c r="CE2160">
        <v>0</v>
      </c>
      <c r="CF2160">
        <v>0</v>
      </c>
      <c r="CG2160">
        <v>0</v>
      </c>
      <c r="CH2160">
        <v>0</v>
      </c>
      <c r="CI2160">
        <v>0</v>
      </c>
      <c r="CJ2160">
        <v>0</v>
      </c>
      <c r="CK2160">
        <v>0</v>
      </c>
      <c r="CL2160">
        <v>0</v>
      </c>
      <c r="CM2160">
        <v>0</v>
      </c>
      <c r="CN2160">
        <v>0</v>
      </c>
    </row>
    <row r="2161" spans="1:92" hidden="1" x14ac:dyDescent="0.25">
      <c r="A2161" s="27" t="s">
        <v>358</v>
      </c>
      <c r="B2161" s="12" t="s">
        <v>113</v>
      </c>
      <c r="C2161" s="2">
        <v>43920</v>
      </c>
      <c r="D2161" s="12">
        <v>0</v>
      </c>
      <c r="E2161" s="12">
        <v>0</v>
      </c>
      <c r="F2161" s="12">
        <v>0</v>
      </c>
      <c r="G2161" s="12">
        <v>0</v>
      </c>
      <c r="H2161" s="12">
        <v>0</v>
      </c>
      <c r="I2161" s="12">
        <v>0</v>
      </c>
      <c r="J2161" s="12">
        <v>0</v>
      </c>
      <c r="K2161" s="12">
        <v>0</v>
      </c>
      <c r="L2161" s="12">
        <v>0</v>
      </c>
      <c r="M2161" s="12">
        <v>0</v>
      </c>
      <c r="N2161" s="12">
        <v>0</v>
      </c>
      <c r="O2161" s="12">
        <v>0</v>
      </c>
      <c r="P2161" s="12">
        <v>0</v>
      </c>
      <c r="Q2161" s="12">
        <v>0</v>
      </c>
      <c r="R2161" s="12">
        <v>0</v>
      </c>
      <c r="S2161" s="12">
        <v>0</v>
      </c>
      <c r="T2161" s="12">
        <v>0</v>
      </c>
      <c r="U2161" s="12">
        <v>0</v>
      </c>
      <c r="V2161" s="12">
        <v>0</v>
      </c>
      <c r="W2161" s="12">
        <v>0</v>
      </c>
      <c r="X2161" s="12">
        <v>0</v>
      </c>
      <c r="Y2161" s="12">
        <v>0</v>
      </c>
      <c r="Z2161" s="12">
        <v>0</v>
      </c>
      <c r="AA2161" s="12">
        <v>0</v>
      </c>
      <c r="AB2161" s="12">
        <v>0</v>
      </c>
      <c r="AC2161" s="12">
        <v>0</v>
      </c>
      <c r="AG2161" s="35" t="s">
        <v>358</v>
      </c>
      <c r="AH2161" s="29" t="s">
        <v>113</v>
      </c>
      <c r="AI2161" s="36">
        <v>43920</v>
      </c>
      <c r="AJ2161" s="12">
        <v>0</v>
      </c>
      <c r="AK2161" s="12">
        <v>0</v>
      </c>
      <c r="AL2161" s="12">
        <v>0</v>
      </c>
      <c r="AM2161" s="12">
        <v>0</v>
      </c>
      <c r="AN2161" s="12">
        <v>0</v>
      </c>
      <c r="AO2161" s="12">
        <v>0</v>
      </c>
      <c r="AP2161" s="12">
        <v>0</v>
      </c>
      <c r="AQ2161" s="12">
        <v>0</v>
      </c>
      <c r="AR2161" s="12">
        <v>0</v>
      </c>
      <c r="AS2161" s="12">
        <v>0</v>
      </c>
      <c r="AT2161" s="12">
        <v>0</v>
      </c>
      <c r="AU2161" s="12">
        <v>0</v>
      </c>
      <c r="AV2161" s="12">
        <v>0</v>
      </c>
      <c r="AW2161" s="12">
        <v>0</v>
      </c>
      <c r="AX2161" s="12">
        <v>0</v>
      </c>
      <c r="AY2161" s="12">
        <v>0</v>
      </c>
      <c r="AZ2161" s="12">
        <v>0</v>
      </c>
      <c r="BA2161" s="12">
        <v>0</v>
      </c>
      <c r="BB2161" s="12">
        <v>0</v>
      </c>
      <c r="BC2161" s="12">
        <v>0</v>
      </c>
      <c r="BD2161" s="12">
        <v>0</v>
      </c>
      <c r="BE2161" s="12">
        <v>0</v>
      </c>
      <c r="BF2161" s="12">
        <v>0</v>
      </c>
      <c r="BK2161" t="s">
        <v>331</v>
      </c>
      <c r="BL2161" t="s">
        <v>113</v>
      </c>
      <c r="BM2161" s="2">
        <v>43917</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v>
      </c>
      <c r="CI2161">
        <v>0</v>
      </c>
      <c r="CJ2161">
        <v>0</v>
      </c>
      <c r="CK2161">
        <v>0</v>
      </c>
      <c r="CL2161">
        <v>0</v>
      </c>
      <c r="CM2161">
        <v>0</v>
      </c>
      <c r="CN2161">
        <v>0</v>
      </c>
    </row>
    <row r="2162" spans="1:92" hidden="1" x14ac:dyDescent="0.25">
      <c r="A2162" s="27" t="s">
        <v>359</v>
      </c>
      <c r="B2162" s="12" t="s">
        <v>110</v>
      </c>
      <c r="C2162" s="2">
        <v>43920</v>
      </c>
      <c r="D2162" s="12">
        <v>0</v>
      </c>
      <c r="E2162" s="12">
        <v>0</v>
      </c>
      <c r="F2162" s="12">
        <v>0</v>
      </c>
      <c r="G2162" s="12">
        <v>0</v>
      </c>
      <c r="H2162" s="12">
        <v>0</v>
      </c>
      <c r="I2162" s="12">
        <v>0</v>
      </c>
      <c r="J2162" s="12">
        <v>0</v>
      </c>
      <c r="K2162" s="12">
        <v>0</v>
      </c>
      <c r="L2162" s="12">
        <v>0</v>
      </c>
      <c r="M2162" s="12">
        <v>0</v>
      </c>
      <c r="N2162" s="12">
        <v>0</v>
      </c>
      <c r="O2162" s="12">
        <v>0</v>
      </c>
      <c r="P2162" s="12">
        <v>0</v>
      </c>
      <c r="Q2162" s="12">
        <v>0</v>
      </c>
      <c r="R2162" s="12">
        <v>0</v>
      </c>
      <c r="S2162" s="12">
        <v>0</v>
      </c>
      <c r="T2162" s="12">
        <v>0</v>
      </c>
      <c r="U2162" s="12">
        <v>0</v>
      </c>
      <c r="V2162" s="12">
        <v>0</v>
      </c>
      <c r="W2162" s="12">
        <v>0</v>
      </c>
      <c r="X2162" s="12">
        <v>0</v>
      </c>
      <c r="Y2162" s="12">
        <v>0</v>
      </c>
      <c r="Z2162" s="12">
        <v>0</v>
      </c>
      <c r="AA2162" s="12">
        <v>0</v>
      </c>
      <c r="AB2162" s="12">
        <v>0</v>
      </c>
      <c r="AC2162" s="12">
        <v>0</v>
      </c>
      <c r="AG2162" s="33" t="s">
        <v>359</v>
      </c>
      <c r="AH2162" s="30" t="s">
        <v>110</v>
      </c>
      <c r="AI2162" s="34">
        <v>43920</v>
      </c>
      <c r="AJ2162" s="12">
        <v>0</v>
      </c>
      <c r="AK2162" s="12">
        <v>0</v>
      </c>
      <c r="AL2162" s="12">
        <v>0</v>
      </c>
      <c r="AM2162" s="12">
        <v>0</v>
      </c>
      <c r="AN2162" s="12">
        <v>0</v>
      </c>
      <c r="AO2162" s="12">
        <v>0</v>
      </c>
      <c r="AP2162" s="12">
        <v>0</v>
      </c>
      <c r="AQ2162" s="12">
        <v>0</v>
      </c>
      <c r="AR2162" s="12">
        <v>0</v>
      </c>
      <c r="AS2162" s="12">
        <v>0</v>
      </c>
      <c r="AT2162" s="12">
        <v>0</v>
      </c>
      <c r="AU2162" s="12">
        <v>0</v>
      </c>
      <c r="AV2162" s="12">
        <v>0</v>
      </c>
      <c r="AW2162" s="12">
        <v>0</v>
      </c>
      <c r="AX2162" s="12">
        <v>0</v>
      </c>
      <c r="AY2162" s="12">
        <v>0</v>
      </c>
      <c r="AZ2162" s="12">
        <v>0</v>
      </c>
      <c r="BA2162" s="12">
        <v>0</v>
      </c>
      <c r="BB2162" s="12">
        <v>0</v>
      </c>
      <c r="BC2162" s="12">
        <v>0</v>
      </c>
      <c r="BD2162" s="12">
        <v>0</v>
      </c>
      <c r="BE2162" s="12">
        <v>0</v>
      </c>
      <c r="BF2162" s="12">
        <v>0</v>
      </c>
      <c r="BK2162" t="s">
        <v>332</v>
      </c>
      <c r="BL2162" t="s">
        <v>110</v>
      </c>
      <c r="BM2162" s="2">
        <v>43917</v>
      </c>
      <c r="BN2162">
        <v>0</v>
      </c>
      <c r="BO2162">
        <v>0</v>
      </c>
      <c r="BP2162">
        <v>0</v>
      </c>
      <c r="BQ2162">
        <v>0</v>
      </c>
      <c r="BR2162">
        <v>0</v>
      </c>
      <c r="BS2162">
        <v>0</v>
      </c>
      <c r="BT2162">
        <v>0</v>
      </c>
      <c r="BU2162">
        <v>0</v>
      </c>
      <c r="BV2162">
        <v>0</v>
      </c>
      <c r="BW2162">
        <v>0</v>
      </c>
      <c r="BX2162">
        <v>0</v>
      </c>
      <c r="BY2162">
        <v>0</v>
      </c>
      <c r="BZ2162">
        <v>0</v>
      </c>
      <c r="CA2162">
        <v>0</v>
      </c>
      <c r="CB2162">
        <v>0</v>
      </c>
      <c r="CC2162">
        <v>0</v>
      </c>
      <c r="CD2162">
        <v>0</v>
      </c>
      <c r="CE2162">
        <v>0</v>
      </c>
      <c r="CF2162">
        <v>0</v>
      </c>
      <c r="CG2162">
        <v>0</v>
      </c>
      <c r="CH2162">
        <v>0</v>
      </c>
      <c r="CI2162">
        <v>0</v>
      </c>
      <c r="CJ2162">
        <v>0</v>
      </c>
      <c r="CK2162">
        <v>0</v>
      </c>
      <c r="CL2162">
        <v>0</v>
      </c>
      <c r="CM2162">
        <v>0</v>
      </c>
      <c r="CN2162">
        <v>0</v>
      </c>
    </row>
    <row r="2163" spans="1:92" hidden="1" x14ac:dyDescent="0.25">
      <c r="A2163" s="27" t="s">
        <v>359</v>
      </c>
      <c r="B2163" s="12" t="s">
        <v>111</v>
      </c>
      <c r="C2163" s="2">
        <v>43920</v>
      </c>
      <c r="D2163" s="12">
        <v>0</v>
      </c>
      <c r="E2163" s="12">
        <v>0</v>
      </c>
      <c r="F2163" s="12">
        <v>0</v>
      </c>
      <c r="G2163" s="12">
        <v>0</v>
      </c>
      <c r="H2163" s="12">
        <v>0</v>
      </c>
      <c r="I2163" s="12">
        <v>0</v>
      </c>
      <c r="J2163" s="12">
        <v>0</v>
      </c>
      <c r="K2163" s="12">
        <v>0</v>
      </c>
      <c r="L2163" s="12">
        <v>0</v>
      </c>
      <c r="M2163" s="12">
        <v>0</v>
      </c>
      <c r="N2163" s="12">
        <v>0</v>
      </c>
      <c r="O2163" s="12">
        <v>0</v>
      </c>
      <c r="P2163" s="12">
        <v>0</v>
      </c>
      <c r="Q2163" s="12">
        <v>0</v>
      </c>
      <c r="R2163" s="12">
        <v>0</v>
      </c>
      <c r="S2163" s="12">
        <v>0</v>
      </c>
      <c r="T2163" s="12">
        <v>0</v>
      </c>
      <c r="U2163" s="12">
        <v>0</v>
      </c>
      <c r="V2163" s="12">
        <v>0</v>
      </c>
      <c r="W2163" s="12">
        <v>0</v>
      </c>
      <c r="X2163" s="12">
        <v>0</v>
      </c>
      <c r="Y2163" s="12">
        <v>0</v>
      </c>
      <c r="Z2163" s="12">
        <v>0</v>
      </c>
      <c r="AA2163" s="12">
        <v>0</v>
      </c>
      <c r="AB2163" s="12">
        <v>0</v>
      </c>
      <c r="AC2163" s="12">
        <v>0</v>
      </c>
      <c r="AG2163" s="35" t="s">
        <v>359</v>
      </c>
      <c r="AH2163" s="29" t="s">
        <v>111</v>
      </c>
      <c r="AI2163" s="36">
        <v>43920</v>
      </c>
      <c r="AJ2163" s="12">
        <v>0</v>
      </c>
      <c r="AK2163" s="12">
        <v>0</v>
      </c>
      <c r="AL2163" s="12">
        <v>0</v>
      </c>
      <c r="AM2163" s="12">
        <v>0</v>
      </c>
      <c r="AN2163" s="12">
        <v>0</v>
      </c>
      <c r="AO2163" s="12">
        <v>0</v>
      </c>
      <c r="AP2163" s="12">
        <v>0</v>
      </c>
      <c r="AQ2163" s="12">
        <v>0</v>
      </c>
      <c r="AR2163" s="12">
        <v>0</v>
      </c>
      <c r="AS2163" s="12">
        <v>0</v>
      </c>
      <c r="AT2163" s="12">
        <v>0</v>
      </c>
      <c r="AU2163" s="12">
        <v>0</v>
      </c>
      <c r="AV2163" s="12">
        <v>0</v>
      </c>
      <c r="AW2163" s="12">
        <v>0</v>
      </c>
      <c r="AX2163" s="12">
        <v>0</v>
      </c>
      <c r="AY2163" s="12">
        <v>0</v>
      </c>
      <c r="AZ2163" s="12">
        <v>0</v>
      </c>
      <c r="BA2163" s="12">
        <v>0</v>
      </c>
      <c r="BB2163" s="12">
        <v>0</v>
      </c>
      <c r="BC2163" s="12">
        <v>0</v>
      </c>
      <c r="BD2163" s="12">
        <v>0</v>
      </c>
      <c r="BE2163" s="12">
        <v>0</v>
      </c>
      <c r="BF2163" s="12">
        <v>0</v>
      </c>
      <c r="BK2163" t="s">
        <v>332</v>
      </c>
      <c r="BL2163" t="s">
        <v>111</v>
      </c>
      <c r="BM2163" s="2">
        <v>43917</v>
      </c>
      <c r="BN2163">
        <v>0</v>
      </c>
      <c r="BO2163">
        <v>0</v>
      </c>
      <c r="BP2163">
        <v>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0</v>
      </c>
      <c r="CJ2163">
        <v>0</v>
      </c>
      <c r="CK2163">
        <v>0</v>
      </c>
      <c r="CL2163">
        <v>0</v>
      </c>
      <c r="CM2163">
        <v>0</v>
      </c>
      <c r="CN2163">
        <v>0</v>
      </c>
    </row>
    <row r="2164" spans="1:92" hidden="1" x14ac:dyDescent="0.25">
      <c r="A2164" s="27" t="s">
        <v>359</v>
      </c>
      <c r="B2164" s="12" t="s">
        <v>112</v>
      </c>
      <c r="C2164" s="2">
        <v>43920</v>
      </c>
      <c r="D2164" s="12">
        <v>0</v>
      </c>
      <c r="E2164" s="12">
        <v>0</v>
      </c>
      <c r="F2164" s="12">
        <v>0</v>
      </c>
      <c r="G2164" s="12">
        <v>0</v>
      </c>
      <c r="H2164" s="12">
        <v>0</v>
      </c>
      <c r="I2164" s="12">
        <v>0</v>
      </c>
      <c r="J2164" s="12">
        <v>0</v>
      </c>
      <c r="K2164" s="12">
        <v>0</v>
      </c>
      <c r="L2164" s="12">
        <v>0</v>
      </c>
      <c r="M2164" s="12">
        <v>0</v>
      </c>
      <c r="N2164" s="12">
        <v>0</v>
      </c>
      <c r="O2164" s="12">
        <v>0</v>
      </c>
      <c r="P2164" s="12">
        <v>0</v>
      </c>
      <c r="Q2164" s="12">
        <v>0</v>
      </c>
      <c r="R2164" s="12">
        <v>0</v>
      </c>
      <c r="S2164" s="12">
        <v>0</v>
      </c>
      <c r="T2164" s="12">
        <v>0</v>
      </c>
      <c r="U2164" s="12">
        <v>0</v>
      </c>
      <c r="V2164" s="12">
        <v>0</v>
      </c>
      <c r="W2164" s="12">
        <v>0</v>
      </c>
      <c r="X2164" s="12">
        <v>0</v>
      </c>
      <c r="Y2164" s="12">
        <v>0</v>
      </c>
      <c r="Z2164" s="12">
        <v>0</v>
      </c>
      <c r="AA2164" s="12">
        <v>0</v>
      </c>
      <c r="AB2164" s="12">
        <v>0</v>
      </c>
      <c r="AC2164" s="12">
        <v>0</v>
      </c>
      <c r="AG2164" s="33" t="s">
        <v>359</v>
      </c>
      <c r="AH2164" s="30" t="s">
        <v>112</v>
      </c>
      <c r="AI2164" s="34">
        <v>43920</v>
      </c>
      <c r="AJ2164" s="12">
        <v>0</v>
      </c>
      <c r="AK2164" s="12">
        <v>0</v>
      </c>
      <c r="AL2164" s="12">
        <v>0</v>
      </c>
      <c r="AM2164" s="12">
        <v>0</v>
      </c>
      <c r="AN2164" s="12">
        <v>0</v>
      </c>
      <c r="AO2164" s="12">
        <v>0</v>
      </c>
      <c r="AP2164" s="12">
        <v>0</v>
      </c>
      <c r="AQ2164" s="12">
        <v>0</v>
      </c>
      <c r="AR2164" s="12">
        <v>0</v>
      </c>
      <c r="AS2164" s="12">
        <v>0</v>
      </c>
      <c r="AT2164" s="12">
        <v>0</v>
      </c>
      <c r="AU2164" s="12">
        <v>0</v>
      </c>
      <c r="AV2164" s="12">
        <v>0</v>
      </c>
      <c r="AW2164" s="12">
        <v>0</v>
      </c>
      <c r="AX2164" s="12">
        <v>0</v>
      </c>
      <c r="AY2164" s="12">
        <v>0</v>
      </c>
      <c r="AZ2164" s="12">
        <v>0</v>
      </c>
      <c r="BA2164" s="12">
        <v>0</v>
      </c>
      <c r="BB2164" s="12">
        <v>0</v>
      </c>
      <c r="BC2164" s="12">
        <v>0</v>
      </c>
      <c r="BD2164" s="12">
        <v>0</v>
      </c>
      <c r="BE2164" s="12">
        <v>0</v>
      </c>
      <c r="BF2164" s="12">
        <v>0</v>
      </c>
      <c r="BK2164" t="s">
        <v>332</v>
      </c>
      <c r="BL2164" t="s">
        <v>112</v>
      </c>
      <c r="BM2164" s="2">
        <v>43917</v>
      </c>
      <c r="BN2164">
        <v>0</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c r="CI2164">
        <v>0</v>
      </c>
      <c r="CJ2164">
        <v>0</v>
      </c>
      <c r="CK2164">
        <v>0</v>
      </c>
      <c r="CL2164">
        <v>0</v>
      </c>
      <c r="CM2164">
        <v>0</v>
      </c>
      <c r="CN2164">
        <v>0</v>
      </c>
    </row>
    <row r="2165" spans="1:92" hidden="1" x14ac:dyDescent="0.25">
      <c r="A2165" s="27" t="s">
        <v>359</v>
      </c>
      <c r="B2165" s="12" t="s">
        <v>113</v>
      </c>
      <c r="C2165" s="2">
        <v>43920</v>
      </c>
      <c r="D2165" s="12">
        <v>0</v>
      </c>
      <c r="E2165" s="12">
        <v>0</v>
      </c>
      <c r="F2165" s="12">
        <v>0</v>
      </c>
      <c r="G2165" s="12">
        <v>0</v>
      </c>
      <c r="H2165" s="12">
        <v>0</v>
      </c>
      <c r="I2165" s="12">
        <v>0</v>
      </c>
      <c r="J2165" s="12">
        <v>0</v>
      </c>
      <c r="K2165" s="12">
        <v>0</v>
      </c>
      <c r="L2165" s="12">
        <v>0</v>
      </c>
      <c r="M2165" s="12">
        <v>0</v>
      </c>
      <c r="N2165" s="12">
        <v>0</v>
      </c>
      <c r="O2165" s="12">
        <v>0</v>
      </c>
      <c r="P2165" s="12">
        <v>0</v>
      </c>
      <c r="Q2165" s="12">
        <v>0</v>
      </c>
      <c r="R2165" s="12">
        <v>0</v>
      </c>
      <c r="S2165" s="12">
        <v>0</v>
      </c>
      <c r="T2165" s="12">
        <v>0</v>
      </c>
      <c r="U2165" s="12">
        <v>0</v>
      </c>
      <c r="V2165" s="12">
        <v>0</v>
      </c>
      <c r="W2165" s="12">
        <v>0</v>
      </c>
      <c r="X2165" s="12">
        <v>0</v>
      </c>
      <c r="Y2165" s="12">
        <v>0</v>
      </c>
      <c r="Z2165" s="12">
        <v>0</v>
      </c>
      <c r="AA2165" s="12">
        <v>0</v>
      </c>
      <c r="AB2165" s="12">
        <v>0</v>
      </c>
      <c r="AC2165" s="12">
        <v>0</v>
      </c>
      <c r="AG2165" s="35" t="s">
        <v>359</v>
      </c>
      <c r="AH2165" s="29" t="s">
        <v>113</v>
      </c>
      <c r="AI2165" s="36">
        <v>43920</v>
      </c>
      <c r="AJ2165" s="12">
        <v>0</v>
      </c>
      <c r="AK2165" s="12">
        <v>0</v>
      </c>
      <c r="AL2165" s="12">
        <v>0</v>
      </c>
      <c r="AM2165" s="12">
        <v>0</v>
      </c>
      <c r="AN2165" s="12">
        <v>0</v>
      </c>
      <c r="AO2165" s="12">
        <v>0</v>
      </c>
      <c r="AP2165" s="12">
        <v>0</v>
      </c>
      <c r="AQ2165" s="12">
        <v>0</v>
      </c>
      <c r="AR2165" s="12">
        <v>0</v>
      </c>
      <c r="AS2165" s="12">
        <v>0</v>
      </c>
      <c r="AT2165" s="12">
        <v>0</v>
      </c>
      <c r="AU2165" s="12">
        <v>0</v>
      </c>
      <c r="AV2165" s="12">
        <v>0</v>
      </c>
      <c r="AW2165" s="12">
        <v>0</v>
      </c>
      <c r="AX2165" s="12">
        <v>0</v>
      </c>
      <c r="AY2165" s="12">
        <v>0</v>
      </c>
      <c r="AZ2165" s="12">
        <v>0</v>
      </c>
      <c r="BA2165" s="12">
        <v>0</v>
      </c>
      <c r="BB2165" s="12">
        <v>0</v>
      </c>
      <c r="BC2165" s="12">
        <v>0</v>
      </c>
      <c r="BD2165" s="12">
        <v>0</v>
      </c>
      <c r="BE2165" s="12">
        <v>0</v>
      </c>
      <c r="BF2165" s="12">
        <v>0</v>
      </c>
      <c r="BK2165" t="s">
        <v>332</v>
      </c>
      <c r="BL2165" t="s">
        <v>113</v>
      </c>
      <c r="BM2165" s="2">
        <v>43917</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v>
      </c>
      <c r="CI2165">
        <v>0</v>
      </c>
      <c r="CJ2165">
        <v>0</v>
      </c>
      <c r="CK2165">
        <v>0</v>
      </c>
      <c r="CL2165">
        <v>0</v>
      </c>
      <c r="CM2165">
        <v>0</v>
      </c>
      <c r="CN2165">
        <v>0</v>
      </c>
    </row>
    <row r="2166" spans="1:92" hidden="1" x14ac:dyDescent="0.25">
      <c r="A2166" s="27" t="s">
        <v>360</v>
      </c>
      <c r="B2166" s="12" t="s">
        <v>110</v>
      </c>
      <c r="C2166" s="2">
        <v>43920</v>
      </c>
      <c r="D2166" s="12">
        <v>0</v>
      </c>
      <c r="E2166" s="12">
        <v>0</v>
      </c>
      <c r="F2166" s="12">
        <v>0</v>
      </c>
      <c r="G2166" s="12">
        <v>0</v>
      </c>
      <c r="H2166" s="12">
        <v>0</v>
      </c>
      <c r="I2166" s="12">
        <v>0</v>
      </c>
      <c r="J2166" s="12">
        <v>0</v>
      </c>
      <c r="K2166" s="12">
        <v>0</v>
      </c>
      <c r="L2166" s="12">
        <v>0</v>
      </c>
      <c r="M2166" s="12">
        <v>0</v>
      </c>
      <c r="N2166" s="12">
        <v>0</v>
      </c>
      <c r="O2166" s="12">
        <v>0</v>
      </c>
      <c r="P2166" s="12">
        <v>0</v>
      </c>
      <c r="Q2166" s="12">
        <v>0</v>
      </c>
      <c r="R2166" s="12">
        <v>0</v>
      </c>
      <c r="S2166" s="12">
        <v>0</v>
      </c>
      <c r="T2166" s="12">
        <v>0</v>
      </c>
      <c r="U2166" s="12">
        <v>0</v>
      </c>
      <c r="V2166" s="12">
        <v>0</v>
      </c>
      <c r="W2166" s="12">
        <v>0</v>
      </c>
      <c r="X2166" s="12">
        <v>0</v>
      </c>
      <c r="Y2166" s="12">
        <v>0</v>
      </c>
      <c r="Z2166" s="12">
        <v>0</v>
      </c>
      <c r="AA2166" s="12">
        <v>0</v>
      </c>
      <c r="AB2166" s="12">
        <v>0</v>
      </c>
      <c r="AC2166" s="12">
        <v>0</v>
      </c>
      <c r="AG2166" s="33" t="s">
        <v>360</v>
      </c>
      <c r="AH2166" s="30" t="s">
        <v>110</v>
      </c>
      <c r="AI2166" s="34">
        <v>43920</v>
      </c>
      <c r="AJ2166" s="12">
        <v>0</v>
      </c>
      <c r="AK2166" s="12">
        <v>0</v>
      </c>
      <c r="AL2166" s="12">
        <v>0</v>
      </c>
      <c r="AM2166" s="12">
        <v>0</v>
      </c>
      <c r="AN2166" s="12">
        <v>0</v>
      </c>
      <c r="AO2166" s="12">
        <v>0</v>
      </c>
      <c r="AP2166" s="12">
        <v>0</v>
      </c>
      <c r="AQ2166" s="12">
        <v>0</v>
      </c>
      <c r="AR2166" s="12">
        <v>0</v>
      </c>
      <c r="AS2166" s="12">
        <v>0</v>
      </c>
      <c r="AT2166" s="12">
        <v>0</v>
      </c>
      <c r="AU2166" s="12">
        <v>0</v>
      </c>
      <c r="AV2166" s="12">
        <v>0</v>
      </c>
      <c r="AW2166" s="12">
        <v>0</v>
      </c>
      <c r="AX2166" s="12">
        <v>0</v>
      </c>
      <c r="AY2166" s="12">
        <v>0</v>
      </c>
      <c r="AZ2166" s="12">
        <v>0</v>
      </c>
      <c r="BA2166" s="12">
        <v>0</v>
      </c>
      <c r="BB2166" s="12">
        <v>0</v>
      </c>
      <c r="BC2166" s="12">
        <v>0</v>
      </c>
      <c r="BD2166" s="12">
        <v>0</v>
      </c>
      <c r="BE2166" s="12">
        <v>0</v>
      </c>
      <c r="BF2166" s="12">
        <v>0</v>
      </c>
      <c r="BK2166" t="s">
        <v>333</v>
      </c>
      <c r="BL2166" t="s">
        <v>110</v>
      </c>
      <c r="BM2166" s="2">
        <v>43917</v>
      </c>
      <c r="BN2166">
        <v>0</v>
      </c>
      <c r="BO2166">
        <v>0</v>
      </c>
      <c r="BP2166">
        <v>0</v>
      </c>
      <c r="BQ2166">
        <v>0</v>
      </c>
      <c r="BR2166">
        <v>0</v>
      </c>
      <c r="BS2166">
        <v>0</v>
      </c>
      <c r="BT2166">
        <v>0</v>
      </c>
      <c r="BU2166">
        <v>0</v>
      </c>
      <c r="BV2166">
        <v>0</v>
      </c>
      <c r="BW2166">
        <v>0</v>
      </c>
      <c r="BX2166">
        <v>0</v>
      </c>
      <c r="BY2166">
        <v>0</v>
      </c>
      <c r="BZ2166">
        <v>0</v>
      </c>
      <c r="CA2166">
        <v>0</v>
      </c>
      <c r="CB2166">
        <v>0</v>
      </c>
      <c r="CC2166">
        <v>0</v>
      </c>
      <c r="CD2166">
        <v>0</v>
      </c>
      <c r="CE2166">
        <v>0</v>
      </c>
      <c r="CF2166">
        <v>0</v>
      </c>
      <c r="CG2166">
        <v>0</v>
      </c>
      <c r="CH2166">
        <v>0</v>
      </c>
      <c r="CI2166">
        <v>0</v>
      </c>
      <c r="CJ2166">
        <v>0</v>
      </c>
      <c r="CK2166">
        <v>0</v>
      </c>
      <c r="CL2166">
        <v>0</v>
      </c>
      <c r="CM2166">
        <v>0</v>
      </c>
      <c r="CN2166">
        <v>0</v>
      </c>
    </row>
    <row r="2167" spans="1:92" hidden="1" x14ac:dyDescent="0.25">
      <c r="A2167" s="27" t="s">
        <v>360</v>
      </c>
      <c r="B2167" s="12" t="s">
        <v>111</v>
      </c>
      <c r="C2167" s="2">
        <v>43920</v>
      </c>
      <c r="D2167" s="12">
        <v>0</v>
      </c>
      <c r="E2167" s="12">
        <v>0</v>
      </c>
      <c r="F2167" s="12">
        <v>0</v>
      </c>
      <c r="G2167" s="12">
        <v>0</v>
      </c>
      <c r="H2167" s="12">
        <v>0</v>
      </c>
      <c r="I2167" s="12">
        <v>0</v>
      </c>
      <c r="J2167" s="12">
        <v>0</v>
      </c>
      <c r="K2167" s="12">
        <v>0</v>
      </c>
      <c r="L2167" s="12">
        <v>0</v>
      </c>
      <c r="M2167" s="12">
        <v>0</v>
      </c>
      <c r="N2167" s="12">
        <v>0</v>
      </c>
      <c r="O2167" s="12">
        <v>0</v>
      </c>
      <c r="P2167" s="12">
        <v>0</v>
      </c>
      <c r="Q2167" s="12">
        <v>0</v>
      </c>
      <c r="R2167" s="12">
        <v>0</v>
      </c>
      <c r="S2167" s="12">
        <v>0</v>
      </c>
      <c r="T2167" s="12">
        <v>0</v>
      </c>
      <c r="U2167" s="12">
        <v>0</v>
      </c>
      <c r="V2167" s="12">
        <v>0</v>
      </c>
      <c r="W2167" s="12">
        <v>0</v>
      </c>
      <c r="X2167" s="12">
        <v>0</v>
      </c>
      <c r="Y2167" s="12">
        <v>0</v>
      </c>
      <c r="Z2167" s="12">
        <v>0</v>
      </c>
      <c r="AA2167" s="12">
        <v>0</v>
      </c>
      <c r="AB2167" s="12">
        <v>0</v>
      </c>
      <c r="AC2167" s="12">
        <v>0</v>
      </c>
      <c r="AG2167" s="35" t="s">
        <v>360</v>
      </c>
      <c r="AH2167" s="29" t="s">
        <v>111</v>
      </c>
      <c r="AI2167" s="36">
        <v>43920</v>
      </c>
      <c r="AJ2167" s="12">
        <v>0</v>
      </c>
      <c r="AK2167" s="12">
        <v>0</v>
      </c>
      <c r="AL2167" s="12">
        <v>0</v>
      </c>
      <c r="AM2167" s="12">
        <v>0</v>
      </c>
      <c r="AN2167" s="12">
        <v>0</v>
      </c>
      <c r="AO2167" s="12">
        <v>0</v>
      </c>
      <c r="AP2167" s="12">
        <v>0</v>
      </c>
      <c r="AQ2167" s="12">
        <v>0</v>
      </c>
      <c r="AR2167" s="12">
        <v>0</v>
      </c>
      <c r="AS2167" s="12">
        <v>0</v>
      </c>
      <c r="AT2167" s="12">
        <v>0</v>
      </c>
      <c r="AU2167" s="12">
        <v>0</v>
      </c>
      <c r="AV2167" s="12">
        <v>0</v>
      </c>
      <c r="AW2167" s="12">
        <v>0</v>
      </c>
      <c r="AX2167" s="12">
        <v>0</v>
      </c>
      <c r="AY2167" s="12">
        <v>0</v>
      </c>
      <c r="AZ2167" s="12">
        <v>0</v>
      </c>
      <c r="BA2167" s="12">
        <v>0</v>
      </c>
      <c r="BB2167" s="12">
        <v>0</v>
      </c>
      <c r="BC2167" s="12">
        <v>0</v>
      </c>
      <c r="BD2167" s="12">
        <v>0</v>
      </c>
      <c r="BE2167" s="12">
        <v>0</v>
      </c>
      <c r="BF2167" s="12">
        <v>0</v>
      </c>
      <c r="BK2167" t="s">
        <v>333</v>
      </c>
      <c r="BL2167" t="s">
        <v>111</v>
      </c>
      <c r="BM2167" s="2">
        <v>43917</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v>0</v>
      </c>
      <c r="CG2167">
        <v>0</v>
      </c>
      <c r="CH2167">
        <v>0</v>
      </c>
      <c r="CI2167">
        <v>0</v>
      </c>
      <c r="CJ2167">
        <v>0</v>
      </c>
      <c r="CK2167">
        <v>0</v>
      </c>
      <c r="CL2167">
        <v>0</v>
      </c>
      <c r="CM2167">
        <v>0</v>
      </c>
      <c r="CN2167">
        <v>0</v>
      </c>
    </row>
    <row r="2168" spans="1:92" hidden="1" x14ac:dyDescent="0.25">
      <c r="A2168" s="27" t="s">
        <v>360</v>
      </c>
      <c r="B2168" s="12" t="s">
        <v>112</v>
      </c>
      <c r="C2168" s="2">
        <v>43920</v>
      </c>
      <c r="D2168" s="12">
        <v>0</v>
      </c>
      <c r="E2168" s="12">
        <v>0</v>
      </c>
      <c r="F2168" s="12">
        <v>0</v>
      </c>
      <c r="G2168" s="12">
        <v>0</v>
      </c>
      <c r="H2168" s="12">
        <v>0</v>
      </c>
      <c r="I2168" s="12">
        <v>0</v>
      </c>
      <c r="J2168" s="12">
        <v>0</v>
      </c>
      <c r="K2168" s="12">
        <v>0</v>
      </c>
      <c r="L2168" s="12">
        <v>0</v>
      </c>
      <c r="M2168" s="12">
        <v>0</v>
      </c>
      <c r="N2168" s="12">
        <v>0</v>
      </c>
      <c r="O2168" s="12">
        <v>0</v>
      </c>
      <c r="P2168" s="12">
        <v>0</v>
      </c>
      <c r="Q2168" s="12">
        <v>0</v>
      </c>
      <c r="R2168" s="12">
        <v>0</v>
      </c>
      <c r="S2168" s="12">
        <v>0</v>
      </c>
      <c r="T2168" s="12">
        <v>0</v>
      </c>
      <c r="U2168" s="12">
        <v>0</v>
      </c>
      <c r="V2168" s="12">
        <v>0</v>
      </c>
      <c r="W2168" s="12">
        <v>0</v>
      </c>
      <c r="X2168" s="12">
        <v>0</v>
      </c>
      <c r="Y2168" s="12">
        <v>0</v>
      </c>
      <c r="Z2168" s="12">
        <v>0</v>
      </c>
      <c r="AA2168" s="12">
        <v>0</v>
      </c>
      <c r="AB2168" s="12">
        <v>0</v>
      </c>
      <c r="AC2168" s="12">
        <v>0</v>
      </c>
      <c r="AG2168" s="33" t="s">
        <v>360</v>
      </c>
      <c r="AH2168" s="30" t="s">
        <v>112</v>
      </c>
      <c r="AI2168" s="34">
        <v>43920</v>
      </c>
      <c r="AJ2168" s="12">
        <v>0</v>
      </c>
      <c r="AK2168" s="12">
        <v>0</v>
      </c>
      <c r="AL2168" s="12">
        <v>0</v>
      </c>
      <c r="AM2168" s="12">
        <v>0</v>
      </c>
      <c r="AN2168" s="12">
        <v>0</v>
      </c>
      <c r="AO2168" s="12">
        <v>0</v>
      </c>
      <c r="AP2168" s="12">
        <v>0</v>
      </c>
      <c r="AQ2168" s="12">
        <v>0</v>
      </c>
      <c r="AR2168" s="12">
        <v>0</v>
      </c>
      <c r="AS2168" s="12">
        <v>0</v>
      </c>
      <c r="AT2168" s="12">
        <v>0</v>
      </c>
      <c r="AU2168" s="12">
        <v>0</v>
      </c>
      <c r="AV2168" s="12">
        <v>0</v>
      </c>
      <c r="AW2168" s="12">
        <v>0</v>
      </c>
      <c r="AX2168" s="12">
        <v>0</v>
      </c>
      <c r="AY2168" s="12">
        <v>0</v>
      </c>
      <c r="AZ2168" s="12">
        <v>0</v>
      </c>
      <c r="BA2168" s="12">
        <v>0</v>
      </c>
      <c r="BB2168" s="12">
        <v>0</v>
      </c>
      <c r="BC2168" s="12">
        <v>0</v>
      </c>
      <c r="BD2168" s="12">
        <v>0</v>
      </c>
      <c r="BE2168" s="12">
        <v>0</v>
      </c>
      <c r="BF2168" s="12">
        <v>0</v>
      </c>
      <c r="BK2168" t="s">
        <v>333</v>
      </c>
      <c r="BL2168" t="s">
        <v>112</v>
      </c>
      <c r="BM2168" s="2">
        <v>43917</v>
      </c>
      <c r="BN2168">
        <v>0</v>
      </c>
      <c r="BO2168">
        <v>0</v>
      </c>
      <c r="BP2168">
        <v>0</v>
      </c>
      <c r="BQ2168">
        <v>0</v>
      </c>
      <c r="BR2168">
        <v>0</v>
      </c>
      <c r="BS2168">
        <v>0</v>
      </c>
      <c r="BT2168">
        <v>0</v>
      </c>
      <c r="BU2168">
        <v>0</v>
      </c>
      <c r="BV2168">
        <v>0</v>
      </c>
      <c r="BW2168">
        <v>0</v>
      </c>
      <c r="BX2168">
        <v>0</v>
      </c>
      <c r="BY2168">
        <v>0</v>
      </c>
      <c r="BZ2168">
        <v>0</v>
      </c>
      <c r="CA2168">
        <v>0</v>
      </c>
      <c r="CB2168">
        <v>0</v>
      </c>
      <c r="CC2168">
        <v>0</v>
      </c>
      <c r="CD2168">
        <v>0</v>
      </c>
      <c r="CE2168">
        <v>0</v>
      </c>
      <c r="CF2168">
        <v>0</v>
      </c>
      <c r="CG2168">
        <v>0</v>
      </c>
      <c r="CH2168">
        <v>0</v>
      </c>
      <c r="CI2168">
        <v>0</v>
      </c>
      <c r="CJ2168">
        <v>0</v>
      </c>
      <c r="CK2168">
        <v>0</v>
      </c>
      <c r="CL2168">
        <v>0</v>
      </c>
      <c r="CM2168">
        <v>0</v>
      </c>
      <c r="CN2168">
        <v>0</v>
      </c>
    </row>
    <row r="2169" spans="1:92" hidden="1" x14ac:dyDescent="0.25">
      <c r="A2169" s="27" t="s">
        <v>360</v>
      </c>
      <c r="B2169" s="12" t="s">
        <v>113</v>
      </c>
      <c r="C2169" s="2">
        <v>43920</v>
      </c>
      <c r="D2169" s="12">
        <v>0</v>
      </c>
      <c r="E2169" s="12">
        <v>0</v>
      </c>
      <c r="F2169" s="12">
        <v>0</v>
      </c>
      <c r="G2169" s="12">
        <v>0</v>
      </c>
      <c r="H2169" s="12">
        <v>0</v>
      </c>
      <c r="I2169" s="12">
        <v>0</v>
      </c>
      <c r="J2169" s="12">
        <v>0</v>
      </c>
      <c r="K2169" s="12">
        <v>0</v>
      </c>
      <c r="L2169" s="12">
        <v>0</v>
      </c>
      <c r="M2169" s="12">
        <v>0</v>
      </c>
      <c r="N2169" s="12">
        <v>0</v>
      </c>
      <c r="O2169" s="12">
        <v>0</v>
      </c>
      <c r="P2169" s="12">
        <v>0</v>
      </c>
      <c r="Q2169" s="12">
        <v>0</v>
      </c>
      <c r="R2169" s="12">
        <v>0</v>
      </c>
      <c r="S2169" s="12">
        <v>0</v>
      </c>
      <c r="T2169" s="12">
        <v>0</v>
      </c>
      <c r="U2169" s="12">
        <v>0</v>
      </c>
      <c r="V2169" s="12">
        <v>0</v>
      </c>
      <c r="W2169" s="12">
        <v>0</v>
      </c>
      <c r="X2169" s="12">
        <v>0</v>
      </c>
      <c r="Y2169" s="12">
        <v>0</v>
      </c>
      <c r="Z2169" s="12">
        <v>0</v>
      </c>
      <c r="AA2169" s="12">
        <v>0</v>
      </c>
      <c r="AB2169" s="12">
        <v>0</v>
      </c>
      <c r="AC2169" s="12">
        <v>0</v>
      </c>
      <c r="AG2169" s="35" t="s">
        <v>360</v>
      </c>
      <c r="AH2169" s="29" t="s">
        <v>113</v>
      </c>
      <c r="AI2169" s="36">
        <v>43920</v>
      </c>
      <c r="AJ2169" s="12">
        <v>0</v>
      </c>
      <c r="AK2169" s="12">
        <v>0</v>
      </c>
      <c r="AL2169" s="12">
        <v>0</v>
      </c>
      <c r="AM2169" s="12">
        <v>0</v>
      </c>
      <c r="AN2169" s="12">
        <v>0</v>
      </c>
      <c r="AO2169" s="12">
        <v>0</v>
      </c>
      <c r="AP2169" s="12">
        <v>0</v>
      </c>
      <c r="AQ2169" s="12">
        <v>0</v>
      </c>
      <c r="AR2169" s="12">
        <v>0</v>
      </c>
      <c r="AS2169" s="12">
        <v>0</v>
      </c>
      <c r="AT2169" s="12">
        <v>0</v>
      </c>
      <c r="AU2169" s="12">
        <v>0</v>
      </c>
      <c r="AV2169" s="12">
        <v>0</v>
      </c>
      <c r="AW2169" s="12">
        <v>0</v>
      </c>
      <c r="AX2169" s="12">
        <v>0</v>
      </c>
      <c r="AY2169" s="12">
        <v>0</v>
      </c>
      <c r="AZ2169" s="12">
        <v>0</v>
      </c>
      <c r="BA2169" s="12">
        <v>0</v>
      </c>
      <c r="BB2169" s="12">
        <v>0</v>
      </c>
      <c r="BC2169" s="12">
        <v>0</v>
      </c>
      <c r="BD2169" s="12">
        <v>0</v>
      </c>
      <c r="BE2169" s="12">
        <v>0</v>
      </c>
      <c r="BF2169" s="12">
        <v>0</v>
      </c>
      <c r="BK2169" t="s">
        <v>333</v>
      </c>
      <c r="BL2169" t="s">
        <v>113</v>
      </c>
      <c r="BM2169" s="2">
        <v>43917</v>
      </c>
      <c r="BN2169">
        <v>0</v>
      </c>
      <c r="BO2169">
        <v>0</v>
      </c>
      <c r="BP2169">
        <v>0</v>
      </c>
      <c r="BQ2169">
        <v>0</v>
      </c>
      <c r="BR2169">
        <v>0</v>
      </c>
      <c r="BS2169">
        <v>0</v>
      </c>
      <c r="BT2169">
        <v>0</v>
      </c>
      <c r="BU2169">
        <v>0</v>
      </c>
      <c r="BV2169">
        <v>0</v>
      </c>
      <c r="BW2169">
        <v>0</v>
      </c>
      <c r="BX2169">
        <v>0</v>
      </c>
      <c r="BY2169">
        <v>0</v>
      </c>
      <c r="BZ2169">
        <v>0</v>
      </c>
      <c r="CA2169">
        <v>0</v>
      </c>
      <c r="CB2169">
        <v>0</v>
      </c>
      <c r="CC2169">
        <v>0</v>
      </c>
      <c r="CD2169">
        <v>0</v>
      </c>
      <c r="CE2169">
        <v>0</v>
      </c>
      <c r="CF2169">
        <v>0</v>
      </c>
      <c r="CG2169">
        <v>0</v>
      </c>
      <c r="CH2169">
        <v>0</v>
      </c>
      <c r="CI2169">
        <v>0</v>
      </c>
      <c r="CJ2169">
        <v>0</v>
      </c>
      <c r="CK2169">
        <v>0</v>
      </c>
      <c r="CL2169">
        <v>0</v>
      </c>
      <c r="CM2169">
        <v>0</v>
      </c>
      <c r="CN2169">
        <v>0</v>
      </c>
    </row>
    <row r="2170" spans="1:92" hidden="1" x14ac:dyDescent="0.25">
      <c r="A2170" s="27" t="s">
        <v>361</v>
      </c>
      <c r="B2170" s="12" t="s">
        <v>110</v>
      </c>
      <c r="C2170" s="2">
        <v>43920</v>
      </c>
      <c r="D2170" s="12">
        <v>0</v>
      </c>
      <c r="E2170" s="12">
        <v>0</v>
      </c>
      <c r="F2170" s="12">
        <v>0</v>
      </c>
      <c r="G2170" s="12">
        <v>0</v>
      </c>
      <c r="H2170" s="12">
        <v>0</v>
      </c>
      <c r="I2170" s="12">
        <v>0</v>
      </c>
      <c r="J2170" s="12">
        <v>0</v>
      </c>
      <c r="K2170" s="12">
        <v>0</v>
      </c>
      <c r="L2170" s="12">
        <v>0</v>
      </c>
      <c r="M2170" s="12">
        <v>0</v>
      </c>
      <c r="N2170" s="12">
        <v>0</v>
      </c>
      <c r="O2170" s="12">
        <v>0</v>
      </c>
      <c r="P2170" s="12">
        <v>0</v>
      </c>
      <c r="Q2170" s="12">
        <v>0</v>
      </c>
      <c r="R2170" s="12">
        <v>0</v>
      </c>
      <c r="S2170" s="12">
        <v>0</v>
      </c>
      <c r="T2170" s="12">
        <v>0</v>
      </c>
      <c r="U2170" s="12">
        <v>0</v>
      </c>
      <c r="V2170" s="12">
        <v>0</v>
      </c>
      <c r="W2170" s="12">
        <v>0</v>
      </c>
      <c r="X2170" s="12">
        <v>0</v>
      </c>
      <c r="Y2170" s="12">
        <v>0</v>
      </c>
      <c r="Z2170" s="12">
        <v>0</v>
      </c>
      <c r="AA2170" s="12">
        <v>0</v>
      </c>
      <c r="AB2170" s="12">
        <v>0</v>
      </c>
      <c r="AC2170" s="12">
        <v>0</v>
      </c>
      <c r="AG2170" s="33" t="s">
        <v>361</v>
      </c>
      <c r="AH2170" s="30" t="s">
        <v>110</v>
      </c>
      <c r="AI2170" s="34">
        <v>43920</v>
      </c>
      <c r="AJ2170" s="12">
        <v>0</v>
      </c>
      <c r="AK2170" s="12">
        <v>0</v>
      </c>
      <c r="AL2170" s="12">
        <v>0</v>
      </c>
      <c r="AM2170" s="12">
        <v>0</v>
      </c>
      <c r="AN2170" s="12">
        <v>0</v>
      </c>
      <c r="AO2170" s="12">
        <v>0</v>
      </c>
      <c r="AP2170" s="12">
        <v>0</v>
      </c>
      <c r="AQ2170" s="12">
        <v>0</v>
      </c>
      <c r="AR2170" s="12">
        <v>0</v>
      </c>
      <c r="AS2170" s="12">
        <v>0</v>
      </c>
      <c r="AT2170" s="12">
        <v>0</v>
      </c>
      <c r="AU2170" s="12">
        <v>0</v>
      </c>
      <c r="AV2170" s="12">
        <v>0</v>
      </c>
      <c r="AW2170" s="12">
        <v>0</v>
      </c>
      <c r="AX2170" s="12">
        <v>0</v>
      </c>
      <c r="AY2170" s="12">
        <v>0</v>
      </c>
      <c r="AZ2170" s="12">
        <v>0</v>
      </c>
      <c r="BA2170" s="12">
        <v>0</v>
      </c>
      <c r="BB2170" s="12">
        <v>0</v>
      </c>
      <c r="BC2170" s="12">
        <v>0</v>
      </c>
      <c r="BD2170" s="12">
        <v>0</v>
      </c>
      <c r="BE2170" s="12">
        <v>0</v>
      </c>
      <c r="BF2170" s="12">
        <v>0</v>
      </c>
      <c r="BK2170" t="s">
        <v>334</v>
      </c>
      <c r="BL2170" t="s">
        <v>110</v>
      </c>
      <c r="BM2170" s="2">
        <v>43917</v>
      </c>
      <c r="BN2170">
        <v>0</v>
      </c>
      <c r="BO2170">
        <v>0</v>
      </c>
      <c r="BP2170">
        <v>0</v>
      </c>
      <c r="BQ2170">
        <v>0</v>
      </c>
      <c r="BR2170">
        <v>0</v>
      </c>
      <c r="BS2170">
        <v>0</v>
      </c>
      <c r="BT2170">
        <v>0</v>
      </c>
      <c r="BU2170">
        <v>0</v>
      </c>
      <c r="BV2170">
        <v>0</v>
      </c>
      <c r="BW2170">
        <v>0</v>
      </c>
      <c r="BX2170">
        <v>0</v>
      </c>
      <c r="BY2170">
        <v>0</v>
      </c>
      <c r="BZ2170">
        <v>0</v>
      </c>
      <c r="CA2170">
        <v>0</v>
      </c>
      <c r="CB2170">
        <v>0</v>
      </c>
      <c r="CC2170">
        <v>0</v>
      </c>
      <c r="CD2170">
        <v>0</v>
      </c>
      <c r="CE2170">
        <v>0</v>
      </c>
      <c r="CF2170">
        <v>0</v>
      </c>
      <c r="CG2170">
        <v>0</v>
      </c>
      <c r="CH2170">
        <v>0</v>
      </c>
      <c r="CI2170">
        <v>0</v>
      </c>
      <c r="CJ2170">
        <v>0</v>
      </c>
      <c r="CK2170">
        <v>0</v>
      </c>
      <c r="CL2170">
        <v>0</v>
      </c>
      <c r="CM2170">
        <v>0</v>
      </c>
      <c r="CN2170">
        <v>0</v>
      </c>
    </row>
    <row r="2171" spans="1:92" hidden="1" x14ac:dyDescent="0.25">
      <c r="A2171" s="27" t="s">
        <v>361</v>
      </c>
      <c r="B2171" s="12" t="s">
        <v>111</v>
      </c>
      <c r="C2171" s="2">
        <v>43920</v>
      </c>
      <c r="D2171" s="12">
        <v>0</v>
      </c>
      <c r="E2171" s="12">
        <v>0</v>
      </c>
      <c r="F2171" s="12">
        <v>0</v>
      </c>
      <c r="G2171" s="12">
        <v>0</v>
      </c>
      <c r="H2171" s="12">
        <v>0</v>
      </c>
      <c r="I2171" s="12">
        <v>0</v>
      </c>
      <c r="J2171" s="12">
        <v>0</v>
      </c>
      <c r="K2171" s="12">
        <v>0</v>
      </c>
      <c r="L2171" s="12">
        <v>0</v>
      </c>
      <c r="M2171" s="12">
        <v>0</v>
      </c>
      <c r="N2171" s="12">
        <v>0</v>
      </c>
      <c r="O2171" s="12">
        <v>0</v>
      </c>
      <c r="P2171" s="12">
        <v>0</v>
      </c>
      <c r="Q2171" s="12">
        <v>0</v>
      </c>
      <c r="R2171" s="12">
        <v>0</v>
      </c>
      <c r="S2171" s="12">
        <v>0</v>
      </c>
      <c r="T2171" s="12">
        <v>0</v>
      </c>
      <c r="U2171" s="12">
        <v>0</v>
      </c>
      <c r="V2171" s="12">
        <v>0</v>
      </c>
      <c r="W2171" s="12">
        <v>0</v>
      </c>
      <c r="X2171" s="12">
        <v>0</v>
      </c>
      <c r="Y2171" s="12">
        <v>0</v>
      </c>
      <c r="Z2171" s="12">
        <v>0</v>
      </c>
      <c r="AA2171" s="12">
        <v>0</v>
      </c>
      <c r="AB2171" s="12">
        <v>0</v>
      </c>
      <c r="AC2171" s="12">
        <v>0</v>
      </c>
      <c r="AG2171" s="35" t="s">
        <v>361</v>
      </c>
      <c r="AH2171" s="29" t="s">
        <v>111</v>
      </c>
      <c r="AI2171" s="36">
        <v>43920</v>
      </c>
      <c r="AJ2171" s="12">
        <v>0</v>
      </c>
      <c r="AK2171" s="12">
        <v>0</v>
      </c>
      <c r="AL2171" s="12">
        <v>0</v>
      </c>
      <c r="AM2171" s="12">
        <v>0</v>
      </c>
      <c r="AN2171" s="12">
        <v>0</v>
      </c>
      <c r="AO2171" s="12">
        <v>0</v>
      </c>
      <c r="AP2171" s="12">
        <v>0</v>
      </c>
      <c r="AQ2171" s="12">
        <v>0</v>
      </c>
      <c r="AR2171" s="12">
        <v>0</v>
      </c>
      <c r="AS2171" s="12">
        <v>0</v>
      </c>
      <c r="AT2171" s="12">
        <v>0</v>
      </c>
      <c r="AU2171" s="12">
        <v>0</v>
      </c>
      <c r="AV2171" s="12">
        <v>0</v>
      </c>
      <c r="AW2171" s="12">
        <v>0</v>
      </c>
      <c r="AX2171" s="12">
        <v>0</v>
      </c>
      <c r="AY2171" s="12">
        <v>0</v>
      </c>
      <c r="AZ2171" s="12">
        <v>0</v>
      </c>
      <c r="BA2171" s="12">
        <v>0</v>
      </c>
      <c r="BB2171" s="12">
        <v>0</v>
      </c>
      <c r="BC2171" s="12">
        <v>0</v>
      </c>
      <c r="BD2171" s="12">
        <v>0</v>
      </c>
      <c r="BE2171" s="12">
        <v>0</v>
      </c>
      <c r="BF2171" s="12">
        <v>0</v>
      </c>
      <c r="BK2171" t="s">
        <v>334</v>
      </c>
      <c r="BL2171" t="s">
        <v>111</v>
      </c>
      <c r="BM2171" s="2">
        <v>43917</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0</v>
      </c>
      <c r="CJ2171">
        <v>0</v>
      </c>
      <c r="CK2171">
        <v>0</v>
      </c>
      <c r="CL2171">
        <v>0</v>
      </c>
      <c r="CM2171">
        <v>0</v>
      </c>
      <c r="CN2171">
        <v>0</v>
      </c>
    </row>
    <row r="2172" spans="1:92" hidden="1" x14ac:dyDescent="0.25">
      <c r="A2172" s="27" t="s">
        <v>361</v>
      </c>
      <c r="B2172" s="12" t="s">
        <v>112</v>
      </c>
      <c r="C2172" s="2">
        <v>43920</v>
      </c>
      <c r="D2172" s="12">
        <v>0</v>
      </c>
      <c r="E2172" s="12">
        <v>0</v>
      </c>
      <c r="F2172" s="12">
        <v>0</v>
      </c>
      <c r="G2172" s="12">
        <v>0</v>
      </c>
      <c r="H2172" s="12">
        <v>0</v>
      </c>
      <c r="I2172" s="12">
        <v>0</v>
      </c>
      <c r="J2172" s="12">
        <v>0</v>
      </c>
      <c r="K2172" s="12">
        <v>0</v>
      </c>
      <c r="L2172" s="12">
        <v>0</v>
      </c>
      <c r="M2172" s="12">
        <v>0</v>
      </c>
      <c r="N2172" s="12">
        <v>0</v>
      </c>
      <c r="O2172" s="12">
        <v>0</v>
      </c>
      <c r="P2172" s="12">
        <v>0</v>
      </c>
      <c r="Q2172" s="12">
        <v>0</v>
      </c>
      <c r="R2172" s="12">
        <v>0</v>
      </c>
      <c r="S2172" s="12">
        <v>0</v>
      </c>
      <c r="T2172" s="12">
        <v>0</v>
      </c>
      <c r="U2172" s="12">
        <v>0</v>
      </c>
      <c r="V2172" s="12">
        <v>0</v>
      </c>
      <c r="W2172" s="12">
        <v>0</v>
      </c>
      <c r="X2172" s="12">
        <v>0</v>
      </c>
      <c r="Y2172" s="12">
        <v>0</v>
      </c>
      <c r="Z2172" s="12">
        <v>0</v>
      </c>
      <c r="AA2172" s="12">
        <v>0</v>
      </c>
      <c r="AB2172" s="12">
        <v>0</v>
      </c>
      <c r="AC2172" s="12">
        <v>0</v>
      </c>
      <c r="AG2172" s="33" t="s">
        <v>361</v>
      </c>
      <c r="AH2172" s="30" t="s">
        <v>112</v>
      </c>
      <c r="AI2172" s="34">
        <v>43920</v>
      </c>
      <c r="AJ2172" s="12">
        <v>0</v>
      </c>
      <c r="AK2172" s="12">
        <v>0</v>
      </c>
      <c r="AL2172" s="12">
        <v>0</v>
      </c>
      <c r="AM2172" s="12">
        <v>0</v>
      </c>
      <c r="AN2172" s="12">
        <v>0</v>
      </c>
      <c r="AO2172" s="12">
        <v>0</v>
      </c>
      <c r="AP2172" s="12">
        <v>0</v>
      </c>
      <c r="AQ2172" s="12">
        <v>0</v>
      </c>
      <c r="AR2172" s="12">
        <v>0</v>
      </c>
      <c r="AS2172" s="12">
        <v>0</v>
      </c>
      <c r="AT2172" s="12">
        <v>0</v>
      </c>
      <c r="AU2172" s="12">
        <v>0</v>
      </c>
      <c r="AV2172" s="12">
        <v>0</v>
      </c>
      <c r="AW2172" s="12">
        <v>0</v>
      </c>
      <c r="AX2172" s="12">
        <v>0</v>
      </c>
      <c r="AY2172" s="12">
        <v>0</v>
      </c>
      <c r="AZ2172" s="12">
        <v>0</v>
      </c>
      <c r="BA2172" s="12">
        <v>0</v>
      </c>
      <c r="BB2172" s="12">
        <v>0</v>
      </c>
      <c r="BC2172" s="12">
        <v>0</v>
      </c>
      <c r="BD2172" s="12">
        <v>0</v>
      </c>
      <c r="BE2172" s="12">
        <v>0</v>
      </c>
      <c r="BF2172" s="12">
        <v>0</v>
      </c>
      <c r="BK2172" t="s">
        <v>334</v>
      </c>
      <c r="BL2172" t="s">
        <v>112</v>
      </c>
      <c r="BM2172" s="2">
        <v>43917</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0</v>
      </c>
      <c r="CJ2172">
        <v>0</v>
      </c>
      <c r="CK2172">
        <v>0</v>
      </c>
      <c r="CL2172">
        <v>0</v>
      </c>
      <c r="CM2172">
        <v>0</v>
      </c>
      <c r="CN2172">
        <v>0</v>
      </c>
    </row>
    <row r="2173" spans="1:92" hidden="1" x14ac:dyDescent="0.25">
      <c r="A2173" s="27" t="s">
        <v>361</v>
      </c>
      <c r="B2173" s="12" t="s">
        <v>113</v>
      </c>
      <c r="C2173" s="2">
        <v>43920</v>
      </c>
      <c r="D2173" s="12">
        <v>0</v>
      </c>
      <c r="E2173" s="12">
        <v>0</v>
      </c>
      <c r="F2173" s="12">
        <v>0</v>
      </c>
      <c r="G2173" s="12">
        <v>0</v>
      </c>
      <c r="H2173" s="12">
        <v>0</v>
      </c>
      <c r="I2173" s="12">
        <v>0</v>
      </c>
      <c r="J2173" s="12">
        <v>0</v>
      </c>
      <c r="K2173" s="12">
        <v>0</v>
      </c>
      <c r="L2173" s="12">
        <v>0</v>
      </c>
      <c r="M2173" s="12">
        <v>0</v>
      </c>
      <c r="N2173" s="12">
        <v>0</v>
      </c>
      <c r="O2173" s="12">
        <v>0</v>
      </c>
      <c r="P2173" s="12">
        <v>0</v>
      </c>
      <c r="Q2173" s="12">
        <v>0</v>
      </c>
      <c r="R2173" s="12">
        <v>0</v>
      </c>
      <c r="S2173" s="12">
        <v>0</v>
      </c>
      <c r="T2173" s="12">
        <v>0</v>
      </c>
      <c r="U2173" s="12">
        <v>0</v>
      </c>
      <c r="V2173" s="12">
        <v>0</v>
      </c>
      <c r="W2173" s="12">
        <v>0</v>
      </c>
      <c r="X2173" s="12">
        <v>0</v>
      </c>
      <c r="Y2173" s="12">
        <v>0</v>
      </c>
      <c r="Z2173" s="12">
        <v>0</v>
      </c>
      <c r="AA2173" s="12">
        <v>0</v>
      </c>
      <c r="AB2173" s="12">
        <v>0</v>
      </c>
      <c r="AC2173" s="12">
        <v>0</v>
      </c>
      <c r="AG2173" s="35" t="s">
        <v>361</v>
      </c>
      <c r="AH2173" s="29" t="s">
        <v>113</v>
      </c>
      <c r="AI2173" s="36">
        <v>43920</v>
      </c>
      <c r="AJ2173" s="12">
        <v>0</v>
      </c>
      <c r="AK2173" s="12">
        <v>0</v>
      </c>
      <c r="AL2173" s="12">
        <v>0</v>
      </c>
      <c r="AM2173" s="12">
        <v>0</v>
      </c>
      <c r="AN2173" s="12">
        <v>0</v>
      </c>
      <c r="AO2173" s="12">
        <v>0</v>
      </c>
      <c r="AP2173" s="12">
        <v>0</v>
      </c>
      <c r="AQ2173" s="12">
        <v>0</v>
      </c>
      <c r="AR2173" s="12">
        <v>0</v>
      </c>
      <c r="AS2173" s="12">
        <v>0</v>
      </c>
      <c r="AT2173" s="12">
        <v>0</v>
      </c>
      <c r="AU2173" s="12">
        <v>0</v>
      </c>
      <c r="AV2173" s="12">
        <v>0</v>
      </c>
      <c r="AW2173" s="12">
        <v>0</v>
      </c>
      <c r="AX2173" s="12">
        <v>0</v>
      </c>
      <c r="AY2173" s="12">
        <v>0</v>
      </c>
      <c r="AZ2173" s="12">
        <v>0</v>
      </c>
      <c r="BA2173" s="12">
        <v>0</v>
      </c>
      <c r="BB2173" s="12">
        <v>0</v>
      </c>
      <c r="BC2173" s="12">
        <v>0</v>
      </c>
      <c r="BD2173" s="12">
        <v>0</v>
      </c>
      <c r="BE2173" s="12">
        <v>0</v>
      </c>
      <c r="BF2173" s="12">
        <v>0</v>
      </c>
      <c r="BK2173" t="s">
        <v>334</v>
      </c>
      <c r="BL2173" t="s">
        <v>113</v>
      </c>
      <c r="BM2173" s="2">
        <v>43917</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v>0</v>
      </c>
      <c r="CG2173">
        <v>0</v>
      </c>
      <c r="CH2173">
        <v>0</v>
      </c>
      <c r="CI2173">
        <v>0</v>
      </c>
      <c r="CJ2173">
        <v>0</v>
      </c>
      <c r="CK2173">
        <v>0</v>
      </c>
      <c r="CL2173">
        <v>0</v>
      </c>
      <c r="CM2173">
        <v>0</v>
      </c>
      <c r="CN2173">
        <v>0</v>
      </c>
    </row>
    <row r="2174" spans="1:92" hidden="1" x14ac:dyDescent="0.25">
      <c r="A2174" s="27" t="s">
        <v>362</v>
      </c>
      <c r="B2174" s="12" t="s">
        <v>110</v>
      </c>
      <c r="C2174" s="2">
        <v>43920</v>
      </c>
      <c r="D2174" s="12">
        <v>0</v>
      </c>
      <c r="E2174" s="12">
        <v>0</v>
      </c>
      <c r="F2174" s="12">
        <v>0</v>
      </c>
      <c r="G2174" s="12">
        <v>0</v>
      </c>
      <c r="H2174" s="12">
        <v>0</v>
      </c>
      <c r="I2174" s="12">
        <v>0</v>
      </c>
      <c r="J2174" s="12">
        <v>0</v>
      </c>
      <c r="K2174" s="12">
        <v>0</v>
      </c>
      <c r="L2174" s="12">
        <v>0</v>
      </c>
      <c r="M2174" s="12">
        <v>0</v>
      </c>
      <c r="N2174" s="12">
        <v>0</v>
      </c>
      <c r="O2174" s="12">
        <v>0</v>
      </c>
      <c r="P2174" s="12">
        <v>0</v>
      </c>
      <c r="Q2174" s="12">
        <v>0</v>
      </c>
      <c r="R2174" s="12">
        <v>0</v>
      </c>
      <c r="S2174" s="12">
        <v>0</v>
      </c>
      <c r="T2174" s="12">
        <v>0</v>
      </c>
      <c r="U2174" s="12">
        <v>0</v>
      </c>
      <c r="V2174" s="12">
        <v>0</v>
      </c>
      <c r="W2174" s="12">
        <v>0</v>
      </c>
      <c r="X2174" s="12">
        <v>0</v>
      </c>
      <c r="Y2174" s="12">
        <v>0</v>
      </c>
      <c r="Z2174" s="12">
        <v>0</v>
      </c>
      <c r="AA2174" s="12">
        <v>0</v>
      </c>
      <c r="AB2174" s="12">
        <v>0</v>
      </c>
      <c r="AC2174" s="12">
        <v>0</v>
      </c>
      <c r="AG2174" s="33" t="s">
        <v>362</v>
      </c>
      <c r="AH2174" s="30" t="s">
        <v>110</v>
      </c>
      <c r="AI2174" s="34">
        <v>43920</v>
      </c>
      <c r="AJ2174" s="12">
        <v>0</v>
      </c>
      <c r="AK2174" s="12">
        <v>0</v>
      </c>
      <c r="AL2174" s="12">
        <v>0</v>
      </c>
      <c r="AM2174" s="12">
        <v>0</v>
      </c>
      <c r="AN2174" s="12">
        <v>0</v>
      </c>
      <c r="AO2174" s="12">
        <v>0</v>
      </c>
      <c r="AP2174" s="12">
        <v>0</v>
      </c>
      <c r="AQ2174" s="12">
        <v>0</v>
      </c>
      <c r="AR2174" s="12">
        <v>0</v>
      </c>
      <c r="AS2174" s="12">
        <v>0</v>
      </c>
      <c r="AT2174" s="12">
        <v>0</v>
      </c>
      <c r="AU2174" s="12">
        <v>0</v>
      </c>
      <c r="AV2174" s="12">
        <v>0</v>
      </c>
      <c r="AW2174" s="12">
        <v>0</v>
      </c>
      <c r="AX2174" s="12">
        <v>0</v>
      </c>
      <c r="AY2174" s="12">
        <v>0</v>
      </c>
      <c r="AZ2174" s="12">
        <v>0</v>
      </c>
      <c r="BA2174" s="12">
        <v>0</v>
      </c>
      <c r="BB2174" s="12">
        <v>0</v>
      </c>
      <c r="BC2174" s="12">
        <v>0</v>
      </c>
      <c r="BD2174" s="12">
        <v>0</v>
      </c>
      <c r="BE2174" s="12">
        <v>0</v>
      </c>
      <c r="BF2174" s="12">
        <v>0</v>
      </c>
      <c r="BK2174" t="s">
        <v>335</v>
      </c>
      <c r="BL2174" t="s">
        <v>110</v>
      </c>
      <c r="BM2174" s="2">
        <v>43917</v>
      </c>
      <c r="BN2174">
        <v>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c r="CI2174">
        <v>0</v>
      </c>
      <c r="CJ2174">
        <v>0</v>
      </c>
      <c r="CK2174">
        <v>0</v>
      </c>
      <c r="CL2174">
        <v>0</v>
      </c>
      <c r="CM2174">
        <v>0</v>
      </c>
      <c r="CN2174">
        <v>0</v>
      </c>
    </row>
    <row r="2175" spans="1:92" hidden="1" x14ac:dyDescent="0.25">
      <c r="A2175" s="27" t="s">
        <v>362</v>
      </c>
      <c r="B2175" s="12" t="s">
        <v>111</v>
      </c>
      <c r="C2175" s="2">
        <v>43920</v>
      </c>
      <c r="D2175" s="12">
        <v>0</v>
      </c>
      <c r="E2175" s="12">
        <v>0</v>
      </c>
      <c r="F2175" s="12">
        <v>0</v>
      </c>
      <c r="G2175" s="12">
        <v>0</v>
      </c>
      <c r="H2175" s="12">
        <v>0</v>
      </c>
      <c r="I2175" s="12">
        <v>0</v>
      </c>
      <c r="J2175" s="12">
        <v>0</v>
      </c>
      <c r="K2175" s="12">
        <v>0</v>
      </c>
      <c r="L2175" s="12">
        <v>0</v>
      </c>
      <c r="M2175" s="12">
        <v>0</v>
      </c>
      <c r="N2175" s="12">
        <v>0</v>
      </c>
      <c r="O2175" s="12">
        <v>0</v>
      </c>
      <c r="P2175" s="12">
        <v>0</v>
      </c>
      <c r="Q2175" s="12">
        <v>0</v>
      </c>
      <c r="R2175" s="12">
        <v>0</v>
      </c>
      <c r="S2175" s="12">
        <v>0</v>
      </c>
      <c r="T2175" s="12">
        <v>0</v>
      </c>
      <c r="U2175" s="12">
        <v>0</v>
      </c>
      <c r="V2175" s="12">
        <v>0</v>
      </c>
      <c r="W2175" s="12">
        <v>0</v>
      </c>
      <c r="X2175" s="12">
        <v>0</v>
      </c>
      <c r="Y2175" s="12">
        <v>0</v>
      </c>
      <c r="Z2175" s="12">
        <v>0</v>
      </c>
      <c r="AA2175" s="12">
        <v>0</v>
      </c>
      <c r="AB2175" s="12">
        <v>0</v>
      </c>
      <c r="AC2175" s="12">
        <v>0</v>
      </c>
      <c r="AG2175" s="35" t="s">
        <v>362</v>
      </c>
      <c r="AH2175" s="29" t="s">
        <v>111</v>
      </c>
      <c r="AI2175" s="36">
        <v>43920</v>
      </c>
      <c r="AJ2175" s="12">
        <v>0</v>
      </c>
      <c r="AK2175" s="12">
        <v>0</v>
      </c>
      <c r="AL2175" s="12">
        <v>0</v>
      </c>
      <c r="AM2175" s="12">
        <v>0</v>
      </c>
      <c r="AN2175" s="12">
        <v>0</v>
      </c>
      <c r="AO2175" s="12">
        <v>0</v>
      </c>
      <c r="AP2175" s="12">
        <v>0</v>
      </c>
      <c r="AQ2175" s="12">
        <v>0</v>
      </c>
      <c r="AR2175" s="12">
        <v>0</v>
      </c>
      <c r="AS2175" s="12">
        <v>0</v>
      </c>
      <c r="AT2175" s="12">
        <v>0</v>
      </c>
      <c r="AU2175" s="12">
        <v>0</v>
      </c>
      <c r="AV2175" s="12">
        <v>0</v>
      </c>
      <c r="AW2175" s="12">
        <v>0</v>
      </c>
      <c r="AX2175" s="12">
        <v>0</v>
      </c>
      <c r="AY2175" s="12">
        <v>0</v>
      </c>
      <c r="AZ2175" s="12">
        <v>0</v>
      </c>
      <c r="BA2175" s="12">
        <v>0</v>
      </c>
      <c r="BB2175" s="12">
        <v>0</v>
      </c>
      <c r="BC2175" s="12">
        <v>0</v>
      </c>
      <c r="BD2175" s="12">
        <v>0</v>
      </c>
      <c r="BE2175" s="12">
        <v>0</v>
      </c>
      <c r="BF2175" s="12">
        <v>0</v>
      </c>
      <c r="BK2175" t="s">
        <v>335</v>
      </c>
      <c r="BL2175" t="s">
        <v>111</v>
      </c>
      <c r="BM2175" s="2">
        <v>43917</v>
      </c>
      <c r="BN2175">
        <v>0</v>
      </c>
      <c r="BO2175">
        <v>0</v>
      </c>
      <c r="BP2175">
        <v>0</v>
      </c>
      <c r="BQ2175">
        <v>0</v>
      </c>
      <c r="BR2175">
        <v>0</v>
      </c>
      <c r="BS2175">
        <v>0</v>
      </c>
      <c r="BT2175">
        <v>0</v>
      </c>
      <c r="BU2175">
        <v>0</v>
      </c>
      <c r="BV2175">
        <v>0</v>
      </c>
      <c r="BW2175">
        <v>0</v>
      </c>
      <c r="BX2175">
        <v>0</v>
      </c>
      <c r="BY2175">
        <v>0</v>
      </c>
      <c r="BZ2175">
        <v>0</v>
      </c>
      <c r="CA2175">
        <v>0</v>
      </c>
      <c r="CB2175">
        <v>0</v>
      </c>
      <c r="CC2175">
        <v>0</v>
      </c>
      <c r="CD2175">
        <v>0</v>
      </c>
      <c r="CE2175">
        <v>0</v>
      </c>
      <c r="CF2175">
        <v>0</v>
      </c>
      <c r="CG2175">
        <v>0</v>
      </c>
      <c r="CH2175">
        <v>0</v>
      </c>
      <c r="CI2175">
        <v>0</v>
      </c>
      <c r="CJ2175">
        <v>0</v>
      </c>
      <c r="CK2175">
        <v>0</v>
      </c>
      <c r="CL2175">
        <v>0</v>
      </c>
      <c r="CM2175">
        <v>0</v>
      </c>
      <c r="CN2175">
        <v>0</v>
      </c>
    </row>
    <row r="2176" spans="1:92" hidden="1" x14ac:dyDescent="0.25">
      <c r="A2176" s="27" t="s">
        <v>362</v>
      </c>
      <c r="B2176" s="12" t="s">
        <v>112</v>
      </c>
      <c r="C2176" s="2">
        <v>43920</v>
      </c>
      <c r="D2176" s="12">
        <v>0</v>
      </c>
      <c r="E2176" s="12">
        <v>0</v>
      </c>
      <c r="F2176" s="12">
        <v>0</v>
      </c>
      <c r="G2176" s="12">
        <v>0</v>
      </c>
      <c r="H2176" s="12">
        <v>0</v>
      </c>
      <c r="I2176" s="12">
        <v>0</v>
      </c>
      <c r="J2176" s="12">
        <v>0</v>
      </c>
      <c r="K2176" s="12">
        <v>0</v>
      </c>
      <c r="L2176" s="12">
        <v>0</v>
      </c>
      <c r="M2176" s="12">
        <v>0</v>
      </c>
      <c r="N2176" s="12">
        <v>0</v>
      </c>
      <c r="O2176" s="12">
        <v>0</v>
      </c>
      <c r="P2176" s="12">
        <v>0</v>
      </c>
      <c r="Q2176" s="12">
        <v>0</v>
      </c>
      <c r="R2176" s="12">
        <v>0</v>
      </c>
      <c r="S2176" s="12">
        <v>0</v>
      </c>
      <c r="T2176" s="12">
        <v>0</v>
      </c>
      <c r="U2176" s="12">
        <v>0</v>
      </c>
      <c r="V2176" s="12">
        <v>0</v>
      </c>
      <c r="W2176" s="12">
        <v>0</v>
      </c>
      <c r="X2176" s="12">
        <v>0</v>
      </c>
      <c r="Y2176" s="12">
        <v>0</v>
      </c>
      <c r="Z2176" s="12">
        <v>0</v>
      </c>
      <c r="AA2176" s="12">
        <v>0</v>
      </c>
      <c r="AB2176" s="12">
        <v>0</v>
      </c>
      <c r="AC2176" s="12">
        <v>0</v>
      </c>
      <c r="AG2176" s="33" t="s">
        <v>362</v>
      </c>
      <c r="AH2176" s="30" t="s">
        <v>112</v>
      </c>
      <c r="AI2176" s="34">
        <v>43920</v>
      </c>
      <c r="AJ2176" s="12">
        <v>0</v>
      </c>
      <c r="AK2176" s="12">
        <v>0</v>
      </c>
      <c r="AL2176" s="12">
        <v>0</v>
      </c>
      <c r="AM2176" s="12">
        <v>0</v>
      </c>
      <c r="AN2176" s="12">
        <v>0</v>
      </c>
      <c r="AO2176" s="12">
        <v>0</v>
      </c>
      <c r="AP2176" s="12">
        <v>0</v>
      </c>
      <c r="AQ2176" s="12">
        <v>0</v>
      </c>
      <c r="AR2176" s="12">
        <v>0</v>
      </c>
      <c r="AS2176" s="12">
        <v>0</v>
      </c>
      <c r="AT2176" s="12">
        <v>0</v>
      </c>
      <c r="AU2176" s="12">
        <v>0</v>
      </c>
      <c r="AV2176" s="12">
        <v>0</v>
      </c>
      <c r="AW2176" s="12">
        <v>0</v>
      </c>
      <c r="AX2176" s="12">
        <v>0</v>
      </c>
      <c r="AY2176" s="12">
        <v>0</v>
      </c>
      <c r="AZ2176" s="12">
        <v>0</v>
      </c>
      <c r="BA2176" s="12">
        <v>0</v>
      </c>
      <c r="BB2176" s="12">
        <v>0</v>
      </c>
      <c r="BC2176" s="12">
        <v>0</v>
      </c>
      <c r="BD2176" s="12">
        <v>0</v>
      </c>
      <c r="BE2176" s="12">
        <v>0</v>
      </c>
      <c r="BF2176" s="12">
        <v>0</v>
      </c>
      <c r="BK2176" t="s">
        <v>335</v>
      </c>
      <c r="BL2176" t="s">
        <v>112</v>
      </c>
      <c r="BM2176" s="2">
        <v>43917</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0</v>
      </c>
      <c r="CF2176">
        <v>0</v>
      </c>
      <c r="CG2176">
        <v>0</v>
      </c>
      <c r="CH2176">
        <v>0</v>
      </c>
      <c r="CI2176">
        <v>0</v>
      </c>
      <c r="CJ2176">
        <v>0</v>
      </c>
      <c r="CK2176">
        <v>0</v>
      </c>
      <c r="CL2176">
        <v>0</v>
      </c>
      <c r="CM2176">
        <v>0</v>
      </c>
      <c r="CN2176">
        <v>0</v>
      </c>
    </row>
    <row r="2177" spans="1:92" hidden="1" x14ac:dyDescent="0.25">
      <c r="A2177" s="27" t="s">
        <v>362</v>
      </c>
      <c r="B2177" s="12" t="s">
        <v>113</v>
      </c>
      <c r="C2177" s="2">
        <v>43920</v>
      </c>
      <c r="D2177" s="12">
        <v>0</v>
      </c>
      <c r="E2177" s="12">
        <v>0</v>
      </c>
      <c r="F2177" s="12">
        <v>0</v>
      </c>
      <c r="G2177" s="12">
        <v>0</v>
      </c>
      <c r="H2177" s="12">
        <v>0</v>
      </c>
      <c r="I2177" s="12">
        <v>0</v>
      </c>
      <c r="J2177" s="12">
        <v>0</v>
      </c>
      <c r="K2177" s="12">
        <v>0</v>
      </c>
      <c r="L2177" s="12">
        <v>0</v>
      </c>
      <c r="M2177" s="12">
        <v>0</v>
      </c>
      <c r="N2177" s="12">
        <v>0</v>
      </c>
      <c r="O2177" s="12">
        <v>0</v>
      </c>
      <c r="P2177" s="12">
        <v>0</v>
      </c>
      <c r="Q2177" s="12">
        <v>0</v>
      </c>
      <c r="R2177" s="12">
        <v>0</v>
      </c>
      <c r="S2177" s="12">
        <v>0</v>
      </c>
      <c r="T2177" s="12">
        <v>0</v>
      </c>
      <c r="U2177" s="12">
        <v>0</v>
      </c>
      <c r="V2177" s="12">
        <v>0</v>
      </c>
      <c r="W2177" s="12">
        <v>0</v>
      </c>
      <c r="X2177" s="12">
        <v>0</v>
      </c>
      <c r="Y2177" s="12">
        <v>0</v>
      </c>
      <c r="Z2177" s="12">
        <v>0</v>
      </c>
      <c r="AA2177" s="12">
        <v>0</v>
      </c>
      <c r="AB2177" s="12">
        <v>0</v>
      </c>
      <c r="AC2177" s="12">
        <v>0</v>
      </c>
      <c r="AG2177" s="35" t="s">
        <v>362</v>
      </c>
      <c r="AH2177" s="29" t="s">
        <v>113</v>
      </c>
      <c r="AI2177" s="36">
        <v>43920</v>
      </c>
      <c r="AJ2177" s="12">
        <v>0</v>
      </c>
      <c r="AK2177" s="12">
        <v>0</v>
      </c>
      <c r="AL2177" s="12">
        <v>0</v>
      </c>
      <c r="AM2177" s="12">
        <v>0</v>
      </c>
      <c r="AN2177" s="12">
        <v>0</v>
      </c>
      <c r="AO2177" s="12">
        <v>0</v>
      </c>
      <c r="AP2177" s="12">
        <v>0</v>
      </c>
      <c r="AQ2177" s="12">
        <v>0</v>
      </c>
      <c r="AR2177" s="12">
        <v>0</v>
      </c>
      <c r="AS2177" s="12">
        <v>0</v>
      </c>
      <c r="AT2177" s="12">
        <v>0</v>
      </c>
      <c r="AU2177" s="12">
        <v>0</v>
      </c>
      <c r="AV2177" s="12">
        <v>0</v>
      </c>
      <c r="AW2177" s="12">
        <v>0</v>
      </c>
      <c r="AX2177" s="12">
        <v>0</v>
      </c>
      <c r="AY2177" s="12">
        <v>0</v>
      </c>
      <c r="AZ2177" s="12">
        <v>0</v>
      </c>
      <c r="BA2177" s="12">
        <v>0</v>
      </c>
      <c r="BB2177" s="12">
        <v>0</v>
      </c>
      <c r="BC2177" s="12">
        <v>0</v>
      </c>
      <c r="BD2177" s="12">
        <v>0</v>
      </c>
      <c r="BE2177" s="12">
        <v>0</v>
      </c>
      <c r="BF2177" s="12">
        <v>0</v>
      </c>
      <c r="BK2177" t="s">
        <v>335</v>
      </c>
      <c r="BL2177" t="s">
        <v>113</v>
      </c>
      <c r="BM2177" s="2">
        <v>43917</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0</v>
      </c>
      <c r="CJ2177">
        <v>0</v>
      </c>
      <c r="CK2177">
        <v>0</v>
      </c>
      <c r="CL2177">
        <v>0</v>
      </c>
      <c r="CM2177">
        <v>0</v>
      </c>
      <c r="CN2177">
        <v>0</v>
      </c>
    </row>
    <row r="2178" spans="1:92" hidden="1" x14ac:dyDescent="0.25">
      <c r="A2178" s="27" t="s">
        <v>363</v>
      </c>
      <c r="B2178" s="12" t="s">
        <v>110</v>
      </c>
      <c r="C2178" s="2">
        <v>43920</v>
      </c>
      <c r="D2178" s="12">
        <v>0</v>
      </c>
      <c r="E2178" s="12">
        <v>0</v>
      </c>
      <c r="F2178" s="12">
        <v>0</v>
      </c>
      <c r="G2178" s="12">
        <v>0</v>
      </c>
      <c r="H2178" s="12">
        <v>0</v>
      </c>
      <c r="I2178" s="12">
        <v>0</v>
      </c>
      <c r="J2178" s="12">
        <v>0</v>
      </c>
      <c r="K2178" s="12">
        <v>0</v>
      </c>
      <c r="L2178" s="12">
        <v>0</v>
      </c>
      <c r="M2178" s="12">
        <v>0</v>
      </c>
      <c r="N2178" s="12">
        <v>0</v>
      </c>
      <c r="O2178" s="12">
        <v>0</v>
      </c>
      <c r="P2178" s="12">
        <v>0</v>
      </c>
      <c r="Q2178" s="12">
        <v>0</v>
      </c>
      <c r="R2178" s="12">
        <v>0</v>
      </c>
      <c r="S2178" s="12">
        <v>0</v>
      </c>
      <c r="T2178" s="12">
        <v>0</v>
      </c>
      <c r="U2178" s="12">
        <v>0</v>
      </c>
      <c r="V2178" s="12">
        <v>0</v>
      </c>
      <c r="W2178" s="12">
        <v>0</v>
      </c>
      <c r="X2178" s="12">
        <v>0</v>
      </c>
      <c r="Y2178" s="12">
        <v>0</v>
      </c>
      <c r="Z2178" s="12">
        <v>0</v>
      </c>
      <c r="AA2178" s="12">
        <v>0</v>
      </c>
      <c r="AB2178" s="12">
        <v>0</v>
      </c>
      <c r="AC2178" s="12">
        <v>0</v>
      </c>
      <c r="AG2178" s="33" t="s">
        <v>363</v>
      </c>
      <c r="AH2178" s="30" t="s">
        <v>110</v>
      </c>
      <c r="AI2178" s="34">
        <v>43920</v>
      </c>
      <c r="AJ2178" s="12">
        <v>0</v>
      </c>
      <c r="AK2178" s="12">
        <v>0</v>
      </c>
      <c r="AL2178" s="12">
        <v>0</v>
      </c>
      <c r="AM2178" s="12">
        <v>0</v>
      </c>
      <c r="AN2178" s="12">
        <v>0</v>
      </c>
      <c r="AO2178" s="12">
        <v>0</v>
      </c>
      <c r="AP2178" s="12">
        <v>0</v>
      </c>
      <c r="AQ2178" s="12">
        <v>0</v>
      </c>
      <c r="AR2178" s="12">
        <v>0</v>
      </c>
      <c r="AS2178" s="12">
        <v>0</v>
      </c>
      <c r="AT2178" s="12">
        <v>0</v>
      </c>
      <c r="AU2178" s="12">
        <v>0</v>
      </c>
      <c r="AV2178" s="12">
        <v>0</v>
      </c>
      <c r="AW2178" s="12">
        <v>0</v>
      </c>
      <c r="AX2178" s="12">
        <v>0</v>
      </c>
      <c r="AY2178" s="12">
        <v>0</v>
      </c>
      <c r="AZ2178" s="12">
        <v>0</v>
      </c>
      <c r="BA2178" s="12">
        <v>0</v>
      </c>
      <c r="BB2178" s="12">
        <v>0</v>
      </c>
      <c r="BC2178" s="12">
        <v>0</v>
      </c>
      <c r="BD2178" s="12">
        <v>0</v>
      </c>
      <c r="BE2178" s="12">
        <v>0</v>
      </c>
      <c r="BF2178" s="12">
        <v>0</v>
      </c>
      <c r="BK2178" t="s">
        <v>336</v>
      </c>
      <c r="BL2178" t="s">
        <v>110</v>
      </c>
      <c r="BM2178" s="2">
        <v>43917</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0</v>
      </c>
      <c r="CF2178">
        <v>0</v>
      </c>
      <c r="CG2178">
        <v>0</v>
      </c>
      <c r="CH2178">
        <v>0</v>
      </c>
      <c r="CI2178">
        <v>0</v>
      </c>
      <c r="CJ2178">
        <v>0</v>
      </c>
      <c r="CK2178">
        <v>0</v>
      </c>
      <c r="CL2178">
        <v>0</v>
      </c>
      <c r="CM2178">
        <v>0</v>
      </c>
      <c r="CN2178">
        <v>0</v>
      </c>
    </row>
    <row r="2179" spans="1:92" hidden="1" x14ac:dyDescent="0.25">
      <c r="A2179" s="27" t="s">
        <v>363</v>
      </c>
      <c r="B2179" s="12" t="s">
        <v>111</v>
      </c>
      <c r="C2179" s="2">
        <v>43920</v>
      </c>
      <c r="D2179" s="12">
        <v>0</v>
      </c>
      <c r="E2179" s="12">
        <v>0</v>
      </c>
      <c r="F2179" s="12">
        <v>0</v>
      </c>
      <c r="G2179" s="12">
        <v>0</v>
      </c>
      <c r="H2179" s="12">
        <v>0</v>
      </c>
      <c r="I2179" s="12">
        <v>0</v>
      </c>
      <c r="J2179" s="12">
        <v>0</v>
      </c>
      <c r="K2179" s="12">
        <v>0</v>
      </c>
      <c r="L2179" s="12">
        <v>0</v>
      </c>
      <c r="M2179" s="12">
        <v>0</v>
      </c>
      <c r="N2179" s="12">
        <v>0</v>
      </c>
      <c r="O2179" s="12">
        <v>0</v>
      </c>
      <c r="P2179" s="12">
        <v>0</v>
      </c>
      <c r="Q2179" s="12">
        <v>0</v>
      </c>
      <c r="R2179" s="12">
        <v>0</v>
      </c>
      <c r="S2179" s="12">
        <v>0</v>
      </c>
      <c r="T2179" s="12">
        <v>0</v>
      </c>
      <c r="U2179" s="12">
        <v>0</v>
      </c>
      <c r="V2179" s="12">
        <v>0</v>
      </c>
      <c r="W2179" s="12">
        <v>0</v>
      </c>
      <c r="X2179" s="12">
        <v>0</v>
      </c>
      <c r="Y2179" s="12">
        <v>0</v>
      </c>
      <c r="Z2179" s="12">
        <v>0</v>
      </c>
      <c r="AA2179" s="12">
        <v>0</v>
      </c>
      <c r="AB2179" s="12">
        <v>0</v>
      </c>
      <c r="AC2179" s="12">
        <v>0</v>
      </c>
      <c r="AG2179" s="35" t="s">
        <v>363</v>
      </c>
      <c r="AH2179" s="29" t="s">
        <v>111</v>
      </c>
      <c r="AI2179" s="36">
        <v>43920</v>
      </c>
      <c r="AJ2179" s="12">
        <v>0</v>
      </c>
      <c r="AK2179" s="12">
        <v>0</v>
      </c>
      <c r="AL2179" s="12">
        <v>0</v>
      </c>
      <c r="AM2179" s="12">
        <v>0</v>
      </c>
      <c r="AN2179" s="12">
        <v>0</v>
      </c>
      <c r="AO2179" s="12">
        <v>0</v>
      </c>
      <c r="AP2179" s="12">
        <v>0</v>
      </c>
      <c r="AQ2179" s="12">
        <v>0</v>
      </c>
      <c r="AR2179" s="12">
        <v>0</v>
      </c>
      <c r="AS2179" s="12">
        <v>0</v>
      </c>
      <c r="AT2179" s="12">
        <v>0</v>
      </c>
      <c r="AU2179" s="12">
        <v>0</v>
      </c>
      <c r="AV2179" s="12">
        <v>0</v>
      </c>
      <c r="AW2179" s="12">
        <v>0</v>
      </c>
      <c r="AX2179" s="12">
        <v>0</v>
      </c>
      <c r="AY2179" s="12">
        <v>0</v>
      </c>
      <c r="AZ2179" s="12">
        <v>0</v>
      </c>
      <c r="BA2179" s="12">
        <v>0</v>
      </c>
      <c r="BB2179" s="12">
        <v>0</v>
      </c>
      <c r="BC2179" s="12">
        <v>0</v>
      </c>
      <c r="BD2179" s="12">
        <v>0</v>
      </c>
      <c r="BE2179" s="12">
        <v>0</v>
      </c>
      <c r="BF2179" s="12">
        <v>0</v>
      </c>
      <c r="BK2179" t="s">
        <v>336</v>
      </c>
      <c r="BL2179" t="s">
        <v>111</v>
      </c>
      <c r="BM2179" s="2">
        <v>43917</v>
      </c>
      <c r="BN2179">
        <v>0</v>
      </c>
      <c r="BO2179">
        <v>0</v>
      </c>
      <c r="BP2179">
        <v>0</v>
      </c>
      <c r="BQ2179">
        <v>0</v>
      </c>
      <c r="BR2179">
        <v>0</v>
      </c>
      <c r="BS2179">
        <v>0</v>
      </c>
      <c r="BT2179">
        <v>0</v>
      </c>
      <c r="BU2179">
        <v>0</v>
      </c>
      <c r="BV2179">
        <v>0</v>
      </c>
      <c r="BW2179">
        <v>0</v>
      </c>
      <c r="BX2179">
        <v>0</v>
      </c>
      <c r="BY2179">
        <v>0</v>
      </c>
      <c r="BZ2179">
        <v>0</v>
      </c>
      <c r="CA2179">
        <v>0</v>
      </c>
      <c r="CB2179">
        <v>0</v>
      </c>
      <c r="CC2179">
        <v>0</v>
      </c>
      <c r="CD2179">
        <v>0</v>
      </c>
      <c r="CE2179">
        <v>0</v>
      </c>
      <c r="CF2179">
        <v>0</v>
      </c>
      <c r="CG2179">
        <v>0</v>
      </c>
      <c r="CH2179">
        <v>0</v>
      </c>
      <c r="CI2179">
        <v>0</v>
      </c>
      <c r="CJ2179">
        <v>0</v>
      </c>
      <c r="CK2179">
        <v>0</v>
      </c>
      <c r="CL2179">
        <v>0</v>
      </c>
      <c r="CM2179">
        <v>0</v>
      </c>
      <c r="CN2179">
        <v>0</v>
      </c>
    </row>
    <row r="2180" spans="1:92" hidden="1" x14ac:dyDescent="0.25">
      <c r="A2180" s="27" t="s">
        <v>363</v>
      </c>
      <c r="B2180" s="12" t="s">
        <v>112</v>
      </c>
      <c r="C2180" s="2">
        <v>43920</v>
      </c>
      <c r="D2180" s="12">
        <v>0</v>
      </c>
      <c r="E2180" s="12">
        <v>0</v>
      </c>
      <c r="F2180" s="12">
        <v>0</v>
      </c>
      <c r="G2180" s="12">
        <v>0</v>
      </c>
      <c r="H2180" s="12">
        <v>0</v>
      </c>
      <c r="I2180" s="12">
        <v>0</v>
      </c>
      <c r="J2180" s="12">
        <v>0</v>
      </c>
      <c r="K2180" s="12">
        <v>0</v>
      </c>
      <c r="L2180" s="12">
        <v>0</v>
      </c>
      <c r="M2180" s="12">
        <v>0</v>
      </c>
      <c r="N2180" s="12">
        <v>0</v>
      </c>
      <c r="O2180" s="12">
        <v>0</v>
      </c>
      <c r="P2180" s="12">
        <v>0</v>
      </c>
      <c r="Q2180" s="12">
        <v>0</v>
      </c>
      <c r="R2180" s="12">
        <v>0</v>
      </c>
      <c r="S2180" s="12">
        <v>0</v>
      </c>
      <c r="T2180" s="12">
        <v>0</v>
      </c>
      <c r="U2180" s="12">
        <v>0</v>
      </c>
      <c r="V2180" s="12">
        <v>0</v>
      </c>
      <c r="W2180" s="12">
        <v>0</v>
      </c>
      <c r="X2180" s="12">
        <v>0</v>
      </c>
      <c r="Y2180" s="12">
        <v>0</v>
      </c>
      <c r="Z2180" s="12">
        <v>0</v>
      </c>
      <c r="AA2180" s="12">
        <v>0</v>
      </c>
      <c r="AB2180" s="12">
        <v>0</v>
      </c>
      <c r="AC2180" s="12">
        <v>0</v>
      </c>
      <c r="AG2180" s="33" t="s">
        <v>363</v>
      </c>
      <c r="AH2180" s="30" t="s">
        <v>112</v>
      </c>
      <c r="AI2180" s="34">
        <v>43920</v>
      </c>
      <c r="AJ2180" s="12">
        <v>0</v>
      </c>
      <c r="AK2180" s="12">
        <v>0</v>
      </c>
      <c r="AL2180" s="12">
        <v>0</v>
      </c>
      <c r="AM2180" s="12">
        <v>0</v>
      </c>
      <c r="AN2180" s="12">
        <v>0</v>
      </c>
      <c r="AO2180" s="12">
        <v>0</v>
      </c>
      <c r="AP2180" s="12">
        <v>0</v>
      </c>
      <c r="AQ2180" s="12">
        <v>0</v>
      </c>
      <c r="AR2180" s="12">
        <v>0</v>
      </c>
      <c r="AS2180" s="12">
        <v>0</v>
      </c>
      <c r="AT2180" s="12">
        <v>0</v>
      </c>
      <c r="AU2180" s="12">
        <v>0</v>
      </c>
      <c r="AV2180" s="12">
        <v>0</v>
      </c>
      <c r="AW2180" s="12">
        <v>0</v>
      </c>
      <c r="AX2180" s="12">
        <v>0</v>
      </c>
      <c r="AY2180" s="12">
        <v>0</v>
      </c>
      <c r="AZ2180" s="12">
        <v>0</v>
      </c>
      <c r="BA2180" s="12">
        <v>0</v>
      </c>
      <c r="BB2180" s="12">
        <v>0</v>
      </c>
      <c r="BC2180" s="12">
        <v>0</v>
      </c>
      <c r="BD2180" s="12">
        <v>0</v>
      </c>
      <c r="BE2180" s="12">
        <v>0</v>
      </c>
      <c r="BF2180" s="12">
        <v>0</v>
      </c>
      <c r="BK2180" t="s">
        <v>336</v>
      </c>
      <c r="BL2180" t="s">
        <v>112</v>
      </c>
      <c r="BM2180" s="2">
        <v>43917</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v>0</v>
      </c>
      <c r="CG2180">
        <v>0</v>
      </c>
      <c r="CH2180">
        <v>0</v>
      </c>
      <c r="CI2180">
        <v>0</v>
      </c>
      <c r="CJ2180">
        <v>0</v>
      </c>
      <c r="CK2180">
        <v>0</v>
      </c>
      <c r="CL2180">
        <v>0</v>
      </c>
      <c r="CM2180">
        <v>0</v>
      </c>
      <c r="CN2180">
        <v>0</v>
      </c>
    </row>
    <row r="2181" spans="1:92" hidden="1" x14ac:dyDescent="0.25">
      <c r="A2181" s="27" t="s">
        <v>363</v>
      </c>
      <c r="B2181" s="12" t="s">
        <v>113</v>
      </c>
      <c r="C2181" s="2">
        <v>43920</v>
      </c>
      <c r="D2181" s="12">
        <v>0</v>
      </c>
      <c r="E2181" s="12">
        <v>0</v>
      </c>
      <c r="F2181" s="12">
        <v>0</v>
      </c>
      <c r="G2181" s="12">
        <v>0</v>
      </c>
      <c r="H2181" s="12">
        <v>0</v>
      </c>
      <c r="I2181" s="12">
        <v>0</v>
      </c>
      <c r="J2181" s="12">
        <v>0</v>
      </c>
      <c r="K2181" s="12">
        <v>0</v>
      </c>
      <c r="L2181" s="12">
        <v>0</v>
      </c>
      <c r="M2181" s="12">
        <v>0</v>
      </c>
      <c r="N2181" s="12">
        <v>0</v>
      </c>
      <c r="O2181" s="12">
        <v>0</v>
      </c>
      <c r="P2181" s="12">
        <v>0</v>
      </c>
      <c r="Q2181" s="12">
        <v>0</v>
      </c>
      <c r="R2181" s="12">
        <v>0</v>
      </c>
      <c r="S2181" s="12">
        <v>0</v>
      </c>
      <c r="T2181" s="12">
        <v>0</v>
      </c>
      <c r="U2181" s="12">
        <v>0</v>
      </c>
      <c r="V2181" s="12">
        <v>0</v>
      </c>
      <c r="W2181" s="12">
        <v>0</v>
      </c>
      <c r="X2181" s="12">
        <v>0</v>
      </c>
      <c r="Y2181" s="12">
        <v>0</v>
      </c>
      <c r="Z2181" s="12">
        <v>0</v>
      </c>
      <c r="AA2181" s="12">
        <v>0</v>
      </c>
      <c r="AB2181" s="12">
        <v>0</v>
      </c>
      <c r="AC2181" s="12">
        <v>0</v>
      </c>
      <c r="AG2181" s="35" t="s">
        <v>363</v>
      </c>
      <c r="AH2181" s="29" t="s">
        <v>113</v>
      </c>
      <c r="AI2181" s="36">
        <v>43920</v>
      </c>
      <c r="AJ2181" s="12">
        <v>0</v>
      </c>
      <c r="AK2181" s="12">
        <v>0</v>
      </c>
      <c r="AL2181" s="12">
        <v>0</v>
      </c>
      <c r="AM2181" s="12">
        <v>0</v>
      </c>
      <c r="AN2181" s="12">
        <v>0</v>
      </c>
      <c r="AO2181" s="12">
        <v>0</v>
      </c>
      <c r="AP2181" s="12">
        <v>0</v>
      </c>
      <c r="AQ2181" s="12">
        <v>0</v>
      </c>
      <c r="AR2181" s="12">
        <v>0</v>
      </c>
      <c r="AS2181" s="12">
        <v>0</v>
      </c>
      <c r="AT2181" s="12">
        <v>0</v>
      </c>
      <c r="AU2181" s="12">
        <v>0</v>
      </c>
      <c r="AV2181" s="12">
        <v>0</v>
      </c>
      <c r="AW2181" s="12">
        <v>0</v>
      </c>
      <c r="AX2181" s="12">
        <v>0</v>
      </c>
      <c r="AY2181" s="12">
        <v>0</v>
      </c>
      <c r="AZ2181" s="12">
        <v>0</v>
      </c>
      <c r="BA2181" s="12">
        <v>0</v>
      </c>
      <c r="BB2181" s="12">
        <v>0</v>
      </c>
      <c r="BC2181" s="12">
        <v>0</v>
      </c>
      <c r="BD2181" s="12">
        <v>0</v>
      </c>
      <c r="BE2181" s="12">
        <v>0</v>
      </c>
      <c r="BF2181" s="12">
        <v>0</v>
      </c>
      <c r="BK2181" t="s">
        <v>336</v>
      </c>
      <c r="BL2181" t="s">
        <v>113</v>
      </c>
      <c r="BM2181" s="2">
        <v>43917</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c r="CI2181">
        <v>0</v>
      </c>
      <c r="CJ2181">
        <v>0</v>
      </c>
      <c r="CK2181">
        <v>0</v>
      </c>
      <c r="CL2181">
        <v>0</v>
      </c>
      <c r="CM2181">
        <v>0</v>
      </c>
      <c r="CN2181">
        <v>0</v>
      </c>
    </row>
    <row r="2182" spans="1:92" hidden="1" x14ac:dyDescent="0.25">
      <c r="A2182" s="27" t="s">
        <v>364</v>
      </c>
      <c r="B2182" s="12" t="s">
        <v>110</v>
      </c>
      <c r="C2182" s="2">
        <v>43920</v>
      </c>
      <c r="D2182" s="12">
        <v>0</v>
      </c>
      <c r="E2182" s="12">
        <v>0</v>
      </c>
      <c r="F2182" s="12">
        <v>0</v>
      </c>
      <c r="G2182" s="12">
        <v>0</v>
      </c>
      <c r="H2182" s="12">
        <v>0</v>
      </c>
      <c r="I2182" s="12">
        <v>0</v>
      </c>
      <c r="J2182" s="12">
        <v>0</v>
      </c>
      <c r="K2182" s="12">
        <v>0</v>
      </c>
      <c r="L2182" s="12">
        <v>0</v>
      </c>
      <c r="M2182" s="12">
        <v>0</v>
      </c>
      <c r="N2182" s="12">
        <v>0</v>
      </c>
      <c r="O2182" s="12">
        <v>0</v>
      </c>
      <c r="P2182" s="12">
        <v>0</v>
      </c>
      <c r="Q2182" s="12">
        <v>0</v>
      </c>
      <c r="R2182" s="12">
        <v>0</v>
      </c>
      <c r="S2182" s="12">
        <v>0</v>
      </c>
      <c r="T2182" s="12">
        <v>0</v>
      </c>
      <c r="U2182" s="12">
        <v>0</v>
      </c>
      <c r="V2182" s="12">
        <v>0</v>
      </c>
      <c r="W2182" s="12">
        <v>0</v>
      </c>
      <c r="X2182" s="12">
        <v>0</v>
      </c>
      <c r="Y2182" s="12">
        <v>0</v>
      </c>
      <c r="Z2182" s="12">
        <v>0</v>
      </c>
      <c r="AA2182" s="12">
        <v>0</v>
      </c>
      <c r="AB2182" s="12">
        <v>0</v>
      </c>
      <c r="AC2182" s="12">
        <v>0</v>
      </c>
      <c r="AG2182" s="33" t="s">
        <v>364</v>
      </c>
      <c r="AH2182" s="30" t="s">
        <v>110</v>
      </c>
      <c r="AI2182" s="34">
        <v>43920</v>
      </c>
      <c r="AJ2182" s="12">
        <v>0</v>
      </c>
      <c r="AK2182" s="12">
        <v>0</v>
      </c>
      <c r="AL2182" s="12">
        <v>0</v>
      </c>
      <c r="AM2182" s="12">
        <v>0</v>
      </c>
      <c r="AN2182" s="12">
        <v>0</v>
      </c>
      <c r="AO2182" s="12">
        <v>0</v>
      </c>
      <c r="AP2182" s="12">
        <v>0</v>
      </c>
      <c r="AQ2182" s="12">
        <v>0</v>
      </c>
      <c r="AR2182" s="12">
        <v>0</v>
      </c>
      <c r="AS2182" s="12">
        <v>0</v>
      </c>
      <c r="AT2182" s="12">
        <v>0</v>
      </c>
      <c r="AU2182" s="12">
        <v>0</v>
      </c>
      <c r="AV2182" s="12">
        <v>0</v>
      </c>
      <c r="AW2182" s="12">
        <v>0</v>
      </c>
      <c r="AX2182" s="12">
        <v>0</v>
      </c>
      <c r="AY2182" s="12">
        <v>0</v>
      </c>
      <c r="AZ2182" s="12">
        <v>0</v>
      </c>
      <c r="BA2182" s="12">
        <v>0</v>
      </c>
      <c r="BB2182" s="12">
        <v>0</v>
      </c>
      <c r="BC2182" s="12">
        <v>0</v>
      </c>
      <c r="BD2182" s="12">
        <v>0</v>
      </c>
      <c r="BE2182" s="12">
        <v>0</v>
      </c>
      <c r="BF2182" s="12">
        <v>0</v>
      </c>
      <c r="BK2182" t="s">
        <v>337</v>
      </c>
      <c r="BL2182" t="s">
        <v>110</v>
      </c>
      <c r="BM2182" s="2">
        <v>43917</v>
      </c>
      <c r="BN2182">
        <v>0</v>
      </c>
      <c r="BO2182">
        <v>0</v>
      </c>
      <c r="BP2182">
        <v>0</v>
      </c>
      <c r="BQ2182">
        <v>0</v>
      </c>
      <c r="BR2182">
        <v>0</v>
      </c>
      <c r="BS2182">
        <v>0</v>
      </c>
      <c r="BT2182">
        <v>0</v>
      </c>
      <c r="BU2182">
        <v>0</v>
      </c>
      <c r="BV2182">
        <v>0</v>
      </c>
      <c r="BW2182">
        <v>0</v>
      </c>
      <c r="BX2182">
        <v>0</v>
      </c>
      <c r="BY2182">
        <v>0</v>
      </c>
      <c r="BZ2182">
        <v>0</v>
      </c>
      <c r="CA2182">
        <v>0</v>
      </c>
      <c r="CB2182">
        <v>0</v>
      </c>
      <c r="CC2182">
        <v>0</v>
      </c>
      <c r="CD2182">
        <v>0</v>
      </c>
      <c r="CE2182">
        <v>0</v>
      </c>
      <c r="CF2182">
        <v>0</v>
      </c>
      <c r="CG2182">
        <v>0</v>
      </c>
      <c r="CH2182">
        <v>0</v>
      </c>
      <c r="CI2182">
        <v>0</v>
      </c>
      <c r="CJ2182">
        <v>0</v>
      </c>
      <c r="CK2182">
        <v>0</v>
      </c>
      <c r="CL2182">
        <v>0</v>
      </c>
      <c r="CM2182">
        <v>0</v>
      </c>
      <c r="CN2182">
        <v>0</v>
      </c>
    </row>
    <row r="2183" spans="1:92" hidden="1" x14ac:dyDescent="0.25">
      <c r="A2183" s="27" t="s">
        <v>364</v>
      </c>
      <c r="B2183" s="12" t="s">
        <v>111</v>
      </c>
      <c r="C2183" s="2">
        <v>43920</v>
      </c>
      <c r="D2183" s="12">
        <v>0</v>
      </c>
      <c r="E2183" s="12">
        <v>0</v>
      </c>
      <c r="F2183" s="12">
        <v>0</v>
      </c>
      <c r="G2183" s="12">
        <v>0</v>
      </c>
      <c r="H2183" s="12">
        <v>0</v>
      </c>
      <c r="I2183" s="12">
        <v>0</v>
      </c>
      <c r="J2183" s="12">
        <v>0</v>
      </c>
      <c r="K2183" s="12">
        <v>0</v>
      </c>
      <c r="L2183" s="12">
        <v>0</v>
      </c>
      <c r="M2183" s="12">
        <v>0</v>
      </c>
      <c r="N2183" s="12">
        <v>0</v>
      </c>
      <c r="O2183" s="12">
        <v>0</v>
      </c>
      <c r="P2183" s="12">
        <v>0</v>
      </c>
      <c r="Q2183" s="12">
        <v>0</v>
      </c>
      <c r="R2183" s="12">
        <v>0</v>
      </c>
      <c r="S2183" s="12">
        <v>0</v>
      </c>
      <c r="T2183" s="12">
        <v>0</v>
      </c>
      <c r="U2183" s="12">
        <v>0</v>
      </c>
      <c r="V2183" s="12">
        <v>0</v>
      </c>
      <c r="W2183" s="12">
        <v>0</v>
      </c>
      <c r="X2183" s="12">
        <v>0</v>
      </c>
      <c r="Y2183" s="12">
        <v>0</v>
      </c>
      <c r="Z2183" s="12">
        <v>0</v>
      </c>
      <c r="AA2183" s="12">
        <v>0</v>
      </c>
      <c r="AB2183" s="12">
        <v>0</v>
      </c>
      <c r="AC2183" s="12">
        <v>0</v>
      </c>
      <c r="AG2183" s="35" t="s">
        <v>364</v>
      </c>
      <c r="AH2183" s="29" t="s">
        <v>111</v>
      </c>
      <c r="AI2183" s="36">
        <v>43920</v>
      </c>
      <c r="AJ2183" s="12">
        <v>0</v>
      </c>
      <c r="AK2183" s="12">
        <v>0</v>
      </c>
      <c r="AL2183" s="12">
        <v>0</v>
      </c>
      <c r="AM2183" s="12">
        <v>0</v>
      </c>
      <c r="AN2183" s="12">
        <v>0</v>
      </c>
      <c r="AO2183" s="12">
        <v>0</v>
      </c>
      <c r="AP2183" s="12">
        <v>0</v>
      </c>
      <c r="AQ2183" s="12">
        <v>0</v>
      </c>
      <c r="AR2183" s="12">
        <v>0</v>
      </c>
      <c r="AS2183" s="12">
        <v>0</v>
      </c>
      <c r="AT2183" s="12">
        <v>0</v>
      </c>
      <c r="AU2183" s="12">
        <v>0</v>
      </c>
      <c r="AV2183" s="12">
        <v>0</v>
      </c>
      <c r="AW2183" s="12">
        <v>0</v>
      </c>
      <c r="AX2183" s="12">
        <v>0</v>
      </c>
      <c r="AY2183" s="12">
        <v>0</v>
      </c>
      <c r="AZ2183" s="12">
        <v>0</v>
      </c>
      <c r="BA2183" s="12">
        <v>0</v>
      </c>
      <c r="BB2183" s="12">
        <v>0</v>
      </c>
      <c r="BC2183" s="12">
        <v>0</v>
      </c>
      <c r="BD2183" s="12">
        <v>0</v>
      </c>
      <c r="BE2183" s="12">
        <v>0</v>
      </c>
      <c r="BF2183" s="12">
        <v>0</v>
      </c>
      <c r="BK2183" t="s">
        <v>337</v>
      </c>
      <c r="BL2183" t="s">
        <v>111</v>
      </c>
      <c r="BM2183" s="2">
        <v>43917</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0</v>
      </c>
      <c r="CJ2183">
        <v>0</v>
      </c>
      <c r="CK2183">
        <v>0</v>
      </c>
      <c r="CL2183">
        <v>0</v>
      </c>
      <c r="CM2183">
        <v>0</v>
      </c>
      <c r="CN2183">
        <v>0</v>
      </c>
    </row>
    <row r="2184" spans="1:92" hidden="1" x14ac:dyDescent="0.25">
      <c r="A2184" s="27" t="s">
        <v>364</v>
      </c>
      <c r="B2184" s="12" t="s">
        <v>112</v>
      </c>
      <c r="C2184" s="2">
        <v>43920</v>
      </c>
      <c r="D2184" s="12">
        <v>0</v>
      </c>
      <c r="E2184" s="12">
        <v>0</v>
      </c>
      <c r="F2184" s="12">
        <v>0</v>
      </c>
      <c r="G2184" s="12">
        <v>0</v>
      </c>
      <c r="H2184" s="12">
        <v>0</v>
      </c>
      <c r="I2184" s="12">
        <v>0</v>
      </c>
      <c r="J2184" s="12">
        <v>0</v>
      </c>
      <c r="K2184" s="12">
        <v>0</v>
      </c>
      <c r="L2184" s="12">
        <v>0</v>
      </c>
      <c r="M2184" s="12">
        <v>0</v>
      </c>
      <c r="N2184" s="12">
        <v>0</v>
      </c>
      <c r="O2184" s="12">
        <v>0</v>
      </c>
      <c r="P2184" s="12">
        <v>0</v>
      </c>
      <c r="Q2184" s="12">
        <v>0</v>
      </c>
      <c r="R2184" s="12">
        <v>0</v>
      </c>
      <c r="S2184" s="12">
        <v>0</v>
      </c>
      <c r="T2184" s="12">
        <v>0</v>
      </c>
      <c r="U2184" s="12">
        <v>0</v>
      </c>
      <c r="V2184" s="12">
        <v>0</v>
      </c>
      <c r="W2184" s="12">
        <v>0</v>
      </c>
      <c r="X2184" s="12">
        <v>0</v>
      </c>
      <c r="Y2184" s="12">
        <v>0</v>
      </c>
      <c r="Z2184" s="12">
        <v>0</v>
      </c>
      <c r="AA2184" s="12">
        <v>0</v>
      </c>
      <c r="AB2184" s="12">
        <v>0</v>
      </c>
      <c r="AC2184" s="12">
        <v>0</v>
      </c>
      <c r="AG2184" s="33" t="s">
        <v>364</v>
      </c>
      <c r="AH2184" s="30" t="s">
        <v>112</v>
      </c>
      <c r="AI2184" s="34">
        <v>43920</v>
      </c>
      <c r="AJ2184" s="12">
        <v>0</v>
      </c>
      <c r="AK2184" s="12">
        <v>0</v>
      </c>
      <c r="AL2184" s="12">
        <v>0</v>
      </c>
      <c r="AM2184" s="12">
        <v>0</v>
      </c>
      <c r="AN2184" s="12">
        <v>0</v>
      </c>
      <c r="AO2184" s="12">
        <v>0</v>
      </c>
      <c r="AP2184" s="12">
        <v>0</v>
      </c>
      <c r="AQ2184" s="12">
        <v>0</v>
      </c>
      <c r="AR2184" s="12">
        <v>0</v>
      </c>
      <c r="AS2184" s="12">
        <v>0</v>
      </c>
      <c r="AT2184" s="12">
        <v>0</v>
      </c>
      <c r="AU2184" s="12">
        <v>0</v>
      </c>
      <c r="AV2184" s="12">
        <v>0</v>
      </c>
      <c r="AW2184" s="12">
        <v>0</v>
      </c>
      <c r="AX2184" s="12">
        <v>0</v>
      </c>
      <c r="AY2184" s="12">
        <v>0</v>
      </c>
      <c r="AZ2184" s="12">
        <v>0</v>
      </c>
      <c r="BA2184" s="12">
        <v>0</v>
      </c>
      <c r="BB2184" s="12">
        <v>0</v>
      </c>
      <c r="BC2184" s="12">
        <v>0</v>
      </c>
      <c r="BD2184" s="12">
        <v>0</v>
      </c>
      <c r="BE2184" s="12">
        <v>0</v>
      </c>
      <c r="BF2184" s="12">
        <v>0</v>
      </c>
      <c r="BK2184" t="s">
        <v>337</v>
      </c>
      <c r="BL2184" t="s">
        <v>112</v>
      </c>
      <c r="BM2184" s="2">
        <v>43917</v>
      </c>
      <c r="BN2184">
        <v>0</v>
      </c>
      <c r="BO2184">
        <v>0</v>
      </c>
      <c r="BP2184">
        <v>0</v>
      </c>
      <c r="BQ2184">
        <v>0</v>
      </c>
      <c r="BR2184">
        <v>0</v>
      </c>
      <c r="BS2184">
        <v>0</v>
      </c>
      <c r="BT2184">
        <v>0</v>
      </c>
      <c r="BU2184">
        <v>0</v>
      </c>
      <c r="BV2184">
        <v>0</v>
      </c>
      <c r="BW2184">
        <v>0</v>
      </c>
      <c r="BX2184">
        <v>0</v>
      </c>
      <c r="BY2184">
        <v>0</v>
      </c>
      <c r="BZ2184">
        <v>0</v>
      </c>
      <c r="CA2184">
        <v>0</v>
      </c>
      <c r="CB2184">
        <v>0</v>
      </c>
      <c r="CC2184">
        <v>0</v>
      </c>
      <c r="CD2184">
        <v>0</v>
      </c>
      <c r="CE2184">
        <v>0</v>
      </c>
      <c r="CF2184">
        <v>0</v>
      </c>
      <c r="CG2184">
        <v>0</v>
      </c>
      <c r="CH2184">
        <v>0</v>
      </c>
      <c r="CI2184">
        <v>0</v>
      </c>
      <c r="CJ2184">
        <v>0</v>
      </c>
      <c r="CK2184">
        <v>0</v>
      </c>
      <c r="CL2184">
        <v>0</v>
      </c>
      <c r="CM2184">
        <v>0</v>
      </c>
      <c r="CN2184">
        <v>0</v>
      </c>
    </row>
    <row r="2185" spans="1:92" hidden="1" x14ac:dyDescent="0.25">
      <c r="A2185" s="27" t="s">
        <v>364</v>
      </c>
      <c r="B2185" s="12" t="s">
        <v>113</v>
      </c>
      <c r="C2185" s="2">
        <v>43920</v>
      </c>
      <c r="D2185" s="12">
        <v>0</v>
      </c>
      <c r="E2185" s="12">
        <v>0</v>
      </c>
      <c r="F2185" s="12">
        <v>0</v>
      </c>
      <c r="G2185" s="12">
        <v>0</v>
      </c>
      <c r="H2185" s="12">
        <v>0</v>
      </c>
      <c r="I2185" s="12">
        <v>0</v>
      </c>
      <c r="J2185" s="12">
        <v>0</v>
      </c>
      <c r="K2185" s="12">
        <v>0</v>
      </c>
      <c r="L2185" s="12">
        <v>0</v>
      </c>
      <c r="M2185" s="12">
        <v>0</v>
      </c>
      <c r="N2185" s="12">
        <v>0</v>
      </c>
      <c r="O2185" s="12">
        <v>0</v>
      </c>
      <c r="P2185" s="12">
        <v>0</v>
      </c>
      <c r="Q2185" s="12">
        <v>0</v>
      </c>
      <c r="R2185" s="12">
        <v>0</v>
      </c>
      <c r="S2185" s="12">
        <v>0</v>
      </c>
      <c r="T2185" s="12">
        <v>0</v>
      </c>
      <c r="U2185" s="12">
        <v>0</v>
      </c>
      <c r="V2185" s="12">
        <v>0</v>
      </c>
      <c r="W2185" s="12">
        <v>0</v>
      </c>
      <c r="X2185" s="12">
        <v>0</v>
      </c>
      <c r="Y2185" s="12">
        <v>0</v>
      </c>
      <c r="Z2185" s="12">
        <v>0</v>
      </c>
      <c r="AA2185" s="12">
        <v>0</v>
      </c>
      <c r="AB2185" s="12">
        <v>0</v>
      </c>
      <c r="AC2185" s="12">
        <v>0</v>
      </c>
      <c r="AG2185" s="35" t="s">
        <v>364</v>
      </c>
      <c r="AH2185" s="29" t="s">
        <v>113</v>
      </c>
      <c r="AI2185" s="36">
        <v>43920</v>
      </c>
      <c r="AJ2185" s="12">
        <v>0</v>
      </c>
      <c r="AK2185" s="12">
        <v>0</v>
      </c>
      <c r="AL2185" s="12">
        <v>0</v>
      </c>
      <c r="AM2185" s="12">
        <v>0</v>
      </c>
      <c r="AN2185" s="12">
        <v>0</v>
      </c>
      <c r="AO2185" s="12">
        <v>0</v>
      </c>
      <c r="AP2185" s="12">
        <v>0</v>
      </c>
      <c r="AQ2185" s="12">
        <v>0</v>
      </c>
      <c r="AR2185" s="12">
        <v>0</v>
      </c>
      <c r="AS2185" s="12">
        <v>0</v>
      </c>
      <c r="AT2185" s="12">
        <v>0</v>
      </c>
      <c r="AU2185" s="12">
        <v>0</v>
      </c>
      <c r="AV2185" s="12">
        <v>0</v>
      </c>
      <c r="AW2185" s="12">
        <v>0</v>
      </c>
      <c r="AX2185" s="12">
        <v>0</v>
      </c>
      <c r="AY2185" s="12">
        <v>0</v>
      </c>
      <c r="AZ2185" s="12">
        <v>0</v>
      </c>
      <c r="BA2185" s="12">
        <v>0</v>
      </c>
      <c r="BB2185" s="12">
        <v>0</v>
      </c>
      <c r="BC2185" s="12">
        <v>0</v>
      </c>
      <c r="BD2185" s="12">
        <v>0</v>
      </c>
      <c r="BE2185" s="12">
        <v>0</v>
      </c>
      <c r="BF2185" s="12">
        <v>0</v>
      </c>
      <c r="BK2185" t="s">
        <v>337</v>
      </c>
      <c r="BL2185" t="s">
        <v>113</v>
      </c>
      <c r="BM2185" s="2">
        <v>43917</v>
      </c>
      <c r="BN2185">
        <v>0</v>
      </c>
      <c r="BO2185">
        <v>0</v>
      </c>
      <c r="BP2185">
        <v>0</v>
      </c>
      <c r="BQ2185">
        <v>0</v>
      </c>
      <c r="BR2185">
        <v>0</v>
      </c>
      <c r="BS2185">
        <v>0</v>
      </c>
      <c r="BT2185">
        <v>0</v>
      </c>
      <c r="BU2185">
        <v>0</v>
      </c>
      <c r="BV2185">
        <v>0</v>
      </c>
      <c r="BW2185">
        <v>0</v>
      </c>
      <c r="BX2185">
        <v>0</v>
      </c>
      <c r="BY2185">
        <v>0</v>
      </c>
      <c r="BZ2185">
        <v>0</v>
      </c>
      <c r="CA2185">
        <v>0</v>
      </c>
      <c r="CB2185">
        <v>0</v>
      </c>
      <c r="CC2185">
        <v>0</v>
      </c>
      <c r="CD2185">
        <v>0</v>
      </c>
      <c r="CE2185">
        <v>0</v>
      </c>
      <c r="CF2185">
        <v>0</v>
      </c>
      <c r="CG2185">
        <v>0</v>
      </c>
      <c r="CH2185">
        <v>0</v>
      </c>
      <c r="CI2185">
        <v>0</v>
      </c>
      <c r="CJ2185">
        <v>0</v>
      </c>
      <c r="CK2185">
        <v>0</v>
      </c>
      <c r="CL2185">
        <v>0</v>
      </c>
      <c r="CM2185">
        <v>0</v>
      </c>
      <c r="CN2185">
        <v>0</v>
      </c>
    </row>
    <row r="2186" spans="1:92" hidden="1" x14ac:dyDescent="0.25">
      <c r="A2186" s="27" t="s">
        <v>344</v>
      </c>
      <c r="B2186" s="12" t="s">
        <v>110</v>
      </c>
      <c r="C2186" s="2">
        <v>43921</v>
      </c>
      <c r="D2186" s="12">
        <v>0</v>
      </c>
      <c r="E2186" s="12">
        <v>0</v>
      </c>
      <c r="F2186" s="12">
        <v>0</v>
      </c>
      <c r="G2186" s="12">
        <v>0</v>
      </c>
      <c r="H2186" s="12">
        <v>0</v>
      </c>
      <c r="I2186" s="12">
        <v>0</v>
      </c>
      <c r="J2186" s="12">
        <v>0</v>
      </c>
      <c r="K2186" s="12">
        <v>0</v>
      </c>
      <c r="L2186" s="12">
        <v>0</v>
      </c>
      <c r="M2186" s="12">
        <v>0</v>
      </c>
      <c r="N2186" s="12">
        <v>0</v>
      </c>
      <c r="O2186" s="12">
        <v>0</v>
      </c>
      <c r="P2186" s="12">
        <v>0</v>
      </c>
      <c r="Q2186" s="12">
        <v>0</v>
      </c>
      <c r="R2186" s="12">
        <v>0</v>
      </c>
      <c r="S2186" s="12">
        <v>0</v>
      </c>
      <c r="T2186" s="12">
        <v>0</v>
      </c>
      <c r="U2186" s="12">
        <v>0</v>
      </c>
      <c r="V2186" s="12">
        <v>0</v>
      </c>
      <c r="W2186" s="12">
        <v>0</v>
      </c>
      <c r="X2186" s="12">
        <v>0</v>
      </c>
      <c r="Y2186" s="12">
        <v>0</v>
      </c>
      <c r="Z2186" s="12">
        <v>0</v>
      </c>
      <c r="AA2186" s="12">
        <v>0</v>
      </c>
      <c r="AB2186" s="12">
        <v>0</v>
      </c>
      <c r="AC2186" s="12">
        <v>0</v>
      </c>
      <c r="AG2186" s="33" t="s">
        <v>344</v>
      </c>
      <c r="AH2186" s="30" t="s">
        <v>110</v>
      </c>
      <c r="AI2186" s="34">
        <v>43921</v>
      </c>
      <c r="AJ2186" s="12">
        <v>0</v>
      </c>
      <c r="AK2186" s="12">
        <v>0</v>
      </c>
      <c r="AL2186" s="12">
        <v>0</v>
      </c>
      <c r="AM2186" s="12">
        <v>0</v>
      </c>
      <c r="AN2186" s="12">
        <v>0</v>
      </c>
      <c r="AO2186" s="12">
        <v>0</v>
      </c>
      <c r="AP2186" s="12">
        <v>0</v>
      </c>
      <c r="AQ2186" s="12">
        <v>0</v>
      </c>
      <c r="AR2186" s="12">
        <v>0</v>
      </c>
      <c r="AS2186" s="12">
        <v>0</v>
      </c>
      <c r="AT2186" s="12">
        <v>0</v>
      </c>
      <c r="AU2186" s="12">
        <v>0</v>
      </c>
      <c r="AV2186" s="12">
        <v>0</v>
      </c>
      <c r="AW2186" s="12">
        <v>0</v>
      </c>
      <c r="AX2186" s="12">
        <v>0</v>
      </c>
      <c r="AY2186" s="12">
        <v>0</v>
      </c>
      <c r="AZ2186" s="12">
        <v>0</v>
      </c>
      <c r="BA2186" s="12">
        <v>0</v>
      </c>
      <c r="BB2186" s="12">
        <v>0</v>
      </c>
      <c r="BC2186" s="12">
        <v>0</v>
      </c>
      <c r="BD2186" s="12">
        <v>0</v>
      </c>
      <c r="BE2186" s="12">
        <v>0</v>
      </c>
      <c r="BF2186" s="12">
        <v>0</v>
      </c>
      <c r="BK2186" t="s">
        <v>338</v>
      </c>
      <c r="BL2186" t="s">
        <v>110</v>
      </c>
      <c r="BM2186" s="2">
        <v>43917</v>
      </c>
      <c r="BN2186">
        <v>0</v>
      </c>
      <c r="BO2186">
        <v>0</v>
      </c>
      <c r="BP2186">
        <v>0</v>
      </c>
      <c r="BQ2186">
        <v>0</v>
      </c>
      <c r="BR2186">
        <v>0</v>
      </c>
      <c r="BS2186">
        <v>0</v>
      </c>
      <c r="BT2186">
        <v>0</v>
      </c>
      <c r="BU2186">
        <v>0</v>
      </c>
      <c r="BV2186">
        <v>0</v>
      </c>
      <c r="BW2186">
        <v>0</v>
      </c>
      <c r="BX2186">
        <v>0</v>
      </c>
      <c r="BY2186">
        <v>0</v>
      </c>
      <c r="BZ2186">
        <v>0</v>
      </c>
      <c r="CA2186">
        <v>0</v>
      </c>
      <c r="CB2186">
        <v>0</v>
      </c>
      <c r="CC2186">
        <v>0</v>
      </c>
      <c r="CD2186">
        <v>0</v>
      </c>
      <c r="CE2186">
        <v>0</v>
      </c>
      <c r="CF2186">
        <v>0</v>
      </c>
      <c r="CG2186">
        <v>0</v>
      </c>
      <c r="CH2186">
        <v>0</v>
      </c>
      <c r="CI2186">
        <v>0</v>
      </c>
      <c r="CJ2186">
        <v>0</v>
      </c>
      <c r="CK2186">
        <v>0</v>
      </c>
      <c r="CL2186">
        <v>0</v>
      </c>
      <c r="CM2186">
        <v>0</v>
      </c>
      <c r="CN2186">
        <v>0</v>
      </c>
    </row>
    <row r="2187" spans="1:92" hidden="1" x14ac:dyDescent="0.25">
      <c r="A2187" s="27" t="s">
        <v>344</v>
      </c>
      <c r="B2187" s="12" t="s">
        <v>111</v>
      </c>
      <c r="C2187" s="2">
        <v>43921</v>
      </c>
      <c r="D2187" s="12">
        <v>0</v>
      </c>
      <c r="E2187" s="12">
        <v>0</v>
      </c>
      <c r="F2187" s="12">
        <v>0</v>
      </c>
      <c r="G2187" s="12">
        <v>0</v>
      </c>
      <c r="H2187" s="12">
        <v>0</v>
      </c>
      <c r="I2187" s="12">
        <v>0</v>
      </c>
      <c r="J2187" s="12">
        <v>0</v>
      </c>
      <c r="K2187" s="12">
        <v>0</v>
      </c>
      <c r="L2187" s="12">
        <v>0</v>
      </c>
      <c r="M2187" s="12">
        <v>0</v>
      </c>
      <c r="N2187" s="12">
        <v>0</v>
      </c>
      <c r="O2187" s="12">
        <v>0</v>
      </c>
      <c r="P2187" s="12">
        <v>0</v>
      </c>
      <c r="Q2187" s="12">
        <v>0</v>
      </c>
      <c r="R2187" s="12">
        <v>0</v>
      </c>
      <c r="S2187" s="12">
        <v>0</v>
      </c>
      <c r="T2187" s="12">
        <v>0</v>
      </c>
      <c r="U2187" s="12">
        <v>0</v>
      </c>
      <c r="V2187" s="12">
        <v>0</v>
      </c>
      <c r="W2187" s="12">
        <v>0</v>
      </c>
      <c r="X2187" s="12">
        <v>0</v>
      </c>
      <c r="Y2187" s="12">
        <v>0</v>
      </c>
      <c r="Z2187" s="12">
        <v>0</v>
      </c>
      <c r="AA2187" s="12">
        <v>0</v>
      </c>
      <c r="AB2187" s="12">
        <v>0</v>
      </c>
      <c r="AC2187" s="12">
        <v>0</v>
      </c>
      <c r="AG2187" s="35" t="s">
        <v>344</v>
      </c>
      <c r="AH2187" s="29" t="s">
        <v>111</v>
      </c>
      <c r="AI2187" s="36">
        <v>43921</v>
      </c>
      <c r="AJ2187" s="12">
        <v>0</v>
      </c>
      <c r="AK2187" s="12">
        <v>0</v>
      </c>
      <c r="AL2187" s="12">
        <v>0</v>
      </c>
      <c r="AM2187" s="12">
        <v>0</v>
      </c>
      <c r="AN2187" s="12">
        <v>0</v>
      </c>
      <c r="AO2187" s="12">
        <v>0</v>
      </c>
      <c r="AP2187" s="12">
        <v>0</v>
      </c>
      <c r="AQ2187" s="12">
        <v>0</v>
      </c>
      <c r="AR2187" s="12">
        <v>0</v>
      </c>
      <c r="AS2187" s="12">
        <v>0</v>
      </c>
      <c r="AT2187" s="12">
        <v>0</v>
      </c>
      <c r="AU2187" s="12">
        <v>0</v>
      </c>
      <c r="AV2187" s="12">
        <v>0</v>
      </c>
      <c r="AW2187" s="12">
        <v>0</v>
      </c>
      <c r="AX2187" s="12">
        <v>0</v>
      </c>
      <c r="AY2187" s="12">
        <v>0</v>
      </c>
      <c r="AZ2187" s="12">
        <v>0</v>
      </c>
      <c r="BA2187" s="12">
        <v>0</v>
      </c>
      <c r="BB2187" s="12">
        <v>0</v>
      </c>
      <c r="BC2187" s="12">
        <v>0</v>
      </c>
      <c r="BD2187" s="12">
        <v>0</v>
      </c>
      <c r="BE2187" s="12">
        <v>0</v>
      </c>
      <c r="BF2187" s="12">
        <v>0</v>
      </c>
      <c r="BK2187" t="s">
        <v>338</v>
      </c>
      <c r="BL2187" t="s">
        <v>111</v>
      </c>
      <c r="BM2187" s="2">
        <v>43917</v>
      </c>
      <c r="BN2187">
        <v>0</v>
      </c>
      <c r="BO2187">
        <v>0</v>
      </c>
      <c r="BP2187">
        <v>0</v>
      </c>
      <c r="BQ2187">
        <v>0</v>
      </c>
      <c r="BR2187">
        <v>0</v>
      </c>
      <c r="BS2187">
        <v>0</v>
      </c>
      <c r="BT2187">
        <v>0</v>
      </c>
      <c r="BU2187">
        <v>0</v>
      </c>
      <c r="BV2187">
        <v>0</v>
      </c>
      <c r="BW2187">
        <v>0</v>
      </c>
      <c r="BX2187">
        <v>0</v>
      </c>
      <c r="BY2187">
        <v>0</v>
      </c>
      <c r="BZ2187">
        <v>0</v>
      </c>
      <c r="CA2187">
        <v>0</v>
      </c>
      <c r="CB2187">
        <v>0</v>
      </c>
      <c r="CC2187">
        <v>0</v>
      </c>
      <c r="CD2187">
        <v>0</v>
      </c>
      <c r="CE2187">
        <v>0</v>
      </c>
      <c r="CF2187">
        <v>0</v>
      </c>
      <c r="CG2187">
        <v>0</v>
      </c>
      <c r="CH2187">
        <v>0</v>
      </c>
      <c r="CI2187">
        <v>0</v>
      </c>
      <c r="CJ2187">
        <v>0</v>
      </c>
      <c r="CK2187">
        <v>0</v>
      </c>
      <c r="CL2187">
        <v>0</v>
      </c>
      <c r="CM2187">
        <v>0</v>
      </c>
      <c r="CN2187">
        <v>0</v>
      </c>
    </row>
    <row r="2188" spans="1:92" hidden="1" x14ac:dyDescent="0.25">
      <c r="A2188" s="27" t="s">
        <v>344</v>
      </c>
      <c r="B2188" s="12" t="s">
        <v>112</v>
      </c>
      <c r="C2188" s="2">
        <v>43921</v>
      </c>
      <c r="D2188" s="12">
        <v>0</v>
      </c>
      <c r="E2188" s="12">
        <v>0</v>
      </c>
      <c r="F2188" s="12">
        <v>0</v>
      </c>
      <c r="G2188" s="12">
        <v>0</v>
      </c>
      <c r="H2188" s="12">
        <v>0</v>
      </c>
      <c r="I2188" s="12">
        <v>0</v>
      </c>
      <c r="J2188" s="12">
        <v>0</v>
      </c>
      <c r="K2188" s="12">
        <v>0</v>
      </c>
      <c r="L2188" s="12">
        <v>0</v>
      </c>
      <c r="M2188" s="12">
        <v>0</v>
      </c>
      <c r="N2188" s="12">
        <v>0</v>
      </c>
      <c r="O2188" s="12">
        <v>0</v>
      </c>
      <c r="P2188" s="12">
        <v>0</v>
      </c>
      <c r="Q2188" s="12">
        <v>0</v>
      </c>
      <c r="R2188" s="12">
        <v>0</v>
      </c>
      <c r="S2188" s="12">
        <v>0</v>
      </c>
      <c r="T2188" s="12">
        <v>0</v>
      </c>
      <c r="U2188" s="12">
        <v>0</v>
      </c>
      <c r="V2188" s="12">
        <v>0</v>
      </c>
      <c r="W2188" s="12">
        <v>0</v>
      </c>
      <c r="X2188" s="12">
        <v>0</v>
      </c>
      <c r="Y2188" s="12">
        <v>0</v>
      </c>
      <c r="Z2188" s="12">
        <v>0</v>
      </c>
      <c r="AA2188" s="12">
        <v>0</v>
      </c>
      <c r="AB2188" s="12">
        <v>0</v>
      </c>
      <c r="AC2188" s="12">
        <v>0</v>
      </c>
      <c r="AG2188" s="33" t="s">
        <v>344</v>
      </c>
      <c r="AH2188" s="30" t="s">
        <v>112</v>
      </c>
      <c r="AI2188" s="34">
        <v>43921</v>
      </c>
      <c r="AJ2188" s="12">
        <v>0</v>
      </c>
      <c r="AK2188" s="12">
        <v>0</v>
      </c>
      <c r="AL2188" s="12">
        <v>0</v>
      </c>
      <c r="AM2188" s="12">
        <v>0</v>
      </c>
      <c r="AN2188" s="12">
        <v>0</v>
      </c>
      <c r="AO2188" s="12">
        <v>0</v>
      </c>
      <c r="AP2188" s="12">
        <v>0</v>
      </c>
      <c r="AQ2188" s="12">
        <v>0</v>
      </c>
      <c r="AR2188" s="12">
        <v>0</v>
      </c>
      <c r="AS2188" s="12">
        <v>0</v>
      </c>
      <c r="AT2188" s="12">
        <v>0</v>
      </c>
      <c r="AU2188" s="12">
        <v>0</v>
      </c>
      <c r="AV2188" s="12">
        <v>0</v>
      </c>
      <c r="AW2188" s="12">
        <v>0</v>
      </c>
      <c r="AX2188" s="12">
        <v>0</v>
      </c>
      <c r="AY2188" s="12">
        <v>0</v>
      </c>
      <c r="AZ2188" s="12">
        <v>0</v>
      </c>
      <c r="BA2188" s="12">
        <v>0</v>
      </c>
      <c r="BB2188" s="12">
        <v>0</v>
      </c>
      <c r="BC2188" s="12">
        <v>0</v>
      </c>
      <c r="BD2188" s="12">
        <v>0</v>
      </c>
      <c r="BE2188" s="12">
        <v>0</v>
      </c>
      <c r="BF2188" s="12">
        <v>0</v>
      </c>
      <c r="BK2188" t="s">
        <v>338</v>
      </c>
      <c r="BL2188" t="s">
        <v>112</v>
      </c>
      <c r="BM2188" s="2">
        <v>43917</v>
      </c>
      <c r="BN2188">
        <v>0</v>
      </c>
      <c r="BO2188">
        <v>0</v>
      </c>
      <c r="BP2188">
        <v>0</v>
      </c>
      <c r="BQ2188">
        <v>0</v>
      </c>
      <c r="BR2188">
        <v>0</v>
      </c>
      <c r="BS2188">
        <v>0</v>
      </c>
      <c r="BT2188">
        <v>0</v>
      </c>
      <c r="BU2188">
        <v>0</v>
      </c>
      <c r="BV2188">
        <v>0</v>
      </c>
      <c r="BW2188">
        <v>0</v>
      </c>
      <c r="BX2188">
        <v>0</v>
      </c>
      <c r="BY2188">
        <v>0</v>
      </c>
      <c r="BZ2188">
        <v>0</v>
      </c>
      <c r="CA2188">
        <v>0</v>
      </c>
      <c r="CB2188">
        <v>0</v>
      </c>
      <c r="CC2188">
        <v>0</v>
      </c>
      <c r="CD2188">
        <v>0</v>
      </c>
      <c r="CE2188">
        <v>0</v>
      </c>
      <c r="CF2188">
        <v>0</v>
      </c>
      <c r="CG2188">
        <v>0</v>
      </c>
      <c r="CH2188">
        <v>0</v>
      </c>
      <c r="CI2188">
        <v>0</v>
      </c>
      <c r="CJ2188">
        <v>0</v>
      </c>
      <c r="CK2188">
        <v>0</v>
      </c>
      <c r="CL2188">
        <v>0</v>
      </c>
      <c r="CM2188">
        <v>0</v>
      </c>
      <c r="CN2188">
        <v>0</v>
      </c>
    </row>
    <row r="2189" spans="1:92" hidden="1" x14ac:dyDescent="0.25">
      <c r="A2189" s="27" t="s">
        <v>344</v>
      </c>
      <c r="B2189" s="12" t="s">
        <v>113</v>
      </c>
      <c r="C2189" s="2">
        <v>43921</v>
      </c>
      <c r="D2189" s="12">
        <v>0</v>
      </c>
      <c r="E2189" s="12">
        <v>0</v>
      </c>
      <c r="F2189" s="12">
        <v>0</v>
      </c>
      <c r="G2189" s="12">
        <v>0</v>
      </c>
      <c r="H2189" s="12">
        <v>0</v>
      </c>
      <c r="I2189" s="12">
        <v>0</v>
      </c>
      <c r="J2189" s="12">
        <v>0</v>
      </c>
      <c r="K2189" s="12">
        <v>0</v>
      </c>
      <c r="L2189" s="12">
        <v>0</v>
      </c>
      <c r="M2189" s="12">
        <v>0</v>
      </c>
      <c r="N2189" s="12">
        <v>0</v>
      </c>
      <c r="O2189" s="12">
        <v>0</v>
      </c>
      <c r="P2189" s="12">
        <v>0</v>
      </c>
      <c r="Q2189" s="12">
        <v>0</v>
      </c>
      <c r="R2189" s="12">
        <v>0</v>
      </c>
      <c r="S2189" s="12">
        <v>0</v>
      </c>
      <c r="T2189" s="12">
        <v>0</v>
      </c>
      <c r="U2189" s="12">
        <v>0</v>
      </c>
      <c r="V2189" s="12">
        <v>0</v>
      </c>
      <c r="W2189" s="12">
        <v>0</v>
      </c>
      <c r="X2189" s="12">
        <v>0</v>
      </c>
      <c r="Y2189" s="12">
        <v>0</v>
      </c>
      <c r="Z2189" s="12">
        <v>0</v>
      </c>
      <c r="AA2189" s="12">
        <v>0</v>
      </c>
      <c r="AB2189" s="12">
        <v>0</v>
      </c>
      <c r="AC2189" s="12">
        <v>0</v>
      </c>
      <c r="AG2189" s="35" t="s">
        <v>344</v>
      </c>
      <c r="AH2189" s="29" t="s">
        <v>113</v>
      </c>
      <c r="AI2189" s="36">
        <v>43921</v>
      </c>
      <c r="AJ2189" s="12">
        <v>0</v>
      </c>
      <c r="AK2189" s="12">
        <v>0</v>
      </c>
      <c r="AL2189" s="12">
        <v>0</v>
      </c>
      <c r="AM2189" s="12">
        <v>0</v>
      </c>
      <c r="AN2189" s="12">
        <v>0</v>
      </c>
      <c r="AO2189" s="12">
        <v>0</v>
      </c>
      <c r="AP2189" s="12">
        <v>0</v>
      </c>
      <c r="AQ2189" s="12">
        <v>0</v>
      </c>
      <c r="AR2189" s="12">
        <v>0</v>
      </c>
      <c r="AS2189" s="12">
        <v>0</v>
      </c>
      <c r="AT2189" s="12">
        <v>0</v>
      </c>
      <c r="AU2189" s="12">
        <v>0</v>
      </c>
      <c r="AV2189" s="12">
        <v>0</v>
      </c>
      <c r="AW2189" s="12">
        <v>0</v>
      </c>
      <c r="AX2189" s="12">
        <v>0</v>
      </c>
      <c r="AY2189" s="12">
        <v>0</v>
      </c>
      <c r="AZ2189" s="12">
        <v>0</v>
      </c>
      <c r="BA2189" s="12">
        <v>0</v>
      </c>
      <c r="BB2189" s="12">
        <v>0</v>
      </c>
      <c r="BC2189" s="12">
        <v>0</v>
      </c>
      <c r="BD2189" s="12">
        <v>0</v>
      </c>
      <c r="BE2189" s="12">
        <v>0</v>
      </c>
      <c r="BF2189" s="12">
        <v>0</v>
      </c>
      <c r="BK2189" t="s">
        <v>338</v>
      </c>
      <c r="BL2189" t="s">
        <v>113</v>
      </c>
      <c r="BM2189" s="2">
        <v>43917</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0</v>
      </c>
      <c r="CI2189">
        <v>0</v>
      </c>
      <c r="CJ2189">
        <v>0</v>
      </c>
      <c r="CK2189">
        <v>0</v>
      </c>
      <c r="CL2189">
        <v>0</v>
      </c>
      <c r="CM2189">
        <v>0</v>
      </c>
      <c r="CN2189">
        <v>0</v>
      </c>
    </row>
    <row r="2190" spans="1:92" hidden="1" x14ac:dyDescent="0.25">
      <c r="A2190" s="27" t="s">
        <v>345</v>
      </c>
      <c r="B2190" s="12" t="s">
        <v>110</v>
      </c>
      <c r="C2190" s="2">
        <v>43921</v>
      </c>
      <c r="D2190" s="12">
        <v>0</v>
      </c>
      <c r="E2190" s="12">
        <v>0</v>
      </c>
      <c r="F2190" s="12">
        <v>0</v>
      </c>
      <c r="G2190" s="12">
        <v>0</v>
      </c>
      <c r="H2190" s="12">
        <v>0</v>
      </c>
      <c r="I2190" s="12">
        <v>0</v>
      </c>
      <c r="J2190" s="12">
        <v>0</v>
      </c>
      <c r="K2190" s="12">
        <v>0</v>
      </c>
      <c r="L2190" s="12">
        <v>0</v>
      </c>
      <c r="M2190" s="12">
        <v>0</v>
      </c>
      <c r="N2190" s="12">
        <v>0</v>
      </c>
      <c r="O2190" s="12">
        <v>0</v>
      </c>
      <c r="P2190" s="12">
        <v>0</v>
      </c>
      <c r="Q2190" s="12">
        <v>0</v>
      </c>
      <c r="R2190" s="12">
        <v>0</v>
      </c>
      <c r="S2190" s="12">
        <v>0</v>
      </c>
      <c r="T2190" s="12">
        <v>0</v>
      </c>
      <c r="U2190" s="12">
        <v>0</v>
      </c>
      <c r="V2190" s="12">
        <v>0</v>
      </c>
      <c r="W2190" s="12">
        <v>0</v>
      </c>
      <c r="X2190" s="12">
        <v>0</v>
      </c>
      <c r="Y2190" s="12">
        <v>0</v>
      </c>
      <c r="Z2190" s="12">
        <v>0</v>
      </c>
      <c r="AA2190" s="12">
        <v>0</v>
      </c>
      <c r="AB2190" s="12">
        <v>0</v>
      </c>
      <c r="AC2190" s="12">
        <v>0</v>
      </c>
      <c r="AG2190" s="33" t="s">
        <v>345</v>
      </c>
      <c r="AH2190" s="30" t="s">
        <v>110</v>
      </c>
      <c r="AI2190" s="34">
        <v>43921</v>
      </c>
      <c r="AJ2190" s="12">
        <v>0</v>
      </c>
      <c r="AK2190" s="12">
        <v>0</v>
      </c>
      <c r="AL2190" s="12">
        <v>0</v>
      </c>
      <c r="AM2190" s="12">
        <v>0</v>
      </c>
      <c r="AN2190" s="12">
        <v>0</v>
      </c>
      <c r="AO2190" s="12">
        <v>0</v>
      </c>
      <c r="AP2190" s="12">
        <v>0</v>
      </c>
      <c r="AQ2190" s="12">
        <v>0</v>
      </c>
      <c r="AR2190" s="12">
        <v>0</v>
      </c>
      <c r="AS2190" s="12">
        <v>0</v>
      </c>
      <c r="AT2190" s="12">
        <v>0</v>
      </c>
      <c r="AU2190" s="12">
        <v>0</v>
      </c>
      <c r="AV2190" s="12">
        <v>0</v>
      </c>
      <c r="AW2190" s="12">
        <v>0</v>
      </c>
      <c r="AX2190" s="12">
        <v>0</v>
      </c>
      <c r="AY2190" s="12">
        <v>0</v>
      </c>
      <c r="AZ2190" s="12">
        <v>0</v>
      </c>
      <c r="BA2190" s="12">
        <v>0</v>
      </c>
      <c r="BB2190" s="12">
        <v>0</v>
      </c>
      <c r="BC2190" s="12">
        <v>0</v>
      </c>
      <c r="BD2190" s="12">
        <v>0</v>
      </c>
      <c r="BE2190" s="12">
        <v>0</v>
      </c>
      <c r="BF2190" s="12">
        <v>0</v>
      </c>
      <c r="BK2190" t="s">
        <v>339</v>
      </c>
      <c r="BL2190" t="s">
        <v>110</v>
      </c>
      <c r="BM2190" s="2">
        <v>43917</v>
      </c>
      <c r="BN2190">
        <v>0</v>
      </c>
      <c r="BO2190">
        <v>0</v>
      </c>
      <c r="BP2190">
        <v>0</v>
      </c>
      <c r="BQ2190">
        <v>0</v>
      </c>
      <c r="BR2190">
        <v>0</v>
      </c>
      <c r="BS2190">
        <v>0</v>
      </c>
      <c r="BT2190">
        <v>0</v>
      </c>
      <c r="BU2190">
        <v>0</v>
      </c>
      <c r="BV2190">
        <v>0</v>
      </c>
      <c r="BW2190">
        <v>0</v>
      </c>
      <c r="BX2190">
        <v>0</v>
      </c>
      <c r="BY2190">
        <v>0</v>
      </c>
      <c r="BZ2190">
        <v>0</v>
      </c>
      <c r="CA2190">
        <v>0</v>
      </c>
      <c r="CB2190">
        <v>0</v>
      </c>
      <c r="CC2190">
        <v>0</v>
      </c>
      <c r="CD2190">
        <v>0</v>
      </c>
      <c r="CE2190">
        <v>0</v>
      </c>
      <c r="CF2190">
        <v>0</v>
      </c>
      <c r="CG2190">
        <v>0</v>
      </c>
      <c r="CH2190">
        <v>0</v>
      </c>
      <c r="CI2190">
        <v>0</v>
      </c>
      <c r="CJ2190">
        <v>0</v>
      </c>
      <c r="CK2190">
        <v>0</v>
      </c>
      <c r="CL2190">
        <v>0</v>
      </c>
      <c r="CM2190">
        <v>0</v>
      </c>
      <c r="CN2190">
        <v>0</v>
      </c>
    </row>
    <row r="2191" spans="1:92" hidden="1" x14ac:dyDescent="0.25">
      <c r="A2191" s="27" t="s">
        <v>345</v>
      </c>
      <c r="B2191" s="12" t="s">
        <v>111</v>
      </c>
      <c r="C2191" s="2">
        <v>43921</v>
      </c>
      <c r="D2191" s="12">
        <v>0</v>
      </c>
      <c r="E2191" s="12">
        <v>0</v>
      </c>
      <c r="F2191" s="12">
        <v>0</v>
      </c>
      <c r="G2191" s="12">
        <v>0</v>
      </c>
      <c r="H2191" s="12">
        <v>0</v>
      </c>
      <c r="I2191" s="12">
        <v>0</v>
      </c>
      <c r="J2191" s="12">
        <v>0</v>
      </c>
      <c r="K2191" s="12">
        <v>0</v>
      </c>
      <c r="L2191" s="12">
        <v>0</v>
      </c>
      <c r="M2191" s="12">
        <v>0</v>
      </c>
      <c r="N2191" s="12">
        <v>0</v>
      </c>
      <c r="O2191" s="12">
        <v>0</v>
      </c>
      <c r="P2191" s="12">
        <v>0</v>
      </c>
      <c r="Q2191" s="12">
        <v>0</v>
      </c>
      <c r="R2191" s="12">
        <v>0</v>
      </c>
      <c r="S2191" s="12">
        <v>0</v>
      </c>
      <c r="T2191" s="12">
        <v>0</v>
      </c>
      <c r="U2191" s="12">
        <v>0</v>
      </c>
      <c r="V2191" s="12">
        <v>0</v>
      </c>
      <c r="W2191" s="12">
        <v>0</v>
      </c>
      <c r="X2191" s="12">
        <v>0</v>
      </c>
      <c r="Y2191" s="12">
        <v>0</v>
      </c>
      <c r="Z2191" s="12">
        <v>0</v>
      </c>
      <c r="AA2191" s="12">
        <v>0</v>
      </c>
      <c r="AB2191" s="12">
        <v>0</v>
      </c>
      <c r="AC2191" s="12">
        <v>0</v>
      </c>
      <c r="AG2191" s="35" t="s">
        <v>345</v>
      </c>
      <c r="AH2191" s="29" t="s">
        <v>111</v>
      </c>
      <c r="AI2191" s="36">
        <v>43921</v>
      </c>
      <c r="AJ2191" s="12">
        <v>0</v>
      </c>
      <c r="AK2191" s="12">
        <v>0</v>
      </c>
      <c r="AL2191" s="12">
        <v>0</v>
      </c>
      <c r="AM2191" s="12">
        <v>0</v>
      </c>
      <c r="AN2191" s="12">
        <v>0</v>
      </c>
      <c r="AO2191" s="12">
        <v>0</v>
      </c>
      <c r="AP2191" s="12">
        <v>0</v>
      </c>
      <c r="AQ2191" s="12">
        <v>0</v>
      </c>
      <c r="AR2191" s="12">
        <v>0</v>
      </c>
      <c r="AS2191" s="12">
        <v>0</v>
      </c>
      <c r="AT2191" s="12">
        <v>0</v>
      </c>
      <c r="AU2191" s="12">
        <v>0</v>
      </c>
      <c r="AV2191" s="12">
        <v>0</v>
      </c>
      <c r="AW2191" s="12">
        <v>0</v>
      </c>
      <c r="AX2191" s="12">
        <v>0</v>
      </c>
      <c r="AY2191" s="12">
        <v>0</v>
      </c>
      <c r="AZ2191" s="12">
        <v>0</v>
      </c>
      <c r="BA2191" s="12">
        <v>0</v>
      </c>
      <c r="BB2191" s="12">
        <v>0</v>
      </c>
      <c r="BC2191" s="12">
        <v>0</v>
      </c>
      <c r="BD2191" s="12">
        <v>0</v>
      </c>
      <c r="BE2191" s="12">
        <v>0</v>
      </c>
      <c r="BF2191" s="12">
        <v>0</v>
      </c>
      <c r="BK2191" t="s">
        <v>339</v>
      </c>
      <c r="BL2191" t="s">
        <v>111</v>
      </c>
      <c r="BM2191" s="2">
        <v>43917</v>
      </c>
      <c r="BN2191">
        <v>0</v>
      </c>
      <c r="BO2191">
        <v>0</v>
      </c>
      <c r="BP2191">
        <v>0</v>
      </c>
      <c r="BQ2191">
        <v>0</v>
      </c>
      <c r="BR2191">
        <v>0</v>
      </c>
      <c r="BS2191">
        <v>0</v>
      </c>
      <c r="BT2191">
        <v>0</v>
      </c>
      <c r="BU2191">
        <v>0</v>
      </c>
      <c r="BV2191">
        <v>0</v>
      </c>
      <c r="BW2191">
        <v>0</v>
      </c>
      <c r="BX2191">
        <v>0</v>
      </c>
      <c r="BY2191">
        <v>0</v>
      </c>
      <c r="BZ2191">
        <v>0</v>
      </c>
      <c r="CA2191">
        <v>0</v>
      </c>
      <c r="CB2191">
        <v>0</v>
      </c>
      <c r="CC2191">
        <v>0</v>
      </c>
      <c r="CD2191">
        <v>0</v>
      </c>
      <c r="CE2191">
        <v>0</v>
      </c>
      <c r="CF2191">
        <v>0</v>
      </c>
      <c r="CG2191">
        <v>0</v>
      </c>
      <c r="CH2191">
        <v>0</v>
      </c>
      <c r="CI2191">
        <v>0</v>
      </c>
      <c r="CJ2191">
        <v>0</v>
      </c>
      <c r="CK2191">
        <v>0</v>
      </c>
      <c r="CL2191">
        <v>0</v>
      </c>
      <c r="CM2191">
        <v>0</v>
      </c>
      <c r="CN2191">
        <v>0</v>
      </c>
    </row>
    <row r="2192" spans="1:92" hidden="1" x14ac:dyDescent="0.25">
      <c r="A2192" s="27" t="s">
        <v>345</v>
      </c>
      <c r="B2192" s="12" t="s">
        <v>112</v>
      </c>
      <c r="C2192" s="2">
        <v>43921</v>
      </c>
      <c r="D2192" s="12">
        <v>0</v>
      </c>
      <c r="E2192" s="12">
        <v>0</v>
      </c>
      <c r="F2192" s="12">
        <v>0</v>
      </c>
      <c r="G2192" s="12">
        <v>0</v>
      </c>
      <c r="H2192" s="12">
        <v>0</v>
      </c>
      <c r="I2192" s="12">
        <v>0</v>
      </c>
      <c r="J2192" s="12">
        <v>0</v>
      </c>
      <c r="K2192" s="12">
        <v>0</v>
      </c>
      <c r="L2192" s="12">
        <v>0</v>
      </c>
      <c r="M2192" s="12">
        <v>0</v>
      </c>
      <c r="N2192" s="12">
        <v>0</v>
      </c>
      <c r="O2192" s="12">
        <v>0</v>
      </c>
      <c r="P2192" s="12">
        <v>0</v>
      </c>
      <c r="Q2192" s="12">
        <v>0</v>
      </c>
      <c r="R2192" s="12">
        <v>0</v>
      </c>
      <c r="S2192" s="12">
        <v>0</v>
      </c>
      <c r="T2192" s="12">
        <v>0</v>
      </c>
      <c r="U2192" s="12">
        <v>0</v>
      </c>
      <c r="V2192" s="12">
        <v>0</v>
      </c>
      <c r="W2192" s="12">
        <v>0</v>
      </c>
      <c r="X2192" s="12">
        <v>0</v>
      </c>
      <c r="Y2192" s="12">
        <v>0</v>
      </c>
      <c r="Z2192" s="12">
        <v>0</v>
      </c>
      <c r="AA2192" s="12">
        <v>0</v>
      </c>
      <c r="AB2192" s="12">
        <v>0</v>
      </c>
      <c r="AC2192" s="12">
        <v>0</v>
      </c>
      <c r="AG2192" s="33" t="s">
        <v>345</v>
      </c>
      <c r="AH2192" s="30" t="s">
        <v>112</v>
      </c>
      <c r="AI2192" s="34">
        <v>43921</v>
      </c>
      <c r="AJ2192" s="12">
        <v>0</v>
      </c>
      <c r="AK2192" s="12">
        <v>0</v>
      </c>
      <c r="AL2192" s="12">
        <v>0</v>
      </c>
      <c r="AM2192" s="12">
        <v>0</v>
      </c>
      <c r="AN2192" s="12">
        <v>0</v>
      </c>
      <c r="AO2192" s="12">
        <v>0</v>
      </c>
      <c r="AP2192" s="12">
        <v>0</v>
      </c>
      <c r="AQ2192" s="12">
        <v>0</v>
      </c>
      <c r="AR2192" s="12">
        <v>0</v>
      </c>
      <c r="AS2192" s="12">
        <v>0</v>
      </c>
      <c r="AT2192" s="12">
        <v>0</v>
      </c>
      <c r="AU2192" s="12">
        <v>0</v>
      </c>
      <c r="AV2192" s="12">
        <v>0</v>
      </c>
      <c r="AW2192" s="12">
        <v>0</v>
      </c>
      <c r="AX2192" s="12">
        <v>0</v>
      </c>
      <c r="AY2192" s="12">
        <v>0</v>
      </c>
      <c r="AZ2192" s="12">
        <v>0</v>
      </c>
      <c r="BA2192" s="12">
        <v>0</v>
      </c>
      <c r="BB2192" s="12">
        <v>0</v>
      </c>
      <c r="BC2192" s="12">
        <v>0</v>
      </c>
      <c r="BD2192" s="12">
        <v>0</v>
      </c>
      <c r="BE2192" s="12">
        <v>0</v>
      </c>
      <c r="BF2192" s="12">
        <v>0</v>
      </c>
      <c r="BK2192" t="s">
        <v>339</v>
      </c>
      <c r="BL2192" t="s">
        <v>112</v>
      </c>
      <c r="BM2192" s="2">
        <v>43917</v>
      </c>
      <c r="BN2192">
        <v>0</v>
      </c>
      <c r="BO2192">
        <v>0</v>
      </c>
      <c r="BP2192">
        <v>0</v>
      </c>
      <c r="BQ2192">
        <v>0</v>
      </c>
      <c r="BR2192">
        <v>0</v>
      </c>
      <c r="BS2192">
        <v>0</v>
      </c>
      <c r="BT2192">
        <v>0</v>
      </c>
      <c r="BU2192">
        <v>0</v>
      </c>
      <c r="BV2192">
        <v>0</v>
      </c>
      <c r="BW2192">
        <v>0</v>
      </c>
      <c r="BX2192">
        <v>0</v>
      </c>
      <c r="BY2192">
        <v>0</v>
      </c>
      <c r="BZ2192">
        <v>0</v>
      </c>
      <c r="CA2192">
        <v>0</v>
      </c>
      <c r="CB2192">
        <v>0</v>
      </c>
      <c r="CC2192">
        <v>0</v>
      </c>
      <c r="CD2192">
        <v>0</v>
      </c>
      <c r="CE2192">
        <v>0</v>
      </c>
      <c r="CF2192">
        <v>0</v>
      </c>
      <c r="CG2192">
        <v>0</v>
      </c>
      <c r="CH2192">
        <v>0</v>
      </c>
      <c r="CI2192">
        <v>0</v>
      </c>
      <c r="CJ2192">
        <v>0</v>
      </c>
      <c r="CK2192">
        <v>0</v>
      </c>
      <c r="CL2192">
        <v>0</v>
      </c>
      <c r="CM2192">
        <v>0</v>
      </c>
      <c r="CN2192">
        <v>0</v>
      </c>
    </row>
    <row r="2193" spans="1:92" hidden="1" x14ac:dyDescent="0.25">
      <c r="A2193" s="27" t="s">
        <v>345</v>
      </c>
      <c r="B2193" s="12" t="s">
        <v>113</v>
      </c>
      <c r="C2193" s="2">
        <v>43921</v>
      </c>
      <c r="D2193" s="12">
        <v>0</v>
      </c>
      <c r="E2193" s="12">
        <v>0</v>
      </c>
      <c r="F2193" s="12">
        <v>0</v>
      </c>
      <c r="G2193" s="12">
        <v>0</v>
      </c>
      <c r="H2193" s="12">
        <v>0</v>
      </c>
      <c r="I2193" s="12">
        <v>0</v>
      </c>
      <c r="J2193" s="12">
        <v>0</v>
      </c>
      <c r="K2193" s="12">
        <v>0</v>
      </c>
      <c r="L2193" s="12">
        <v>0</v>
      </c>
      <c r="M2193" s="12">
        <v>0</v>
      </c>
      <c r="N2193" s="12">
        <v>0</v>
      </c>
      <c r="O2193" s="12">
        <v>0</v>
      </c>
      <c r="P2193" s="12">
        <v>0</v>
      </c>
      <c r="Q2193" s="12">
        <v>0</v>
      </c>
      <c r="R2193" s="12">
        <v>0</v>
      </c>
      <c r="S2193" s="12">
        <v>0</v>
      </c>
      <c r="T2193" s="12">
        <v>0</v>
      </c>
      <c r="U2193" s="12">
        <v>0</v>
      </c>
      <c r="V2193" s="12">
        <v>0</v>
      </c>
      <c r="W2193" s="12">
        <v>0</v>
      </c>
      <c r="X2193" s="12">
        <v>0</v>
      </c>
      <c r="Y2193" s="12">
        <v>0</v>
      </c>
      <c r="Z2193" s="12">
        <v>0</v>
      </c>
      <c r="AA2193" s="12">
        <v>0</v>
      </c>
      <c r="AB2193" s="12">
        <v>0</v>
      </c>
      <c r="AC2193" s="12">
        <v>0</v>
      </c>
      <c r="AG2193" s="35" t="s">
        <v>345</v>
      </c>
      <c r="AH2193" s="29" t="s">
        <v>113</v>
      </c>
      <c r="AI2193" s="36">
        <v>43921</v>
      </c>
      <c r="AJ2193" s="12">
        <v>0</v>
      </c>
      <c r="AK2193" s="12">
        <v>0</v>
      </c>
      <c r="AL2193" s="12">
        <v>0</v>
      </c>
      <c r="AM2193" s="12">
        <v>0</v>
      </c>
      <c r="AN2193" s="12">
        <v>0</v>
      </c>
      <c r="AO2193" s="12">
        <v>0</v>
      </c>
      <c r="AP2193" s="12">
        <v>0</v>
      </c>
      <c r="AQ2193" s="12">
        <v>0</v>
      </c>
      <c r="AR2193" s="12">
        <v>0</v>
      </c>
      <c r="AS2193" s="12">
        <v>0</v>
      </c>
      <c r="AT2193" s="12">
        <v>0</v>
      </c>
      <c r="AU2193" s="12">
        <v>0</v>
      </c>
      <c r="AV2193" s="12">
        <v>0</v>
      </c>
      <c r="AW2193" s="12">
        <v>0</v>
      </c>
      <c r="AX2193" s="12">
        <v>0</v>
      </c>
      <c r="AY2193" s="12">
        <v>0</v>
      </c>
      <c r="AZ2193" s="12">
        <v>0</v>
      </c>
      <c r="BA2193" s="12">
        <v>0</v>
      </c>
      <c r="BB2193" s="12">
        <v>0</v>
      </c>
      <c r="BC2193" s="12">
        <v>0</v>
      </c>
      <c r="BD2193" s="12">
        <v>0</v>
      </c>
      <c r="BE2193" s="12">
        <v>0</v>
      </c>
      <c r="BF2193" s="12">
        <v>0</v>
      </c>
      <c r="BK2193" t="s">
        <v>339</v>
      </c>
      <c r="BL2193" t="s">
        <v>113</v>
      </c>
      <c r="BM2193" s="2">
        <v>43917</v>
      </c>
      <c r="BN2193">
        <v>0</v>
      </c>
      <c r="BO2193">
        <v>0</v>
      </c>
      <c r="BP2193">
        <v>0</v>
      </c>
      <c r="BQ2193">
        <v>0</v>
      </c>
      <c r="BR2193">
        <v>0</v>
      </c>
      <c r="BS2193">
        <v>0</v>
      </c>
      <c r="BT2193">
        <v>0</v>
      </c>
      <c r="BU2193">
        <v>0</v>
      </c>
      <c r="BV2193">
        <v>0</v>
      </c>
      <c r="BW2193">
        <v>0</v>
      </c>
      <c r="BX2193">
        <v>0</v>
      </c>
      <c r="BY2193">
        <v>0</v>
      </c>
      <c r="BZ2193">
        <v>0</v>
      </c>
      <c r="CA2193">
        <v>0</v>
      </c>
      <c r="CB2193">
        <v>0</v>
      </c>
      <c r="CC2193">
        <v>0</v>
      </c>
      <c r="CD2193">
        <v>0</v>
      </c>
      <c r="CE2193">
        <v>0</v>
      </c>
      <c r="CF2193">
        <v>0</v>
      </c>
      <c r="CG2193">
        <v>0</v>
      </c>
      <c r="CH2193">
        <v>0</v>
      </c>
      <c r="CI2193">
        <v>0</v>
      </c>
      <c r="CJ2193">
        <v>0</v>
      </c>
      <c r="CK2193">
        <v>0</v>
      </c>
      <c r="CL2193">
        <v>0</v>
      </c>
      <c r="CM2193">
        <v>0</v>
      </c>
      <c r="CN2193">
        <v>0</v>
      </c>
    </row>
    <row r="2194" spans="1:92" hidden="1" x14ac:dyDescent="0.25">
      <c r="A2194" s="27" t="s">
        <v>346</v>
      </c>
      <c r="B2194" s="12" t="s">
        <v>110</v>
      </c>
      <c r="C2194" s="2">
        <v>43921</v>
      </c>
      <c r="D2194" s="12">
        <v>0</v>
      </c>
      <c r="E2194" s="12">
        <v>0</v>
      </c>
      <c r="F2194" s="12">
        <v>0</v>
      </c>
      <c r="G2194" s="12">
        <v>0</v>
      </c>
      <c r="H2194" s="12">
        <v>0</v>
      </c>
      <c r="I2194" s="12">
        <v>0</v>
      </c>
      <c r="J2194" s="12">
        <v>0</v>
      </c>
      <c r="K2194" s="12">
        <v>0</v>
      </c>
      <c r="L2194" s="12">
        <v>0</v>
      </c>
      <c r="M2194" s="12">
        <v>0</v>
      </c>
      <c r="N2194" s="12">
        <v>0</v>
      </c>
      <c r="O2194" s="12">
        <v>0</v>
      </c>
      <c r="P2194" s="12">
        <v>0</v>
      </c>
      <c r="Q2194" s="12">
        <v>0</v>
      </c>
      <c r="R2194" s="12">
        <v>0</v>
      </c>
      <c r="S2194" s="12">
        <v>0</v>
      </c>
      <c r="T2194" s="12">
        <v>0</v>
      </c>
      <c r="U2194" s="12">
        <v>0</v>
      </c>
      <c r="V2194" s="12">
        <v>0</v>
      </c>
      <c r="W2194" s="12">
        <v>0</v>
      </c>
      <c r="X2194" s="12">
        <v>0</v>
      </c>
      <c r="Y2194" s="12">
        <v>0</v>
      </c>
      <c r="Z2194" s="12">
        <v>0</v>
      </c>
      <c r="AA2194" s="12">
        <v>0</v>
      </c>
      <c r="AB2194" s="12">
        <v>0</v>
      </c>
      <c r="AC2194" s="12">
        <v>0</v>
      </c>
      <c r="AG2194" s="33" t="s">
        <v>346</v>
      </c>
      <c r="AH2194" s="30" t="s">
        <v>110</v>
      </c>
      <c r="AI2194" s="34">
        <v>43921</v>
      </c>
      <c r="AJ2194" s="12">
        <v>0</v>
      </c>
      <c r="AK2194" s="12">
        <v>0</v>
      </c>
      <c r="AL2194" s="12">
        <v>0</v>
      </c>
      <c r="AM2194" s="12">
        <v>0</v>
      </c>
      <c r="AN2194" s="12">
        <v>0</v>
      </c>
      <c r="AO2194" s="12">
        <v>0</v>
      </c>
      <c r="AP2194" s="12">
        <v>0</v>
      </c>
      <c r="AQ2194" s="12">
        <v>0</v>
      </c>
      <c r="AR2194" s="12">
        <v>0</v>
      </c>
      <c r="AS2194" s="12">
        <v>0</v>
      </c>
      <c r="AT2194" s="12">
        <v>0</v>
      </c>
      <c r="AU2194" s="12">
        <v>0</v>
      </c>
      <c r="AV2194" s="12">
        <v>0</v>
      </c>
      <c r="AW2194" s="12">
        <v>0</v>
      </c>
      <c r="AX2194" s="12">
        <v>0</v>
      </c>
      <c r="AY2194" s="12">
        <v>0</v>
      </c>
      <c r="AZ2194" s="12">
        <v>0</v>
      </c>
      <c r="BA2194" s="12">
        <v>0</v>
      </c>
      <c r="BB2194" s="12">
        <v>0</v>
      </c>
      <c r="BC2194" s="12">
        <v>0</v>
      </c>
      <c r="BD2194" s="12">
        <v>0</v>
      </c>
      <c r="BE2194" s="12">
        <v>0</v>
      </c>
      <c r="BF2194" s="12">
        <v>0</v>
      </c>
      <c r="BK2194" t="s">
        <v>340</v>
      </c>
      <c r="BL2194" t="s">
        <v>110</v>
      </c>
      <c r="BM2194" s="2">
        <v>43917</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0</v>
      </c>
      <c r="CF2194">
        <v>0</v>
      </c>
      <c r="CG2194">
        <v>0</v>
      </c>
      <c r="CH2194">
        <v>0</v>
      </c>
      <c r="CI2194">
        <v>0</v>
      </c>
      <c r="CJ2194">
        <v>0</v>
      </c>
      <c r="CK2194">
        <v>0</v>
      </c>
      <c r="CL2194">
        <v>0</v>
      </c>
      <c r="CM2194">
        <v>0</v>
      </c>
      <c r="CN2194">
        <v>0</v>
      </c>
    </row>
    <row r="2195" spans="1:92" hidden="1" x14ac:dyDescent="0.25">
      <c r="A2195" s="27" t="s">
        <v>346</v>
      </c>
      <c r="B2195" s="12" t="s">
        <v>111</v>
      </c>
      <c r="C2195" s="2">
        <v>43921</v>
      </c>
      <c r="D2195" s="12">
        <v>0</v>
      </c>
      <c r="E2195" s="12">
        <v>0</v>
      </c>
      <c r="F2195" s="12">
        <v>0</v>
      </c>
      <c r="G2195" s="12">
        <v>0</v>
      </c>
      <c r="H2195" s="12">
        <v>0</v>
      </c>
      <c r="I2195" s="12">
        <v>0</v>
      </c>
      <c r="J2195" s="12">
        <v>0</v>
      </c>
      <c r="K2195" s="12">
        <v>0</v>
      </c>
      <c r="L2195" s="12">
        <v>0</v>
      </c>
      <c r="M2195" s="12">
        <v>0</v>
      </c>
      <c r="N2195" s="12">
        <v>0</v>
      </c>
      <c r="O2195" s="12">
        <v>0</v>
      </c>
      <c r="P2195" s="12">
        <v>0</v>
      </c>
      <c r="Q2195" s="12">
        <v>0</v>
      </c>
      <c r="R2195" s="12">
        <v>0</v>
      </c>
      <c r="S2195" s="12">
        <v>0</v>
      </c>
      <c r="T2195" s="12">
        <v>0</v>
      </c>
      <c r="U2195" s="12">
        <v>0</v>
      </c>
      <c r="V2195" s="12">
        <v>0</v>
      </c>
      <c r="W2195" s="12">
        <v>0</v>
      </c>
      <c r="X2195" s="12">
        <v>0</v>
      </c>
      <c r="Y2195" s="12">
        <v>0</v>
      </c>
      <c r="Z2195" s="12">
        <v>0</v>
      </c>
      <c r="AA2195" s="12">
        <v>0</v>
      </c>
      <c r="AB2195" s="12">
        <v>0</v>
      </c>
      <c r="AC2195" s="12">
        <v>0</v>
      </c>
      <c r="AG2195" s="35" t="s">
        <v>346</v>
      </c>
      <c r="AH2195" s="29" t="s">
        <v>111</v>
      </c>
      <c r="AI2195" s="36">
        <v>43921</v>
      </c>
      <c r="AJ2195" s="12">
        <v>0</v>
      </c>
      <c r="AK2195" s="12">
        <v>0</v>
      </c>
      <c r="AL2195" s="12">
        <v>0</v>
      </c>
      <c r="AM2195" s="12">
        <v>0</v>
      </c>
      <c r="AN2195" s="12">
        <v>0</v>
      </c>
      <c r="AO2195" s="12">
        <v>0</v>
      </c>
      <c r="AP2195" s="12">
        <v>0</v>
      </c>
      <c r="AQ2195" s="12">
        <v>0</v>
      </c>
      <c r="AR2195" s="12">
        <v>0</v>
      </c>
      <c r="AS2195" s="12">
        <v>0</v>
      </c>
      <c r="AT2195" s="12">
        <v>0</v>
      </c>
      <c r="AU2195" s="12">
        <v>0</v>
      </c>
      <c r="AV2195" s="12">
        <v>0</v>
      </c>
      <c r="AW2195" s="12">
        <v>0</v>
      </c>
      <c r="AX2195" s="12">
        <v>0</v>
      </c>
      <c r="AY2195" s="12">
        <v>0</v>
      </c>
      <c r="AZ2195" s="12">
        <v>0</v>
      </c>
      <c r="BA2195" s="12">
        <v>0</v>
      </c>
      <c r="BB2195" s="12">
        <v>0</v>
      </c>
      <c r="BC2195" s="12">
        <v>0</v>
      </c>
      <c r="BD2195" s="12">
        <v>0</v>
      </c>
      <c r="BE2195" s="12">
        <v>0</v>
      </c>
      <c r="BF2195" s="12">
        <v>0</v>
      </c>
      <c r="BK2195" t="s">
        <v>340</v>
      </c>
      <c r="BL2195" t="s">
        <v>111</v>
      </c>
      <c r="BM2195" s="2">
        <v>43917</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0</v>
      </c>
      <c r="CH2195">
        <v>0</v>
      </c>
      <c r="CI2195">
        <v>0</v>
      </c>
      <c r="CJ2195">
        <v>0</v>
      </c>
      <c r="CK2195">
        <v>0</v>
      </c>
      <c r="CL2195">
        <v>0</v>
      </c>
      <c r="CM2195">
        <v>0</v>
      </c>
      <c r="CN2195">
        <v>0</v>
      </c>
    </row>
    <row r="2196" spans="1:92" hidden="1" x14ac:dyDescent="0.25">
      <c r="A2196" s="27" t="s">
        <v>346</v>
      </c>
      <c r="B2196" s="12" t="s">
        <v>112</v>
      </c>
      <c r="C2196" s="2">
        <v>43921</v>
      </c>
      <c r="D2196" s="12">
        <v>0</v>
      </c>
      <c r="E2196" s="12">
        <v>0</v>
      </c>
      <c r="F2196" s="12">
        <v>0</v>
      </c>
      <c r="G2196" s="12">
        <v>0</v>
      </c>
      <c r="H2196" s="12">
        <v>0</v>
      </c>
      <c r="I2196" s="12">
        <v>0</v>
      </c>
      <c r="J2196" s="12">
        <v>0</v>
      </c>
      <c r="K2196" s="12">
        <v>0</v>
      </c>
      <c r="L2196" s="12">
        <v>0</v>
      </c>
      <c r="M2196" s="12">
        <v>0</v>
      </c>
      <c r="N2196" s="12">
        <v>0</v>
      </c>
      <c r="O2196" s="12">
        <v>0</v>
      </c>
      <c r="P2196" s="12">
        <v>0</v>
      </c>
      <c r="Q2196" s="12">
        <v>0</v>
      </c>
      <c r="R2196" s="12">
        <v>0</v>
      </c>
      <c r="S2196" s="12">
        <v>0</v>
      </c>
      <c r="T2196" s="12">
        <v>0</v>
      </c>
      <c r="U2196" s="12">
        <v>0</v>
      </c>
      <c r="V2196" s="12">
        <v>0</v>
      </c>
      <c r="W2196" s="12">
        <v>0</v>
      </c>
      <c r="X2196" s="12">
        <v>0</v>
      </c>
      <c r="Y2196" s="12">
        <v>0</v>
      </c>
      <c r="Z2196" s="12">
        <v>0</v>
      </c>
      <c r="AA2196" s="12">
        <v>0</v>
      </c>
      <c r="AB2196" s="12">
        <v>0</v>
      </c>
      <c r="AC2196" s="12">
        <v>0</v>
      </c>
      <c r="AG2196" s="33" t="s">
        <v>346</v>
      </c>
      <c r="AH2196" s="30" t="s">
        <v>112</v>
      </c>
      <c r="AI2196" s="34">
        <v>43921</v>
      </c>
      <c r="AJ2196" s="12">
        <v>0</v>
      </c>
      <c r="AK2196" s="12">
        <v>0</v>
      </c>
      <c r="AL2196" s="12">
        <v>0</v>
      </c>
      <c r="AM2196" s="12">
        <v>0</v>
      </c>
      <c r="AN2196" s="12">
        <v>0</v>
      </c>
      <c r="AO2196" s="12">
        <v>0</v>
      </c>
      <c r="AP2196" s="12">
        <v>0</v>
      </c>
      <c r="AQ2196" s="12">
        <v>0</v>
      </c>
      <c r="AR2196" s="12">
        <v>0</v>
      </c>
      <c r="AS2196" s="12">
        <v>0</v>
      </c>
      <c r="AT2196" s="12">
        <v>0</v>
      </c>
      <c r="AU2196" s="12">
        <v>0</v>
      </c>
      <c r="AV2196" s="12">
        <v>0</v>
      </c>
      <c r="AW2196" s="12">
        <v>0</v>
      </c>
      <c r="AX2196" s="12">
        <v>0</v>
      </c>
      <c r="AY2196" s="12">
        <v>0</v>
      </c>
      <c r="AZ2196" s="12">
        <v>0</v>
      </c>
      <c r="BA2196" s="12">
        <v>0</v>
      </c>
      <c r="BB2196" s="12">
        <v>0</v>
      </c>
      <c r="BC2196" s="12">
        <v>0</v>
      </c>
      <c r="BD2196" s="12">
        <v>0</v>
      </c>
      <c r="BE2196" s="12">
        <v>0</v>
      </c>
      <c r="BF2196" s="12">
        <v>0</v>
      </c>
      <c r="BK2196" t="s">
        <v>340</v>
      </c>
      <c r="BL2196" t="s">
        <v>112</v>
      </c>
      <c r="BM2196" s="2">
        <v>43917</v>
      </c>
      <c r="BN2196">
        <v>0</v>
      </c>
      <c r="BO2196">
        <v>0</v>
      </c>
      <c r="BP2196">
        <v>0</v>
      </c>
      <c r="BQ2196">
        <v>0</v>
      </c>
      <c r="BR2196">
        <v>0</v>
      </c>
      <c r="BS2196">
        <v>0</v>
      </c>
      <c r="BT2196">
        <v>0</v>
      </c>
      <c r="BU2196">
        <v>0</v>
      </c>
      <c r="BV2196">
        <v>0</v>
      </c>
      <c r="BW2196">
        <v>0</v>
      </c>
      <c r="BX2196">
        <v>0</v>
      </c>
      <c r="BY2196">
        <v>0</v>
      </c>
      <c r="BZ2196">
        <v>0</v>
      </c>
      <c r="CA2196">
        <v>0</v>
      </c>
      <c r="CB2196">
        <v>0</v>
      </c>
      <c r="CC2196">
        <v>0</v>
      </c>
      <c r="CD2196">
        <v>0</v>
      </c>
      <c r="CE2196">
        <v>0</v>
      </c>
      <c r="CF2196">
        <v>0</v>
      </c>
      <c r="CG2196">
        <v>0</v>
      </c>
      <c r="CH2196">
        <v>0</v>
      </c>
      <c r="CI2196">
        <v>0</v>
      </c>
      <c r="CJ2196">
        <v>0</v>
      </c>
      <c r="CK2196">
        <v>0</v>
      </c>
      <c r="CL2196">
        <v>0</v>
      </c>
      <c r="CM2196">
        <v>0</v>
      </c>
      <c r="CN2196">
        <v>0</v>
      </c>
    </row>
    <row r="2197" spans="1:92" hidden="1" x14ac:dyDescent="0.25">
      <c r="A2197" s="27" t="s">
        <v>346</v>
      </c>
      <c r="B2197" s="12" t="s">
        <v>113</v>
      </c>
      <c r="C2197" s="2">
        <v>43921</v>
      </c>
      <c r="D2197" s="12">
        <v>0</v>
      </c>
      <c r="E2197" s="12">
        <v>0</v>
      </c>
      <c r="F2197" s="12">
        <v>0</v>
      </c>
      <c r="G2197" s="12">
        <v>0</v>
      </c>
      <c r="H2197" s="12">
        <v>0</v>
      </c>
      <c r="I2197" s="12">
        <v>0</v>
      </c>
      <c r="J2197" s="12">
        <v>0</v>
      </c>
      <c r="K2197" s="12">
        <v>0</v>
      </c>
      <c r="L2197" s="12">
        <v>0</v>
      </c>
      <c r="M2197" s="12">
        <v>0</v>
      </c>
      <c r="N2197" s="12">
        <v>0</v>
      </c>
      <c r="O2197" s="12">
        <v>0</v>
      </c>
      <c r="P2197" s="12">
        <v>0</v>
      </c>
      <c r="Q2197" s="12">
        <v>0</v>
      </c>
      <c r="R2197" s="12">
        <v>0</v>
      </c>
      <c r="S2197" s="12">
        <v>0</v>
      </c>
      <c r="T2197" s="12">
        <v>0</v>
      </c>
      <c r="U2197" s="12">
        <v>0</v>
      </c>
      <c r="V2197" s="12">
        <v>0</v>
      </c>
      <c r="W2197" s="12">
        <v>0</v>
      </c>
      <c r="X2197" s="12">
        <v>0</v>
      </c>
      <c r="Y2197" s="12">
        <v>0</v>
      </c>
      <c r="Z2197" s="12">
        <v>0</v>
      </c>
      <c r="AA2197" s="12">
        <v>0</v>
      </c>
      <c r="AB2197" s="12">
        <v>0</v>
      </c>
      <c r="AC2197" s="12">
        <v>0</v>
      </c>
      <c r="AG2197" s="35" t="s">
        <v>346</v>
      </c>
      <c r="AH2197" s="29" t="s">
        <v>113</v>
      </c>
      <c r="AI2197" s="36">
        <v>43921</v>
      </c>
      <c r="AJ2197" s="12">
        <v>0</v>
      </c>
      <c r="AK2197" s="12">
        <v>0</v>
      </c>
      <c r="AL2197" s="12">
        <v>0</v>
      </c>
      <c r="AM2197" s="12">
        <v>0</v>
      </c>
      <c r="AN2197" s="12">
        <v>0</v>
      </c>
      <c r="AO2197" s="12">
        <v>0</v>
      </c>
      <c r="AP2197" s="12">
        <v>0</v>
      </c>
      <c r="AQ2197" s="12">
        <v>0</v>
      </c>
      <c r="AR2197" s="12">
        <v>0</v>
      </c>
      <c r="AS2197" s="12">
        <v>0</v>
      </c>
      <c r="AT2197" s="12">
        <v>0</v>
      </c>
      <c r="AU2197" s="12">
        <v>0</v>
      </c>
      <c r="AV2197" s="12">
        <v>0</v>
      </c>
      <c r="AW2197" s="12">
        <v>0</v>
      </c>
      <c r="AX2197" s="12">
        <v>0</v>
      </c>
      <c r="AY2197" s="12">
        <v>0</v>
      </c>
      <c r="AZ2197" s="12">
        <v>0</v>
      </c>
      <c r="BA2197" s="12">
        <v>0</v>
      </c>
      <c r="BB2197" s="12">
        <v>0</v>
      </c>
      <c r="BC2197" s="12">
        <v>0</v>
      </c>
      <c r="BD2197" s="12">
        <v>0</v>
      </c>
      <c r="BE2197" s="12">
        <v>0</v>
      </c>
      <c r="BF2197" s="12">
        <v>0</v>
      </c>
      <c r="BK2197" t="s">
        <v>340</v>
      </c>
      <c r="BL2197" t="s">
        <v>113</v>
      </c>
      <c r="BM2197" s="2">
        <v>43917</v>
      </c>
      <c r="BN2197">
        <v>0</v>
      </c>
      <c r="BO2197">
        <v>0</v>
      </c>
      <c r="BP2197">
        <v>0</v>
      </c>
      <c r="BQ2197">
        <v>0</v>
      </c>
      <c r="BR2197">
        <v>0</v>
      </c>
      <c r="BS2197">
        <v>0</v>
      </c>
      <c r="BT2197">
        <v>0</v>
      </c>
      <c r="BU2197">
        <v>0</v>
      </c>
      <c r="BV2197">
        <v>0</v>
      </c>
      <c r="BW2197">
        <v>0</v>
      </c>
      <c r="BX2197">
        <v>0</v>
      </c>
      <c r="BY2197">
        <v>0</v>
      </c>
      <c r="BZ2197">
        <v>0</v>
      </c>
      <c r="CA2197">
        <v>0</v>
      </c>
      <c r="CB2197">
        <v>0</v>
      </c>
      <c r="CC2197">
        <v>0</v>
      </c>
      <c r="CD2197">
        <v>0</v>
      </c>
      <c r="CE2197">
        <v>0</v>
      </c>
      <c r="CF2197">
        <v>0</v>
      </c>
      <c r="CG2197">
        <v>0</v>
      </c>
      <c r="CH2197">
        <v>0</v>
      </c>
      <c r="CI2197">
        <v>0</v>
      </c>
      <c r="CJ2197">
        <v>0</v>
      </c>
      <c r="CK2197">
        <v>0</v>
      </c>
      <c r="CL2197">
        <v>0</v>
      </c>
      <c r="CM2197">
        <v>0</v>
      </c>
      <c r="CN2197">
        <v>0</v>
      </c>
    </row>
    <row r="2198" spans="1:92" hidden="1" x14ac:dyDescent="0.25">
      <c r="A2198" s="27" t="s">
        <v>347</v>
      </c>
      <c r="B2198" s="12" t="s">
        <v>110</v>
      </c>
      <c r="C2198" s="2">
        <v>43921</v>
      </c>
      <c r="D2198" s="12">
        <v>0</v>
      </c>
      <c r="E2198" s="12">
        <v>0</v>
      </c>
      <c r="F2198" s="12">
        <v>0</v>
      </c>
      <c r="G2198" s="12">
        <v>0</v>
      </c>
      <c r="H2198" s="12">
        <v>0</v>
      </c>
      <c r="I2198" s="12">
        <v>0</v>
      </c>
      <c r="J2198" s="12">
        <v>0</v>
      </c>
      <c r="K2198" s="12">
        <v>0</v>
      </c>
      <c r="L2198" s="12">
        <v>0</v>
      </c>
      <c r="M2198" s="12">
        <v>0</v>
      </c>
      <c r="N2198" s="12">
        <v>0</v>
      </c>
      <c r="O2198" s="12">
        <v>0</v>
      </c>
      <c r="P2198" s="12">
        <v>0</v>
      </c>
      <c r="Q2198" s="12">
        <v>0</v>
      </c>
      <c r="R2198" s="12">
        <v>0</v>
      </c>
      <c r="S2198" s="12">
        <v>0</v>
      </c>
      <c r="T2198" s="12">
        <v>0</v>
      </c>
      <c r="U2198" s="12">
        <v>0</v>
      </c>
      <c r="V2198" s="12">
        <v>0</v>
      </c>
      <c r="W2198" s="12">
        <v>0</v>
      </c>
      <c r="X2198" s="12">
        <v>0</v>
      </c>
      <c r="Y2198" s="12">
        <v>0</v>
      </c>
      <c r="Z2198" s="12">
        <v>0</v>
      </c>
      <c r="AA2198" s="12">
        <v>0</v>
      </c>
      <c r="AB2198" s="12">
        <v>0</v>
      </c>
      <c r="AC2198" s="12">
        <v>0</v>
      </c>
      <c r="AG2198" s="33" t="s">
        <v>347</v>
      </c>
      <c r="AH2198" s="30" t="s">
        <v>110</v>
      </c>
      <c r="AI2198" s="34">
        <v>43921</v>
      </c>
      <c r="AJ2198" s="12">
        <v>0</v>
      </c>
      <c r="AK2198" s="12">
        <v>0</v>
      </c>
      <c r="AL2198" s="12">
        <v>0</v>
      </c>
      <c r="AM2198" s="12">
        <v>0</v>
      </c>
      <c r="AN2198" s="12">
        <v>0</v>
      </c>
      <c r="AO2198" s="12">
        <v>0</v>
      </c>
      <c r="AP2198" s="12">
        <v>0</v>
      </c>
      <c r="AQ2198" s="12">
        <v>0</v>
      </c>
      <c r="AR2198" s="12">
        <v>0</v>
      </c>
      <c r="AS2198" s="12">
        <v>0</v>
      </c>
      <c r="AT2198" s="12">
        <v>0</v>
      </c>
      <c r="AU2198" s="12">
        <v>0</v>
      </c>
      <c r="AV2198" s="12">
        <v>0</v>
      </c>
      <c r="AW2198" s="12">
        <v>0</v>
      </c>
      <c r="AX2198" s="12">
        <v>0</v>
      </c>
      <c r="AY2198" s="12">
        <v>0</v>
      </c>
      <c r="AZ2198" s="12">
        <v>0</v>
      </c>
      <c r="BA2198" s="12">
        <v>0</v>
      </c>
      <c r="BB2198" s="12">
        <v>0</v>
      </c>
      <c r="BC2198" s="12">
        <v>0</v>
      </c>
      <c r="BD2198" s="12">
        <v>0</v>
      </c>
      <c r="BE2198" s="12">
        <v>0</v>
      </c>
      <c r="BF2198" s="12">
        <v>0</v>
      </c>
      <c r="BK2198" t="s">
        <v>341</v>
      </c>
      <c r="BL2198" t="s">
        <v>110</v>
      </c>
      <c r="BM2198" s="2">
        <v>43917</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0</v>
      </c>
      <c r="CJ2198">
        <v>0</v>
      </c>
      <c r="CK2198">
        <v>0</v>
      </c>
      <c r="CL2198">
        <v>0</v>
      </c>
      <c r="CM2198">
        <v>0</v>
      </c>
      <c r="CN2198">
        <v>0</v>
      </c>
    </row>
    <row r="2199" spans="1:92" hidden="1" x14ac:dyDescent="0.25">
      <c r="A2199" s="27" t="s">
        <v>347</v>
      </c>
      <c r="B2199" s="12" t="s">
        <v>111</v>
      </c>
      <c r="C2199" s="2">
        <v>43921</v>
      </c>
      <c r="D2199" s="12">
        <v>0</v>
      </c>
      <c r="E2199" s="12">
        <v>0</v>
      </c>
      <c r="F2199" s="12">
        <v>0</v>
      </c>
      <c r="G2199" s="12">
        <v>0</v>
      </c>
      <c r="H2199" s="12">
        <v>0</v>
      </c>
      <c r="I2199" s="12">
        <v>0</v>
      </c>
      <c r="J2199" s="12">
        <v>0</v>
      </c>
      <c r="K2199" s="12">
        <v>0</v>
      </c>
      <c r="L2199" s="12">
        <v>0</v>
      </c>
      <c r="M2199" s="12">
        <v>0</v>
      </c>
      <c r="N2199" s="12">
        <v>0</v>
      </c>
      <c r="O2199" s="12">
        <v>0</v>
      </c>
      <c r="P2199" s="12">
        <v>0</v>
      </c>
      <c r="Q2199" s="12">
        <v>0</v>
      </c>
      <c r="R2199" s="12">
        <v>0</v>
      </c>
      <c r="S2199" s="12">
        <v>0</v>
      </c>
      <c r="T2199" s="12">
        <v>0</v>
      </c>
      <c r="U2199" s="12">
        <v>0</v>
      </c>
      <c r="V2199" s="12">
        <v>0</v>
      </c>
      <c r="W2199" s="12">
        <v>0</v>
      </c>
      <c r="X2199" s="12">
        <v>0</v>
      </c>
      <c r="Y2199" s="12">
        <v>0</v>
      </c>
      <c r="Z2199" s="12">
        <v>0</v>
      </c>
      <c r="AA2199" s="12">
        <v>0</v>
      </c>
      <c r="AB2199" s="12">
        <v>0</v>
      </c>
      <c r="AC2199" s="12">
        <v>0</v>
      </c>
      <c r="AG2199" s="35" t="s">
        <v>347</v>
      </c>
      <c r="AH2199" s="29" t="s">
        <v>111</v>
      </c>
      <c r="AI2199" s="36">
        <v>43921</v>
      </c>
      <c r="AJ2199" s="12">
        <v>0</v>
      </c>
      <c r="AK2199" s="12">
        <v>0</v>
      </c>
      <c r="AL2199" s="12">
        <v>0</v>
      </c>
      <c r="AM2199" s="12">
        <v>0</v>
      </c>
      <c r="AN2199" s="12">
        <v>0</v>
      </c>
      <c r="AO2199" s="12">
        <v>0</v>
      </c>
      <c r="AP2199" s="12">
        <v>0</v>
      </c>
      <c r="AQ2199" s="12">
        <v>0</v>
      </c>
      <c r="AR2199" s="12">
        <v>0</v>
      </c>
      <c r="AS2199" s="12">
        <v>0</v>
      </c>
      <c r="AT2199" s="12">
        <v>0</v>
      </c>
      <c r="AU2199" s="12">
        <v>0</v>
      </c>
      <c r="AV2199" s="12">
        <v>0</v>
      </c>
      <c r="AW2199" s="12">
        <v>0</v>
      </c>
      <c r="AX2199" s="12">
        <v>0</v>
      </c>
      <c r="AY2199" s="12">
        <v>0</v>
      </c>
      <c r="AZ2199" s="12">
        <v>0</v>
      </c>
      <c r="BA2199" s="12">
        <v>0</v>
      </c>
      <c r="BB2199" s="12">
        <v>0</v>
      </c>
      <c r="BC2199" s="12">
        <v>0</v>
      </c>
      <c r="BD2199" s="12">
        <v>0</v>
      </c>
      <c r="BE2199" s="12">
        <v>0</v>
      </c>
      <c r="BF2199" s="12">
        <v>0</v>
      </c>
      <c r="BK2199" t="s">
        <v>341</v>
      </c>
      <c r="BL2199" t="s">
        <v>111</v>
      </c>
      <c r="BM2199" s="2">
        <v>43917</v>
      </c>
      <c r="BN2199">
        <v>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0</v>
      </c>
      <c r="CJ2199">
        <v>0</v>
      </c>
      <c r="CK2199">
        <v>0</v>
      </c>
      <c r="CL2199">
        <v>0</v>
      </c>
      <c r="CM2199">
        <v>0</v>
      </c>
      <c r="CN2199">
        <v>0</v>
      </c>
    </row>
    <row r="2200" spans="1:92" hidden="1" x14ac:dyDescent="0.25">
      <c r="A2200" s="27" t="s">
        <v>347</v>
      </c>
      <c r="B2200" s="12" t="s">
        <v>112</v>
      </c>
      <c r="C2200" s="2">
        <v>43921</v>
      </c>
      <c r="D2200" s="12">
        <v>0</v>
      </c>
      <c r="E2200" s="12">
        <v>0</v>
      </c>
      <c r="F2200" s="12">
        <v>0</v>
      </c>
      <c r="G2200" s="12">
        <v>0</v>
      </c>
      <c r="H2200" s="12">
        <v>0</v>
      </c>
      <c r="I2200" s="12">
        <v>0</v>
      </c>
      <c r="J2200" s="12">
        <v>0</v>
      </c>
      <c r="K2200" s="12">
        <v>0</v>
      </c>
      <c r="L2200" s="12">
        <v>0</v>
      </c>
      <c r="M2200" s="12">
        <v>0</v>
      </c>
      <c r="N2200" s="12">
        <v>0</v>
      </c>
      <c r="O2200" s="12">
        <v>0</v>
      </c>
      <c r="P2200" s="12">
        <v>0</v>
      </c>
      <c r="Q2200" s="12">
        <v>0</v>
      </c>
      <c r="R2200" s="12">
        <v>0</v>
      </c>
      <c r="S2200" s="12">
        <v>0</v>
      </c>
      <c r="T2200" s="12">
        <v>0</v>
      </c>
      <c r="U2200" s="12">
        <v>0</v>
      </c>
      <c r="V2200" s="12">
        <v>0</v>
      </c>
      <c r="W2200" s="12">
        <v>0</v>
      </c>
      <c r="X2200" s="12">
        <v>0</v>
      </c>
      <c r="Y2200" s="12">
        <v>0</v>
      </c>
      <c r="Z2200" s="12">
        <v>0</v>
      </c>
      <c r="AA2200" s="12">
        <v>0</v>
      </c>
      <c r="AB2200" s="12">
        <v>0</v>
      </c>
      <c r="AC2200" s="12">
        <v>0</v>
      </c>
      <c r="AG2200" s="33" t="s">
        <v>347</v>
      </c>
      <c r="AH2200" s="30" t="s">
        <v>112</v>
      </c>
      <c r="AI2200" s="34">
        <v>43921</v>
      </c>
      <c r="AJ2200" s="12">
        <v>0</v>
      </c>
      <c r="AK2200" s="12">
        <v>0</v>
      </c>
      <c r="AL2200" s="12">
        <v>0</v>
      </c>
      <c r="AM2200" s="12">
        <v>0</v>
      </c>
      <c r="AN2200" s="12">
        <v>0</v>
      </c>
      <c r="AO2200" s="12">
        <v>0</v>
      </c>
      <c r="AP2200" s="12">
        <v>0</v>
      </c>
      <c r="AQ2200" s="12">
        <v>0</v>
      </c>
      <c r="AR2200" s="12">
        <v>0</v>
      </c>
      <c r="AS2200" s="12">
        <v>0</v>
      </c>
      <c r="AT2200" s="12">
        <v>0</v>
      </c>
      <c r="AU2200" s="12">
        <v>0</v>
      </c>
      <c r="AV2200" s="12">
        <v>0</v>
      </c>
      <c r="AW2200" s="12">
        <v>0</v>
      </c>
      <c r="AX2200" s="12">
        <v>0</v>
      </c>
      <c r="AY2200" s="12">
        <v>0</v>
      </c>
      <c r="AZ2200" s="12">
        <v>0</v>
      </c>
      <c r="BA2200" s="12">
        <v>0</v>
      </c>
      <c r="BB2200" s="12">
        <v>0</v>
      </c>
      <c r="BC2200" s="12">
        <v>0</v>
      </c>
      <c r="BD2200" s="12">
        <v>0</v>
      </c>
      <c r="BE2200" s="12">
        <v>0</v>
      </c>
      <c r="BF2200" s="12">
        <v>0</v>
      </c>
      <c r="BK2200" t="s">
        <v>341</v>
      </c>
      <c r="BL2200" t="s">
        <v>112</v>
      </c>
      <c r="BM2200" s="2">
        <v>43917</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0</v>
      </c>
      <c r="CJ2200">
        <v>0</v>
      </c>
      <c r="CK2200">
        <v>0</v>
      </c>
      <c r="CL2200">
        <v>0</v>
      </c>
      <c r="CM2200">
        <v>0</v>
      </c>
      <c r="CN2200">
        <v>0</v>
      </c>
    </row>
    <row r="2201" spans="1:92" hidden="1" x14ac:dyDescent="0.25">
      <c r="A2201" s="27" t="s">
        <v>347</v>
      </c>
      <c r="B2201" s="12" t="s">
        <v>113</v>
      </c>
      <c r="C2201" s="2">
        <v>43921</v>
      </c>
      <c r="D2201" s="12">
        <v>0</v>
      </c>
      <c r="E2201" s="12">
        <v>0</v>
      </c>
      <c r="F2201" s="12">
        <v>0</v>
      </c>
      <c r="G2201" s="12">
        <v>0</v>
      </c>
      <c r="H2201" s="12">
        <v>0</v>
      </c>
      <c r="I2201" s="12">
        <v>0</v>
      </c>
      <c r="J2201" s="12">
        <v>0</v>
      </c>
      <c r="K2201" s="12">
        <v>0</v>
      </c>
      <c r="L2201" s="12">
        <v>0</v>
      </c>
      <c r="M2201" s="12">
        <v>0</v>
      </c>
      <c r="N2201" s="12">
        <v>0</v>
      </c>
      <c r="O2201" s="12">
        <v>0</v>
      </c>
      <c r="P2201" s="12">
        <v>0</v>
      </c>
      <c r="Q2201" s="12">
        <v>0</v>
      </c>
      <c r="R2201" s="12">
        <v>0</v>
      </c>
      <c r="S2201" s="12">
        <v>0</v>
      </c>
      <c r="T2201" s="12">
        <v>0</v>
      </c>
      <c r="U2201" s="12">
        <v>0</v>
      </c>
      <c r="V2201" s="12">
        <v>0</v>
      </c>
      <c r="W2201" s="12">
        <v>0</v>
      </c>
      <c r="X2201" s="12">
        <v>0</v>
      </c>
      <c r="Y2201" s="12">
        <v>0</v>
      </c>
      <c r="Z2201" s="12">
        <v>0</v>
      </c>
      <c r="AA2201" s="12">
        <v>0</v>
      </c>
      <c r="AB2201" s="12">
        <v>0</v>
      </c>
      <c r="AC2201" s="12">
        <v>0</v>
      </c>
      <c r="AG2201" s="35" t="s">
        <v>347</v>
      </c>
      <c r="AH2201" s="29" t="s">
        <v>113</v>
      </c>
      <c r="AI2201" s="36">
        <v>43921</v>
      </c>
      <c r="AJ2201" s="12">
        <v>0</v>
      </c>
      <c r="AK2201" s="12">
        <v>0</v>
      </c>
      <c r="AL2201" s="12">
        <v>0</v>
      </c>
      <c r="AM2201" s="12">
        <v>0</v>
      </c>
      <c r="AN2201" s="12">
        <v>0</v>
      </c>
      <c r="AO2201" s="12">
        <v>0</v>
      </c>
      <c r="AP2201" s="12">
        <v>0</v>
      </c>
      <c r="AQ2201" s="12">
        <v>0</v>
      </c>
      <c r="AR2201" s="12">
        <v>0</v>
      </c>
      <c r="AS2201" s="12">
        <v>0</v>
      </c>
      <c r="AT2201" s="12">
        <v>0</v>
      </c>
      <c r="AU2201" s="12">
        <v>0</v>
      </c>
      <c r="AV2201" s="12">
        <v>0</v>
      </c>
      <c r="AW2201" s="12">
        <v>0</v>
      </c>
      <c r="AX2201" s="12">
        <v>0</v>
      </c>
      <c r="AY2201" s="12">
        <v>0</v>
      </c>
      <c r="AZ2201" s="12">
        <v>0</v>
      </c>
      <c r="BA2201" s="12">
        <v>0</v>
      </c>
      <c r="BB2201" s="12">
        <v>0</v>
      </c>
      <c r="BC2201" s="12">
        <v>0</v>
      </c>
      <c r="BD2201" s="12">
        <v>0</v>
      </c>
      <c r="BE2201" s="12">
        <v>0</v>
      </c>
      <c r="BF2201" s="12">
        <v>0</v>
      </c>
      <c r="BK2201" t="s">
        <v>341</v>
      </c>
      <c r="BL2201" t="s">
        <v>113</v>
      </c>
      <c r="BM2201" s="2">
        <v>43917</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v>0</v>
      </c>
      <c r="CG2201">
        <v>0</v>
      </c>
      <c r="CH2201">
        <v>0</v>
      </c>
      <c r="CI2201">
        <v>0</v>
      </c>
      <c r="CJ2201">
        <v>0</v>
      </c>
      <c r="CK2201">
        <v>0</v>
      </c>
      <c r="CL2201">
        <v>0</v>
      </c>
      <c r="CM2201">
        <v>0</v>
      </c>
      <c r="CN2201">
        <v>0</v>
      </c>
    </row>
    <row r="2202" spans="1:92" hidden="1" x14ac:dyDescent="0.25">
      <c r="A2202" s="27" t="s">
        <v>348</v>
      </c>
      <c r="B2202" s="12" t="s">
        <v>110</v>
      </c>
      <c r="C2202" s="2">
        <v>43921</v>
      </c>
      <c r="D2202" s="12">
        <v>0</v>
      </c>
      <c r="E2202" s="12">
        <v>0</v>
      </c>
      <c r="F2202" s="12">
        <v>0</v>
      </c>
      <c r="G2202" s="12">
        <v>0</v>
      </c>
      <c r="H2202" s="12">
        <v>0</v>
      </c>
      <c r="I2202" s="12">
        <v>0</v>
      </c>
      <c r="J2202" s="12">
        <v>0</v>
      </c>
      <c r="K2202" s="12">
        <v>0</v>
      </c>
      <c r="L2202" s="12">
        <v>0</v>
      </c>
      <c r="M2202" s="12">
        <v>0</v>
      </c>
      <c r="N2202" s="12">
        <v>0</v>
      </c>
      <c r="O2202" s="12">
        <v>0</v>
      </c>
      <c r="P2202" s="12">
        <v>0</v>
      </c>
      <c r="Q2202" s="12">
        <v>0</v>
      </c>
      <c r="R2202" s="12">
        <v>0</v>
      </c>
      <c r="S2202" s="12">
        <v>0</v>
      </c>
      <c r="T2202" s="12">
        <v>0</v>
      </c>
      <c r="U2202" s="12">
        <v>0</v>
      </c>
      <c r="V2202" s="12">
        <v>0</v>
      </c>
      <c r="W2202" s="12">
        <v>0</v>
      </c>
      <c r="X2202" s="12">
        <v>0</v>
      </c>
      <c r="Y2202" s="12">
        <v>0</v>
      </c>
      <c r="Z2202" s="12">
        <v>0</v>
      </c>
      <c r="AA2202" s="12">
        <v>0</v>
      </c>
      <c r="AB2202" s="12">
        <v>0</v>
      </c>
      <c r="AC2202" s="12">
        <v>0</v>
      </c>
      <c r="AG2202" s="33" t="s">
        <v>348</v>
      </c>
      <c r="AH2202" s="30" t="s">
        <v>110</v>
      </c>
      <c r="AI2202" s="34">
        <v>43921</v>
      </c>
      <c r="AJ2202" s="12">
        <v>0</v>
      </c>
      <c r="AK2202" s="12">
        <v>0</v>
      </c>
      <c r="AL2202" s="12">
        <v>0</v>
      </c>
      <c r="AM2202" s="12">
        <v>0</v>
      </c>
      <c r="AN2202" s="12">
        <v>0</v>
      </c>
      <c r="AO2202" s="12">
        <v>0</v>
      </c>
      <c r="AP2202" s="12">
        <v>0</v>
      </c>
      <c r="AQ2202" s="12">
        <v>0</v>
      </c>
      <c r="AR2202" s="12">
        <v>0</v>
      </c>
      <c r="AS2202" s="12">
        <v>0</v>
      </c>
      <c r="AT2202" s="12">
        <v>0</v>
      </c>
      <c r="AU2202" s="12">
        <v>0</v>
      </c>
      <c r="AV2202" s="12">
        <v>0</v>
      </c>
      <c r="AW2202" s="12">
        <v>0</v>
      </c>
      <c r="AX2202" s="12">
        <v>0</v>
      </c>
      <c r="AY2202" s="12">
        <v>0</v>
      </c>
      <c r="AZ2202" s="12">
        <v>0</v>
      </c>
      <c r="BA2202" s="12">
        <v>0</v>
      </c>
      <c r="BB2202" s="12">
        <v>0</v>
      </c>
      <c r="BC2202" s="12">
        <v>0</v>
      </c>
      <c r="BD2202" s="12">
        <v>0</v>
      </c>
      <c r="BE2202" s="12">
        <v>0</v>
      </c>
      <c r="BF2202" s="12">
        <v>0</v>
      </c>
      <c r="BK2202" t="s">
        <v>320</v>
      </c>
      <c r="BL2202" t="s">
        <v>110</v>
      </c>
      <c r="BM2202" s="2">
        <v>43920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0</v>
      </c>
      <c r="CJ2202">
        <v>0</v>
      </c>
      <c r="CK2202">
        <v>0</v>
      </c>
      <c r="CL2202">
        <v>0</v>
      </c>
      <c r="CM2202">
        <v>0</v>
      </c>
      <c r="CN2202">
        <v>0</v>
      </c>
    </row>
    <row r="2203" spans="1:92" hidden="1" x14ac:dyDescent="0.25">
      <c r="A2203" s="27" t="s">
        <v>348</v>
      </c>
      <c r="B2203" s="12" t="s">
        <v>111</v>
      </c>
      <c r="C2203" s="2">
        <v>43921</v>
      </c>
      <c r="D2203" s="12">
        <v>0</v>
      </c>
      <c r="E2203" s="12">
        <v>0</v>
      </c>
      <c r="F2203" s="12">
        <v>0</v>
      </c>
      <c r="G2203" s="12">
        <v>0</v>
      </c>
      <c r="H2203" s="12">
        <v>0</v>
      </c>
      <c r="I2203" s="12">
        <v>0</v>
      </c>
      <c r="J2203" s="12">
        <v>0</v>
      </c>
      <c r="K2203" s="12">
        <v>0</v>
      </c>
      <c r="L2203" s="12">
        <v>0</v>
      </c>
      <c r="M2203" s="12">
        <v>0</v>
      </c>
      <c r="N2203" s="12">
        <v>0</v>
      </c>
      <c r="O2203" s="12">
        <v>0</v>
      </c>
      <c r="P2203" s="12">
        <v>0</v>
      </c>
      <c r="Q2203" s="12">
        <v>0</v>
      </c>
      <c r="R2203" s="12">
        <v>0</v>
      </c>
      <c r="S2203" s="12">
        <v>0</v>
      </c>
      <c r="T2203" s="12">
        <v>0</v>
      </c>
      <c r="U2203" s="12">
        <v>0</v>
      </c>
      <c r="V2203" s="12">
        <v>0</v>
      </c>
      <c r="W2203" s="12">
        <v>0</v>
      </c>
      <c r="X2203" s="12">
        <v>0</v>
      </c>
      <c r="Y2203" s="12">
        <v>0</v>
      </c>
      <c r="Z2203" s="12">
        <v>0</v>
      </c>
      <c r="AA2203" s="12">
        <v>0</v>
      </c>
      <c r="AB2203" s="12">
        <v>0</v>
      </c>
      <c r="AC2203" s="12">
        <v>0</v>
      </c>
      <c r="AG2203" s="35" t="s">
        <v>348</v>
      </c>
      <c r="AH2203" s="29" t="s">
        <v>111</v>
      </c>
      <c r="AI2203" s="36">
        <v>43921</v>
      </c>
      <c r="AJ2203" s="12">
        <v>0</v>
      </c>
      <c r="AK2203" s="12">
        <v>0</v>
      </c>
      <c r="AL2203" s="12">
        <v>0</v>
      </c>
      <c r="AM2203" s="12">
        <v>0</v>
      </c>
      <c r="AN2203" s="12">
        <v>0</v>
      </c>
      <c r="AO2203" s="12">
        <v>0</v>
      </c>
      <c r="AP2203" s="12">
        <v>0</v>
      </c>
      <c r="AQ2203" s="12">
        <v>0</v>
      </c>
      <c r="AR2203" s="12">
        <v>0</v>
      </c>
      <c r="AS2203" s="12">
        <v>0</v>
      </c>
      <c r="AT2203" s="12">
        <v>0</v>
      </c>
      <c r="AU2203" s="12">
        <v>0</v>
      </c>
      <c r="AV2203" s="12">
        <v>0</v>
      </c>
      <c r="AW2203" s="12">
        <v>0</v>
      </c>
      <c r="AX2203" s="12">
        <v>0</v>
      </c>
      <c r="AY2203" s="12">
        <v>0</v>
      </c>
      <c r="AZ2203" s="12">
        <v>0</v>
      </c>
      <c r="BA2203" s="12">
        <v>0</v>
      </c>
      <c r="BB2203" s="12">
        <v>0</v>
      </c>
      <c r="BC2203" s="12">
        <v>0</v>
      </c>
      <c r="BD2203" s="12">
        <v>0</v>
      </c>
      <c r="BE2203" s="12">
        <v>0</v>
      </c>
      <c r="BF2203" s="12">
        <v>0</v>
      </c>
      <c r="BK2203" t="s">
        <v>320</v>
      </c>
      <c r="BL2203" t="s">
        <v>111</v>
      </c>
      <c r="BM2203" s="2">
        <v>43920</v>
      </c>
      <c r="BN2203">
        <v>0</v>
      </c>
      <c r="BO2203">
        <v>0</v>
      </c>
      <c r="BP2203">
        <v>0</v>
      </c>
      <c r="BQ2203">
        <v>0</v>
      </c>
      <c r="BR2203">
        <v>0</v>
      </c>
      <c r="BS2203">
        <v>0</v>
      </c>
      <c r="BT2203">
        <v>0</v>
      </c>
      <c r="BU2203">
        <v>0</v>
      </c>
      <c r="BV2203">
        <v>0</v>
      </c>
      <c r="BW2203">
        <v>0</v>
      </c>
      <c r="BX2203">
        <v>0</v>
      </c>
      <c r="BY2203">
        <v>0</v>
      </c>
      <c r="BZ2203">
        <v>0</v>
      </c>
      <c r="CA2203">
        <v>0</v>
      </c>
      <c r="CB2203">
        <v>0</v>
      </c>
      <c r="CC2203">
        <v>0</v>
      </c>
      <c r="CD2203">
        <v>0</v>
      </c>
      <c r="CE2203">
        <v>0</v>
      </c>
      <c r="CF2203">
        <v>0</v>
      </c>
      <c r="CG2203">
        <v>0</v>
      </c>
      <c r="CH2203">
        <v>0</v>
      </c>
      <c r="CI2203">
        <v>0</v>
      </c>
      <c r="CJ2203">
        <v>0</v>
      </c>
      <c r="CK2203">
        <v>0</v>
      </c>
      <c r="CL2203">
        <v>0</v>
      </c>
      <c r="CM2203">
        <v>0</v>
      </c>
      <c r="CN2203">
        <v>0</v>
      </c>
    </row>
    <row r="2204" spans="1:92" hidden="1" x14ac:dyDescent="0.25">
      <c r="A2204" s="27" t="s">
        <v>348</v>
      </c>
      <c r="B2204" s="12" t="s">
        <v>112</v>
      </c>
      <c r="C2204" s="2">
        <v>43921</v>
      </c>
      <c r="D2204" s="12">
        <v>0</v>
      </c>
      <c r="E2204" s="12">
        <v>0</v>
      </c>
      <c r="F2204" s="12">
        <v>0</v>
      </c>
      <c r="G2204" s="12">
        <v>0</v>
      </c>
      <c r="H2204" s="12">
        <v>0</v>
      </c>
      <c r="I2204" s="12">
        <v>0</v>
      </c>
      <c r="J2204" s="12">
        <v>0</v>
      </c>
      <c r="K2204" s="12">
        <v>0</v>
      </c>
      <c r="L2204" s="12">
        <v>0</v>
      </c>
      <c r="M2204" s="12">
        <v>0</v>
      </c>
      <c r="N2204" s="12">
        <v>0</v>
      </c>
      <c r="O2204" s="12">
        <v>0</v>
      </c>
      <c r="P2204" s="12">
        <v>0</v>
      </c>
      <c r="Q2204" s="12">
        <v>0</v>
      </c>
      <c r="R2204" s="12">
        <v>0</v>
      </c>
      <c r="S2204" s="12">
        <v>0</v>
      </c>
      <c r="T2204" s="12">
        <v>0</v>
      </c>
      <c r="U2204" s="12">
        <v>0</v>
      </c>
      <c r="V2204" s="12">
        <v>0</v>
      </c>
      <c r="W2204" s="12">
        <v>0</v>
      </c>
      <c r="X2204" s="12">
        <v>0</v>
      </c>
      <c r="Y2204" s="12">
        <v>0</v>
      </c>
      <c r="Z2204" s="12">
        <v>0</v>
      </c>
      <c r="AA2204" s="12">
        <v>0</v>
      </c>
      <c r="AB2204" s="12">
        <v>0</v>
      </c>
      <c r="AC2204" s="12">
        <v>0</v>
      </c>
      <c r="AG2204" s="33" t="s">
        <v>348</v>
      </c>
      <c r="AH2204" s="30" t="s">
        <v>112</v>
      </c>
      <c r="AI2204" s="34">
        <v>43921</v>
      </c>
      <c r="AJ2204" s="12">
        <v>0</v>
      </c>
      <c r="AK2204" s="12">
        <v>0</v>
      </c>
      <c r="AL2204" s="12">
        <v>0</v>
      </c>
      <c r="AM2204" s="12">
        <v>0</v>
      </c>
      <c r="AN2204" s="12">
        <v>0</v>
      </c>
      <c r="AO2204" s="12">
        <v>0</v>
      </c>
      <c r="AP2204" s="12">
        <v>0</v>
      </c>
      <c r="AQ2204" s="12">
        <v>0</v>
      </c>
      <c r="AR2204" s="12">
        <v>0</v>
      </c>
      <c r="AS2204" s="12">
        <v>0</v>
      </c>
      <c r="AT2204" s="12">
        <v>0</v>
      </c>
      <c r="AU2204" s="12">
        <v>0</v>
      </c>
      <c r="AV2204" s="12">
        <v>0</v>
      </c>
      <c r="AW2204" s="12">
        <v>0</v>
      </c>
      <c r="AX2204" s="12">
        <v>0</v>
      </c>
      <c r="AY2204" s="12">
        <v>0</v>
      </c>
      <c r="AZ2204" s="12">
        <v>0</v>
      </c>
      <c r="BA2204" s="12">
        <v>0</v>
      </c>
      <c r="BB2204" s="12">
        <v>0</v>
      </c>
      <c r="BC2204" s="12">
        <v>0</v>
      </c>
      <c r="BD2204" s="12">
        <v>0</v>
      </c>
      <c r="BE2204" s="12">
        <v>0</v>
      </c>
      <c r="BF2204" s="12">
        <v>0</v>
      </c>
      <c r="BK2204" t="s">
        <v>320</v>
      </c>
      <c r="BL2204" t="s">
        <v>112</v>
      </c>
      <c r="BM2204" s="2">
        <v>43920</v>
      </c>
      <c r="BN2204">
        <v>0</v>
      </c>
      <c r="BO2204">
        <v>0</v>
      </c>
      <c r="BP2204">
        <v>0</v>
      </c>
      <c r="BQ2204">
        <v>0</v>
      </c>
      <c r="BR2204">
        <v>0</v>
      </c>
      <c r="BS2204">
        <v>0</v>
      </c>
      <c r="BT2204">
        <v>0</v>
      </c>
      <c r="BU2204">
        <v>0</v>
      </c>
      <c r="BV2204">
        <v>0</v>
      </c>
      <c r="BW2204">
        <v>0</v>
      </c>
      <c r="BX2204">
        <v>0</v>
      </c>
      <c r="BY2204">
        <v>0</v>
      </c>
      <c r="BZ2204">
        <v>0</v>
      </c>
      <c r="CA2204">
        <v>0</v>
      </c>
      <c r="CB2204">
        <v>0</v>
      </c>
      <c r="CC2204">
        <v>0</v>
      </c>
      <c r="CD2204">
        <v>0</v>
      </c>
      <c r="CE2204">
        <v>0</v>
      </c>
      <c r="CF2204">
        <v>0</v>
      </c>
      <c r="CG2204">
        <v>0</v>
      </c>
      <c r="CH2204">
        <v>0</v>
      </c>
      <c r="CI2204">
        <v>0</v>
      </c>
      <c r="CJ2204">
        <v>0</v>
      </c>
      <c r="CK2204">
        <v>0</v>
      </c>
      <c r="CL2204">
        <v>0</v>
      </c>
      <c r="CM2204">
        <v>0</v>
      </c>
      <c r="CN2204">
        <v>0</v>
      </c>
    </row>
    <row r="2205" spans="1:92" hidden="1" x14ac:dyDescent="0.25">
      <c r="A2205" s="27" t="s">
        <v>348</v>
      </c>
      <c r="B2205" s="12" t="s">
        <v>113</v>
      </c>
      <c r="C2205" s="2">
        <v>43921</v>
      </c>
      <c r="D2205" s="12">
        <v>0</v>
      </c>
      <c r="E2205" s="12">
        <v>0</v>
      </c>
      <c r="F2205" s="12">
        <v>0</v>
      </c>
      <c r="G2205" s="12">
        <v>0</v>
      </c>
      <c r="H2205" s="12">
        <v>0</v>
      </c>
      <c r="I2205" s="12">
        <v>0</v>
      </c>
      <c r="J2205" s="12">
        <v>0</v>
      </c>
      <c r="K2205" s="12">
        <v>0</v>
      </c>
      <c r="L2205" s="12">
        <v>0</v>
      </c>
      <c r="M2205" s="12">
        <v>0</v>
      </c>
      <c r="N2205" s="12">
        <v>0</v>
      </c>
      <c r="O2205" s="12">
        <v>0</v>
      </c>
      <c r="P2205" s="12">
        <v>0</v>
      </c>
      <c r="Q2205" s="12">
        <v>0</v>
      </c>
      <c r="R2205" s="12">
        <v>0</v>
      </c>
      <c r="S2205" s="12">
        <v>0</v>
      </c>
      <c r="T2205" s="12">
        <v>0</v>
      </c>
      <c r="U2205" s="12">
        <v>0</v>
      </c>
      <c r="V2205" s="12">
        <v>0</v>
      </c>
      <c r="W2205" s="12">
        <v>0</v>
      </c>
      <c r="X2205" s="12">
        <v>0</v>
      </c>
      <c r="Y2205" s="12">
        <v>0</v>
      </c>
      <c r="Z2205" s="12">
        <v>0</v>
      </c>
      <c r="AA2205" s="12">
        <v>0</v>
      </c>
      <c r="AB2205" s="12">
        <v>0</v>
      </c>
      <c r="AC2205" s="12">
        <v>0</v>
      </c>
      <c r="AG2205" s="35" t="s">
        <v>348</v>
      </c>
      <c r="AH2205" s="29" t="s">
        <v>113</v>
      </c>
      <c r="AI2205" s="36">
        <v>43921</v>
      </c>
      <c r="AJ2205" s="12">
        <v>0</v>
      </c>
      <c r="AK2205" s="12">
        <v>0</v>
      </c>
      <c r="AL2205" s="12">
        <v>0</v>
      </c>
      <c r="AM2205" s="12">
        <v>0</v>
      </c>
      <c r="AN2205" s="12">
        <v>0</v>
      </c>
      <c r="AO2205" s="12">
        <v>0</v>
      </c>
      <c r="AP2205" s="12">
        <v>0</v>
      </c>
      <c r="AQ2205" s="12">
        <v>0</v>
      </c>
      <c r="AR2205" s="12">
        <v>0</v>
      </c>
      <c r="AS2205" s="12">
        <v>0</v>
      </c>
      <c r="AT2205" s="12">
        <v>0</v>
      </c>
      <c r="AU2205" s="12">
        <v>0</v>
      </c>
      <c r="AV2205" s="12">
        <v>0</v>
      </c>
      <c r="AW2205" s="12">
        <v>0</v>
      </c>
      <c r="AX2205" s="12">
        <v>0</v>
      </c>
      <c r="AY2205" s="12">
        <v>0</v>
      </c>
      <c r="AZ2205" s="12">
        <v>0</v>
      </c>
      <c r="BA2205" s="12">
        <v>0</v>
      </c>
      <c r="BB2205" s="12">
        <v>0</v>
      </c>
      <c r="BC2205" s="12">
        <v>0</v>
      </c>
      <c r="BD2205" s="12">
        <v>0</v>
      </c>
      <c r="BE2205" s="12">
        <v>0</v>
      </c>
      <c r="BF2205" s="12">
        <v>0</v>
      </c>
      <c r="BK2205" t="s">
        <v>320</v>
      </c>
      <c r="BL2205" t="s">
        <v>113</v>
      </c>
      <c r="BM2205" s="2">
        <v>43920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c r="CI2205">
        <v>0</v>
      </c>
      <c r="CJ2205">
        <v>0</v>
      </c>
      <c r="CK2205">
        <v>0</v>
      </c>
      <c r="CL2205">
        <v>0</v>
      </c>
      <c r="CM2205">
        <v>0</v>
      </c>
      <c r="CN2205">
        <v>0</v>
      </c>
    </row>
    <row r="2206" spans="1:92" hidden="1" x14ac:dyDescent="0.25">
      <c r="A2206" s="27" t="s">
        <v>349</v>
      </c>
      <c r="B2206" s="12" t="s">
        <v>110</v>
      </c>
      <c r="C2206" s="2">
        <v>43921</v>
      </c>
      <c r="D2206" s="12">
        <v>0</v>
      </c>
      <c r="E2206" s="12">
        <v>0</v>
      </c>
      <c r="F2206" s="12">
        <v>0</v>
      </c>
      <c r="G2206" s="12">
        <v>0</v>
      </c>
      <c r="H2206" s="12">
        <v>0</v>
      </c>
      <c r="I2206" s="12">
        <v>0</v>
      </c>
      <c r="J2206" s="12">
        <v>0</v>
      </c>
      <c r="K2206" s="12">
        <v>0</v>
      </c>
      <c r="L2206" s="12">
        <v>0</v>
      </c>
      <c r="M2206" s="12">
        <v>0</v>
      </c>
      <c r="N2206" s="12">
        <v>0</v>
      </c>
      <c r="O2206" s="12">
        <v>0</v>
      </c>
      <c r="P2206" s="12">
        <v>0</v>
      </c>
      <c r="Q2206" s="12">
        <v>0</v>
      </c>
      <c r="R2206" s="12">
        <v>0</v>
      </c>
      <c r="S2206" s="12">
        <v>0</v>
      </c>
      <c r="T2206" s="12">
        <v>0</v>
      </c>
      <c r="U2206" s="12">
        <v>0</v>
      </c>
      <c r="V2206" s="12">
        <v>0</v>
      </c>
      <c r="W2206" s="12">
        <v>0</v>
      </c>
      <c r="X2206" s="12">
        <v>0</v>
      </c>
      <c r="Y2206" s="12">
        <v>0</v>
      </c>
      <c r="Z2206" s="12">
        <v>0</v>
      </c>
      <c r="AA2206" s="12">
        <v>0</v>
      </c>
      <c r="AB2206" s="12">
        <v>0</v>
      </c>
      <c r="AC2206" s="12">
        <v>0</v>
      </c>
      <c r="AG2206" s="33" t="s">
        <v>349</v>
      </c>
      <c r="AH2206" s="30" t="s">
        <v>110</v>
      </c>
      <c r="AI2206" s="34">
        <v>43921</v>
      </c>
      <c r="AJ2206" s="12">
        <v>0</v>
      </c>
      <c r="AK2206" s="12">
        <v>0</v>
      </c>
      <c r="AL2206" s="12">
        <v>0</v>
      </c>
      <c r="AM2206" s="12">
        <v>0</v>
      </c>
      <c r="AN2206" s="12">
        <v>0</v>
      </c>
      <c r="AO2206" s="12">
        <v>0</v>
      </c>
      <c r="AP2206" s="12">
        <v>0</v>
      </c>
      <c r="AQ2206" s="12">
        <v>0</v>
      </c>
      <c r="AR2206" s="12">
        <v>0</v>
      </c>
      <c r="AS2206" s="12">
        <v>0</v>
      </c>
      <c r="AT2206" s="12">
        <v>0</v>
      </c>
      <c r="AU2206" s="12">
        <v>0</v>
      </c>
      <c r="AV2206" s="12">
        <v>0</v>
      </c>
      <c r="AW2206" s="12">
        <v>0</v>
      </c>
      <c r="AX2206" s="12">
        <v>0</v>
      </c>
      <c r="AY2206" s="12">
        <v>0</v>
      </c>
      <c r="AZ2206" s="12">
        <v>0</v>
      </c>
      <c r="BA2206" s="12">
        <v>0</v>
      </c>
      <c r="BB2206" s="12">
        <v>0</v>
      </c>
      <c r="BC2206" s="12">
        <v>0</v>
      </c>
      <c r="BD2206" s="12">
        <v>0</v>
      </c>
      <c r="BE2206" s="12">
        <v>0</v>
      </c>
      <c r="BF2206" s="12">
        <v>0</v>
      </c>
      <c r="BK2206" t="s">
        <v>321</v>
      </c>
      <c r="BL2206" t="s">
        <v>110</v>
      </c>
      <c r="BM2206" s="2">
        <v>43920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v>0</v>
      </c>
      <c r="CG2206">
        <v>0</v>
      </c>
      <c r="CH2206">
        <v>0</v>
      </c>
      <c r="CI2206">
        <v>0</v>
      </c>
      <c r="CJ2206">
        <v>0</v>
      </c>
      <c r="CK2206">
        <v>0</v>
      </c>
      <c r="CL2206">
        <v>0</v>
      </c>
      <c r="CM2206">
        <v>0</v>
      </c>
      <c r="CN2206">
        <v>0</v>
      </c>
    </row>
    <row r="2207" spans="1:92" hidden="1" x14ac:dyDescent="0.25">
      <c r="A2207" s="27" t="s">
        <v>349</v>
      </c>
      <c r="B2207" s="12" t="s">
        <v>111</v>
      </c>
      <c r="C2207" s="2">
        <v>43921</v>
      </c>
      <c r="D2207" s="12">
        <v>0</v>
      </c>
      <c r="E2207" s="12">
        <v>0</v>
      </c>
      <c r="F2207" s="12">
        <v>0</v>
      </c>
      <c r="G2207" s="12">
        <v>0</v>
      </c>
      <c r="H2207" s="12">
        <v>0</v>
      </c>
      <c r="I2207" s="12">
        <v>0</v>
      </c>
      <c r="J2207" s="12">
        <v>0</v>
      </c>
      <c r="K2207" s="12">
        <v>0</v>
      </c>
      <c r="L2207" s="12">
        <v>0</v>
      </c>
      <c r="M2207" s="12">
        <v>0</v>
      </c>
      <c r="N2207" s="12">
        <v>0</v>
      </c>
      <c r="O2207" s="12">
        <v>0</v>
      </c>
      <c r="P2207" s="12">
        <v>0</v>
      </c>
      <c r="Q2207" s="12">
        <v>0</v>
      </c>
      <c r="R2207" s="12">
        <v>0</v>
      </c>
      <c r="S2207" s="12">
        <v>0</v>
      </c>
      <c r="T2207" s="12">
        <v>0</v>
      </c>
      <c r="U2207" s="12">
        <v>0</v>
      </c>
      <c r="V2207" s="12">
        <v>0</v>
      </c>
      <c r="W2207" s="12">
        <v>0</v>
      </c>
      <c r="X2207" s="12">
        <v>0</v>
      </c>
      <c r="Y2207" s="12">
        <v>0</v>
      </c>
      <c r="Z2207" s="12">
        <v>0</v>
      </c>
      <c r="AA2207" s="12">
        <v>0</v>
      </c>
      <c r="AB2207" s="12">
        <v>0</v>
      </c>
      <c r="AC2207" s="12">
        <v>0</v>
      </c>
      <c r="AG2207" s="35" t="s">
        <v>349</v>
      </c>
      <c r="AH2207" s="29" t="s">
        <v>111</v>
      </c>
      <c r="AI2207" s="36">
        <v>43921</v>
      </c>
      <c r="AJ2207" s="12">
        <v>0</v>
      </c>
      <c r="AK2207" s="12">
        <v>0</v>
      </c>
      <c r="AL2207" s="12">
        <v>0</v>
      </c>
      <c r="AM2207" s="12">
        <v>0</v>
      </c>
      <c r="AN2207" s="12">
        <v>0</v>
      </c>
      <c r="AO2207" s="12">
        <v>0</v>
      </c>
      <c r="AP2207" s="12">
        <v>0</v>
      </c>
      <c r="AQ2207" s="12">
        <v>0</v>
      </c>
      <c r="AR2207" s="12">
        <v>0</v>
      </c>
      <c r="AS2207" s="12">
        <v>0</v>
      </c>
      <c r="AT2207" s="12">
        <v>0</v>
      </c>
      <c r="AU2207" s="12">
        <v>0</v>
      </c>
      <c r="AV2207" s="12">
        <v>0</v>
      </c>
      <c r="AW2207" s="12">
        <v>0</v>
      </c>
      <c r="AX2207" s="12">
        <v>0</v>
      </c>
      <c r="AY2207" s="12">
        <v>0</v>
      </c>
      <c r="AZ2207" s="12">
        <v>0</v>
      </c>
      <c r="BA2207" s="12">
        <v>0</v>
      </c>
      <c r="BB2207" s="12">
        <v>0</v>
      </c>
      <c r="BC2207" s="12">
        <v>0</v>
      </c>
      <c r="BD2207" s="12">
        <v>0</v>
      </c>
      <c r="BE2207" s="12">
        <v>0</v>
      </c>
      <c r="BF2207" s="12">
        <v>0</v>
      </c>
      <c r="BK2207" t="s">
        <v>321</v>
      </c>
      <c r="BL2207" t="s">
        <v>111</v>
      </c>
      <c r="BM2207" s="2">
        <v>43920</v>
      </c>
      <c r="BN2207">
        <v>0</v>
      </c>
      <c r="BO2207">
        <v>0</v>
      </c>
      <c r="BP2207">
        <v>0</v>
      </c>
      <c r="BQ2207">
        <v>0</v>
      </c>
      <c r="BR2207">
        <v>0</v>
      </c>
      <c r="BS2207">
        <v>0</v>
      </c>
      <c r="BT2207">
        <v>0</v>
      </c>
      <c r="BU2207">
        <v>0</v>
      </c>
      <c r="BV2207">
        <v>0</v>
      </c>
      <c r="BW2207">
        <v>0</v>
      </c>
      <c r="BX2207">
        <v>0</v>
      </c>
      <c r="BY2207">
        <v>0</v>
      </c>
      <c r="BZ2207">
        <v>0</v>
      </c>
      <c r="CA2207">
        <v>0</v>
      </c>
      <c r="CB2207">
        <v>0</v>
      </c>
      <c r="CC2207">
        <v>0</v>
      </c>
      <c r="CD2207">
        <v>0</v>
      </c>
      <c r="CE2207">
        <v>0</v>
      </c>
      <c r="CF2207">
        <v>0</v>
      </c>
      <c r="CG2207">
        <v>0</v>
      </c>
      <c r="CH2207">
        <v>0</v>
      </c>
      <c r="CI2207">
        <v>0</v>
      </c>
      <c r="CJ2207">
        <v>0</v>
      </c>
      <c r="CK2207">
        <v>0</v>
      </c>
      <c r="CL2207">
        <v>0</v>
      </c>
      <c r="CM2207">
        <v>0</v>
      </c>
      <c r="CN2207">
        <v>0</v>
      </c>
    </row>
    <row r="2208" spans="1:92" hidden="1" x14ac:dyDescent="0.25">
      <c r="A2208" s="27" t="s">
        <v>349</v>
      </c>
      <c r="B2208" s="12" t="s">
        <v>112</v>
      </c>
      <c r="C2208" s="2">
        <v>43921</v>
      </c>
      <c r="D2208" s="12">
        <v>0</v>
      </c>
      <c r="E2208" s="12">
        <v>0</v>
      </c>
      <c r="F2208" s="12">
        <v>0</v>
      </c>
      <c r="G2208" s="12">
        <v>0</v>
      </c>
      <c r="H2208" s="12">
        <v>0</v>
      </c>
      <c r="I2208" s="12">
        <v>0</v>
      </c>
      <c r="J2208" s="12">
        <v>0</v>
      </c>
      <c r="K2208" s="12">
        <v>0</v>
      </c>
      <c r="L2208" s="12">
        <v>0</v>
      </c>
      <c r="M2208" s="12">
        <v>0</v>
      </c>
      <c r="N2208" s="12">
        <v>0</v>
      </c>
      <c r="O2208" s="12">
        <v>0</v>
      </c>
      <c r="P2208" s="12">
        <v>0</v>
      </c>
      <c r="Q2208" s="12">
        <v>0</v>
      </c>
      <c r="R2208" s="12">
        <v>0</v>
      </c>
      <c r="S2208" s="12">
        <v>0</v>
      </c>
      <c r="T2208" s="12">
        <v>0</v>
      </c>
      <c r="U2208" s="12">
        <v>0</v>
      </c>
      <c r="V2208" s="12">
        <v>0</v>
      </c>
      <c r="W2208" s="12">
        <v>0</v>
      </c>
      <c r="X2208" s="12">
        <v>0</v>
      </c>
      <c r="Y2208" s="12">
        <v>0</v>
      </c>
      <c r="Z2208" s="12">
        <v>0</v>
      </c>
      <c r="AA2208" s="12">
        <v>0</v>
      </c>
      <c r="AB2208" s="12">
        <v>0</v>
      </c>
      <c r="AC2208" s="12">
        <v>0</v>
      </c>
      <c r="AG2208" s="33" t="s">
        <v>349</v>
      </c>
      <c r="AH2208" s="30" t="s">
        <v>112</v>
      </c>
      <c r="AI2208" s="34">
        <v>43921</v>
      </c>
      <c r="AJ2208" s="12">
        <v>0</v>
      </c>
      <c r="AK2208" s="12">
        <v>0</v>
      </c>
      <c r="AL2208" s="12">
        <v>0</v>
      </c>
      <c r="AM2208" s="12">
        <v>0</v>
      </c>
      <c r="AN2208" s="12">
        <v>0</v>
      </c>
      <c r="AO2208" s="12">
        <v>0</v>
      </c>
      <c r="AP2208" s="12">
        <v>0</v>
      </c>
      <c r="AQ2208" s="12">
        <v>0</v>
      </c>
      <c r="AR2208" s="12">
        <v>0</v>
      </c>
      <c r="AS2208" s="12">
        <v>0</v>
      </c>
      <c r="AT2208" s="12">
        <v>0</v>
      </c>
      <c r="AU2208" s="12">
        <v>0</v>
      </c>
      <c r="AV2208" s="12">
        <v>0</v>
      </c>
      <c r="AW2208" s="12">
        <v>0</v>
      </c>
      <c r="AX2208" s="12">
        <v>0</v>
      </c>
      <c r="AY2208" s="12">
        <v>0</v>
      </c>
      <c r="AZ2208" s="12">
        <v>0</v>
      </c>
      <c r="BA2208" s="12">
        <v>0</v>
      </c>
      <c r="BB2208" s="12">
        <v>0</v>
      </c>
      <c r="BC2208" s="12">
        <v>0</v>
      </c>
      <c r="BD2208" s="12">
        <v>0</v>
      </c>
      <c r="BE2208" s="12">
        <v>0</v>
      </c>
      <c r="BF2208" s="12">
        <v>0</v>
      </c>
      <c r="BK2208" t="s">
        <v>321</v>
      </c>
      <c r="BL2208" t="s">
        <v>112</v>
      </c>
      <c r="BM2208" s="2">
        <v>43920</v>
      </c>
      <c r="BN2208">
        <v>0</v>
      </c>
      <c r="BO2208">
        <v>0</v>
      </c>
      <c r="BP2208">
        <v>0</v>
      </c>
      <c r="BQ2208">
        <v>0</v>
      </c>
      <c r="BR2208">
        <v>0</v>
      </c>
      <c r="BS2208">
        <v>0</v>
      </c>
      <c r="BT2208">
        <v>0</v>
      </c>
      <c r="BU2208">
        <v>0</v>
      </c>
      <c r="BV2208">
        <v>0</v>
      </c>
      <c r="BW2208">
        <v>0</v>
      </c>
      <c r="BX2208">
        <v>0</v>
      </c>
      <c r="BY2208">
        <v>0</v>
      </c>
      <c r="BZ2208">
        <v>0</v>
      </c>
      <c r="CA2208">
        <v>0</v>
      </c>
      <c r="CB2208">
        <v>0</v>
      </c>
      <c r="CC2208">
        <v>0</v>
      </c>
      <c r="CD2208">
        <v>0</v>
      </c>
      <c r="CE2208">
        <v>0</v>
      </c>
      <c r="CF2208">
        <v>0</v>
      </c>
      <c r="CG2208">
        <v>0</v>
      </c>
      <c r="CH2208">
        <v>0</v>
      </c>
      <c r="CI2208">
        <v>0</v>
      </c>
      <c r="CJ2208">
        <v>0</v>
      </c>
      <c r="CK2208">
        <v>0</v>
      </c>
      <c r="CL2208">
        <v>0</v>
      </c>
      <c r="CM2208">
        <v>0</v>
      </c>
      <c r="CN2208">
        <v>0</v>
      </c>
    </row>
    <row r="2209" spans="1:92" hidden="1" x14ac:dyDescent="0.25">
      <c r="A2209" s="27" t="s">
        <v>349</v>
      </c>
      <c r="B2209" s="12" t="s">
        <v>113</v>
      </c>
      <c r="C2209" s="2">
        <v>43921</v>
      </c>
      <c r="D2209" s="12">
        <v>0</v>
      </c>
      <c r="E2209" s="12">
        <v>0</v>
      </c>
      <c r="F2209" s="12">
        <v>0</v>
      </c>
      <c r="G2209" s="12">
        <v>0</v>
      </c>
      <c r="H2209" s="12">
        <v>0</v>
      </c>
      <c r="I2209" s="12">
        <v>0</v>
      </c>
      <c r="J2209" s="12">
        <v>0</v>
      </c>
      <c r="K2209" s="12">
        <v>0</v>
      </c>
      <c r="L2209" s="12">
        <v>0</v>
      </c>
      <c r="M2209" s="12">
        <v>0</v>
      </c>
      <c r="N2209" s="12">
        <v>0</v>
      </c>
      <c r="O2209" s="12">
        <v>0</v>
      </c>
      <c r="P2209" s="12">
        <v>0</v>
      </c>
      <c r="Q2209" s="12">
        <v>0</v>
      </c>
      <c r="R2209" s="12">
        <v>0</v>
      </c>
      <c r="S2209" s="12">
        <v>0</v>
      </c>
      <c r="T2209" s="12">
        <v>0</v>
      </c>
      <c r="U2209" s="12">
        <v>0</v>
      </c>
      <c r="V2209" s="12">
        <v>0</v>
      </c>
      <c r="W2209" s="12">
        <v>0</v>
      </c>
      <c r="X2209" s="12">
        <v>0</v>
      </c>
      <c r="Y2209" s="12">
        <v>0</v>
      </c>
      <c r="Z2209" s="12">
        <v>0</v>
      </c>
      <c r="AA2209" s="12">
        <v>0</v>
      </c>
      <c r="AB2209" s="12">
        <v>0</v>
      </c>
      <c r="AC2209" s="12">
        <v>0</v>
      </c>
      <c r="AG2209" s="35" t="s">
        <v>349</v>
      </c>
      <c r="AH2209" s="29" t="s">
        <v>113</v>
      </c>
      <c r="AI2209" s="36">
        <v>43921</v>
      </c>
      <c r="AJ2209" s="12">
        <v>0</v>
      </c>
      <c r="AK2209" s="12">
        <v>0</v>
      </c>
      <c r="AL2209" s="12">
        <v>0</v>
      </c>
      <c r="AM2209" s="12">
        <v>0</v>
      </c>
      <c r="AN2209" s="12">
        <v>0</v>
      </c>
      <c r="AO2209" s="12">
        <v>0</v>
      </c>
      <c r="AP2209" s="12">
        <v>0</v>
      </c>
      <c r="AQ2209" s="12">
        <v>0</v>
      </c>
      <c r="AR2209" s="12">
        <v>0</v>
      </c>
      <c r="AS2209" s="12">
        <v>0</v>
      </c>
      <c r="AT2209" s="12">
        <v>0</v>
      </c>
      <c r="AU2209" s="12">
        <v>0</v>
      </c>
      <c r="AV2209" s="12">
        <v>0</v>
      </c>
      <c r="AW2209" s="12">
        <v>0</v>
      </c>
      <c r="AX2209" s="12">
        <v>0</v>
      </c>
      <c r="AY2209" s="12">
        <v>0</v>
      </c>
      <c r="AZ2209" s="12">
        <v>0</v>
      </c>
      <c r="BA2209" s="12">
        <v>0</v>
      </c>
      <c r="BB2209" s="12">
        <v>0</v>
      </c>
      <c r="BC2209" s="12">
        <v>0</v>
      </c>
      <c r="BD2209" s="12">
        <v>0</v>
      </c>
      <c r="BE2209" s="12">
        <v>0</v>
      </c>
      <c r="BF2209" s="12">
        <v>0</v>
      </c>
      <c r="BK2209" t="s">
        <v>321</v>
      </c>
      <c r="BL2209" t="s">
        <v>113</v>
      </c>
      <c r="BM2209" s="2">
        <v>43920</v>
      </c>
      <c r="BN2209">
        <v>0</v>
      </c>
      <c r="BO2209">
        <v>0</v>
      </c>
      <c r="BP2209">
        <v>0</v>
      </c>
      <c r="BQ2209">
        <v>0</v>
      </c>
      <c r="BR2209">
        <v>0</v>
      </c>
      <c r="BS2209">
        <v>0</v>
      </c>
      <c r="BT2209">
        <v>0</v>
      </c>
      <c r="BU2209">
        <v>0</v>
      </c>
      <c r="BV2209">
        <v>0</v>
      </c>
      <c r="BW2209">
        <v>0</v>
      </c>
      <c r="BX2209">
        <v>0</v>
      </c>
      <c r="BY2209">
        <v>0</v>
      </c>
      <c r="BZ2209">
        <v>0</v>
      </c>
      <c r="CA2209">
        <v>0</v>
      </c>
      <c r="CB2209">
        <v>0</v>
      </c>
      <c r="CC2209">
        <v>0</v>
      </c>
      <c r="CD2209">
        <v>0</v>
      </c>
      <c r="CE2209">
        <v>0</v>
      </c>
      <c r="CF2209">
        <v>0</v>
      </c>
      <c r="CG2209">
        <v>0</v>
      </c>
      <c r="CH2209">
        <v>0</v>
      </c>
      <c r="CI2209">
        <v>0</v>
      </c>
      <c r="CJ2209">
        <v>0</v>
      </c>
      <c r="CK2209">
        <v>0</v>
      </c>
      <c r="CL2209">
        <v>0</v>
      </c>
      <c r="CM2209">
        <v>0</v>
      </c>
      <c r="CN2209">
        <v>0</v>
      </c>
    </row>
    <row r="2210" spans="1:92" hidden="1" x14ac:dyDescent="0.25">
      <c r="A2210" s="27" t="s">
        <v>350</v>
      </c>
      <c r="B2210" s="12" t="s">
        <v>110</v>
      </c>
      <c r="C2210" s="2">
        <v>43921</v>
      </c>
      <c r="D2210" s="12">
        <v>0</v>
      </c>
      <c r="E2210" s="12">
        <v>0</v>
      </c>
      <c r="F2210" s="12">
        <v>0</v>
      </c>
      <c r="G2210" s="12">
        <v>0</v>
      </c>
      <c r="H2210" s="12">
        <v>0</v>
      </c>
      <c r="I2210" s="12">
        <v>0</v>
      </c>
      <c r="J2210" s="12">
        <v>0</v>
      </c>
      <c r="K2210" s="12">
        <v>0</v>
      </c>
      <c r="L2210" s="12">
        <v>0</v>
      </c>
      <c r="M2210" s="12">
        <v>0</v>
      </c>
      <c r="N2210" s="12">
        <v>0</v>
      </c>
      <c r="O2210" s="12">
        <v>0</v>
      </c>
      <c r="P2210" s="12">
        <v>0</v>
      </c>
      <c r="Q2210" s="12">
        <v>0</v>
      </c>
      <c r="R2210" s="12">
        <v>0</v>
      </c>
      <c r="S2210" s="12">
        <v>0</v>
      </c>
      <c r="T2210" s="12">
        <v>0</v>
      </c>
      <c r="U2210" s="12">
        <v>0</v>
      </c>
      <c r="V2210" s="12">
        <v>0</v>
      </c>
      <c r="W2210" s="12">
        <v>0</v>
      </c>
      <c r="X2210" s="12">
        <v>0</v>
      </c>
      <c r="Y2210" s="12">
        <v>0</v>
      </c>
      <c r="Z2210" s="12">
        <v>0</v>
      </c>
      <c r="AA2210" s="12">
        <v>0</v>
      </c>
      <c r="AB2210" s="12">
        <v>0</v>
      </c>
      <c r="AC2210" s="12">
        <v>0</v>
      </c>
      <c r="AG2210" s="33" t="s">
        <v>350</v>
      </c>
      <c r="AH2210" s="30" t="s">
        <v>110</v>
      </c>
      <c r="AI2210" s="34">
        <v>43921</v>
      </c>
      <c r="AJ2210" s="12">
        <v>0</v>
      </c>
      <c r="AK2210" s="12">
        <v>0</v>
      </c>
      <c r="AL2210" s="12">
        <v>0</v>
      </c>
      <c r="AM2210" s="12">
        <v>0</v>
      </c>
      <c r="AN2210" s="12">
        <v>0</v>
      </c>
      <c r="AO2210" s="12">
        <v>0</v>
      </c>
      <c r="AP2210" s="12">
        <v>0</v>
      </c>
      <c r="AQ2210" s="12">
        <v>0</v>
      </c>
      <c r="AR2210" s="12">
        <v>0</v>
      </c>
      <c r="AS2210" s="12">
        <v>0</v>
      </c>
      <c r="AT2210" s="12">
        <v>0</v>
      </c>
      <c r="AU2210" s="12">
        <v>0</v>
      </c>
      <c r="AV2210" s="12">
        <v>0</v>
      </c>
      <c r="AW2210" s="12">
        <v>0</v>
      </c>
      <c r="AX2210" s="12">
        <v>0</v>
      </c>
      <c r="AY2210" s="12">
        <v>0</v>
      </c>
      <c r="AZ2210" s="12">
        <v>0</v>
      </c>
      <c r="BA2210" s="12">
        <v>0</v>
      </c>
      <c r="BB2210" s="12">
        <v>0</v>
      </c>
      <c r="BC2210" s="12">
        <v>0</v>
      </c>
      <c r="BD2210" s="12">
        <v>0</v>
      </c>
      <c r="BE2210" s="12">
        <v>0</v>
      </c>
      <c r="BF2210" s="12">
        <v>0</v>
      </c>
      <c r="BK2210" t="s">
        <v>322</v>
      </c>
      <c r="BL2210" t="s">
        <v>110</v>
      </c>
      <c r="BM2210" s="2">
        <v>43920</v>
      </c>
      <c r="BN2210">
        <v>0</v>
      </c>
      <c r="BO2210">
        <v>0</v>
      </c>
      <c r="BP2210">
        <v>0</v>
      </c>
      <c r="BQ2210">
        <v>0</v>
      </c>
      <c r="BR2210">
        <v>0</v>
      </c>
      <c r="BS2210">
        <v>0</v>
      </c>
      <c r="BT2210">
        <v>0</v>
      </c>
      <c r="BU2210">
        <v>0</v>
      </c>
      <c r="BV2210">
        <v>0</v>
      </c>
      <c r="BW2210">
        <v>0</v>
      </c>
      <c r="BX2210">
        <v>0</v>
      </c>
      <c r="BY2210">
        <v>0</v>
      </c>
      <c r="BZ2210">
        <v>0</v>
      </c>
      <c r="CA2210">
        <v>0</v>
      </c>
      <c r="CB2210">
        <v>0</v>
      </c>
      <c r="CC2210">
        <v>0</v>
      </c>
      <c r="CD2210">
        <v>0</v>
      </c>
      <c r="CE2210">
        <v>0</v>
      </c>
      <c r="CF2210">
        <v>0</v>
      </c>
      <c r="CG2210">
        <v>0</v>
      </c>
      <c r="CH2210">
        <v>0</v>
      </c>
      <c r="CI2210">
        <v>0</v>
      </c>
      <c r="CJ2210">
        <v>0</v>
      </c>
      <c r="CK2210">
        <v>0</v>
      </c>
      <c r="CL2210">
        <v>0</v>
      </c>
      <c r="CM2210">
        <v>0</v>
      </c>
      <c r="CN2210">
        <v>0</v>
      </c>
    </row>
    <row r="2211" spans="1:92" hidden="1" x14ac:dyDescent="0.25">
      <c r="A2211" s="27" t="s">
        <v>350</v>
      </c>
      <c r="B2211" s="12" t="s">
        <v>111</v>
      </c>
      <c r="C2211" s="2">
        <v>43921</v>
      </c>
      <c r="D2211" s="12">
        <v>0</v>
      </c>
      <c r="E2211" s="12">
        <v>0</v>
      </c>
      <c r="F2211" s="12">
        <v>0</v>
      </c>
      <c r="G2211" s="12">
        <v>0</v>
      </c>
      <c r="H2211" s="12">
        <v>0</v>
      </c>
      <c r="I2211" s="12">
        <v>0</v>
      </c>
      <c r="J2211" s="12">
        <v>0</v>
      </c>
      <c r="K2211" s="12">
        <v>0</v>
      </c>
      <c r="L2211" s="12">
        <v>0</v>
      </c>
      <c r="M2211" s="12">
        <v>0</v>
      </c>
      <c r="N2211" s="12">
        <v>0</v>
      </c>
      <c r="O2211" s="12">
        <v>0</v>
      </c>
      <c r="P2211" s="12">
        <v>0</v>
      </c>
      <c r="Q2211" s="12">
        <v>0</v>
      </c>
      <c r="R2211" s="12">
        <v>0</v>
      </c>
      <c r="S2211" s="12">
        <v>0</v>
      </c>
      <c r="T2211" s="12">
        <v>0</v>
      </c>
      <c r="U2211" s="12">
        <v>0</v>
      </c>
      <c r="V2211" s="12">
        <v>0</v>
      </c>
      <c r="W2211" s="12">
        <v>0</v>
      </c>
      <c r="X2211" s="12">
        <v>0</v>
      </c>
      <c r="Y2211" s="12">
        <v>0</v>
      </c>
      <c r="Z2211" s="12">
        <v>0</v>
      </c>
      <c r="AA2211" s="12">
        <v>0</v>
      </c>
      <c r="AB2211" s="12">
        <v>0</v>
      </c>
      <c r="AC2211" s="12">
        <v>0</v>
      </c>
      <c r="AG2211" s="35" t="s">
        <v>350</v>
      </c>
      <c r="AH2211" s="29" t="s">
        <v>111</v>
      </c>
      <c r="AI2211" s="36">
        <v>43921</v>
      </c>
      <c r="AJ2211" s="12">
        <v>0</v>
      </c>
      <c r="AK2211" s="12">
        <v>0</v>
      </c>
      <c r="AL2211" s="12">
        <v>0</v>
      </c>
      <c r="AM2211" s="12">
        <v>0</v>
      </c>
      <c r="AN2211" s="12">
        <v>0</v>
      </c>
      <c r="AO2211" s="12">
        <v>0</v>
      </c>
      <c r="AP2211" s="12">
        <v>0</v>
      </c>
      <c r="AQ2211" s="12">
        <v>0</v>
      </c>
      <c r="AR2211" s="12">
        <v>0</v>
      </c>
      <c r="AS2211" s="12">
        <v>0</v>
      </c>
      <c r="AT2211" s="12">
        <v>0</v>
      </c>
      <c r="AU2211" s="12">
        <v>0</v>
      </c>
      <c r="AV2211" s="12">
        <v>0</v>
      </c>
      <c r="AW2211" s="12">
        <v>0</v>
      </c>
      <c r="AX2211" s="12">
        <v>0</v>
      </c>
      <c r="AY2211" s="12">
        <v>0</v>
      </c>
      <c r="AZ2211" s="12">
        <v>0</v>
      </c>
      <c r="BA2211" s="12">
        <v>0</v>
      </c>
      <c r="BB2211" s="12">
        <v>0</v>
      </c>
      <c r="BC2211" s="12">
        <v>0</v>
      </c>
      <c r="BD2211" s="12">
        <v>0</v>
      </c>
      <c r="BE2211" s="12">
        <v>0</v>
      </c>
      <c r="BF2211" s="12">
        <v>0</v>
      </c>
      <c r="BK2211" t="s">
        <v>322</v>
      </c>
      <c r="BL2211" t="s">
        <v>111</v>
      </c>
      <c r="BM2211" s="2">
        <v>43920</v>
      </c>
      <c r="BN2211">
        <v>0</v>
      </c>
      <c r="BO2211">
        <v>0</v>
      </c>
      <c r="BP2211">
        <v>0</v>
      </c>
      <c r="BQ2211">
        <v>0</v>
      </c>
      <c r="BR2211">
        <v>0</v>
      </c>
      <c r="BS2211">
        <v>0</v>
      </c>
      <c r="BT2211">
        <v>0</v>
      </c>
      <c r="BU2211">
        <v>0</v>
      </c>
      <c r="BV2211">
        <v>0</v>
      </c>
      <c r="BW2211">
        <v>0</v>
      </c>
      <c r="BX2211">
        <v>0</v>
      </c>
      <c r="BY2211">
        <v>0</v>
      </c>
      <c r="BZ2211">
        <v>0</v>
      </c>
      <c r="CA2211">
        <v>0</v>
      </c>
      <c r="CB2211">
        <v>0</v>
      </c>
      <c r="CC2211">
        <v>0</v>
      </c>
      <c r="CD2211">
        <v>0</v>
      </c>
      <c r="CE2211">
        <v>0</v>
      </c>
      <c r="CF2211">
        <v>0</v>
      </c>
      <c r="CG2211">
        <v>0</v>
      </c>
      <c r="CH2211">
        <v>0</v>
      </c>
      <c r="CI2211">
        <v>0</v>
      </c>
      <c r="CJ2211">
        <v>0</v>
      </c>
      <c r="CK2211">
        <v>0</v>
      </c>
      <c r="CL2211">
        <v>0</v>
      </c>
      <c r="CM2211">
        <v>0</v>
      </c>
      <c r="CN2211">
        <v>0</v>
      </c>
    </row>
    <row r="2212" spans="1:92" hidden="1" x14ac:dyDescent="0.25">
      <c r="A2212" s="27" t="s">
        <v>350</v>
      </c>
      <c r="B2212" s="12" t="s">
        <v>112</v>
      </c>
      <c r="C2212" s="2">
        <v>43921</v>
      </c>
      <c r="D2212" s="12">
        <v>0</v>
      </c>
      <c r="E2212" s="12">
        <v>0</v>
      </c>
      <c r="F2212" s="12">
        <v>0</v>
      </c>
      <c r="G2212" s="12">
        <v>0</v>
      </c>
      <c r="H2212" s="12">
        <v>0</v>
      </c>
      <c r="I2212" s="12">
        <v>0</v>
      </c>
      <c r="J2212" s="12">
        <v>0</v>
      </c>
      <c r="K2212" s="12">
        <v>0</v>
      </c>
      <c r="L2212" s="12">
        <v>0</v>
      </c>
      <c r="M2212" s="12">
        <v>0</v>
      </c>
      <c r="N2212" s="12">
        <v>0</v>
      </c>
      <c r="O2212" s="12">
        <v>0</v>
      </c>
      <c r="P2212" s="12">
        <v>0</v>
      </c>
      <c r="Q2212" s="12">
        <v>0</v>
      </c>
      <c r="R2212" s="12">
        <v>0</v>
      </c>
      <c r="S2212" s="12">
        <v>0</v>
      </c>
      <c r="T2212" s="12">
        <v>0</v>
      </c>
      <c r="U2212" s="12">
        <v>0</v>
      </c>
      <c r="V2212" s="12">
        <v>0</v>
      </c>
      <c r="W2212" s="12">
        <v>0</v>
      </c>
      <c r="X2212" s="12">
        <v>0</v>
      </c>
      <c r="Y2212" s="12">
        <v>0</v>
      </c>
      <c r="Z2212" s="12">
        <v>0</v>
      </c>
      <c r="AA2212" s="12">
        <v>0</v>
      </c>
      <c r="AB2212" s="12">
        <v>0</v>
      </c>
      <c r="AC2212" s="12">
        <v>0</v>
      </c>
      <c r="AG2212" s="33" t="s">
        <v>350</v>
      </c>
      <c r="AH2212" s="30" t="s">
        <v>112</v>
      </c>
      <c r="AI2212" s="34">
        <v>43921</v>
      </c>
      <c r="AJ2212" s="12">
        <v>0</v>
      </c>
      <c r="AK2212" s="12">
        <v>0</v>
      </c>
      <c r="AL2212" s="12">
        <v>0</v>
      </c>
      <c r="AM2212" s="12">
        <v>0</v>
      </c>
      <c r="AN2212" s="12">
        <v>0</v>
      </c>
      <c r="AO2212" s="12">
        <v>0</v>
      </c>
      <c r="AP2212" s="12">
        <v>0</v>
      </c>
      <c r="AQ2212" s="12">
        <v>0</v>
      </c>
      <c r="AR2212" s="12">
        <v>0</v>
      </c>
      <c r="AS2212" s="12">
        <v>0</v>
      </c>
      <c r="AT2212" s="12">
        <v>0</v>
      </c>
      <c r="AU2212" s="12">
        <v>0</v>
      </c>
      <c r="AV2212" s="12">
        <v>0</v>
      </c>
      <c r="AW2212" s="12">
        <v>0</v>
      </c>
      <c r="AX2212" s="12">
        <v>0</v>
      </c>
      <c r="AY2212" s="12">
        <v>0</v>
      </c>
      <c r="AZ2212" s="12">
        <v>0</v>
      </c>
      <c r="BA2212" s="12">
        <v>0</v>
      </c>
      <c r="BB2212" s="12">
        <v>0</v>
      </c>
      <c r="BC2212" s="12">
        <v>0</v>
      </c>
      <c r="BD2212" s="12">
        <v>0</v>
      </c>
      <c r="BE2212" s="12">
        <v>0</v>
      </c>
      <c r="BF2212" s="12">
        <v>0</v>
      </c>
      <c r="BK2212" t="s">
        <v>322</v>
      </c>
      <c r="BL2212" t="s">
        <v>112</v>
      </c>
      <c r="BM2212" s="2">
        <v>43920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v>
      </c>
      <c r="CH2212">
        <v>0</v>
      </c>
      <c r="CI2212">
        <v>0</v>
      </c>
      <c r="CJ2212">
        <v>0</v>
      </c>
      <c r="CK2212">
        <v>0</v>
      </c>
      <c r="CL2212">
        <v>0</v>
      </c>
      <c r="CM2212">
        <v>0</v>
      </c>
      <c r="CN2212">
        <v>0</v>
      </c>
    </row>
    <row r="2213" spans="1:92" hidden="1" x14ac:dyDescent="0.25">
      <c r="A2213" s="27" t="s">
        <v>350</v>
      </c>
      <c r="B2213" s="12" t="s">
        <v>113</v>
      </c>
      <c r="C2213" s="2">
        <v>43921</v>
      </c>
      <c r="D2213" s="12">
        <v>0</v>
      </c>
      <c r="E2213" s="12">
        <v>0</v>
      </c>
      <c r="F2213" s="12">
        <v>0</v>
      </c>
      <c r="G2213" s="12">
        <v>0</v>
      </c>
      <c r="H2213" s="12">
        <v>0</v>
      </c>
      <c r="I2213" s="12">
        <v>0</v>
      </c>
      <c r="J2213" s="12">
        <v>0</v>
      </c>
      <c r="K2213" s="12">
        <v>0</v>
      </c>
      <c r="L2213" s="12">
        <v>0</v>
      </c>
      <c r="M2213" s="12">
        <v>0</v>
      </c>
      <c r="N2213" s="12">
        <v>0</v>
      </c>
      <c r="O2213" s="12">
        <v>0</v>
      </c>
      <c r="P2213" s="12">
        <v>0</v>
      </c>
      <c r="Q2213" s="12">
        <v>0</v>
      </c>
      <c r="R2213" s="12">
        <v>0</v>
      </c>
      <c r="S2213" s="12">
        <v>0</v>
      </c>
      <c r="T2213" s="12">
        <v>0</v>
      </c>
      <c r="U2213" s="12">
        <v>0</v>
      </c>
      <c r="V2213" s="12">
        <v>0</v>
      </c>
      <c r="W2213" s="12">
        <v>0</v>
      </c>
      <c r="X2213" s="12">
        <v>0</v>
      </c>
      <c r="Y2213" s="12">
        <v>0</v>
      </c>
      <c r="Z2213" s="12">
        <v>0</v>
      </c>
      <c r="AA2213" s="12">
        <v>0</v>
      </c>
      <c r="AB2213" s="12">
        <v>0</v>
      </c>
      <c r="AC2213" s="12">
        <v>0</v>
      </c>
      <c r="AG2213" s="35" t="s">
        <v>350</v>
      </c>
      <c r="AH2213" s="29" t="s">
        <v>113</v>
      </c>
      <c r="AI2213" s="36">
        <v>43921</v>
      </c>
      <c r="AJ2213" s="12">
        <v>0</v>
      </c>
      <c r="AK2213" s="12">
        <v>0</v>
      </c>
      <c r="AL2213" s="12">
        <v>0</v>
      </c>
      <c r="AM2213" s="12">
        <v>0</v>
      </c>
      <c r="AN2213" s="12">
        <v>0</v>
      </c>
      <c r="AO2213" s="12">
        <v>0</v>
      </c>
      <c r="AP2213" s="12">
        <v>0</v>
      </c>
      <c r="AQ2213" s="12">
        <v>0</v>
      </c>
      <c r="AR2213" s="12">
        <v>0</v>
      </c>
      <c r="AS2213" s="12">
        <v>0</v>
      </c>
      <c r="AT2213" s="12">
        <v>0</v>
      </c>
      <c r="AU2213" s="12">
        <v>0</v>
      </c>
      <c r="AV2213" s="12">
        <v>0</v>
      </c>
      <c r="AW2213" s="12">
        <v>0</v>
      </c>
      <c r="AX2213" s="12">
        <v>0</v>
      </c>
      <c r="AY2213" s="12">
        <v>0</v>
      </c>
      <c r="AZ2213" s="12">
        <v>0</v>
      </c>
      <c r="BA2213" s="12">
        <v>0</v>
      </c>
      <c r="BB2213" s="12">
        <v>0</v>
      </c>
      <c r="BC2213" s="12">
        <v>0</v>
      </c>
      <c r="BD2213" s="12">
        <v>0</v>
      </c>
      <c r="BE2213" s="12">
        <v>0</v>
      </c>
      <c r="BF2213" s="12">
        <v>0</v>
      </c>
      <c r="BK2213" t="s">
        <v>322</v>
      </c>
      <c r="BL2213" t="s">
        <v>113</v>
      </c>
      <c r="BM2213" s="2">
        <v>43920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G2213">
        <v>0</v>
      </c>
      <c r="CH2213">
        <v>0</v>
      </c>
      <c r="CI2213">
        <v>0</v>
      </c>
      <c r="CJ2213">
        <v>0</v>
      </c>
      <c r="CK2213">
        <v>0</v>
      </c>
      <c r="CL2213">
        <v>0</v>
      </c>
      <c r="CM2213">
        <v>0</v>
      </c>
      <c r="CN2213">
        <v>0</v>
      </c>
    </row>
    <row r="2214" spans="1:92" hidden="1" x14ac:dyDescent="0.25">
      <c r="A2214" s="27" t="s">
        <v>351</v>
      </c>
      <c r="B2214" s="12" t="s">
        <v>110</v>
      </c>
      <c r="C2214" s="2">
        <v>43921</v>
      </c>
      <c r="D2214" s="12">
        <v>0</v>
      </c>
      <c r="E2214" s="12">
        <v>0</v>
      </c>
      <c r="F2214" s="12">
        <v>0</v>
      </c>
      <c r="G2214" s="12">
        <v>0</v>
      </c>
      <c r="H2214" s="12">
        <v>0</v>
      </c>
      <c r="I2214" s="12">
        <v>0</v>
      </c>
      <c r="J2214" s="12">
        <v>0</v>
      </c>
      <c r="K2214" s="12">
        <v>0</v>
      </c>
      <c r="L2214" s="12">
        <v>0</v>
      </c>
      <c r="M2214" s="12">
        <v>0</v>
      </c>
      <c r="N2214" s="12">
        <v>0</v>
      </c>
      <c r="O2214" s="12">
        <v>0</v>
      </c>
      <c r="P2214" s="12">
        <v>0</v>
      </c>
      <c r="Q2214" s="12">
        <v>0</v>
      </c>
      <c r="R2214" s="12">
        <v>0</v>
      </c>
      <c r="S2214" s="12">
        <v>0</v>
      </c>
      <c r="T2214" s="12">
        <v>0</v>
      </c>
      <c r="U2214" s="12">
        <v>0</v>
      </c>
      <c r="V2214" s="12">
        <v>0</v>
      </c>
      <c r="W2214" s="12">
        <v>0</v>
      </c>
      <c r="X2214" s="12">
        <v>0</v>
      </c>
      <c r="Y2214" s="12">
        <v>0</v>
      </c>
      <c r="Z2214" s="12">
        <v>0</v>
      </c>
      <c r="AA2214" s="12">
        <v>0</v>
      </c>
      <c r="AB2214" s="12">
        <v>0</v>
      </c>
      <c r="AC2214" s="12">
        <v>0</v>
      </c>
      <c r="AG2214" s="33" t="s">
        <v>351</v>
      </c>
      <c r="AH2214" s="30" t="s">
        <v>110</v>
      </c>
      <c r="AI2214" s="34">
        <v>43921</v>
      </c>
      <c r="AJ2214" s="12">
        <v>0</v>
      </c>
      <c r="AK2214" s="12">
        <v>0</v>
      </c>
      <c r="AL2214" s="12">
        <v>0</v>
      </c>
      <c r="AM2214" s="12">
        <v>0</v>
      </c>
      <c r="AN2214" s="12">
        <v>0</v>
      </c>
      <c r="AO2214" s="12">
        <v>0</v>
      </c>
      <c r="AP2214" s="12">
        <v>0</v>
      </c>
      <c r="AQ2214" s="12">
        <v>0</v>
      </c>
      <c r="AR2214" s="12">
        <v>0</v>
      </c>
      <c r="AS2214" s="12">
        <v>0</v>
      </c>
      <c r="AT2214" s="12">
        <v>0</v>
      </c>
      <c r="AU2214" s="12">
        <v>0</v>
      </c>
      <c r="AV2214" s="12">
        <v>0</v>
      </c>
      <c r="AW2214" s="12">
        <v>0</v>
      </c>
      <c r="AX2214" s="12">
        <v>0</v>
      </c>
      <c r="AY2214" s="12">
        <v>0</v>
      </c>
      <c r="AZ2214" s="12">
        <v>0</v>
      </c>
      <c r="BA2214" s="12">
        <v>0</v>
      </c>
      <c r="BB2214" s="12">
        <v>0</v>
      </c>
      <c r="BC2214" s="12">
        <v>0</v>
      </c>
      <c r="BD2214" s="12">
        <v>0</v>
      </c>
      <c r="BE2214" s="12">
        <v>0</v>
      </c>
      <c r="BF2214" s="12">
        <v>0</v>
      </c>
      <c r="BK2214" t="s">
        <v>323</v>
      </c>
      <c r="BL2214" t="s">
        <v>110</v>
      </c>
      <c r="BM2214" s="2">
        <v>43920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0</v>
      </c>
      <c r="CH2214">
        <v>0</v>
      </c>
      <c r="CI2214">
        <v>0</v>
      </c>
      <c r="CJ2214">
        <v>0</v>
      </c>
      <c r="CK2214">
        <v>0</v>
      </c>
      <c r="CL2214">
        <v>0</v>
      </c>
      <c r="CM2214">
        <v>0</v>
      </c>
      <c r="CN2214">
        <v>0</v>
      </c>
    </row>
    <row r="2215" spans="1:92" hidden="1" x14ac:dyDescent="0.25">
      <c r="A2215" s="27" t="s">
        <v>351</v>
      </c>
      <c r="B2215" s="12" t="s">
        <v>111</v>
      </c>
      <c r="C2215" s="2">
        <v>43921</v>
      </c>
      <c r="D2215" s="12">
        <v>0</v>
      </c>
      <c r="E2215" s="12">
        <v>0</v>
      </c>
      <c r="F2215" s="12">
        <v>0</v>
      </c>
      <c r="G2215" s="12">
        <v>0</v>
      </c>
      <c r="H2215" s="12">
        <v>0</v>
      </c>
      <c r="I2215" s="12">
        <v>0</v>
      </c>
      <c r="J2215" s="12">
        <v>0</v>
      </c>
      <c r="K2215" s="12">
        <v>0</v>
      </c>
      <c r="L2215" s="12">
        <v>0</v>
      </c>
      <c r="M2215" s="12">
        <v>0</v>
      </c>
      <c r="N2215" s="12">
        <v>0</v>
      </c>
      <c r="O2215" s="12">
        <v>0</v>
      </c>
      <c r="P2215" s="12">
        <v>0</v>
      </c>
      <c r="Q2215" s="12">
        <v>0</v>
      </c>
      <c r="R2215" s="12">
        <v>0</v>
      </c>
      <c r="S2215" s="12">
        <v>0</v>
      </c>
      <c r="T2215" s="12">
        <v>0</v>
      </c>
      <c r="U2215" s="12">
        <v>0</v>
      </c>
      <c r="V2215" s="12">
        <v>0</v>
      </c>
      <c r="W2215" s="12">
        <v>0</v>
      </c>
      <c r="X2215" s="12">
        <v>0</v>
      </c>
      <c r="Y2215" s="12">
        <v>0</v>
      </c>
      <c r="Z2215" s="12">
        <v>0</v>
      </c>
      <c r="AA2215" s="12">
        <v>0</v>
      </c>
      <c r="AB2215" s="12">
        <v>0</v>
      </c>
      <c r="AC2215" s="12">
        <v>0</v>
      </c>
      <c r="AG2215" s="35" t="s">
        <v>351</v>
      </c>
      <c r="AH2215" s="29" t="s">
        <v>111</v>
      </c>
      <c r="AI2215" s="36">
        <v>43921</v>
      </c>
      <c r="AJ2215" s="12">
        <v>0</v>
      </c>
      <c r="AK2215" s="12">
        <v>0</v>
      </c>
      <c r="AL2215" s="12">
        <v>0</v>
      </c>
      <c r="AM2215" s="12">
        <v>0</v>
      </c>
      <c r="AN2215" s="12">
        <v>0</v>
      </c>
      <c r="AO2215" s="12">
        <v>0</v>
      </c>
      <c r="AP2215" s="12">
        <v>0</v>
      </c>
      <c r="AQ2215" s="12">
        <v>0</v>
      </c>
      <c r="AR2215" s="12">
        <v>0</v>
      </c>
      <c r="AS2215" s="12">
        <v>0</v>
      </c>
      <c r="AT2215" s="12">
        <v>0</v>
      </c>
      <c r="AU2215" s="12">
        <v>0</v>
      </c>
      <c r="AV2215" s="12">
        <v>0</v>
      </c>
      <c r="AW2215" s="12">
        <v>0</v>
      </c>
      <c r="AX2215" s="12">
        <v>0</v>
      </c>
      <c r="AY2215" s="12">
        <v>0</v>
      </c>
      <c r="AZ2215" s="12">
        <v>0</v>
      </c>
      <c r="BA2215" s="12">
        <v>0</v>
      </c>
      <c r="BB2215" s="12">
        <v>0</v>
      </c>
      <c r="BC2215" s="12">
        <v>0</v>
      </c>
      <c r="BD2215" s="12">
        <v>0</v>
      </c>
      <c r="BE2215" s="12">
        <v>0</v>
      </c>
      <c r="BF2215" s="12">
        <v>0</v>
      </c>
      <c r="BK2215" t="s">
        <v>323</v>
      </c>
      <c r="BL2215" t="s">
        <v>111</v>
      </c>
      <c r="BM2215" s="2">
        <v>43920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0</v>
      </c>
      <c r="CF2215">
        <v>0</v>
      </c>
      <c r="CG2215">
        <v>0</v>
      </c>
      <c r="CH2215">
        <v>0</v>
      </c>
      <c r="CI2215">
        <v>0</v>
      </c>
      <c r="CJ2215">
        <v>0</v>
      </c>
      <c r="CK2215">
        <v>0</v>
      </c>
      <c r="CL2215">
        <v>0</v>
      </c>
      <c r="CM2215">
        <v>0</v>
      </c>
      <c r="CN2215">
        <v>0</v>
      </c>
    </row>
    <row r="2216" spans="1:92" hidden="1" x14ac:dyDescent="0.25">
      <c r="A2216" s="27" t="s">
        <v>351</v>
      </c>
      <c r="B2216" s="12" t="s">
        <v>112</v>
      </c>
      <c r="C2216" s="2">
        <v>43921</v>
      </c>
      <c r="D2216" s="12">
        <v>0</v>
      </c>
      <c r="E2216" s="12">
        <v>0</v>
      </c>
      <c r="F2216" s="12">
        <v>0</v>
      </c>
      <c r="G2216" s="12">
        <v>0</v>
      </c>
      <c r="H2216" s="12">
        <v>0</v>
      </c>
      <c r="I2216" s="12">
        <v>0</v>
      </c>
      <c r="J2216" s="12">
        <v>0</v>
      </c>
      <c r="K2216" s="12">
        <v>0</v>
      </c>
      <c r="L2216" s="12">
        <v>0</v>
      </c>
      <c r="M2216" s="12">
        <v>0</v>
      </c>
      <c r="N2216" s="12">
        <v>0</v>
      </c>
      <c r="O2216" s="12">
        <v>0</v>
      </c>
      <c r="P2216" s="12">
        <v>0</v>
      </c>
      <c r="Q2216" s="12">
        <v>0</v>
      </c>
      <c r="R2216" s="12">
        <v>0</v>
      </c>
      <c r="S2216" s="12">
        <v>0</v>
      </c>
      <c r="T2216" s="12">
        <v>0</v>
      </c>
      <c r="U2216" s="12">
        <v>0</v>
      </c>
      <c r="V2216" s="12">
        <v>0</v>
      </c>
      <c r="W2216" s="12">
        <v>0</v>
      </c>
      <c r="X2216" s="12">
        <v>0</v>
      </c>
      <c r="Y2216" s="12">
        <v>0</v>
      </c>
      <c r="Z2216" s="12">
        <v>0</v>
      </c>
      <c r="AA2216" s="12">
        <v>0</v>
      </c>
      <c r="AB2216" s="12">
        <v>0</v>
      </c>
      <c r="AC2216" s="12">
        <v>0</v>
      </c>
      <c r="AG2216" s="33" t="s">
        <v>351</v>
      </c>
      <c r="AH2216" s="30" t="s">
        <v>112</v>
      </c>
      <c r="AI2216" s="34">
        <v>43921</v>
      </c>
      <c r="AJ2216" s="12">
        <v>0</v>
      </c>
      <c r="AK2216" s="12">
        <v>0</v>
      </c>
      <c r="AL2216" s="12">
        <v>0</v>
      </c>
      <c r="AM2216" s="12">
        <v>0</v>
      </c>
      <c r="AN2216" s="12">
        <v>0</v>
      </c>
      <c r="AO2216" s="12">
        <v>0</v>
      </c>
      <c r="AP2216" s="12">
        <v>0</v>
      </c>
      <c r="AQ2216" s="12">
        <v>0</v>
      </c>
      <c r="AR2216" s="12">
        <v>0</v>
      </c>
      <c r="AS2216" s="12">
        <v>0</v>
      </c>
      <c r="AT2216" s="12">
        <v>0</v>
      </c>
      <c r="AU2216" s="12">
        <v>0</v>
      </c>
      <c r="AV2216" s="12">
        <v>0</v>
      </c>
      <c r="AW2216" s="12">
        <v>0</v>
      </c>
      <c r="AX2216" s="12">
        <v>0</v>
      </c>
      <c r="AY2216" s="12">
        <v>0</v>
      </c>
      <c r="AZ2216" s="12">
        <v>0</v>
      </c>
      <c r="BA2216" s="12">
        <v>0</v>
      </c>
      <c r="BB2216" s="12">
        <v>0</v>
      </c>
      <c r="BC2216" s="12">
        <v>0</v>
      </c>
      <c r="BD2216" s="12">
        <v>0</v>
      </c>
      <c r="BE2216" s="12">
        <v>0</v>
      </c>
      <c r="BF2216" s="12">
        <v>0</v>
      </c>
      <c r="BK2216" t="s">
        <v>323</v>
      </c>
      <c r="BL2216" t="s">
        <v>112</v>
      </c>
      <c r="BM2216" s="2">
        <v>43920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0</v>
      </c>
      <c r="CJ2216">
        <v>0</v>
      </c>
      <c r="CK2216">
        <v>0</v>
      </c>
      <c r="CL2216">
        <v>0</v>
      </c>
      <c r="CM2216">
        <v>0</v>
      </c>
      <c r="CN2216">
        <v>0</v>
      </c>
    </row>
    <row r="2217" spans="1:92" hidden="1" x14ac:dyDescent="0.25">
      <c r="A2217" s="27" t="s">
        <v>351</v>
      </c>
      <c r="B2217" s="12" t="s">
        <v>113</v>
      </c>
      <c r="C2217" s="2">
        <v>43921</v>
      </c>
      <c r="D2217" s="12">
        <v>0</v>
      </c>
      <c r="E2217" s="12">
        <v>0</v>
      </c>
      <c r="F2217" s="12">
        <v>0</v>
      </c>
      <c r="G2217" s="12">
        <v>0</v>
      </c>
      <c r="H2217" s="12">
        <v>0</v>
      </c>
      <c r="I2217" s="12">
        <v>0</v>
      </c>
      <c r="J2217" s="12">
        <v>0</v>
      </c>
      <c r="K2217" s="12">
        <v>0</v>
      </c>
      <c r="L2217" s="12">
        <v>0</v>
      </c>
      <c r="M2217" s="12">
        <v>0</v>
      </c>
      <c r="N2217" s="12">
        <v>0</v>
      </c>
      <c r="O2217" s="12">
        <v>0</v>
      </c>
      <c r="P2217" s="12">
        <v>0</v>
      </c>
      <c r="Q2217" s="12">
        <v>0</v>
      </c>
      <c r="R2217" s="12">
        <v>0</v>
      </c>
      <c r="S2217" s="12">
        <v>0</v>
      </c>
      <c r="T2217" s="12">
        <v>0</v>
      </c>
      <c r="U2217" s="12">
        <v>0</v>
      </c>
      <c r="V2217" s="12">
        <v>0</v>
      </c>
      <c r="W2217" s="12">
        <v>0</v>
      </c>
      <c r="X2217" s="12">
        <v>0</v>
      </c>
      <c r="Y2217" s="12">
        <v>0</v>
      </c>
      <c r="Z2217" s="12">
        <v>0</v>
      </c>
      <c r="AA2217" s="12">
        <v>0</v>
      </c>
      <c r="AB2217" s="12">
        <v>0</v>
      </c>
      <c r="AC2217" s="12">
        <v>0</v>
      </c>
      <c r="AG2217" s="35" t="s">
        <v>351</v>
      </c>
      <c r="AH2217" s="29" t="s">
        <v>113</v>
      </c>
      <c r="AI2217" s="36">
        <v>43921</v>
      </c>
      <c r="AJ2217" s="12">
        <v>0</v>
      </c>
      <c r="AK2217" s="12">
        <v>0</v>
      </c>
      <c r="AL2217" s="12">
        <v>0</v>
      </c>
      <c r="AM2217" s="12">
        <v>0</v>
      </c>
      <c r="AN2217" s="12">
        <v>0</v>
      </c>
      <c r="AO2217" s="12">
        <v>0</v>
      </c>
      <c r="AP2217" s="12">
        <v>0</v>
      </c>
      <c r="AQ2217" s="12">
        <v>0</v>
      </c>
      <c r="AR2217" s="12">
        <v>0</v>
      </c>
      <c r="AS2217" s="12">
        <v>0</v>
      </c>
      <c r="AT2217" s="12">
        <v>0</v>
      </c>
      <c r="AU2217" s="12">
        <v>0</v>
      </c>
      <c r="AV2217" s="12">
        <v>0</v>
      </c>
      <c r="AW2217" s="12">
        <v>0</v>
      </c>
      <c r="AX2217" s="12">
        <v>0</v>
      </c>
      <c r="AY2217" s="12">
        <v>0</v>
      </c>
      <c r="AZ2217" s="12">
        <v>0</v>
      </c>
      <c r="BA2217" s="12">
        <v>0</v>
      </c>
      <c r="BB2217" s="12">
        <v>0</v>
      </c>
      <c r="BC2217" s="12">
        <v>0</v>
      </c>
      <c r="BD2217" s="12">
        <v>0</v>
      </c>
      <c r="BE2217" s="12">
        <v>0</v>
      </c>
      <c r="BF2217" s="12">
        <v>0</v>
      </c>
      <c r="BK2217" t="s">
        <v>323</v>
      </c>
      <c r="BL2217" t="s">
        <v>113</v>
      </c>
      <c r="BM2217" s="2">
        <v>43920</v>
      </c>
      <c r="BN2217">
        <v>0</v>
      </c>
      <c r="BO2217">
        <v>0</v>
      </c>
      <c r="BP2217">
        <v>0</v>
      </c>
      <c r="BQ2217">
        <v>0</v>
      </c>
      <c r="BR2217">
        <v>0</v>
      </c>
      <c r="BS2217">
        <v>0</v>
      </c>
      <c r="BT2217">
        <v>0</v>
      </c>
      <c r="BU2217">
        <v>0</v>
      </c>
      <c r="BV2217">
        <v>0</v>
      </c>
      <c r="BW2217">
        <v>0</v>
      </c>
      <c r="BX2217">
        <v>0</v>
      </c>
      <c r="BY2217">
        <v>0</v>
      </c>
      <c r="BZ2217">
        <v>0</v>
      </c>
      <c r="CA2217">
        <v>0</v>
      </c>
      <c r="CB2217">
        <v>0</v>
      </c>
      <c r="CC2217">
        <v>0</v>
      </c>
      <c r="CD2217">
        <v>0</v>
      </c>
      <c r="CE2217">
        <v>0</v>
      </c>
      <c r="CF2217">
        <v>0</v>
      </c>
      <c r="CG2217">
        <v>0</v>
      </c>
      <c r="CH2217">
        <v>0</v>
      </c>
      <c r="CI2217">
        <v>0</v>
      </c>
      <c r="CJ2217">
        <v>0</v>
      </c>
      <c r="CK2217">
        <v>0</v>
      </c>
      <c r="CL2217">
        <v>0</v>
      </c>
      <c r="CM2217">
        <v>0</v>
      </c>
      <c r="CN2217">
        <v>0</v>
      </c>
    </row>
    <row r="2218" spans="1:92" hidden="1" x14ac:dyDescent="0.25">
      <c r="A2218" s="27" t="s">
        <v>352</v>
      </c>
      <c r="B2218" s="12" t="s">
        <v>110</v>
      </c>
      <c r="C2218" s="2">
        <v>43921</v>
      </c>
      <c r="D2218" s="12">
        <v>0</v>
      </c>
      <c r="E2218" s="12">
        <v>0</v>
      </c>
      <c r="F2218" s="12">
        <v>0</v>
      </c>
      <c r="G2218" s="12">
        <v>0</v>
      </c>
      <c r="H2218" s="12">
        <v>0</v>
      </c>
      <c r="I2218" s="12">
        <v>0</v>
      </c>
      <c r="J2218" s="12">
        <v>0</v>
      </c>
      <c r="K2218" s="12">
        <v>0</v>
      </c>
      <c r="L2218" s="12">
        <v>0</v>
      </c>
      <c r="M2218" s="12">
        <v>0</v>
      </c>
      <c r="N2218" s="12">
        <v>0</v>
      </c>
      <c r="O2218" s="12">
        <v>0</v>
      </c>
      <c r="P2218" s="12">
        <v>0</v>
      </c>
      <c r="Q2218" s="12">
        <v>0</v>
      </c>
      <c r="R2218" s="12">
        <v>0</v>
      </c>
      <c r="S2218" s="12">
        <v>0</v>
      </c>
      <c r="T2218" s="12">
        <v>0</v>
      </c>
      <c r="U2218" s="12">
        <v>0</v>
      </c>
      <c r="V2218" s="12">
        <v>0</v>
      </c>
      <c r="W2218" s="12">
        <v>0</v>
      </c>
      <c r="X2218" s="12">
        <v>0</v>
      </c>
      <c r="Y2218" s="12">
        <v>0</v>
      </c>
      <c r="Z2218" s="12">
        <v>0</v>
      </c>
      <c r="AA2218" s="12">
        <v>0</v>
      </c>
      <c r="AB2218" s="12">
        <v>0</v>
      </c>
      <c r="AC2218" s="12">
        <v>0</v>
      </c>
      <c r="AG2218" s="33" t="s">
        <v>352</v>
      </c>
      <c r="AH2218" s="30" t="s">
        <v>110</v>
      </c>
      <c r="AI2218" s="34">
        <v>43921</v>
      </c>
      <c r="AJ2218" s="12">
        <v>0</v>
      </c>
      <c r="AK2218" s="12">
        <v>0</v>
      </c>
      <c r="AL2218" s="12">
        <v>0</v>
      </c>
      <c r="AM2218" s="12">
        <v>0</v>
      </c>
      <c r="AN2218" s="12">
        <v>0</v>
      </c>
      <c r="AO2218" s="12">
        <v>0</v>
      </c>
      <c r="AP2218" s="12">
        <v>0</v>
      </c>
      <c r="AQ2218" s="12">
        <v>0</v>
      </c>
      <c r="AR2218" s="12">
        <v>0</v>
      </c>
      <c r="AS2218" s="12">
        <v>0</v>
      </c>
      <c r="AT2218" s="12">
        <v>0</v>
      </c>
      <c r="AU2218" s="12">
        <v>0</v>
      </c>
      <c r="AV2218" s="12">
        <v>0</v>
      </c>
      <c r="AW2218" s="12">
        <v>0</v>
      </c>
      <c r="AX2218" s="12">
        <v>0</v>
      </c>
      <c r="AY2218" s="12">
        <v>0</v>
      </c>
      <c r="AZ2218" s="12">
        <v>0</v>
      </c>
      <c r="BA2218" s="12">
        <v>0</v>
      </c>
      <c r="BB2218" s="12">
        <v>0</v>
      </c>
      <c r="BC2218" s="12">
        <v>0</v>
      </c>
      <c r="BD2218" s="12">
        <v>0</v>
      </c>
      <c r="BE2218" s="12">
        <v>0</v>
      </c>
      <c r="BF2218" s="12">
        <v>0</v>
      </c>
      <c r="BK2218" t="s">
        <v>324</v>
      </c>
      <c r="BL2218" t="s">
        <v>110</v>
      </c>
      <c r="BM2218" s="2">
        <v>43920</v>
      </c>
      <c r="BN2218">
        <v>0</v>
      </c>
      <c r="BO2218">
        <v>0</v>
      </c>
      <c r="BP2218">
        <v>0</v>
      </c>
      <c r="BQ2218">
        <v>0</v>
      </c>
      <c r="BR2218">
        <v>0</v>
      </c>
      <c r="BS2218">
        <v>0</v>
      </c>
      <c r="BT2218">
        <v>0</v>
      </c>
      <c r="BU2218">
        <v>0</v>
      </c>
      <c r="BV2218">
        <v>0</v>
      </c>
      <c r="BW2218">
        <v>0</v>
      </c>
      <c r="BX2218">
        <v>0</v>
      </c>
      <c r="BY2218">
        <v>0</v>
      </c>
      <c r="BZ2218">
        <v>0</v>
      </c>
      <c r="CA2218">
        <v>0</v>
      </c>
      <c r="CB2218">
        <v>0</v>
      </c>
      <c r="CC2218">
        <v>0</v>
      </c>
      <c r="CD2218">
        <v>0</v>
      </c>
      <c r="CE2218">
        <v>0</v>
      </c>
      <c r="CF2218">
        <v>0</v>
      </c>
      <c r="CG2218">
        <v>0</v>
      </c>
      <c r="CH2218">
        <v>0</v>
      </c>
      <c r="CI2218">
        <v>0</v>
      </c>
      <c r="CJ2218">
        <v>0</v>
      </c>
      <c r="CK2218">
        <v>0</v>
      </c>
      <c r="CL2218">
        <v>0</v>
      </c>
      <c r="CM2218">
        <v>0</v>
      </c>
      <c r="CN2218">
        <v>0</v>
      </c>
    </row>
    <row r="2219" spans="1:92" hidden="1" x14ac:dyDescent="0.25">
      <c r="A2219" s="27" t="s">
        <v>352</v>
      </c>
      <c r="B2219" s="12" t="s">
        <v>111</v>
      </c>
      <c r="C2219" s="2">
        <v>43921</v>
      </c>
      <c r="D2219" s="12">
        <v>0</v>
      </c>
      <c r="E2219" s="12">
        <v>0</v>
      </c>
      <c r="F2219" s="12">
        <v>0</v>
      </c>
      <c r="G2219" s="12">
        <v>0</v>
      </c>
      <c r="H2219" s="12">
        <v>0</v>
      </c>
      <c r="I2219" s="12">
        <v>0</v>
      </c>
      <c r="J2219" s="12">
        <v>0</v>
      </c>
      <c r="K2219" s="12">
        <v>0</v>
      </c>
      <c r="L2219" s="12">
        <v>0</v>
      </c>
      <c r="M2219" s="12">
        <v>0</v>
      </c>
      <c r="N2219" s="12">
        <v>0</v>
      </c>
      <c r="O2219" s="12">
        <v>0</v>
      </c>
      <c r="P2219" s="12">
        <v>0</v>
      </c>
      <c r="Q2219" s="12">
        <v>0</v>
      </c>
      <c r="R2219" s="12">
        <v>0</v>
      </c>
      <c r="S2219" s="12">
        <v>0</v>
      </c>
      <c r="T2219" s="12">
        <v>0</v>
      </c>
      <c r="U2219" s="12">
        <v>0</v>
      </c>
      <c r="V2219" s="12">
        <v>0</v>
      </c>
      <c r="W2219" s="12">
        <v>0</v>
      </c>
      <c r="X2219" s="12">
        <v>0</v>
      </c>
      <c r="Y2219" s="12">
        <v>0</v>
      </c>
      <c r="Z2219" s="12">
        <v>0</v>
      </c>
      <c r="AA2219" s="12">
        <v>0</v>
      </c>
      <c r="AB2219" s="12">
        <v>0</v>
      </c>
      <c r="AC2219" s="12">
        <v>0</v>
      </c>
      <c r="AG2219" s="35" t="s">
        <v>352</v>
      </c>
      <c r="AH2219" s="29" t="s">
        <v>111</v>
      </c>
      <c r="AI2219" s="36">
        <v>43921</v>
      </c>
      <c r="AJ2219" s="12">
        <v>0</v>
      </c>
      <c r="AK2219" s="12">
        <v>0</v>
      </c>
      <c r="AL2219" s="12">
        <v>0</v>
      </c>
      <c r="AM2219" s="12">
        <v>0</v>
      </c>
      <c r="AN2219" s="12">
        <v>0</v>
      </c>
      <c r="AO2219" s="12">
        <v>0</v>
      </c>
      <c r="AP2219" s="12">
        <v>0</v>
      </c>
      <c r="AQ2219" s="12">
        <v>0</v>
      </c>
      <c r="AR2219" s="12">
        <v>0</v>
      </c>
      <c r="AS2219" s="12">
        <v>0</v>
      </c>
      <c r="AT2219" s="12">
        <v>0</v>
      </c>
      <c r="AU2219" s="12">
        <v>0</v>
      </c>
      <c r="AV2219" s="12">
        <v>0</v>
      </c>
      <c r="AW2219" s="12">
        <v>0</v>
      </c>
      <c r="AX2219" s="12">
        <v>0</v>
      </c>
      <c r="AY2219" s="12">
        <v>0</v>
      </c>
      <c r="AZ2219" s="12">
        <v>0</v>
      </c>
      <c r="BA2219" s="12">
        <v>0</v>
      </c>
      <c r="BB2219" s="12">
        <v>0</v>
      </c>
      <c r="BC2219" s="12">
        <v>0</v>
      </c>
      <c r="BD2219" s="12">
        <v>0</v>
      </c>
      <c r="BE2219" s="12">
        <v>0</v>
      </c>
      <c r="BF2219" s="12">
        <v>0</v>
      </c>
      <c r="BK2219" t="s">
        <v>324</v>
      </c>
      <c r="BL2219" t="s">
        <v>111</v>
      </c>
      <c r="BM2219" s="2">
        <v>43920</v>
      </c>
      <c r="BN2219">
        <v>0</v>
      </c>
      <c r="BO2219">
        <v>0</v>
      </c>
      <c r="BP2219">
        <v>0</v>
      </c>
      <c r="BQ2219">
        <v>0</v>
      </c>
      <c r="BR2219">
        <v>0</v>
      </c>
      <c r="BS2219">
        <v>0</v>
      </c>
      <c r="BT2219">
        <v>0</v>
      </c>
      <c r="BU2219">
        <v>0</v>
      </c>
      <c r="BV2219">
        <v>0</v>
      </c>
      <c r="BW2219">
        <v>0</v>
      </c>
      <c r="BX2219">
        <v>0</v>
      </c>
      <c r="BY2219">
        <v>0</v>
      </c>
      <c r="BZ2219">
        <v>0</v>
      </c>
      <c r="CA2219">
        <v>0</v>
      </c>
      <c r="CB2219">
        <v>0</v>
      </c>
      <c r="CC2219">
        <v>0</v>
      </c>
      <c r="CD2219">
        <v>0</v>
      </c>
      <c r="CE2219">
        <v>0</v>
      </c>
      <c r="CF2219">
        <v>0</v>
      </c>
      <c r="CG2219">
        <v>0</v>
      </c>
      <c r="CH2219">
        <v>0</v>
      </c>
      <c r="CI2219">
        <v>0</v>
      </c>
      <c r="CJ2219">
        <v>0</v>
      </c>
      <c r="CK2219">
        <v>0</v>
      </c>
      <c r="CL2219">
        <v>0</v>
      </c>
      <c r="CM2219">
        <v>0</v>
      </c>
      <c r="CN2219">
        <v>0</v>
      </c>
    </row>
    <row r="2220" spans="1:92" hidden="1" x14ac:dyDescent="0.25">
      <c r="A2220" s="27" t="s">
        <v>352</v>
      </c>
      <c r="B2220" s="12" t="s">
        <v>112</v>
      </c>
      <c r="C2220" s="2">
        <v>43921</v>
      </c>
      <c r="D2220" s="12">
        <v>0</v>
      </c>
      <c r="E2220" s="12">
        <v>0</v>
      </c>
      <c r="F2220" s="12">
        <v>0</v>
      </c>
      <c r="G2220" s="12">
        <v>0</v>
      </c>
      <c r="H2220" s="12">
        <v>0</v>
      </c>
      <c r="I2220" s="12">
        <v>0</v>
      </c>
      <c r="J2220" s="12">
        <v>0</v>
      </c>
      <c r="K2220" s="12">
        <v>0</v>
      </c>
      <c r="L2220" s="12">
        <v>0</v>
      </c>
      <c r="M2220" s="12">
        <v>0</v>
      </c>
      <c r="N2220" s="12">
        <v>0</v>
      </c>
      <c r="O2220" s="12">
        <v>0</v>
      </c>
      <c r="P2220" s="12">
        <v>0</v>
      </c>
      <c r="Q2220" s="12">
        <v>0</v>
      </c>
      <c r="R2220" s="12">
        <v>0</v>
      </c>
      <c r="S2220" s="12">
        <v>0</v>
      </c>
      <c r="T2220" s="12">
        <v>0</v>
      </c>
      <c r="U2220" s="12">
        <v>0</v>
      </c>
      <c r="V2220" s="12">
        <v>0</v>
      </c>
      <c r="W2220" s="12">
        <v>0</v>
      </c>
      <c r="X2220" s="12">
        <v>0</v>
      </c>
      <c r="Y2220" s="12">
        <v>0</v>
      </c>
      <c r="Z2220" s="12">
        <v>0</v>
      </c>
      <c r="AA2220" s="12">
        <v>0</v>
      </c>
      <c r="AB2220" s="12">
        <v>0</v>
      </c>
      <c r="AC2220" s="12">
        <v>0</v>
      </c>
      <c r="AG2220" s="33" t="s">
        <v>352</v>
      </c>
      <c r="AH2220" s="30" t="s">
        <v>112</v>
      </c>
      <c r="AI2220" s="34">
        <v>43921</v>
      </c>
      <c r="AJ2220" s="12">
        <v>0</v>
      </c>
      <c r="AK2220" s="12">
        <v>0</v>
      </c>
      <c r="AL2220" s="12">
        <v>0</v>
      </c>
      <c r="AM2220" s="12">
        <v>0</v>
      </c>
      <c r="AN2220" s="12">
        <v>0</v>
      </c>
      <c r="AO2220" s="12">
        <v>0</v>
      </c>
      <c r="AP2220" s="12">
        <v>0</v>
      </c>
      <c r="AQ2220" s="12">
        <v>0</v>
      </c>
      <c r="AR2220" s="12">
        <v>0</v>
      </c>
      <c r="AS2220" s="12">
        <v>0</v>
      </c>
      <c r="AT2220" s="12">
        <v>0</v>
      </c>
      <c r="AU2220" s="12">
        <v>0</v>
      </c>
      <c r="AV2220" s="12">
        <v>0</v>
      </c>
      <c r="AW2220" s="12">
        <v>0</v>
      </c>
      <c r="AX2220" s="12">
        <v>0</v>
      </c>
      <c r="AY2220" s="12">
        <v>0</v>
      </c>
      <c r="AZ2220" s="12">
        <v>0</v>
      </c>
      <c r="BA2220" s="12">
        <v>0</v>
      </c>
      <c r="BB2220" s="12">
        <v>0</v>
      </c>
      <c r="BC2220" s="12">
        <v>0</v>
      </c>
      <c r="BD2220" s="12">
        <v>0</v>
      </c>
      <c r="BE2220" s="12">
        <v>0</v>
      </c>
      <c r="BF2220" s="12">
        <v>0</v>
      </c>
      <c r="BK2220" t="s">
        <v>324</v>
      </c>
      <c r="BL2220" t="s">
        <v>112</v>
      </c>
      <c r="BM2220" s="2">
        <v>43920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0</v>
      </c>
      <c r="CG2220">
        <v>0</v>
      </c>
      <c r="CH2220">
        <v>0</v>
      </c>
      <c r="CI2220">
        <v>0</v>
      </c>
      <c r="CJ2220">
        <v>0</v>
      </c>
      <c r="CK2220">
        <v>0</v>
      </c>
      <c r="CL2220">
        <v>0</v>
      </c>
      <c r="CM2220">
        <v>0</v>
      </c>
      <c r="CN2220">
        <v>0</v>
      </c>
    </row>
    <row r="2221" spans="1:92" hidden="1" x14ac:dyDescent="0.25">
      <c r="A2221" s="27" t="s">
        <v>352</v>
      </c>
      <c r="B2221" s="12" t="s">
        <v>113</v>
      </c>
      <c r="C2221" s="2">
        <v>43921</v>
      </c>
      <c r="D2221" s="12">
        <v>0</v>
      </c>
      <c r="E2221" s="12">
        <v>0</v>
      </c>
      <c r="F2221" s="12">
        <v>0</v>
      </c>
      <c r="G2221" s="12">
        <v>0</v>
      </c>
      <c r="H2221" s="12">
        <v>0</v>
      </c>
      <c r="I2221" s="12">
        <v>0</v>
      </c>
      <c r="J2221" s="12">
        <v>0</v>
      </c>
      <c r="K2221" s="12">
        <v>0</v>
      </c>
      <c r="L2221" s="12">
        <v>0</v>
      </c>
      <c r="M2221" s="12">
        <v>0</v>
      </c>
      <c r="N2221" s="12">
        <v>0</v>
      </c>
      <c r="O2221" s="12">
        <v>0</v>
      </c>
      <c r="P2221" s="12">
        <v>0</v>
      </c>
      <c r="Q2221" s="12">
        <v>0</v>
      </c>
      <c r="R2221" s="12">
        <v>0</v>
      </c>
      <c r="S2221" s="12">
        <v>0</v>
      </c>
      <c r="T2221" s="12">
        <v>0</v>
      </c>
      <c r="U2221" s="12">
        <v>0</v>
      </c>
      <c r="V2221" s="12">
        <v>0</v>
      </c>
      <c r="W2221" s="12">
        <v>0</v>
      </c>
      <c r="X2221" s="12">
        <v>0</v>
      </c>
      <c r="Y2221" s="12">
        <v>0</v>
      </c>
      <c r="Z2221" s="12">
        <v>0</v>
      </c>
      <c r="AA2221" s="12">
        <v>0</v>
      </c>
      <c r="AB2221" s="12">
        <v>0</v>
      </c>
      <c r="AC2221" s="12">
        <v>0</v>
      </c>
      <c r="AG2221" s="35" t="s">
        <v>352</v>
      </c>
      <c r="AH2221" s="29" t="s">
        <v>113</v>
      </c>
      <c r="AI2221" s="36">
        <v>43921</v>
      </c>
      <c r="AJ2221" s="12">
        <v>0</v>
      </c>
      <c r="AK2221" s="12">
        <v>0</v>
      </c>
      <c r="AL2221" s="12">
        <v>0</v>
      </c>
      <c r="AM2221" s="12">
        <v>0</v>
      </c>
      <c r="AN2221" s="12">
        <v>0</v>
      </c>
      <c r="AO2221" s="12">
        <v>0</v>
      </c>
      <c r="AP2221" s="12">
        <v>0</v>
      </c>
      <c r="AQ2221" s="12">
        <v>0</v>
      </c>
      <c r="AR2221" s="12">
        <v>0</v>
      </c>
      <c r="AS2221" s="12">
        <v>0</v>
      </c>
      <c r="AT2221" s="12">
        <v>0</v>
      </c>
      <c r="AU2221" s="12">
        <v>0</v>
      </c>
      <c r="AV2221" s="12">
        <v>0</v>
      </c>
      <c r="AW2221" s="12">
        <v>0</v>
      </c>
      <c r="AX2221" s="12">
        <v>0</v>
      </c>
      <c r="AY2221" s="12">
        <v>0</v>
      </c>
      <c r="AZ2221" s="12">
        <v>0</v>
      </c>
      <c r="BA2221" s="12">
        <v>0</v>
      </c>
      <c r="BB2221" s="12">
        <v>0</v>
      </c>
      <c r="BC2221" s="12">
        <v>0</v>
      </c>
      <c r="BD2221" s="12">
        <v>0</v>
      </c>
      <c r="BE2221" s="12">
        <v>0</v>
      </c>
      <c r="BF2221" s="12">
        <v>0</v>
      </c>
      <c r="BK2221" t="s">
        <v>324</v>
      </c>
      <c r="BL2221" t="s">
        <v>113</v>
      </c>
      <c r="BM2221" s="2">
        <v>43920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0</v>
      </c>
      <c r="CG2221">
        <v>0</v>
      </c>
      <c r="CH2221">
        <v>0</v>
      </c>
      <c r="CI2221">
        <v>0</v>
      </c>
      <c r="CJ2221">
        <v>0</v>
      </c>
      <c r="CK2221">
        <v>0</v>
      </c>
      <c r="CL2221">
        <v>0</v>
      </c>
      <c r="CM2221">
        <v>0</v>
      </c>
      <c r="CN2221">
        <v>0</v>
      </c>
    </row>
    <row r="2222" spans="1:92" hidden="1" x14ac:dyDescent="0.25">
      <c r="A2222" s="27" t="s">
        <v>353</v>
      </c>
      <c r="B2222" s="12" t="s">
        <v>110</v>
      </c>
      <c r="C2222" s="2">
        <v>43921</v>
      </c>
      <c r="D2222" s="12">
        <v>0</v>
      </c>
      <c r="E2222" s="12">
        <v>0</v>
      </c>
      <c r="F2222" s="12">
        <v>0</v>
      </c>
      <c r="G2222" s="12">
        <v>0</v>
      </c>
      <c r="H2222" s="12">
        <v>0</v>
      </c>
      <c r="I2222" s="12">
        <v>0</v>
      </c>
      <c r="J2222" s="12">
        <v>0</v>
      </c>
      <c r="K2222" s="12">
        <v>0</v>
      </c>
      <c r="L2222" s="12">
        <v>0</v>
      </c>
      <c r="M2222" s="12">
        <v>0</v>
      </c>
      <c r="N2222" s="12">
        <v>0</v>
      </c>
      <c r="O2222" s="12">
        <v>0</v>
      </c>
      <c r="P2222" s="12">
        <v>0</v>
      </c>
      <c r="Q2222" s="12">
        <v>0</v>
      </c>
      <c r="R2222" s="12">
        <v>0</v>
      </c>
      <c r="S2222" s="12">
        <v>0</v>
      </c>
      <c r="T2222" s="12">
        <v>0</v>
      </c>
      <c r="U2222" s="12">
        <v>0</v>
      </c>
      <c r="V2222" s="12">
        <v>0</v>
      </c>
      <c r="W2222" s="12">
        <v>0</v>
      </c>
      <c r="X2222" s="12">
        <v>0</v>
      </c>
      <c r="Y2222" s="12">
        <v>0</v>
      </c>
      <c r="Z2222" s="12">
        <v>0</v>
      </c>
      <c r="AA2222" s="12">
        <v>0</v>
      </c>
      <c r="AB2222" s="12">
        <v>0</v>
      </c>
      <c r="AC2222" s="12">
        <v>0</v>
      </c>
      <c r="AG2222" s="33" t="s">
        <v>353</v>
      </c>
      <c r="AH2222" s="30" t="s">
        <v>110</v>
      </c>
      <c r="AI2222" s="34">
        <v>43921</v>
      </c>
      <c r="AJ2222" s="12">
        <v>0</v>
      </c>
      <c r="AK2222" s="12">
        <v>0</v>
      </c>
      <c r="AL2222" s="12">
        <v>0</v>
      </c>
      <c r="AM2222" s="12">
        <v>0</v>
      </c>
      <c r="AN2222" s="12">
        <v>0</v>
      </c>
      <c r="AO2222" s="12">
        <v>0</v>
      </c>
      <c r="AP2222" s="12">
        <v>0</v>
      </c>
      <c r="AQ2222" s="12">
        <v>0</v>
      </c>
      <c r="AR2222" s="12">
        <v>0</v>
      </c>
      <c r="AS2222" s="12">
        <v>0</v>
      </c>
      <c r="AT2222" s="12">
        <v>0</v>
      </c>
      <c r="AU2222" s="12">
        <v>0</v>
      </c>
      <c r="AV2222" s="12">
        <v>0</v>
      </c>
      <c r="AW2222" s="12">
        <v>0</v>
      </c>
      <c r="AX2222" s="12">
        <v>0</v>
      </c>
      <c r="AY2222" s="12">
        <v>0</v>
      </c>
      <c r="AZ2222" s="12">
        <v>0</v>
      </c>
      <c r="BA2222" s="12">
        <v>0</v>
      </c>
      <c r="BB2222" s="12">
        <v>0</v>
      </c>
      <c r="BC2222" s="12">
        <v>0</v>
      </c>
      <c r="BD2222" s="12">
        <v>0</v>
      </c>
      <c r="BE2222" s="12">
        <v>0</v>
      </c>
      <c r="BF2222" s="12">
        <v>0</v>
      </c>
      <c r="BK2222" t="s">
        <v>325</v>
      </c>
      <c r="BL2222" t="s">
        <v>110</v>
      </c>
      <c r="BM2222" s="2">
        <v>43920</v>
      </c>
      <c r="BN2222">
        <v>0</v>
      </c>
      <c r="BO2222">
        <v>0</v>
      </c>
      <c r="BP2222">
        <v>0</v>
      </c>
      <c r="BQ2222">
        <v>0</v>
      </c>
      <c r="BR2222">
        <v>0</v>
      </c>
      <c r="BS2222">
        <v>0</v>
      </c>
      <c r="BT2222">
        <v>0</v>
      </c>
      <c r="BU2222">
        <v>0</v>
      </c>
      <c r="BV2222">
        <v>0</v>
      </c>
      <c r="BW2222">
        <v>0</v>
      </c>
      <c r="BX2222">
        <v>0</v>
      </c>
      <c r="BY2222">
        <v>0</v>
      </c>
      <c r="BZ2222">
        <v>0</v>
      </c>
      <c r="CA2222">
        <v>0</v>
      </c>
      <c r="CB2222">
        <v>0</v>
      </c>
      <c r="CC2222">
        <v>0</v>
      </c>
      <c r="CD2222">
        <v>0</v>
      </c>
      <c r="CE2222">
        <v>0</v>
      </c>
      <c r="CF2222">
        <v>0</v>
      </c>
      <c r="CG2222">
        <v>0</v>
      </c>
      <c r="CH2222">
        <v>0</v>
      </c>
      <c r="CI2222">
        <v>0</v>
      </c>
      <c r="CJ2222">
        <v>0</v>
      </c>
      <c r="CK2222">
        <v>0</v>
      </c>
      <c r="CL2222">
        <v>0</v>
      </c>
      <c r="CM2222">
        <v>0</v>
      </c>
      <c r="CN2222">
        <v>0</v>
      </c>
    </row>
    <row r="2223" spans="1:92" hidden="1" x14ac:dyDescent="0.25">
      <c r="A2223" s="27" t="s">
        <v>353</v>
      </c>
      <c r="B2223" s="12" t="s">
        <v>111</v>
      </c>
      <c r="C2223" s="2">
        <v>43921</v>
      </c>
      <c r="D2223" s="12">
        <v>0</v>
      </c>
      <c r="E2223" s="12">
        <v>0</v>
      </c>
      <c r="F2223" s="12">
        <v>0</v>
      </c>
      <c r="G2223" s="12">
        <v>0</v>
      </c>
      <c r="H2223" s="12">
        <v>0</v>
      </c>
      <c r="I2223" s="12">
        <v>0</v>
      </c>
      <c r="J2223" s="12">
        <v>0</v>
      </c>
      <c r="K2223" s="12">
        <v>0</v>
      </c>
      <c r="L2223" s="12">
        <v>0</v>
      </c>
      <c r="M2223" s="12">
        <v>0</v>
      </c>
      <c r="N2223" s="12">
        <v>0</v>
      </c>
      <c r="O2223" s="12">
        <v>0</v>
      </c>
      <c r="P2223" s="12">
        <v>0</v>
      </c>
      <c r="Q2223" s="12">
        <v>0</v>
      </c>
      <c r="R2223" s="12">
        <v>0</v>
      </c>
      <c r="S2223" s="12">
        <v>0</v>
      </c>
      <c r="T2223" s="12">
        <v>0</v>
      </c>
      <c r="U2223" s="12">
        <v>0</v>
      </c>
      <c r="V2223" s="12">
        <v>0</v>
      </c>
      <c r="W2223" s="12">
        <v>0</v>
      </c>
      <c r="X2223" s="12">
        <v>0</v>
      </c>
      <c r="Y2223" s="12">
        <v>0</v>
      </c>
      <c r="Z2223" s="12">
        <v>0</v>
      </c>
      <c r="AA2223" s="12">
        <v>0</v>
      </c>
      <c r="AB2223" s="12">
        <v>0</v>
      </c>
      <c r="AC2223" s="12">
        <v>0</v>
      </c>
      <c r="AG2223" s="35" t="s">
        <v>353</v>
      </c>
      <c r="AH2223" s="29" t="s">
        <v>111</v>
      </c>
      <c r="AI2223" s="36">
        <v>43921</v>
      </c>
      <c r="AJ2223" s="12">
        <v>0</v>
      </c>
      <c r="AK2223" s="12">
        <v>0</v>
      </c>
      <c r="AL2223" s="12">
        <v>0</v>
      </c>
      <c r="AM2223" s="12">
        <v>0</v>
      </c>
      <c r="AN2223" s="12">
        <v>0</v>
      </c>
      <c r="AO2223" s="12">
        <v>0</v>
      </c>
      <c r="AP2223" s="12">
        <v>0</v>
      </c>
      <c r="AQ2223" s="12">
        <v>0</v>
      </c>
      <c r="AR2223" s="12">
        <v>0</v>
      </c>
      <c r="AS2223" s="12">
        <v>0</v>
      </c>
      <c r="AT2223" s="12">
        <v>0</v>
      </c>
      <c r="AU2223" s="12">
        <v>0</v>
      </c>
      <c r="AV2223" s="12">
        <v>0</v>
      </c>
      <c r="AW2223" s="12">
        <v>0</v>
      </c>
      <c r="AX2223" s="12">
        <v>0</v>
      </c>
      <c r="AY2223" s="12">
        <v>0</v>
      </c>
      <c r="AZ2223" s="12">
        <v>0</v>
      </c>
      <c r="BA2223" s="12">
        <v>0</v>
      </c>
      <c r="BB2223" s="12">
        <v>0</v>
      </c>
      <c r="BC2223" s="12">
        <v>0</v>
      </c>
      <c r="BD2223" s="12">
        <v>0</v>
      </c>
      <c r="BE2223" s="12">
        <v>0</v>
      </c>
      <c r="BF2223" s="12">
        <v>0</v>
      </c>
      <c r="BK2223" t="s">
        <v>325</v>
      </c>
      <c r="BL2223" t="s">
        <v>111</v>
      </c>
      <c r="BM2223" s="2">
        <v>43920</v>
      </c>
      <c r="BN2223">
        <v>0</v>
      </c>
      <c r="BO2223">
        <v>0</v>
      </c>
      <c r="BP2223">
        <v>0</v>
      </c>
      <c r="BQ2223">
        <v>0</v>
      </c>
      <c r="BR2223">
        <v>0</v>
      </c>
      <c r="BS2223">
        <v>0</v>
      </c>
      <c r="BT2223">
        <v>0</v>
      </c>
      <c r="BU2223">
        <v>0</v>
      </c>
      <c r="BV2223">
        <v>0</v>
      </c>
      <c r="BW2223">
        <v>0</v>
      </c>
      <c r="BX2223">
        <v>0</v>
      </c>
      <c r="BY2223">
        <v>0</v>
      </c>
      <c r="BZ2223">
        <v>0</v>
      </c>
      <c r="CA2223">
        <v>0</v>
      </c>
      <c r="CB2223">
        <v>0</v>
      </c>
      <c r="CC2223">
        <v>0</v>
      </c>
      <c r="CD2223">
        <v>0</v>
      </c>
      <c r="CE2223">
        <v>0</v>
      </c>
      <c r="CF2223">
        <v>0</v>
      </c>
      <c r="CG2223">
        <v>0</v>
      </c>
      <c r="CH2223">
        <v>0</v>
      </c>
      <c r="CI2223">
        <v>0</v>
      </c>
      <c r="CJ2223">
        <v>0</v>
      </c>
      <c r="CK2223">
        <v>0</v>
      </c>
      <c r="CL2223">
        <v>0</v>
      </c>
      <c r="CM2223">
        <v>0</v>
      </c>
      <c r="CN2223">
        <v>0</v>
      </c>
    </row>
    <row r="2224" spans="1:92" hidden="1" x14ac:dyDescent="0.25">
      <c r="A2224" s="27" t="s">
        <v>353</v>
      </c>
      <c r="B2224" s="12" t="s">
        <v>112</v>
      </c>
      <c r="C2224" s="2">
        <v>43921</v>
      </c>
      <c r="D2224" s="12">
        <v>0</v>
      </c>
      <c r="E2224" s="12">
        <v>0</v>
      </c>
      <c r="F2224" s="12">
        <v>0</v>
      </c>
      <c r="G2224" s="12">
        <v>0</v>
      </c>
      <c r="H2224" s="12">
        <v>0</v>
      </c>
      <c r="I2224" s="12">
        <v>0</v>
      </c>
      <c r="J2224" s="12">
        <v>0</v>
      </c>
      <c r="K2224" s="12">
        <v>0</v>
      </c>
      <c r="L2224" s="12">
        <v>0</v>
      </c>
      <c r="M2224" s="12">
        <v>0</v>
      </c>
      <c r="N2224" s="12">
        <v>0</v>
      </c>
      <c r="O2224" s="12">
        <v>0</v>
      </c>
      <c r="P2224" s="12">
        <v>0</v>
      </c>
      <c r="Q2224" s="12">
        <v>0</v>
      </c>
      <c r="R2224" s="12">
        <v>0</v>
      </c>
      <c r="S2224" s="12">
        <v>0</v>
      </c>
      <c r="T2224" s="12">
        <v>0</v>
      </c>
      <c r="U2224" s="12">
        <v>0</v>
      </c>
      <c r="V2224" s="12">
        <v>0</v>
      </c>
      <c r="W2224" s="12">
        <v>0</v>
      </c>
      <c r="X2224" s="12">
        <v>0</v>
      </c>
      <c r="Y2224" s="12">
        <v>0</v>
      </c>
      <c r="Z2224" s="12">
        <v>0</v>
      </c>
      <c r="AA2224" s="12">
        <v>0</v>
      </c>
      <c r="AB2224" s="12">
        <v>0</v>
      </c>
      <c r="AC2224" s="12">
        <v>0</v>
      </c>
      <c r="AG2224" s="33" t="s">
        <v>353</v>
      </c>
      <c r="AH2224" s="30" t="s">
        <v>112</v>
      </c>
      <c r="AI2224" s="34">
        <v>43921</v>
      </c>
      <c r="AJ2224" s="12">
        <v>0</v>
      </c>
      <c r="AK2224" s="12">
        <v>0</v>
      </c>
      <c r="AL2224" s="12">
        <v>0</v>
      </c>
      <c r="AM2224" s="12">
        <v>0</v>
      </c>
      <c r="AN2224" s="12">
        <v>0</v>
      </c>
      <c r="AO2224" s="12">
        <v>0</v>
      </c>
      <c r="AP2224" s="12">
        <v>0</v>
      </c>
      <c r="AQ2224" s="12">
        <v>0</v>
      </c>
      <c r="AR2224" s="12">
        <v>0</v>
      </c>
      <c r="AS2224" s="12">
        <v>0</v>
      </c>
      <c r="AT2224" s="12">
        <v>0</v>
      </c>
      <c r="AU2224" s="12">
        <v>0</v>
      </c>
      <c r="AV2224" s="12">
        <v>0</v>
      </c>
      <c r="AW2224" s="12">
        <v>0</v>
      </c>
      <c r="AX2224" s="12">
        <v>0</v>
      </c>
      <c r="AY2224" s="12">
        <v>0</v>
      </c>
      <c r="AZ2224" s="12">
        <v>0</v>
      </c>
      <c r="BA2224" s="12">
        <v>0</v>
      </c>
      <c r="BB2224" s="12">
        <v>0</v>
      </c>
      <c r="BC2224" s="12">
        <v>0</v>
      </c>
      <c r="BD2224" s="12">
        <v>0</v>
      </c>
      <c r="BE2224" s="12">
        <v>0</v>
      </c>
      <c r="BF2224" s="12">
        <v>0</v>
      </c>
      <c r="BK2224" t="s">
        <v>325</v>
      </c>
      <c r="BL2224" t="s">
        <v>112</v>
      </c>
      <c r="BM2224" s="2">
        <v>43920</v>
      </c>
      <c r="BN2224">
        <v>0</v>
      </c>
      <c r="BO2224">
        <v>0</v>
      </c>
      <c r="BP2224">
        <v>0</v>
      </c>
      <c r="BQ2224">
        <v>0</v>
      </c>
      <c r="BR2224">
        <v>0</v>
      </c>
      <c r="BS2224">
        <v>0</v>
      </c>
      <c r="BT2224">
        <v>0</v>
      </c>
      <c r="BU2224">
        <v>0</v>
      </c>
      <c r="BV2224">
        <v>0</v>
      </c>
      <c r="BW2224">
        <v>0</v>
      </c>
      <c r="BX2224">
        <v>0</v>
      </c>
      <c r="BY2224">
        <v>0</v>
      </c>
      <c r="BZ2224">
        <v>0</v>
      </c>
      <c r="CA2224">
        <v>0</v>
      </c>
      <c r="CB2224">
        <v>0</v>
      </c>
      <c r="CC2224">
        <v>0</v>
      </c>
      <c r="CD2224">
        <v>0</v>
      </c>
      <c r="CE2224">
        <v>0</v>
      </c>
      <c r="CF2224">
        <v>0</v>
      </c>
      <c r="CG2224">
        <v>0</v>
      </c>
      <c r="CH2224">
        <v>0</v>
      </c>
      <c r="CI2224">
        <v>0</v>
      </c>
      <c r="CJ2224">
        <v>0</v>
      </c>
      <c r="CK2224">
        <v>0</v>
      </c>
      <c r="CL2224">
        <v>0</v>
      </c>
      <c r="CM2224">
        <v>0</v>
      </c>
      <c r="CN2224">
        <v>0</v>
      </c>
    </row>
    <row r="2225" spans="1:92" hidden="1" x14ac:dyDescent="0.25">
      <c r="A2225" s="27" t="s">
        <v>353</v>
      </c>
      <c r="B2225" s="12" t="s">
        <v>113</v>
      </c>
      <c r="C2225" s="2">
        <v>43921</v>
      </c>
      <c r="D2225" s="12">
        <v>0</v>
      </c>
      <c r="E2225" s="12">
        <v>0</v>
      </c>
      <c r="F2225" s="12">
        <v>0</v>
      </c>
      <c r="G2225" s="12">
        <v>0</v>
      </c>
      <c r="H2225" s="12">
        <v>0</v>
      </c>
      <c r="I2225" s="12">
        <v>0</v>
      </c>
      <c r="J2225" s="12">
        <v>0</v>
      </c>
      <c r="K2225" s="12">
        <v>0</v>
      </c>
      <c r="L2225" s="12">
        <v>0</v>
      </c>
      <c r="M2225" s="12">
        <v>0</v>
      </c>
      <c r="N2225" s="12">
        <v>0</v>
      </c>
      <c r="O2225" s="12">
        <v>0</v>
      </c>
      <c r="P2225" s="12">
        <v>0</v>
      </c>
      <c r="Q2225" s="12">
        <v>0</v>
      </c>
      <c r="R2225" s="12">
        <v>0</v>
      </c>
      <c r="S2225" s="12">
        <v>0</v>
      </c>
      <c r="T2225" s="12">
        <v>0</v>
      </c>
      <c r="U2225" s="12">
        <v>0</v>
      </c>
      <c r="V2225" s="12">
        <v>0</v>
      </c>
      <c r="W2225" s="12">
        <v>0</v>
      </c>
      <c r="X2225" s="12">
        <v>0</v>
      </c>
      <c r="Y2225" s="12">
        <v>0</v>
      </c>
      <c r="Z2225" s="12">
        <v>0</v>
      </c>
      <c r="AA2225" s="12">
        <v>0</v>
      </c>
      <c r="AB2225" s="12">
        <v>0</v>
      </c>
      <c r="AC2225" s="12">
        <v>0</v>
      </c>
      <c r="AG2225" s="35" t="s">
        <v>353</v>
      </c>
      <c r="AH2225" s="29" t="s">
        <v>113</v>
      </c>
      <c r="AI2225" s="36">
        <v>43921</v>
      </c>
      <c r="AJ2225" s="12">
        <v>0</v>
      </c>
      <c r="AK2225" s="12">
        <v>0</v>
      </c>
      <c r="AL2225" s="12">
        <v>0</v>
      </c>
      <c r="AM2225" s="12">
        <v>0</v>
      </c>
      <c r="AN2225" s="12">
        <v>0</v>
      </c>
      <c r="AO2225" s="12">
        <v>0</v>
      </c>
      <c r="AP2225" s="12">
        <v>0</v>
      </c>
      <c r="AQ2225" s="12">
        <v>0</v>
      </c>
      <c r="AR2225" s="12">
        <v>0</v>
      </c>
      <c r="AS2225" s="12">
        <v>0</v>
      </c>
      <c r="AT2225" s="12">
        <v>0</v>
      </c>
      <c r="AU2225" s="12">
        <v>0</v>
      </c>
      <c r="AV2225" s="12">
        <v>0</v>
      </c>
      <c r="AW2225" s="12">
        <v>0</v>
      </c>
      <c r="AX2225" s="12">
        <v>0</v>
      </c>
      <c r="AY2225" s="12">
        <v>0</v>
      </c>
      <c r="AZ2225" s="12">
        <v>0</v>
      </c>
      <c r="BA2225" s="12">
        <v>0</v>
      </c>
      <c r="BB2225" s="12">
        <v>0</v>
      </c>
      <c r="BC2225" s="12">
        <v>0</v>
      </c>
      <c r="BD2225" s="12">
        <v>0</v>
      </c>
      <c r="BE2225" s="12">
        <v>0</v>
      </c>
      <c r="BF2225" s="12">
        <v>0</v>
      </c>
      <c r="BK2225" t="s">
        <v>325</v>
      </c>
      <c r="BL2225" t="s">
        <v>113</v>
      </c>
      <c r="BM2225" s="2">
        <v>43920</v>
      </c>
      <c r="BN2225">
        <v>0</v>
      </c>
      <c r="BO2225">
        <v>0</v>
      </c>
      <c r="BP2225">
        <v>0</v>
      </c>
      <c r="BQ2225">
        <v>0</v>
      </c>
      <c r="BR2225">
        <v>0</v>
      </c>
      <c r="BS2225">
        <v>0</v>
      </c>
      <c r="BT2225">
        <v>0</v>
      </c>
      <c r="BU2225">
        <v>0</v>
      </c>
      <c r="BV2225">
        <v>0</v>
      </c>
      <c r="BW2225">
        <v>0</v>
      </c>
      <c r="BX2225">
        <v>0</v>
      </c>
      <c r="BY2225">
        <v>0</v>
      </c>
      <c r="BZ2225">
        <v>0</v>
      </c>
      <c r="CA2225">
        <v>0</v>
      </c>
      <c r="CB2225">
        <v>0</v>
      </c>
      <c r="CC2225">
        <v>0</v>
      </c>
      <c r="CD2225">
        <v>0</v>
      </c>
      <c r="CE2225">
        <v>0</v>
      </c>
      <c r="CF2225">
        <v>0</v>
      </c>
      <c r="CG2225">
        <v>0</v>
      </c>
      <c r="CH2225">
        <v>0</v>
      </c>
      <c r="CI2225">
        <v>0</v>
      </c>
      <c r="CJ2225">
        <v>0</v>
      </c>
      <c r="CK2225">
        <v>0</v>
      </c>
      <c r="CL2225">
        <v>0</v>
      </c>
      <c r="CM2225">
        <v>0</v>
      </c>
      <c r="CN2225">
        <v>0</v>
      </c>
    </row>
    <row r="2226" spans="1:92" hidden="1" x14ac:dyDescent="0.25">
      <c r="A2226" s="27" t="s">
        <v>354</v>
      </c>
      <c r="B2226" s="12" t="s">
        <v>110</v>
      </c>
      <c r="C2226" s="2">
        <v>43921</v>
      </c>
      <c r="D2226" s="12">
        <v>0</v>
      </c>
      <c r="E2226" s="12">
        <v>0</v>
      </c>
      <c r="F2226" s="12">
        <v>0</v>
      </c>
      <c r="G2226" s="12">
        <v>0</v>
      </c>
      <c r="H2226" s="12">
        <v>0</v>
      </c>
      <c r="I2226" s="12">
        <v>0</v>
      </c>
      <c r="J2226" s="12">
        <v>0</v>
      </c>
      <c r="K2226" s="12">
        <v>0</v>
      </c>
      <c r="L2226" s="12">
        <v>0</v>
      </c>
      <c r="M2226" s="12">
        <v>0</v>
      </c>
      <c r="N2226" s="12">
        <v>0</v>
      </c>
      <c r="O2226" s="12">
        <v>0</v>
      </c>
      <c r="P2226" s="12">
        <v>0</v>
      </c>
      <c r="Q2226" s="12">
        <v>0</v>
      </c>
      <c r="R2226" s="12">
        <v>0</v>
      </c>
      <c r="S2226" s="12">
        <v>0</v>
      </c>
      <c r="T2226" s="12">
        <v>0</v>
      </c>
      <c r="U2226" s="12">
        <v>0</v>
      </c>
      <c r="V2226" s="12">
        <v>0</v>
      </c>
      <c r="W2226" s="12">
        <v>0</v>
      </c>
      <c r="X2226" s="12">
        <v>0</v>
      </c>
      <c r="Y2226" s="12">
        <v>0</v>
      </c>
      <c r="Z2226" s="12">
        <v>0</v>
      </c>
      <c r="AA2226" s="12">
        <v>0</v>
      </c>
      <c r="AB2226" s="12">
        <v>0</v>
      </c>
      <c r="AC2226" s="12">
        <v>0</v>
      </c>
      <c r="AG2226" s="33" t="s">
        <v>354</v>
      </c>
      <c r="AH2226" s="30" t="s">
        <v>110</v>
      </c>
      <c r="AI2226" s="34">
        <v>43921</v>
      </c>
      <c r="AJ2226" s="12">
        <v>0</v>
      </c>
      <c r="AK2226" s="12">
        <v>0</v>
      </c>
      <c r="AL2226" s="12">
        <v>0</v>
      </c>
      <c r="AM2226" s="12">
        <v>0</v>
      </c>
      <c r="AN2226" s="12">
        <v>0</v>
      </c>
      <c r="AO2226" s="12">
        <v>0</v>
      </c>
      <c r="AP2226" s="12">
        <v>0</v>
      </c>
      <c r="AQ2226" s="12">
        <v>0</v>
      </c>
      <c r="AR2226" s="12">
        <v>0</v>
      </c>
      <c r="AS2226" s="12">
        <v>0</v>
      </c>
      <c r="AT2226" s="12">
        <v>0</v>
      </c>
      <c r="AU2226" s="12">
        <v>0</v>
      </c>
      <c r="AV2226" s="12">
        <v>0</v>
      </c>
      <c r="AW2226" s="12">
        <v>0</v>
      </c>
      <c r="AX2226" s="12">
        <v>0</v>
      </c>
      <c r="AY2226" s="12">
        <v>0</v>
      </c>
      <c r="AZ2226" s="12">
        <v>0</v>
      </c>
      <c r="BA2226" s="12">
        <v>0</v>
      </c>
      <c r="BB2226" s="12">
        <v>0</v>
      </c>
      <c r="BC2226" s="12">
        <v>0</v>
      </c>
      <c r="BD2226" s="12">
        <v>0</v>
      </c>
      <c r="BE2226" s="12">
        <v>0</v>
      </c>
      <c r="BF2226" s="12">
        <v>0</v>
      </c>
      <c r="BK2226" t="s">
        <v>326</v>
      </c>
      <c r="BL2226" t="s">
        <v>110</v>
      </c>
      <c r="BM2226" s="2">
        <v>43920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0</v>
      </c>
      <c r="CJ2226">
        <v>0</v>
      </c>
      <c r="CK2226">
        <v>0</v>
      </c>
      <c r="CL2226">
        <v>0</v>
      </c>
      <c r="CM2226">
        <v>0</v>
      </c>
      <c r="CN2226">
        <v>0</v>
      </c>
    </row>
    <row r="2227" spans="1:92" hidden="1" x14ac:dyDescent="0.25">
      <c r="A2227" s="27" t="s">
        <v>354</v>
      </c>
      <c r="B2227" s="12" t="s">
        <v>111</v>
      </c>
      <c r="C2227" s="2">
        <v>43921</v>
      </c>
      <c r="D2227" s="12">
        <v>0</v>
      </c>
      <c r="E2227" s="12">
        <v>0</v>
      </c>
      <c r="F2227" s="12">
        <v>0</v>
      </c>
      <c r="G2227" s="12">
        <v>0</v>
      </c>
      <c r="H2227" s="12">
        <v>0</v>
      </c>
      <c r="I2227" s="12">
        <v>0</v>
      </c>
      <c r="J2227" s="12">
        <v>0</v>
      </c>
      <c r="K2227" s="12">
        <v>0</v>
      </c>
      <c r="L2227" s="12">
        <v>0</v>
      </c>
      <c r="M2227" s="12">
        <v>0</v>
      </c>
      <c r="N2227" s="12">
        <v>0</v>
      </c>
      <c r="O2227" s="12">
        <v>0</v>
      </c>
      <c r="P2227" s="12">
        <v>0</v>
      </c>
      <c r="Q2227" s="12">
        <v>0</v>
      </c>
      <c r="R2227" s="12">
        <v>0</v>
      </c>
      <c r="S2227" s="12">
        <v>0</v>
      </c>
      <c r="T2227" s="12">
        <v>0</v>
      </c>
      <c r="U2227" s="12">
        <v>0</v>
      </c>
      <c r="V2227" s="12">
        <v>0</v>
      </c>
      <c r="W2227" s="12">
        <v>0</v>
      </c>
      <c r="X2227" s="12">
        <v>0</v>
      </c>
      <c r="Y2227" s="12">
        <v>0</v>
      </c>
      <c r="Z2227" s="12">
        <v>0</v>
      </c>
      <c r="AA2227" s="12">
        <v>0</v>
      </c>
      <c r="AB2227" s="12">
        <v>0</v>
      </c>
      <c r="AC2227" s="12">
        <v>0</v>
      </c>
      <c r="AG2227" s="35" t="s">
        <v>354</v>
      </c>
      <c r="AH2227" s="29" t="s">
        <v>111</v>
      </c>
      <c r="AI2227" s="36">
        <v>43921</v>
      </c>
      <c r="AJ2227" s="12">
        <v>0</v>
      </c>
      <c r="AK2227" s="12">
        <v>0</v>
      </c>
      <c r="AL2227" s="12">
        <v>0</v>
      </c>
      <c r="AM2227" s="12">
        <v>0</v>
      </c>
      <c r="AN2227" s="12">
        <v>0</v>
      </c>
      <c r="AO2227" s="12">
        <v>0</v>
      </c>
      <c r="AP2227" s="12">
        <v>0</v>
      </c>
      <c r="AQ2227" s="12">
        <v>0</v>
      </c>
      <c r="AR2227" s="12">
        <v>0</v>
      </c>
      <c r="AS2227" s="12">
        <v>0</v>
      </c>
      <c r="AT2227" s="12">
        <v>0</v>
      </c>
      <c r="AU2227" s="12">
        <v>0</v>
      </c>
      <c r="AV2227" s="12">
        <v>0</v>
      </c>
      <c r="AW2227" s="12">
        <v>0</v>
      </c>
      <c r="AX2227" s="12">
        <v>0</v>
      </c>
      <c r="AY2227" s="12">
        <v>0</v>
      </c>
      <c r="AZ2227" s="12">
        <v>0</v>
      </c>
      <c r="BA2227" s="12">
        <v>0</v>
      </c>
      <c r="BB2227" s="12">
        <v>0</v>
      </c>
      <c r="BC2227" s="12">
        <v>0</v>
      </c>
      <c r="BD2227" s="12">
        <v>0</v>
      </c>
      <c r="BE2227" s="12">
        <v>0</v>
      </c>
      <c r="BF2227" s="12">
        <v>0</v>
      </c>
      <c r="BK2227" t="s">
        <v>326</v>
      </c>
      <c r="BL2227" t="s">
        <v>111</v>
      </c>
      <c r="BM2227" s="2">
        <v>43920</v>
      </c>
      <c r="BN2227">
        <v>0</v>
      </c>
      <c r="BO2227">
        <v>0</v>
      </c>
      <c r="BP2227">
        <v>0</v>
      </c>
      <c r="BQ2227">
        <v>0</v>
      </c>
      <c r="BR2227">
        <v>0</v>
      </c>
      <c r="BS2227">
        <v>0</v>
      </c>
      <c r="BT2227">
        <v>0</v>
      </c>
      <c r="BU2227">
        <v>0</v>
      </c>
      <c r="BV2227">
        <v>0</v>
      </c>
      <c r="BW2227">
        <v>0</v>
      </c>
      <c r="BX2227">
        <v>0</v>
      </c>
      <c r="BY2227">
        <v>0</v>
      </c>
      <c r="BZ2227">
        <v>0</v>
      </c>
      <c r="CA2227">
        <v>0</v>
      </c>
      <c r="CB2227">
        <v>0</v>
      </c>
      <c r="CC2227">
        <v>0</v>
      </c>
      <c r="CD2227">
        <v>0</v>
      </c>
      <c r="CE2227">
        <v>0</v>
      </c>
      <c r="CF2227">
        <v>0</v>
      </c>
      <c r="CG2227">
        <v>0</v>
      </c>
      <c r="CH2227">
        <v>0</v>
      </c>
      <c r="CI2227">
        <v>0</v>
      </c>
      <c r="CJ2227">
        <v>0</v>
      </c>
      <c r="CK2227">
        <v>0</v>
      </c>
      <c r="CL2227">
        <v>0</v>
      </c>
      <c r="CM2227">
        <v>0</v>
      </c>
      <c r="CN2227">
        <v>0</v>
      </c>
    </row>
    <row r="2228" spans="1:92" hidden="1" x14ac:dyDescent="0.25">
      <c r="A2228" s="27" t="s">
        <v>354</v>
      </c>
      <c r="B2228" s="12" t="s">
        <v>112</v>
      </c>
      <c r="C2228" s="2">
        <v>43921</v>
      </c>
      <c r="D2228" s="12">
        <v>0</v>
      </c>
      <c r="E2228" s="12">
        <v>0</v>
      </c>
      <c r="F2228" s="12">
        <v>0</v>
      </c>
      <c r="G2228" s="12">
        <v>0</v>
      </c>
      <c r="H2228" s="12">
        <v>0</v>
      </c>
      <c r="I2228" s="12">
        <v>0</v>
      </c>
      <c r="J2228" s="12">
        <v>0</v>
      </c>
      <c r="K2228" s="12">
        <v>0</v>
      </c>
      <c r="L2228" s="12">
        <v>0</v>
      </c>
      <c r="M2228" s="12">
        <v>0</v>
      </c>
      <c r="N2228" s="12">
        <v>0</v>
      </c>
      <c r="O2228" s="12">
        <v>0</v>
      </c>
      <c r="P2228" s="12">
        <v>0</v>
      </c>
      <c r="Q2228" s="12">
        <v>0</v>
      </c>
      <c r="R2228" s="12">
        <v>0</v>
      </c>
      <c r="S2228" s="12">
        <v>0</v>
      </c>
      <c r="T2228" s="12">
        <v>0</v>
      </c>
      <c r="U2228" s="12">
        <v>0</v>
      </c>
      <c r="V2228" s="12">
        <v>0</v>
      </c>
      <c r="W2228" s="12">
        <v>0</v>
      </c>
      <c r="X2228" s="12">
        <v>0</v>
      </c>
      <c r="Y2228" s="12">
        <v>0</v>
      </c>
      <c r="Z2228" s="12">
        <v>0</v>
      </c>
      <c r="AA2228" s="12">
        <v>0</v>
      </c>
      <c r="AB2228" s="12">
        <v>0</v>
      </c>
      <c r="AC2228" s="12">
        <v>0</v>
      </c>
      <c r="AG2228" s="33" t="s">
        <v>354</v>
      </c>
      <c r="AH2228" s="30" t="s">
        <v>112</v>
      </c>
      <c r="AI2228" s="34">
        <v>43921</v>
      </c>
      <c r="AJ2228" s="12">
        <v>0</v>
      </c>
      <c r="AK2228" s="12">
        <v>0</v>
      </c>
      <c r="AL2228" s="12">
        <v>0</v>
      </c>
      <c r="AM2228" s="12">
        <v>0</v>
      </c>
      <c r="AN2228" s="12">
        <v>0</v>
      </c>
      <c r="AO2228" s="12">
        <v>0</v>
      </c>
      <c r="AP2228" s="12">
        <v>0</v>
      </c>
      <c r="AQ2228" s="12">
        <v>0</v>
      </c>
      <c r="AR2228" s="12">
        <v>0</v>
      </c>
      <c r="AS2228" s="12">
        <v>0</v>
      </c>
      <c r="AT2228" s="12">
        <v>0</v>
      </c>
      <c r="AU2228" s="12">
        <v>0</v>
      </c>
      <c r="AV2228" s="12">
        <v>0</v>
      </c>
      <c r="AW2228" s="12">
        <v>0</v>
      </c>
      <c r="AX2228" s="12">
        <v>0</v>
      </c>
      <c r="AY2228" s="12">
        <v>0</v>
      </c>
      <c r="AZ2228" s="12">
        <v>0</v>
      </c>
      <c r="BA2228" s="12">
        <v>0</v>
      </c>
      <c r="BB2228" s="12">
        <v>0</v>
      </c>
      <c r="BC2228" s="12">
        <v>0</v>
      </c>
      <c r="BD2228" s="12">
        <v>0</v>
      </c>
      <c r="BE2228" s="12">
        <v>0</v>
      </c>
      <c r="BF2228" s="12">
        <v>0</v>
      </c>
      <c r="BK2228" t="s">
        <v>326</v>
      </c>
      <c r="BL2228" t="s">
        <v>112</v>
      </c>
      <c r="BM2228" s="2">
        <v>43920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v>0</v>
      </c>
      <c r="CG2228">
        <v>0</v>
      </c>
      <c r="CH2228">
        <v>0</v>
      </c>
      <c r="CI2228">
        <v>0</v>
      </c>
      <c r="CJ2228">
        <v>0</v>
      </c>
      <c r="CK2228">
        <v>0</v>
      </c>
      <c r="CL2228">
        <v>0</v>
      </c>
      <c r="CM2228">
        <v>0</v>
      </c>
      <c r="CN2228">
        <v>0</v>
      </c>
    </row>
    <row r="2229" spans="1:92" hidden="1" x14ac:dyDescent="0.25">
      <c r="A2229" s="27" t="s">
        <v>354</v>
      </c>
      <c r="B2229" s="12" t="s">
        <v>113</v>
      </c>
      <c r="C2229" s="2">
        <v>43921</v>
      </c>
      <c r="D2229" s="12">
        <v>0</v>
      </c>
      <c r="E2229" s="12">
        <v>0</v>
      </c>
      <c r="F2229" s="12">
        <v>0</v>
      </c>
      <c r="G2229" s="12">
        <v>0</v>
      </c>
      <c r="H2229" s="12">
        <v>0</v>
      </c>
      <c r="I2229" s="12">
        <v>0</v>
      </c>
      <c r="J2229" s="12">
        <v>0</v>
      </c>
      <c r="K2229" s="12">
        <v>0</v>
      </c>
      <c r="L2229" s="12">
        <v>0</v>
      </c>
      <c r="M2229" s="12">
        <v>0</v>
      </c>
      <c r="N2229" s="12">
        <v>0</v>
      </c>
      <c r="O2229" s="12">
        <v>0</v>
      </c>
      <c r="P2229" s="12">
        <v>0</v>
      </c>
      <c r="Q2229" s="12">
        <v>0</v>
      </c>
      <c r="R2229" s="12">
        <v>0</v>
      </c>
      <c r="S2229" s="12">
        <v>0</v>
      </c>
      <c r="T2229" s="12">
        <v>0</v>
      </c>
      <c r="U2229" s="12">
        <v>0</v>
      </c>
      <c r="V2229" s="12">
        <v>0</v>
      </c>
      <c r="W2229" s="12">
        <v>0</v>
      </c>
      <c r="X2229" s="12">
        <v>0</v>
      </c>
      <c r="Y2229" s="12">
        <v>0</v>
      </c>
      <c r="Z2229" s="12">
        <v>0</v>
      </c>
      <c r="AA2229" s="12">
        <v>0</v>
      </c>
      <c r="AB2229" s="12">
        <v>0</v>
      </c>
      <c r="AC2229" s="12">
        <v>0</v>
      </c>
      <c r="AG2229" s="35" t="s">
        <v>354</v>
      </c>
      <c r="AH2229" s="29" t="s">
        <v>113</v>
      </c>
      <c r="AI2229" s="36">
        <v>43921</v>
      </c>
      <c r="AJ2229" s="12">
        <v>0</v>
      </c>
      <c r="AK2229" s="12">
        <v>0</v>
      </c>
      <c r="AL2229" s="12">
        <v>0</v>
      </c>
      <c r="AM2229" s="12">
        <v>0</v>
      </c>
      <c r="AN2229" s="12">
        <v>0</v>
      </c>
      <c r="AO2229" s="12">
        <v>0</v>
      </c>
      <c r="AP2229" s="12">
        <v>0</v>
      </c>
      <c r="AQ2229" s="12">
        <v>0</v>
      </c>
      <c r="AR2229" s="12">
        <v>0</v>
      </c>
      <c r="AS2229" s="12">
        <v>0</v>
      </c>
      <c r="AT2229" s="12">
        <v>0</v>
      </c>
      <c r="AU2229" s="12">
        <v>0</v>
      </c>
      <c r="AV2229" s="12">
        <v>0</v>
      </c>
      <c r="AW2229" s="12">
        <v>0</v>
      </c>
      <c r="AX2229" s="12">
        <v>0</v>
      </c>
      <c r="AY2229" s="12">
        <v>0</v>
      </c>
      <c r="AZ2229" s="12">
        <v>0</v>
      </c>
      <c r="BA2229" s="12">
        <v>0</v>
      </c>
      <c r="BB2229" s="12">
        <v>0</v>
      </c>
      <c r="BC2229" s="12">
        <v>0</v>
      </c>
      <c r="BD2229" s="12">
        <v>0</v>
      </c>
      <c r="BE2229" s="12">
        <v>0</v>
      </c>
      <c r="BF2229" s="12">
        <v>0</v>
      </c>
      <c r="BK2229" t="s">
        <v>326</v>
      </c>
      <c r="BL2229" t="s">
        <v>113</v>
      </c>
      <c r="BM2229" s="2">
        <v>43920</v>
      </c>
      <c r="BN2229">
        <v>0</v>
      </c>
      <c r="BO2229">
        <v>0</v>
      </c>
      <c r="BP2229">
        <v>0</v>
      </c>
      <c r="BQ2229">
        <v>0</v>
      </c>
      <c r="BR2229">
        <v>0</v>
      </c>
      <c r="BS2229">
        <v>0</v>
      </c>
      <c r="BT2229">
        <v>0</v>
      </c>
      <c r="BU2229">
        <v>0</v>
      </c>
      <c r="BV2229">
        <v>0</v>
      </c>
      <c r="BW2229">
        <v>0</v>
      </c>
      <c r="BX2229">
        <v>0</v>
      </c>
      <c r="BY2229">
        <v>0</v>
      </c>
      <c r="BZ2229">
        <v>0</v>
      </c>
      <c r="CA2229">
        <v>0</v>
      </c>
      <c r="CB2229">
        <v>0</v>
      </c>
      <c r="CC2229">
        <v>0</v>
      </c>
      <c r="CD2229">
        <v>0</v>
      </c>
      <c r="CE2229">
        <v>0</v>
      </c>
      <c r="CF2229">
        <v>0</v>
      </c>
      <c r="CG2229">
        <v>0</v>
      </c>
      <c r="CH2229">
        <v>0</v>
      </c>
      <c r="CI2229">
        <v>0</v>
      </c>
      <c r="CJ2229">
        <v>0</v>
      </c>
      <c r="CK2229">
        <v>0</v>
      </c>
      <c r="CL2229">
        <v>0</v>
      </c>
      <c r="CM2229">
        <v>0</v>
      </c>
      <c r="CN2229">
        <v>0</v>
      </c>
    </row>
    <row r="2230" spans="1:92" hidden="1" x14ac:dyDescent="0.25">
      <c r="A2230" s="27" t="s">
        <v>355</v>
      </c>
      <c r="B2230" s="12" t="s">
        <v>110</v>
      </c>
      <c r="C2230" s="2">
        <v>43921</v>
      </c>
      <c r="D2230" s="12">
        <v>0</v>
      </c>
      <c r="E2230" s="12">
        <v>0</v>
      </c>
      <c r="F2230" s="12">
        <v>0</v>
      </c>
      <c r="G2230" s="12">
        <v>0</v>
      </c>
      <c r="H2230" s="12">
        <v>0</v>
      </c>
      <c r="I2230" s="12">
        <v>0</v>
      </c>
      <c r="J2230" s="12">
        <v>0</v>
      </c>
      <c r="K2230" s="12">
        <v>0</v>
      </c>
      <c r="L2230" s="12">
        <v>0</v>
      </c>
      <c r="M2230" s="12">
        <v>0</v>
      </c>
      <c r="N2230" s="12">
        <v>0</v>
      </c>
      <c r="O2230" s="12">
        <v>0</v>
      </c>
      <c r="P2230" s="12">
        <v>0</v>
      </c>
      <c r="Q2230" s="12">
        <v>0</v>
      </c>
      <c r="R2230" s="12">
        <v>0</v>
      </c>
      <c r="S2230" s="12">
        <v>0</v>
      </c>
      <c r="T2230" s="12">
        <v>0</v>
      </c>
      <c r="U2230" s="12">
        <v>0</v>
      </c>
      <c r="V2230" s="12">
        <v>0</v>
      </c>
      <c r="W2230" s="12">
        <v>0</v>
      </c>
      <c r="X2230" s="12">
        <v>0</v>
      </c>
      <c r="Y2230" s="12">
        <v>0</v>
      </c>
      <c r="Z2230" s="12">
        <v>0</v>
      </c>
      <c r="AA2230" s="12">
        <v>0</v>
      </c>
      <c r="AB2230" s="12">
        <v>0</v>
      </c>
      <c r="AC2230" s="12">
        <v>0</v>
      </c>
      <c r="AG2230" s="33" t="s">
        <v>355</v>
      </c>
      <c r="AH2230" s="30" t="s">
        <v>110</v>
      </c>
      <c r="AI2230" s="34">
        <v>43921</v>
      </c>
      <c r="AJ2230" s="12">
        <v>0</v>
      </c>
      <c r="AK2230" s="12">
        <v>0</v>
      </c>
      <c r="AL2230" s="12">
        <v>0</v>
      </c>
      <c r="AM2230" s="12">
        <v>0</v>
      </c>
      <c r="AN2230" s="12">
        <v>0</v>
      </c>
      <c r="AO2230" s="12">
        <v>0</v>
      </c>
      <c r="AP2230" s="12">
        <v>0</v>
      </c>
      <c r="AQ2230" s="12">
        <v>0</v>
      </c>
      <c r="AR2230" s="12">
        <v>0</v>
      </c>
      <c r="AS2230" s="12">
        <v>0</v>
      </c>
      <c r="AT2230" s="12">
        <v>0</v>
      </c>
      <c r="AU2230" s="12">
        <v>0</v>
      </c>
      <c r="AV2230" s="12">
        <v>0</v>
      </c>
      <c r="AW2230" s="12">
        <v>0</v>
      </c>
      <c r="AX2230" s="12">
        <v>0</v>
      </c>
      <c r="AY2230" s="12">
        <v>0</v>
      </c>
      <c r="AZ2230" s="12">
        <v>0</v>
      </c>
      <c r="BA2230" s="12">
        <v>0</v>
      </c>
      <c r="BB2230" s="12">
        <v>0</v>
      </c>
      <c r="BC2230" s="12">
        <v>0</v>
      </c>
      <c r="BD2230" s="12">
        <v>0</v>
      </c>
      <c r="BE2230" s="12">
        <v>0</v>
      </c>
      <c r="BF2230" s="12">
        <v>0</v>
      </c>
      <c r="BK2230" t="s">
        <v>327</v>
      </c>
      <c r="BL2230" t="s">
        <v>110</v>
      </c>
      <c r="BM2230" s="2">
        <v>43920</v>
      </c>
      <c r="BN2230">
        <v>0</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0</v>
      </c>
      <c r="CJ2230">
        <v>0</v>
      </c>
      <c r="CK2230">
        <v>0</v>
      </c>
      <c r="CL2230">
        <v>0</v>
      </c>
      <c r="CM2230">
        <v>0</v>
      </c>
      <c r="CN2230">
        <v>0</v>
      </c>
    </row>
    <row r="2231" spans="1:92" hidden="1" x14ac:dyDescent="0.25">
      <c r="A2231" s="27" t="s">
        <v>355</v>
      </c>
      <c r="B2231" s="12" t="s">
        <v>111</v>
      </c>
      <c r="C2231" s="2">
        <v>43921</v>
      </c>
      <c r="D2231" s="12">
        <v>0</v>
      </c>
      <c r="E2231" s="12">
        <v>0</v>
      </c>
      <c r="F2231" s="12">
        <v>0</v>
      </c>
      <c r="G2231" s="12">
        <v>0</v>
      </c>
      <c r="H2231" s="12">
        <v>0</v>
      </c>
      <c r="I2231" s="12">
        <v>0</v>
      </c>
      <c r="J2231" s="12">
        <v>0</v>
      </c>
      <c r="K2231" s="12">
        <v>0</v>
      </c>
      <c r="L2231" s="12">
        <v>0</v>
      </c>
      <c r="M2231" s="12">
        <v>0</v>
      </c>
      <c r="N2231" s="12">
        <v>0</v>
      </c>
      <c r="O2231" s="12">
        <v>0</v>
      </c>
      <c r="P2231" s="12">
        <v>0</v>
      </c>
      <c r="Q2231" s="12">
        <v>0</v>
      </c>
      <c r="R2231" s="12">
        <v>0</v>
      </c>
      <c r="S2231" s="12">
        <v>0</v>
      </c>
      <c r="T2231" s="12">
        <v>0</v>
      </c>
      <c r="U2231" s="12">
        <v>0</v>
      </c>
      <c r="V2231" s="12">
        <v>0</v>
      </c>
      <c r="W2231" s="12">
        <v>0</v>
      </c>
      <c r="X2231" s="12">
        <v>0</v>
      </c>
      <c r="Y2231" s="12">
        <v>0</v>
      </c>
      <c r="Z2231" s="12">
        <v>0</v>
      </c>
      <c r="AA2231" s="12">
        <v>0</v>
      </c>
      <c r="AB2231" s="12">
        <v>0</v>
      </c>
      <c r="AC2231" s="12">
        <v>0</v>
      </c>
      <c r="AG2231" s="35" t="s">
        <v>355</v>
      </c>
      <c r="AH2231" s="29" t="s">
        <v>111</v>
      </c>
      <c r="AI2231" s="36">
        <v>43921</v>
      </c>
      <c r="AJ2231" s="12">
        <v>0</v>
      </c>
      <c r="AK2231" s="12">
        <v>0</v>
      </c>
      <c r="AL2231" s="12">
        <v>0</v>
      </c>
      <c r="AM2231" s="12">
        <v>0</v>
      </c>
      <c r="AN2231" s="12">
        <v>0</v>
      </c>
      <c r="AO2231" s="12">
        <v>0</v>
      </c>
      <c r="AP2231" s="12">
        <v>0</v>
      </c>
      <c r="AQ2231" s="12">
        <v>0</v>
      </c>
      <c r="AR2231" s="12">
        <v>0</v>
      </c>
      <c r="AS2231" s="12">
        <v>0</v>
      </c>
      <c r="AT2231" s="12">
        <v>0</v>
      </c>
      <c r="AU2231" s="12">
        <v>0</v>
      </c>
      <c r="AV2231" s="12">
        <v>0</v>
      </c>
      <c r="AW2231" s="12">
        <v>0</v>
      </c>
      <c r="AX2231" s="12">
        <v>0</v>
      </c>
      <c r="AY2231" s="12">
        <v>0</v>
      </c>
      <c r="AZ2231" s="12">
        <v>0</v>
      </c>
      <c r="BA2231" s="12">
        <v>0</v>
      </c>
      <c r="BB2231" s="12">
        <v>0</v>
      </c>
      <c r="BC2231" s="12">
        <v>0</v>
      </c>
      <c r="BD2231" s="12">
        <v>0</v>
      </c>
      <c r="BE2231" s="12">
        <v>0</v>
      </c>
      <c r="BF2231" s="12">
        <v>0</v>
      </c>
      <c r="BK2231" t="s">
        <v>327</v>
      </c>
      <c r="BL2231" t="s">
        <v>111</v>
      </c>
      <c r="BM2231" s="2">
        <v>43920</v>
      </c>
      <c r="BN2231">
        <v>0</v>
      </c>
      <c r="BO2231">
        <v>0</v>
      </c>
      <c r="BP2231">
        <v>0</v>
      </c>
      <c r="BQ2231">
        <v>0</v>
      </c>
      <c r="BR2231">
        <v>0</v>
      </c>
      <c r="BS2231">
        <v>0</v>
      </c>
      <c r="BT2231">
        <v>0</v>
      </c>
      <c r="BU2231">
        <v>0</v>
      </c>
      <c r="BV2231">
        <v>0</v>
      </c>
      <c r="BW2231">
        <v>0</v>
      </c>
      <c r="BX2231">
        <v>0</v>
      </c>
      <c r="BY2231">
        <v>0</v>
      </c>
      <c r="BZ2231">
        <v>0</v>
      </c>
      <c r="CA2231">
        <v>0</v>
      </c>
      <c r="CB2231">
        <v>0</v>
      </c>
      <c r="CC2231">
        <v>0</v>
      </c>
      <c r="CD2231">
        <v>0</v>
      </c>
      <c r="CE2231">
        <v>0</v>
      </c>
      <c r="CF2231">
        <v>0</v>
      </c>
      <c r="CG2231">
        <v>0</v>
      </c>
      <c r="CH2231">
        <v>0</v>
      </c>
      <c r="CI2231">
        <v>0</v>
      </c>
      <c r="CJ2231">
        <v>0</v>
      </c>
      <c r="CK2231">
        <v>0</v>
      </c>
      <c r="CL2231">
        <v>0</v>
      </c>
      <c r="CM2231">
        <v>0</v>
      </c>
      <c r="CN2231">
        <v>0</v>
      </c>
    </row>
    <row r="2232" spans="1:92" hidden="1" x14ac:dyDescent="0.25">
      <c r="A2232" s="27" t="s">
        <v>355</v>
      </c>
      <c r="B2232" s="12" t="s">
        <v>112</v>
      </c>
      <c r="C2232" s="2">
        <v>43921</v>
      </c>
      <c r="D2232" s="12">
        <v>0</v>
      </c>
      <c r="E2232" s="12">
        <v>0</v>
      </c>
      <c r="F2232" s="12">
        <v>0</v>
      </c>
      <c r="G2232" s="12">
        <v>0</v>
      </c>
      <c r="H2232" s="12">
        <v>0</v>
      </c>
      <c r="I2232" s="12">
        <v>0</v>
      </c>
      <c r="J2232" s="12">
        <v>0</v>
      </c>
      <c r="K2232" s="12">
        <v>0</v>
      </c>
      <c r="L2232" s="12">
        <v>0</v>
      </c>
      <c r="M2232" s="12">
        <v>0</v>
      </c>
      <c r="N2232" s="12">
        <v>0</v>
      </c>
      <c r="O2232" s="12">
        <v>0</v>
      </c>
      <c r="P2232" s="12">
        <v>0</v>
      </c>
      <c r="Q2232" s="12">
        <v>0</v>
      </c>
      <c r="R2232" s="12">
        <v>0</v>
      </c>
      <c r="S2232" s="12">
        <v>0</v>
      </c>
      <c r="T2232" s="12">
        <v>0</v>
      </c>
      <c r="U2232" s="12">
        <v>0</v>
      </c>
      <c r="V2232" s="12">
        <v>0</v>
      </c>
      <c r="W2232" s="12">
        <v>0</v>
      </c>
      <c r="X2232" s="12">
        <v>0</v>
      </c>
      <c r="Y2232" s="12">
        <v>0</v>
      </c>
      <c r="Z2232" s="12">
        <v>0</v>
      </c>
      <c r="AA2232" s="12">
        <v>0</v>
      </c>
      <c r="AB2232" s="12">
        <v>0</v>
      </c>
      <c r="AC2232" s="12">
        <v>0</v>
      </c>
      <c r="AG2232" s="33" t="s">
        <v>355</v>
      </c>
      <c r="AH2232" s="30" t="s">
        <v>112</v>
      </c>
      <c r="AI2232" s="34">
        <v>43921</v>
      </c>
      <c r="AJ2232" s="12">
        <v>0</v>
      </c>
      <c r="AK2232" s="12">
        <v>0</v>
      </c>
      <c r="AL2232" s="12">
        <v>0</v>
      </c>
      <c r="AM2232" s="12">
        <v>0</v>
      </c>
      <c r="AN2232" s="12">
        <v>0</v>
      </c>
      <c r="AO2232" s="12">
        <v>0</v>
      </c>
      <c r="AP2232" s="12">
        <v>0</v>
      </c>
      <c r="AQ2232" s="12">
        <v>0</v>
      </c>
      <c r="AR2232" s="12">
        <v>0</v>
      </c>
      <c r="AS2232" s="12">
        <v>0</v>
      </c>
      <c r="AT2232" s="12">
        <v>0</v>
      </c>
      <c r="AU2232" s="12">
        <v>0</v>
      </c>
      <c r="AV2232" s="12">
        <v>0</v>
      </c>
      <c r="AW2232" s="12">
        <v>0</v>
      </c>
      <c r="AX2232" s="12">
        <v>0</v>
      </c>
      <c r="AY2232" s="12">
        <v>0</v>
      </c>
      <c r="AZ2232" s="12">
        <v>0</v>
      </c>
      <c r="BA2232" s="12">
        <v>0</v>
      </c>
      <c r="BB2232" s="12">
        <v>0</v>
      </c>
      <c r="BC2232" s="12">
        <v>0</v>
      </c>
      <c r="BD2232" s="12">
        <v>0</v>
      </c>
      <c r="BE2232" s="12">
        <v>0</v>
      </c>
      <c r="BF2232" s="12">
        <v>0</v>
      </c>
      <c r="BK2232" t="s">
        <v>327</v>
      </c>
      <c r="BL2232" t="s">
        <v>112</v>
      </c>
      <c r="BM2232" s="2">
        <v>43920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0</v>
      </c>
      <c r="CF2232">
        <v>0</v>
      </c>
      <c r="CG2232">
        <v>0</v>
      </c>
      <c r="CH2232">
        <v>0</v>
      </c>
      <c r="CI2232">
        <v>0</v>
      </c>
      <c r="CJ2232">
        <v>0</v>
      </c>
      <c r="CK2232">
        <v>0</v>
      </c>
      <c r="CL2232">
        <v>0</v>
      </c>
      <c r="CM2232">
        <v>0</v>
      </c>
      <c r="CN2232">
        <v>0</v>
      </c>
    </row>
    <row r="2233" spans="1:92" hidden="1" x14ac:dyDescent="0.25">
      <c r="A2233" s="27" t="s">
        <v>355</v>
      </c>
      <c r="B2233" s="12" t="s">
        <v>113</v>
      </c>
      <c r="C2233" s="2">
        <v>43921</v>
      </c>
      <c r="D2233" s="12">
        <v>0</v>
      </c>
      <c r="E2233" s="12">
        <v>0</v>
      </c>
      <c r="F2233" s="12">
        <v>0</v>
      </c>
      <c r="G2233" s="12">
        <v>0</v>
      </c>
      <c r="H2233" s="12">
        <v>0</v>
      </c>
      <c r="I2233" s="12">
        <v>0</v>
      </c>
      <c r="J2233" s="12">
        <v>0</v>
      </c>
      <c r="K2233" s="12">
        <v>0</v>
      </c>
      <c r="L2233" s="12">
        <v>0</v>
      </c>
      <c r="M2233" s="12">
        <v>0</v>
      </c>
      <c r="N2233" s="12">
        <v>0</v>
      </c>
      <c r="O2233" s="12">
        <v>0</v>
      </c>
      <c r="P2233" s="12">
        <v>0</v>
      </c>
      <c r="Q2233" s="12">
        <v>0</v>
      </c>
      <c r="R2233" s="12">
        <v>0</v>
      </c>
      <c r="S2233" s="12">
        <v>0</v>
      </c>
      <c r="T2233" s="12">
        <v>0</v>
      </c>
      <c r="U2233" s="12">
        <v>0</v>
      </c>
      <c r="V2233" s="12">
        <v>0</v>
      </c>
      <c r="W2233" s="12">
        <v>0</v>
      </c>
      <c r="X2233" s="12">
        <v>0</v>
      </c>
      <c r="Y2233" s="12">
        <v>0</v>
      </c>
      <c r="Z2233" s="12">
        <v>0</v>
      </c>
      <c r="AA2233" s="12">
        <v>0</v>
      </c>
      <c r="AB2233" s="12">
        <v>0</v>
      </c>
      <c r="AC2233" s="12">
        <v>0</v>
      </c>
      <c r="AG2233" s="35" t="s">
        <v>355</v>
      </c>
      <c r="AH2233" s="29" t="s">
        <v>113</v>
      </c>
      <c r="AI2233" s="36">
        <v>43921</v>
      </c>
      <c r="AJ2233" s="12">
        <v>0</v>
      </c>
      <c r="AK2233" s="12">
        <v>0</v>
      </c>
      <c r="AL2233" s="12">
        <v>0</v>
      </c>
      <c r="AM2233" s="12">
        <v>0</v>
      </c>
      <c r="AN2233" s="12">
        <v>0</v>
      </c>
      <c r="AO2233" s="12">
        <v>0</v>
      </c>
      <c r="AP2233" s="12">
        <v>0</v>
      </c>
      <c r="AQ2233" s="12">
        <v>0</v>
      </c>
      <c r="AR2233" s="12">
        <v>0</v>
      </c>
      <c r="AS2233" s="12">
        <v>0</v>
      </c>
      <c r="AT2233" s="12">
        <v>0</v>
      </c>
      <c r="AU2233" s="12">
        <v>0</v>
      </c>
      <c r="AV2233" s="12">
        <v>0</v>
      </c>
      <c r="AW2233" s="12">
        <v>0</v>
      </c>
      <c r="AX2233" s="12">
        <v>0</v>
      </c>
      <c r="AY2233" s="12">
        <v>0</v>
      </c>
      <c r="AZ2233" s="12">
        <v>0</v>
      </c>
      <c r="BA2233" s="12">
        <v>0</v>
      </c>
      <c r="BB2233" s="12">
        <v>0</v>
      </c>
      <c r="BC2233" s="12">
        <v>0</v>
      </c>
      <c r="BD2233" s="12">
        <v>0</v>
      </c>
      <c r="BE2233" s="12">
        <v>0</v>
      </c>
      <c r="BF2233" s="12">
        <v>0</v>
      </c>
      <c r="BK2233" t="s">
        <v>327</v>
      </c>
      <c r="BL2233" t="s">
        <v>113</v>
      </c>
      <c r="BM2233" s="2">
        <v>43920</v>
      </c>
      <c r="BN2233">
        <v>0</v>
      </c>
      <c r="BO2233">
        <v>0</v>
      </c>
      <c r="BP2233">
        <v>0</v>
      </c>
      <c r="BQ2233">
        <v>0</v>
      </c>
      <c r="BR2233">
        <v>0</v>
      </c>
      <c r="BS2233">
        <v>0</v>
      </c>
      <c r="BT2233">
        <v>0</v>
      </c>
      <c r="BU2233">
        <v>0</v>
      </c>
      <c r="BV2233">
        <v>0</v>
      </c>
      <c r="BW2233">
        <v>0</v>
      </c>
      <c r="BX2233">
        <v>0</v>
      </c>
      <c r="BY2233">
        <v>0</v>
      </c>
      <c r="BZ2233">
        <v>0</v>
      </c>
      <c r="CA2233">
        <v>0</v>
      </c>
      <c r="CB2233">
        <v>0</v>
      </c>
      <c r="CC2233">
        <v>0</v>
      </c>
      <c r="CD2233">
        <v>0</v>
      </c>
      <c r="CE2233">
        <v>0</v>
      </c>
      <c r="CF2233">
        <v>0</v>
      </c>
      <c r="CG2233">
        <v>0</v>
      </c>
      <c r="CH2233">
        <v>0</v>
      </c>
      <c r="CI2233">
        <v>0</v>
      </c>
      <c r="CJ2233">
        <v>0</v>
      </c>
      <c r="CK2233">
        <v>0</v>
      </c>
      <c r="CL2233">
        <v>0</v>
      </c>
      <c r="CM2233">
        <v>0</v>
      </c>
      <c r="CN2233">
        <v>0</v>
      </c>
    </row>
    <row r="2234" spans="1:92" hidden="1" x14ac:dyDescent="0.25">
      <c r="A2234" s="27" t="s">
        <v>356</v>
      </c>
      <c r="B2234" s="12" t="s">
        <v>110</v>
      </c>
      <c r="C2234" s="2">
        <v>43921</v>
      </c>
      <c r="D2234" s="12">
        <v>0</v>
      </c>
      <c r="E2234" s="12">
        <v>0</v>
      </c>
      <c r="F2234" s="12">
        <v>0</v>
      </c>
      <c r="G2234" s="12">
        <v>0</v>
      </c>
      <c r="H2234" s="12">
        <v>0</v>
      </c>
      <c r="I2234" s="12">
        <v>0</v>
      </c>
      <c r="J2234" s="12">
        <v>0</v>
      </c>
      <c r="K2234" s="12">
        <v>0</v>
      </c>
      <c r="L2234" s="12">
        <v>0</v>
      </c>
      <c r="M2234" s="12">
        <v>0</v>
      </c>
      <c r="N2234" s="12">
        <v>0</v>
      </c>
      <c r="O2234" s="12">
        <v>0</v>
      </c>
      <c r="P2234" s="12">
        <v>0</v>
      </c>
      <c r="Q2234" s="12">
        <v>0</v>
      </c>
      <c r="R2234" s="12">
        <v>0</v>
      </c>
      <c r="S2234" s="12">
        <v>0</v>
      </c>
      <c r="T2234" s="12">
        <v>0</v>
      </c>
      <c r="U2234" s="12">
        <v>0</v>
      </c>
      <c r="V2234" s="12">
        <v>0</v>
      </c>
      <c r="W2234" s="12">
        <v>0</v>
      </c>
      <c r="X2234" s="12">
        <v>0</v>
      </c>
      <c r="Y2234" s="12">
        <v>0</v>
      </c>
      <c r="Z2234" s="12">
        <v>0</v>
      </c>
      <c r="AA2234" s="12">
        <v>0</v>
      </c>
      <c r="AB2234" s="12">
        <v>0</v>
      </c>
      <c r="AC2234" s="12">
        <v>0</v>
      </c>
      <c r="AG2234" s="33" t="s">
        <v>356</v>
      </c>
      <c r="AH2234" s="30" t="s">
        <v>110</v>
      </c>
      <c r="AI2234" s="34">
        <v>43921</v>
      </c>
      <c r="AJ2234" s="12">
        <v>0</v>
      </c>
      <c r="AK2234" s="12">
        <v>0</v>
      </c>
      <c r="AL2234" s="12">
        <v>0</v>
      </c>
      <c r="AM2234" s="12">
        <v>0</v>
      </c>
      <c r="AN2234" s="12">
        <v>0</v>
      </c>
      <c r="AO2234" s="12">
        <v>0</v>
      </c>
      <c r="AP2234" s="12">
        <v>0</v>
      </c>
      <c r="AQ2234" s="12">
        <v>0</v>
      </c>
      <c r="AR2234" s="12">
        <v>0</v>
      </c>
      <c r="AS2234" s="12">
        <v>0</v>
      </c>
      <c r="AT2234" s="12">
        <v>0</v>
      </c>
      <c r="AU2234" s="12">
        <v>0</v>
      </c>
      <c r="AV2234" s="12">
        <v>0</v>
      </c>
      <c r="AW2234" s="12">
        <v>0</v>
      </c>
      <c r="AX2234" s="12">
        <v>0</v>
      </c>
      <c r="AY2234" s="12">
        <v>0</v>
      </c>
      <c r="AZ2234" s="12">
        <v>0</v>
      </c>
      <c r="BA2234" s="12">
        <v>0</v>
      </c>
      <c r="BB2234" s="12">
        <v>0</v>
      </c>
      <c r="BC2234" s="12">
        <v>0</v>
      </c>
      <c r="BD2234" s="12">
        <v>0</v>
      </c>
      <c r="BE2234" s="12">
        <v>0</v>
      </c>
      <c r="BF2234" s="12">
        <v>0</v>
      </c>
      <c r="BK2234" t="s">
        <v>328</v>
      </c>
      <c r="BL2234" t="s">
        <v>110</v>
      </c>
      <c r="BM2234" s="2">
        <v>43920</v>
      </c>
      <c r="BN2234">
        <v>0</v>
      </c>
      <c r="BO2234">
        <v>0</v>
      </c>
      <c r="BP2234">
        <v>0</v>
      </c>
      <c r="BQ2234">
        <v>0</v>
      </c>
      <c r="BR2234">
        <v>0</v>
      </c>
      <c r="BS2234">
        <v>0</v>
      </c>
      <c r="BT2234">
        <v>0</v>
      </c>
      <c r="BU2234">
        <v>0</v>
      </c>
      <c r="BV2234">
        <v>0</v>
      </c>
      <c r="BW2234">
        <v>0</v>
      </c>
      <c r="BX2234">
        <v>0</v>
      </c>
      <c r="BY2234">
        <v>0</v>
      </c>
      <c r="BZ2234">
        <v>0</v>
      </c>
      <c r="CA2234">
        <v>0</v>
      </c>
      <c r="CB2234">
        <v>0</v>
      </c>
      <c r="CC2234">
        <v>0</v>
      </c>
      <c r="CD2234">
        <v>0</v>
      </c>
      <c r="CE2234">
        <v>0</v>
      </c>
      <c r="CF2234">
        <v>0</v>
      </c>
      <c r="CG2234">
        <v>0</v>
      </c>
      <c r="CH2234">
        <v>0</v>
      </c>
      <c r="CI2234">
        <v>0</v>
      </c>
      <c r="CJ2234">
        <v>0</v>
      </c>
      <c r="CK2234">
        <v>0</v>
      </c>
      <c r="CL2234">
        <v>0</v>
      </c>
      <c r="CM2234">
        <v>0</v>
      </c>
      <c r="CN2234">
        <v>0</v>
      </c>
    </row>
    <row r="2235" spans="1:92" hidden="1" x14ac:dyDescent="0.25">
      <c r="A2235" s="27" t="s">
        <v>356</v>
      </c>
      <c r="B2235" s="12" t="s">
        <v>111</v>
      </c>
      <c r="C2235" s="2">
        <v>43921</v>
      </c>
      <c r="D2235" s="12">
        <v>0</v>
      </c>
      <c r="E2235" s="12">
        <v>0</v>
      </c>
      <c r="F2235" s="12">
        <v>0</v>
      </c>
      <c r="G2235" s="12">
        <v>0</v>
      </c>
      <c r="H2235" s="12">
        <v>0</v>
      </c>
      <c r="I2235" s="12">
        <v>0</v>
      </c>
      <c r="J2235" s="12">
        <v>0</v>
      </c>
      <c r="K2235" s="12">
        <v>0</v>
      </c>
      <c r="L2235" s="12">
        <v>0</v>
      </c>
      <c r="M2235" s="12">
        <v>0</v>
      </c>
      <c r="N2235" s="12">
        <v>0</v>
      </c>
      <c r="O2235" s="12">
        <v>0</v>
      </c>
      <c r="P2235" s="12">
        <v>0</v>
      </c>
      <c r="Q2235" s="12">
        <v>0</v>
      </c>
      <c r="R2235" s="12">
        <v>0</v>
      </c>
      <c r="S2235" s="12">
        <v>0</v>
      </c>
      <c r="T2235" s="12">
        <v>0</v>
      </c>
      <c r="U2235" s="12">
        <v>0</v>
      </c>
      <c r="V2235" s="12">
        <v>0</v>
      </c>
      <c r="W2235" s="12">
        <v>0</v>
      </c>
      <c r="X2235" s="12">
        <v>0</v>
      </c>
      <c r="Y2235" s="12">
        <v>0</v>
      </c>
      <c r="Z2235" s="12">
        <v>0</v>
      </c>
      <c r="AA2235" s="12">
        <v>0</v>
      </c>
      <c r="AB2235" s="12">
        <v>0</v>
      </c>
      <c r="AC2235" s="12">
        <v>0</v>
      </c>
      <c r="AG2235" s="35" t="s">
        <v>356</v>
      </c>
      <c r="AH2235" s="29" t="s">
        <v>111</v>
      </c>
      <c r="AI2235" s="36">
        <v>43921</v>
      </c>
      <c r="AJ2235" s="12">
        <v>0</v>
      </c>
      <c r="AK2235" s="12">
        <v>0</v>
      </c>
      <c r="AL2235" s="12">
        <v>0</v>
      </c>
      <c r="AM2235" s="12">
        <v>0</v>
      </c>
      <c r="AN2235" s="12">
        <v>0</v>
      </c>
      <c r="AO2235" s="12">
        <v>0</v>
      </c>
      <c r="AP2235" s="12">
        <v>0</v>
      </c>
      <c r="AQ2235" s="12">
        <v>0</v>
      </c>
      <c r="AR2235" s="12">
        <v>0</v>
      </c>
      <c r="AS2235" s="12">
        <v>0</v>
      </c>
      <c r="AT2235" s="12">
        <v>0</v>
      </c>
      <c r="AU2235" s="12">
        <v>0</v>
      </c>
      <c r="AV2235" s="12">
        <v>0</v>
      </c>
      <c r="AW2235" s="12">
        <v>0</v>
      </c>
      <c r="AX2235" s="12">
        <v>0</v>
      </c>
      <c r="AY2235" s="12">
        <v>0</v>
      </c>
      <c r="AZ2235" s="12">
        <v>0</v>
      </c>
      <c r="BA2235" s="12">
        <v>0</v>
      </c>
      <c r="BB2235" s="12">
        <v>0</v>
      </c>
      <c r="BC2235" s="12">
        <v>0</v>
      </c>
      <c r="BD2235" s="12">
        <v>0</v>
      </c>
      <c r="BE2235" s="12">
        <v>0</v>
      </c>
      <c r="BF2235" s="12">
        <v>0</v>
      </c>
      <c r="BK2235" t="s">
        <v>328</v>
      </c>
      <c r="BL2235" t="s">
        <v>111</v>
      </c>
      <c r="BM2235" s="2">
        <v>43920</v>
      </c>
      <c r="BN2235">
        <v>0</v>
      </c>
      <c r="BO2235">
        <v>0</v>
      </c>
      <c r="BP2235">
        <v>0</v>
      </c>
      <c r="BQ2235">
        <v>0</v>
      </c>
      <c r="BR2235">
        <v>0</v>
      </c>
      <c r="BS2235">
        <v>0</v>
      </c>
      <c r="BT2235">
        <v>0</v>
      </c>
      <c r="BU2235">
        <v>0</v>
      </c>
      <c r="BV2235">
        <v>0</v>
      </c>
      <c r="BW2235">
        <v>0</v>
      </c>
      <c r="BX2235">
        <v>0</v>
      </c>
      <c r="BY2235">
        <v>0</v>
      </c>
      <c r="BZ2235">
        <v>0</v>
      </c>
      <c r="CA2235">
        <v>0</v>
      </c>
      <c r="CB2235">
        <v>0</v>
      </c>
      <c r="CC2235">
        <v>0</v>
      </c>
      <c r="CD2235">
        <v>0</v>
      </c>
      <c r="CE2235">
        <v>0</v>
      </c>
      <c r="CF2235">
        <v>0</v>
      </c>
      <c r="CG2235">
        <v>0</v>
      </c>
      <c r="CH2235">
        <v>0</v>
      </c>
      <c r="CI2235">
        <v>0</v>
      </c>
      <c r="CJ2235">
        <v>0</v>
      </c>
      <c r="CK2235">
        <v>0</v>
      </c>
      <c r="CL2235">
        <v>0</v>
      </c>
      <c r="CM2235">
        <v>0</v>
      </c>
      <c r="CN2235">
        <v>0</v>
      </c>
    </row>
    <row r="2236" spans="1:92" hidden="1" x14ac:dyDescent="0.25">
      <c r="A2236" s="27" t="s">
        <v>356</v>
      </c>
      <c r="B2236" s="12" t="s">
        <v>112</v>
      </c>
      <c r="C2236" s="2">
        <v>43921</v>
      </c>
      <c r="D2236" s="12">
        <v>0</v>
      </c>
      <c r="E2236" s="12">
        <v>0</v>
      </c>
      <c r="F2236" s="12">
        <v>0</v>
      </c>
      <c r="G2236" s="12">
        <v>0</v>
      </c>
      <c r="H2236" s="12">
        <v>0</v>
      </c>
      <c r="I2236" s="12">
        <v>0</v>
      </c>
      <c r="J2236" s="12">
        <v>0</v>
      </c>
      <c r="K2236" s="12">
        <v>0</v>
      </c>
      <c r="L2236" s="12">
        <v>0</v>
      </c>
      <c r="M2236" s="12">
        <v>0</v>
      </c>
      <c r="N2236" s="12">
        <v>0</v>
      </c>
      <c r="O2236" s="12">
        <v>0</v>
      </c>
      <c r="P2236" s="12">
        <v>0</v>
      </c>
      <c r="Q2236" s="12">
        <v>0</v>
      </c>
      <c r="R2236" s="12">
        <v>0</v>
      </c>
      <c r="S2236" s="12">
        <v>0</v>
      </c>
      <c r="T2236" s="12">
        <v>0</v>
      </c>
      <c r="U2236" s="12">
        <v>0</v>
      </c>
      <c r="V2236" s="12">
        <v>0</v>
      </c>
      <c r="W2236" s="12">
        <v>0</v>
      </c>
      <c r="X2236" s="12">
        <v>0</v>
      </c>
      <c r="Y2236" s="12">
        <v>0</v>
      </c>
      <c r="Z2236" s="12">
        <v>0</v>
      </c>
      <c r="AA2236" s="12">
        <v>0</v>
      </c>
      <c r="AB2236" s="12">
        <v>0</v>
      </c>
      <c r="AC2236" s="12">
        <v>0</v>
      </c>
      <c r="AG2236" s="33" t="s">
        <v>356</v>
      </c>
      <c r="AH2236" s="30" t="s">
        <v>112</v>
      </c>
      <c r="AI2236" s="34">
        <v>43921</v>
      </c>
      <c r="AJ2236" s="12">
        <v>0</v>
      </c>
      <c r="AK2236" s="12">
        <v>0</v>
      </c>
      <c r="AL2236" s="12">
        <v>0</v>
      </c>
      <c r="AM2236" s="12">
        <v>0</v>
      </c>
      <c r="AN2236" s="12">
        <v>0</v>
      </c>
      <c r="AO2236" s="12">
        <v>0</v>
      </c>
      <c r="AP2236" s="12">
        <v>0</v>
      </c>
      <c r="AQ2236" s="12">
        <v>0</v>
      </c>
      <c r="AR2236" s="12">
        <v>0</v>
      </c>
      <c r="AS2236" s="12">
        <v>0</v>
      </c>
      <c r="AT2236" s="12">
        <v>0</v>
      </c>
      <c r="AU2236" s="12">
        <v>0</v>
      </c>
      <c r="AV2236" s="12">
        <v>0</v>
      </c>
      <c r="AW2236" s="12">
        <v>0</v>
      </c>
      <c r="AX2236" s="12">
        <v>0</v>
      </c>
      <c r="AY2236" s="12">
        <v>0</v>
      </c>
      <c r="AZ2236" s="12">
        <v>0</v>
      </c>
      <c r="BA2236" s="12">
        <v>0</v>
      </c>
      <c r="BB2236" s="12">
        <v>0</v>
      </c>
      <c r="BC2236" s="12">
        <v>0</v>
      </c>
      <c r="BD2236" s="12">
        <v>0</v>
      </c>
      <c r="BE2236" s="12">
        <v>0</v>
      </c>
      <c r="BF2236" s="12">
        <v>0</v>
      </c>
      <c r="BK2236" t="s">
        <v>328</v>
      </c>
      <c r="BL2236" t="s">
        <v>112</v>
      </c>
      <c r="BM2236" s="2">
        <v>43920</v>
      </c>
      <c r="BN2236">
        <v>0</v>
      </c>
      <c r="BO2236">
        <v>0</v>
      </c>
      <c r="BP2236">
        <v>0</v>
      </c>
      <c r="BQ2236">
        <v>0</v>
      </c>
      <c r="BR2236">
        <v>0</v>
      </c>
      <c r="BS2236">
        <v>0</v>
      </c>
      <c r="BT2236">
        <v>0</v>
      </c>
      <c r="BU2236">
        <v>0</v>
      </c>
      <c r="BV2236">
        <v>0</v>
      </c>
      <c r="BW2236">
        <v>0</v>
      </c>
      <c r="BX2236">
        <v>0</v>
      </c>
      <c r="BY2236">
        <v>0</v>
      </c>
      <c r="BZ2236">
        <v>0</v>
      </c>
      <c r="CA2236">
        <v>0</v>
      </c>
      <c r="CB2236">
        <v>0</v>
      </c>
      <c r="CC2236">
        <v>0</v>
      </c>
      <c r="CD2236">
        <v>0</v>
      </c>
      <c r="CE2236">
        <v>0</v>
      </c>
      <c r="CF2236">
        <v>0</v>
      </c>
      <c r="CG2236">
        <v>0</v>
      </c>
      <c r="CH2236">
        <v>0</v>
      </c>
      <c r="CI2236">
        <v>0</v>
      </c>
      <c r="CJ2236">
        <v>0</v>
      </c>
      <c r="CK2236">
        <v>0</v>
      </c>
      <c r="CL2236">
        <v>0</v>
      </c>
      <c r="CM2236">
        <v>0</v>
      </c>
      <c r="CN2236">
        <v>0</v>
      </c>
    </row>
    <row r="2237" spans="1:92" hidden="1" x14ac:dyDescent="0.25">
      <c r="A2237" s="27" t="s">
        <v>356</v>
      </c>
      <c r="B2237" s="12" t="s">
        <v>113</v>
      </c>
      <c r="C2237" s="2">
        <v>43921</v>
      </c>
      <c r="D2237" s="12">
        <v>0</v>
      </c>
      <c r="E2237" s="12">
        <v>0</v>
      </c>
      <c r="F2237" s="12">
        <v>0</v>
      </c>
      <c r="G2237" s="12">
        <v>0</v>
      </c>
      <c r="H2237" s="12">
        <v>0</v>
      </c>
      <c r="I2237" s="12">
        <v>0</v>
      </c>
      <c r="J2237" s="12">
        <v>0</v>
      </c>
      <c r="K2237" s="12">
        <v>0</v>
      </c>
      <c r="L2237" s="12">
        <v>0</v>
      </c>
      <c r="M2237" s="12">
        <v>0</v>
      </c>
      <c r="N2237" s="12">
        <v>0</v>
      </c>
      <c r="O2237" s="12">
        <v>0</v>
      </c>
      <c r="P2237" s="12">
        <v>0</v>
      </c>
      <c r="Q2237" s="12">
        <v>0</v>
      </c>
      <c r="R2237" s="12">
        <v>0</v>
      </c>
      <c r="S2237" s="12">
        <v>0</v>
      </c>
      <c r="T2237" s="12">
        <v>0</v>
      </c>
      <c r="U2237" s="12">
        <v>0</v>
      </c>
      <c r="V2237" s="12">
        <v>0</v>
      </c>
      <c r="W2237" s="12">
        <v>0</v>
      </c>
      <c r="X2237" s="12">
        <v>0</v>
      </c>
      <c r="Y2237" s="12">
        <v>0</v>
      </c>
      <c r="Z2237" s="12">
        <v>0</v>
      </c>
      <c r="AA2237" s="12">
        <v>0</v>
      </c>
      <c r="AB2237" s="12">
        <v>0</v>
      </c>
      <c r="AC2237" s="12">
        <v>0</v>
      </c>
      <c r="AG2237" s="35" t="s">
        <v>356</v>
      </c>
      <c r="AH2237" s="29" t="s">
        <v>113</v>
      </c>
      <c r="AI2237" s="36">
        <v>43921</v>
      </c>
      <c r="AJ2237" s="12">
        <v>0</v>
      </c>
      <c r="AK2237" s="12">
        <v>0</v>
      </c>
      <c r="AL2237" s="12">
        <v>0</v>
      </c>
      <c r="AM2237" s="12">
        <v>0</v>
      </c>
      <c r="AN2237" s="12">
        <v>0</v>
      </c>
      <c r="AO2237" s="12">
        <v>0</v>
      </c>
      <c r="AP2237" s="12">
        <v>0</v>
      </c>
      <c r="AQ2237" s="12">
        <v>0</v>
      </c>
      <c r="AR2237" s="12">
        <v>0</v>
      </c>
      <c r="AS2237" s="12">
        <v>0</v>
      </c>
      <c r="AT2237" s="12">
        <v>0</v>
      </c>
      <c r="AU2237" s="12">
        <v>0</v>
      </c>
      <c r="AV2237" s="12">
        <v>0</v>
      </c>
      <c r="AW2237" s="12">
        <v>0</v>
      </c>
      <c r="AX2237" s="12">
        <v>0</v>
      </c>
      <c r="AY2237" s="12">
        <v>0</v>
      </c>
      <c r="AZ2237" s="12">
        <v>0</v>
      </c>
      <c r="BA2237" s="12">
        <v>0</v>
      </c>
      <c r="BB2237" s="12">
        <v>0</v>
      </c>
      <c r="BC2237" s="12">
        <v>0</v>
      </c>
      <c r="BD2237" s="12">
        <v>0</v>
      </c>
      <c r="BE2237" s="12">
        <v>0</v>
      </c>
      <c r="BF2237" s="12">
        <v>0</v>
      </c>
      <c r="BK2237" t="s">
        <v>328</v>
      </c>
      <c r="BL2237" t="s">
        <v>113</v>
      </c>
      <c r="BM2237" s="2">
        <v>43920</v>
      </c>
      <c r="BN2237">
        <v>0</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v>0</v>
      </c>
      <c r="CG2237">
        <v>0</v>
      </c>
      <c r="CH2237">
        <v>0</v>
      </c>
      <c r="CI2237">
        <v>0</v>
      </c>
      <c r="CJ2237">
        <v>0</v>
      </c>
      <c r="CK2237">
        <v>0</v>
      </c>
      <c r="CL2237">
        <v>0</v>
      </c>
      <c r="CM2237">
        <v>0</v>
      </c>
      <c r="CN2237">
        <v>0</v>
      </c>
    </row>
    <row r="2238" spans="1:92" hidden="1" x14ac:dyDescent="0.25">
      <c r="A2238" s="27" t="s">
        <v>357</v>
      </c>
      <c r="B2238" s="12" t="s">
        <v>110</v>
      </c>
      <c r="C2238" s="2">
        <v>43921</v>
      </c>
      <c r="D2238" s="12">
        <v>0</v>
      </c>
      <c r="E2238" s="12">
        <v>0</v>
      </c>
      <c r="F2238" s="12">
        <v>0</v>
      </c>
      <c r="G2238" s="12">
        <v>0</v>
      </c>
      <c r="H2238" s="12">
        <v>0</v>
      </c>
      <c r="I2238" s="12">
        <v>0</v>
      </c>
      <c r="J2238" s="12">
        <v>0</v>
      </c>
      <c r="K2238" s="12">
        <v>0</v>
      </c>
      <c r="L2238" s="12">
        <v>0</v>
      </c>
      <c r="M2238" s="12">
        <v>0</v>
      </c>
      <c r="N2238" s="12">
        <v>0</v>
      </c>
      <c r="O2238" s="12">
        <v>0</v>
      </c>
      <c r="P2238" s="12">
        <v>0</v>
      </c>
      <c r="Q2238" s="12">
        <v>0</v>
      </c>
      <c r="R2238" s="12">
        <v>0</v>
      </c>
      <c r="S2238" s="12">
        <v>0</v>
      </c>
      <c r="T2238" s="12">
        <v>0</v>
      </c>
      <c r="U2238" s="12">
        <v>0</v>
      </c>
      <c r="V2238" s="12">
        <v>0</v>
      </c>
      <c r="W2238" s="12">
        <v>0</v>
      </c>
      <c r="X2238" s="12">
        <v>0</v>
      </c>
      <c r="Y2238" s="12">
        <v>0</v>
      </c>
      <c r="Z2238" s="12">
        <v>0</v>
      </c>
      <c r="AA2238" s="12">
        <v>0</v>
      </c>
      <c r="AB2238" s="12">
        <v>0</v>
      </c>
      <c r="AC2238" s="12">
        <v>0</v>
      </c>
      <c r="AG2238" s="33" t="s">
        <v>357</v>
      </c>
      <c r="AH2238" s="30" t="s">
        <v>110</v>
      </c>
      <c r="AI2238" s="34">
        <v>43921</v>
      </c>
      <c r="AJ2238" s="12">
        <v>0</v>
      </c>
      <c r="AK2238" s="12">
        <v>0</v>
      </c>
      <c r="AL2238" s="12">
        <v>0</v>
      </c>
      <c r="AM2238" s="12">
        <v>0</v>
      </c>
      <c r="AN2238" s="12">
        <v>0</v>
      </c>
      <c r="AO2238" s="12">
        <v>0</v>
      </c>
      <c r="AP2238" s="12">
        <v>0</v>
      </c>
      <c r="AQ2238" s="12">
        <v>0</v>
      </c>
      <c r="AR2238" s="12">
        <v>0</v>
      </c>
      <c r="AS2238" s="12">
        <v>0</v>
      </c>
      <c r="AT2238" s="12">
        <v>0</v>
      </c>
      <c r="AU2238" s="12">
        <v>0</v>
      </c>
      <c r="AV2238" s="12">
        <v>0</v>
      </c>
      <c r="AW2238" s="12">
        <v>0</v>
      </c>
      <c r="AX2238" s="12">
        <v>0</v>
      </c>
      <c r="AY2238" s="12">
        <v>0</v>
      </c>
      <c r="AZ2238" s="12">
        <v>0</v>
      </c>
      <c r="BA2238" s="12">
        <v>0</v>
      </c>
      <c r="BB2238" s="12">
        <v>0</v>
      </c>
      <c r="BC2238" s="12">
        <v>0</v>
      </c>
      <c r="BD2238" s="12">
        <v>0</v>
      </c>
      <c r="BE2238" s="12">
        <v>0</v>
      </c>
      <c r="BF2238" s="12">
        <v>0</v>
      </c>
      <c r="BK2238" t="s">
        <v>329</v>
      </c>
      <c r="BL2238" t="s">
        <v>110</v>
      </c>
      <c r="BM2238" s="2">
        <v>43920</v>
      </c>
      <c r="BN2238">
        <v>0</v>
      </c>
      <c r="BO2238">
        <v>0</v>
      </c>
      <c r="BP2238">
        <v>0</v>
      </c>
      <c r="BQ2238">
        <v>0</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0</v>
      </c>
      <c r="CJ2238">
        <v>0</v>
      </c>
      <c r="CK2238">
        <v>0</v>
      </c>
      <c r="CL2238">
        <v>0</v>
      </c>
      <c r="CM2238">
        <v>0</v>
      </c>
      <c r="CN2238">
        <v>0</v>
      </c>
    </row>
    <row r="2239" spans="1:92" hidden="1" x14ac:dyDescent="0.25">
      <c r="A2239" s="27" t="s">
        <v>357</v>
      </c>
      <c r="B2239" s="12" t="s">
        <v>111</v>
      </c>
      <c r="C2239" s="2">
        <v>43921</v>
      </c>
      <c r="D2239" s="12">
        <v>0</v>
      </c>
      <c r="E2239" s="12">
        <v>0</v>
      </c>
      <c r="F2239" s="12">
        <v>0</v>
      </c>
      <c r="G2239" s="12">
        <v>0</v>
      </c>
      <c r="H2239" s="12">
        <v>0</v>
      </c>
      <c r="I2239" s="12">
        <v>0</v>
      </c>
      <c r="J2239" s="12">
        <v>0</v>
      </c>
      <c r="K2239" s="12">
        <v>0</v>
      </c>
      <c r="L2239" s="12">
        <v>0</v>
      </c>
      <c r="M2239" s="12">
        <v>0</v>
      </c>
      <c r="N2239" s="12">
        <v>0</v>
      </c>
      <c r="O2239" s="12">
        <v>0</v>
      </c>
      <c r="P2239" s="12">
        <v>0</v>
      </c>
      <c r="Q2239" s="12">
        <v>0</v>
      </c>
      <c r="R2239" s="12">
        <v>0</v>
      </c>
      <c r="S2239" s="12">
        <v>0</v>
      </c>
      <c r="T2239" s="12">
        <v>0</v>
      </c>
      <c r="U2239" s="12">
        <v>0</v>
      </c>
      <c r="V2239" s="12">
        <v>0</v>
      </c>
      <c r="W2239" s="12">
        <v>0</v>
      </c>
      <c r="X2239" s="12">
        <v>0</v>
      </c>
      <c r="Y2239" s="12">
        <v>0</v>
      </c>
      <c r="Z2239" s="12">
        <v>0</v>
      </c>
      <c r="AA2239" s="12">
        <v>0</v>
      </c>
      <c r="AB2239" s="12">
        <v>0</v>
      </c>
      <c r="AC2239" s="12">
        <v>0</v>
      </c>
      <c r="AG2239" s="35" t="s">
        <v>357</v>
      </c>
      <c r="AH2239" s="29" t="s">
        <v>111</v>
      </c>
      <c r="AI2239" s="36">
        <v>43921</v>
      </c>
      <c r="AJ2239" s="12">
        <v>0</v>
      </c>
      <c r="AK2239" s="12">
        <v>0</v>
      </c>
      <c r="AL2239" s="12">
        <v>0</v>
      </c>
      <c r="AM2239" s="12">
        <v>0</v>
      </c>
      <c r="AN2239" s="12">
        <v>0</v>
      </c>
      <c r="AO2239" s="12">
        <v>0</v>
      </c>
      <c r="AP2239" s="12">
        <v>0</v>
      </c>
      <c r="AQ2239" s="12">
        <v>0</v>
      </c>
      <c r="AR2239" s="12">
        <v>0</v>
      </c>
      <c r="AS2239" s="12">
        <v>0</v>
      </c>
      <c r="AT2239" s="12">
        <v>0</v>
      </c>
      <c r="AU2239" s="12">
        <v>0</v>
      </c>
      <c r="AV2239" s="12">
        <v>0</v>
      </c>
      <c r="AW2239" s="12">
        <v>0</v>
      </c>
      <c r="AX2239" s="12">
        <v>0</v>
      </c>
      <c r="AY2239" s="12">
        <v>0</v>
      </c>
      <c r="AZ2239" s="12">
        <v>0</v>
      </c>
      <c r="BA2239" s="12">
        <v>0</v>
      </c>
      <c r="BB2239" s="12">
        <v>0</v>
      </c>
      <c r="BC2239" s="12">
        <v>0</v>
      </c>
      <c r="BD2239" s="12">
        <v>0</v>
      </c>
      <c r="BE2239" s="12">
        <v>0</v>
      </c>
      <c r="BF2239" s="12">
        <v>0</v>
      </c>
      <c r="BK2239" t="s">
        <v>329</v>
      </c>
      <c r="BL2239" t="s">
        <v>111</v>
      </c>
      <c r="BM2239" s="2">
        <v>43920</v>
      </c>
      <c r="BN2239">
        <v>0</v>
      </c>
      <c r="BO2239">
        <v>0</v>
      </c>
      <c r="BP2239">
        <v>0</v>
      </c>
      <c r="BQ2239">
        <v>0</v>
      </c>
      <c r="BR2239">
        <v>0</v>
      </c>
      <c r="BS2239">
        <v>0</v>
      </c>
      <c r="BT2239">
        <v>0</v>
      </c>
      <c r="BU2239">
        <v>0</v>
      </c>
      <c r="BV2239">
        <v>0</v>
      </c>
      <c r="BW2239">
        <v>0</v>
      </c>
      <c r="BX2239">
        <v>0</v>
      </c>
      <c r="BY2239">
        <v>0</v>
      </c>
      <c r="BZ2239">
        <v>0</v>
      </c>
      <c r="CA2239">
        <v>0</v>
      </c>
      <c r="CB2239">
        <v>0</v>
      </c>
      <c r="CC2239">
        <v>0</v>
      </c>
      <c r="CD2239">
        <v>0</v>
      </c>
      <c r="CE2239">
        <v>0</v>
      </c>
      <c r="CF2239">
        <v>0</v>
      </c>
      <c r="CG2239">
        <v>0</v>
      </c>
      <c r="CH2239">
        <v>0</v>
      </c>
      <c r="CI2239">
        <v>0</v>
      </c>
      <c r="CJ2239">
        <v>0</v>
      </c>
      <c r="CK2239">
        <v>0</v>
      </c>
      <c r="CL2239">
        <v>0</v>
      </c>
      <c r="CM2239">
        <v>0</v>
      </c>
      <c r="CN2239">
        <v>0</v>
      </c>
    </row>
    <row r="2240" spans="1:92" hidden="1" x14ac:dyDescent="0.25">
      <c r="A2240" s="27" t="s">
        <v>357</v>
      </c>
      <c r="B2240" s="12" t="s">
        <v>112</v>
      </c>
      <c r="C2240" s="2">
        <v>43921</v>
      </c>
      <c r="D2240" s="12">
        <v>0</v>
      </c>
      <c r="E2240" s="12">
        <v>0</v>
      </c>
      <c r="F2240" s="12">
        <v>0</v>
      </c>
      <c r="G2240" s="12">
        <v>0</v>
      </c>
      <c r="H2240" s="12">
        <v>0</v>
      </c>
      <c r="I2240" s="12">
        <v>0</v>
      </c>
      <c r="J2240" s="12">
        <v>0</v>
      </c>
      <c r="K2240" s="12">
        <v>0</v>
      </c>
      <c r="L2240" s="12">
        <v>0</v>
      </c>
      <c r="M2240" s="12">
        <v>0</v>
      </c>
      <c r="N2240" s="12">
        <v>0</v>
      </c>
      <c r="O2240" s="12">
        <v>0</v>
      </c>
      <c r="P2240" s="12">
        <v>0</v>
      </c>
      <c r="Q2240" s="12">
        <v>0</v>
      </c>
      <c r="R2240" s="12">
        <v>0</v>
      </c>
      <c r="S2240" s="12">
        <v>0</v>
      </c>
      <c r="T2240" s="12">
        <v>0</v>
      </c>
      <c r="U2240" s="12">
        <v>0</v>
      </c>
      <c r="V2240" s="12">
        <v>0</v>
      </c>
      <c r="W2240" s="12">
        <v>0</v>
      </c>
      <c r="X2240" s="12">
        <v>0</v>
      </c>
      <c r="Y2240" s="12">
        <v>0</v>
      </c>
      <c r="Z2240" s="12">
        <v>0</v>
      </c>
      <c r="AA2240" s="12">
        <v>0</v>
      </c>
      <c r="AB2240" s="12">
        <v>0</v>
      </c>
      <c r="AC2240" s="12">
        <v>0</v>
      </c>
      <c r="AG2240" s="33" t="s">
        <v>357</v>
      </c>
      <c r="AH2240" s="30" t="s">
        <v>112</v>
      </c>
      <c r="AI2240" s="34">
        <v>43921</v>
      </c>
      <c r="AJ2240" s="12">
        <v>0</v>
      </c>
      <c r="AK2240" s="12">
        <v>0</v>
      </c>
      <c r="AL2240" s="12">
        <v>0</v>
      </c>
      <c r="AM2240" s="12">
        <v>0</v>
      </c>
      <c r="AN2240" s="12">
        <v>0</v>
      </c>
      <c r="AO2240" s="12">
        <v>0</v>
      </c>
      <c r="AP2240" s="12">
        <v>0</v>
      </c>
      <c r="AQ2240" s="12">
        <v>0</v>
      </c>
      <c r="AR2240" s="12">
        <v>0</v>
      </c>
      <c r="AS2240" s="12">
        <v>0</v>
      </c>
      <c r="AT2240" s="12">
        <v>0</v>
      </c>
      <c r="AU2240" s="12">
        <v>0</v>
      </c>
      <c r="AV2240" s="12">
        <v>0</v>
      </c>
      <c r="AW2240" s="12">
        <v>0</v>
      </c>
      <c r="AX2240" s="12">
        <v>0</v>
      </c>
      <c r="AY2240" s="12">
        <v>0</v>
      </c>
      <c r="AZ2240" s="12">
        <v>0</v>
      </c>
      <c r="BA2240" s="12">
        <v>0</v>
      </c>
      <c r="BB2240" s="12">
        <v>0</v>
      </c>
      <c r="BC2240" s="12">
        <v>0</v>
      </c>
      <c r="BD2240" s="12">
        <v>0</v>
      </c>
      <c r="BE2240" s="12">
        <v>0</v>
      </c>
      <c r="BF2240" s="12">
        <v>0</v>
      </c>
      <c r="BK2240" t="s">
        <v>329</v>
      </c>
      <c r="BL2240" t="s">
        <v>112</v>
      </c>
      <c r="BM2240" s="2">
        <v>43920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v>0</v>
      </c>
      <c r="CG2240">
        <v>0</v>
      </c>
      <c r="CH2240">
        <v>0</v>
      </c>
      <c r="CI2240">
        <v>0</v>
      </c>
      <c r="CJ2240">
        <v>0</v>
      </c>
      <c r="CK2240">
        <v>0</v>
      </c>
      <c r="CL2240">
        <v>0</v>
      </c>
      <c r="CM2240">
        <v>0</v>
      </c>
      <c r="CN2240">
        <v>0</v>
      </c>
    </row>
    <row r="2241" spans="1:92" hidden="1" x14ac:dyDescent="0.25">
      <c r="A2241" s="27" t="s">
        <v>357</v>
      </c>
      <c r="B2241" s="12" t="s">
        <v>113</v>
      </c>
      <c r="C2241" s="2">
        <v>43921</v>
      </c>
      <c r="D2241" s="12">
        <v>0</v>
      </c>
      <c r="E2241" s="12">
        <v>0</v>
      </c>
      <c r="F2241" s="12">
        <v>0</v>
      </c>
      <c r="G2241" s="12">
        <v>0</v>
      </c>
      <c r="H2241" s="12">
        <v>0</v>
      </c>
      <c r="I2241" s="12">
        <v>0</v>
      </c>
      <c r="J2241" s="12">
        <v>0</v>
      </c>
      <c r="K2241" s="12">
        <v>0</v>
      </c>
      <c r="L2241" s="12">
        <v>0</v>
      </c>
      <c r="M2241" s="12">
        <v>0</v>
      </c>
      <c r="N2241" s="12">
        <v>0</v>
      </c>
      <c r="O2241" s="12">
        <v>0</v>
      </c>
      <c r="P2241" s="12">
        <v>0</v>
      </c>
      <c r="Q2241" s="12">
        <v>0</v>
      </c>
      <c r="R2241" s="12">
        <v>0</v>
      </c>
      <c r="S2241" s="12">
        <v>0</v>
      </c>
      <c r="T2241" s="12">
        <v>0</v>
      </c>
      <c r="U2241" s="12">
        <v>0</v>
      </c>
      <c r="V2241" s="12">
        <v>0</v>
      </c>
      <c r="W2241" s="12">
        <v>0</v>
      </c>
      <c r="X2241" s="12">
        <v>0</v>
      </c>
      <c r="Y2241" s="12">
        <v>0</v>
      </c>
      <c r="Z2241" s="12">
        <v>0</v>
      </c>
      <c r="AA2241" s="12">
        <v>0</v>
      </c>
      <c r="AB2241" s="12">
        <v>0</v>
      </c>
      <c r="AC2241" s="12">
        <v>0</v>
      </c>
      <c r="AG2241" s="35" t="s">
        <v>357</v>
      </c>
      <c r="AH2241" s="29" t="s">
        <v>113</v>
      </c>
      <c r="AI2241" s="36">
        <v>43921</v>
      </c>
      <c r="AJ2241" s="12">
        <v>0</v>
      </c>
      <c r="AK2241" s="12">
        <v>0</v>
      </c>
      <c r="AL2241" s="12">
        <v>0</v>
      </c>
      <c r="AM2241" s="12">
        <v>0</v>
      </c>
      <c r="AN2241" s="12">
        <v>0</v>
      </c>
      <c r="AO2241" s="12">
        <v>0</v>
      </c>
      <c r="AP2241" s="12">
        <v>0</v>
      </c>
      <c r="AQ2241" s="12">
        <v>0</v>
      </c>
      <c r="AR2241" s="12">
        <v>0</v>
      </c>
      <c r="AS2241" s="12">
        <v>0</v>
      </c>
      <c r="AT2241" s="12">
        <v>0</v>
      </c>
      <c r="AU2241" s="12">
        <v>0</v>
      </c>
      <c r="AV2241" s="12">
        <v>0</v>
      </c>
      <c r="AW2241" s="12">
        <v>0</v>
      </c>
      <c r="AX2241" s="12">
        <v>0</v>
      </c>
      <c r="AY2241" s="12">
        <v>0</v>
      </c>
      <c r="AZ2241" s="12">
        <v>0</v>
      </c>
      <c r="BA2241" s="12">
        <v>0</v>
      </c>
      <c r="BB2241" s="12">
        <v>0</v>
      </c>
      <c r="BC2241" s="12">
        <v>0</v>
      </c>
      <c r="BD2241" s="12">
        <v>0</v>
      </c>
      <c r="BE2241" s="12">
        <v>0</v>
      </c>
      <c r="BF2241" s="12">
        <v>0</v>
      </c>
      <c r="BK2241" t="s">
        <v>329</v>
      </c>
      <c r="BL2241" t="s">
        <v>113</v>
      </c>
      <c r="BM2241" s="2">
        <v>43920</v>
      </c>
      <c r="BN2241">
        <v>0</v>
      </c>
      <c r="BO2241">
        <v>0</v>
      </c>
      <c r="BP2241">
        <v>0</v>
      </c>
      <c r="BQ2241">
        <v>0</v>
      </c>
      <c r="BR2241">
        <v>0</v>
      </c>
      <c r="BS2241">
        <v>0</v>
      </c>
      <c r="BT2241">
        <v>0</v>
      </c>
      <c r="BU2241">
        <v>0</v>
      </c>
      <c r="BV2241">
        <v>0</v>
      </c>
      <c r="BW2241">
        <v>0</v>
      </c>
      <c r="BX2241">
        <v>0</v>
      </c>
      <c r="BY2241">
        <v>0</v>
      </c>
      <c r="BZ2241">
        <v>0</v>
      </c>
      <c r="CA2241">
        <v>0</v>
      </c>
      <c r="CB2241">
        <v>0</v>
      </c>
      <c r="CC2241">
        <v>0</v>
      </c>
      <c r="CD2241">
        <v>0</v>
      </c>
      <c r="CE2241">
        <v>0</v>
      </c>
      <c r="CF2241">
        <v>0</v>
      </c>
      <c r="CG2241">
        <v>0</v>
      </c>
      <c r="CH2241">
        <v>0</v>
      </c>
      <c r="CI2241">
        <v>0</v>
      </c>
      <c r="CJ2241">
        <v>0</v>
      </c>
      <c r="CK2241">
        <v>0</v>
      </c>
      <c r="CL2241">
        <v>0</v>
      </c>
      <c r="CM2241">
        <v>0</v>
      </c>
      <c r="CN2241">
        <v>0</v>
      </c>
    </row>
    <row r="2242" spans="1:92" hidden="1" x14ac:dyDescent="0.25">
      <c r="A2242" s="27" t="s">
        <v>358</v>
      </c>
      <c r="B2242" s="12" t="s">
        <v>110</v>
      </c>
      <c r="C2242" s="2">
        <v>43921</v>
      </c>
      <c r="D2242" s="12">
        <v>0</v>
      </c>
      <c r="E2242" s="12">
        <v>0</v>
      </c>
      <c r="F2242" s="12">
        <v>0</v>
      </c>
      <c r="G2242" s="12">
        <v>0</v>
      </c>
      <c r="H2242" s="12">
        <v>0</v>
      </c>
      <c r="I2242" s="12">
        <v>0</v>
      </c>
      <c r="J2242" s="12">
        <v>0</v>
      </c>
      <c r="K2242" s="12">
        <v>0</v>
      </c>
      <c r="L2242" s="12">
        <v>0</v>
      </c>
      <c r="M2242" s="12">
        <v>0</v>
      </c>
      <c r="N2242" s="12">
        <v>0</v>
      </c>
      <c r="O2242" s="12">
        <v>0</v>
      </c>
      <c r="P2242" s="12">
        <v>0</v>
      </c>
      <c r="Q2242" s="12">
        <v>0</v>
      </c>
      <c r="R2242" s="12">
        <v>0</v>
      </c>
      <c r="S2242" s="12">
        <v>0</v>
      </c>
      <c r="T2242" s="12">
        <v>0</v>
      </c>
      <c r="U2242" s="12">
        <v>0</v>
      </c>
      <c r="V2242" s="12">
        <v>0</v>
      </c>
      <c r="W2242" s="12">
        <v>0</v>
      </c>
      <c r="X2242" s="12">
        <v>0</v>
      </c>
      <c r="Y2242" s="12">
        <v>0</v>
      </c>
      <c r="Z2242" s="12">
        <v>0</v>
      </c>
      <c r="AA2242" s="12">
        <v>0</v>
      </c>
      <c r="AB2242" s="12">
        <v>0</v>
      </c>
      <c r="AC2242" s="12">
        <v>0</v>
      </c>
      <c r="AG2242" s="33" t="s">
        <v>358</v>
      </c>
      <c r="AH2242" s="30" t="s">
        <v>110</v>
      </c>
      <c r="AI2242" s="34">
        <v>43921</v>
      </c>
      <c r="AJ2242" s="12">
        <v>0</v>
      </c>
      <c r="AK2242" s="12">
        <v>0</v>
      </c>
      <c r="AL2242" s="12">
        <v>0</v>
      </c>
      <c r="AM2242" s="12">
        <v>0</v>
      </c>
      <c r="AN2242" s="12">
        <v>0</v>
      </c>
      <c r="AO2242" s="12">
        <v>0</v>
      </c>
      <c r="AP2242" s="12">
        <v>0</v>
      </c>
      <c r="AQ2242" s="12">
        <v>0</v>
      </c>
      <c r="AR2242" s="12">
        <v>0</v>
      </c>
      <c r="AS2242" s="12">
        <v>0</v>
      </c>
      <c r="AT2242" s="12">
        <v>0</v>
      </c>
      <c r="AU2242" s="12">
        <v>0</v>
      </c>
      <c r="AV2242" s="12">
        <v>0</v>
      </c>
      <c r="AW2242" s="12">
        <v>0</v>
      </c>
      <c r="AX2242" s="12">
        <v>0</v>
      </c>
      <c r="AY2242" s="12">
        <v>0</v>
      </c>
      <c r="AZ2242" s="12">
        <v>0</v>
      </c>
      <c r="BA2242" s="12">
        <v>0</v>
      </c>
      <c r="BB2242" s="12">
        <v>0</v>
      </c>
      <c r="BC2242" s="12">
        <v>0</v>
      </c>
      <c r="BD2242" s="12">
        <v>0</v>
      </c>
      <c r="BE2242" s="12">
        <v>0</v>
      </c>
      <c r="BF2242" s="12">
        <v>0</v>
      </c>
      <c r="BK2242" t="s">
        <v>330</v>
      </c>
      <c r="BL2242" t="s">
        <v>110</v>
      </c>
      <c r="BM2242" s="2">
        <v>43920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0</v>
      </c>
      <c r="CF2242">
        <v>0</v>
      </c>
      <c r="CG2242">
        <v>0</v>
      </c>
      <c r="CH2242">
        <v>0</v>
      </c>
      <c r="CI2242">
        <v>0</v>
      </c>
      <c r="CJ2242">
        <v>0</v>
      </c>
      <c r="CK2242">
        <v>0</v>
      </c>
      <c r="CL2242">
        <v>0</v>
      </c>
      <c r="CM2242">
        <v>0</v>
      </c>
      <c r="CN2242">
        <v>0</v>
      </c>
    </row>
    <row r="2243" spans="1:92" hidden="1" x14ac:dyDescent="0.25">
      <c r="A2243" s="27" t="s">
        <v>358</v>
      </c>
      <c r="B2243" s="12" t="s">
        <v>111</v>
      </c>
      <c r="C2243" s="2">
        <v>43921</v>
      </c>
      <c r="D2243" s="12">
        <v>0</v>
      </c>
      <c r="E2243" s="12">
        <v>0</v>
      </c>
      <c r="F2243" s="12">
        <v>0</v>
      </c>
      <c r="G2243" s="12">
        <v>0</v>
      </c>
      <c r="H2243" s="12">
        <v>0</v>
      </c>
      <c r="I2243" s="12">
        <v>0</v>
      </c>
      <c r="J2243" s="12">
        <v>0</v>
      </c>
      <c r="K2243" s="12">
        <v>0</v>
      </c>
      <c r="L2243" s="12">
        <v>0</v>
      </c>
      <c r="M2243" s="12">
        <v>0</v>
      </c>
      <c r="N2243" s="12">
        <v>0</v>
      </c>
      <c r="O2243" s="12">
        <v>0</v>
      </c>
      <c r="P2243" s="12">
        <v>0</v>
      </c>
      <c r="Q2243" s="12">
        <v>0</v>
      </c>
      <c r="R2243" s="12">
        <v>0</v>
      </c>
      <c r="S2243" s="12">
        <v>0</v>
      </c>
      <c r="T2243" s="12">
        <v>0</v>
      </c>
      <c r="U2243" s="12">
        <v>0</v>
      </c>
      <c r="V2243" s="12">
        <v>0</v>
      </c>
      <c r="W2243" s="12">
        <v>0</v>
      </c>
      <c r="X2243" s="12">
        <v>0</v>
      </c>
      <c r="Y2243" s="12">
        <v>0</v>
      </c>
      <c r="Z2243" s="12">
        <v>0</v>
      </c>
      <c r="AA2243" s="12">
        <v>0</v>
      </c>
      <c r="AB2243" s="12">
        <v>0</v>
      </c>
      <c r="AC2243" s="12">
        <v>0</v>
      </c>
      <c r="AG2243" s="35" t="s">
        <v>358</v>
      </c>
      <c r="AH2243" s="29" t="s">
        <v>111</v>
      </c>
      <c r="AI2243" s="36">
        <v>43921</v>
      </c>
      <c r="AJ2243" s="12">
        <v>0</v>
      </c>
      <c r="AK2243" s="12">
        <v>0</v>
      </c>
      <c r="AL2243" s="12">
        <v>0</v>
      </c>
      <c r="AM2243" s="12">
        <v>0</v>
      </c>
      <c r="AN2243" s="12">
        <v>0</v>
      </c>
      <c r="AO2243" s="12">
        <v>0</v>
      </c>
      <c r="AP2243" s="12">
        <v>0</v>
      </c>
      <c r="AQ2243" s="12">
        <v>0</v>
      </c>
      <c r="AR2243" s="12">
        <v>0</v>
      </c>
      <c r="AS2243" s="12">
        <v>0</v>
      </c>
      <c r="AT2243" s="12">
        <v>0</v>
      </c>
      <c r="AU2243" s="12">
        <v>0</v>
      </c>
      <c r="AV2243" s="12">
        <v>0</v>
      </c>
      <c r="AW2243" s="12">
        <v>0</v>
      </c>
      <c r="AX2243" s="12">
        <v>0</v>
      </c>
      <c r="AY2243" s="12">
        <v>0</v>
      </c>
      <c r="AZ2243" s="12">
        <v>0</v>
      </c>
      <c r="BA2243" s="12">
        <v>0</v>
      </c>
      <c r="BB2243" s="12">
        <v>0</v>
      </c>
      <c r="BC2243" s="12">
        <v>0</v>
      </c>
      <c r="BD2243" s="12">
        <v>0</v>
      </c>
      <c r="BE2243" s="12">
        <v>0</v>
      </c>
      <c r="BF2243" s="12">
        <v>0</v>
      </c>
      <c r="BK2243" t="s">
        <v>330</v>
      </c>
      <c r="BL2243" t="s">
        <v>111</v>
      </c>
      <c r="BM2243" s="2">
        <v>43920</v>
      </c>
      <c r="BN2243">
        <v>0</v>
      </c>
      <c r="BO2243">
        <v>0</v>
      </c>
      <c r="BP2243">
        <v>0</v>
      </c>
      <c r="BQ2243">
        <v>0</v>
      </c>
      <c r="BR2243">
        <v>0</v>
      </c>
      <c r="BS2243">
        <v>0</v>
      </c>
      <c r="BT2243">
        <v>0</v>
      </c>
      <c r="BU2243">
        <v>0</v>
      </c>
      <c r="BV2243">
        <v>0</v>
      </c>
      <c r="BW2243">
        <v>0</v>
      </c>
      <c r="BX2243">
        <v>0</v>
      </c>
      <c r="BY2243">
        <v>0</v>
      </c>
      <c r="BZ2243">
        <v>0</v>
      </c>
      <c r="CA2243">
        <v>0</v>
      </c>
      <c r="CB2243">
        <v>0</v>
      </c>
      <c r="CC2243">
        <v>0</v>
      </c>
      <c r="CD2243">
        <v>0</v>
      </c>
      <c r="CE2243">
        <v>0</v>
      </c>
      <c r="CF2243">
        <v>0</v>
      </c>
      <c r="CG2243">
        <v>0</v>
      </c>
      <c r="CH2243">
        <v>0</v>
      </c>
      <c r="CI2243">
        <v>0</v>
      </c>
      <c r="CJ2243">
        <v>0</v>
      </c>
      <c r="CK2243">
        <v>0</v>
      </c>
      <c r="CL2243">
        <v>0</v>
      </c>
      <c r="CM2243">
        <v>0</v>
      </c>
      <c r="CN2243">
        <v>0</v>
      </c>
    </row>
    <row r="2244" spans="1:92" hidden="1" x14ac:dyDescent="0.25">
      <c r="A2244" s="27" t="s">
        <v>358</v>
      </c>
      <c r="B2244" s="12" t="s">
        <v>112</v>
      </c>
      <c r="C2244" s="2">
        <v>43921</v>
      </c>
      <c r="D2244" s="12">
        <v>0</v>
      </c>
      <c r="E2244" s="12">
        <v>0</v>
      </c>
      <c r="F2244" s="12">
        <v>0</v>
      </c>
      <c r="G2244" s="12">
        <v>0</v>
      </c>
      <c r="H2244" s="12">
        <v>0</v>
      </c>
      <c r="I2244" s="12">
        <v>0</v>
      </c>
      <c r="J2244" s="12">
        <v>0</v>
      </c>
      <c r="K2244" s="12">
        <v>0</v>
      </c>
      <c r="L2244" s="12">
        <v>0</v>
      </c>
      <c r="M2244" s="12">
        <v>0</v>
      </c>
      <c r="N2244" s="12">
        <v>0</v>
      </c>
      <c r="O2244" s="12">
        <v>0</v>
      </c>
      <c r="P2244" s="12">
        <v>0</v>
      </c>
      <c r="Q2244" s="12">
        <v>0</v>
      </c>
      <c r="R2244" s="12">
        <v>0</v>
      </c>
      <c r="S2244" s="12">
        <v>0</v>
      </c>
      <c r="T2244" s="12">
        <v>0</v>
      </c>
      <c r="U2244" s="12">
        <v>0</v>
      </c>
      <c r="V2244" s="12">
        <v>0</v>
      </c>
      <c r="W2244" s="12">
        <v>0</v>
      </c>
      <c r="X2244" s="12">
        <v>0</v>
      </c>
      <c r="Y2244" s="12">
        <v>0</v>
      </c>
      <c r="Z2244" s="12">
        <v>0</v>
      </c>
      <c r="AA2244" s="12">
        <v>0</v>
      </c>
      <c r="AB2244" s="12">
        <v>0</v>
      </c>
      <c r="AC2244" s="12">
        <v>0</v>
      </c>
      <c r="AG2244" s="33" t="s">
        <v>358</v>
      </c>
      <c r="AH2244" s="30" t="s">
        <v>112</v>
      </c>
      <c r="AI2244" s="34">
        <v>43921</v>
      </c>
      <c r="AJ2244" s="12">
        <v>0</v>
      </c>
      <c r="AK2244" s="12">
        <v>0</v>
      </c>
      <c r="AL2244" s="12">
        <v>0</v>
      </c>
      <c r="AM2244" s="12">
        <v>0</v>
      </c>
      <c r="AN2244" s="12">
        <v>0</v>
      </c>
      <c r="AO2244" s="12">
        <v>0</v>
      </c>
      <c r="AP2244" s="12">
        <v>0</v>
      </c>
      <c r="AQ2244" s="12">
        <v>0</v>
      </c>
      <c r="AR2244" s="12">
        <v>0</v>
      </c>
      <c r="AS2244" s="12">
        <v>0</v>
      </c>
      <c r="AT2244" s="12">
        <v>0</v>
      </c>
      <c r="AU2244" s="12">
        <v>0</v>
      </c>
      <c r="AV2244" s="12">
        <v>0</v>
      </c>
      <c r="AW2244" s="12">
        <v>0</v>
      </c>
      <c r="AX2244" s="12">
        <v>0</v>
      </c>
      <c r="AY2244" s="12">
        <v>0</v>
      </c>
      <c r="AZ2244" s="12">
        <v>0</v>
      </c>
      <c r="BA2244" s="12">
        <v>0</v>
      </c>
      <c r="BB2244" s="12">
        <v>0</v>
      </c>
      <c r="BC2244" s="12">
        <v>0</v>
      </c>
      <c r="BD2244" s="12">
        <v>0</v>
      </c>
      <c r="BE2244" s="12">
        <v>0</v>
      </c>
      <c r="BF2244" s="12">
        <v>0</v>
      </c>
      <c r="BK2244" t="s">
        <v>330</v>
      </c>
      <c r="BL2244" t="s">
        <v>112</v>
      </c>
      <c r="BM2244" s="2">
        <v>43920</v>
      </c>
      <c r="BN2244">
        <v>0</v>
      </c>
      <c r="BO2244">
        <v>0</v>
      </c>
      <c r="BP2244">
        <v>0</v>
      </c>
      <c r="BQ2244">
        <v>0</v>
      </c>
      <c r="BR2244">
        <v>0</v>
      </c>
      <c r="BS2244">
        <v>0</v>
      </c>
      <c r="BT2244">
        <v>0</v>
      </c>
      <c r="BU2244">
        <v>0</v>
      </c>
      <c r="BV2244">
        <v>0</v>
      </c>
      <c r="BW2244">
        <v>0</v>
      </c>
      <c r="BX2244">
        <v>0</v>
      </c>
      <c r="BY2244">
        <v>0</v>
      </c>
      <c r="BZ2244">
        <v>0</v>
      </c>
      <c r="CA2244">
        <v>0</v>
      </c>
      <c r="CB2244">
        <v>0</v>
      </c>
      <c r="CC2244">
        <v>0</v>
      </c>
      <c r="CD2244">
        <v>0</v>
      </c>
      <c r="CE2244">
        <v>0</v>
      </c>
      <c r="CF2244">
        <v>0</v>
      </c>
      <c r="CG2244">
        <v>0</v>
      </c>
      <c r="CH2244">
        <v>0</v>
      </c>
      <c r="CI2244">
        <v>0</v>
      </c>
      <c r="CJ2244">
        <v>0</v>
      </c>
      <c r="CK2244">
        <v>0</v>
      </c>
      <c r="CL2244">
        <v>0</v>
      </c>
      <c r="CM2244">
        <v>0</v>
      </c>
      <c r="CN2244">
        <v>0</v>
      </c>
    </row>
    <row r="2245" spans="1:92" hidden="1" x14ac:dyDescent="0.25">
      <c r="A2245" s="27" t="s">
        <v>358</v>
      </c>
      <c r="B2245" s="12" t="s">
        <v>113</v>
      </c>
      <c r="C2245" s="2">
        <v>43921</v>
      </c>
      <c r="D2245" s="12">
        <v>0</v>
      </c>
      <c r="E2245" s="12">
        <v>0</v>
      </c>
      <c r="F2245" s="12">
        <v>0</v>
      </c>
      <c r="G2245" s="12">
        <v>0</v>
      </c>
      <c r="H2245" s="12">
        <v>0</v>
      </c>
      <c r="I2245" s="12">
        <v>0</v>
      </c>
      <c r="J2245" s="12">
        <v>0</v>
      </c>
      <c r="K2245" s="12">
        <v>0</v>
      </c>
      <c r="L2245" s="12">
        <v>0</v>
      </c>
      <c r="M2245" s="12">
        <v>0</v>
      </c>
      <c r="N2245" s="12">
        <v>0</v>
      </c>
      <c r="O2245" s="12">
        <v>0</v>
      </c>
      <c r="P2245" s="12">
        <v>0</v>
      </c>
      <c r="Q2245" s="12">
        <v>0</v>
      </c>
      <c r="R2245" s="12">
        <v>0</v>
      </c>
      <c r="S2245" s="12">
        <v>0</v>
      </c>
      <c r="T2245" s="12">
        <v>0</v>
      </c>
      <c r="U2245" s="12">
        <v>0</v>
      </c>
      <c r="V2245" s="12">
        <v>0</v>
      </c>
      <c r="W2245" s="12">
        <v>0</v>
      </c>
      <c r="X2245" s="12">
        <v>0</v>
      </c>
      <c r="Y2245" s="12">
        <v>0</v>
      </c>
      <c r="Z2245" s="12">
        <v>0</v>
      </c>
      <c r="AA2245" s="12">
        <v>0</v>
      </c>
      <c r="AB2245" s="12">
        <v>0</v>
      </c>
      <c r="AC2245" s="12">
        <v>0</v>
      </c>
      <c r="AG2245" s="35" t="s">
        <v>358</v>
      </c>
      <c r="AH2245" s="29" t="s">
        <v>113</v>
      </c>
      <c r="AI2245" s="36">
        <v>43921</v>
      </c>
      <c r="AJ2245" s="12">
        <v>0</v>
      </c>
      <c r="AK2245" s="12">
        <v>0</v>
      </c>
      <c r="AL2245" s="12">
        <v>0</v>
      </c>
      <c r="AM2245" s="12">
        <v>0</v>
      </c>
      <c r="AN2245" s="12">
        <v>0</v>
      </c>
      <c r="AO2245" s="12">
        <v>0</v>
      </c>
      <c r="AP2245" s="12">
        <v>0</v>
      </c>
      <c r="AQ2245" s="12">
        <v>0</v>
      </c>
      <c r="AR2245" s="12">
        <v>0</v>
      </c>
      <c r="AS2245" s="12">
        <v>0</v>
      </c>
      <c r="AT2245" s="12">
        <v>0</v>
      </c>
      <c r="AU2245" s="12">
        <v>0</v>
      </c>
      <c r="AV2245" s="12">
        <v>0</v>
      </c>
      <c r="AW2245" s="12">
        <v>0</v>
      </c>
      <c r="AX2245" s="12">
        <v>0</v>
      </c>
      <c r="AY2245" s="12">
        <v>0</v>
      </c>
      <c r="AZ2245" s="12">
        <v>0</v>
      </c>
      <c r="BA2245" s="12">
        <v>0</v>
      </c>
      <c r="BB2245" s="12">
        <v>0</v>
      </c>
      <c r="BC2245" s="12">
        <v>0</v>
      </c>
      <c r="BD2245" s="12">
        <v>0</v>
      </c>
      <c r="BE2245" s="12">
        <v>0</v>
      </c>
      <c r="BF2245" s="12">
        <v>0</v>
      </c>
      <c r="BK2245" t="s">
        <v>330</v>
      </c>
      <c r="BL2245" t="s">
        <v>113</v>
      </c>
      <c r="BM2245" s="2">
        <v>43920</v>
      </c>
      <c r="BN2245">
        <v>0</v>
      </c>
      <c r="BO2245">
        <v>0</v>
      </c>
      <c r="BP2245">
        <v>0</v>
      </c>
      <c r="BQ2245">
        <v>0</v>
      </c>
      <c r="BR2245">
        <v>0</v>
      </c>
      <c r="BS2245">
        <v>0</v>
      </c>
      <c r="BT2245">
        <v>0</v>
      </c>
      <c r="BU2245">
        <v>0</v>
      </c>
      <c r="BV2245">
        <v>0</v>
      </c>
      <c r="BW2245">
        <v>0</v>
      </c>
      <c r="BX2245">
        <v>0</v>
      </c>
      <c r="BY2245">
        <v>0</v>
      </c>
      <c r="BZ2245">
        <v>0</v>
      </c>
      <c r="CA2245">
        <v>0</v>
      </c>
      <c r="CB2245">
        <v>0</v>
      </c>
      <c r="CC2245">
        <v>0</v>
      </c>
      <c r="CD2245">
        <v>0</v>
      </c>
      <c r="CE2245">
        <v>0</v>
      </c>
      <c r="CF2245">
        <v>0</v>
      </c>
      <c r="CG2245">
        <v>0</v>
      </c>
      <c r="CH2245">
        <v>0</v>
      </c>
      <c r="CI2245">
        <v>0</v>
      </c>
      <c r="CJ2245">
        <v>0</v>
      </c>
      <c r="CK2245">
        <v>0</v>
      </c>
      <c r="CL2245">
        <v>0</v>
      </c>
      <c r="CM2245">
        <v>0</v>
      </c>
      <c r="CN2245">
        <v>0</v>
      </c>
    </row>
    <row r="2246" spans="1:92" hidden="1" x14ac:dyDescent="0.25">
      <c r="A2246" s="27" t="s">
        <v>359</v>
      </c>
      <c r="B2246" s="12" t="s">
        <v>110</v>
      </c>
      <c r="C2246" s="2">
        <v>43921</v>
      </c>
      <c r="D2246" s="12">
        <v>0</v>
      </c>
      <c r="E2246" s="12">
        <v>0</v>
      </c>
      <c r="F2246" s="12">
        <v>0</v>
      </c>
      <c r="G2246" s="12">
        <v>0</v>
      </c>
      <c r="H2246" s="12">
        <v>0</v>
      </c>
      <c r="I2246" s="12">
        <v>0</v>
      </c>
      <c r="J2246" s="12">
        <v>0</v>
      </c>
      <c r="K2246" s="12">
        <v>0</v>
      </c>
      <c r="L2246" s="12">
        <v>0</v>
      </c>
      <c r="M2246" s="12">
        <v>0</v>
      </c>
      <c r="N2246" s="12">
        <v>0</v>
      </c>
      <c r="O2246" s="12">
        <v>0</v>
      </c>
      <c r="P2246" s="12">
        <v>0</v>
      </c>
      <c r="Q2246" s="12">
        <v>0</v>
      </c>
      <c r="R2246" s="12">
        <v>0</v>
      </c>
      <c r="S2246" s="12">
        <v>0</v>
      </c>
      <c r="T2246" s="12">
        <v>0</v>
      </c>
      <c r="U2246" s="12">
        <v>0</v>
      </c>
      <c r="V2246" s="12">
        <v>0</v>
      </c>
      <c r="W2246" s="12">
        <v>0</v>
      </c>
      <c r="X2246" s="12">
        <v>0</v>
      </c>
      <c r="Y2246" s="12">
        <v>0</v>
      </c>
      <c r="Z2246" s="12">
        <v>0</v>
      </c>
      <c r="AA2246" s="12">
        <v>0</v>
      </c>
      <c r="AB2246" s="12">
        <v>0</v>
      </c>
      <c r="AC2246" s="12">
        <v>0</v>
      </c>
      <c r="AG2246" s="33" t="s">
        <v>359</v>
      </c>
      <c r="AH2246" s="30" t="s">
        <v>110</v>
      </c>
      <c r="AI2246" s="34">
        <v>43921</v>
      </c>
      <c r="AJ2246" s="12">
        <v>0</v>
      </c>
      <c r="AK2246" s="12">
        <v>0</v>
      </c>
      <c r="AL2246" s="12">
        <v>0</v>
      </c>
      <c r="AM2246" s="12">
        <v>0</v>
      </c>
      <c r="AN2246" s="12">
        <v>0</v>
      </c>
      <c r="AO2246" s="12">
        <v>0</v>
      </c>
      <c r="AP2246" s="12">
        <v>0</v>
      </c>
      <c r="AQ2246" s="12">
        <v>0</v>
      </c>
      <c r="AR2246" s="12">
        <v>0</v>
      </c>
      <c r="AS2246" s="12">
        <v>0</v>
      </c>
      <c r="AT2246" s="12">
        <v>0</v>
      </c>
      <c r="AU2246" s="12">
        <v>0</v>
      </c>
      <c r="AV2246" s="12">
        <v>0</v>
      </c>
      <c r="AW2246" s="12">
        <v>0</v>
      </c>
      <c r="AX2246" s="12">
        <v>0</v>
      </c>
      <c r="AY2246" s="12">
        <v>0</v>
      </c>
      <c r="AZ2246" s="12">
        <v>0</v>
      </c>
      <c r="BA2246" s="12">
        <v>0</v>
      </c>
      <c r="BB2246" s="12">
        <v>0</v>
      </c>
      <c r="BC2246" s="12">
        <v>0</v>
      </c>
      <c r="BD2246" s="12">
        <v>0</v>
      </c>
      <c r="BE2246" s="12">
        <v>0</v>
      </c>
      <c r="BF2246" s="12">
        <v>0</v>
      </c>
      <c r="BK2246" t="s">
        <v>331</v>
      </c>
      <c r="BL2246" t="s">
        <v>110</v>
      </c>
      <c r="BM2246" s="2">
        <v>43920</v>
      </c>
      <c r="BN2246">
        <v>0</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v>0</v>
      </c>
      <c r="CG2246">
        <v>0</v>
      </c>
      <c r="CH2246">
        <v>0</v>
      </c>
      <c r="CI2246">
        <v>0</v>
      </c>
      <c r="CJ2246">
        <v>0</v>
      </c>
      <c r="CK2246">
        <v>0</v>
      </c>
      <c r="CL2246">
        <v>0</v>
      </c>
      <c r="CM2246">
        <v>0</v>
      </c>
      <c r="CN2246">
        <v>0</v>
      </c>
    </row>
    <row r="2247" spans="1:92" hidden="1" x14ac:dyDescent="0.25">
      <c r="A2247" s="27" t="s">
        <v>359</v>
      </c>
      <c r="B2247" s="12" t="s">
        <v>111</v>
      </c>
      <c r="C2247" s="2">
        <v>43921</v>
      </c>
      <c r="D2247" s="12">
        <v>0</v>
      </c>
      <c r="E2247" s="12">
        <v>0</v>
      </c>
      <c r="F2247" s="12">
        <v>0</v>
      </c>
      <c r="G2247" s="12">
        <v>0</v>
      </c>
      <c r="H2247" s="12">
        <v>0</v>
      </c>
      <c r="I2247" s="12">
        <v>0</v>
      </c>
      <c r="J2247" s="12">
        <v>0</v>
      </c>
      <c r="K2247" s="12">
        <v>0</v>
      </c>
      <c r="L2247" s="12">
        <v>0</v>
      </c>
      <c r="M2247" s="12">
        <v>0</v>
      </c>
      <c r="N2247" s="12">
        <v>0</v>
      </c>
      <c r="O2247" s="12">
        <v>0</v>
      </c>
      <c r="P2247" s="12">
        <v>0</v>
      </c>
      <c r="Q2247" s="12">
        <v>0</v>
      </c>
      <c r="R2247" s="12">
        <v>0</v>
      </c>
      <c r="S2247" s="12">
        <v>0</v>
      </c>
      <c r="T2247" s="12">
        <v>0</v>
      </c>
      <c r="U2247" s="12">
        <v>0</v>
      </c>
      <c r="V2247" s="12">
        <v>0</v>
      </c>
      <c r="W2247" s="12">
        <v>0</v>
      </c>
      <c r="X2247" s="12">
        <v>0</v>
      </c>
      <c r="Y2247" s="12">
        <v>0</v>
      </c>
      <c r="Z2247" s="12">
        <v>0</v>
      </c>
      <c r="AA2247" s="12">
        <v>0</v>
      </c>
      <c r="AB2247" s="12">
        <v>0</v>
      </c>
      <c r="AC2247" s="12">
        <v>0</v>
      </c>
      <c r="AG2247" s="35" t="s">
        <v>359</v>
      </c>
      <c r="AH2247" s="29" t="s">
        <v>111</v>
      </c>
      <c r="AI2247" s="36">
        <v>43921</v>
      </c>
      <c r="AJ2247" s="12">
        <v>0</v>
      </c>
      <c r="AK2247" s="12">
        <v>0</v>
      </c>
      <c r="AL2247" s="12">
        <v>0</v>
      </c>
      <c r="AM2247" s="12">
        <v>0</v>
      </c>
      <c r="AN2247" s="12">
        <v>0</v>
      </c>
      <c r="AO2247" s="12">
        <v>0</v>
      </c>
      <c r="AP2247" s="12">
        <v>0</v>
      </c>
      <c r="AQ2247" s="12">
        <v>0</v>
      </c>
      <c r="AR2247" s="12">
        <v>0</v>
      </c>
      <c r="AS2247" s="12">
        <v>0</v>
      </c>
      <c r="AT2247" s="12">
        <v>0</v>
      </c>
      <c r="AU2247" s="12">
        <v>0</v>
      </c>
      <c r="AV2247" s="12">
        <v>0</v>
      </c>
      <c r="AW2247" s="12">
        <v>0</v>
      </c>
      <c r="AX2247" s="12">
        <v>0</v>
      </c>
      <c r="AY2247" s="12">
        <v>0</v>
      </c>
      <c r="AZ2247" s="12">
        <v>0</v>
      </c>
      <c r="BA2247" s="12">
        <v>0</v>
      </c>
      <c r="BB2247" s="12">
        <v>0</v>
      </c>
      <c r="BC2247" s="12">
        <v>0</v>
      </c>
      <c r="BD2247" s="12">
        <v>0</v>
      </c>
      <c r="BE2247" s="12">
        <v>0</v>
      </c>
      <c r="BF2247" s="12">
        <v>0</v>
      </c>
      <c r="BK2247" t="s">
        <v>331</v>
      </c>
      <c r="BL2247" t="s">
        <v>111</v>
      </c>
      <c r="BM2247" s="2">
        <v>43920</v>
      </c>
      <c r="BN2247">
        <v>0</v>
      </c>
      <c r="BO2247">
        <v>0</v>
      </c>
      <c r="BP2247">
        <v>0</v>
      </c>
      <c r="BQ2247">
        <v>0</v>
      </c>
      <c r="BR2247">
        <v>0</v>
      </c>
      <c r="BS2247">
        <v>0</v>
      </c>
      <c r="BT2247">
        <v>0</v>
      </c>
      <c r="BU2247">
        <v>0</v>
      </c>
      <c r="BV2247">
        <v>0</v>
      </c>
      <c r="BW2247">
        <v>0</v>
      </c>
      <c r="BX2247">
        <v>0</v>
      </c>
      <c r="BY2247">
        <v>0</v>
      </c>
      <c r="BZ2247">
        <v>0</v>
      </c>
      <c r="CA2247">
        <v>0</v>
      </c>
      <c r="CB2247">
        <v>0</v>
      </c>
      <c r="CC2247">
        <v>0</v>
      </c>
      <c r="CD2247">
        <v>0</v>
      </c>
      <c r="CE2247">
        <v>0</v>
      </c>
      <c r="CF2247">
        <v>0</v>
      </c>
      <c r="CG2247">
        <v>0</v>
      </c>
      <c r="CH2247">
        <v>0</v>
      </c>
      <c r="CI2247">
        <v>0</v>
      </c>
      <c r="CJ2247">
        <v>0</v>
      </c>
      <c r="CK2247">
        <v>0</v>
      </c>
      <c r="CL2247">
        <v>0</v>
      </c>
      <c r="CM2247">
        <v>0</v>
      </c>
      <c r="CN2247">
        <v>0</v>
      </c>
    </row>
    <row r="2248" spans="1:92" hidden="1" x14ac:dyDescent="0.25">
      <c r="A2248" s="27" t="s">
        <v>359</v>
      </c>
      <c r="B2248" s="12" t="s">
        <v>112</v>
      </c>
      <c r="C2248" s="2">
        <v>43921</v>
      </c>
      <c r="D2248" s="12">
        <v>0</v>
      </c>
      <c r="E2248" s="12">
        <v>0</v>
      </c>
      <c r="F2248" s="12">
        <v>0</v>
      </c>
      <c r="G2248" s="12">
        <v>0</v>
      </c>
      <c r="H2248" s="12">
        <v>0</v>
      </c>
      <c r="I2248" s="12">
        <v>0</v>
      </c>
      <c r="J2248" s="12">
        <v>0</v>
      </c>
      <c r="K2248" s="12">
        <v>0</v>
      </c>
      <c r="L2248" s="12">
        <v>0</v>
      </c>
      <c r="M2248" s="12">
        <v>0</v>
      </c>
      <c r="N2248" s="12">
        <v>0</v>
      </c>
      <c r="O2248" s="12">
        <v>0</v>
      </c>
      <c r="P2248" s="12">
        <v>0</v>
      </c>
      <c r="Q2248" s="12">
        <v>0</v>
      </c>
      <c r="R2248" s="12">
        <v>0</v>
      </c>
      <c r="S2248" s="12">
        <v>0</v>
      </c>
      <c r="T2248" s="12">
        <v>0</v>
      </c>
      <c r="U2248" s="12">
        <v>0</v>
      </c>
      <c r="V2248" s="12">
        <v>0</v>
      </c>
      <c r="W2248" s="12">
        <v>0</v>
      </c>
      <c r="X2248" s="12">
        <v>0</v>
      </c>
      <c r="Y2248" s="12">
        <v>0</v>
      </c>
      <c r="Z2248" s="12">
        <v>0</v>
      </c>
      <c r="AA2248" s="12">
        <v>0</v>
      </c>
      <c r="AB2248" s="12">
        <v>0</v>
      </c>
      <c r="AC2248" s="12">
        <v>0</v>
      </c>
      <c r="AG2248" s="33" t="s">
        <v>359</v>
      </c>
      <c r="AH2248" s="30" t="s">
        <v>112</v>
      </c>
      <c r="AI2248" s="34">
        <v>43921</v>
      </c>
      <c r="AJ2248" s="12">
        <v>0</v>
      </c>
      <c r="AK2248" s="12">
        <v>0</v>
      </c>
      <c r="AL2248" s="12">
        <v>0</v>
      </c>
      <c r="AM2248" s="12">
        <v>0</v>
      </c>
      <c r="AN2248" s="12">
        <v>0</v>
      </c>
      <c r="AO2248" s="12">
        <v>0</v>
      </c>
      <c r="AP2248" s="12">
        <v>0</v>
      </c>
      <c r="AQ2248" s="12">
        <v>0</v>
      </c>
      <c r="AR2248" s="12">
        <v>0</v>
      </c>
      <c r="AS2248" s="12">
        <v>0</v>
      </c>
      <c r="AT2248" s="12">
        <v>0</v>
      </c>
      <c r="AU2248" s="12">
        <v>0</v>
      </c>
      <c r="AV2248" s="12">
        <v>0</v>
      </c>
      <c r="AW2248" s="12">
        <v>0</v>
      </c>
      <c r="AX2248" s="12">
        <v>0</v>
      </c>
      <c r="AY2248" s="12">
        <v>0</v>
      </c>
      <c r="AZ2248" s="12">
        <v>0</v>
      </c>
      <c r="BA2248" s="12">
        <v>0</v>
      </c>
      <c r="BB2248" s="12">
        <v>0</v>
      </c>
      <c r="BC2248" s="12">
        <v>0</v>
      </c>
      <c r="BD2248" s="12">
        <v>0</v>
      </c>
      <c r="BE2248" s="12">
        <v>0</v>
      </c>
      <c r="BF2248" s="12">
        <v>0</v>
      </c>
      <c r="BK2248" t="s">
        <v>331</v>
      </c>
      <c r="BL2248" t="s">
        <v>112</v>
      </c>
      <c r="BM2248" s="2">
        <v>43920</v>
      </c>
      <c r="BN2248">
        <v>0</v>
      </c>
      <c r="BO2248">
        <v>0</v>
      </c>
      <c r="BP2248">
        <v>0</v>
      </c>
      <c r="BQ2248">
        <v>0</v>
      </c>
      <c r="BR2248">
        <v>0</v>
      </c>
      <c r="BS2248">
        <v>0</v>
      </c>
      <c r="BT2248">
        <v>0</v>
      </c>
      <c r="BU2248">
        <v>0</v>
      </c>
      <c r="BV2248">
        <v>0</v>
      </c>
      <c r="BW2248">
        <v>0</v>
      </c>
      <c r="BX2248">
        <v>0</v>
      </c>
      <c r="BY2248">
        <v>0</v>
      </c>
      <c r="BZ2248">
        <v>0</v>
      </c>
      <c r="CA2248">
        <v>0</v>
      </c>
      <c r="CB2248">
        <v>0</v>
      </c>
      <c r="CC2248">
        <v>0</v>
      </c>
      <c r="CD2248">
        <v>0</v>
      </c>
      <c r="CE2248">
        <v>0</v>
      </c>
      <c r="CF2248">
        <v>0</v>
      </c>
      <c r="CG2248">
        <v>0</v>
      </c>
      <c r="CH2248">
        <v>0</v>
      </c>
      <c r="CI2248">
        <v>0</v>
      </c>
      <c r="CJ2248">
        <v>0</v>
      </c>
      <c r="CK2248">
        <v>0</v>
      </c>
      <c r="CL2248">
        <v>0</v>
      </c>
      <c r="CM2248">
        <v>0</v>
      </c>
      <c r="CN2248">
        <v>0</v>
      </c>
    </row>
    <row r="2249" spans="1:92" hidden="1" x14ac:dyDescent="0.25">
      <c r="A2249" s="27" t="s">
        <v>359</v>
      </c>
      <c r="B2249" s="12" t="s">
        <v>113</v>
      </c>
      <c r="C2249" s="2">
        <v>43921</v>
      </c>
      <c r="D2249" s="12">
        <v>0</v>
      </c>
      <c r="E2249" s="12">
        <v>0</v>
      </c>
      <c r="F2249" s="12">
        <v>0</v>
      </c>
      <c r="G2249" s="12">
        <v>0</v>
      </c>
      <c r="H2249" s="12">
        <v>0</v>
      </c>
      <c r="I2249" s="12">
        <v>0</v>
      </c>
      <c r="J2249" s="12">
        <v>0</v>
      </c>
      <c r="K2249" s="12">
        <v>0</v>
      </c>
      <c r="L2249" s="12">
        <v>0</v>
      </c>
      <c r="M2249" s="12">
        <v>0</v>
      </c>
      <c r="N2249" s="12">
        <v>0</v>
      </c>
      <c r="O2249" s="12">
        <v>0</v>
      </c>
      <c r="P2249" s="12">
        <v>0</v>
      </c>
      <c r="Q2249" s="12">
        <v>0</v>
      </c>
      <c r="R2249" s="12">
        <v>0</v>
      </c>
      <c r="S2249" s="12">
        <v>0</v>
      </c>
      <c r="T2249" s="12">
        <v>0</v>
      </c>
      <c r="U2249" s="12">
        <v>0</v>
      </c>
      <c r="V2249" s="12">
        <v>0</v>
      </c>
      <c r="W2249" s="12">
        <v>0</v>
      </c>
      <c r="X2249" s="12">
        <v>0</v>
      </c>
      <c r="Y2249" s="12">
        <v>0</v>
      </c>
      <c r="Z2249" s="12">
        <v>0</v>
      </c>
      <c r="AA2249" s="12">
        <v>0</v>
      </c>
      <c r="AB2249" s="12">
        <v>0</v>
      </c>
      <c r="AC2249" s="12">
        <v>0</v>
      </c>
      <c r="AG2249" s="35" t="s">
        <v>359</v>
      </c>
      <c r="AH2249" s="29" t="s">
        <v>113</v>
      </c>
      <c r="AI2249" s="36">
        <v>43921</v>
      </c>
      <c r="AJ2249" s="12">
        <v>0</v>
      </c>
      <c r="AK2249" s="12">
        <v>0</v>
      </c>
      <c r="AL2249" s="12">
        <v>0</v>
      </c>
      <c r="AM2249" s="12">
        <v>0</v>
      </c>
      <c r="AN2249" s="12">
        <v>0</v>
      </c>
      <c r="AO2249" s="12">
        <v>0</v>
      </c>
      <c r="AP2249" s="12">
        <v>0</v>
      </c>
      <c r="AQ2249" s="12">
        <v>0</v>
      </c>
      <c r="AR2249" s="12">
        <v>0</v>
      </c>
      <c r="AS2249" s="12">
        <v>0</v>
      </c>
      <c r="AT2249" s="12">
        <v>0</v>
      </c>
      <c r="AU2249" s="12">
        <v>0</v>
      </c>
      <c r="AV2249" s="12">
        <v>0</v>
      </c>
      <c r="AW2249" s="12">
        <v>0</v>
      </c>
      <c r="AX2249" s="12">
        <v>0</v>
      </c>
      <c r="AY2249" s="12">
        <v>0</v>
      </c>
      <c r="AZ2249" s="12">
        <v>0</v>
      </c>
      <c r="BA2249" s="12">
        <v>0</v>
      </c>
      <c r="BB2249" s="12">
        <v>0</v>
      </c>
      <c r="BC2249" s="12">
        <v>0</v>
      </c>
      <c r="BD2249" s="12">
        <v>0</v>
      </c>
      <c r="BE2249" s="12">
        <v>0</v>
      </c>
      <c r="BF2249" s="12">
        <v>0</v>
      </c>
      <c r="BK2249" t="s">
        <v>331</v>
      </c>
      <c r="BL2249" t="s">
        <v>113</v>
      </c>
      <c r="BM2249" s="2">
        <v>43920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c r="CI2249">
        <v>0</v>
      </c>
      <c r="CJ2249">
        <v>0</v>
      </c>
      <c r="CK2249">
        <v>0</v>
      </c>
      <c r="CL2249">
        <v>0</v>
      </c>
      <c r="CM2249">
        <v>0</v>
      </c>
      <c r="CN2249">
        <v>0</v>
      </c>
    </row>
    <row r="2250" spans="1:92" hidden="1" x14ac:dyDescent="0.25">
      <c r="A2250" s="27" t="s">
        <v>360</v>
      </c>
      <c r="B2250" s="12" t="s">
        <v>110</v>
      </c>
      <c r="C2250" s="2">
        <v>43921</v>
      </c>
      <c r="D2250" s="12">
        <v>0</v>
      </c>
      <c r="E2250" s="12">
        <v>0</v>
      </c>
      <c r="F2250" s="12">
        <v>0</v>
      </c>
      <c r="G2250" s="12">
        <v>0</v>
      </c>
      <c r="H2250" s="12">
        <v>0</v>
      </c>
      <c r="I2250" s="12">
        <v>0</v>
      </c>
      <c r="J2250" s="12">
        <v>0</v>
      </c>
      <c r="K2250" s="12">
        <v>0</v>
      </c>
      <c r="L2250" s="12">
        <v>0</v>
      </c>
      <c r="M2250" s="12">
        <v>0</v>
      </c>
      <c r="N2250" s="12">
        <v>0</v>
      </c>
      <c r="O2250" s="12">
        <v>0</v>
      </c>
      <c r="P2250" s="12">
        <v>0</v>
      </c>
      <c r="Q2250" s="12">
        <v>0</v>
      </c>
      <c r="R2250" s="12">
        <v>0</v>
      </c>
      <c r="S2250" s="12">
        <v>0</v>
      </c>
      <c r="T2250" s="12">
        <v>0</v>
      </c>
      <c r="U2250" s="12">
        <v>0</v>
      </c>
      <c r="V2250" s="12">
        <v>0</v>
      </c>
      <c r="W2250" s="12">
        <v>0</v>
      </c>
      <c r="X2250" s="12">
        <v>0</v>
      </c>
      <c r="Y2250" s="12">
        <v>0</v>
      </c>
      <c r="Z2250" s="12">
        <v>0</v>
      </c>
      <c r="AA2250" s="12">
        <v>0</v>
      </c>
      <c r="AB2250" s="12">
        <v>0</v>
      </c>
      <c r="AC2250" s="12">
        <v>0</v>
      </c>
      <c r="AG2250" s="33" t="s">
        <v>360</v>
      </c>
      <c r="AH2250" s="30" t="s">
        <v>110</v>
      </c>
      <c r="AI2250" s="34">
        <v>43921</v>
      </c>
      <c r="AJ2250" s="12">
        <v>0</v>
      </c>
      <c r="AK2250" s="12">
        <v>0</v>
      </c>
      <c r="AL2250" s="12">
        <v>0</v>
      </c>
      <c r="AM2250" s="12">
        <v>0</v>
      </c>
      <c r="AN2250" s="12">
        <v>0</v>
      </c>
      <c r="AO2250" s="12">
        <v>0</v>
      </c>
      <c r="AP2250" s="12">
        <v>0</v>
      </c>
      <c r="AQ2250" s="12">
        <v>0</v>
      </c>
      <c r="AR2250" s="12">
        <v>0</v>
      </c>
      <c r="AS2250" s="12">
        <v>0</v>
      </c>
      <c r="AT2250" s="12">
        <v>0</v>
      </c>
      <c r="AU2250" s="12">
        <v>0</v>
      </c>
      <c r="AV2250" s="12">
        <v>0</v>
      </c>
      <c r="AW2250" s="12">
        <v>0</v>
      </c>
      <c r="AX2250" s="12">
        <v>0</v>
      </c>
      <c r="AY2250" s="12">
        <v>0</v>
      </c>
      <c r="AZ2250" s="12">
        <v>0</v>
      </c>
      <c r="BA2250" s="12">
        <v>0</v>
      </c>
      <c r="BB2250" s="12">
        <v>0</v>
      </c>
      <c r="BC2250" s="12">
        <v>0</v>
      </c>
      <c r="BD2250" s="12">
        <v>0</v>
      </c>
      <c r="BE2250" s="12">
        <v>0</v>
      </c>
      <c r="BF2250" s="12">
        <v>0</v>
      </c>
      <c r="BK2250" t="s">
        <v>332</v>
      </c>
      <c r="BL2250" t="s">
        <v>110</v>
      </c>
      <c r="BM2250" s="2">
        <v>43920</v>
      </c>
      <c r="BN2250">
        <v>0</v>
      </c>
      <c r="BO2250">
        <v>0</v>
      </c>
      <c r="BP2250">
        <v>0</v>
      </c>
      <c r="BQ2250">
        <v>0</v>
      </c>
      <c r="BR2250">
        <v>0</v>
      </c>
      <c r="BS2250">
        <v>0</v>
      </c>
      <c r="BT2250">
        <v>0</v>
      </c>
      <c r="BU2250">
        <v>0</v>
      </c>
      <c r="BV2250">
        <v>0</v>
      </c>
      <c r="BW2250">
        <v>0</v>
      </c>
      <c r="BX2250">
        <v>0</v>
      </c>
      <c r="BY2250">
        <v>0</v>
      </c>
      <c r="BZ2250">
        <v>0</v>
      </c>
      <c r="CA2250">
        <v>0</v>
      </c>
      <c r="CB2250">
        <v>0</v>
      </c>
      <c r="CC2250">
        <v>0</v>
      </c>
      <c r="CD2250">
        <v>0</v>
      </c>
      <c r="CE2250">
        <v>0</v>
      </c>
      <c r="CF2250">
        <v>0</v>
      </c>
      <c r="CG2250">
        <v>0</v>
      </c>
      <c r="CH2250">
        <v>0</v>
      </c>
      <c r="CI2250">
        <v>0</v>
      </c>
      <c r="CJ2250">
        <v>0</v>
      </c>
      <c r="CK2250">
        <v>0</v>
      </c>
      <c r="CL2250">
        <v>0</v>
      </c>
      <c r="CM2250">
        <v>0</v>
      </c>
      <c r="CN2250">
        <v>0</v>
      </c>
    </row>
    <row r="2251" spans="1:92" hidden="1" x14ac:dyDescent="0.25">
      <c r="A2251" s="27" t="s">
        <v>360</v>
      </c>
      <c r="B2251" s="12" t="s">
        <v>111</v>
      </c>
      <c r="C2251" s="2">
        <v>43921</v>
      </c>
      <c r="D2251" s="12">
        <v>0</v>
      </c>
      <c r="E2251" s="12">
        <v>0</v>
      </c>
      <c r="F2251" s="12">
        <v>0</v>
      </c>
      <c r="G2251" s="12">
        <v>0</v>
      </c>
      <c r="H2251" s="12">
        <v>0</v>
      </c>
      <c r="I2251" s="12">
        <v>0</v>
      </c>
      <c r="J2251" s="12">
        <v>0</v>
      </c>
      <c r="K2251" s="12">
        <v>0</v>
      </c>
      <c r="L2251" s="12">
        <v>0</v>
      </c>
      <c r="M2251" s="12">
        <v>0</v>
      </c>
      <c r="N2251" s="12">
        <v>0</v>
      </c>
      <c r="O2251" s="12">
        <v>0</v>
      </c>
      <c r="P2251" s="12">
        <v>0</v>
      </c>
      <c r="Q2251" s="12">
        <v>0</v>
      </c>
      <c r="R2251" s="12">
        <v>0</v>
      </c>
      <c r="S2251" s="12">
        <v>0</v>
      </c>
      <c r="T2251" s="12">
        <v>0</v>
      </c>
      <c r="U2251" s="12">
        <v>0</v>
      </c>
      <c r="V2251" s="12">
        <v>0</v>
      </c>
      <c r="W2251" s="12">
        <v>0</v>
      </c>
      <c r="X2251" s="12">
        <v>0</v>
      </c>
      <c r="Y2251" s="12">
        <v>0</v>
      </c>
      <c r="Z2251" s="12">
        <v>0</v>
      </c>
      <c r="AA2251" s="12">
        <v>0</v>
      </c>
      <c r="AB2251" s="12">
        <v>0</v>
      </c>
      <c r="AC2251" s="12">
        <v>0</v>
      </c>
      <c r="AG2251" s="35" t="s">
        <v>360</v>
      </c>
      <c r="AH2251" s="29" t="s">
        <v>111</v>
      </c>
      <c r="AI2251" s="36">
        <v>43921</v>
      </c>
      <c r="AJ2251" s="12">
        <v>0</v>
      </c>
      <c r="AK2251" s="12">
        <v>0</v>
      </c>
      <c r="AL2251" s="12">
        <v>0</v>
      </c>
      <c r="AM2251" s="12">
        <v>0</v>
      </c>
      <c r="AN2251" s="12">
        <v>0</v>
      </c>
      <c r="AO2251" s="12">
        <v>0</v>
      </c>
      <c r="AP2251" s="12">
        <v>0</v>
      </c>
      <c r="AQ2251" s="12">
        <v>0</v>
      </c>
      <c r="AR2251" s="12">
        <v>0</v>
      </c>
      <c r="AS2251" s="12">
        <v>0</v>
      </c>
      <c r="AT2251" s="12">
        <v>0</v>
      </c>
      <c r="AU2251" s="12">
        <v>0</v>
      </c>
      <c r="AV2251" s="12">
        <v>0</v>
      </c>
      <c r="AW2251" s="12">
        <v>0</v>
      </c>
      <c r="AX2251" s="12">
        <v>0</v>
      </c>
      <c r="AY2251" s="12">
        <v>0</v>
      </c>
      <c r="AZ2251" s="12">
        <v>0</v>
      </c>
      <c r="BA2251" s="12">
        <v>0</v>
      </c>
      <c r="BB2251" s="12">
        <v>0</v>
      </c>
      <c r="BC2251" s="12">
        <v>0</v>
      </c>
      <c r="BD2251" s="12">
        <v>0</v>
      </c>
      <c r="BE2251" s="12">
        <v>0</v>
      </c>
      <c r="BF2251" s="12">
        <v>0</v>
      </c>
      <c r="BK2251" t="s">
        <v>332</v>
      </c>
      <c r="BL2251" t="s">
        <v>111</v>
      </c>
      <c r="BM2251" s="2">
        <v>43920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0</v>
      </c>
      <c r="CI2251">
        <v>0</v>
      </c>
      <c r="CJ2251">
        <v>0</v>
      </c>
      <c r="CK2251">
        <v>0</v>
      </c>
      <c r="CL2251">
        <v>0</v>
      </c>
      <c r="CM2251">
        <v>0</v>
      </c>
      <c r="CN2251">
        <v>0</v>
      </c>
    </row>
    <row r="2252" spans="1:92" hidden="1" x14ac:dyDescent="0.25">
      <c r="A2252" s="27" t="s">
        <v>360</v>
      </c>
      <c r="B2252" s="12" t="s">
        <v>112</v>
      </c>
      <c r="C2252" s="2">
        <v>43921</v>
      </c>
      <c r="D2252" s="12">
        <v>0</v>
      </c>
      <c r="E2252" s="12">
        <v>0</v>
      </c>
      <c r="F2252" s="12">
        <v>0</v>
      </c>
      <c r="G2252" s="12">
        <v>0</v>
      </c>
      <c r="H2252" s="12">
        <v>0</v>
      </c>
      <c r="I2252" s="12">
        <v>0</v>
      </c>
      <c r="J2252" s="12">
        <v>0</v>
      </c>
      <c r="K2252" s="12">
        <v>0</v>
      </c>
      <c r="L2252" s="12">
        <v>0</v>
      </c>
      <c r="M2252" s="12">
        <v>0</v>
      </c>
      <c r="N2252" s="12">
        <v>0</v>
      </c>
      <c r="O2252" s="12">
        <v>0</v>
      </c>
      <c r="P2252" s="12">
        <v>0</v>
      </c>
      <c r="Q2252" s="12">
        <v>0</v>
      </c>
      <c r="R2252" s="12">
        <v>0</v>
      </c>
      <c r="S2252" s="12">
        <v>0</v>
      </c>
      <c r="T2252" s="12">
        <v>0</v>
      </c>
      <c r="U2252" s="12">
        <v>0</v>
      </c>
      <c r="V2252" s="12">
        <v>0</v>
      </c>
      <c r="W2252" s="12">
        <v>0</v>
      </c>
      <c r="X2252" s="12">
        <v>0</v>
      </c>
      <c r="Y2252" s="12">
        <v>0</v>
      </c>
      <c r="Z2252" s="12">
        <v>0</v>
      </c>
      <c r="AA2252" s="12">
        <v>0</v>
      </c>
      <c r="AB2252" s="12">
        <v>0</v>
      </c>
      <c r="AC2252" s="12">
        <v>0</v>
      </c>
      <c r="AG2252" s="33" t="s">
        <v>360</v>
      </c>
      <c r="AH2252" s="30" t="s">
        <v>112</v>
      </c>
      <c r="AI2252" s="34">
        <v>43921</v>
      </c>
      <c r="AJ2252" s="12">
        <v>0</v>
      </c>
      <c r="AK2252" s="12">
        <v>0</v>
      </c>
      <c r="AL2252" s="12">
        <v>0</v>
      </c>
      <c r="AM2252" s="12">
        <v>0</v>
      </c>
      <c r="AN2252" s="12">
        <v>0</v>
      </c>
      <c r="AO2252" s="12">
        <v>0</v>
      </c>
      <c r="AP2252" s="12">
        <v>0</v>
      </c>
      <c r="AQ2252" s="12">
        <v>0</v>
      </c>
      <c r="AR2252" s="12">
        <v>0</v>
      </c>
      <c r="AS2252" s="12">
        <v>0</v>
      </c>
      <c r="AT2252" s="12">
        <v>0</v>
      </c>
      <c r="AU2252" s="12">
        <v>0</v>
      </c>
      <c r="AV2252" s="12">
        <v>0</v>
      </c>
      <c r="AW2252" s="12">
        <v>0</v>
      </c>
      <c r="AX2252" s="12">
        <v>0</v>
      </c>
      <c r="AY2252" s="12">
        <v>0</v>
      </c>
      <c r="AZ2252" s="12">
        <v>0</v>
      </c>
      <c r="BA2252" s="12">
        <v>0</v>
      </c>
      <c r="BB2252" s="12">
        <v>0</v>
      </c>
      <c r="BC2252" s="12">
        <v>0</v>
      </c>
      <c r="BD2252" s="12">
        <v>0</v>
      </c>
      <c r="BE2252" s="12">
        <v>0</v>
      </c>
      <c r="BF2252" s="12">
        <v>0</v>
      </c>
      <c r="BK2252" t="s">
        <v>332</v>
      </c>
      <c r="BL2252" t="s">
        <v>112</v>
      </c>
      <c r="BM2252" s="2">
        <v>43920</v>
      </c>
      <c r="BN2252">
        <v>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v>0</v>
      </c>
      <c r="CG2252">
        <v>0</v>
      </c>
      <c r="CH2252">
        <v>0</v>
      </c>
      <c r="CI2252">
        <v>0</v>
      </c>
      <c r="CJ2252">
        <v>0</v>
      </c>
      <c r="CK2252">
        <v>0</v>
      </c>
      <c r="CL2252">
        <v>0</v>
      </c>
      <c r="CM2252">
        <v>0</v>
      </c>
      <c r="CN2252">
        <v>0</v>
      </c>
    </row>
    <row r="2253" spans="1:92" hidden="1" x14ac:dyDescent="0.25">
      <c r="A2253" s="27" t="s">
        <v>360</v>
      </c>
      <c r="B2253" s="12" t="s">
        <v>113</v>
      </c>
      <c r="C2253" s="2">
        <v>43921</v>
      </c>
      <c r="D2253" s="12">
        <v>0</v>
      </c>
      <c r="E2253" s="12">
        <v>0</v>
      </c>
      <c r="F2253" s="12">
        <v>0</v>
      </c>
      <c r="G2253" s="12">
        <v>0</v>
      </c>
      <c r="H2253" s="12">
        <v>0</v>
      </c>
      <c r="I2253" s="12">
        <v>0</v>
      </c>
      <c r="J2253" s="12">
        <v>0</v>
      </c>
      <c r="K2253" s="12">
        <v>0</v>
      </c>
      <c r="L2253" s="12">
        <v>0</v>
      </c>
      <c r="M2253" s="12">
        <v>0</v>
      </c>
      <c r="N2253" s="12">
        <v>0</v>
      </c>
      <c r="O2253" s="12">
        <v>0</v>
      </c>
      <c r="P2253" s="12">
        <v>0</v>
      </c>
      <c r="Q2253" s="12">
        <v>0</v>
      </c>
      <c r="R2253" s="12">
        <v>0</v>
      </c>
      <c r="S2253" s="12">
        <v>0</v>
      </c>
      <c r="T2253" s="12">
        <v>0</v>
      </c>
      <c r="U2253" s="12">
        <v>0</v>
      </c>
      <c r="V2253" s="12">
        <v>0</v>
      </c>
      <c r="W2253" s="12">
        <v>0</v>
      </c>
      <c r="X2253" s="12">
        <v>0</v>
      </c>
      <c r="Y2253" s="12">
        <v>0</v>
      </c>
      <c r="Z2253" s="12">
        <v>0</v>
      </c>
      <c r="AA2253" s="12">
        <v>0</v>
      </c>
      <c r="AB2253" s="12">
        <v>0</v>
      </c>
      <c r="AC2253" s="12">
        <v>0</v>
      </c>
      <c r="AG2253" s="35" t="s">
        <v>360</v>
      </c>
      <c r="AH2253" s="29" t="s">
        <v>113</v>
      </c>
      <c r="AI2253" s="36">
        <v>43921</v>
      </c>
      <c r="AJ2253" s="12">
        <v>0</v>
      </c>
      <c r="AK2253" s="12">
        <v>0</v>
      </c>
      <c r="AL2253" s="12">
        <v>0</v>
      </c>
      <c r="AM2253" s="12">
        <v>0</v>
      </c>
      <c r="AN2253" s="12">
        <v>0</v>
      </c>
      <c r="AO2253" s="12">
        <v>0</v>
      </c>
      <c r="AP2253" s="12">
        <v>0</v>
      </c>
      <c r="AQ2253" s="12">
        <v>0</v>
      </c>
      <c r="AR2253" s="12">
        <v>0</v>
      </c>
      <c r="AS2253" s="12">
        <v>0</v>
      </c>
      <c r="AT2253" s="12">
        <v>0</v>
      </c>
      <c r="AU2253" s="12">
        <v>0</v>
      </c>
      <c r="AV2253" s="12">
        <v>0</v>
      </c>
      <c r="AW2253" s="12">
        <v>0</v>
      </c>
      <c r="AX2253" s="12">
        <v>0</v>
      </c>
      <c r="AY2253" s="12">
        <v>0</v>
      </c>
      <c r="AZ2253" s="12">
        <v>0</v>
      </c>
      <c r="BA2253" s="12">
        <v>0</v>
      </c>
      <c r="BB2253" s="12">
        <v>0</v>
      </c>
      <c r="BC2253" s="12">
        <v>0</v>
      </c>
      <c r="BD2253" s="12">
        <v>0</v>
      </c>
      <c r="BE2253" s="12">
        <v>0</v>
      </c>
      <c r="BF2253" s="12">
        <v>0</v>
      </c>
      <c r="BK2253" t="s">
        <v>332</v>
      </c>
      <c r="BL2253" t="s">
        <v>113</v>
      </c>
      <c r="BM2253" s="2">
        <v>43920</v>
      </c>
      <c r="BN2253">
        <v>0</v>
      </c>
      <c r="BO2253">
        <v>0</v>
      </c>
      <c r="BP2253">
        <v>0</v>
      </c>
      <c r="BQ2253">
        <v>0</v>
      </c>
      <c r="BR2253">
        <v>0</v>
      </c>
      <c r="BS2253">
        <v>0</v>
      </c>
      <c r="BT2253">
        <v>0</v>
      </c>
      <c r="BU2253">
        <v>0</v>
      </c>
      <c r="BV2253">
        <v>0</v>
      </c>
      <c r="BW2253">
        <v>0</v>
      </c>
      <c r="BX2253">
        <v>0</v>
      </c>
      <c r="BY2253">
        <v>0</v>
      </c>
      <c r="BZ2253">
        <v>0</v>
      </c>
      <c r="CA2253">
        <v>0</v>
      </c>
      <c r="CB2253">
        <v>0</v>
      </c>
      <c r="CC2253">
        <v>0</v>
      </c>
      <c r="CD2253">
        <v>0</v>
      </c>
      <c r="CE2253">
        <v>0</v>
      </c>
      <c r="CF2253">
        <v>0</v>
      </c>
      <c r="CG2253">
        <v>0</v>
      </c>
      <c r="CH2253">
        <v>0</v>
      </c>
      <c r="CI2253">
        <v>0</v>
      </c>
      <c r="CJ2253">
        <v>0</v>
      </c>
      <c r="CK2253">
        <v>0</v>
      </c>
      <c r="CL2253">
        <v>0</v>
      </c>
      <c r="CM2253">
        <v>0</v>
      </c>
      <c r="CN2253">
        <v>0</v>
      </c>
    </row>
    <row r="2254" spans="1:92" hidden="1" x14ac:dyDescent="0.25">
      <c r="A2254" s="27" t="s">
        <v>361</v>
      </c>
      <c r="B2254" s="12" t="s">
        <v>110</v>
      </c>
      <c r="C2254" s="2">
        <v>43921</v>
      </c>
      <c r="D2254" s="12">
        <v>0</v>
      </c>
      <c r="E2254" s="12">
        <v>0</v>
      </c>
      <c r="F2254" s="12">
        <v>0</v>
      </c>
      <c r="G2254" s="12">
        <v>0</v>
      </c>
      <c r="H2254" s="12">
        <v>0</v>
      </c>
      <c r="I2254" s="12">
        <v>0</v>
      </c>
      <c r="J2254" s="12">
        <v>0</v>
      </c>
      <c r="K2254" s="12">
        <v>0</v>
      </c>
      <c r="L2254" s="12">
        <v>0</v>
      </c>
      <c r="M2254" s="12">
        <v>0</v>
      </c>
      <c r="N2254" s="12">
        <v>0</v>
      </c>
      <c r="O2254" s="12">
        <v>0</v>
      </c>
      <c r="P2254" s="12">
        <v>0</v>
      </c>
      <c r="Q2254" s="12">
        <v>0</v>
      </c>
      <c r="R2254" s="12">
        <v>0</v>
      </c>
      <c r="S2254" s="12">
        <v>0</v>
      </c>
      <c r="T2254" s="12">
        <v>0</v>
      </c>
      <c r="U2254" s="12">
        <v>0</v>
      </c>
      <c r="V2254" s="12">
        <v>0</v>
      </c>
      <c r="W2254" s="12">
        <v>0</v>
      </c>
      <c r="X2254" s="12">
        <v>0</v>
      </c>
      <c r="Y2254" s="12">
        <v>0</v>
      </c>
      <c r="Z2254" s="12">
        <v>0</v>
      </c>
      <c r="AA2254" s="12">
        <v>0</v>
      </c>
      <c r="AB2254" s="12">
        <v>0</v>
      </c>
      <c r="AC2254" s="12">
        <v>0</v>
      </c>
      <c r="AG2254" s="33" t="s">
        <v>361</v>
      </c>
      <c r="AH2254" s="30" t="s">
        <v>110</v>
      </c>
      <c r="AI2254" s="34">
        <v>43921</v>
      </c>
      <c r="AJ2254" s="12">
        <v>0</v>
      </c>
      <c r="AK2254" s="12">
        <v>0</v>
      </c>
      <c r="AL2254" s="12">
        <v>0</v>
      </c>
      <c r="AM2254" s="12">
        <v>0</v>
      </c>
      <c r="AN2254" s="12">
        <v>0</v>
      </c>
      <c r="AO2254" s="12">
        <v>0</v>
      </c>
      <c r="AP2254" s="12">
        <v>0</v>
      </c>
      <c r="AQ2254" s="12">
        <v>0</v>
      </c>
      <c r="AR2254" s="12">
        <v>0</v>
      </c>
      <c r="AS2254" s="12">
        <v>0</v>
      </c>
      <c r="AT2254" s="12">
        <v>0</v>
      </c>
      <c r="AU2254" s="12">
        <v>0</v>
      </c>
      <c r="AV2254" s="12">
        <v>0</v>
      </c>
      <c r="AW2254" s="12">
        <v>0</v>
      </c>
      <c r="AX2254" s="12">
        <v>0</v>
      </c>
      <c r="AY2254" s="12">
        <v>0</v>
      </c>
      <c r="AZ2254" s="12">
        <v>0</v>
      </c>
      <c r="BA2254" s="12">
        <v>0</v>
      </c>
      <c r="BB2254" s="12">
        <v>0</v>
      </c>
      <c r="BC2254" s="12">
        <v>0</v>
      </c>
      <c r="BD2254" s="12">
        <v>0</v>
      </c>
      <c r="BE2254" s="12">
        <v>0</v>
      </c>
      <c r="BF2254" s="12">
        <v>0</v>
      </c>
      <c r="BK2254" t="s">
        <v>333</v>
      </c>
      <c r="BL2254" t="s">
        <v>110</v>
      </c>
      <c r="BM2254" s="2">
        <v>43920</v>
      </c>
      <c r="BN2254">
        <v>0</v>
      </c>
      <c r="BO2254">
        <v>0</v>
      </c>
      <c r="BP2254">
        <v>0</v>
      </c>
      <c r="BQ2254">
        <v>0</v>
      </c>
      <c r="BR2254">
        <v>0</v>
      </c>
      <c r="BS2254">
        <v>0</v>
      </c>
      <c r="BT2254">
        <v>0</v>
      </c>
      <c r="BU2254">
        <v>0</v>
      </c>
      <c r="BV2254">
        <v>0</v>
      </c>
      <c r="BW2254">
        <v>0</v>
      </c>
      <c r="BX2254">
        <v>0</v>
      </c>
      <c r="BY2254">
        <v>0</v>
      </c>
      <c r="BZ2254">
        <v>0</v>
      </c>
      <c r="CA2254">
        <v>0</v>
      </c>
      <c r="CB2254">
        <v>0</v>
      </c>
      <c r="CC2254">
        <v>0</v>
      </c>
      <c r="CD2254">
        <v>0</v>
      </c>
      <c r="CE2254">
        <v>0</v>
      </c>
      <c r="CF2254">
        <v>0</v>
      </c>
      <c r="CG2254">
        <v>0</v>
      </c>
      <c r="CH2254">
        <v>0</v>
      </c>
      <c r="CI2254">
        <v>0</v>
      </c>
      <c r="CJ2254">
        <v>0</v>
      </c>
      <c r="CK2254">
        <v>0</v>
      </c>
      <c r="CL2254">
        <v>0</v>
      </c>
      <c r="CM2254">
        <v>0</v>
      </c>
      <c r="CN2254">
        <v>0</v>
      </c>
    </row>
    <row r="2255" spans="1:92" hidden="1" x14ac:dyDescent="0.25">
      <c r="A2255" s="27" t="s">
        <v>361</v>
      </c>
      <c r="B2255" s="12" t="s">
        <v>111</v>
      </c>
      <c r="C2255" s="2">
        <v>43921</v>
      </c>
      <c r="D2255" s="12">
        <v>0</v>
      </c>
      <c r="E2255" s="12">
        <v>0</v>
      </c>
      <c r="F2255" s="12">
        <v>0</v>
      </c>
      <c r="G2255" s="12">
        <v>0</v>
      </c>
      <c r="H2255" s="12">
        <v>0</v>
      </c>
      <c r="I2255" s="12">
        <v>0</v>
      </c>
      <c r="J2255" s="12">
        <v>0</v>
      </c>
      <c r="K2255" s="12">
        <v>0</v>
      </c>
      <c r="L2255" s="12">
        <v>0</v>
      </c>
      <c r="M2255" s="12">
        <v>0</v>
      </c>
      <c r="N2255" s="12">
        <v>0</v>
      </c>
      <c r="O2255" s="12">
        <v>0</v>
      </c>
      <c r="P2255" s="12">
        <v>0</v>
      </c>
      <c r="Q2255" s="12">
        <v>0</v>
      </c>
      <c r="R2255" s="12">
        <v>0</v>
      </c>
      <c r="S2255" s="12">
        <v>0</v>
      </c>
      <c r="T2255" s="12">
        <v>0</v>
      </c>
      <c r="U2255" s="12">
        <v>0</v>
      </c>
      <c r="V2255" s="12">
        <v>0</v>
      </c>
      <c r="W2255" s="12">
        <v>0</v>
      </c>
      <c r="X2255" s="12">
        <v>0</v>
      </c>
      <c r="Y2255" s="12">
        <v>0</v>
      </c>
      <c r="Z2255" s="12">
        <v>0</v>
      </c>
      <c r="AA2255" s="12">
        <v>0</v>
      </c>
      <c r="AB2255" s="12">
        <v>0</v>
      </c>
      <c r="AC2255" s="12">
        <v>0</v>
      </c>
      <c r="AG2255" s="35" t="s">
        <v>361</v>
      </c>
      <c r="AH2255" s="29" t="s">
        <v>111</v>
      </c>
      <c r="AI2255" s="36">
        <v>43921</v>
      </c>
      <c r="AJ2255" s="12">
        <v>0</v>
      </c>
      <c r="AK2255" s="12">
        <v>0</v>
      </c>
      <c r="AL2255" s="12">
        <v>0</v>
      </c>
      <c r="AM2255" s="12">
        <v>0</v>
      </c>
      <c r="AN2255" s="12">
        <v>0</v>
      </c>
      <c r="AO2255" s="12">
        <v>0</v>
      </c>
      <c r="AP2255" s="12">
        <v>0</v>
      </c>
      <c r="AQ2255" s="12">
        <v>0</v>
      </c>
      <c r="AR2255" s="12">
        <v>0</v>
      </c>
      <c r="AS2255" s="12">
        <v>0</v>
      </c>
      <c r="AT2255" s="12">
        <v>0</v>
      </c>
      <c r="AU2255" s="12">
        <v>0</v>
      </c>
      <c r="AV2255" s="12">
        <v>0</v>
      </c>
      <c r="AW2255" s="12">
        <v>0</v>
      </c>
      <c r="AX2255" s="12">
        <v>0</v>
      </c>
      <c r="AY2255" s="12">
        <v>0</v>
      </c>
      <c r="AZ2255" s="12">
        <v>0</v>
      </c>
      <c r="BA2255" s="12">
        <v>0</v>
      </c>
      <c r="BB2255" s="12">
        <v>0</v>
      </c>
      <c r="BC2255" s="12">
        <v>0</v>
      </c>
      <c r="BD2255" s="12">
        <v>0</v>
      </c>
      <c r="BE2255" s="12">
        <v>0</v>
      </c>
      <c r="BF2255" s="12">
        <v>0</v>
      </c>
      <c r="BK2255" t="s">
        <v>333</v>
      </c>
      <c r="BL2255" t="s">
        <v>111</v>
      </c>
      <c r="BM2255" s="2">
        <v>43920</v>
      </c>
      <c r="BN2255">
        <v>0</v>
      </c>
      <c r="BO2255">
        <v>0</v>
      </c>
      <c r="BP2255">
        <v>0</v>
      </c>
      <c r="BQ2255">
        <v>0</v>
      </c>
      <c r="BR2255">
        <v>0</v>
      </c>
      <c r="BS2255">
        <v>0</v>
      </c>
      <c r="BT2255">
        <v>0</v>
      </c>
      <c r="BU2255">
        <v>0</v>
      </c>
      <c r="BV2255">
        <v>0</v>
      </c>
      <c r="BW2255">
        <v>0</v>
      </c>
      <c r="BX2255">
        <v>0</v>
      </c>
      <c r="BY2255">
        <v>0</v>
      </c>
      <c r="BZ2255">
        <v>0</v>
      </c>
      <c r="CA2255">
        <v>0</v>
      </c>
      <c r="CB2255">
        <v>0</v>
      </c>
      <c r="CC2255">
        <v>0</v>
      </c>
      <c r="CD2255">
        <v>0</v>
      </c>
      <c r="CE2255">
        <v>0</v>
      </c>
      <c r="CF2255">
        <v>0</v>
      </c>
      <c r="CG2255">
        <v>0</v>
      </c>
      <c r="CH2255">
        <v>0</v>
      </c>
      <c r="CI2255">
        <v>0</v>
      </c>
      <c r="CJ2255">
        <v>0</v>
      </c>
      <c r="CK2255">
        <v>0</v>
      </c>
      <c r="CL2255">
        <v>0</v>
      </c>
      <c r="CM2255">
        <v>0</v>
      </c>
      <c r="CN2255">
        <v>0</v>
      </c>
    </row>
    <row r="2256" spans="1:92" hidden="1" x14ac:dyDescent="0.25">
      <c r="A2256" s="27" t="s">
        <v>361</v>
      </c>
      <c r="B2256" s="12" t="s">
        <v>112</v>
      </c>
      <c r="C2256" s="2">
        <v>43921</v>
      </c>
      <c r="D2256" s="12">
        <v>0</v>
      </c>
      <c r="E2256" s="12">
        <v>0</v>
      </c>
      <c r="F2256" s="12">
        <v>0</v>
      </c>
      <c r="G2256" s="12">
        <v>0</v>
      </c>
      <c r="H2256" s="12">
        <v>0</v>
      </c>
      <c r="I2256" s="12">
        <v>0</v>
      </c>
      <c r="J2256" s="12">
        <v>0</v>
      </c>
      <c r="K2256" s="12">
        <v>0</v>
      </c>
      <c r="L2256" s="12">
        <v>0</v>
      </c>
      <c r="M2256" s="12">
        <v>0</v>
      </c>
      <c r="N2256" s="12">
        <v>0</v>
      </c>
      <c r="O2256" s="12">
        <v>0</v>
      </c>
      <c r="P2256" s="12">
        <v>0</v>
      </c>
      <c r="Q2256" s="12">
        <v>0</v>
      </c>
      <c r="R2256" s="12">
        <v>0</v>
      </c>
      <c r="S2256" s="12">
        <v>0</v>
      </c>
      <c r="T2256" s="12">
        <v>0</v>
      </c>
      <c r="U2256" s="12">
        <v>0</v>
      </c>
      <c r="V2256" s="12">
        <v>0</v>
      </c>
      <c r="W2256" s="12">
        <v>0</v>
      </c>
      <c r="X2256" s="12">
        <v>0</v>
      </c>
      <c r="Y2256" s="12">
        <v>0</v>
      </c>
      <c r="Z2256" s="12">
        <v>0</v>
      </c>
      <c r="AA2256" s="12">
        <v>0</v>
      </c>
      <c r="AB2256" s="12">
        <v>0</v>
      </c>
      <c r="AC2256" s="12">
        <v>0</v>
      </c>
      <c r="AG2256" s="33" t="s">
        <v>361</v>
      </c>
      <c r="AH2256" s="30" t="s">
        <v>112</v>
      </c>
      <c r="AI2256" s="34">
        <v>43921</v>
      </c>
      <c r="AJ2256" s="12">
        <v>0</v>
      </c>
      <c r="AK2256" s="12">
        <v>0</v>
      </c>
      <c r="AL2256" s="12">
        <v>0</v>
      </c>
      <c r="AM2256" s="12">
        <v>0</v>
      </c>
      <c r="AN2256" s="12">
        <v>0</v>
      </c>
      <c r="AO2256" s="12">
        <v>0</v>
      </c>
      <c r="AP2256" s="12">
        <v>0</v>
      </c>
      <c r="AQ2256" s="12">
        <v>0</v>
      </c>
      <c r="AR2256" s="12">
        <v>0</v>
      </c>
      <c r="AS2256" s="12">
        <v>0</v>
      </c>
      <c r="AT2256" s="12">
        <v>0</v>
      </c>
      <c r="AU2256" s="12">
        <v>0</v>
      </c>
      <c r="AV2256" s="12">
        <v>0</v>
      </c>
      <c r="AW2256" s="12">
        <v>0</v>
      </c>
      <c r="AX2256" s="12">
        <v>0</v>
      </c>
      <c r="AY2256" s="12">
        <v>0</v>
      </c>
      <c r="AZ2256" s="12">
        <v>0</v>
      </c>
      <c r="BA2256" s="12">
        <v>0</v>
      </c>
      <c r="BB2256" s="12">
        <v>0</v>
      </c>
      <c r="BC2256" s="12">
        <v>0</v>
      </c>
      <c r="BD2256" s="12">
        <v>0</v>
      </c>
      <c r="BE2256" s="12">
        <v>0</v>
      </c>
      <c r="BF2256" s="12">
        <v>0</v>
      </c>
      <c r="BK2256" t="s">
        <v>333</v>
      </c>
      <c r="BL2256" t="s">
        <v>112</v>
      </c>
      <c r="BM2256" s="2">
        <v>43920</v>
      </c>
      <c r="BN2256">
        <v>0</v>
      </c>
      <c r="BO2256">
        <v>0</v>
      </c>
      <c r="BP2256">
        <v>0</v>
      </c>
      <c r="BQ2256">
        <v>0</v>
      </c>
      <c r="BR2256">
        <v>0</v>
      </c>
      <c r="BS2256">
        <v>0</v>
      </c>
      <c r="BT2256">
        <v>0</v>
      </c>
      <c r="BU2256">
        <v>0</v>
      </c>
      <c r="BV2256">
        <v>0</v>
      </c>
      <c r="BW2256">
        <v>0</v>
      </c>
      <c r="BX2256">
        <v>0</v>
      </c>
      <c r="BY2256">
        <v>0</v>
      </c>
      <c r="BZ2256">
        <v>0</v>
      </c>
      <c r="CA2256">
        <v>0</v>
      </c>
      <c r="CB2256">
        <v>0</v>
      </c>
      <c r="CC2256">
        <v>0</v>
      </c>
      <c r="CD2256">
        <v>0</v>
      </c>
      <c r="CE2256">
        <v>0</v>
      </c>
      <c r="CF2256">
        <v>0</v>
      </c>
      <c r="CG2256">
        <v>0</v>
      </c>
      <c r="CH2256">
        <v>0</v>
      </c>
      <c r="CI2256">
        <v>0</v>
      </c>
      <c r="CJ2256">
        <v>0</v>
      </c>
      <c r="CK2256">
        <v>0</v>
      </c>
      <c r="CL2256">
        <v>0</v>
      </c>
      <c r="CM2256">
        <v>0</v>
      </c>
      <c r="CN2256">
        <v>0</v>
      </c>
    </row>
    <row r="2257" spans="1:92" hidden="1" x14ac:dyDescent="0.25">
      <c r="A2257" s="27" t="s">
        <v>361</v>
      </c>
      <c r="B2257" s="12" t="s">
        <v>113</v>
      </c>
      <c r="C2257" s="2">
        <v>43921</v>
      </c>
      <c r="D2257" s="12">
        <v>0</v>
      </c>
      <c r="E2257" s="12">
        <v>0</v>
      </c>
      <c r="F2257" s="12">
        <v>0</v>
      </c>
      <c r="G2257" s="12">
        <v>0</v>
      </c>
      <c r="H2257" s="12">
        <v>0</v>
      </c>
      <c r="I2257" s="12">
        <v>0</v>
      </c>
      <c r="J2257" s="12">
        <v>0</v>
      </c>
      <c r="K2257" s="12">
        <v>0</v>
      </c>
      <c r="L2257" s="12">
        <v>0</v>
      </c>
      <c r="M2257" s="12">
        <v>0</v>
      </c>
      <c r="N2257" s="12">
        <v>0</v>
      </c>
      <c r="O2257" s="12">
        <v>0</v>
      </c>
      <c r="P2257" s="12">
        <v>0</v>
      </c>
      <c r="Q2257" s="12">
        <v>0</v>
      </c>
      <c r="R2257" s="12">
        <v>0</v>
      </c>
      <c r="S2257" s="12">
        <v>0</v>
      </c>
      <c r="T2257" s="12">
        <v>0</v>
      </c>
      <c r="U2257" s="12">
        <v>0</v>
      </c>
      <c r="V2257" s="12">
        <v>0</v>
      </c>
      <c r="W2257" s="12">
        <v>0</v>
      </c>
      <c r="X2257" s="12">
        <v>0</v>
      </c>
      <c r="Y2257" s="12">
        <v>0</v>
      </c>
      <c r="Z2257" s="12">
        <v>0</v>
      </c>
      <c r="AA2257" s="12">
        <v>0</v>
      </c>
      <c r="AB2257" s="12">
        <v>0</v>
      </c>
      <c r="AC2257" s="12">
        <v>0</v>
      </c>
      <c r="AG2257" s="35" t="s">
        <v>361</v>
      </c>
      <c r="AH2257" s="29" t="s">
        <v>113</v>
      </c>
      <c r="AI2257" s="36">
        <v>43921</v>
      </c>
      <c r="AJ2257" s="12">
        <v>0</v>
      </c>
      <c r="AK2257" s="12">
        <v>0</v>
      </c>
      <c r="AL2257" s="12">
        <v>0</v>
      </c>
      <c r="AM2257" s="12">
        <v>0</v>
      </c>
      <c r="AN2257" s="12">
        <v>0</v>
      </c>
      <c r="AO2257" s="12">
        <v>0</v>
      </c>
      <c r="AP2257" s="12">
        <v>0</v>
      </c>
      <c r="AQ2257" s="12">
        <v>0</v>
      </c>
      <c r="AR2257" s="12">
        <v>0</v>
      </c>
      <c r="AS2257" s="12">
        <v>0</v>
      </c>
      <c r="AT2257" s="12">
        <v>0</v>
      </c>
      <c r="AU2257" s="12">
        <v>0</v>
      </c>
      <c r="AV2257" s="12">
        <v>0</v>
      </c>
      <c r="AW2257" s="12">
        <v>0</v>
      </c>
      <c r="AX2257" s="12">
        <v>0</v>
      </c>
      <c r="AY2257" s="12">
        <v>0</v>
      </c>
      <c r="AZ2257" s="12">
        <v>0</v>
      </c>
      <c r="BA2257" s="12">
        <v>0</v>
      </c>
      <c r="BB2257" s="12">
        <v>0</v>
      </c>
      <c r="BC2257" s="12">
        <v>0</v>
      </c>
      <c r="BD2257" s="12">
        <v>0</v>
      </c>
      <c r="BE2257" s="12">
        <v>0</v>
      </c>
      <c r="BF2257" s="12">
        <v>0</v>
      </c>
      <c r="BK2257" t="s">
        <v>333</v>
      </c>
      <c r="BL2257" t="s">
        <v>113</v>
      </c>
      <c r="BM2257" s="2">
        <v>43920</v>
      </c>
      <c r="BN2257">
        <v>0</v>
      </c>
      <c r="BO2257">
        <v>0</v>
      </c>
      <c r="BP2257">
        <v>0</v>
      </c>
      <c r="BQ2257">
        <v>0</v>
      </c>
      <c r="BR2257">
        <v>0</v>
      </c>
      <c r="BS2257">
        <v>0</v>
      </c>
      <c r="BT2257">
        <v>0</v>
      </c>
      <c r="BU2257">
        <v>0</v>
      </c>
      <c r="BV2257">
        <v>0</v>
      </c>
      <c r="BW2257">
        <v>0</v>
      </c>
      <c r="BX2257">
        <v>0</v>
      </c>
      <c r="BY2257">
        <v>0</v>
      </c>
      <c r="BZ2257">
        <v>0</v>
      </c>
      <c r="CA2257">
        <v>0</v>
      </c>
      <c r="CB2257">
        <v>0</v>
      </c>
      <c r="CC2257">
        <v>0</v>
      </c>
      <c r="CD2257">
        <v>0</v>
      </c>
      <c r="CE2257">
        <v>0</v>
      </c>
      <c r="CF2257">
        <v>0</v>
      </c>
      <c r="CG2257">
        <v>0</v>
      </c>
      <c r="CH2257">
        <v>0</v>
      </c>
      <c r="CI2257">
        <v>0</v>
      </c>
      <c r="CJ2257">
        <v>0</v>
      </c>
      <c r="CK2257">
        <v>0</v>
      </c>
      <c r="CL2257">
        <v>0</v>
      </c>
      <c r="CM2257">
        <v>0</v>
      </c>
      <c r="CN2257">
        <v>0</v>
      </c>
    </row>
    <row r="2258" spans="1:92" hidden="1" x14ac:dyDescent="0.25">
      <c r="A2258" s="27" t="s">
        <v>362</v>
      </c>
      <c r="B2258" s="12" t="s">
        <v>110</v>
      </c>
      <c r="C2258" s="2">
        <v>43921</v>
      </c>
      <c r="D2258" s="12">
        <v>0</v>
      </c>
      <c r="E2258" s="12">
        <v>0</v>
      </c>
      <c r="F2258" s="12">
        <v>0</v>
      </c>
      <c r="G2258" s="12">
        <v>0</v>
      </c>
      <c r="H2258" s="12">
        <v>0</v>
      </c>
      <c r="I2258" s="12">
        <v>0</v>
      </c>
      <c r="J2258" s="12">
        <v>0</v>
      </c>
      <c r="K2258" s="12">
        <v>0</v>
      </c>
      <c r="L2258" s="12">
        <v>0</v>
      </c>
      <c r="M2258" s="12">
        <v>0</v>
      </c>
      <c r="N2258" s="12">
        <v>0</v>
      </c>
      <c r="O2258" s="12">
        <v>0</v>
      </c>
      <c r="P2258" s="12">
        <v>0</v>
      </c>
      <c r="Q2258" s="12">
        <v>0</v>
      </c>
      <c r="R2258" s="12">
        <v>0</v>
      </c>
      <c r="S2258" s="12">
        <v>0</v>
      </c>
      <c r="T2258" s="12">
        <v>0</v>
      </c>
      <c r="U2258" s="12">
        <v>0</v>
      </c>
      <c r="V2258" s="12">
        <v>0</v>
      </c>
      <c r="W2258" s="12">
        <v>0</v>
      </c>
      <c r="X2258" s="12">
        <v>0</v>
      </c>
      <c r="Y2258" s="12">
        <v>0</v>
      </c>
      <c r="Z2258" s="12">
        <v>0</v>
      </c>
      <c r="AA2258" s="12">
        <v>0</v>
      </c>
      <c r="AB2258" s="12">
        <v>0</v>
      </c>
      <c r="AC2258" s="12">
        <v>0</v>
      </c>
      <c r="AG2258" s="33" t="s">
        <v>362</v>
      </c>
      <c r="AH2258" s="30" t="s">
        <v>110</v>
      </c>
      <c r="AI2258" s="34">
        <v>43921</v>
      </c>
      <c r="AJ2258" s="12">
        <v>0</v>
      </c>
      <c r="AK2258" s="12">
        <v>0</v>
      </c>
      <c r="AL2258" s="12">
        <v>0</v>
      </c>
      <c r="AM2258" s="12">
        <v>0</v>
      </c>
      <c r="AN2258" s="12">
        <v>0</v>
      </c>
      <c r="AO2258" s="12">
        <v>0</v>
      </c>
      <c r="AP2258" s="12">
        <v>0</v>
      </c>
      <c r="AQ2258" s="12">
        <v>0</v>
      </c>
      <c r="AR2258" s="12">
        <v>0</v>
      </c>
      <c r="AS2258" s="12">
        <v>0</v>
      </c>
      <c r="AT2258" s="12">
        <v>0</v>
      </c>
      <c r="AU2258" s="12">
        <v>0</v>
      </c>
      <c r="AV2258" s="12">
        <v>0</v>
      </c>
      <c r="AW2258" s="12">
        <v>0</v>
      </c>
      <c r="AX2258" s="12">
        <v>0</v>
      </c>
      <c r="AY2258" s="12">
        <v>0</v>
      </c>
      <c r="AZ2258" s="12">
        <v>0</v>
      </c>
      <c r="BA2258" s="12">
        <v>0</v>
      </c>
      <c r="BB2258" s="12">
        <v>0</v>
      </c>
      <c r="BC2258" s="12">
        <v>0</v>
      </c>
      <c r="BD2258" s="12">
        <v>0</v>
      </c>
      <c r="BE2258" s="12">
        <v>0</v>
      </c>
      <c r="BF2258" s="12">
        <v>0</v>
      </c>
      <c r="BK2258" t="s">
        <v>334</v>
      </c>
      <c r="BL2258" t="s">
        <v>110</v>
      </c>
      <c r="BM2258" s="2">
        <v>43920</v>
      </c>
      <c r="BN2258">
        <v>0</v>
      </c>
      <c r="BO2258">
        <v>0</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c r="CI2258">
        <v>0</v>
      </c>
      <c r="CJ2258">
        <v>0</v>
      </c>
      <c r="CK2258">
        <v>0</v>
      </c>
      <c r="CL2258">
        <v>0</v>
      </c>
      <c r="CM2258">
        <v>0</v>
      </c>
      <c r="CN2258">
        <v>0</v>
      </c>
    </row>
    <row r="2259" spans="1:92" hidden="1" x14ac:dyDescent="0.25">
      <c r="A2259" s="27" t="s">
        <v>362</v>
      </c>
      <c r="B2259" s="12" t="s">
        <v>111</v>
      </c>
      <c r="C2259" s="2">
        <v>43921</v>
      </c>
      <c r="D2259" s="12">
        <v>0</v>
      </c>
      <c r="E2259" s="12">
        <v>0</v>
      </c>
      <c r="F2259" s="12">
        <v>0</v>
      </c>
      <c r="G2259" s="12">
        <v>0</v>
      </c>
      <c r="H2259" s="12">
        <v>0</v>
      </c>
      <c r="I2259" s="12">
        <v>0</v>
      </c>
      <c r="J2259" s="12">
        <v>0</v>
      </c>
      <c r="K2259" s="12">
        <v>0</v>
      </c>
      <c r="L2259" s="12">
        <v>0</v>
      </c>
      <c r="M2259" s="12">
        <v>0</v>
      </c>
      <c r="N2259" s="12">
        <v>0</v>
      </c>
      <c r="O2259" s="12">
        <v>0</v>
      </c>
      <c r="P2259" s="12">
        <v>0</v>
      </c>
      <c r="Q2259" s="12">
        <v>0</v>
      </c>
      <c r="R2259" s="12">
        <v>0</v>
      </c>
      <c r="S2259" s="12">
        <v>0</v>
      </c>
      <c r="T2259" s="12">
        <v>0</v>
      </c>
      <c r="U2259" s="12">
        <v>0</v>
      </c>
      <c r="V2259" s="12">
        <v>0</v>
      </c>
      <c r="W2259" s="12">
        <v>0</v>
      </c>
      <c r="X2259" s="12">
        <v>0</v>
      </c>
      <c r="Y2259" s="12">
        <v>0</v>
      </c>
      <c r="Z2259" s="12">
        <v>0</v>
      </c>
      <c r="AA2259" s="12">
        <v>0</v>
      </c>
      <c r="AB2259" s="12">
        <v>0</v>
      </c>
      <c r="AC2259" s="12">
        <v>0</v>
      </c>
      <c r="AG2259" s="35" t="s">
        <v>362</v>
      </c>
      <c r="AH2259" s="29" t="s">
        <v>111</v>
      </c>
      <c r="AI2259" s="36">
        <v>43921</v>
      </c>
      <c r="AJ2259" s="12">
        <v>0</v>
      </c>
      <c r="AK2259" s="12">
        <v>0</v>
      </c>
      <c r="AL2259" s="12">
        <v>0</v>
      </c>
      <c r="AM2259" s="12">
        <v>0</v>
      </c>
      <c r="AN2259" s="12">
        <v>0</v>
      </c>
      <c r="AO2259" s="12">
        <v>0</v>
      </c>
      <c r="AP2259" s="12">
        <v>0</v>
      </c>
      <c r="AQ2259" s="12">
        <v>0</v>
      </c>
      <c r="AR2259" s="12">
        <v>0</v>
      </c>
      <c r="AS2259" s="12">
        <v>0</v>
      </c>
      <c r="AT2259" s="12">
        <v>0</v>
      </c>
      <c r="AU2259" s="12">
        <v>0</v>
      </c>
      <c r="AV2259" s="12">
        <v>0</v>
      </c>
      <c r="AW2259" s="12">
        <v>0</v>
      </c>
      <c r="AX2259" s="12">
        <v>0</v>
      </c>
      <c r="AY2259" s="12">
        <v>0</v>
      </c>
      <c r="AZ2259" s="12">
        <v>0</v>
      </c>
      <c r="BA2259" s="12">
        <v>0</v>
      </c>
      <c r="BB2259" s="12">
        <v>0</v>
      </c>
      <c r="BC2259" s="12">
        <v>0</v>
      </c>
      <c r="BD2259" s="12">
        <v>0</v>
      </c>
      <c r="BE2259" s="12">
        <v>0</v>
      </c>
      <c r="BF2259" s="12">
        <v>0</v>
      </c>
      <c r="BK2259" t="s">
        <v>334</v>
      </c>
      <c r="BL2259" t="s">
        <v>111</v>
      </c>
      <c r="BM2259" s="2">
        <v>43920</v>
      </c>
      <c r="BN2259">
        <v>0</v>
      </c>
      <c r="BO2259">
        <v>0</v>
      </c>
      <c r="BP2259">
        <v>0</v>
      </c>
      <c r="BQ2259">
        <v>0</v>
      </c>
      <c r="BR2259">
        <v>0</v>
      </c>
      <c r="BS2259">
        <v>0</v>
      </c>
      <c r="BT2259">
        <v>0</v>
      </c>
      <c r="BU2259">
        <v>0</v>
      </c>
      <c r="BV2259">
        <v>0</v>
      </c>
      <c r="BW2259">
        <v>0</v>
      </c>
      <c r="BX2259">
        <v>0</v>
      </c>
      <c r="BY2259">
        <v>0</v>
      </c>
      <c r="BZ2259">
        <v>0</v>
      </c>
      <c r="CA2259">
        <v>0</v>
      </c>
      <c r="CB2259">
        <v>0</v>
      </c>
      <c r="CC2259">
        <v>0</v>
      </c>
      <c r="CD2259">
        <v>0</v>
      </c>
      <c r="CE2259">
        <v>0</v>
      </c>
      <c r="CF2259">
        <v>0</v>
      </c>
      <c r="CG2259">
        <v>0</v>
      </c>
      <c r="CH2259">
        <v>0</v>
      </c>
      <c r="CI2259">
        <v>0</v>
      </c>
      <c r="CJ2259">
        <v>0</v>
      </c>
      <c r="CK2259">
        <v>0</v>
      </c>
      <c r="CL2259">
        <v>0</v>
      </c>
      <c r="CM2259">
        <v>0</v>
      </c>
      <c r="CN2259">
        <v>0</v>
      </c>
    </row>
    <row r="2260" spans="1:92" hidden="1" x14ac:dyDescent="0.25">
      <c r="A2260" s="27" t="s">
        <v>362</v>
      </c>
      <c r="B2260" s="12" t="s">
        <v>112</v>
      </c>
      <c r="C2260" s="2">
        <v>43921</v>
      </c>
      <c r="D2260" s="12">
        <v>0</v>
      </c>
      <c r="E2260" s="12">
        <v>0</v>
      </c>
      <c r="F2260" s="12">
        <v>0</v>
      </c>
      <c r="G2260" s="12">
        <v>0</v>
      </c>
      <c r="H2260" s="12">
        <v>0</v>
      </c>
      <c r="I2260" s="12">
        <v>0</v>
      </c>
      <c r="J2260" s="12">
        <v>0</v>
      </c>
      <c r="K2260" s="12">
        <v>0</v>
      </c>
      <c r="L2260" s="12">
        <v>0</v>
      </c>
      <c r="M2260" s="12">
        <v>0</v>
      </c>
      <c r="N2260" s="12">
        <v>0</v>
      </c>
      <c r="O2260" s="12">
        <v>0</v>
      </c>
      <c r="P2260" s="12">
        <v>0</v>
      </c>
      <c r="Q2260" s="12">
        <v>0</v>
      </c>
      <c r="R2260" s="12">
        <v>0</v>
      </c>
      <c r="S2260" s="12">
        <v>0</v>
      </c>
      <c r="T2260" s="12">
        <v>0</v>
      </c>
      <c r="U2260" s="12">
        <v>0</v>
      </c>
      <c r="V2260" s="12">
        <v>0</v>
      </c>
      <c r="W2260" s="12">
        <v>0</v>
      </c>
      <c r="X2260" s="12">
        <v>0</v>
      </c>
      <c r="Y2260" s="12">
        <v>0</v>
      </c>
      <c r="Z2260" s="12">
        <v>0</v>
      </c>
      <c r="AA2260" s="12">
        <v>0</v>
      </c>
      <c r="AB2260" s="12">
        <v>0</v>
      </c>
      <c r="AC2260" s="12">
        <v>0</v>
      </c>
      <c r="AG2260" s="33" t="s">
        <v>362</v>
      </c>
      <c r="AH2260" s="30" t="s">
        <v>112</v>
      </c>
      <c r="AI2260" s="34">
        <v>43921</v>
      </c>
      <c r="AJ2260" s="12">
        <v>0</v>
      </c>
      <c r="AK2260" s="12">
        <v>0</v>
      </c>
      <c r="AL2260" s="12">
        <v>0</v>
      </c>
      <c r="AM2260" s="12">
        <v>0</v>
      </c>
      <c r="AN2260" s="12">
        <v>0</v>
      </c>
      <c r="AO2260" s="12">
        <v>0</v>
      </c>
      <c r="AP2260" s="12">
        <v>0</v>
      </c>
      <c r="AQ2260" s="12">
        <v>0</v>
      </c>
      <c r="AR2260" s="12">
        <v>0</v>
      </c>
      <c r="AS2260" s="12">
        <v>0</v>
      </c>
      <c r="AT2260" s="12">
        <v>0</v>
      </c>
      <c r="AU2260" s="12">
        <v>0</v>
      </c>
      <c r="AV2260" s="12">
        <v>0</v>
      </c>
      <c r="AW2260" s="12">
        <v>0</v>
      </c>
      <c r="AX2260" s="12">
        <v>0</v>
      </c>
      <c r="AY2260" s="12">
        <v>0</v>
      </c>
      <c r="AZ2260" s="12">
        <v>0</v>
      </c>
      <c r="BA2260" s="12">
        <v>0</v>
      </c>
      <c r="BB2260" s="12">
        <v>0</v>
      </c>
      <c r="BC2260" s="12">
        <v>0</v>
      </c>
      <c r="BD2260" s="12">
        <v>0</v>
      </c>
      <c r="BE2260" s="12">
        <v>0</v>
      </c>
      <c r="BF2260" s="12">
        <v>0</v>
      </c>
      <c r="BK2260" t="s">
        <v>334</v>
      </c>
      <c r="BL2260" t="s">
        <v>112</v>
      </c>
      <c r="BM2260" s="2">
        <v>43920</v>
      </c>
      <c r="BN2260">
        <v>0</v>
      </c>
      <c r="BO2260">
        <v>0</v>
      </c>
      <c r="BP2260">
        <v>0</v>
      </c>
      <c r="BQ2260">
        <v>0</v>
      </c>
      <c r="BR2260">
        <v>0</v>
      </c>
      <c r="BS2260">
        <v>0</v>
      </c>
      <c r="BT2260">
        <v>0</v>
      </c>
      <c r="BU2260">
        <v>0</v>
      </c>
      <c r="BV2260">
        <v>0</v>
      </c>
      <c r="BW2260">
        <v>0</v>
      </c>
      <c r="BX2260">
        <v>0</v>
      </c>
      <c r="BY2260">
        <v>0</v>
      </c>
      <c r="BZ2260">
        <v>0</v>
      </c>
      <c r="CA2260">
        <v>0</v>
      </c>
      <c r="CB2260">
        <v>0</v>
      </c>
      <c r="CC2260">
        <v>0</v>
      </c>
      <c r="CD2260">
        <v>0</v>
      </c>
      <c r="CE2260">
        <v>0</v>
      </c>
      <c r="CF2260">
        <v>0</v>
      </c>
      <c r="CG2260">
        <v>0</v>
      </c>
      <c r="CH2260">
        <v>0</v>
      </c>
      <c r="CI2260">
        <v>0</v>
      </c>
      <c r="CJ2260">
        <v>0</v>
      </c>
      <c r="CK2260">
        <v>0</v>
      </c>
      <c r="CL2260">
        <v>0</v>
      </c>
      <c r="CM2260">
        <v>0</v>
      </c>
      <c r="CN2260">
        <v>0</v>
      </c>
    </row>
    <row r="2261" spans="1:92" hidden="1" x14ac:dyDescent="0.25">
      <c r="A2261" s="27" t="s">
        <v>362</v>
      </c>
      <c r="B2261" s="12" t="s">
        <v>113</v>
      </c>
      <c r="C2261" s="2">
        <v>43921</v>
      </c>
      <c r="D2261" s="12">
        <v>0</v>
      </c>
      <c r="E2261" s="12">
        <v>0</v>
      </c>
      <c r="F2261" s="12">
        <v>0</v>
      </c>
      <c r="G2261" s="12">
        <v>0</v>
      </c>
      <c r="H2261" s="12">
        <v>0</v>
      </c>
      <c r="I2261" s="12">
        <v>0</v>
      </c>
      <c r="J2261" s="12">
        <v>0</v>
      </c>
      <c r="K2261" s="12">
        <v>0</v>
      </c>
      <c r="L2261" s="12">
        <v>0</v>
      </c>
      <c r="M2261" s="12">
        <v>0</v>
      </c>
      <c r="N2261" s="12">
        <v>0</v>
      </c>
      <c r="O2261" s="12">
        <v>0</v>
      </c>
      <c r="P2261" s="12">
        <v>0</v>
      </c>
      <c r="Q2261" s="12">
        <v>0</v>
      </c>
      <c r="R2261" s="12">
        <v>0</v>
      </c>
      <c r="S2261" s="12">
        <v>0</v>
      </c>
      <c r="T2261" s="12">
        <v>0</v>
      </c>
      <c r="U2261" s="12">
        <v>0</v>
      </c>
      <c r="V2261" s="12">
        <v>0</v>
      </c>
      <c r="W2261" s="12">
        <v>0</v>
      </c>
      <c r="X2261" s="12">
        <v>0</v>
      </c>
      <c r="Y2261" s="12">
        <v>0</v>
      </c>
      <c r="Z2261" s="12">
        <v>0</v>
      </c>
      <c r="AA2261" s="12">
        <v>0</v>
      </c>
      <c r="AB2261" s="12">
        <v>0</v>
      </c>
      <c r="AC2261" s="12">
        <v>0</v>
      </c>
      <c r="AG2261" s="35" t="s">
        <v>362</v>
      </c>
      <c r="AH2261" s="29" t="s">
        <v>113</v>
      </c>
      <c r="AI2261" s="36">
        <v>43921</v>
      </c>
      <c r="AJ2261" s="12">
        <v>0</v>
      </c>
      <c r="AK2261" s="12">
        <v>0</v>
      </c>
      <c r="AL2261" s="12">
        <v>0</v>
      </c>
      <c r="AM2261" s="12">
        <v>0</v>
      </c>
      <c r="AN2261" s="12">
        <v>0</v>
      </c>
      <c r="AO2261" s="12">
        <v>0</v>
      </c>
      <c r="AP2261" s="12">
        <v>0</v>
      </c>
      <c r="AQ2261" s="12">
        <v>0</v>
      </c>
      <c r="AR2261" s="12">
        <v>0</v>
      </c>
      <c r="AS2261" s="12">
        <v>0</v>
      </c>
      <c r="AT2261" s="12">
        <v>0</v>
      </c>
      <c r="AU2261" s="12">
        <v>0</v>
      </c>
      <c r="AV2261" s="12">
        <v>0</v>
      </c>
      <c r="AW2261" s="12">
        <v>0</v>
      </c>
      <c r="AX2261" s="12">
        <v>0</v>
      </c>
      <c r="AY2261" s="12">
        <v>0</v>
      </c>
      <c r="AZ2261" s="12">
        <v>0</v>
      </c>
      <c r="BA2261" s="12">
        <v>0</v>
      </c>
      <c r="BB2261" s="12">
        <v>0</v>
      </c>
      <c r="BC2261" s="12">
        <v>0</v>
      </c>
      <c r="BD2261" s="12">
        <v>0</v>
      </c>
      <c r="BE2261" s="12">
        <v>0</v>
      </c>
      <c r="BF2261" s="12">
        <v>0</v>
      </c>
      <c r="BK2261" t="s">
        <v>334</v>
      </c>
      <c r="BL2261" t="s">
        <v>113</v>
      </c>
      <c r="BM2261" s="2">
        <v>43920</v>
      </c>
      <c r="BN2261">
        <v>0</v>
      </c>
      <c r="BO2261">
        <v>0</v>
      </c>
      <c r="BP2261">
        <v>0</v>
      </c>
      <c r="BQ2261">
        <v>0</v>
      </c>
      <c r="BR2261">
        <v>0</v>
      </c>
      <c r="BS2261">
        <v>0</v>
      </c>
      <c r="BT2261">
        <v>0</v>
      </c>
      <c r="BU2261">
        <v>0</v>
      </c>
      <c r="BV2261">
        <v>0</v>
      </c>
      <c r="BW2261">
        <v>0</v>
      </c>
      <c r="BX2261">
        <v>0</v>
      </c>
      <c r="BY2261">
        <v>0</v>
      </c>
      <c r="BZ2261">
        <v>0</v>
      </c>
      <c r="CA2261">
        <v>0</v>
      </c>
      <c r="CB2261">
        <v>0</v>
      </c>
      <c r="CC2261">
        <v>0</v>
      </c>
      <c r="CD2261">
        <v>0</v>
      </c>
      <c r="CE2261">
        <v>0</v>
      </c>
      <c r="CF2261">
        <v>0</v>
      </c>
      <c r="CG2261">
        <v>0</v>
      </c>
      <c r="CH2261">
        <v>0</v>
      </c>
      <c r="CI2261">
        <v>0</v>
      </c>
      <c r="CJ2261">
        <v>0</v>
      </c>
      <c r="CK2261">
        <v>0</v>
      </c>
      <c r="CL2261">
        <v>0</v>
      </c>
      <c r="CM2261">
        <v>0</v>
      </c>
      <c r="CN2261">
        <v>0</v>
      </c>
    </row>
    <row r="2262" spans="1:92" hidden="1" x14ac:dyDescent="0.25">
      <c r="A2262" s="27" t="s">
        <v>363</v>
      </c>
      <c r="B2262" s="12" t="s">
        <v>110</v>
      </c>
      <c r="C2262" s="2">
        <v>43921</v>
      </c>
      <c r="D2262" s="12">
        <v>0</v>
      </c>
      <c r="E2262" s="12">
        <v>0</v>
      </c>
      <c r="F2262" s="12">
        <v>0</v>
      </c>
      <c r="G2262" s="12">
        <v>0</v>
      </c>
      <c r="H2262" s="12">
        <v>0</v>
      </c>
      <c r="I2262" s="12">
        <v>0</v>
      </c>
      <c r="J2262" s="12">
        <v>0</v>
      </c>
      <c r="K2262" s="12">
        <v>0</v>
      </c>
      <c r="L2262" s="12">
        <v>0</v>
      </c>
      <c r="M2262" s="12">
        <v>0</v>
      </c>
      <c r="N2262" s="12">
        <v>0</v>
      </c>
      <c r="O2262" s="12">
        <v>0</v>
      </c>
      <c r="P2262" s="12">
        <v>0</v>
      </c>
      <c r="Q2262" s="12">
        <v>0</v>
      </c>
      <c r="R2262" s="12">
        <v>0</v>
      </c>
      <c r="S2262" s="12">
        <v>0</v>
      </c>
      <c r="T2262" s="12">
        <v>0</v>
      </c>
      <c r="U2262" s="12">
        <v>0</v>
      </c>
      <c r="V2262" s="12">
        <v>0</v>
      </c>
      <c r="W2262" s="12">
        <v>0</v>
      </c>
      <c r="X2262" s="12">
        <v>0</v>
      </c>
      <c r="Y2262" s="12">
        <v>0</v>
      </c>
      <c r="Z2262" s="12">
        <v>0</v>
      </c>
      <c r="AA2262" s="12">
        <v>0</v>
      </c>
      <c r="AB2262" s="12">
        <v>0</v>
      </c>
      <c r="AC2262" s="12">
        <v>0</v>
      </c>
      <c r="AG2262" s="33" t="s">
        <v>363</v>
      </c>
      <c r="AH2262" s="30" t="s">
        <v>110</v>
      </c>
      <c r="AI2262" s="34">
        <v>43921</v>
      </c>
      <c r="AJ2262" s="12">
        <v>0</v>
      </c>
      <c r="AK2262" s="12">
        <v>0</v>
      </c>
      <c r="AL2262" s="12">
        <v>0</v>
      </c>
      <c r="AM2262" s="12">
        <v>0</v>
      </c>
      <c r="AN2262" s="12">
        <v>0</v>
      </c>
      <c r="AO2262" s="12">
        <v>0</v>
      </c>
      <c r="AP2262" s="12">
        <v>0</v>
      </c>
      <c r="AQ2262" s="12">
        <v>0</v>
      </c>
      <c r="AR2262" s="12">
        <v>0</v>
      </c>
      <c r="AS2262" s="12">
        <v>0</v>
      </c>
      <c r="AT2262" s="12">
        <v>0</v>
      </c>
      <c r="AU2262" s="12">
        <v>0</v>
      </c>
      <c r="AV2262" s="12">
        <v>0</v>
      </c>
      <c r="AW2262" s="12">
        <v>0</v>
      </c>
      <c r="AX2262" s="12">
        <v>0</v>
      </c>
      <c r="AY2262" s="12">
        <v>0</v>
      </c>
      <c r="AZ2262" s="12">
        <v>0</v>
      </c>
      <c r="BA2262" s="12">
        <v>0</v>
      </c>
      <c r="BB2262" s="12">
        <v>0</v>
      </c>
      <c r="BC2262" s="12">
        <v>0</v>
      </c>
      <c r="BD2262" s="12">
        <v>0</v>
      </c>
      <c r="BE2262" s="12">
        <v>0</v>
      </c>
      <c r="BF2262" s="12">
        <v>0</v>
      </c>
      <c r="BK2262" t="s">
        <v>335</v>
      </c>
      <c r="BL2262" t="s">
        <v>110</v>
      </c>
      <c r="BM2262" s="2">
        <v>43920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0</v>
      </c>
      <c r="CJ2262">
        <v>0</v>
      </c>
      <c r="CK2262">
        <v>0</v>
      </c>
      <c r="CL2262">
        <v>0</v>
      </c>
      <c r="CM2262">
        <v>0</v>
      </c>
      <c r="CN2262">
        <v>0</v>
      </c>
    </row>
    <row r="2263" spans="1:92" hidden="1" x14ac:dyDescent="0.25">
      <c r="A2263" s="27" t="s">
        <v>363</v>
      </c>
      <c r="B2263" s="12" t="s">
        <v>111</v>
      </c>
      <c r="C2263" s="2">
        <v>43921</v>
      </c>
      <c r="D2263" s="12">
        <v>0</v>
      </c>
      <c r="E2263" s="12">
        <v>0</v>
      </c>
      <c r="F2263" s="12">
        <v>0</v>
      </c>
      <c r="G2263" s="12">
        <v>0</v>
      </c>
      <c r="H2263" s="12">
        <v>0</v>
      </c>
      <c r="I2263" s="12">
        <v>0</v>
      </c>
      <c r="J2263" s="12">
        <v>0</v>
      </c>
      <c r="K2263" s="12">
        <v>0</v>
      </c>
      <c r="L2263" s="12">
        <v>0</v>
      </c>
      <c r="M2263" s="12">
        <v>0</v>
      </c>
      <c r="N2263" s="12">
        <v>0</v>
      </c>
      <c r="O2263" s="12">
        <v>0</v>
      </c>
      <c r="P2263" s="12">
        <v>0</v>
      </c>
      <c r="Q2263" s="12">
        <v>0</v>
      </c>
      <c r="R2263" s="12">
        <v>0</v>
      </c>
      <c r="S2263" s="12">
        <v>0</v>
      </c>
      <c r="T2263" s="12">
        <v>0</v>
      </c>
      <c r="U2263" s="12">
        <v>0</v>
      </c>
      <c r="V2263" s="12">
        <v>0</v>
      </c>
      <c r="W2263" s="12">
        <v>0</v>
      </c>
      <c r="X2263" s="12">
        <v>0</v>
      </c>
      <c r="Y2263" s="12">
        <v>0</v>
      </c>
      <c r="Z2263" s="12">
        <v>0</v>
      </c>
      <c r="AA2263" s="12">
        <v>0</v>
      </c>
      <c r="AB2263" s="12">
        <v>0</v>
      </c>
      <c r="AC2263" s="12">
        <v>0</v>
      </c>
      <c r="AG2263" s="35" t="s">
        <v>363</v>
      </c>
      <c r="AH2263" s="29" t="s">
        <v>111</v>
      </c>
      <c r="AI2263" s="36">
        <v>43921</v>
      </c>
      <c r="AJ2263" s="12">
        <v>0</v>
      </c>
      <c r="AK2263" s="12">
        <v>0</v>
      </c>
      <c r="AL2263" s="12">
        <v>0</v>
      </c>
      <c r="AM2263" s="12">
        <v>0</v>
      </c>
      <c r="AN2263" s="12">
        <v>0</v>
      </c>
      <c r="AO2263" s="12">
        <v>0</v>
      </c>
      <c r="AP2263" s="12">
        <v>0</v>
      </c>
      <c r="AQ2263" s="12">
        <v>0</v>
      </c>
      <c r="AR2263" s="12">
        <v>0</v>
      </c>
      <c r="AS2263" s="12">
        <v>0</v>
      </c>
      <c r="AT2263" s="12">
        <v>0</v>
      </c>
      <c r="AU2263" s="12">
        <v>0</v>
      </c>
      <c r="AV2263" s="12">
        <v>0</v>
      </c>
      <c r="AW2263" s="12">
        <v>0</v>
      </c>
      <c r="AX2263" s="12">
        <v>0</v>
      </c>
      <c r="AY2263" s="12">
        <v>0</v>
      </c>
      <c r="AZ2263" s="12">
        <v>0</v>
      </c>
      <c r="BA2263" s="12">
        <v>0</v>
      </c>
      <c r="BB2263" s="12">
        <v>0</v>
      </c>
      <c r="BC2263" s="12">
        <v>0</v>
      </c>
      <c r="BD2263" s="12">
        <v>0</v>
      </c>
      <c r="BE2263" s="12">
        <v>0</v>
      </c>
      <c r="BF2263" s="12">
        <v>0</v>
      </c>
      <c r="BK2263" t="s">
        <v>335</v>
      </c>
      <c r="BL2263" t="s">
        <v>111</v>
      </c>
      <c r="BM2263" s="2">
        <v>43920</v>
      </c>
      <c r="BN2263">
        <v>0</v>
      </c>
      <c r="BO2263">
        <v>0</v>
      </c>
      <c r="BP2263">
        <v>0</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c r="CI2263">
        <v>0</v>
      </c>
      <c r="CJ2263">
        <v>0</v>
      </c>
      <c r="CK2263">
        <v>0</v>
      </c>
      <c r="CL2263">
        <v>0</v>
      </c>
      <c r="CM2263">
        <v>0</v>
      </c>
      <c r="CN2263">
        <v>0</v>
      </c>
    </row>
    <row r="2264" spans="1:92" hidden="1" x14ac:dyDescent="0.25">
      <c r="A2264" s="27" t="s">
        <v>363</v>
      </c>
      <c r="B2264" s="12" t="s">
        <v>112</v>
      </c>
      <c r="C2264" s="2">
        <v>43921</v>
      </c>
      <c r="D2264" s="12">
        <v>0</v>
      </c>
      <c r="E2264" s="12">
        <v>0</v>
      </c>
      <c r="F2264" s="12">
        <v>0</v>
      </c>
      <c r="G2264" s="12">
        <v>0</v>
      </c>
      <c r="H2264" s="12">
        <v>0</v>
      </c>
      <c r="I2264" s="12">
        <v>0</v>
      </c>
      <c r="J2264" s="12">
        <v>0</v>
      </c>
      <c r="K2264" s="12">
        <v>0</v>
      </c>
      <c r="L2264" s="12">
        <v>0</v>
      </c>
      <c r="M2264" s="12">
        <v>0</v>
      </c>
      <c r="N2264" s="12">
        <v>0</v>
      </c>
      <c r="O2264" s="12">
        <v>0</v>
      </c>
      <c r="P2264" s="12">
        <v>0</v>
      </c>
      <c r="Q2264" s="12">
        <v>0</v>
      </c>
      <c r="R2264" s="12">
        <v>0</v>
      </c>
      <c r="S2264" s="12">
        <v>0</v>
      </c>
      <c r="T2264" s="12">
        <v>0</v>
      </c>
      <c r="U2264" s="12">
        <v>0</v>
      </c>
      <c r="V2264" s="12">
        <v>0</v>
      </c>
      <c r="W2264" s="12">
        <v>0</v>
      </c>
      <c r="X2264" s="12">
        <v>0</v>
      </c>
      <c r="Y2264" s="12">
        <v>0</v>
      </c>
      <c r="Z2264" s="12">
        <v>0</v>
      </c>
      <c r="AA2264" s="12">
        <v>0</v>
      </c>
      <c r="AB2264" s="12">
        <v>0</v>
      </c>
      <c r="AC2264" s="12">
        <v>0</v>
      </c>
      <c r="AG2264" s="33" t="s">
        <v>363</v>
      </c>
      <c r="AH2264" s="30" t="s">
        <v>112</v>
      </c>
      <c r="AI2264" s="34">
        <v>43921</v>
      </c>
      <c r="AJ2264" s="12">
        <v>0</v>
      </c>
      <c r="AK2264" s="12">
        <v>0</v>
      </c>
      <c r="AL2264" s="12">
        <v>0</v>
      </c>
      <c r="AM2264" s="12">
        <v>0</v>
      </c>
      <c r="AN2264" s="12">
        <v>0</v>
      </c>
      <c r="AO2264" s="12">
        <v>0</v>
      </c>
      <c r="AP2264" s="12">
        <v>0</v>
      </c>
      <c r="AQ2264" s="12">
        <v>0</v>
      </c>
      <c r="AR2264" s="12">
        <v>0</v>
      </c>
      <c r="AS2264" s="12">
        <v>0</v>
      </c>
      <c r="AT2264" s="12">
        <v>0</v>
      </c>
      <c r="AU2264" s="12">
        <v>0</v>
      </c>
      <c r="AV2264" s="12">
        <v>0</v>
      </c>
      <c r="AW2264" s="12">
        <v>0</v>
      </c>
      <c r="AX2264" s="12">
        <v>0</v>
      </c>
      <c r="AY2264" s="12">
        <v>0</v>
      </c>
      <c r="AZ2264" s="12">
        <v>0</v>
      </c>
      <c r="BA2264" s="12">
        <v>0</v>
      </c>
      <c r="BB2264" s="12">
        <v>0</v>
      </c>
      <c r="BC2264" s="12">
        <v>0</v>
      </c>
      <c r="BD2264" s="12">
        <v>0</v>
      </c>
      <c r="BE2264" s="12">
        <v>0</v>
      </c>
      <c r="BF2264" s="12">
        <v>0</v>
      </c>
      <c r="BK2264" t="s">
        <v>335</v>
      </c>
      <c r="BL2264" t="s">
        <v>112</v>
      </c>
      <c r="BM2264" s="2">
        <v>43920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0</v>
      </c>
      <c r="CJ2264">
        <v>0</v>
      </c>
      <c r="CK2264">
        <v>0</v>
      </c>
      <c r="CL2264">
        <v>0</v>
      </c>
      <c r="CM2264">
        <v>0</v>
      </c>
      <c r="CN2264">
        <v>0</v>
      </c>
    </row>
    <row r="2265" spans="1:92" hidden="1" x14ac:dyDescent="0.25">
      <c r="A2265" s="27" t="s">
        <v>363</v>
      </c>
      <c r="B2265" s="12" t="s">
        <v>113</v>
      </c>
      <c r="C2265" s="2">
        <v>43921</v>
      </c>
      <c r="D2265" s="12">
        <v>0</v>
      </c>
      <c r="E2265" s="12">
        <v>0</v>
      </c>
      <c r="F2265" s="12">
        <v>0</v>
      </c>
      <c r="G2265" s="12">
        <v>0</v>
      </c>
      <c r="H2265" s="12">
        <v>0</v>
      </c>
      <c r="I2265" s="12">
        <v>0</v>
      </c>
      <c r="J2265" s="12">
        <v>0</v>
      </c>
      <c r="K2265" s="12">
        <v>0</v>
      </c>
      <c r="L2265" s="12">
        <v>0</v>
      </c>
      <c r="M2265" s="12">
        <v>0</v>
      </c>
      <c r="N2265" s="12">
        <v>0</v>
      </c>
      <c r="O2265" s="12">
        <v>0</v>
      </c>
      <c r="P2265" s="12">
        <v>0</v>
      </c>
      <c r="Q2265" s="12">
        <v>0</v>
      </c>
      <c r="R2265" s="12">
        <v>0</v>
      </c>
      <c r="S2265" s="12">
        <v>0</v>
      </c>
      <c r="T2265" s="12">
        <v>0</v>
      </c>
      <c r="U2265" s="12">
        <v>0</v>
      </c>
      <c r="V2265" s="12">
        <v>0</v>
      </c>
      <c r="W2265" s="12">
        <v>0</v>
      </c>
      <c r="X2265" s="12">
        <v>0</v>
      </c>
      <c r="Y2265" s="12">
        <v>0</v>
      </c>
      <c r="Z2265" s="12">
        <v>0</v>
      </c>
      <c r="AA2265" s="12">
        <v>0</v>
      </c>
      <c r="AB2265" s="12">
        <v>0</v>
      </c>
      <c r="AC2265" s="12">
        <v>0</v>
      </c>
      <c r="AG2265" s="35" t="s">
        <v>363</v>
      </c>
      <c r="AH2265" s="29" t="s">
        <v>113</v>
      </c>
      <c r="AI2265" s="36">
        <v>43921</v>
      </c>
      <c r="AJ2265" s="12">
        <v>0</v>
      </c>
      <c r="AK2265" s="12">
        <v>0</v>
      </c>
      <c r="AL2265" s="12">
        <v>0</v>
      </c>
      <c r="AM2265" s="12">
        <v>0</v>
      </c>
      <c r="AN2265" s="12">
        <v>0</v>
      </c>
      <c r="AO2265" s="12">
        <v>0</v>
      </c>
      <c r="AP2265" s="12">
        <v>0</v>
      </c>
      <c r="AQ2265" s="12">
        <v>0</v>
      </c>
      <c r="AR2265" s="12">
        <v>0</v>
      </c>
      <c r="AS2265" s="12">
        <v>0</v>
      </c>
      <c r="AT2265" s="12">
        <v>0</v>
      </c>
      <c r="AU2265" s="12">
        <v>0</v>
      </c>
      <c r="AV2265" s="12">
        <v>0</v>
      </c>
      <c r="AW2265" s="12">
        <v>0</v>
      </c>
      <c r="AX2265" s="12">
        <v>0</v>
      </c>
      <c r="AY2265" s="12">
        <v>0</v>
      </c>
      <c r="AZ2265" s="12">
        <v>0</v>
      </c>
      <c r="BA2265" s="12">
        <v>0</v>
      </c>
      <c r="BB2265" s="12">
        <v>0</v>
      </c>
      <c r="BC2265" s="12">
        <v>0</v>
      </c>
      <c r="BD2265" s="12">
        <v>0</v>
      </c>
      <c r="BE2265" s="12">
        <v>0</v>
      </c>
      <c r="BF2265" s="12">
        <v>0</v>
      </c>
      <c r="BK2265" t="s">
        <v>335</v>
      </c>
      <c r="BL2265" t="s">
        <v>113</v>
      </c>
      <c r="BM2265" s="2">
        <v>43920</v>
      </c>
      <c r="BN2265">
        <v>0</v>
      </c>
      <c r="BO2265">
        <v>0</v>
      </c>
      <c r="BP2265">
        <v>0</v>
      </c>
      <c r="BQ2265">
        <v>0</v>
      </c>
      <c r="BR2265">
        <v>0</v>
      </c>
      <c r="BS2265">
        <v>0</v>
      </c>
      <c r="BT2265">
        <v>0</v>
      </c>
      <c r="BU2265">
        <v>0</v>
      </c>
      <c r="BV2265">
        <v>0</v>
      </c>
      <c r="BW2265">
        <v>0</v>
      </c>
      <c r="BX2265">
        <v>0</v>
      </c>
      <c r="BY2265">
        <v>0</v>
      </c>
      <c r="BZ2265">
        <v>0</v>
      </c>
      <c r="CA2265">
        <v>0</v>
      </c>
      <c r="CB2265">
        <v>0</v>
      </c>
      <c r="CC2265">
        <v>0</v>
      </c>
      <c r="CD2265">
        <v>0</v>
      </c>
      <c r="CE2265">
        <v>0</v>
      </c>
      <c r="CF2265">
        <v>0</v>
      </c>
      <c r="CG2265">
        <v>0</v>
      </c>
      <c r="CH2265">
        <v>0</v>
      </c>
      <c r="CI2265">
        <v>0</v>
      </c>
      <c r="CJ2265">
        <v>0</v>
      </c>
      <c r="CK2265">
        <v>0</v>
      </c>
      <c r="CL2265">
        <v>0</v>
      </c>
      <c r="CM2265">
        <v>0</v>
      </c>
      <c r="CN2265">
        <v>0</v>
      </c>
    </row>
    <row r="2266" spans="1:92" hidden="1" x14ac:dyDescent="0.25">
      <c r="A2266" s="27" t="s">
        <v>364</v>
      </c>
      <c r="B2266" s="12" t="s">
        <v>110</v>
      </c>
      <c r="C2266" s="2">
        <v>43921</v>
      </c>
      <c r="D2266" s="12">
        <v>0</v>
      </c>
      <c r="E2266" s="12">
        <v>0</v>
      </c>
      <c r="F2266" s="12">
        <v>0</v>
      </c>
      <c r="G2266" s="12">
        <v>0</v>
      </c>
      <c r="H2266" s="12">
        <v>0</v>
      </c>
      <c r="I2266" s="12">
        <v>0</v>
      </c>
      <c r="J2266" s="12">
        <v>0</v>
      </c>
      <c r="K2266" s="12">
        <v>0</v>
      </c>
      <c r="L2266" s="12">
        <v>0</v>
      </c>
      <c r="M2266" s="12">
        <v>0</v>
      </c>
      <c r="N2266" s="12">
        <v>0</v>
      </c>
      <c r="O2266" s="12">
        <v>0</v>
      </c>
      <c r="P2266" s="12">
        <v>0</v>
      </c>
      <c r="Q2266" s="12">
        <v>0</v>
      </c>
      <c r="R2266" s="12">
        <v>0</v>
      </c>
      <c r="S2266" s="12">
        <v>0</v>
      </c>
      <c r="T2266" s="12">
        <v>0</v>
      </c>
      <c r="U2266" s="12">
        <v>0</v>
      </c>
      <c r="V2266" s="12">
        <v>0</v>
      </c>
      <c r="W2266" s="12">
        <v>0</v>
      </c>
      <c r="X2266" s="12">
        <v>0</v>
      </c>
      <c r="Y2266" s="12">
        <v>0</v>
      </c>
      <c r="Z2266" s="12">
        <v>0</v>
      </c>
      <c r="AA2266" s="12">
        <v>0</v>
      </c>
      <c r="AB2266" s="12">
        <v>0</v>
      </c>
      <c r="AC2266" s="12">
        <v>0</v>
      </c>
      <c r="AG2266" s="33" t="s">
        <v>364</v>
      </c>
      <c r="AH2266" s="30" t="s">
        <v>110</v>
      </c>
      <c r="AI2266" s="34">
        <v>43921</v>
      </c>
      <c r="AJ2266" s="12">
        <v>0</v>
      </c>
      <c r="AK2266" s="12">
        <v>0</v>
      </c>
      <c r="AL2266" s="12">
        <v>0</v>
      </c>
      <c r="AM2266" s="12">
        <v>0</v>
      </c>
      <c r="AN2266" s="12">
        <v>0</v>
      </c>
      <c r="AO2266" s="12">
        <v>0</v>
      </c>
      <c r="AP2266" s="12">
        <v>0</v>
      </c>
      <c r="AQ2266" s="12">
        <v>0</v>
      </c>
      <c r="AR2266" s="12">
        <v>0</v>
      </c>
      <c r="AS2266" s="12">
        <v>0</v>
      </c>
      <c r="AT2266" s="12">
        <v>0</v>
      </c>
      <c r="AU2266" s="12">
        <v>0</v>
      </c>
      <c r="AV2266" s="12">
        <v>0</v>
      </c>
      <c r="AW2266" s="12">
        <v>0</v>
      </c>
      <c r="AX2266" s="12">
        <v>0</v>
      </c>
      <c r="AY2266" s="12">
        <v>0</v>
      </c>
      <c r="AZ2266" s="12">
        <v>0</v>
      </c>
      <c r="BA2266" s="12">
        <v>0</v>
      </c>
      <c r="BB2266" s="12">
        <v>0</v>
      </c>
      <c r="BC2266" s="12">
        <v>0</v>
      </c>
      <c r="BD2266" s="12">
        <v>0</v>
      </c>
      <c r="BE2266" s="12">
        <v>0</v>
      </c>
      <c r="BF2266" s="12">
        <v>0</v>
      </c>
      <c r="BK2266" t="s">
        <v>336</v>
      </c>
      <c r="BL2266" t="s">
        <v>110</v>
      </c>
      <c r="BM2266" s="2">
        <v>43920</v>
      </c>
      <c r="BN2266">
        <v>0</v>
      </c>
      <c r="BO2266">
        <v>0</v>
      </c>
      <c r="BP2266">
        <v>0</v>
      </c>
      <c r="BQ2266">
        <v>0</v>
      </c>
      <c r="BR2266">
        <v>0</v>
      </c>
      <c r="BS2266">
        <v>0</v>
      </c>
      <c r="BT2266">
        <v>0</v>
      </c>
      <c r="BU2266">
        <v>0</v>
      </c>
      <c r="BV2266">
        <v>0</v>
      </c>
      <c r="BW2266">
        <v>0</v>
      </c>
      <c r="BX2266">
        <v>0</v>
      </c>
      <c r="BY2266">
        <v>0</v>
      </c>
      <c r="BZ2266">
        <v>0</v>
      </c>
      <c r="CA2266">
        <v>0</v>
      </c>
      <c r="CB2266">
        <v>0</v>
      </c>
      <c r="CC2266">
        <v>0</v>
      </c>
      <c r="CD2266">
        <v>0</v>
      </c>
      <c r="CE2266">
        <v>0</v>
      </c>
      <c r="CF2266">
        <v>0</v>
      </c>
      <c r="CG2266">
        <v>0</v>
      </c>
      <c r="CH2266">
        <v>0</v>
      </c>
      <c r="CI2266">
        <v>0</v>
      </c>
      <c r="CJ2266">
        <v>0</v>
      </c>
      <c r="CK2266">
        <v>0</v>
      </c>
      <c r="CL2266">
        <v>0</v>
      </c>
      <c r="CM2266">
        <v>0</v>
      </c>
      <c r="CN2266">
        <v>0</v>
      </c>
    </row>
    <row r="2267" spans="1:92" hidden="1" x14ac:dyDescent="0.25">
      <c r="A2267" s="27" t="s">
        <v>364</v>
      </c>
      <c r="B2267" s="12" t="s">
        <v>111</v>
      </c>
      <c r="C2267" s="2">
        <v>43921</v>
      </c>
      <c r="D2267" s="12">
        <v>0</v>
      </c>
      <c r="E2267" s="12">
        <v>0</v>
      </c>
      <c r="F2267" s="12">
        <v>0</v>
      </c>
      <c r="G2267" s="12">
        <v>0</v>
      </c>
      <c r="H2267" s="12">
        <v>0</v>
      </c>
      <c r="I2267" s="12">
        <v>0</v>
      </c>
      <c r="J2267" s="12">
        <v>0</v>
      </c>
      <c r="K2267" s="12">
        <v>0</v>
      </c>
      <c r="L2267" s="12">
        <v>0</v>
      </c>
      <c r="M2267" s="12">
        <v>0</v>
      </c>
      <c r="N2267" s="12">
        <v>0</v>
      </c>
      <c r="O2267" s="12">
        <v>0</v>
      </c>
      <c r="P2267" s="12">
        <v>0</v>
      </c>
      <c r="Q2267" s="12">
        <v>0</v>
      </c>
      <c r="R2267" s="12">
        <v>0</v>
      </c>
      <c r="S2267" s="12">
        <v>0</v>
      </c>
      <c r="T2267" s="12">
        <v>0</v>
      </c>
      <c r="U2267" s="12">
        <v>0</v>
      </c>
      <c r="V2267" s="12">
        <v>0</v>
      </c>
      <c r="W2267" s="12">
        <v>0</v>
      </c>
      <c r="X2267" s="12">
        <v>0</v>
      </c>
      <c r="Y2267" s="12">
        <v>0</v>
      </c>
      <c r="Z2267" s="12">
        <v>0</v>
      </c>
      <c r="AA2267" s="12">
        <v>0</v>
      </c>
      <c r="AB2267" s="12">
        <v>0</v>
      </c>
      <c r="AC2267" s="12">
        <v>0</v>
      </c>
      <c r="AG2267" s="35" t="s">
        <v>364</v>
      </c>
      <c r="AH2267" s="29" t="s">
        <v>111</v>
      </c>
      <c r="AI2267" s="36">
        <v>43921</v>
      </c>
      <c r="AJ2267" s="12">
        <v>0</v>
      </c>
      <c r="AK2267" s="12">
        <v>0</v>
      </c>
      <c r="AL2267" s="12">
        <v>0</v>
      </c>
      <c r="AM2267" s="12">
        <v>0</v>
      </c>
      <c r="AN2267" s="12">
        <v>0</v>
      </c>
      <c r="AO2267" s="12">
        <v>0</v>
      </c>
      <c r="AP2267" s="12">
        <v>0</v>
      </c>
      <c r="AQ2267" s="12">
        <v>0</v>
      </c>
      <c r="AR2267" s="12">
        <v>0</v>
      </c>
      <c r="AS2267" s="12">
        <v>0</v>
      </c>
      <c r="AT2267" s="12">
        <v>0</v>
      </c>
      <c r="AU2267" s="12">
        <v>0</v>
      </c>
      <c r="AV2267" s="12">
        <v>0</v>
      </c>
      <c r="AW2267" s="12">
        <v>0</v>
      </c>
      <c r="AX2267" s="12">
        <v>0</v>
      </c>
      <c r="AY2267" s="12">
        <v>0</v>
      </c>
      <c r="AZ2267" s="12">
        <v>0</v>
      </c>
      <c r="BA2267" s="12">
        <v>0</v>
      </c>
      <c r="BB2267" s="12">
        <v>0</v>
      </c>
      <c r="BC2267" s="12">
        <v>0</v>
      </c>
      <c r="BD2267" s="12">
        <v>0</v>
      </c>
      <c r="BE2267" s="12">
        <v>0</v>
      </c>
      <c r="BF2267" s="12">
        <v>0</v>
      </c>
      <c r="BK2267" t="s">
        <v>336</v>
      </c>
      <c r="BL2267" t="s">
        <v>111</v>
      </c>
      <c r="BM2267" s="2">
        <v>43920</v>
      </c>
      <c r="BN2267">
        <v>0</v>
      </c>
      <c r="BO2267">
        <v>0</v>
      </c>
      <c r="BP2267">
        <v>0</v>
      </c>
      <c r="BQ2267">
        <v>0</v>
      </c>
      <c r="BR2267">
        <v>0</v>
      </c>
      <c r="BS2267">
        <v>0</v>
      </c>
      <c r="BT2267">
        <v>0</v>
      </c>
      <c r="BU2267">
        <v>0</v>
      </c>
      <c r="BV2267">
        <v>0</v>
      </c>
      <c r="BW2267">
        <v>0</v>
      </c>
      <c r="BX2267">
        <v>0</v>
      </c>
      <c r="BY2267">
        <v>0</v>
      </c>
      <c r="BZ2267">
        <v>0</v>
      </c>
      <c r="CA2267">
        <v>0</v>
      </c>
      <c r="CB2267">
        <v>0</v>
      </c>
      <c r="CC2267">
        <v>0</v>
      </c>
      <c r="CD2267">
        <v>0</v>
      </c>
      <c r="CE2267">
        <v>0</v>
      </c>
      <c r="CF2267">
        <v>0</v>
      </c>
      <c r="CG2267">
        <v>0</v>
      </c>
      <c r="CH2267">
        <v>0</v>
      </c>
      <c r="CI2267">
        <v>0</v>
      </c>
      <c r="CJ2267">
        <v>0</v>
      </c>
      <c r="CK2267">
        <v>0</v>
      </c>
      <c r="CL2267">
        <v>0</v>
      </c>
      <c r="CM2267">
        <v>0</v>
      </c>
      <c r="CN2267">
        <v>0</v>
      </c>
    </row>
    <row r="2268" spans="1:92" hidden="1" x14ac:dyDescent="0.25">
      <c r="A2268" s="27" t="s">
        <v>364</v>
      </c>
      <c r="B2268" s="12" t="s">
        <v>112</v>
      </c>
      <c r="C2268" s="2">
        <v>43921</v>
      </c>
      <c r="D2268" s="12">
        <v>0</v>
      </c>
      <c r="E2268" s="12">
        <v>0</v>
      </c>
      <c r="F2268" s="12">
        <v>0</v>
      </c>
      <c r="G2268" s="12">
        <v>0</v>
      </c>
      <c r="H2268" s="12">
        <v>0</v>
      </c>
      <c r="I2268" s="12">
        <v>0</v>
      </c>
      <c r="J2268" s="12">
        <v>0</v>
      </c>
      <c r="K2268" s="12">
        <v>0</v>
      </c>
      <c r="L2268" s="12">
        <v>0</v>
      </c>
      <c r="M2268" s="12">
        <v>0</v>
      </c>
      <c r="N2268" s="12">
        <v>0</v>
      </c>
      <c r="O2268" s="12">
        <v>0</v>
      </c>
      <c r="P2268" s="12">
        <v>0</v>
      </c>
      <c r="Q2268" s="12">
        <v>0</v>
      </c>
      <c r="R2268" s="12">
        <v>0</v>
      </c>
      <c r="S2268" s="12">
        <v>0</v>
      </c>
      <c r="T2268" s="12">
        <v>0</v>
      </c>
      <c r="U2268" s="12">
        <v>0</v>
      </c>
      <c r="V2268" s="12">
        <v>0</v>
      </c>
      <c r="W2268" s="12">
        <v>0</v>
      </c>
      <c r="X2268" s="12">
        <v>0</v>
      </c>
      <c r="Y2268" s="12">
        <v>0</v>
      </c>
      <c r="Z2268" s="12">
        <v>0</v>
      </c>
      <c r="AA2268" s="12">
        <v>0</v>
      </c>
      <c r="AB2268" s="12">
        <v>0</v>
      </c>
      <c r="AC2268" s="12">
        <v>0</v>
      </c>
      <c r="AG2268" s="33" t="s">
        <v>364</v>
      </c>
      <c r="AH2268" s="30" t="s">
        <v>112</v>
      </c>
      <c r="AI2268" s="34">
        <v>43921</v>
      </c>
      <c r="AJ2268" s="12">
        <v>0</v>
      </c>
      <c r="AK2268" s="12">
        <v>0</v>
      </c>
      <c r="AL2268" s="12">
        <v>0</v>
      </c>
      <c r="AM2268" s="12">
        <v>0</v>
      </c>
      <c r="AN2268" s="12">
        <v>0</v>
      </c>
      <c r="AO2268" s="12">
        <v>0</v>
      </c>
      <c r="AP2268" s="12">
        <v>0</v>
      </c>
      <c r="AQ2268" s="12">
        <v>0</v>
      </c>
      <c r="AR2268" s="12">
        <v>0</v>
      </c>
      <c r="AS2268" s="12">
        <v>0</v>
      </c>
      <c r="AT2268" s="12">
        <v>0</v>
      </c>
      <c r="AU2268" s="12">
        <v>0</v>
      </c>
      <c r="AV2268" s="12">
        <v>0</v>
      </c>
      <c r="AW2268" s="12">
        <v>0</v>
      </c>
      <c r="AX2268" s="12">
        <v>0</v>
      </c>
      <c r="AY2268" s="12">
        <v>0</v>
      </c>
      <c r="AZ2268" s="12">
        <v>0</v>
      </c>
      <c r="BA2268" s="12">
        <v>0</v>
      </c>
      <c r="BB2268" s="12">
        <v>0</v>
      </c>
      <c r="BC2268" s="12">
        <v>0</v>
      </c>
      <c r="BD2268" s="12">
        <v>0</v>
      </c>
      <c r="BE2268" s="12">
        <v>0</v>
      </c>
      <c r="BF2268" s="12">
        <v>0</v>
      </c>
      <c r="BK2268" t="s">
        <v>336</v>
      </c>
      <c r="BL2268" t="s">
        <v>112</v>
      </c>
      <c r="BM2268" s="2">
        <v>43920</v>
      </c>
      <c r="BN2268">
        <v>0</v>
      </c>
      <c r="BO2268">
        <v>0</v>
      </c>
      <c r="BP2268">
        <v>0</v>
      </c>
      <c r="BQ2268">
        <v>0</v>
      </c>
      <c r="BR2268">
        <v>0</v>
      </c>
      <c r="BS2268">
        <v>0</v>
      </c>
      <c r="BT2268">
        <v>0</v>
      </c>
      <c r="BU2268">
        <v>0</v>
      </c>
      <c r="BV2268">
        <v>0</v>
      </c>
      <c r="BW2268">
        <v>0</v>
      </c>
      <c r="BX2268">
        <v>0</v>
      </c>
      <c r="BY2268">
        <v>0</v>
      </c>
      <c r="BZ2268">
        <v>0</v>
      </c>
      <c r="CA2268">
        <v>0</v>
      </c>
      <c r="CB2268">
        <v>0</v>
      </c>
      <c r="CC2268">
        <v>0</v>
      </c>
      <c r="CD2268">
        <v>0</v>
      </c>
      <c r="CE2268">
        <v>0</v>
      </c>
      <c r="CF2268">
        <v>0</v>
      </c>
      <c r="CG2268">
        <v>0</v>
      </c>
      <c r="CH2268">
        <v>0</v>
      </c>
      <c r="CI2268">
        <v>0</v>
      </c>
      <c r="CJ2268">
        <v>0</v>
      </c>
      <c r="CK2268">
        <v>0</v>
      </c>
      <c r="CL2268">
        <v>0</v>
      </c>
      <c r="CM2268">
        <v>0</v>
      </c>
      <c r="CN2268">
        <v>0</v>
      </c>
    </row>
    <row r="2269" spans="1:92" hidden="1" x14ac:dyDescent="0.25">
      <c r="A2269" s="27" t="s">
        <v>364</v>
      </c>
      <c r="B2269" s="12" t="s">
        <v>113</v>
      </c>
      <c r="C2269" s="2">
        <v>43921</v>
      </c>
      <c r="D2269" s="12">
        <v>0</v>
      </c>
      <c r="E2269" s="12">
        <v>0</v>
      </c>
      <c r="F2269" s="12">
        <v>0</v>
      </c>
      <c r="G2269" s="12">
        <v>0</v>
      </c>
      <c r="H2269" s="12">
        <v>0</v>
      </c>
      <c r="I2269" s="12">
        <v>0</v>
      </c>
      <c r="J2269" s="12">
        <v>0</v>
      </c>
      <c r="K2269" s="12">
        <v>0</v>
      </c>
      <c r="L2269" s="12">
        <v>0</v>
      </c>
      <c r="M2269" s="12">
        <v>0</v>
      </c>
      <c r="N2269" s="12">
        <v>0</v>
      </c>
      <c r="O2269" s="12">
        <v>0</v>
      </c>
      <c r="P2269" s="12">
        <v>0</v>
      </c>
      <c r="Q2269" s="12">
        <v>0</v>
      </c>
      <c r="R2269" s="12">
        <v>0</v>
      </c>
      <c r="S2269" s="12">
        <v>0</v>
      </c>
      <c r="T2269" s="12">
        <v>0</v>
      </c>
      <c r="U2269" s="12">
        <v>0</v>
      </c>
      <c r="V2269" s="12">
        <v>0</v>
      </c>
      <c r="W2269" s="12">
        <v>0</v>
      </c>
      <c r="X2269" s="12">
        <v>0</v>
      </c>
      <c r="Y2269" s="12">
        <v>0</v>
      </c>
      <c r="Z2269" s="12">
        <v>0</v>
      </c>
      <c r="AA2269" s="12">
        <v>0</v>
      </c>
      <c r="AB2269" s="12">
        <v>0</v>
      </c>
      <c r="AC2269" s="12">
        <v>0</v>
      </c>
      <c r="AG2269" s="35" t="s">
        <v>364</v>
      </c>
      <c r="AH2269" s="29" t="s">
        <v>113</v>
      </c>
      <c r="AI2269" s="36">
        <v>43921</v>
      </c>
      <c r="AJ2269" s="12">
        <v>0</v>
      </c>
      <c r="AK2269" s="12">
        <v>0</v>
      </c>
      <c r="AL2269" s="12">
        <v>0</v>
      </c>
      <c r="AM2269" s="12">
        <v>0</v>
      </c>
      <c r="AN2269" s="12">
        <v>0</v>
      </c>
      <c r="AO2269" s="12">
        <v>0</v>
      </c>
      <c r="AP2269" s="12">
        <v>0</v>
      </c>
      <c r="AQ2269" s="12">
        <v>0</v>
      </c>
      <c r="AR2269" s="12">
        <v>0</v>
      </c>
      <c r="AS2269" s="12">
        <v>0</v>
      </c>
      <c r="AT2269" s="12">
        <v>0</v>
      </c>
      <c r="AU2269" s="12">
        <v>0</v>
      </c>
      <c r="AV2269" s="12">
        <v>0</v>
      </c>
      <c r="AW2269" s="12">
        <v>0</v>
      </c>
      <c r="AX2269" s="12">
        <v>0</v>
      </c>
      <c r="AY2269" s="12">
        <v>0</v>
      </c>
      <c r="AZ2269" s="12">
        <v>0</v>
      </c>
      <c r="BA2269" s="12">
        <v>0</v>
      </c>
      <c r="BB2269" s="12">
        <v>0</v>
      </c>
      <c r="BC2269" s="12">
        <v>0</v>
      </c>
      <c r="BD2269" s="12">
        <v>0</v>
      </c>
      <c r="BE2269" s="12">
        <v>0</v>
      </c>
      <c r="BF2269" s="12">
        <v>0</v>
      </c>
      <c r="BK2269" t="s">
        <v>336</v>
      </c>
      <c r="BL2269" t="s">
        <v>113</v>
      </c>
      <c r="BM2269" s="2">
        <v>43920</v>
      </c>
      <c r="BN2269">
        <v>0</v>
      </c>
      <c r="BO2269">
        <v>0</v>
      </c>
      <c r="BP2269">
        <v>0</v>
      </c>
      <c r="BQ2269">
        <v>0</v>
      </c>
      <c r="BR2269">
        <v>0</v>
      </c>
      <c r="BS2269">
        <v>0</v>
      </c>
      <c r="BT2269">
        <v>0</v>
      </c>
      <c r="BU2269">
        <v>0</v>
      </c>
      <c r="BV2269">
        <v>0</v>
      </c>
      <c r="BW2269">
        <v>0</v>
      </c>
      <c r="BX2269">
        <v>0</v>
      </c>
      <c r="BY2269">
        <v>0</v>
      </c>
      <c r="BZ2269">
        <v>0</v>
      </c>
      <c r="CA2269">
        <v>0</v>
      </c>
      <c r="CB2269">
        <v>0</v>
      </c>
      <c r="CC2269">
        <v>0</v>
      </c>
      <c r="CD2269">
        <v>0</v>
      </c>
      <c r="CE2269">
        <v>0</v>
      </c>
      <c r="CF2269">
        <v>0</v>
      </c>
      <c r="CG2269">
        <v>0</v>
      </c>
      <c r="CH2269">
        <v>0</v>
      </c>
      <c r="CI2269">
        <v>0</v>
      </c>
      <c r="CJ2269">
        <v>0</v>
      </c>
      <c r="CK2269">
        <v>0</v>
      </c>
      <c r="CL2269">
        <v>0</v>
      </c>
      <c r="CM2269">
        <v>0</v>
      </c>
      <c r="CN2269">
        <v>0</v>
      </c>
    </row>
    <row r="2270" spans="1:92" hidden="1" x14ac:dyDescent="0.25">
      <c r="BK2270" t="s">
        <v>337</v>
      </c>
      <c r="BL2270" t="s">
        <v>110</v>
      </c>
      <c r="BM2270" s="2">
        <v>43920</v>
      </c>
      <c r="BN2270">
        <v>0</v>
      </c>
      <c r="BO2270">
        <v>0</v>
      </c>
      <c r="BP2270">
        <v>0</v>
      </c>
      <c r="BQ2270">
        <v>0</v>
      </c>
      <c r="BR2270">
        <v>0</v>
      </c>
      <c r="BS2270">
        <v>0</v>
      </c>
      <c r="BT2270">
        <v>0</v>
      </c>
      <c r="BU2270">
        <v>0</v>
      </c>
      <c r="BV2270">
        <v>0</v>
      </c>
      <c r="BW2270">
        <v>0</v>
      </c>
      <c r="BX2270">
        <v>0</v>
      </c>
      <c r="BY2270">
        <v>0</v>
      </c>
      <c r="BZ2270">
        <v>0</v>
      </c>
      <c r="CA2270">
        <v>0</v>
      </c>
      <c r="CB2270">
        <v>0</v>
      </c>
      <c r="CC2270">
        <v>0</v>
      </c>
      <c r="CD2270">
        <v>0</v>
      </c>
      <c r="CE2270">
        <v>0</v>
      </c>
      <c r="CF2270">
        <v>0</v>
      </c>
      <c r="CG2270">
        <v>0</v>
      </c>
      <c r="CH2270">
        <v>0</v>
      </c>
      <c r="CI2270">
        <v>0</v>
      </c>
      <c r="CJ2270">
        <v>0</v>
      </c>
      <c r="CK2270">
        <v>0</v>
      </c>
      <c r="CL2270">
        <v>0</v>
      </c>
      <c r="CM2270">
        <v>0</v>
      </c>
      <c r="CN2270">
        <v>0</v>
      </c>
    </row>
    <row r="2271" spans="1:92" hidden="1" x14ac:dyDescent="0.25">
      <c r="BK2271" t="s">
        <v>337</v>
      </c>
      <c r="BL2271" t="s">
        <v>111</v>
      </c>
      <c r="BM2271" s="2">
        <v>43920</v>
      </c>
      <c r="BN2271">
        <v>0</v>
      </c>
      <c r="BO2271">
        <v>0</v>
      </c>
      <c r="BP2271">
        <v>0</v>
      </c>
      <c r="BQ2271">
        <v>0</v>
      </c>
      <c r="BR2271">
        <v>0</v>
      </c>
      <c r="BS2271">
        <v>0</v>
      </c>
      <c r="BT2271">
        <v>0</v>
      </c>
      <c r="BU2271">
        <v>0</v>
      </c>
      <c r="BV2271">
        <v>0</v>
      </c>
      <c r="BW2271">
        <v>0</v>
      </c>
      <c r="BX2271">
        <v>0</v>
      </c>
      <c r="BY2271">
        <v>0</v>
      </c>
      <c r="BZ2271">
        <v>0</v>
      </c>
      <c r="CA2271">
        <v>0</v>
      </c>
      <c r="CB2271">
        <v>0</v>
      </c>
      <c r="CC2271">
        <v>0</v>
      </c>
      <c r="CD2271">
        <v>0</v>
      </c>
      <c r="CE2271">
        <v>0</v>
      </c>
      <c r="CF2271">
        <v>0</v>
      </c>
      <c r="CG2271">
        <v>0</v>
      </c>
      <c r="CH2271">
        <v>0</v>
      </c>
      <c r="CI2271">
        <v>0</v>
      </c>
      <c r="CJ2271">
        <v>0</v>
      </c>
      <c r="CK2271">
        <v>0</v>
      </c>
      <c r="CL2271">
        <v>0</v>
      </c>
      <c r="CM2271">
        <v>0</v>
      </c>
      <c r="CN2271">
        <v>0</v>
      </c>
    </row>
    <row r="2272" spans="1:92" hidden="1" x14ac:dyDescent="0.25">
      <c r="BK2272" t="s">
        <v>337</v>
      </c>
      <c r="BL2272" t="s">
        <v>112</v>
      </c>
      <c r="BM2272" s="2">
        <v>43920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v>0</v>
      </c>
      <c r="CG2272">
        <v>0</v>
      </c>
      <c r="CH2272">
        <v>0</v>
      </c>
      <c r="CI2272">
        <v>0</v>
      </c>
      <c r="CJ2272">
        <v>0</v>
      </c>
      <c r="CK2272">
        <v>0</v>
      </c>
      <c r="CL2272">
        <v>0</v>
      </c>
      <c r="CM2272">
        <v>0</v>
      </c>
      <c r="CN2272">
        <v>0</v>
      </c>
    </row>
    <row r="2273" spans="63:92" hidden="1" x14ac:dyDescent="0.25">
      <c r="BK2273" t="s">
        <v>337</v>
      </c>
      <c r="BL2273" t="s">
        <v>113</v>
      </c>
      <c r="BM2273" s="2">
        <v>43920</v>
      </c>
      <c r="BN2273">
        <v>0</v>
      </c>
      <c r="BO2273">
        <v>0</v>
      </c>
      <c r="BP2273">
        <v>0</v>
      </c>
      <c r="BQ2273">
        <v>0</v>
      </c>
      <c r="BR2273">
        <v>0</v>
      </c>
      <c r="BS2273">
        <v>0</v>
      </c>
      <c r="BT2273">
        <v>0</v>
      </c>
      <c r="BU2273">
        <v>0</v>
      </c>
      <c r="BV2273">
        <v>0</v>
      </c>
      <c r="BW2273">
        <v>0</v>
      </c>
      <c r="BX2273">
        <v>0</v>
      </c>
      <c r="BY2273">
        <v>0</v>
      </c>
      <c r="BZ2273">
        <v>0</v>
      </c>
      <c r="CA2273">
        <v>0</v>
      </c>
      <c r="CB2273">
        <v>0</v>
      </c>
      <c r="CC2273">
        <v>0</v>
      </c>
      <c r="CD2273">
        <v>0</v>
      </c>
      <c r="CE2273">
        <v>0</v>
      </c>
      <c r="CF2273">
        <v>0</v>
      </c>
      <c r="CG2273">
        <v>0</v>
      </c>
      <c r="CH2273">
        <v>0</v>
      </c>
      <c r="CI2273">
        <v>0</v>
      </c>
      <c r="CJ2273">
        <v>0</v>
      </c>
      <c r="CK2273">
        <v>0</v>
      </c>
      <c r="CL2273">
        <v>0</v>
      </c>
      <c r="CM2273">
        <v>0</v>
      </c>
      <c r="CN2273">
        <v>0</v>
      </c>
    </row>
    <row r="2274" spans="63:92" hidden="1" x14ac:dyDescent="0.25">
      <c r="BK2274" t="s">
        <v>338</v>
      </c>
      <c r="BL2274" t="s">
        <v>110</v>
      </c>
      <c r="BM2274" s="2">
        <v>43920</v>
      </c>
      <c r="BN2274">
        <v>0</v>
      </c>
      <c r="BO2274">
        <v>0</v>
      </c>
      <c r="BP2274">
        <v>0</v>
      </c>
      <c r="BQ2274">
        <v>0</v>
      </c>
      <c r="BR2274">
        <v>0</v>
      </c>
      <c r="BS2274">
        <v>0</v>
      </c>
      <c r="BT2274">
        <v>0</v>
      </c>
      <c r="BU2274">
        <v>0</v>
      </c>
      <c r="BV2274">
        <v>0</v>
      </c>
      <c r="BW2274">
        <v>0</v>
      </c>
      <c r="BX2274">
        <v>0</v>
      </c>
      <c r="BY2274">
        <v>0</v>
      </c>
      <c r="BZ2274">
        <v>0</v>
      </c>
      <c r="CA2274">
        <v>0</v>
      </c>
      <c r="CB2274">
        <v>0</v>
      </c>
      <c r="CC2274">
        <v>0</v>
      </c>
      <c r="CD2274">
        <v>0</v>
      </c>
      <c r="CE2274">
        <v>0</v>
      </c>
      <c r="CF2274">
        <v>0</v>
      </c>
      <c r="CG2274">
        <v>0</v>
      </c>
      <c r="CH2274">
        <v>0</v>
      </c>
      <c r="CI2274">
        <v>0</v>
      </c>
      <c r="CJ2274">
        <v>0</v>
      </c>
      <c r="CK2274">
        <v>0</v>
      </c>
      <c r="CL2274">
        <v>0</v>
      </c>
      <c r="CM2274">
        <v>0</v>
      </c>
      <c r="CN2274">
        <v>0</v>
      </c>
    </row>
    <row r="2275" spans="63:92" hidden="1" x14ac:dyDescent="0.25">
      <c r="BK2275" t="s">
        <v>338</v>
      </c>
      <c r="BL2275" t="s">
        <v>111</v>
      </c>
      <c r="BM2275" s="2">
        <v>43920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0</v>
      </c>
      <c r="CF2275">
        <v>0</v>
      </c>
      <c r="CG2275">
        <v>0</v>
      </c>
      <c r="CH2275">
        <v>0</v>
      </c>
      <c r="CI2275">
        <v>0</v>
      </c>
      <c r="CJ2275">
        <v>0</v>
      </c>
      <c r="CK2275">
        <v>0</v>
      </c>
      <c r="CL2275">
        <v>0</v>
      </c>
      <c r="CM2275">
        <v>0</v>
      </c>
      <c r="CN2275">
        <v>0</v>
      </c>
    </row>
    <row r="2276" spans="63:92" hidden="1" x14ac:dyDescent="0.25">
      <c r="BK2276" t="s">
        <v>338</v>
      </c>
      <c r="BL2276" t="s">
        <v>112</v>
      </c>
      <c r="BM2276" s="2">
        <v>43920</v>
      </c>
      <c r="BN2276">
        <v>0</v>
      </c>
      <c r="BO2276">
        <v>0</v>
      </c>
      <c r="BP2276">
        <v>0</v>
      </c>
      <c r="BQ2276">
        <v>0</v>
      </c>
      <c r="BR2276">
        <v>0</v>
      </c>
      <c r="BS2276">
        <v>0</v>
      </c>
      <c r="BT2276">
        <v>0</v>
      </c>
      <c r="BU2276">
        <v>0</v>
      </c>
      <c r="BV2276">
        <v>0</v>
      </c>
      <c r="BW2276">
        <v>0</v>
      </c>
      <c r="BX2276">
        <v>0</v>
      </c>
      <c r="BY2276">
        <v>0</v>
      </c>
      <c r="BZ2276">
        <v>0</v>
      </c>
      <c r="CA2276">
        <v>0</v>
      </c>
      <c r="CB2276">
        <v>0</v>
      </c>
      <c r="CC2276">
        <v>0</v>
      </c>
      <c r="CD2276">
        <v>0</v>
      </c>
      <c r="CE2276">
        <v>0</v>
      </c>
      <c r="CF2276">
        <v>0</v>
      </c>
      <c r="CG2276">
        <v>0</v>
      </c>
      <c r="CH2276">
        <v>0</v>
      </c>
      <c r="CI2276">
        <v>0</v>
      </c>
      <c r="CJ2276">
        <v>0</v>
      </c>
      <c r="CK2276">
        <v>0</v>
      </c>
      <c r="CL2276">
        <v>0</v>
      </c>
      <c r="CM2276">
        <v>0</v>
      </c>
      <c r="CN2276">
        <v>0</v>
      </c>
    </row>
    <row r="2277" spans="63:92" hidden="1" x14ac:dyDescent="0.25">
      <c r="BK2277" t="s">
        <v>338</v>
      </c>
      <c r="BL2277" t="s">
        <v>113</v>
      </c>
      <c r="BM2277" s="2">
        <v>43920</v>
      </c>
      <c r="BN2277">
        <v>0</v>
      </c>
      <c r="BO2277">
        <v>0</v>
      </c>
      <c r="BP2277">
        <v>0</v>
      </c>
      <c r="BQ2277">
        <v>0</v>
      </c>
      <c r="BR2277">
        <v>0</v>
      </c>
      <c r="BS2277">
        <v>0</v>
      </c>
      <c r="BT2277">
        <v>0</v>
      </c>
      <c r="BU2277">
        <v>0</v>
      </c>
      <c r="BV2277">
        <v>0</v>
      </c>
      <c r="BW2277">
        <v>0</v>
      </c>
      <c r="BX2277">
        <v>0</v>
      </c>
      <c r="BY2277">
        <v>0</v>
      </c>
      <c r="BZ2277">
        <v>0</v>
      </c>
      <c r="CA2277">
        <v>0</v>
      </c>
      <c r="CB2277">
        <v>0</v>
      </c>
      <c r="CC2277">
        <v>0</v>
      </c>
      <c r="CD2277">
        <v>0</v>
      </c>
      <c r="CE2277">
        <v>0</v>
      </c>
      <c r="CF2277">
        <v>0</v>
      </c>
      <c r="CG2277">
        <v>0</v>
      </c>
      <c r="CH2277">
        <v>0</v>
      </c>
      <c r="CI2277">
        <v>0</v>
      </c>
      <c r="CJ2277">
        <v>0</v>
      </c>
      <c r="CK2277">
        <v>0</v>
      </c>
      <c r="CL2277">
        <v>0</v>
      </c>
      <c r="CM2277">
        <v>0</v>
      </c>
      <c r="CN2277">
        <v>0</v>
      </c>
    </row>
    <row r="2278" spans="63:92" hidden="1" x14ac:dyDescent="0.25">
      <c r="BK2278" t="s">
        <v>339</v>
      </c>
      <c r="BL2278" t="s">
        <v>110</v>
      </c>
      <c r="BM2278" s="2">
        <v>43920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0</v>
      </c>
      <c r="CH2278">
        <v>0</v>
      </c>
      <c r="CI2278">
        <v>0</v>
      </c>
      <c r="CJ2278">
        <v>0</v>
      </c>
      <c r="CK2278">
        <v>0</v>
      </c>
      <c r="CL2278">
        <v>0</v>
      </c>
      <c r="CM2278">
        <v>0</v>
      </c>
      <c r="CN2278">
        <v>0</v>
      </c>
    </row>
    <row r="2279" spans="63:92" hidden="1" x14ac:dyDescent="0.25">
      <c r="BK2279" t="s">
        <v>339</v>
      </c>
      <c r="BL2279" t="s">
        <v>111</v>
      </c>
      <c r="BM2279" s="2">
        <v>43920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v>0</v>
      </c>
      <c r="CG2279">
        <v>0</v>
      </c>
      <c r="CH2279">
        <v>0</v>
      </c>
      <c r="CI2279">
        <v>0</v>
      </c>
      <c r="CJ2279">
        <v>0</v>
      </c>
      <c r="CK2279">
        <v>0</v>
      </c>
      <c r="CL2279">
        <v>0</v>
      </c>
      <c r="CM2279">
        <v>0</v>
      </c>
      <c r="CN2279">
        <v>0</v>
      </c>
    </row>
    <row r="2280" spans="63:92" hidden="1" x14ac:dyDescent="0.25">
      <c r="BK2280" t="s">
        <v>339</v>
      </c>
      <c r="BL2280" t="s">
        <v>112</v>
      </c>
      <c r="BM2280" s="2">
        <v>43920</v>
      </c>
      <c r="BN2280">
        <v>0</v>
      </c>
      <c r="BO2280">
        <v>0</v>
      </c>
      <c r="BP2280">
        <v>0</v>
      </c>
      <c r="BQ2280">
        <v>0</v>
      </c>
      <c r="BR2280">
        <v>0</v>
      </c>
      <c r="BS2280">
        <v>0</v>
      </c>
      <c r="BT2280">
        <v>0</v>
      </c>
      <c r="BU2280">
        <v>0</v>
      </c>
      <c r="BV2280">
        <v>0</v>
      </c>
      <c r="BW2280">
        <v>0</v>
      </c>
      <c r="BX2280">
        <v>0</v>
      </c>
      <c r="BY2280">
        <v>0</v>
      </c>
      <c r="BZ2280">
        <v>0</v>
      </c>
      <c r="CA2280">
        <v>0</v>
      </c>
      <c r="CB2280">
        <v>0</v>
      </c>
      <c r="CC2280">
        <v>0</v>
      </c>
      <c r="CD2280">
        <v>0</v>
      </c>
      <c r="CE2280">
        <v>0</v>
      </c>
      <c r="CF2280">
        <v>0</v>
      </c>
      <c r="CG2280">
        <v>0</v>
      </c>
      <c r="CH2280">
        <v>0</v>
      </c>
      <c r="CI2280">
        <v>0</v>
      </c>
      <c r="CJ2280">
        <v>0</v>
      </c>
      <c r="CK2280">
        <v>0</v>
      </c>
      <c r="CL2280">
        <v>0</v>
      </c>
      <c r="CM2280">
        <v>0</v>
      </c>
      <c r="CN2280">
        <v>0</v>
      </c>
    </row>
    <row r="2281" spans="63:92" hidden="1" x14ac:dyDescent="0.25">
      <c r="BK2281" t="s">
        <v>339</v>
      </c>
      <c r="BL2281" t="s">
        <v>113</v>
      </c>
      <c r="BM2281" s="2">
        <v>43920</v>
      </c>
      <c r="BN2281">
        <v>0</v>
      </c>
      <c r="BO2281">
        <v>0</v>
      </c>
      <c r="BP2281">
        <v>0</v>
      </c>
      <c r="BQ2281">
        <v>0</v>
      </c>
      <c r="BR2281">
        <v>0</v>
      </c>
      <c r="BS2281">
        <v>0</v>
      </c>
      <c r="BT2281">
        <v>0</v>
      </c>
      <c r="BU2281">
        <v>0</v>
      </c>
      <c r="BV2281">
        <v>0</v>
      </c>
      <c r="BW2281">
        <v>0</v>
      </c>
      <c r="BX2281">
        <v>0</v>
      </c>
      <c r="BY2281">
        <v>0</v>
      </c>
      <c r="BZ2281">
        <v>0</v>
      </c>
      <c r="CA2281">
        <v>0</v>
      </c>
      <c r="CB2281">
        <v>0</v>
      </c>
      <c r="CC2281">
        <v>0</v>
      </c>
      <c r="CD2281">
        <v>0</v>
      </c>
      <c r="CE2281">
        <v>0</v>
      </c>
      <c r="CF2281">
        <v>0</v>
      </c>
      <c r="CG2281">
        <v>0</v>
      </c>
      <c r="CH2281">
        <v>0</v>
      </c>
      <c r="CI2281">
        <v>0</v>
      </c>
      <c r="CJ2281">
        <v>0</v>
      </c>
      <c r="CK2281">
        <v>0</v>
      </c>
      <c r="CL2281">
        <v>0</v>
      </c>
      <c r="CM2281">
        <v>0</v>
      </c>
      <c r="CN2281">
        <v>0</v>
      </c>
    </row>
    <row r="2282" spans="63:92" hidden="1" x14ac:dyDescent="0.25">
      <c r="BK2282" t="s">
        <v>340</v>
      </c>
      <c r="BL2282" t="s">
        <v>110</v>
      </c>
      <c r="BM2282" s="2">
        <v>43920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0</v>
      </c>
      <c r="CF2282">
        <v>0</v>
      </c>
      <c r="CG2282">
        <v>0</v>
      </c>
      <c r="CH2282">
        <v>0</v>
      </c>
      <c r="CI2282">
        <v>0</v>
      </c>
      <c r="CJ2282">
        <v>0</v>
      </c>
      <c r="CK2282">
        <v>0</v>
      </c>
      <c r="CL2282">
        <v>0</v>
      </c>
      <c r="CM2282">
        <v>0</v>
      </c>
      <c r="CN2282">
        <v>0</v>
      </c>
    </row>
    <row r="2283" spans="63:92" hidden="1" x14ac:dyDescent="0.25">
      <c r="BK2283" t="s">
        <v>340</v>
      </c>
      <c r="BL2283" t="s">
        <v>111</v>
      </c>
      <c r="BM2283" s="2">
        <v>43920</v>
      </c>
      <c r="BN2283">
        <v>0</v>
      </c>
      <c r="BO2283">
        <v>0</v>
      </c>
      <c r="BP2283">
        <v>0</v>
      </c>
      <c r="BQ2283">
        <v>0</v>
      </c>
      <c r="BR2283">
        <v>0</v>
      </c>
      <c r="BS2283">
        <v>0</v>
      </c>
      <c r="BT2283">
        <v>0</v>
      </c>
      <c r="BU2283">
        <v>0</v>
      </c>
      <c r="BV2283">
        <v>0</v>
      </c>
      <c r="BW2283">
        <v>0</v>
      </c>
      <c r="BX2283">
        <v>0</v>
      </c>
      <c r="BY2283">
        <v>0</v>
      </c>
      <c r="BZ2283">
        <v>0</v>
      </c>
      <c r="CA2283">
        <v>0</v>
      </c>
      <c r="CB2283">
        <v>0</v>
      </c>
      <c r="CC2283">
        <v>0</v>
      </c>
      <c r="CD2283">
        <v>0</v>
      </c>
      <c r="CE2283">
        <v>0</v>
      </c>
      <c r="CF2283">
        <v>0</v>
      </c>
      <c r="CG2283">
        <v>0</v>
      </c>
      <c r="CH2283">
        <v>0</v>
      </c>
      <c r="CI2283">
        <v>0</v>
      </c>
      <c r="CJ2283">
        <v>0</v>
      </c>
      <c r="CK2283">
        <v>0</v>
      </c>
      <c r="CL2283">
        <v>0</v>
      </c>
      <c r="CM2283">
        <v>0</v>
      </c>
      <c r="CN2283">
        <v>0</v>
      </c>
    </row>
    <row r="2284" spans="63:92" hidden="1" x14ac:dyDescent="0.25">
      <c r="BK2284" t="s">
        <v>340</v>
      </c>
      <c r="BL2284" t="s">
        <v>112</v>
      </c>
      <c r="BM2284" s="2">
        <v>43920</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v>0</v>
      </c>
      <c r="CG2284">
        <v>0</v>
      </c>
      <c r="CH2284">
        <v>0</v>
      </c>
      <c r="CI2284">
        <v>0</v>
      </c>
      <c r="CJ2284">
        <v>0</v>
      </c>
      <c r="CK2284">
        <v>0</v>
      </c>
      <c r="CL2284">
        <v>0</v>
      </c>
      <c r="CM2284">
        <v>0</v>
      </c>
      <c r="CN2284">
        <v>0</v>
      </c>
    </row>
    <row r="2285" spans="63:92" hidden="1" x14ac:dyDescent="0.25">
      <c r="BK2285" t="s">
        <v>340</v>
      </c>
      <c r="BL2285" t="s">
        <v>113</v>
      </c>
      <c r="BM2285" s="2">
        <v>43920</v>
      </c>
      <c r="BN2285">
        <v>0</v>
      </c>
      <c r="BO2285">
        <v>0</v>
      </c>
      <c r="BP2285">
        <v>0</v>
      </c>
      <c r="BQ2285">
        <v>0</v>
      </c>
      <c r="BR2285">
        <v>0</v>
      </c>
      <c r="BS2285">
        <v>0</v>
      </c>
      <c r="BT2285">
        <v>0</v>
      </c>
      <c r="BU2285">
        <v>0</v>
      </c>
      <c r="BV2285">
        <v>0</v>
      </c>
      <c r="BW2285">
        <v>0</v>
      </c>
      <c r="BX2285">
        <v>0</v>
      </c>
      <c r="BY2285">
        <v>0</v>
      </c>
      <c r="BZ2285">
        <v>0</v>
      </c>
      <c r="CA2285">
        <v>0</v>
      </c>
      <c r="CB2285">
        <v>0</v>
      </c>
      <c r="CC2285">
        <v>0</v>
      </c>
      <c r="CD2285">
        <v>0</v>
      </c>
      <c r="CE2285">
        <v>0</v>
      </c>
      <c r="CF2285">
        <v>0</v>
      </c>
      <c r="CG2285">
        <v>0</v>
      </c>
      <c r="CH2285">
        <v>0</v>
      </c>
      <c r="CI2285">
        <v>0</v>
      </c>
      <c r="CJ2285">
        <v>0</v>
      </c>
      <c r="CK2285">
        <v>0</v>
      </c>
      <c r="CL2285">
        <v>0</v>
      </c>
      <c r="CM2285">
        <v>0</v>
      </c>
      <c r="CN2285">
        <v>0</v>
      </c>
    </row>
    <row r="2286" spans="63:92" hidden="1" x14ac:dyDescent="0.25">
      <c r="BK2286" t="s">
        <v>341</v>
      </c>
      <c r="BL2286" t="s">
        <v>110</v>
      </c>
      <c r="BM2286" s="2">
        <v>43920</v>
      </c>
      <c r="BN2286">
        <v>0</v>
      </c>
      <c r="BO2286">
        <v>0</v>
      </c>
      <c r="BP2286">
        <v>0</v>
      </c>
      <c r="BQ2286">
        <v>0</v>
      </c>
      <c r="BR2286">
        <v>0</v>
      </c>
      <c r="BS2286">
        <v>0</v>
      </c>
      <c r="BT2286">
        <v>0</v>
      </c>
      <c r="BU2286">
        <v>0</v>
      </c>
      <c r="BV2286">
        <v>0</v>
      </c>
      <c r="BW2286">
        <v>0</v>
      </c>
      <c r="BX2286">
        <v>0</v>
      </c>
      <c r="BY2286">
        <v>0</v>
      </c>
      <c r="BZ2286">
        <v>0</v>
      </c>
      <c r="CA2286">
        <v>0</v>
      </c>
      <c r="CB2286">
        <v>0</v>
      </c>
      <c r="CC2286">
        <v>0</v>
      </c>
      <c r="CD2286">
        <v>0</v>
      </c>
      <c r="CE2286">
        <v>0</v>
      </c>
      <c r="CF2286">
        <v>0</v>
      </c>
      <c r="CG2286">
        <v>0</v>
      </c>
      <c r="CH2286">
        <v>0</v>
      </c>
      <c r="CI2286">
        <v>0</v>
      </c>
      <c r="CJ2286">
        <v>0</v>
      </c>
      <c r="CK2286">
        <v>0</v>
      </c>
      <c r="CL2286">
        <v>0</v>
      </c>
      <c r="CM2286">
        <v>0</v>
      </c>
      <c r="CN2286">
        <v>0</v>
      </c>
    </row>
    <row r="2287" spans="63:92" hidden="1" x14ac:dyDescent="0.25">
      <c r="BK2287" t="s">
        <v>341</v>
      </c>
      <c r="BL2287" t="s">
        <v>111</v>
      </c>
      <c r="BM2287" s="2">
        <v>43920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v>0</v>
      </c>
      <c r="CG2287">
        <v>0</v>
      </c>
      <c r="CH2287">
        <v>0</v>
      </c>
      <c r="CI2287">
        <v>0</v>
      </c>
      <c r="CJ2287">
        <v>0</v>
      </c>
      <c r="CK2287">
        <v>0</v>
      </c>
      <c r="CL2287">
        <v>0</v>
      </c>
      <c r="CM2287">
        <v>0</v>
      </c>
      <c r="CN2287">
        <v>0</v>
      </c>
    </row>
    <row r="2288" spans="63:92" hidden="1" x14ac:dyDescent="0.25">
      <c r="BK2288" t="s">
        <v>341</v>
      </c>
      <c r="BL2288" t="s">
        <v>112</v>
      </c>
      <c r="BM2288" s="2">
        <v>43920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0</v>
      </c>
      <c r="CJ2288">
        <v>0</v>
      </c>
      <c r="CK2288">
        <v>0</v>
      </c>
      <c r="CL2288">
        <v>0</v>
      </c>
      <c r="CM2288">
        <v>0</v>
      </c>
      <c r="CN2288">
        <v>0</v>
      </c>
    </row>
    <row r="2289" spans="63:92" hidden="1" x14ac:dyDescent="0.25">
      <c r="BK2289" t="s">
        <v>341</v>
      </c>
      <c r="BL2289" t="s">
        <v>113</v>
      </c>
      <c r="BM2289" s="2">
        <v>43920</v>
      </c>
      <c r="BN2289">
        <v>0</v>
      </c>
      <c r="BO2289">
        <v>0</v>
      </c>
      <c r="BP2289">
        <v>0</v>
      </c>
      <c r="BQ2289">
        <v>0</v>
      </c>
      <c r="BR2289">
        <v>0</v>
      </c>
      <c r="BS2289">
        <v>0</v>
      </c>
      <c r="BT2289">
        <v>0</v>
      </c>
      <c r="BU2289">
        <v>0</v>
      </c>
      <c r="BV2289">
        <v>0</v>
      </c>
      <c r="BW2289">
        <v>0</v>
      </c>
      <c r="BX2289">
        <v>0</v>
      </c>
      <c r="BY2289">
        <v>0</v>
      </c>
      <c r="BZ2289">
        <v>0</v>
      </c>
      <c r="CA2289">
        <v>0</v>
      </c>
      <c r="CB2289">
        <v>0</v>
      </c>
      <c r="CC2289">
        <v>0</v>
      </c>
      <c r="CD2289">
        <v>0</v>
      </c>
      <c r="CE2289">
        <v>0</v>
      </c>
      <c r="CF2289">
        <v>0</v>
      </c>
      <c r="CG2289">
        <v>0</v>
      </c>
      <c r="CH2289">
        <v>0</v>
      </c>
      <c r="CI2289">
        <v>0</v>
      </c>
      <c r="CJ2289">
        <v>0</v>
      </c>
      <c r="CK2289">
        <v>0</v>
      </c>
      <c r="CL2289">
        <v>0</v>
      </c>
      <c r="CM2289">
        <v>0</v>
      </c>
      <c r="CN2289">
        <v>0</v>
      </c>
    </row>
    <row r="2290" spans="63:92" hidden="1" x14ac:dyDescent="0.25">
      <c r="BK2290" t="s">
        <v>320</v>
      </c>
      <c r="BL2290" t="s">
        <v>110</v>
      </c>
      <c r="BM2290" s="2">
        <v>43921</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0</v>
      </c>
      <c r="CG2290">
        <v>0</v>
      </c>
      <c r="CH2290">
        <v>0</v>
      </c>
      <c r="CI2290">
        <v>0</v>
      </c>
      <c r="CJ2290">
        <v>0</v>
      </c>
      <c r="CK2290">
        <v>0</v>
      </c>
      <c r="CL2290">
        <v>0</v>
      </c>
      <c r="CM2290">
        <v>0</v>
      </c>
      <c r="CN2290">
        <v>0</v>
      </c>
    </row>
    <row r="2291" spans="63:92" hidden="1" x14ac:dyDescent="0.25">
      <c r="BK2291" t="s">
        <v>320</v>
      </c>
      <c r="BL2291" t="s">
        <v>111</v>
      </c>
      <c r="BM2291" s="2">
        <v>43921</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v>0</v>
      </c>
      <c r="CG2291">
        <v>0</v>
      </c>
      <c r="CH2291">
        <v>0</v>
      </c>
      <c r="CI2291">
        <v>0</v>
      </c>
      <c r="CJ2291">
        <v>0</v>
      </c>
      <c r="CK2291">
        <v>0</v>
      </c>
      <c r="CL2291">
        <v>0</v>
      </c>
      <c r="CM2291">
        <v>0</v>
      </c>
      <c r="CN2291">
        <v>0</v>
      </c>
    </row>
    <row r="2292" spans="63:92" hidden="1" x14ac:dyDescent="0.25">
      <c r="BK2292" t="s">
        <v>320</v>
      </c>
      <c r="BL2292" t="s">
        <v>112</v>
      </c>
      <c r="BM2292" s="2">
        <v>43921</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0</v>
      </c>
      <c r="CJ2292">
        <v>0</v>
      </c>
      <c r="CK2292">
        <v>0</v>
      </c>
      <c r="CL2292">
        <v>0</v>
      </c>
      <c r="CM2292">
        <v>0</v>
      </c>
      <c r="CN2292">
        <v>0</v>
      </c>
    </row>
    <row r="2293" spans="63:92" hidden="1" x14ac:dyDescent="0.25">
      <c r="BK2293" t="s">
        <v>320</v>
      </c>
      <c r="BL2293" t="s">
        <v>113</v>
      </c>
      <c r="BM2293" s="2">
        <v>43921</v>
      </c>
      <c r="BN2293">
        <v>0</v>
      </c>
      <c r="BO2293">
        <v>0</v>
      </c>
      <c r="BP2293">
        <v>0</v>
      </c>
      <c r="BQ2293">
        <v>0</v>
      </c>
      <c r="BR2293">
        <v>0</v>
      </c>
      <c r="BS2293">
        <v>0</v>
      </c>
      <c r="BT2293">
        <v>0</v>
      </c>
      <c r="BU2293">
        <v>0</v>
      </c>
      <c r="BV2293">
        <v>0</v>
      </c>
      <c r="BW2293">
        <v>0</v>
      </c>
      <c r="BX2293">
        <v>0</v>
      </c>
      <c r="BY2293">
        <v>0</v>
      </c>
      <c r="BZ2293">
        <v>0</v>
      </c>
      <c r="CA2293">
        <v>0</v>
      </c>
      <c r="CB2293">
        <v>0</v>
      </c>
      <c r="CC2293">
        <v>0</v>
      </c>
      <c r="CD2293">
        <v>0</v>
      </c>
      <c r="CE2293">
        <v>0</v>
      </c>
      <c r="CF2293">
        <v>0</v>
      </c>
      <c r="CG2293">
        <v>0</v>
      </c>
      <c r="CH2293">
        <v>0</v>
      </c>
      <c r="CI2293">
        <v>0</v>
      </c>
      <c r="CJ2293">
        <v>0</v>
      </c>
      <c r="CK2293">
        <v>0</v>
      </c>
      <c r="CL2293">
        <v>0</v>
      </c>
      <c r="CM2293">
        <v>0</v>
      </c>
      <c r="CN2293">
        <v>0</v>
      </c>
    </row>
    <row r="2294" spans="63:92" hidden="1" x14ac:dyDescent="0.25">
      <c r="BK2294" t="s">
        <v>321</v>
      </c>
      <c r="BL2294" t="s">
        <v>110</v>
      </c>
      <c r="BM2294" s="2">
        <v>43921</v>
      </c>
      <c r="BN2294">
        <v>0</v>
      </c>
      <c r="BO2294">
        <v>0</v>
      </c>
      <c r="BP2294">
        <v>0</v>
      </c>
      <c r="BQ2294">
        <v>0</v>
      </c>
      <c r="BR2294">
        <v>0</v>
      </c>
      <c r="BS2294">
        <v>0</v>
      </c>
      <c r="BT2294">
        <v>0</v>
      </c>
      <c r="BU2294">
        <v>0</v>
      </c>
      <c r="BV2294">
        <v>0</v>
      </c>
      <c r="BW2294">
        <v>0</v>
      </c>
      <c r="BX2294">
        <v>0</v>
      </c>
      <c r="BY2294">
        <v>0</v>
      </c>
      <c r="BZ2294">
        <v>0</v>
      </c>
      <c r="CA2294">
        <v>0</v>
      </c>
      <c r="CB2294">
        <v>0</v>
      </c>
      <c r="CC2294">
        <v>0</v>
      </c>
      <c r="CD2294">
        <v>0</v>
      </c>
      <c r="CE2294">
        <v>0</v>
      </c>
      <c r="CF2294">
        <v>0</v>
      </c>
      <c r="CG2294">
        <v>0</v>
      </c>
      <c r="CH2294">
        <v>0</v>
      </c>
      <c r="CI2294">
        <v>0</v>
      </c>
      <c r="CJ2294">
        <v>0</v>
      </c>
      <c r="CK2294">
        <v>0</v>
      </c>
      <c r="CL2294">
        <v>0</v>
      </c>
      <c r="CM2294">
        <v>0</v>
      </c>
      <c r="CN2294">
        <v>0</v>
      </c>
    </row>
    <row r="2295" spans="63:92" hidden="1" x14ac:dyDescent="0.25">
      <c r="BK2295" t="s">
        <v>321</v>
      </c>
      <c r="BL2295" t="s">
        <v>111</v>
      </c>
      <c r="BM2295" s="2">
        <v>43921</v>
      </c>
      <c r="BN2295">
        <v>0</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0</v>
      </c>
      <c r="CJ2295">
        <v>0</v>
      </c>
      <c r="CK2295">
        <v>0</v>
      </c>
      <c r="CL2295">
        <v>0</v>
      </c>
      <c r="CM2295">
        <v>0</v>
      </c>
      <c r="CN2295">
        <v>0</v>
      </c>
    </row>
    <row r="2296" spans="63:92" hidden="1" x14ac:dyDescent="0.25">
      <c r="BK2296" t="s">
        <v>321</v>
      </c>
      <c r="BL2296" t="s">
        <v>112</v>
      </c>
      <c r="BM2296" s="2">
        <v>43921</v>
      </c>
      <c r="BN2296">
        <v>0</v>
      </c>
      <c r="BO2296">
        <v>0</v>
      </c>
      <c r="BP2296">
        <v>0</v>
      </c>
      <c r="BQ2296">
        <v>0</v>
      </c>
      <c r="BR2296">
        <v>0</v>
      </c>
      <c r="BS2296">
        <v>0</v>
      </c>
      <c r="BT2296">
        <v>0</v>
      </c>
      <c r="BU2296">
        <v>0</v>
      </c>
      <c r="BV2296">
        <v>0</v>
      </c>
      <c r="BW2296">
        <v>0</v>
      </c>
      <c r="BX2296">
        <v>0</v>
      </c>
      <c r="BY2296">
        <v>0</v>
      </c>
      <c r="BZ2296">
        <v>0</v>
      </c>
      <c r="CA2296">
        <v>0</v>
      </c>
      <c r="CB2296">
        <v>0</v>
      </c>
      <c r="CC2296">
        <v>0</v>
      </c>
      <c r="CD2296">
        <v>0</v>
      </c>
      <c r="CE2296">
        <v>0</v>
      </c>
      <c r="CF2296">
        <v>0</v>
      </c>
      <c r="CG2296">
        <v>0</v>
      </c>
      <c r="CH2296">
        <v>0</v>
      </c>
      <c r="CI2296">
        <v>0</v>
      </c>
      <c r="CJ2296">
        <v>0</v>
      </c>
      <c r="CK2296">
        <v>0</v>
      </c>
      <c r="CL2296">
        <v>0</v>
      </c>
      <c r="CM2296">
        <v>0</v>
      </c>
      <c r="CN2296">
        <v>0</v>
      </c>
    </row>
    <row r="2297" spans="63:92" hidden="1" x14ac:dyDescent="0.25">
      <c r="BK2297" t="s">
        <v>321</v>
      </c>
      <c r="BL2297" t="s">
        <v>113</v>
      </c>
      <c r="BM2297" s="2">
        <v>43921</v>
      </c>
      <c r="BN2297">
        <v>0</v>
      </c>
      <c r="BO2297">
        <v>0</v>
      </c>
      <c r="BP2297">
        <v>0</v>
      </c>
      <c r="BQ2297">
        <v>0</v>
      </c>
      <c r="BR2297">
        <v>0</v>
      </c>
      <c r="BS2297">
        <v>0</v>
      </c>
      <c r="BT2297">
        <v>0</v>
      </c>
      <c r="BU2297">
        <v>0</v>
      </c>
      <c r="BV2297">
        <v>0</v>
      </c>
      <c r="BW2297">
        <v>0</v>
      </c>
      <c r="BX2297">
        <v>0</v>
      </c>
      <c r="BY2297">
        <v>0</v>
      </c>
      <c r="BZ2297">
        <v>0</v>
      </c>
      <c r="CA2297">
        <v>0</v>
      </c>
      <c r="CB2297">
        <v>0</v>
      </c>
      <c r="CC2297">
        <v>0</v>
      </c>
      <c r="CD2297">
        <v>0</v>
      </c>
      <c r="CE2297">
        <v>0</v>
      </c>
      <c r="CF2297">
        <v>0</v>
      </c>
      <c r="CG2297">
        <v>0</v>
      </c>
      <c r="CH2297">
        <v>0</v>
      </c>
      <c r="CI2297">
        <v>0</v>
      </c>
      <c r="CJ2297">
        <v>0</v>
      </c>
      <c r="CK2297">
        <v>0</v>
      </c>
      <c r="CL2297">
        <v>0</v>
      </c>
      <c r="CM2297">
        <v>0</v>
      </c>
      <c r="CN2297">
        <v>0</v>
      </c>
    </row>
    <row r="2298" spans="63:92" hidden="1" x14ac:dyDescent="0.25">
      <c r="BK2298" t="s">
        <v>322</v>
      </c>
      <c r="BL2298" t="s">
        <v>110</v>
      </c>
      <c r="BM2298" s="2">
        <v>43921</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v>0</v>
      </c>
      <c r="CG2298">
        <v>0</v>
      </c>
      <c r="CH2298">
        <v>0</v>
      </c>
      <c r="CI2298">
        <v>0</v>
      </c>
      <c r="CJ2298">
        <v>0</v>
      </c>
      <c r="CK2298">
        <v>0</v>
      </c>
      <c r="CL2298">
        <v>0</v>
      </c>
      <c r="CM2298">
        <v>0</v>
      </c>
      <c r="CN2298">
        <v>0</v>
      </c>
    </row>
    <row r="2299" spans="63:92" hidden="1" x14ac:dyDescent="0.25">
      <c r="BK2299" t="s">
        <v>322</v>
      </c>
      <c r="BL2299" t="s">
        <v>111</v>
      </c>
      <c r="BM2299" s="2">
        <v>43921</v>
      </c>
      <c r="BN2299">
        <v>0</v>
      </c>
      <c r="BO2299">
        <v>0</v>
      </c>
      <c r="BP2299">
        <v>0</v>
      </c>
      <c r="BQ2299">
        <v>0</v>
      </c>
      <c r="BR2299">
        <v>0</v>
      </c>
      <c r="BS2299">
        <v>0</v>
      </c>
      <c r="BT2299">
        <v>0</v>
      </c>
      <c r="BU2299">
        <v>0</v>
      </c>
      <c r="BV2299">
        <v>0</v>
      </c>
      <c r="BW2299">
        <v>0</v>
      </c>
      <c r="BX2299">
        <v>0</v>
      </c>
      <c r="BY2299">
        <v>0</v>
      </c>
      <c r="BZ2299">
        <v>0</v>
      </c>
      <c r="CA2299">
        <v>0</v>
      </c>
      <c r="CB2299">
        <v>0</v>
      </c>
      <c r="CC2299">
        <v>0</v>
      </c>
      <c r="CD2299">
        <v>0</v>
      </c>
      <c r="CE2299">
        <v>0</v>
      </c>
      <c r="CF2299">
        <v>0</v>
      </c>
      <c r="CG2299">
        <v>0</v>
      </c>
      <c r="CH2299">
        <v>0</v>
      </c>
      <c r="CI2299">
        <v>0</v>
      </c>
      <c r="CJ2299">
        <v>0</v>
      </c>
      <c r="CK2299">
        <v>0</v>
      </c>
      <c r="CL2299">
        <v>0</v>
      </c>
      <c r="CM2299">
        <v>0</v>
      </c>
      <c r="CN2299">
        <v>0</v>
      </c>
    </row>
    <row r="2300" spans="63:92" hidden="1" x14ac:dyDescent="0.25">
      <c r="BK2300" t="s">
        <v>322</v>
      </c>
      <c r="BL2300" t="s">
        <v>112</v>
      </c>
      <c r="BM2300" s="2">
        <v>43921</v>
      </c>
      <c r="BN2300">
        <v>0</v>
      </c>
      <c r="BO2300">
        <v>0</v>
      </c>
      <c r="BP2300">
        <v>0</v>
      </c>
      <c r="BQ2300">
        <v>0</v>
      </c>
      <c r="BR2300">
        <v>0</v>
      </c>
      <c r="BS2300">
        <v>0</v>
      </c>
      <c r="BT2300">
        <v>0</v>
      </c>
      <c r="BU2300">
        <v>0</v>
      </c>
      <c r="BV2300">
        <v>0</v>
      </c>
      <c r="BW2300">
        <v>0</v>
      </c>
      <c r="BX2300">
        <v>0</v>
      </c>
      <c r="BY2300">
        <v>0</v>
      </c>
      <c r="BZ2300">
        <v>0</v>
      </c>
      <c r="CA2300">
        <v>0</v>
      </c>
      <c r="CB2300">
        <v>0</v>
      </c>
      <c r="CC2300">
        <v>0</v>
      </c>
      <c r="CD2300">
        <v>0</v>
      </c>
      <c r="CE2300">
        <v>0</v>
      </c>
      <c r="CF2300">
        <v>0</v>
      </c>
      <c r="CG2300">
        <v>0</v>
      </c>
      <c r="CH2300">
        <v>0</v>
      </c>
      <c r="CI2300">
        <v>0</v>
      </c>
      <c r="CJ2300">
        <v>0</v>
      </c>
      <c r="CK2300">
        <v>0</v>
      </c>
      <c r="CL2300">
        <v>0</v>
      </c>
      <c r="CM2300">
        <v>0</v>
      </c>
      <c r="CN2300">
        <v>0</v>
      </c>
    </row>
    <row r="2301" spans="63:92" hidden="1" x14ac:dyDescent="0.25">
      <c r="BK2301" t="s">
        <v>322</v>
      </c>
      <c r="BL2301" t="s">
        <v>113</v>
      </c>
      <c r="BM2301" s="2">
        <v>43921</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c r="CI2301">
        <v>0</v>
      </c>
      <c r="CJ2301">
        <v>0</v>
      </c>
      <c r="CK2301">
        <v>0</v>
      </c>
      <c r="CL2301">
        <v>0</v>
      </c>
      <c r="CM2301">
        <v>0</v>
      </c>
      <c r="CN2301">
        <v>0</v>
      </c>
    </row>
    <row r="2302" spans="63:92" hidden="1" x14ac:dyDescent="0.25">
      <c r="BK2302" t="s">
        <v>323</v>
      </c>
      <c r="BL2302" t="s">
        <v>110</v>
      </c>
      <c r="BM2302" s="2">
        <v>43921</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0</v>
      </c>
      <c r="CI2302">
        <v>0</v>
      </c>
      <c r="CJ2302">
        <v>0</v>
      </c>
      <c r="CK2302">
        <v>0</v>
      </c>
      <c r="CL2302">
        <v>0</v>
      </c>
      <c r="CM2302">
        <v>0</v>
      </c>
      <c r="CN2302">
        <v>0</v>
      </c>
    </row>
    <row r="2303" spans="63:92" hidden="1" x14ac:dyDescent="0.25">
      <c r="BK2303" t="s">
        <v>323</v>
      </c>
      <c r="BL2303" t="s">
        <v>111</v>
      </c>
      <c r="BM2303" s="2">
        <v>43921</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c r="CI2303">
        <v>0</v>
      </c>
      <c r="CJ2303">
        <v>0</v>
      </c>
      <c r="CK2303">
        <v>0</v>
      </c>
      <c r="CL2303">
        <v>0</v>
      </c>
      <c r="CM2303">
        <v>0</v>
      </c>
      <c r="CN2303">
        <v>0</v>
      </c>
    </row>
    <row r="2304" spans="63:92" hidden="1" x14ac:dyDescent="0.25">
      <c r="BK2304" t="s">
        <v>323</v>
      </c>
      <c r="BL2304" t="s">
        <v>112</v>
      </c>
      <c r="BM2304" s="2">
        <v>43921</v>
      </c>
      <c r="BN2304">
        <v>0</v>
      </c>
      <c r="BO2304">
        <v>0</v>
      </c>
      <c r="BP2304">
        <v>0</v>
      </c>
      <c r="BQ2304">
        <v>0</v>
      </c>
      <c r="BR2304">
        <v>0</v>
      </c>
      <c r="BS2304">
        <v>0</v>
      </c>
      <c r="BT2304">
        <v>0</v>
      </c>
      <c r="BU2304">
        <v>0</v>
      </c>
      <c r="BV2304">
        <v>0</v>
      </c>
      <c r="BW2304">
        <v>0</v>
      </c>
      <c r="BX2304">
        <v>0</v>
      </c>
      <c r="BY2304">
        <v>0</v>
      </c>
      <c r="BZ2304">
        <v>0</v>
      </c>
      <c r="CA2304">
        <v>0</v>
      </c>
      <c r="CB2304">
        <v>0</v>
      </c>
      <c r="CC2304">
        <v>0</v>
      </c>
      <c r="CD2304">
        <v>0</v>
      </c>
      <c r="CE2304">
        <v>0</v>
      </c>
      <c r="CF2304">
        <v>0</v>
      </c>
      <c r="CG2304">
        <v>0</v>
      </c>
      <c r="CH2304">
        <v>0</v>
      </c>
      <c r="CI2304">
        <v>0</v>
      </c>
      <c r="CJ2304">
        <v>0</v>
      </c>
      <c r="CK2304">
        <v>0</v>
      </c>
      <c r="CL2304">
        <v>0</v>
      </c>
      <c r="CM2304">
        <v>0</v>
      </c>
      <c r="CN2304">
        <v>0</v>
      </c>
    </row>
    <row r="2305" spans="63:92" hidden="1" x14ac:dyDescent="0.25">
      <c r="BK2305" t="s">
        <v>323</v>
      </c>
      <c r="BL2305" t="s">
        <v>113</v>
      </c>
      <c r="BM2305" s="2">
        <v>43921</v>
      </c>
      <c r="BN2305">
        <v>0</v>
      </c>
      <c r="BO2305">
        <v>0</v>
      </c>
      <c r="BP2305">
        <v>0</v>
      </c>
      <c r="BQ2305">
        <v>0</v>
      </c>
      <c r="BR2305">
        <v>0</v>
      </c>
      <c r="BS2305">
        <v>0</v>
      </c>
      <c r="BT2305">
        <v>0</v>
      </c>
      <c r="BU2305">
        <v>0</v>
      </c>
      <c r="BV2305">
        <v>0</v>
      </c>
      <c r="BW2305">
        <v>0</v>
      </c>
      <c r="BX2305">
        <v>0</v>
      </c>
      <c r="BY2305">
        <v>0</v>
      </c>
      <c r="BZ2305">
        <v>0</v>
      </c>
      <c r="CA2305">
        <v>0</v>
      </c>
      <c r="CB2305">
        <v>0</v>
      </c>
      <c r="CC2305">
        <v>0</v>
      </c>
      <c r="CD2305">
        <v>0</v>
      </c>
      <c r="CE2305">
        <v>0</v>
      </c>
      <c r="CF2305">
        <v>0</v>
      </c>
      <c r="CG2305">
        <v>0</v>
      </c>
      <c r="CH2305">
        <v>0</v>
      </c>
      <c r="CI2305">
        <v>0</v>
      </c>
      <c r="CJ2305">
        <v>0</v>
      </c>
      <c r="CK2305">
        <v>0</v>
      </c>
      <c r="CL2305">
        <v>0</v>
      </c>
      <c r="CM2305">
        <v>0</v>
      </c>
      <c r="CN2305">
        <v>0</v>
      </c>
    </row>
    <row r="2306" spans="63:92" hidden="1" x14ac:dyDescent="0.25">
      <c r="BK2306" t="s">
        <v>324</v>
      </c>
      <c r="BL2306" t="s">
        <v>110</v>
      </c>
      <c r="BM2306" s="2">
        <v>43921</v>
      </c>
      <c r="BN2306">
        <v>0</v>
      </c>
      <c r="BO2306">
        <v>0</v>
      </c>
      <c r="BP2306">
        <v>0</v>
      </c>
      <c r="BQ2306">
        <v>0</v>
      </c>
      <c r="BR2306">
        <v>0</v>
      </c>
      <c r="BS2306">
        <v>0</v>
      </c>
      <c r="BT2306">
        <v>0</v>
      </c>
      <c r="BU2306">
        <v>0</v>
      </c>
      <c r="BV2306">
        <v>0</v>
      </c>
      <c r="BW2306">
        <v>0</v>
      </c>
      <c r="BX2306">
        <v>0</v>
      </c>
      <c r="BY2306">
        <v>0</v>
      </c>
      <c r="BZ2306">
        <v>0</v>
      </c>
      <c r="CA2306">
        <v>0</v>
      </c>
      <c r="CB2306">
        <v>0</v>
      </c>
      <c r="CC2306">
        <v>0</v>
      </c>
      <c r="CD2306">
        <v>0</v>
      </c>
      <c r="CE2306">
        <v>0</v>
      </c>
      <c r="CF2306">
        <v>0</v>
      </c>
      <c r="CG2306">
        <v>0</v>
      </c>
      <c r="CH2306">
        <v>0</v>
      </c>
      <c r="CI2306">
        <v>0</v>
      </c>
      <c r="CJ2306">
        <v>0</v>
      </c>
      <c r="CK2306">
        <v>0</v>
      </c>
      <c r="CL2306">
        <v>0</v>
      </c>
      <c r="CM2306">
        <v>0</v>
      </c>
      <c r="CN2306">
        <v>0</v>
      </c>
    </row>
    <row r="2307" spans="63:92" hidden="1" x14ac:dyDescent="0.25">
      <c r="BK2307" t="s">
        <v>324</v>
      </c>
      <c r="BL2307" t="s">
        <v>111</v>
      </c>
      <c r="BM2307" s="2">
        <v>43921</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0</v>
      </c>
      <c r="CF2307">
        <v>0</v>
      </c>
      <c r="CG2307">
        <v>0</v>
      </c>
      <c r="CH2307">
        <v>0</v>
      </c>
      <c r="CI2307">
        <v>0</v>
      </c>
      <c r="CJ2307">
        <v>0</v>
      </c>
      <c r="CK2307">
        <v>0</v>
      </c>
      <c r="CL2307">
        <v>0</v>
      </c>
      <c r="CM2307">
        <v>0</v>
      </c>
      <c r="CN2307">
        <v>0</v>
      </c>
    </row>
    <row r="2308" spans="63:92" hidden="1" x14ac:dyDescent="0.25">
      <c r="BK2308" t="s">
        <v>324</v>
      </c>
      <c r="BL2308" t="s">
        <v>112</v>
      </c>
      <c r="BM2308" s="2">
        <v>43921</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v>0</v>
      </c>
      <c r="CG2308">
        <v>0</v>
      </c>
      <c r="CH2308">
        <v>0</v>
      </c>
      <c r="CI2308">
        <v>0</v>
      </c>
      <c r="CJ2308">
        <v>0</v>
      </c>
      <c r="CK2308">
        <v>0</v>
      </c>
      <c r="CL2308">
        <v>0</v>
      </c>
      <c r="CM2308">
        <v>0</v>
      </c>
      <c r="CN2308">
        <v>0</v>
      </c>
    </row>
    <row r="2309" spans="63:92" hidden="1" x14ac:dyDescent="0.25">
      <c r="BK2309" t="s">
        <v>324</v>
      </c>
      <c r="BL2309" t="s">
        <v>113</v>
      </c>
      <c r="BM2309" s="2">
        <v>43921</v>
      </c>
      <c r="BN2309">
        <v>0</v>
      </c>
      <c r="BO2309">
        <v>0</v>
      </c>
      <c r="BP2309">
        <v>0</v>
      </c>
      <c r="BQ2309">
        <v>0</v>
      </c>
      <c r="BR2309">
        <v>0</v>
      </c>
      <c r="BS2309">
        <v>0</v>
      </c>
      <c r="BT2309">
        <v>0</v>
      </c>
      <c r="BU2309">
        <v>0</v>
      </c>
      <c r="BV2309">
        <v>0</v>
      </c>
      <c r="BW2309">
        <v>0</v>
      </c>
      <c r="BX2309">
        <v>0</v>
      </c>
      <c r="BY2309">
        <v>0</v>
      </c>
      <c r="BZ2309">
        <v>0</v>
      </c>
      <c r="CA2309">
        <v>0</v>
      </c>
      <c r="CB2309">
        <v>0</v>
      </c>
      <c r="CC2309">
        <v>0</v>
      </c>
      <c r="CD2309">
        <v>0</v>
      </c>
      <c r="CE2309">
        <v>0</v>
      </c>
      <c r="CF2309">
        <v>0</v>
      </c>
      <c r="CG2309">
        <v>0</v>
      </c>
      <c r="CH2309">
        <v>0</v>
      </c>
      <c r="CI2309">
        <v>0</v>
      </c>
      <c r="CJ2309">
        <v>0</v>
      </c>
      <c r="CK2309">
        <v>0</v>
      </c>
      <c r="CL2309">
        <v>0</v>
      </c>
      <c r="CM2309">
        <v>0</v>
      </c>
      <c r="CN2309">
        <v>0</v>
      </c>
    </row>
    <row r="2310" spans="63:92" hidden="1" x14ac:dyDescent="0.25">
      <c r="BK2310" t="s">
        <v>325</v>
      </c>
      <c r="BL2310" t="s">
        <v>110</v>
      </c>
      <c r="BM2310" s="2">
        <v>43921</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0</v>
      </c>
      <c r="CF2310">
        <v>0</v>
      </c>
      <c r="CG2310">
        <v>0</v>
      </c>
      <c r="CH2310">
        <v>0</v>
      </c>
      <c r="CI2310">
        <v>0</v>
      </c>
      <c r="CJ2310">
        <v>0</v>
      </c>
      <c r="CK2310">
        <v>0</v>
      </c>
      <c r="CL2310">
        <v>0</v>
      </c>
      <c r="CM2310">
        <v>0</v>
      </c>
      <c r="CN2310">
        <v>0</v>
      </c>
    </row>
    <row r="2311" spans="63:92" hidden="1" x14ac:dyDescent="0.25">
      <c r="BK2311" t="s">
        <v>325</v>
      </c>
      <c r="BL2311" t="s">
        <v>111</v>
      </c>
      <c r="BM2311" s="2">
        <v>43921</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0</v>
      </c>
      <c r="CJ2311">
        <v>0</v>
      </c>
      <c r="CK2311">
        <v>0</v>
      </c>
      <c r="CL2311">
        <v>0</v>
      </c>
      <c r="CM2311">
        <v>0</v>
      </c>
      <c r="CN2311">
        <v>0</v>
      </c>
    </row>
    <row r="2312" spans="63:92" hidden="1" x14ac:dyDescent="0.25">
      <c r="BK2312" t="s">
        <v>325</v>
      </c>
      <c r="BL2312" t="s">
        <v>112</v>
      </c>
      <c r="BM2312" s="2">
        <v>43921</v>
      </c>
      <c r="BN2312">
        <v>0</v>
      </c>
      <c r="BO2312">
        <v>0</v>
      </c>
      <c r="BP2312">
        <v>0</v>
      </c>
      <c r="BQ2312">
        <v>0</v>
      </c>
      <c r="BR2312">
        <v>0</v>
      </c>
      <c r="BS2312">
        <v>0</v>
      </c>
      <c r="BT2312">
        <v>0</v>
      </c>
      <c r="BU2312">
        <v>0</v>
      </c>
      <c r="BV2312">
        <v>0</v>
      </c>
      <c r="BW2312">
        <v>0</v>
      </c>
      <c r="BX2312">
        <v>0</v>
      </c>
      <c r="BY2312">
        <v>0</v>
      </c>
      <c r="BZ2312">
        <v>0</v>
      </c>
      <c r="CA2312">
        <v>0</v>
      </c>
      <c r="CB2312">
        <v>0</v>
      </c>
      <c r="CC2312">
        <v>0</v>
      </c>
      <c r="CD2312">
        <v>0</v>
      </c>
      <c r="CE2312">
        <v>0</v>
      </c>
      <c r="CF2312">
        <v>0</v>
      </c>
      <c r="CG2312">
        <v>0</v>
      </c>
      <c r="CH2312">
        <v>0</v>
      </c>
      <c r="CI2312">
        <v>0</v>
      </c>
      <c r="CJ2312">
        <v>0</v>
      </c>
      <c r="CK2312">
        <v>0</v>
      </c>
      <c r="CL2312">
        <v>0</v>
      </c>
      <c r="CM2312">
        <v>0</v>
      </c>
      <c r="CN2312">
        <v>0</v>
      </c>
    </row>
    <row r="2313" spans="63:92" hidden="1" x14ac:dyDescent="0.25">
      <c r="BK2313" t="s">
        <v>325</v>
      </c>
      <c r="BL2313" t="s">
        <v>113</v>
      </c>
      <c r="BM2313" s="2">
        <v>43921</v>
      </c>
      <c r="BN2313">
        <v>0</v>
      </c>
      <c r="BO2313">
        <v>0</v>
      </c>
      <c r="BP2313">
        <v>0</v>
      </c>
      <c r="BQ2313">
        <v>0</v>
      </c>
      <c r="BR2313">
        <v>0</v>
      </c>
      <c r="BS2313">
        <v>0</v>
      </c>
      <c r="BT2313">
        <v>0</v>
      </c>
      <c r="BU2313">
        <v>0</v>
      </c>
      <c r="BV2313">
        <v>0</v>
      </c>
      <c r="BW2313">
        <v>0</v>
      </c>
      <c r="BX2313">
        <v>0</v>
      </c>
      <c r="BY2313">
        <v>0</v>
      </c>
      <c r="BZ2313">
        <v>0</v>
      </c>
      <c r="CA2313">
        <v>0</v>
      </c>
      <c r="CB2313">
        <v>0</v>
      </c>
      <c r="CC2313">
        <v>0</v>
      </c>
      <c r="CD2313">
        <v>0</v>
      </c>
      <c r="CE2313">
        <v>0</v>
      </c>
      <c r="CF2313">
        <v>0</v>
      </c>
      <c r="CG2313">
        <v>0</v>
      </c>
      <c r="CH2313">
        <v>0</v>
      </c>
      <c r="CI2313">
        <v>0</v>
      </c>
      <c r="CJ2313">
        <v>0</v>
      </c>
      <c r="CK2313">
        <v>0</v>
      </c>
      <c r="CL2313">
        <v>0</v>
      </c>
      <c r="CM2313">
        <v>0</v>
      </c>
      <c r="CN2313">
        <v>0</v>
      </c>
    </row>
    <row r="2314" spans="63:92" hidden="1" x14ac:dyDescent="0.25">
      <c r="BK2314" t="s">
        <v>326</v>
      </c>
      <c r="BL2314" t="s">
        <v>110</v>
      </c>
      <c r="BM2314" s="2">
        <v>43921</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0</v>
      </c>
      <c r="CG2314">
        <v>0</v>
      </c>
      <c r="CH2314">
        <v>0</v>
      </c>
      <c r="CI2314">
        <v>0</v>
      </c>
      <c r="CJ2314">
        <v>0</v>
      </c>
      <c r="CK2314">
        <v>0</v>
      </c>
      <c r="CL2314">
        <v>0</v>
      </c>
      <c r="CM2314">
        <v>0</v>
      </c>
      <c r="CN2314">
        <v>0</v>
      </c>
    </row>
    <row r="2315" spans="63:92" hidden="1" x14ac:dyDescent="0.25">
      <c r="BK2315" t="s">
        <v>326</v>
      </c>
      <c r="BL2315" t="s">
        <v>111</v>
      </c>
      <c r="BM2315" s="2">
        <v>43921</v>
      </c>
      <c r="BN2315">
        <v>0</v>
      </c>
      <c r="BO2315">
        <v>0</v>
      </c>
      <c r="BP2315">
        <v>0</v>
      </c>
      <c r="BQ2315">
        <v>0</v>
      </c>
      <c r="BR2315">
        <v>0</v>
      </c>
      <c r="BS2315">
        <v>0</v>
      </c>
      <c r="BT2315">
        <v>0</v>
      </c>
      <c r="BU2315">
        <v>0</v>
      </c>
      <c r="BV2315">
        <v>0</v>
      </c>
      <c r="BW2315">
        <v>0</v>
      </c>
      <c r="BX2315">
        <v>0</v>
      </c>
      <c r="BY2315">
        <v>0</v>
      </c>
      <c r="BZ2315">
        <v>0</v>
      </c>
      <c r="CA2315">
        <v>0</v>
      </c>
      <c r="CB2315">
        <v>0</v>
      </c>
      <c r="CC2315">
        <v>0</v>
      </c>
      <c r="CD2315">
        <v>0</v>
      </c>
      <c r="CE2315">
        <v>0</v>
      </c>
      <c r="CF2315">
        <v>0</v>
      </c>
      <c r="CG2315">
        <v>0</v>
      </c>
      <c r="CH2315">
        <v>0</v>
      </c>
      <c r="CI2315">
        <v>0</v>
      </c>
      <c r="CJ2315">
        <v>0</v>
      </c>
      <c r="CK2315">
        <v>0</v>
      </c>
      <c r="CL2315">
        <v>0</v>
      </c>
      <c r="CM2315">
        <v>0</v>
      </c>
      <c r="CN2315">
        <v>0</v>
      </c>
    </row>
    <row r="2316" spans="63:92" hidden="1" x14ac:dyDescent="0.25">
      <c r="BK2316" t="s">
        <v>326</v>
      </c>
      <c r="BL2316" t="s">
        <v>112</v>
      </c>
      <c r="BM2316" s="2">
        <v>43921</v>
      </c>
      <c r="BN2316">
        <v>0</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v>0</v>
      </c>
      <c r="CG2316">
        <v>0</v>
      </c>
      <c r="CH2316">
        <v>0</v>
      </c>
      <c r="CI2316">
        <v>0</v>
      </c>
      <c r="CJ2316">
        <v>0</v>
      </c>
      <c r="CK2316">
        <v>0</v>
      </c>
      <c r="CL2316">
        <v>0</v>
      </c>
      <c r="CM2316">
        <v>0</v>
      </c>
      <c r="CN2316">
        <v>0</v>
      </c>
    </row>
    <row r="2317" spans="63:92" hidden="1" x14ac:dyDescent="0.25">
      <c r="BK2317" t="s">
        <v>326</v>
      </c>
      <c r="BL2317" t="s">
        <v>113</v>
      </c>
      <c r="BM2317" s="2">
        <v>43921</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v>0</v>
      </c>
      <c r="CG2317">
        <v>0</v>
      </c>
      <c r="CH2317">
        <v>0</v>
      </c>
      <c r="CI2317">
        <v>0</v>
      </c>
      <c r="CJ2317">
        <v>0</v>
      </c>
      <c r="CK2317">
        <v>0</v>
      </c>
      <c r="CL2317">
        <v>0</v>
      </c>
      <c r="CM2317">
        <v>0</v>
      </c>
      <c r="CN2317">
        <v>0</v>
      </c>
    </row>
    <row r="2318" spans="63:92" hidden="1" x14ac:dyDescent="0.25">
      <c r="BK2318" t="s">
        <v>327</v>
      </c>
      <c r="BL2318" t="s">
        <v>110</v>
      </c>
      <c r="BM2318" s="2">
        <v>43921</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v>0</v>
      </c>
      <c r="CG2318">
        <v>0</v>
      </c>
      <c r="CH2318">
        <v>0</v>
      </c>
      <c r="CI2318">
        <v>0</v>
      </c>
      <c r="CJ2318">
        <v>0</v>
      </c>
      <c r="CK2318">
        <v>0</v>
      </c>
      <c r="CL2318">
        <v>0</v>
      </c>
      <c r="CM2318">
        <v>0</v>
      </c>
      <c r="CN2318">
        <v>0</v>
      </c>
    </row>
    <row r="2319" spans="63:92" hidden="1" x14ac:dyDescent="0.25">
      <c r="BK2319" t="s">
        <v>327</v>
      </c>
      <c r="BL2319" t="s">
        <v>111</v>
      </c>
      <c r="BM2319" s="2">
        <v>43921</v>
      </c>
      <c r="BN2319">
        <v>0</v>
      </c>
      <c r="BO2319">
        <v>0</v>
      </c>
      <c r="BP2319">
        <v>0</v>
      </c>
      <c r="BQ2319">
        <v>0</v>
      </c>
      <c r="BR2319">
        <v>0</v>
      </c>
      <c r="BS2319">
        <v>0</v>
      </c>
      <c r="BT2319">
        <v>0</v>
      </c>
      <c r="BU2319">
        <v>0</v>
      </c>
      <c r="BV2319">
        <v>0</v>
      </c>
      <c r="BW2319">
        <v>0</v>
      </c>
      <c r="BX2319">
        <v>0</v>
      </c>
      <c r="BY2319">
        <v>0</v>
      </c>
      <c r="BZ2319">
        <v>0</v>
      </c>
      <c r="CA2319">
        <v>0</v>
      </c>
      <c r="CB2319">
        <v>0</v>
      </c>
      <c r="CC2319">
        <v>0</v>
      </c>
      <c r="CD2319">
        <v>0</v>
      </c>
      <c r="CE2319">
        <v>0</v>
      </c>
      <c r="CF2319">
        <v>0</v>
      </c>
      <c r="CG2319">
        <v>0</v>
      </c>
      <c r="CH2319">
        <v>0</v>
      </c>
      <c r="CI2319">
        <v>0</v>
      </c>
      <c r="CJ2319">
        <v>0</v>
      </c>
      <c r="CK2319">
        <v>0</v>
      </c>
      <c r="CL2319">
        <v>0</v>
      </c>
      <c r="CM2319">
        <v>0</v>
      </c>
      <c r="CN2319">
        <v>0</v>
      </c>
    </row>
    <row r="2320" spans="63:92" hidden="1" x14ac:dyDescent="0.25">
      <c r="BK2320" t="s">
        <v>327</v>
      </c>
      <c r="BL2320" t="s">
        <v>112</v>
      </c>
      <c r="BM2320" s="2">
        <v>43921</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v>0</v>
      </c>
      <c r="CG2320">
        <v>0</v>
      </c>
      <c r="CH2320">
        <v>0</v>
      </c>
      <c r="CI2320">
        <v>0</v>
      </c>
      <c r="CJ2320">
        <v>0</v>
      </c>
      <c r="CK2320">
        <v>0</v>
      </c>
      <c r="CL2320">
        <v>0</v>
      </c>
      <c r="CM2320">
        <v>0</v>
      </c>
      <c r="CN2320">
        <v>0</v>
      </c>
    </row>
    <row r="2321" spans="63:92" hidden="1" x14ac:dyDescent="0.25">
      <c r="BK2321" t="s">
        <v>327</v>
      </c>
      <c r="BL2321" t="s">
        <v>113</v>
      </c>
      <c r="BM2321" s="2">
        <v>43921</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0</v>
      </c>
      <c r="CH2321">
        <v>0</v>
      </c>
      <c r="CI2321">
        <v>0</v>
      </c>
      <c r="CJ2321">
        <v>0</v>
      </c>
      <c r="CK2321">
        <v>0</v>
      </c>
      <c r="CL2321">
        <v>0</v>
      </c>
      <c r="CM2321">
        <v>0</v>
      </c>
      <c r="CN2321">
        <v>0</v>
      </c>
    </row>
    <row r="2322" spans="63:92" hidden="1" x14ac:dyDescent="0.25">
      <c r="BK2322" t="s">
        <v>328</v>
      </c>
      <c r="BL2322" t="s">
        <v>110</v>
      </c>
      <c r="BM2322" s="2">
        <v>43921</v>
      </c>
      <c r="BN2322">
        <v>0</v>
      </c>
      <c r="BO2322">
        <v>0</v>
      </c>
      <c r="BP2322">
        <v>0</v>
      </c>
      <c r="BQ2322">
        <v>0</v>
      </c>
      <c r="BR2322">
        <v>0</v>
      </c>
      <c r="BS2322">
        <v>0</v>
      </c>
      <c r="BT2322">
        <v>0</v>
      </c>
      <c r="BU2322">
        <v>0</v>
      </c>
      <c r="BV2322">
        <v>0</v>
      </c>
      <c r="BW2322">
        <v>0</v>
      </c>
      <c r="BX2322">
        <v>0</v>
      </c>
      <c r="BY2322">
        <v>0</v>
      </c>
      <c r="BZ2322">
        <v>0</v>
      </c>
      <c r="CA2322">
        <v>0</v>
      </c>
      <c r="CB2322">
        <v>0</v>
      </c>
      <c r="CC2322">
        <v>0</v>
      </c>
      <c r="CD2322">
        <v>0</v>
      </c>
      <c r="CE2322">
        <v>0</v>
      </c>
      <c r="CF2322">
        <v>0</v>
      </c>
      <c r="CG2322">
        <v>0</v>
      </c>
      <c r="CH2322">
        <v>0</v>
      </c>
      <c r="CI2322">
        <v>0</v>
      </c>
      <c r="CJ2322">
        <v>0</v>
      </c>
      <c r="CK2322">
        <v>0</v>
      </c>
      <c r="CL2322">
        <v>0</v>
      </c>
      <c r="CM2322">
        <v>0</v>
      </c>
      <c r="CN2322">
        <v>0</v>
      </c>
    </row>
    <row r="2323" spans="63:92" hidden="1" x14ac:dyDescent="0.25">
      <c r="BK2323" t="s">
        <v>328</v>
      </c>
      <c r="BL2323" t="s">
        <v>111</v>
      </c>
      <c r="BM2323" s="2">
        <v>43921</v>
      </c>
      <c r="BN2323">
        <v>0</v>
      </c>
      <c r="BO2323">
        <v>0</v>
      </c>
      <c r="BP2323">
        <v>0</v>
      </c>
      <c r="BQ2323">
        <v>0</v>
      </c>
      <c r="BR2323">
        <v>0</v>
      </c>
      <c r="BS2323">
        <v>0</v>
      </c>
      <c r="BT2323">
        <v>0</v>
      </c>
      <c r="BU2323">
        <v>0</v>
      </c>
      <c r="BV2323">
        <v>0</v>
      </c>
      <c r="BW2323">
        <v>0</v>
      </c>
      <c r="BX2323">
        <v>0</v>
      </c>
      <c r="BY2323">
        <v>0</v>
      </c>
      <c r="BZ2323">
        <v>0</v>
      </c>
      <c r="CA2323">
        <v>0</v>
      </c>
      <c r="CB2323">
        <v>0</v>
      </c>
      <c r="CC2323">
        <v>0</v>
      </c>
      <c r="CD2323">
        <v>0</v>
      </c>
      <c r="CE2323">
        <v>0</v>
      </c>
      <c r="CF2323">
        <v>0</v>
      </c>
      <c r="CG2323">
        <v>0</v>
      </c>
      <c r="CH2323">
        <v>0</v>
      </c>
      <c r="CI2323">
        <v>0</v>
      </c>
      <c r="CJ2323">
        <v>0</v>
      </c>
      <c r="CK2323">
        <v>0</v>
      </c>
      <c r="CL2323">
        <v>0</v>
      </c>
      <c r="CM2323">
        <v>0</v>
      </c>
      <c r="CN2323">
        <v>0</v>
      </c>
    </row>
    <row r="2324" spans="63:92" hidden="1" x14ac:dyDescent="0.25">
      <c r="BK2324" t="s">
        <v>328</v>
      </c>
      <c r="BL2324" t="s">
        <v>112</v>
      </c>
      <c r="BM2324" s="2">
        <v>43921</v>
      </c>
      <c r="BN2324">
        <v>0</v>
      </c>
      <c r="BO2324">
        <v>0</v>
      </c>
      <c r="BP2324">
        <v>0</v>
      </c>
      <c r="BQ2324">
        <v>0</v>
      </c>
      <c r="BR2324">
        <v>0</v>
      </c>
      <c r="BS2324">
        <v>0</v>
      </c>
      <c r="BT2324">
        <v>0</v>
      </c>
      <c r="BU2324">
        <v>0</v>
      </c>
      <c r="BV2324">
        <v>0</v>
      </c>
      <c r="BW2324">
        <v>0</v>
      </c>
      <c r="BX2324">
        <v>0</v>
      </c>
      <c r="BY2324">
        <v>0</v>
      </c>
      <c r="BZ2324">
        <v>0</v>
      </c>
      <c r="CA2324">
        <v>0</v>
      </c>
      <c r="CB2324">
        <v>0</v>
      </c>
      <c r="CC2324">
        <v>0</v>
      </c>
      <c r="CD2324">
        <v>0</v>
      </c>
      <c r="CE2324">
        <v>0</v>
      </c>
      <c r="CF2324">
        <v>0</v>
      </c>
      <c r="CG2324">
        <v>0</v>
      </c>
      <c r="CH2324">
        <v>0</v>
      </c>
      <c r="CI2324">
        <v>0</v>
      </c>
      <c r="CJ2324">
        <v>0</v>
      </c>
      <c r="CK2324">
        <v>0</v>
      </c>
      <c r="CL2324">
        <v>0</v>
      </c>
      <c r="CM2324">
        <v>0</v>
      </c>
      <c r="CN2324">
        <v>0</v>
      </c>
    </row>
    <row r="2325" spans="63:92" hidden="1" x14ac:dyDescent="0.25">
      <c r="BK2325" t="s">
        <v>328</v>
      </c>
      <c r="BL2325" t="s">
        <v>113</v>
      </c>
      <c r="BM2325" s="2">
        <v>43921</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v>
      </c>
      <c r="CH2325">
        <v>0</v>
      </c>
      <c r="CI2325">
        <v>0</v>
      </c>
      <c r="CJ2325">
        <v>0</v>
      </c>
      <c r="CK2325">
        <v>0</v>
      </c>
      <c r="CL2325">
        <v>0</v>
      </c>
      <c r="CM2325">
        <v>0</v>
      </c>
      <c r="CN2325">
        <v>0</v>
      </c>
    </row>
    <row r="2326" spans="63:92" hidden="1" x14ac:dyDescent="0.25">
      <c r="BK2326" t="s">
        <v>329</v>
      </c>
      <c r="BL2326" t="s">
        <v>110</v>
      </c>
      <c r="BM2326" s="2">
        <v>43921</v>
      </c>
      <c r="BN2326">
        <v>0</v>
      </c>
      <c r="BO2326">
        <v>0</v>
      </c>
      <c r="BP2326">
        <v>0</v>
      </c>
      <c r="BQ2326">
        <v>0</v>
      </c>
      <c r="BR2326">
        <v>0</v>
      </c>
      <c r="BS2326">
        <v>0</v>
      </c>
      <c r="BT2326">
        <v>0</v>
      </c>
      <c r="BU2326">
        <v>0</v>
      </c>
      <c r="BV2326">
        <v>0</v>
      </c>
      <c r="BW2326">
        <v>0</v>
      </c>
      <c r="BX2326">
        <v>0</v>
      </c>
      <c r="BY2326">
        <v>0</v>
      </c>
      <c r="BZ2326">
        <v>0</v>
      </c>
      <c r="CA2326">
        <v>0</v>
      </c>
      <c r="CB2326">
        <v>0</v>
      </c>
      <c r="CC2326">
        <v>0</v>
      </c>
      <c r="CD2326">
        <v>0</v>
      </c>
      <c r="CE2326">
        <v>0</v>
      </c>
      <c r="CF2326">
        <v>0</v>
      </c>
      <c r="CG2326">
        <v>0</v>
      </c>
      <c r="CH2326">
        <v>0</v>
      </c>
      <c r="CI2326">
        <v>0</v>
      </c>
      <c r="CJ2326">
        <v>0</v>
      </c>
      <c r="CK2326">
        <v>0</v>
      </c>
      <c r="CL2326">
        <v>0</v>
      </c>
      <c r="CM2326">
        <v>0</v>
      </c>
      <c r="CN2326">
        <v>0</v>
      </c>
    </row>
    <row r="2327" spans="63:92" hidden="1" x14ac:dyDescent="0.25">
      <c r="BK2327" t="s">
        <v>329</v>
      </c>
      <c r="BL2327" t="s">
        <v>111</v>
      </c>
      <c r="BM2327" s="2">
        <v>43921</v>
      </c>
      <c r="BN2327">
        <v>0</v>
      </c>
      <c r="BO2327">
        <v>0</v>
      </c>
      <c r="BP2327">
        <v>0</v>
      </c>
      <c r="BQ2327">
        <v>0</v>
      </c>
      <c r="BR2327">
        <v>0</v>
      </c>
      <c r="BS2327">
        <v>0</v>
      </c>
      <c r="BT2327">
        <v>0</v>
      </c>
      <c r="BU2327">
        <v>0</v>
      </c>
      <c r="BV2327">
        <v>0</v>
      </c>
      <c r="BW2327">
        <v>0</v>
      </c>
      <c r="BX2327">
        <v>0</v>
      </c>
      <c r="BY2327">
        <v>0</v>
      </c>
      <c r="BZ2327">
        <v>0</v>
      </c>
      <c r="CA2327">
        <v>0</v>
      </c>
      <c r="CB2327">
        <v>0</v>
      </c>
      <c r="CC2327">
        <v>0</v>
      </c>
      <c r="CD2327">
        <v>0</v>
      </c>
      <c r="CE2327">
        <v>0</v>
      </c>
      <c r="CF2327">
        <v>0</v>
      </c>
      <c r="CG2327">
        <v>0</v>
      </c>
      <c r="CH2327">
        <v>0</v>
      </c>
      <c r="CI2327">
        <v>0</v>
      </c>
      <c r="CJ2327">
        <v>0</v>
      </c>
      <c r="CK2327">
        <v>0</v>
      </c>
      <c r="CL2327">
        <v>0</v>
      </c>
      <c r="CM2327">
        <v>0</v>
      </c>
      <c r="CN2327">
        <v>0</v>
      </c>
    </row>
    <row r="2328" spans="63:92" hidden="1" x14ac:dyDescent="0.25">
      <c r="BK2328" t="s">
        <v>329</v>
      </c>
      <c r="BL2328" t="s">
        <v>112</v>
      </c>
      <c r="BM2328" s="2">
        <v>43921</v>
      </c>
      <c r="BN2328">
        <v>0</v>
      </c>
      <c r="BO2328">
        <v>0</v>
      </c>
      <c r="BP2328">
        <v>0</v>
      </c>
      <c r="BQ2328">
        <v>0</v>
      </c>
      <c r="BR2328">
        <v>0</v>
      </c>
      <c r="BS2328">
        <v>0</v>
      </c>
      <c r="BT2328">
        <v>0</v>
      </c>
      <c r="BU2328">
        <v>0</v>
      </c>
      <c r="BV2328">
        <v>0</v>
      </c>
      <c r="BW2328">
        <v>0</v>
      </c>
      <c r="BX2328">
        <v>0</v>
      </c>
      <c r="BY2328">
        <v>0</v>
      </c>
      <c r="BZ2328">
        <v>0</v>
      </c>
      <c r="CA2328">
        <v>0</v>
      </c>
      <c r="CB2328">
        <v>0</v>
      </c>
      <c r="CC2328">
        <v>0</v>
      </c>
      <c r="CD2328">
        <v>0</v>
      </c>
      <c r="CE2328">
        <v>0</v>
      </c>
      <c r="CF2328">
        <v>0</v>
      </c>
      <c r="CG2328">
        <v>0</v>
      </c>
      <c r="CH2328">
        <v>0</v>
      </c>
      <c r="CI2328">
        <v>0</v>
      </c>
      <c r="CJ2328">
        <v>0</v>
      </c>
      <c r="CK2328">
        <v>0</v>
      </c>
      <c r="CL2328">
        <v>0</v>
      </c>
      <c r="CM2328">
        <v>0</v>
      </c>
      <c r="CN2328">
        <v>0</v>
      </c>
    </row>
    <row r="2329" spans="63:92" hidden="1" x14ac:dyDescent="0.25">
      <c r="BK2329" t="s">
        <v>329</v>
      </c>
      <c r="BL2329" t="s">
        <v>113</v>
      </c>
      <c r="BM2329" s="2">
        <v>43921</v>
      </c>
      <c r="BN2329">
        <v>0</v>
      </c>
      <c r="BO2329">
        <v>0</v>
      </c>
      <c r="BP2329">
        <v>0</v>
      </c>
      <c r="BQ2329">
        <v>0</v>
      </c>
      <c r="BR2329">
        <v>0</v>
      </c>
      <c r="BS2329">
        <v>0</v>
      </c>
      <c r="BT2329">
        <v>0</v>
      </c>
      <c r="BU2329">
        <v>0</v>
      </c>
      <c r="BV2329">
        <v>0</v>
      </c>
      <c r="BW2329">
        <v>0</v>
      </c>
      <c r="BX2329">
        <v>0</v>
      </c>
      <c r="BY2329">
        <v>0</v>
      </c>
      <c r="BZ2329">
        <v>0</v>
      </c>
      <c r="CA2329">
        <v>0</v>
      </c>
      <c r="CB2329">
        <v>0</v>
      </c>
      <c r="CC2329">
        <v>0</v>
      </c>
      <c r="CD2329">
        <v>0</v>
      </c>
      <c r="CE2329">
        <v>0</v>
      </c>
      <c r="CF2329">
        <v>0</v>
      </c>
      <c r="CG2329">
        <v>0</v>
      </c>
      <c r="CH2329">
        <v>0</v>
      </c>
      <c r="CI2329">
        <v>0</v>
      </c>
      <c r="CJ2329">
        <v>0</v>
      </c>
      <c r="CK2329">
        <v>0</v>
      </c>
      <c r="CL2329">
        <v>0</v>
      </c>
      <c r="CM2329">
        <v>0</v>
      </c>
      <c r="CN2329">
        <v>0</v>
      </c>
    </row>
    <row r="2330" spans="63:92" hidden="1" x14ac:dyDescent="0.25">
      <c r="BK2330" t="s">
        <v>330</v>
      </c>
      <c r="BL2330" t="s">
        <v>110</v>
      </c>
      <c r="BM2330" s="2">
        <v>43921</v>
      </c>
      <c r="BN2330">
        <v>0</v>
      </c>
      <c r="BO2330">
        <v>0</v>
      </c>
      <c r="BP2330">
        <v>0</v>
      </c>
      <c r="BQ2330">
        <v>0</v>
      </c>
      <c r="BR2330">
        <v>0</v>
      </c>
      <c r="BS2330">
        <v>0</v>
      </c>
      <c r="BT2330">
        <v>0</v>
      </c>
      <c r="BU2330">
        <v>0</v>
      </c>
      <c r="BV2330">
        <v>0</v>
      </c>
      <c r="BW2330">
        <v>0</v>
      </c>
      <c r="BX2330">
        <v>0</v>
      </c>
      <c r="BY2330">
        <v>0</v>
      </c>
      <c r="BZ2330">
        <v>0</v>
      </c>
      <c r="CA2330">
        <v>0</v>
      </c>
      <c r="CB2330">
        <v>0</v>
      </c>
      <c r="CC2330">
        <v>0</v>
      </c>
      <c r="CD2330">
        <v>0</v>
      </c>
      <c r="CE2330">
        <v>0</v>
      </c>
      <c r="CF2330">
        <v>0</v>
      </c>
      <c r="CG2330">
        <v>0</v>
      </c>
      <c r="CH2330">
        <v>0</v>
      </c>
      <c r="CI2330">
        <v>0</v>
      </c>
      <c r="CJ2330">
        <v>0</v>
      </c>
      <c r="CK2330">
        <v>0</v>
      </c>
      <c r="CL2330">
        <v>0</v>
      </c>
      <c r="CM2330">
        <v>0</v>
      </c>
      <c r="CN2330">
        <v>0</v>
      </c>
    </row>
    <row r="2331" spans="63:92" hidden="1" x14ac:dyDescent="0.25">
      <c r="BK2331" t="s">
        <v>330</v>
      </c>
      <c r="BL2331" t="s">
        <v>111</v>
      </c>
      <c r="BM2331" s="2">
        <v>43921</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0</v>
      </c>
      <c r="CF2331">
        <v>0</v>
      </c>
      <c r="CG2331">
        <v>0</v>
      </c>
      <c r="CH2331">
        <v>0</v>
      </c>
      <c r="CI2331">
        <v>0</v>
      </c>
      <c r="CJ2331">
        <v>0</v>
      </c>
      <c r="CK2331">
        <v>0</v>
      </c>
      <c r="CL2331">
        <v>0</v>
      </c>
      <c r="CM2331">
        <v>0</v>
      </c>
      <c r="CN2331">
        <v>0</v>
      </c>
    </row>
    <row r="2332" spans="63:92" hidden="1" x14ac:dyDescent="0.25">
      <c r="BK2332" t="s">
        <v>330</v>
      </c>
      <c r="BL2332" t="s">
        <v>112</v>
      </c>
      <c r="BM2332" s="2">
        <v>43921</v>
      </c>
      <c r="BN2332">
        <v>0</v>
      </c>
      <c r="BO2332">
        <v>0</v>
      </c>
      <c r="BP2332">
        <v>0</v>
      </c>
      <c r="BQ2332">
        <v>0</v>
      </c>
      <c r="BR2332">
        <v>0</v>
      </c>
      <c r="BS2332">
        <v>0</v>
      </c>
      <c r="BT2332">
        <v>0</v>
      </c>
      <c r="BU2332">
        <v>0</v>
      </c>
      <c r="BV2332">
        <v>0</v>
      </c>
      <c r="BW2332">
        <v>0</v>
      </c>
      <c r="BX2332">
        <v>0</v>
      </c>
      <c r="BY2332">
        <v>0</v>
      </c>
      <c r="BZ2332">
        <v>0</v>
      </c>
      <c r="CA2332">
        <v>0</v>
      </c>
      <c r="CB2332">
        <v>0</v>
      </c>
      <c r="CC2332">
        <v>0</v>
      </c>
      <c r="CD2332">
        <v>0</v>
      </c>
      <c r="CE2332">
        <v>0</v>
      </c>
      <c r="CF2332">
        <v>0</v>
      </c>
      <c r="CG2332">
        <v>0</v>
      </c>
      <c r="CH2332">
        <v>0</v>
      </c>
      <c r="CI2332">
        <v>0</v>
      </c>
      <c r="CJ2332">
        <v>0</v>
      </c>
      <c r="CK2332">
        <v>0</v>
      </c>
      <c r="CL2332">
        <v>0</v>
      </c>
      <c r="CM2332">
        <v>0</v>
      </c>
      <c r="CN2332">
        <v>0</v>
      </c>
    </row>
    <row r="2333" spans="63:92" hidden="1" x14ac:dyDescent="0.25">
      <c r="BK2333" t="s">
        <v>330</v>
      </c>
      <c r="BL2333" t="s">
        <v>113</v>
      </c>
      <c r="BM2333" s="2">
        <v>43921</v>
      </c>
      <c r="BN2333">
        <v>0</v>
      </c>
      <c r="BO2333">
        <v>0</v>
      </c>
      <c r="BP2333">
        <v>0</v>
      </c>
      <c r="BQ2333">
        <v>0</v>
      </c>
      <c r="BR2333">
        <v>0</v>
      </c>
      <c r="BS2333">
        <v>0</v>
      </c>
      <c r="BT2333">
        <v>0</v>
      </c>
      <c r="BU2333">
        <v>0</v>
      </c>
      <c r="BV2333">
        <v>0</v>
      </c>
      <c r="BW2333">
        <v>0</v>
      </c>
      <c r="BX2333">
        <v>0</v>
      </c>
      <c r="BY2333">
        <v>0</v>
      </c>
      <c r="BZ2333">
        <v>0</v>
      </c>
      <c r="CA2333">
        <v>0</v>
      </c>
      <c r="CB2333">
        <v>0</v>
      </c>
      <c r="CC2333">
        <v>0</v>
      </c>
      <c r="CD2333">
        <v>0</v>
      </c>
      <c r="CE2333">
        <v>0</v>
      </c>
      <c r="CF2333">
        <v>0</v>
      </c>
      <c r="CG2333">
        <v>0</v>
      </c>
      <c r="CH2333">
        <v>0</v>
      </c>
      <c r="CI2333">
        <v>0</v>
      </c>
      <c r="CJ2333">
        <v>0</v>
      </c>
      <c r="CK2333">
        <v>0</v>
      </c>
      <c r="CL2333">
        <v>0</v>
      </c>
      <c r="CM2333">
        <v>0</v>
      </c>
      <c r="CN2333">
        <v>0</v>
      </c>
    </row>
    <row r="2334" spans="63:92" hidden="1" x14ac:dyDescent="0.25">
      <c r="BK2334" t="s">
        <v>331</v>
      </c>
      <c r="BL2334" t="s">
        <v>110</v>
      </c>
      <c r="BM2334" s="2">
        <v>43921</v>
      </c>
      <c r="BN2334">
        <v>0</v>
      </c>
      <c r="BO2334">
        <v>0</v>
      </c>
      <c r="BP2334">
        <v>0</v>
      </c>
      <c r="BQ2334">
        <v>0</v>
      </c>
      <c r="BR2334">
        <v>0</v>
      </c>
      <c r="BS2334">
        <v>0</v>
      </c>
      <c r="BT2334">
        <v>0</v>
      </c>
      <c r="BU2334">
        <v>0</v>
      </c>
      <c r="BV2334">
        <v>0</v>
      </c>
      <c r="BW2334">
        <v>0</v>
      </c>
      <c r="BX2334">
        <v>0</v>
      </c>
      <c r="BY2334">
        <v>0</v>
      </c>
      <c r="BZ2334">
        <v>0</v>
      </c>
      <c r="CA2334">
        <v>0</v>
      </c>
      <c r="CB2334">
        <v>0</v>
      </c>
      <c r="CC2334">
        <v>0</v>
      </c>
      <c r="CD2334">
        <v>0</v>
      </c>
      <c r="CE2334">
        <v>0</v>
      </c>
      <c r="CF2334">
        <v>0</v>
      </c>
      <c r="CG2334">
        <v>0</v>
      </c>
      <c r="CH2334">
        <v>0</v>
      </c>
      <c r="CI2334">
        <v>0</v>
      </c>
      <c r="CJ2334">
        <v>0</v>
      </c>
      <c r="CK2334">
        <v>0</v>
      </c>
      <c r="CL2334">
        <v>0</v>
      </c>
      <c r="CM2334">
        <v>0</v>
      </c>
      <c r="CN2334">
        <v>0</v>
      </c>
    </row>
    <row r="2335" spans="63:92" hidden="1" x14ac:dyDescent="0.25">
      <c r="BK2335" t="s">
        <v>331</v>
      </c>
      <c r="BL2335" t="s">
        <v>111</v>
      </c>
      <c r="BM2335" s="2">
        <v>43921</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v>0</v>
      </c>
      <c r="CG2335">
        <v>0</v>
      </c>
      <c r="CH2335">
        <v>0</v>
      </c>
      <c r="CI2335">
        <v>0</v>
      </c>
      <c r="CJ2335">
        <v>0</v>
      </c>
      <c r="CK2335">
        <v>0</v>
      </c>
      <c r="CL2335">
        <v>0</v>
      </c>
      <c r="CM2335">
        <v>0</v>
      </c>
      <c r="CN2335">
        <v>0</v>
      </c>
    </row>
    <row r="2336" spans="63:92" hidden="1" x14ac:dyDescent="0.25">
      <c r="BK2336" t="s">
        <v>331</v>
      </c>
      <c r="BL2336" t="s">
        <v>112</v>
      </c>
      <c r="BM2336" s="2">
        <v>43921</v>
      </c>
      <c r="BN2336">
        <v>0</v>
      </c>
      <c r="BO2336">
        <v>0</v>
      </c>
      <c r="BP2336">
        <v>0</v>
      </c>
      <c r="BQ2336">
        <v>0</v>
      </c>
      <c r="BR2336">
        <v>0</v>
      </c>
      <c r="BS2336">
        <v>0</v>
      </c>
      <c r="BT2336">
        <v>0</v>
      </c>
      <c r="BU2336">
        <v>0</v>
      </c>
      <c r="BV2336">
        <v>0</v>
      </c>
      <c r="BW2336">
        <v>0</v>
      </c>
      <c r="BX2336">
        <v>0</v>
      </c>
      <c r="BY2336">
        <v>0</v>
      </c>
      <c r="BZ2336">
        <v>0</v>
      </c>
      <c r="CA2336">
        <v>0</v>
      </c>
      <c r="CB2336">
        <v>0</v>
      </c>
      <c r="CC2336">
        <v>0</v>
      </c>
      <c r="CD2336">
        <v>0</v>
      </c>
      <c r="CE2336">
        <v>0</v>
      </c>
      <c r="CF2336">
        <v>0</v>
      </c>
      <c r="CG2336">
        <v>0</v>
      </c>
      <c r="CH2336">
        <v>0</v>
      </c>
      <c r="CI2336">
        <v>0</v>
      </c>
      <c r="CJ2336">
        <v>0</v>
      </c>
      <c r="CK2336">
        <v>0</v>
      </c>
      <c r="CL2336">
        <v>0</v>
      </c>
      <c r="CM2336">
        <v>0</v>
      </c>
      <c r="CN2336">
        <v>0</v>
      </c>
    </row>
    <row r="2337" spans="63:92" hidden="1" x14ac:dyDescent="0.25">
      <c r="BK2337" t="s">
        <v>331</v>
      </c>
      <c r="BL2337" t="s">
        <v>113</v>
      </c>
      <c r="BM2337" s="2">
        <v>43921</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v>0</v>
      </c>
      <c r="CI2337">
        <v>0</v>
      </c>
      <c r="CJ2337">
        <v>0</v>
      </c>
      <c r="CK2337">
        <v>0</v>
      </c>
      <c r="CL2337">
        <v>0</v>
      </c>
      <c r="CM2337">
        <v>0</v>
      </c>
      <c r="CN2337">
        <v>0</v>
      </c>
    </row>
    <row r="2338" spans="63:92" hidden="1" x14ac:dyDescent="0.25">
      <c r="BK2338" t="s">
        <v>332</v>
      </c>
      <c r="BL2338" t="s">
        <v>110</v>
      </c>
      <c r="BM2338" s="2">
        <v>43921</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v>0</v>
      </c>
      <c r="CG2338">
        <v>0</v>
      </c>
      <c r="CH2338">
        <v>0</v>
      </c>
      <c r="CI2338">
        <v>0</v>
      </c>
      <c r="CJ2338">
        <v>0</v>
      </c>
      <c r="CK2338">
        <v>0</v>
      </c>
      <c r="CL2338">
        <v>0</v>
      </c>
      <c r="CM2338">
        <v>0</v>
      </c>
      <c r="CN2338">
        <v>0</v>
      </c>
    </row>
    <row r="2339" spans="63:92" hidden="1" x14ac:dyDescent="0.25">
      <c r="BK2339" t="s">
        <v>332</v>
      </c>
      <c r="BL2339" t="s">
        <v>111</v>
      </c>
      <c r="BM2339" s="2">
        <v>43921</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0</v>
      </c>
      <c r="CJ2339">
        <v>0</v>
      </c>
      <c r="CK2339">
        <v>0</v>
      </c>
      <c r="CL2339">
        <v>0</v>
      </c>
      <c r="CM2339">
        <v>0</v>
      </c>
      <c r="CN2339">
        <v>0</v>
      </c>
    </row>
    <row r="2340" spans="63:92" hidden="1" x14ac:dyDescent="0.25">
      <c r="BK2340" t="s">
        <v>332</v>
      </c>
      <c r="BL2340" t="s">
        <v>112</v>
      </c>
      <c r="BM2340" s="2">
        <v>43921</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0</v>
      </c>
      <c r="CJ2340">
        <v>0</v>
      </c>
      <c r="CK2340">
        <v>0</v>
      </c>
      <c r="CL2340">
        <v>0</v>
      </c>
      <c r="CM2340">
        <v>0</v>
      </c>
      <c r="CN2340">
        <v>0</v>
      </c>
    </row>
    <row r="2341" spans="63:92" hidden="1" x14ac:dyDescent="0.25">
      <c r="BK2341" t="s">
        <v>332</v>
      </c>
      <c r="BL2341" t="s">
        <v>113</v>
      </c>
      <c r="BM2341" s="2">
        <v>43921</v>
      </c>
      <c r="BN2341">
        <v>0</v>
      </c>
      <c r="BO2341">
        <v>0</v>
      </c>
      <c r="BP2341">
        <v>0</v>
      </c>
      <c r="BQ2341">
        <v>0</v>
      </c>
      <c r="BR2341">
        <v>0</v>
      </c>
      <c r="BS2341">
        <v>0</v>
      </c>
      <c r="BT2341">
        <v>0</v>
      </c>
      <c r="BU2341">
        <v>0</v>
      </c>
      <c r="BV2341">
        <v>0</v>
      </c>
      <c r="BW2341">
        <v>0</v>
      </c>
      <c r="BX2341">
        <v>0</v>
      </c>
      <c r="BY2341">
        <v>0</v>
      </c>
      <c r="BZ2341">
        <v>0</v>
      </c>
      <c r="CA2341">
        <v>0</v>
      </c>
      <c r="CB2341">
        <v>0</v>
      </c>
      <c r="CC2341">
        <v>0</v>
      </c>
      <c r="CD2341">
        <v>0</v>
      </c>
      <c r="CE2341">
        <v>0</v>
      </c>
      <c r="CF2341">
        <v>0</v>
      </c>
      <c r="CG2341">
        <v>0</v>
      </c>
      <c r="CH2341">
        <v>0</v>
      </c>
      <c r="CI2341">
        <v>0</v>
      </c>
      <c r="CJ2341">
        <v>0</v>
      </c>
      <c r="CK2341">
        <v>0</v>
      </c>
      <c r="CL2341">
        <v>0</v>
      </c>
      <c r="CM2341">
        <v>0</v>
      </c>
      <c r="CN2341">
        <v>0</v>
      </c>
    </row>
    <row r="2342" spans="63:92" hidden="1" x14ac:dyDescent="0.25">
      <c r="BK2342" t="s">
        <v>333</v>
      </c>
      <c r="BL2342" t="s">
        <v>110</v>
      </c>
      <c r="BM2342" s="2">
        <v>43921</v>
      </c>
      <c r="BN2342">
        <v>0</v>
      </c>
      <c r="BO2342">
        <v>0</v>
      </c>
      <c r="BP2342">
        <v>0</v>
      </c>
      <c r="BQ2342">
        <v>0</v>
      </c>
      <c r="BR2342">
        <v>0</v>
      </c>
      <c r="BS2342">
        <v>0</v>
      </c>
      <c r="BT2342">
        <v>0</v>
      </c>
      <c r="BU2342">
        <v>0</v>
      </c>
      <c r="BV2342">
        <v>0</v>
      </c>
      <c r="BW2342">
        <v>0</v>
      </c>
      <c r="BX2342">
        <v>0</v>
      </c>
      <c r="BY2342">
        <v>0</v>
      </c>
      <c r="BZ2342">
        <v>0</v>
      </c>
      <c r="CA2342">
        <v>0</v>
      </c>
      <c r="CB2342">
        <v>0</v>
      </c>
      <c r="CC2342">
        <v>0</v>
      </c>
      <c r="CD2342">
        <v>0</v>
      </c>
      <c r="CE2342">
        <v>0</v>
      </c>
      <c r="CF2342">
        <v>0</v>
      </c>
      <c r="CG2342">
        <v>0</v>
      </c>
      <c r="CH2342">
        <v>0</v>
      </c>
      <c r="CI2342">
        <v>0</v>
      </c>
      <c r="CJ2342">
        <v>0</v>
      </c>
      <c r="CK2342">
        <v>0</v>
      </c>
      <c r="CL2342">
        <v>0</v>
      </c>
      <c r="CM2342">
        <v>0</v>
      </c>
      <c r="CN2342">
        <v>0</v>
      </c>
    </row>
    <row r="2343" spans="63:92" hidden="1" x14ac:dyDescent="0.25">
      <c r="BK2343" t="s">
        <v>333</v>
      </c>
      <c r="BL2343" t="s">
        <v>111</v>
      </c>
      <c r="BM2343" s="2">
        <v>43921</v>
      </c>
      <c r="BN2343">
        <v>0</v>
      </c>
      <c r="BO2343">
        <v>0</v>
      </c>
      <c r="BP2343">
        <v>0</v>
      </c>
      <c r="BQ2343">
        <v>0</v>
      </c>
      <c r="BR2343">
        <v>0</v>
      </c>
      <c r="BS2343">
        <v>0</v>
      </c>
      <c r="BT2343">
        <v>0</v>
      </c>
      <c r="BU2343">
        <v>0</v>
      </c>
      <c r="BV2343">
        <v>0</v>
      </c>
      <c r="BW2343">
        <v>0</v>
      </c>
      <c r="BX2343">
        <v>0</v>
      </c>
      <c r="BY2343">
        <v>0</v>
      </c>
      <c r="BZ2343">
        <v>0</v>
      </c>
      <c r="CA2343">
        <v>0</v>
      </c>
      <c r="CB2343">
        <v>0</v>
      </c>
      <c r="CC2343">
        <v>0</v>
      </c>
      <c r="CD2343">
        <v>0</v>
      </c>
      <c r="CE2343">
        <v>0</v>
      </c>
      <c r="CF2343">
        <v>0</v>
      </c>
      <c r="CG2343">
        <v>0</v>
      </c>
      <c r="CH2343">
        <v>0</v>
      </c>
      <c r="CI2343">
        <v>0</v>
      </c>
      <c r="CJ2343">
        <v>0</v>
      </c>
      <c r="CK2343">
        <v>0</v>
      </c>
      <c r="CL2343">
        <v>0</v>
      </c>
      <c r="CM2343">
        <v>0</v>
      </c>
      <c r="CN2343">
        <v>0</v>
      </c>
    </row>
    <row r="2344" spans="63:92" hidden="1" x14ac:dyDescent="0.25">
      <c r="BK2344" t="s">
        <v>333</v>
      </c>
      <c r="BL2344" t="s">
        <v>112</v>
      </c>
      <c r="BM2344" s="2">
        <v>43921</v>
      </c>
      <c r="BN2344">
        <v>0</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v>0</v>
      </c>
      <c r="CG2344">
        <v>0</v>
      </c>
      <c r="CH2344">
        <v>0</v>
      </c>
      <c r="CI2344">
        <v>0</v>
      </c>
      <c r="CJ2344">
        <v>0</v>
      </c>
      <c r="CK2344">
        <v>0</v>
      </c>
      <c r="CL2344">
        <v>0</v>
      </c>
      <c r="CM2344">
        <v>0</v>
      </c>
      <c r="CN2344">
        <v>0</v>
      </c>
    </row>
    <row r="2345" spans="63:92" hidden="1" x14ac:dyDescent="0.25">
      <c r="BK2345" t="s">
        <v>333</v>
      </c>
      <c r="BL2345" t="s">
        <v>113</v>
      </c>
      <c r="BM2345" s="2">
        <v>43921</v>
      </c>
      <c r="BN2345">
        <v>0</v>
      </c>
      <c r="BO2345">
        <v>0</v>
      </c>
      <c r="BP2345">
        <v>0</v>
      </c>
      <c r="BQ2345">
        <v>0</v>
      </c>
      <c r="BR2345">
        <v>0</v>
      </c>
      <c r="BS2345">
        <v>0</v>
      </c>
      <c r="BT2345">
        <v>0</v>
      </c>
      <c r="BU2345">
        <v>0</v>
      </c>
      <c r="BV2345">
        <v>0</v>
      </c>
      <c r="BW2345">
        <v>0</v>
      </c>
      <c r="BX2345">
        <v>0</v>
      </c>
      <c r="BY2345">
        <v>0</v>
      </c>
      <c r="BZ2345">
        <v>0</v>
      </c>
      <c r="CA2345">
        <v>0</v>
      </c>
      <c r="CB2345">
        <v>0</v>
      </c>
      <c r="CC2345">
        <v>0</v>
      </c>
      <c r="CD2345">
        <v>0</v>
      </c>
      <c r="CE2345">
        <v>0</v>
      </c>
      <c r="CF2345">
        <v>0</v>
      </c>
      <c r="CG2345">
        <v>0</v>
      </c>
      <c r="CH2345">
        <v>0</v>
      </c>
      <c r="CI2345">
        <v>0</v>
      </c>
      <c r="CJ2345">
        <v>0</v>
      </c>
      <c r="CK2345">
        <v>0</v>
      </c>
      <c r="CL2345">
        <v>0</v>
      </c>
      <c r="CM2345">
        <v>0</v>
      </c>
      <c r="CN2345">
        <v>0</v>
      </c>
    </row>
    <row r="2346" spans="63:92" hidden="1" x14ac:dyDescent="0.25">
      <c r="BK2346" t="s">
        <v>334</v>
      </c>
      <c r="BL2346" t="s">
        <v>110</v>
      </c>
      <c r="BM2346" s="2">
        <v>43921</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v>0</v>
      </c>
      <c r="CG2346">
        <v>0</v>
      </c>
      <c r="CH2346">
        <v>0</v>
      </c>
      <c r="CI2346">
        <v>0</v>
      </c>
      <c r="CJ2346">
        <v>0</v>
      </c>
      <c r="CK2346">
        <v>0</v>
      </c>
      <c r="CL2346">
        <v>0</v>
      </c>
      <c r="CM2346">
        <v>0</v>
      </c>
      <c r="CN2346">
        <v>0</v>
      </c>
    </row>
    <row r="2347" spans="63:92" hidden="1" x14ac:dyDescent="0.25">
      <c r="BK2347" t="s">
        <v>334</v>
      </c>
      <c r="BL2347" t="s">
        <v>111</v>
      </c>
      <c r="BM2347" s="2">
        <v>43921</v>
      </c>
      <c r="BN2347">
        <v>0</v>
      </c>
      <c r="BO2347">
        <v>0</v>
      </c>
      <c r="BP2347">
        <v>0</v>
      </c>
      <c r="BQ2347">
        <v>0</v>
      </c>
      <c r="BR2347">
        <v>0</v>
      </c>
      <c r="BS2347">
        <v>0</v>
      </c>
      <c r="BT2347">
        <v>0</v>
      </c>
      <c r="BU2347">
        <v>0</v>
      </c>
      <c r="BV2347">
        <v>0</v>
      </c>
      <c r="BW2347">
        <v>0</v>
      </c>
      <c r="BX2347">
        <v>0</v>
      </c>
      <c r="BY2347">
        <v>0</v>
      </c>
      <c r="BZ2347">
        <v>0</v>
      </c>
      <c r="CA2347">
        <v>0</v>
      </c>
      <c r="CB2347">
        <v>0</v>
      </c>
      <c r="CC2347">
        <v>0</v>
      </c>
      <c r="CD2347">
        <v>0</v>
      </c>
      <c r="CE2347">
        <v>0</v>
      </c>
      <c r="CF2347">
        <v>0</v>
      </c>
      <c r="CG2347">
        <v>0</v>
      </c>
      <c r="CH2347">
        <v>0</v>
      </c>
      <c r="CI2347">
        <v>0</v>
      </c>
      <c r="CJ2347">
        <v>0</v>
      </c>
      <c r="CK2347">
        <v>0</v>
      </c>
      <c r="CL2347">
        <v>0</v>
      </c>
      <c r="CM2347">
        <v>0</v>
      </c>
      <c r="CN2347">
        <v>0</v>
      </c>
    </row>
    <row r="2348" spans="63:92" hidden="1" x14ac:dyDescent="0.25">
      <c r="BK2348" t="s">
        <v>334</v>
      </c>
      <c r="BL2348" t="s">
        <v>112</v>
      </c>
      <c r="BM2348" s="2">
        <v>43921</v>
      </c>
      <c r="BN2348">
        <v>0</v>
      </c>
      <c r="BO2348">
        <v>0</v>
      </c>
      <c r="BP2348">
        <v>0</v>
      </c>
      <c r="BQ2348">
        <v>0</v>
      </c>
      <c r="BR2348">
        <v>0</v>
      </c>
      <c r="BS2348">
        <v>0</v>
      </c>
      <c r="BT2348">
        <v>0</v>
      </c>
      <c r="BU2348">
        <v>0</v>
      </c>
      <c r="BV2348">
        <v>0</v>
      </c>
      <c r="BW2348">
        <v>0</v>
      </c>
      <c r="BX2348">
        <v>0</v>
      </c>
      <c r="BY2348">
        <v>0</v>
      </c>
      <c r="BZ2348">
        <v>0</v>
      </c>
      <c r="CA2348">
        <v>0</v>
      </c>
      <c r="CB2348">
        <v>0</v>
      </c>
      <c r="CC2348">
        <v>0</v>
      </c>
      <c r="CD2348">
        <v>0</v>
      </c>
      <c r="CE2348">
        <v>0</v>
      </c>
      <c r="CF2348">
        <v>0</v>
      </c>
      <c r="CG2348">
        <v>0</v>
      </c>
      <c r="CH2348">
        <v>0</v>
      </c>
      <c r="CI2348">
        <v>0</v>
      </c>
      <c r="CJ2348">
        <v>0</v>
      </c>
      <c r="CK2348">
        <v>0</v>
      </c>
      <c r="CL2348">
        <v>0</v>
      </c>
      <c r="CM2348">
        <v>0</v>
      </c>
      <c r="CN2348">
        <v>0</v>
      </c>
    </row>
    <row r="2349" spans="63:92" hidden="1" x14ac:dyDescent="0.25">
      <c r="BK2349" t="s">
        <v>334</v>
      </c>
      <c r="BL2349" t="s">
        <v>113</v>
      </c>
      <c r="BM2349" s="2">
        <v>43921</v>
      </c>
      <c r="BN2349">
        <v>0</v>
      </c>
      <c r="BO2349">
        <v>0</v>
      </c>
      <c r="BP2349">
        <v>0</v>
      </c>
      <c r="BQ2349">
        <v>0</v>
      </c>
      <c r="BR2349">
        <v>0</v>
      </c>
      <c r="BS2349">
        <v>0</v>
      </c>
      <c r="BT2349">
        <v>0</v>
      </c>
      <c r="BU2349">
        <v>0</v>
      </c>
      <c r="BV2349">
        <v>0</v>
      </c>
      <c r="BW2349">
        <v>0</v>
      </c>
      <c r="BX2349">
        <v>0</v>
      </c>
      <c r="BY2349">
        <v>0</v>
      </c>
      <c r="BZ2349">
        <v>0</v>
      </c>
      <c r="CA2349">
        <v>0</v>
      </c>
      <c r="CB2349">
        <v>0</v>
      </c>
      <c r="CC2349">
        <v>0</v>
      </c>
      <c r="CD2349">
        <v>0</v>
      </c>
      <c r="CE2349">
        <v>0</v>
      </c>
      <c r="CF2349">
        <v>0</v>
      </c>
      <c r="CG2349">
        <v>0</v>
      </c>
      <c r="CH2349">
        <v>0</v>
      </c>
      <c r="CI2349">
        <v>0</v>
      </c>
      <c r="CJ2349">
        <v>0</v>
      </c>
      <c r="CK2349">
        <v>0</v>
      </c>
      <c r="CL2349">
        <v>0</v>
      </c>
      <c r="CM2349">
        <v>0</v>
      </c>
      <c r="CN2349">
        <v>0</v>
      </c>
    </row>
    <row r="2350" spans="63:92" hidden="1" x14ac:dyDescent="0.25">
      <c r="BK2350" t="s">
        <v>335</v>
      </c>
      <c r="BL2350" t="s">
        <v>110</v>
      </c>
      <c r="BM2350" s="2">
        <v>43921</v>
      </c>
      <c r="BN2350">
        <v>0</v>
      </c>
      <c r="BO2350">
        <v>0</v>
      </c>
      <c r="BP2350">
        <v>0</v>
      </c>
      <c r="BQ2350">
        <v>0</v>
      </c>
      <c r="BR2350">
        <v>0</v>
      </c>
      <c r="BS2350">
        <v>0</v>
      </c>
      <c r="BT2350">
        <v>0</v>
      </c>
      <c r="BU2350">
        <v>0</v>
      </c>
      <c r="BV2350">
        <v>0</v>
      </c>
      <c r="BW2350">
        <v>0</v>
      </c>
      <c r="BX2350">
        <v>0</v>
      </c>
      <c r="BY2350">
        <v>0</v>
      </c>
      <c r="BZ2350">
        <v>0</v>
      </c>
      <c r="CA2350">
        <v>0</v>
      </c>
      <c r="CB2350">
        <v>0</v>
      </c>
      <c r="CC2350">
        <v>0</v>
      </c>
      <c r="CD2350">
        <v>0</v>
      </c>
      <c r="CE2350">
        <v>0</v>
      </c>
      <c r="CF2350">
        <v>0</v>
      </c>
      <c r="CG2350">
        <v>0</v>
      </c>
      <c r="CH2350">
        <v>0</v>
      </c>
      <c r="CI2350">
        <v>0</v>
      </c>
      <c r="CJ2350">
        <v>0</v>
      </c>
      <c r="CK2350">
        <v>0</v>
      </c>
      <c r="CL2350">
        <v>0</v>
      </c>
      <c r="CM2350">
        <v>0</v>
      </c>
      <c r="CN2350">
        <v>0</v>
      </c>
    </row>
    <row r="2351" spans="63:92" hidden="1" x14ac:dyDescent="0.25">
      <c r="BK2351" t="s">
        <v>335</v>
      </c>
      <c r="BL2351" t="s">
        <v>111</v>
      </c>
      <c r="BM2351" s="2">
        <v>43921</v>
      </c>
      <c r="BN2351">
        <v>0</v>
      </c>
      <c r="BO2351">
        <v>0</v>
      </c>
      <c r="BP2351">
        <v>0</v>
      </c>
      <c r="BQ2351">
        <v>0</v>
      </c>
      <c r="BR2351">
        <v>0</v>
      </c>
      <c r="BS2351">
        <v>0</v>
      </c>
      <c r="BT2351">
        <v>0</v>
      </c>
      <c r="BU2351">
        <v>0</v>
      </c>
      <c r="BV2351">
        <v>0</v>
      </c>
      <c r="BW2351">
        <v>0</v>
      </c>
      <c r="BX2351">
        <v>0</v>
      </c>
      <c r="BY2351">
        <v>0</v>
      </c>
      <c r="BZ2351">
        <v>0</v>
      </c>
      <c r="CA2351">
        <v>0</v>
      </c>
      <c r="CB2351">
        <v>0</v>
      </c>
      <c r="CC2351">
        <v>0</v>
      </c>
      <c r="CD2351">
        <v>0</v>
      </c>
      <c r="CE2351">
        <v>0</v>
      </c>
      <c r="CF2351">
        <v>0</v>
      </c>
      <c r="CG2351">
        <v>0</v>
      </c>
      <c r="CH2351">
        <v>0</v>
      </c>
      <c r="CI2351">
        <v>0</v>
      </c>
      <c r="CJ2351">
        <v>0</v>
      </c>
      <c r="CK2351">
        <v>0</v>
      </c>
      <c r="CL2351">
        <v>0</v>
      </c>
      <c r="CM2351">
        <v>0</v>
      </c>
      <c r="CN2351">
        <v>0</v>
      </c>
    </row>
    <row r="2352" spans="63:92" hidden="1" x14ac:dyDescent="0.25">
      <c r="BK2352" t="s">
        <v>335</v>
      </c>
      <c r="BL2352" t="s">
        <v>112</v>
      </c>
      <c r="BM2352" s="2">
        <v>43921</v>
      </c>
      <c r="BN2352">
        <v>0</v>
      </c>
      <c r="BO2352">
        <v>0</v>
      </c>
      <c r="BP2352">
        <v>0</v>
      </c>
      <c r="BQ2352">
        <v>0</v>
      </c>
      <c r="BR2352">
        <v>0</v>
      </c>
      <c r="BS2352">
        <v>0</v>
      </c>
      <c r="BT2352">
        <v>0</v>
      </c>
      <c r="BU2352">
        <v>0</v>
      </c>
      <c r="BV2352">
        <v>0</v>
      </c>
      <c r="BW2352">
        <v>0</v>
      </c>
      <c r="BX2352">
        <v>0</v>
      </c>
      <c r="BY2352">
        <v>0</v>
      </c>
      <c r="BZ2352">
        <v>0</v>
      </c>
      <c r="CA2352">
        <v>0</v>
      </c>
      <c r="CB2352">
        <v>0</v>
      </c>
      <c r="CC2352">
        <v>0</v>
      </c>
      <c r="CD2352">
        <v>0</v>
      </c>
      <c r="CE2352">
        <v>0</v>
      </c>
      <c r="CF2352">
        <v>0</v>
      </c>
      <c r="CG2352">
        <v>0</v>
      </c>
      <c r="CH2352">
        <v>0</v>
      </c>
      <c r="CI2352">
        <v>0</v>
      </c>
      <c r="CJ2352">
        <v>0</v>
      </c>
      <c r="CK2352">
        <v>0</v>
      </c>
      <c r="CL2352">
        <v>0</v>
      </c>
      <c r="CM2352">
        <v>0</v>
      </c>
      <c r="CN2352">
        <v>0</v>
      </c>
    </row>
    <row r="2353" spans="63:92" hidden="1" x14ac:dyDescent="0.25">
      <c r="BK2353" t="s">
        <v>335</v>
      </c>
      <c r="BL2353" t="s">
        <v>113</v>
      </c>
      <c r="BM2353" s="2">
        <v>43921</v>
      </c>
      <c r="BN2353">
        <v>0</v>
      </c>
      <c r="BO2353">
        <v>0</v>
      </c>
      <c r="BP2353">
        <v>0</v>
      </c>
      <c r="BQ2353">
        <v>0</v>
      </c>
      <c r="BR2353">
        <v>0</v>
      </c>
      <c r="BS2353">
        <v>0</v>
      </c>
      <c r="BT2353">
        <v>0</v>
      </c>
      <c r="BU2353">
        <v>0</v>
      </c>
      <c r="BV2353">
        <v>0</v>
      </c>
      <c r="BW2353">
        <v>0</v>
      </c>
      <c r="BX2353">
        <v>0</v>
      </c>
      <c r="BY2353">
        <v>0</v>
      </c>
      <c r="BZ2353">
        <v>0</v>
      </c>
      <c r="CA2353">
        <v>0</v>
      </c>
      <c r="CB2353">
        <v>0</v>
      </c>
      <c r="CC2353">
        <v>0</v>
      </c>
      <c r="CD2353">
        <v>0</v>
      </c>
      <c r="CE2353">
        <v>0</v>
      </c>
      <c r="CF2353">
        <v>0</v>
      </c>
      <c r="CG2353">
        <v>0</v>
      </c>
      <c r="CH2353">
        <v>0</v>
      </c>
      <c r="CI2353">
        <v>0</v>
      </c>
      <c r="CJ2353">
        <v>0</v>
      </c>
      <c r="CK2353">
        <v>0</v>
      </c>
      <c r="CL2353">
        <v>0</v>
      </c>
      <c r="CM2353">
        <v>0</v>
      </c>
      <c r="CN2353">
        <v>0</v>
      </c>
    </row>
    <row r="2354" spans="63:92" hidden="1" x14ac:dyDescent="0.25">
      <c r="BK2354" t="s">
        <v>336</v>
      </c>
      <c r="BL2354" t="s">
        <v>110</v>
      </c>
      <c r="BM2354" s="2">
        <v>43921</v>
      </c>
      <c r="BN2354">
        <v>0</v>
      </c>
      <c r="BO2354">
        <v>0</v>
      </c>
      <c r="BP2354">
        <v>0</v>
      </c>
      <c r="BQ2354">
        <v>0</v>
      </c>
      <c r="BR2354">
        <v>0</v>
      </c>
      <c r="BS2354">
        <v>0</v>
      </c>
      <c r="BT2354">
        <v>0</v>
      </c>
      <c r="BU2354">
        <v>0</v>
      </c>
      <c r="BV2354">
        <v>0</v>
      </c>
      <c r="BW2354">
        <v>0</v>
      </c>
      <c r="BX2354">
        <v>0</v>
      </c>
      <c r="BY2354">
        <v>0</v>
      </c>
      <c r="BZ2354">
        <v>0</v>
      </c>
      <c r="CA2354">
        <v>0</v>
      </c>
      <c r="CB2354">
        <v>0</v>
      </c>
      <c r="CC2354">
        <v>0</v>
      </c>
      <c r="CD2354">
        <v>0</v>
      </c>
      <c r="CE2354">
        <v>0</v>
      </c>
      <c r="CF2354">
        <v>0</v>
      </c>
      <c r="CG2354">
        <v>0</v>
      </c>
      <c r="CH2354">
        <v>0</v>
      </c>
      <c r="CI2354">
        <v>0</v>
      </c>
      <c r="CJ2354">
        <v>0</v>
      </c>
      <c r="CK2354">
        <v>0</v>
      </c>
      <c r="CL2354">
        <v>0</v>
      </c>
      <c r="CM2354">
        <v>0</v>
      </c>
      <c r="CN2354">
        <v>0</v>
      </c>
    </row>
    <row r="2355" spans="63:92" hidden="1" x14ac:dyDescent="0.25">
      <c r="BK2355" t="s">
        <v>336</v>
      </c>
      <c r="BL2355" t="s">
        <v>111</v>
      </c>
      <c r="BM2355" s="2">
        <v>43921</v>
      </c>
      <c r="BN2355">
        <v>0</v>
      </c>
      <c r="BO2355">
        <v>0</v>
      </c>
      <c r="BP2355">
        <v>0</v>
      </c>
      <c r="BQ2355">
        <v>0</v>
      </c>
      <c r="BR2355">
        <v>0</v>
      </c>
      <c r="BS2355">
        <v>0</v>
      </c>
      <c r="BT2355">
        <v>0</v>
      </c>
      <c r="BU2355">
        <v>0</v>
      </c>
      <c r="BV2355">
        <v>0</v>
      </c>
      <c r="BW2355">
        <v>0</v>
      </c>
      <c r="BX2355">
        <v>0</v>
      </c>
      <c r="BY2355">
        <v>0</v>
      </c>
      <c r="BZ2355">
        <v>0</v>
      </c>
      <c r="CA2355">
        <v>0</v>
      </c>
      <c r="CB2355">
        <v>0</v>
      </c>
      <c r="CC2355">
        <v>0</v>
      </c>
      <c r="CD2355">
        <v>0</v>
      </c>
      <c r="CE2355">
        <v>0</v>
      </c>
      <c r="CF2355">
        <v>0</v>
      </c>
      <c r="CG2355">
        <v>0</v>
      </c>
      <c r="CH2355">
        <v>0</v>
      </c>
      <c r="CI2355">
        <v>0</v>
      </c>
      <c r="CJ2355">
        <v>0</v>
      </c>
      <c r="CK2355">
        <v>0</v>
      </c>
      <c r="CL2355">
        <v>0</v>
      </c>
      <c r="CM2355">
        <v>0</v>
      </c>
      <c r="CN2355">
        <v>0</v>
      </c>
    </row>
    <row r="2356" spans="63:92" hidden="1" x14ac:dyDescent="0.25">
      <c r="BK2356" t="s">
        <v>336</v>
      </c>
      <c r="BL2356" t="s">
        <v>112</v>
      </c>
      <c r="BM2356" s="2">
        <v>43921</v>
      </c>
      <c r="BN2356">
        <v>0</v>
      </c>
      <c r="BO2356">
        <v>0</v>
      </c>
      <c r="BP2356">
        <v>0</v>
      </c>
      <c r="BQ2356">
        <v>0</v>
      </c>
      <c r="BR2356">
        <v>0</v>
      </c>
      <c r="BS2356">
        <v>0</v>
      </c>
      <c r="BT2356">
        <v>0</v>
      </c>
      <c r="BU2356">
        <v>0</v>
      </c>
      <c r="BV2356">
        <v>0</v>
      </c>
      <c r="BW2356">
        <v>0</v>
      </c>
      <c r="BX2356">
        <v>0</v>
      </c>
      <c r="BY2356">
        <v>0</v>
      </c>
      <c r="BZ2356">
        <v>0</v>
      </c>
      <c r="CA2356">
        <v>0</v>
      </c>
      <c r="CB2356">
        <v>0</v>
      </c>
      <c r="CC2356">
        <v>0</v>
      </c>
      <c r="CD2356">
        <v>0</v>
      </c>
      <c r="CE2356">
        <v>0</v>
      </c>
      <c r="CF2356">
        <v>0</v>
      </c>
      <c r="CG2356">
        <v>0</v>
      </c>
      <c r="CH2356">
        <v>0</v>
      </c>
      <c r="CI2356">
        <v>0</v>
      </c>
      <c r="CJ2356">
        <v>0</v>
      </c>
      <c r="CK2356">
        <v>0</v>
      </c>
      <c r="CL2356">
        <v>0</v>
      </c>
      <c r="CM2356">
        <v>0</v>
      </c>
      <c r="CN2356">
        <v>0</v>
      </c>
    </row>
    <row r="2357" spans="63:92" hidden="1" x14ac:dyDescent="0.25">
      <c r="BK2357" t="s">
        <v>336</v>
      </c>
      <c r="BL2357" t="s">
        <v>113</v>
      </c>
      <c r="BM2357" s="2">
        <v>43921</v>
      </c>
      <c r="BN2357">
        <v>0</v>
      </c>
      <c r="BO2357">
        <v>0</v>
      </c>
      <c r="BP2357">
        <v>0</v>
      </c>
      <c r="BQ2357">
        <v>0</v>
      </c>
      <c r="BR2357">
        <v>0</v>
      </c>
      <c r="BS2357">
        <v>0</v>
      </c>
      <c r="BT2357">
        <v>0</v>
      </c>
      <c r="BU2357">
        <v>0</v>
      </c>
      <c r="BV2357">
        <v>0</v>
      </c>
      <c r="BW2357">
        <v>0</v>
      </c>
      <c r="BX2357">
        <v>0</v>
      </c>
      <c r="BY2357">
        <v>0</v>
      </c>
      <c r="BZ2357">
        <v>0</v>
      </c>
      <c r="CA2357">
        <v>0</v>
      </c>
      <c r="CB2357">
        <v>0</v>
      </c>
      <c r="CC2357">
        <v>0</v>
      </c>
      <c r="CD2357">
        <v>0</v>
      </c>
      <c r="CE2357">
        <v>0</v>
      </c>
      <c r="CF2357">
        <v>0</v>
      </c>
      <c r="CG2357">
        <v>0</v>
      </c>
      <c r="CH2357">
        <v>0</v>
      </c>
      <c r="CI2357">
        <v>0</v>
      </c>
      <c r="CJ2357">
        <v>0</v>
      </c>
      <c r="CK2357">
        <v>0</v>
      </c>
      <c r="CL2357">
        <v>0</v>
      </c>
      <c r="CM2357">
        <v>0</v>
      </c>
      <c r="CN2357">
        <v>0</v>
      </c>
    </row>
    <row r="2358" spans="63:92" hidden="1" x14ac:dyDescent="0.25">
      <c r="BK2358" t="s">
        <v>337</v>
      </c>
      <c r="BL2358" t="s">
        <v>110</v>
      </c>
      <c r="BM2358" s="2">
        <v>43921</v>
      </c>
      <c r="BN2358">
        <v>0</v>
      </c>
      <c r="BO2358">
        <v>0</v>
      </c>
      <c r="BP2358">
        <v>0</v>
      </c>
      <c r="BQ2358">
        <v>0</v>
      </c>
      <c r="BR2358">
        <v>0</v>
      </c>
      <c r="BS2358">
        <v>0</v>
      </c>
      <c r="BT2358">
        <v>0</v>
      </c>
      <c r="BU2358">
        <v>0</v>
      </c>
      <c r="BV2358">
        <v>0</v>
      </c>
      <c r="BW2358">
        <v>0</v>
      </c>
      <c r="BX2358">
        <v>0</v>
      </c>
      <c r="BY2358">
        <v>0</v>
      </c>
      <c r="BZ2358">
        <v>0</v>
      </c>
      <c r="CA2358">
        <v>0</v>
      </c>
      <c r="CB2358">
        <v>0</v>
      </c>
      <c r="CC2358">
        <v>0</v>
      </c>
      <c r="CD2358">
        <v>0</v>
      </c>
      <c r="CE2358">
        <v>0</v>
      </c>
      <c r="CF2358">
        <v>0</v>
      </c>
      <c r="CG2358">
        <v>0</v>
      </c>
      <c r="CH2358">
        <v>0</v>
      </c>
      <c r="CI2358">
        <v>0</v>
      </c>
      <c r="CJ2358">
        <v>0</v>
      </c>
      <c r="CK2358">
        <v>0</v>
      </c>
      <c r="CL2358">
        <v>0</v>
      </c>
      <c r="CM2358">
        <v>0</v>
      </c>
      <c r="CN2358">
        <v>0</v>
      </c>
    </row>
    <row r="2359" spans="63:92" hidden="1" x14ac:dyDescent="0.25">
      <c r="BK2359" t="s">
        <v>337</v>
      </c>
      <c r="BL2359" t="s">
        <v>111</v>
      </c>
      <c r="BM2359" s="2">
        <v>43921</v>
      </c>
      <c r="BN2359">
        <v>0</v>
      </c>
      <c r="BO2359">
        <v>0</v>
      </c>
      <c r="BP2359">
        <v>0</v>
      </c>
      <c r="BQ2359">
        <v>0</v>
      </c>
      <c r="BR2359">
        <v>0</v>
      </c>
      <c r="BS2359">
        <v>0</v>
      </c>
      <c r="BT2359">
        <v>0</v>
      </c>
      <c r="BU2359">
        <v>0</v>
      </c>
      <c r="BV2359">
        <v>0</v>
      </c>
      <c r="BW2359">
        <v>0</v>
      </c>
      <c r="BX2359">
        <v>0</v>
      </c>
      <c r="BY2359">
        <v>0</v>
      </c>
      <c r="BZ2359">
        <v>0</v>
      </c>
      <c r="CA2359">
        <v>0</v>
      </c>
      <c r="CB2359">
        <v>0</v>
      </c>
      <c r="CC2359">
        <v>0</v>
      </c>
      <c r="CD2359">
        <v>0</v>
      </c>
      <c r="CE2359">
        <v>0</v>
      </c>
      <c r="CF2359">
        <v>0</v>
      </c>
      <c r="CG2359">
        <v>0</v>
      </c>
      <c r="CH2359">
        <v>0</v>
      </c>
      <c r="CI2359">
        <v>0</v>
      </c>
      <c r="CJ2359">
        <v>0</v>
      </c>
      <c r="CK2359">
        <v>0</v>
      </c>
      <c r="CL2359">
        <v>0</v>
      </c>
      <c r="CM2359">
        <v>0</v>
      </c>
      <c r="CN2359">
        <v>0</v>
      </c>
    </row>
    <row r="2360" spans="63:92" hidden="1" x14ac:dyDescent="0.25">
      <c r="BK2360" t="s">
        <v>337</v>
      </c>
      <c r="BL2360" t="s">
        <v>112</v>
      </c>
      <c r="BM2360" s="2">
        <v>43921</v>
      </c>
      <c r="BN2360">
        <v>0</v>
      </c>
      <c r="BO2360">
        <v>0</v>
      </c>
      <c r="BP2360">
        <v>0</v>
      </c>
      <c r="BQ2360">
        <v>0</v>
      </c>
      <c r="BR2360">
        <v>0</v>
      </c>
      <c r="BS2360">
        <v>0</v>
      </c>
      <c r="BT2360">
        <v>0</v>
      </c>
      <c r="BU2360">
        <v>0</v>
      </c>
      <c r="BV2360">
        <v>0</v>
      </c>
      <c r="BW2360">
        <v>0</v>
      </c>
      <c r="BX2360">
        <v>0</v>
      </c>
      <c r="BY2360">
        <v>0</v>
      </c>
      <c r="BZ2360">
        <v>0</v>
      </c>
      <c r="CA2360">
        <v>0</v>
      </c>
      <c r="CB2360">
        <v>0</v>
      </c>
      <c r="CC2360">
        <v>0</v>
      </c>
      <c r="CD2360">
        <v>0</v>
      </c>
      <c r="CE2360">
        <v>0</v>
      </c>
      <c r="CF2360">
        <v>0</v>
      </c>
      <c r="CG2360">
        <v>0</v>
      </c>
      <c r="CH2360">
        <v>0</v>
      </c>
      <c r="CI2360">
        <v>0</v>
      </c>
      <c r="CJ2360">
        <v>0</v>
      </c>
      <c r="CK2360">
        <v>0</v>
      </c>
      <c r="CL2360">
        <v>0</v>
      </c>
      <c r="CM2360">
        <v>0</v>
      </c>
      <c r="CN2360">
        <v>0</v>
      </c>
    </row>
    <row r="2361" spans="63:92" hidden="1" x14ac:dyDescent="0.25">
      <c r="BK2361" t="s">
        <v>337</v>
      </c>
      <c r="BL2361" t="s">
        <v>113</v>
      </c>
      <c r="BM2361" s="2">
        <v>43921</v>
      </c>
      <c r="BN2361">
        <v>0</v>
      </c>
      <c r="BO2361">
        <v>0</v>
      </c>
      <c r="BP2361">
        <v>0</v>
      </c>
      <c r="BQ2361">
        <v>0</v>
      </c>
      <c r="BR2361">
        <v>0</v>
      </c>
      <c r="BS2361">
        <v>0</v>
      </c>
      <c r="BT2361">
        <v>0</v>
      </c>
      <c r="BU2361">
        <v>0</v>
      </c>
      <c r="BV2361">
        <v>0</v>
      </c>
      <c r="BW2361">
        <v>0</v>
      </c>
      <c r="BX2361">
        <v>0</v>
      </c>
      <c r="BY2361">
        <v>0</v>
      </c>
      <c r="BZ2361">
        <v>0</v>
      </c>
      <c r="CA2361">
        <v>0</v>
      </c>
      <c r="CB2361">
        <v>0</v>
      </c>
      <c r="CC2361">
        <v>0</v>
      </c>
      <c r="CD2361">
        <v>0</v>
      </c>
      <c r="CE2361">
        <v>0</v>
      </c>
      <c r="CF2361">
        <v>0</v>
      </c>
      <c r="CG2361">
        <v>0</v>
      </c>
      <c r="CH2361">
        <v>0</v>
      </c>
      <c r="CI2361">
        <v>0</v>
      </c>
      <c r="CJ2361">
        <v>0</v>
      </c>
      <c r="CK2361">
        <v>0</v>
      </c>
      <c r="CL2361">
        <v>0</v>
      </c>
      <c r="CM2361">
        <v>0</v>
      </c>
      <c r="CN2361">
        <v>0</v>
      </c>
    </row>
    <row r="2362" spans="63:92" hidden="1" x14ac:dyDescent="0.25">
      <c r="BK2362" t="s">
        <v>338</v>
      </c>
      <c r="BL2362" t="s">
        <v>110</v>
      </c>
      <c r="BM2362" s="2">
        <v>43921</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v>0</v>
      </c>
      <c r="CG2362">
        <v>0</v>
      </c>
      <c r="CH2362">
        <v>0</v>
      </c>
      <c r="CI2362">
        <v>0</v>
      </c>
      <c r="CJ2362">
        <v>0</v>
      </c>
      <c r="CK2362">
        <v>0</v>
      </c>
      <c r="CL2362">
        <v>0</v>
      </c>
      <c r="CM2362">
        <v>0</v>
      </c>
      <c r="CN2362">
        <v>0</v>
      </c>
    </row>
    <row r="2363" spans="63:92" hidden="1" x14ac:dyDescent="0.25">
      <c r="BK2363" t="s">
        <v>338</v>
      </c>
      <c r="BL2363" t="s">
        <v>111</v>
      </c>
      <c r="BM2363" s="2">
        <v>43921</v>
      </c>
      <c r="BN2363">
        <v>0</v>
      </c>
      <c r="BO2363">
        <v>0</v>
      </c>
      <c r="BP2363">
        <v>0</v>
      </c>
      <c r="BQ2363">
        <v>0</v>
      </c>
      <c r="BR2363">
        <v>0</v>
      </c>
      <c r="BS2363">
        <v>0</v>
      </c>
      <c r="BT2363">
        <v>0</v>
      </c>
      <c r="BU2363">
        <v>0</v>
      </c>
      <c r="BV2363">
        <v>0</v>
      </c>
      <c r="BW2363">
        <v>0</v>
      </c>
      <c r="BX2363">
        <v>0</v>
      </c>
      <c r="BY2363">
        <v>0</v>
      </c>
      <c r="BZ2363">
        <v>0</v>
      </c>
      <c r="CA2363">
        <v>0</v>
      </c>
      <c r="CB2363">
        <v>0</v>
      </c>
      <c r="CC2363">
        <v>0</v>
      </c>
      <c r="CD2363">
        <v>0</v>
      </c>
      <c r="CE2363">
        <v>0</v>
      </c>
      <c r="CF2363">
        <v>0</v>
      </c>
      <c r="CG2363">
        <v>0</v>
      </c>
      <c r="CH2363">
        <v>0</v>
      </c>
      <c r="CI2363">
        <v>0</v>
      </c>
      <c r="CJ2363">
        <v>0</v>
      </c>
      <c r="CK2363">
        <v>0</v>
      </c>
      <c r="CL2363">
        <v>0</v>
      </c>
      <c r="CM2363">
        <v>0</v>
      </c>
      <c r="CN2363">
        <v>0</v>
      </c>
    </row>
    <row r="2364" spans="63:92" hidden="1" x14ac:dyDescent="0.25">
      <c r="BK2364" t="s">
        <v>338</v>
      </c>
      <c r="BL2364" t="s">
        <v>112</v>
      </c>
      <c r="BM2364" s="2">
        <v>43921</v>
      </c>
      <c r="BN2364">
        <v>0</v>
      </c>
      <c r="BO2364">
        <v>0</v>
      </c>
      <c r="BP2364">
        <v>0</v>
      </c>
      <c r="BQ2364">
        <v>0</v>
      </c>
      <c r="BR2364">
        <v>0</v>
      </c>
      <c r="BS2364">
        <v>0</v>
      </c>
      <c r="BT2364">
        <v>0</v>
      </c>
      <c r="BU2364">
        <v>0</v>
      </c>
      <c r="BV2364">
        <v>0</v>
      </c>
      <c r="BW2364">
        <v>0</v>
      </c>
      <c r="BX2364">
        <v>0</v>
      </c>
      <c r="BY2364">
        <v>0</v>
      </c>
      <c r="BZ2364">
        <v>0</v>
      </c>
      <c r="CA2364">
        <v>0</v>
      </c>
      <c r="CB2364">
        <v>0</v>
      </c>
      <c r="CC2364">
        <v>0</v>
      </c>
      <c r="CD2364">
        <v>0</v>
      </c>
      <c r="CE2364">
        <v>0</v>
      </c>
      <c r="CF2364">
        <v>0</v>
      </c>
      <c r="CG2364">
        <v>0</v>
      </c>
      <c r="CH2364">
        <v>0</v>
      </c>
      <c r="CI2364">
        <v>0</v>
      </c>
      <c r="CJ2364">
        <v>0</v>
      </c>
      <c r="CK2364">
        <v>0</v>
      </c>
      <c r="CL2364">
        <v>0</v>
      </c>
      <c r="CM2364">
        <v>0</v>
      </c>
      <c r="CN2364">
        <v>0</v>
      </c>
    </row>
    <row r="2365" spans="63:92" hidden="1" x14ac:dyDescent="0.25">
      <c r="BK2365" t="s">
        <v>338</v>
      </c>
      <c r="BL2365" t="s">
        <v>113</v>
      </c>
      <c r="BM2365" s="2">
        <v>43921</v>
      </c>
      <c r="BN2365">
        <v>0</v>
      </c>
      <c r="BO2365">
        <v>0</v>
      </c>
      <c r="BP2365">
        <v>0</v>
      </c>
      <c r="BQ2365">
        <v>0</v>
      </c>
      <c r="BR2365">
        <v>0</v>
      </c>
      <c r="BS2365">
        <v>0</v>
      </c>
      <c r="BT2365">
        <v>0</v>
      </c>
      <c r="BU2365">
        <v>0</v>
      </c>
      <c r="BV2365">
        <v>0</v>
      </c>
      <c r="BW2365">
        <v>0</v>
      </c>
      <c r="BX2365">
        <v>0</v>
      </c>
      <c r="BY2365">
        <v>0</v>
      </c>
      <c r="BZ2365">
        <v>0</v>
      </c>
      <c r="CA2365">
        <v>0</v>
      </c>
      <c r="CB2365">
        <v>0</v>
      </c>
      <c r="CC2365">
        <v>0</v>
      </c>
      <c r="CD2365">
        <v>0</v>
      </c>
      <c r="CE2365">
        <v>0</v>
      </c>
      <c r="CF2365">
        <v>0</v>
      </c>
      <c r="CG2365">
        <v>0</v>
      </c>
      <c r="CH2365">
        <v>0</v>
      </c>
      <c r="CI2365">
        <v>0</v>
      </c>
      <c r="CJ2365">
        <v>0</v>
      </c>
      <c r="CK2365">
        <v>0</v>
      </c>
      <c r="CL2365">
        <v>0</v>
      </c>
      <c r="CM2365">
        <v>0</v>
      </c>
      <c r="CN2365">
        <v>0</v>
      </c>
    </row>
    <row r="2366" spans="63:92" hidden="1" x14ac:dyDescent="0.25">
      <c r="BK2366" t="s">
        <v>339</v>
      </c>
      <c r="BL2366" t="s">
        <v>110</v>
      </c>
      <c r="BM2366" s="2">
        <v>43921</v>
      </c>
      <c r="BN2366">
        <v>0</v>
      </c>
      <c r="BO2366">
        <v>0</v>
      </c>
      <c r="BP2366">
        <v>0</v>
      </c>
      <c r="BQ2366">
        <v>0</v>
      </c>
      <c r="BR2366">
        <v>0</v>
      </c>
      <c r="BS2366">
        <v>0</v>
      </c>
      <c r="BT2366">
        <v>0</v>
      </c>
      <c r="BU2366">
        <v>0</v>
      </c>
      <c r="BV2366">
        <v>0</v>
      </c>
      <c r="BW2366">
        <v>0</v>
      </c>
      <c r="BX2366">
        <v>0</v>
      </c>
      <c r="BY2366">
        <v>0</v>
      </c>
      <c r="BZ2366">
        <v>0</v>
      </c>
      <c r="CA2366">
        <v>0</v>
      </c>
      <c r="CB2366">
        <v>0</v>
      </c>
      <c r="CC2366">
        <v>0</v>
      </c>
      <c r="CD2366">
        <v>0</v>
      </c>
      <c r="CE2366">
        <v>0</v>
      </c>
      <c r="CF2366">
        <v>0</v>
      </c>
      <c r="CG2366">
        <v>0</v>
      </c>
      <c r="CH2366">
        <v>0</v>
      </c>
      <c r="CI2366">
        <v>0</v>
      </c>
      <c r="CJ2366">
        <v>0</v>
      </c>
      <c r="CK2366">
        <v>0</v>
      </c>
      <c r="CL2366">
        <v>0</v>
      </c>
      <c r="CM2366">
        <v>0</v>
      </c>
      <c r="CN2366">
        <v>0</v>
      </c>
    </row>
    <row r="2367" spans="63:92" hidden="1" x14ac:dyDescent="0.25">
      <c r="BK2367" t="s">
        <v>339</v>
      </c>
      <c r="BL2367" t="s">
        <v>111</v>
      </c>
      <c r="BM2367" s="2">
        <v>43921</v>
      </c>
      <c r="BN2367">
        <v>0</v>
      </c>
      <c r="BO2367">
        <v>0</v>
      </c>
      <c r="BP2367">
        <v>0</v>
      </c>
      <c r="BQ2367">
        <v>0</v>
      </c>
      <c r="BR2367">
        <v>0</v>
      </c>
      <c r="BS2367">
        <v>0</v>
      </c>
      <c r="BT2367">
        <v>0</v>
      </c>
      <c r="BU2367">
        <v>0</v>
      </c>
      <c r="BV2367">
        <v>0</v>
      </c>
      <c r="BW2367">
        <v>0</v>
      </c>
      <c r="BX2367">
        <v>0</v>
      </c>
      <c r="BY2367">
        <v>0</v>
      </c>
      <c r="BZ2367">
        <v>0</v>
      </c>
      <c r="CA2367">
        <v>0</v>
      </c>
      <c r="CB2367">
        <v>0</v>
      </c>
      <c r="CC2367">
        <v>0</v>
      </c>
      <c r="CD2367">
        <v>0</v>
      </c>
      <c r="CE2367">
        <v>0</v>
      </c>
      <c r="CF2367">
        <v>0</v>
      </c>
      <c r="CG2367">
        <v>0</v>
      </c>
      <c r="CH2367">
        <v>0</v>
      </c>
      <c r="CI2367">
        <v>0</v>
      </c>
      <c r="CJ2367">
        <v>0</v>
      </c>
      <c r="CK2367">
        <v>0</v>
      </c>
      <c r="CL2367">
        <v>0</v>
      </c>
      <c r="CM2367">
        <v>0</v>
      </c>
      <c r="CN2367">
        <v>0</v>
      </c>
    </row>
    <row r="2368" spans="63:92" hidden="1" x14ac:dyDescent="0.25">
      <c r="BK2368" t="s">
        <v>339</v>
      </c>
      <c r="BL2368" t="s">
        <v>112</v>
      </c>
      <c r="BM2368" s="2">
        <v>43921</v>
      </c>
      <c r="BN2368">
        <v>0</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0</v>
      </c>
      <c r="CG2368">
        <v>0</v>
      </c>
      <c r="CH2368">
        <v>0</v>
      </c>
      <c r="CI2368">
        <v>0</v>
      </c>
      <c r="CJ2368">
        <v>0</v>
      </c>
      <c r="CK2368">
        <v>0</v>
      </c>
      <c r="CL2368">
        <v>0</v>
      </c>
      <c r="CM2368">
        <v>0</v>
      </c>
      <c r="CN2368">
        <v>0</v>
      </c>
    </row>
    <row r="2369" spans="63:92" hidden="1" x14ac:dyDescent="0.25">
      <c r="BK2369" t="s">
        <v>339</v>
      </c>
      <c r="BL2369" t="s">
        <v>113</v>
      </c>
      <c r="BM2369" s="2">
        <v>43921</v>
      </c>
      <c r="BN2369">
        <v>0</v>
      </c>
      <c r="BO2369">
        <v>0</v>
      </c>
      <c r="BP2369">
        <v>0</v>
      </c>
      <c r="BQ2369">
        <v>0</v>
      </c>
      <c r="BR2369">
        <v>0</v>
      </c>
      <c r="BS2369">
        <v>0</v>
      </c>
      <c r="BT2369">
        <v>0</v>
      </c>
      <c r="BU2369">
        <v>0</v>
      </c>
      <c r="BV2369">
        <v>0</v>
      </c>
      <c r="BW2369">
        <v>0</v>
      </c>
      <c r="BX2369">
        <v>0</v>
      </c>
      <c r="BY2369">
        <v>0</v>
      </c>
      <c r="BZ2369">
        <v>0</v>
      </c>
      <c r="CA2369">
        <v>0</v>
      </c>
      <c r="CB2369">
        <v>0</v>
      </c>
      <c r="CC2369">
        <v>0</v>
      </c>
      <c r="CD2369">
        <v>0</v>
      </c>
      <c r="CE2369">
        <v>0</v>
      </c>
      <c r="CF2369">
        <v>0</v>
      </c>
      <c r="CG2369">
        <v>0</v>
      </c>
      <c r="CH2369">
        <v>0</v>
      </c>
      <c r="CI2369">
        <v>0</v>
      </c>
      <c r="CJ2369">
        <v>0</v>
      </c>
      <c r="CK2369">
        <v>0</v>
      </c>
      <c r="CL2369">
        <v>0</v>
      </c>
      <c r="CM2369">
        <v>0</v>
      </c>
      <c r="CN2369">
        <v>0</v>
      </c>
    </row>
    <row r="2370" spans="63:92" hidden="1" x14ac:dyDescent="0.25">
      <c r="BK2370" t="s">
        <v>340</v>
      </c>
      <c r="BL2370" t="s">
        <v>110</v>
      </c>
      <c r="BM2370" s="2">
        <v>43921</v>
      </c>
      <c r="BN2370">
        <v>0</v>
      </c>
      <c r="BO2370">
        <v>0</v>
      </c>
      <c r="BP2370">
        <v>0</v>
      </c>
      <c r="BQ2370">
        <v>0</v>
      </c>
      <c r="BR2370">
        <v>0</v>
      </c>
      <c r="BS2370">
        <v>0</v>
      </c>
      <c r="BT2370">
        <v>0</v>
      </c>
      <c r="BU2370">
        <v>0</v>
      </c>
      <c r="BV2370">
        <v>0</v>
      </c>
      <c r="BW2370">
        <v>0</v>
      </c>
      <c r="BX2370">
        <v>0</v>
      </c>
      <c r="BY2370">
        <v>0</v>
      </c>
      <c r="BZ2370">
        <v>0</v>
      </c>
      <c r="CA2370">
        <v>0</v>
      </c>
      <c r="CB2370">
        <v>0</v>
      </c>
      <c r="CC2370">
        <v>0</v>
      </c>
      <c r="CD2370">
        <v>0</v>
      </c>
      <c r="CE2370">
        <v>0</v>
      </c>
      <c r="CF2370">
        <v>0</v>
      </c>
      <c r="CG2370">
        <v>0</v>
      </c>
      <c r="CH2370">
        <v>0</v>
      </c>
      <c r="CI2370">
        <v>0</v>
      </c>
      <c r="CJ2370">
        <v>0</v>
      </c>
      <c r="CK2370">
        <v>0</v>
      </c>
      <c r="CL2370">
        <v>0</v>
      </c>
      <c r="CM2370">
        <v>0</v>
      </c>
      <c r="CN2370">
        <v>0</v>
      </c>
    </row>
    <row r="2371" spans="63:92" hidden="1" x14ac:dyDescent="0.25">
      <c r="BK2371" t="s">
        <v>340</v>
      </c>
      <c r="BL2371" t="s">
        <v>111</v>
      </c>
      <c r="BM2371" s="2">
        <v>43921</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0</v>
      </c>
      <c r="CF2371">
        <v>0</v>
      </c>
      <c r="CG2371">
        <v>0</v>
      </c>
      <c r="CH2371">
        <v>0</v>
      </c>
      <c r="CI2371">
        <v>0</v>
      </c>
      <c r="CJ2371">
        <v>0</v>
      </c>
      <c r="CK2371">
        <v>0</v>
      </c>
      <c r="CL2371">
        <v>0</v>
      </c>
      <c r="CM2371">
        <v>0</v>
      </c>
      <c r="CN2371">
        <v>0</v>
      </c>
    </row>
    <row r="2372" spans="63:92" hidden="1" x14ac:dyDescent="0.25">
      <c r="BK2372" t="s">
        <v>340</v>
      </c>
      <c r="BL2372" t="s">
        <v>112</v>
      </c>
      <c r="BM2372" s="2">
        <v>43921</v>
      </c>
      <c r="BN2372">
        <v>0</v>
      </c>
      <c r="BO2372">
        <v>0</v>
      </c>
      <c r="BP2372">
        <v>0</v>
      </c>
      <c r="BQ2372">
        <v>0</v>
      </c>
      <c r="BR2372">
        <v>0</v>
      </c>
      <c r="BS2372">
        <v>0</v>
      </c>
      <c r="BT2372">
        <v>0</v>
      </c>
      <c r="BU2372">
        <v>0</v>
      </c>
      <c r="BV2372">
        <v>0</v>
      </c>
      <c r="BW2372">
        <v>0</v>
      </c>
      <c r="BX2372">
        <v>0</v>
      </c>
      <c r="BY2372">
        <v>0</v>
      </c>
      <c r="BZ2372">
        <v>0</v>
      </c>
      <c r="CA2372">
        <v>0</v>
      </c>
      <c r="CB2372">
        <v>0</v>
      </c>
      <c r="CC2372">
        <v>0</v>
      </c>
      <c r="CD2372">
        <v>0</v>
      </c>
      <c r="CE2372">
        <v>0</v>
      </c>
      <c r="CF2372">
        <v>0</v>
      </c>
      <c r="CG2372">
        <v>0</v>
      </c>
      <c r="CH2372">
        <v>0</v>
      </c>
      <c r="CI2372">
        <v>0</v>
      </c>
      <c r="CJ2372">
        <v>0</v>
      </c>
      <c r="CK2372">
        <v>0</v>
      </c>
      <c r="CL2372">
        <v>0</v>
      </c>
      <c r="CM2372">
        <v>0</v>
      </c>
      <c r="CN2372">
        <v>0</v>
      </c>
    </row>
    <row r="2373" spans="63:92" hidden="1" x14ac:dyDescent="0.25">
      <c r="BK2373" t="s">
        <v>340</v>
      </c>
      <c r="BL2373" t="s">
        <v>113</v>
      </c>
      <c r="BM2373" s="2">
        <v>43921</v>
      </c>
      <c r="BN2373">
        <v>0</v>
      </c>
      <c r="BO2373">
        <v>0</v>
      </c>
      <c r="BP2373">
        <v>0</v>
      </c>
      <c r="BQ2373">
        <v>0</v>
      </c>
      <c r="BR2373">
        <v>0</v>
      </c>
      <c r="BS2373">
        <v>0</v>
      </c>
      <c r="BT2373">
        <v>0</v>
      </c>
      <c r="BU2373">
        <v>0</v>
      </c>
      <c r="BV2373">
        <v>0</v>
      </c>
      <c r="BW2373">
        <v>0</v>
      </c>
      <c r="BX2373">
        <v>0</v>
      </c>
      <c r="BY2373">
        <v>0</v>
      </c>
      <c r="BZ2373">
        <v>0</v>
      </c>
      <c r="CA2373">
        <v>0</v>
      </c>
      <c r="CB2373">
        <v>0</v>
      </c>
      <c r="CC2373">
        <v>0</v>
      </c>
      <c r="CD2373">
        <v>0</v>
      </c>
      <c r="CE2373">
        <v>0</v>
      </c>
      <c r="CF2373">
        <v>0</v>
      </c>
      <c r="CG2373">
        <v>0</v>
      </c>
      <c r="CH2373">
        <v>0</v>
      </c>
      <c r="CI2373">
        <v>0</v>
      </c>
      <c r="CJ2373">
        <v>0</v>
      </c>
      <c r="CK2373">
        <v>0</v>
      </c>
      <c r="CL2373">
        <v>0</v>
      </c>
      <c r="CM2373">
        <v>0</v>
      </c>
      <c r="CN2373">
        <v>0</v>
      </c>
    </row>
    <row r="2374" spans="63:92" hidden="1" x14ac:dyDescent="0.25">
      <c r="BK2374" t="s">
        <v>341</v>
      </c>
      <c r="BL2374" t="s">
        <v>110</v>
      </c>
      <c r="BM2374" s="2">
        <v>43921</v>
      </c>
      <c r="BN2374">
        <v>0</v>
      </c>
      <c r="BO2374">
        <v>0</v>
      </c>
      <c r="BP2374">
        <v>0</v>
      </c>
      <c r="BQ2374">
        <v>0</v>
      </c>
      <c r="BR2374">
        <v>0</v>
      </c>
      <c r="BS2374">
        <v>0</v>
      </c>
      <c r="BT2374">
        <v>0</v>
      </c>
      <c r="BU2374">
        <v>0</v>
      </c>
      <c r="BV2374">
        <v>0</v>
      </c>
      <c r="BW2374">
        <v>0</v>
      </c>
      <c r="BX2374">
        <v>0</v>
      </c>
      <c r="BY2374">
        <v>0</v>
      </c>
      <c r="BZ2374">
        <v>0</v>
      </c>
      <c r="CA2374">
        <v>0</v>
      </c>
      <c r="CB2374">
        <v>0</v>
      </c>
      <c r="CC2374">
        <v>0</v>
      </c>
      <c r="CD2374">
        <v>0</v>
      </c>
      <c r="CE2374">
        <v>0</v>
      </c>
      <c r="CF2374">
        <v>0</v>
      </c>
      <c r="CG2374">
        <v>0</v>
      </c>
      <c r="CH2374">
        <v>0</v>
      </c>
      <c r="CI2374">
        <v>0</v>
      </c>
      <c r="CJ2374">
        <v>0</v>
      </c>
      <c r="CK2374">
        <v>0</v>
      </c>
      <c r="CL2374">
        <v>0</v>
      </c>
      <c r="CM2374">
        <v>0</v>
      </c>
      <c r="CN2374">
        <v>0</v>
      </c>
    </row>
    <row r="2375" spans="63:92" hidden="1" x14ac:dyDescent="0.25">
      <c r="BK2375" t="s">
        <v>341</v>
      </c>
      <c r="BL2375" t="s">
        <v>111</v>
      </c>
      <c r="BM2375" s="2">
        <v>43921</v>
      </c>
      <c r="BN2375">
        <v>0</v>
      </c>
      <c r="BO2375">
        <v>0</v>
      </c>
      <c r="BP2375">
        <v>0</v>
      </c>
      <c r="BQ2375">
        <v>0</v>
      </c>
      <c r="BR2375">
        <v>0</v>
      </c>
      <c r="BS2375">
        <v>0</v>
      </c>
      <c r="BT2375">
        <v>0</v>
      </c>
      <c r="BU2375">
        <v>0</v>
      </c>
      <c r="BV2375">
        <v>0</v>
      </c>
      <c r="BW2375">
        <v>0</v>
      </c>
      <c r="BX2375">
        <v>0</v>
      </c>
      <c r="BY2375">
        <v>0</v>
      </c>
      <c r="BZ2375">
        <v>0</v>
      </c>
      <c r="CA2375">
        <v>0</v>
      </c>
      <c r="CB2375">
        <v>0</v>
      </c>
      <c r="CC2375">
        <v>0</v>
      </c>
      <c r="CD2375">
        <v>0</v>
      </c>
      <c r="CE2375">
        <v>0</v>
      </c>
      <c r="CF2375">
        <v>0</v>
      </c>
      <c r="CG2375">
        <v>0</v>
      </c>
      <c r="CH2375">
        <v>0</v>
      </c>
      <c r="CI2375">
        <v>0</v>
      </c>
      <c r="CJ2375">
        <v>0</v>
      </c>
      <c r="CK2375">
        <v>0</v>
      </c>
      <c r="CL2375">
        <v>0</v>
      </c>
      <c r="CM2375">
        <v>0</v>
      </c>
      <c r="CN2375">
        <v>0</v>
      </c>
    </row>
    <row r="2376" spans="63:92" hidden="1" x14ac:dyDescent="0.25">
      <c r="BK2376" t="s">
        <v>341</v>
      </c>
      <c r="BL2376" t="s">
        <v>112</v>
      </c>
      <c r="BM2376" s="2">
        <v>43921</v>
      </c>
      <c r="BN2376">
        <v>0</v>
      </c>
      <c r="BO2376">
        <v>0</v>
      </c>
      <c r="BP2376">
        <v>0</v>
      </c>
      <c r="BQ2376">
        <v>0</v>
      </c>
      <c r="BR2376">
        <v>0</v>
      </c>
      <c r="BS2376">
        <v>0</v>
      </c>
      <c r="BT2376">
        <v>0</v>
      </c>
      <c r="BU2376">
        <v>0</v>
      </c>
      <c r="BV2376">
        <v>0</v>
      </c>
      <c r="BW2376">
        <v>0</v>
      </c>
      <c r="BX2376">
        <v>0</v>
      </c>
      <c r="BY2376">
        <v>0</v>
      </c>
      <c r="BZ2376">
        <v>0</v>
      </c>
      <c r="CA2376">
        <v>0</v>
      </c>
      <c r="CB2376">
        <v>0</v>
      </c>
      <c r="CC2376">
        <v>0</v>
      </c>
      <c r="CD2376">
        <v>0</v>
      </c>
      <c r="CE2376">
        <v>0</v>
      </c>
      <c r="CF2376">
        <v>0</v>
      </c>
      <c r="CG2376">
        <v>0</v>
      </c>
      <c r="CH2376">
        <v>0</v>
      </c>
      <c r="CI2376">
        <v>0</v>
      </c>
      <c r="CJ2376">
        <v>0</v>
      </c>
      <c r="CK2376">
        <v>0</v>
      </c>
      <c r="CL2376">
        <v>0</v>
      </c>
      <c r="CM2376">
        <v>0</v>
      </c>
      <c r="CN2376">
        <v>0</v>
      </c>
    </row>
    <row r="2377" spans="63:92" hidden="1" x14ac:dyDescent="0.25">
      <c r="BK2377" t="s">
        <v>341</v>
      </c>
      <c r="BL2377" t="s">
        <v>113</v>
      </c>
      <c r="BM2377" s="2">
        <v>43921</v>
      </c>
      <c r="BN2377">
        <v>0</v>
      </c>
      <c r="BO2377">
        <v>0</v>
      </c>
      <c r="BP2377">
        <v>0</v>
      </c>
      <c r="BQ2377">
        <v>0</v>
      </c>
      <c r="BR2377">
        <v>0</v>
      </c>
      <c r="BS2377">
        <v>0</v>
      </c>
      <c r="BT2377">
        <v>0</v>
      </c>
      <c r="BU2377">
        <v>0</v>
      </c>
      <c r="BV2377">
        <v>0</v>
      </c>
      <c r="BW2377">
        <v>0</v>
      </c>
      <c r="BX2377">
        <v>0</v>
      </c>
      <c r="BY2377">
        <v>0</v>
      </c>
      <c r="BZ2377">
        <v>0</v>
      </c>
      <c r="CA2377">
        <v>0</v>
      </c>
      <c r="CB2377">
        <v>0</v>
      </c>
      <c r="CC2377">
        <v>0</v>
      </c>
      <c r="CD2377">
        <v>0</v>
      </c>
      <c r="CE2377">
        <v>0</v>
      </c>
      <c r="CF2377">
        <v>0</v>
      </c>
      <c r="CG2377">
        <v>0</v>
      </c>
      <c r="CH2377">
        <v>0</v>
      </c>
      <c r="CI2377">
        <v>0</v>
      </c>
      <c r="CJ2377">
        <v>0</v>
      </c>
      <c r="CK2377">
        <v>0</v>
      </c>
      <c r="CL2377">
        <v>0</v>
      </c>
      <c r="CM2377">
        <v>0</v>
      </c>
      <c r="CN2377">
        <v>0</v>
      </c>
    </row>
  </sheetData>
  <conditionalFormatting sqref="F842:F1009">
    <cfRule type="expression" dxfId="64" priority="62" stopIfTrue="1">
      <formula>F842&gt;I842</formula>
    </cfRule>
  </conditionalFormatting>
  <conditionalFormatting sqref="L842:L1009">
    <cfRule type="expression" dxfId="63" priority="59" stopIfTrue="1">
      <formula>L842&gt;I842</formula>
    </cfRule>
  </conditionalFormatting>
  <conditionalFormatting sqref="I842:I1009">
    <cfRule type="expression" dxfId="62" priority="60" stopIfTrue="1">
      <formula>I842&gt;L842</formula>
    </cfRule>
    <cfRule type="expression" dxfId="61" priority="61" stopIfTrue="1">
      <formula>I842&gt;F842</formula>
    </cfRule>
  </conditionalFormatting>
  <conditionalFormatting sqref="AL842:AL938 AL940:AL946 AM938:AN938 AP938:AQ938 AL948:AL964 AL966:AL968 AL970:AL972 AL974:AL993 AL1000:AL1006 AL1008:AL1009 AL998">
    <cfRule type="expression" dxfId="60" priority="58" stopIfTrue="1">
      <formula>AL842&gt;AO842</formula>
    </cfRule>
  </conditionalFormatting>
  <conditionalFormatting sqref="AR842:AR938 AR940:AR993 AR998:AR1009">
    <cfRule type="expression" dxfId="59" priority="55" stopIfTrue="1">
      <formula>AR842&gt;AO842</formula>
    </cfRule>
  </conditionalFormatting>
  <conditionalFormatting sqref="AO842:AO938 AO940:AO946 AO948:AO964 AO966:AO968 AO970:AO972 AO974:AO993 AO1000:AO1006 AO1008:AO1009 AO998">
    <cfRule type="expression" dxfId="58" priority="56" stopIfTrue="1">
      <formula>AO842&gt;AR842</formula>
    </cfRule>
    <cfRule type="expression" dxfId="57" priority="57" stopIfTrue="1">
      <formula>AO842&gt;AL842</formula>
    </cfRule>
  </conditionalFormatting>
  <conditionalFormatting sqref="AL939">
    <cfRule type="expression" dxfId="56" priority="54" stopIfTrue="1">
      <formula>AL939&gt;AO939</formula>
    </cfRule>
  </conditionalFormatting>
  <conditionalFormatting sqref="AR939">
    <cfRule type="expression" dxfId="55" priority="51" stopIfTrue="1">
      <formula>AR939&gt;AO939</formula>
    </cfRule>
  </conditionalFormatting>
  <conditionalFormatting sqref="AO939">
    <cfRule type="expression" dxfId="54" priority="52" stopIfTrue="1">
      <formula>AO939&gt;AR939</formula>
    </cfRule>
    <cfRule type="expression" dxfId="53" priority="53" stopIfTrue="1">
      <formula>AO939&gt;AL939</formula>
    </cfRule>
  </conditionalFormatting>
  <conditionalFormatting sqref="AL947">
    <cfRule type="expression" dxfId="52" priority="50">
      <formula>IF(AL947&gt;AK947,AL947)</formula>
    </cfRule>
  </conditionalFormatting>
  <conditionalFormatting sqref="AN947">
    <cfRule type="expression" dxfId="51" priority="49">
      <formula>IF(AN947&gt;AM947,AN947)</formula>
    </cfRule>
  </conditionalFormatting>
  <conditionalFormatting sqref="AO947">
    <cfRule type="expression" dxfId="50" priority="48">
      <formula>IF(AO947&gt;AL947,AO947)</formula>
    </cfRule>
  </conditionalFormatting>
  <conditionalFormatting sqref="AM947">
    <cfRule type="expression" dxfId="49" priority="47">
      <formula>IF(AM947&gt;AK947,AM947)</formula>
    </cfRule>
  </conditionalFormatting>
  <conditionalFormatting sqref="AK947">
    <cfRule type="expression" dxfId="48" priority="46">
      <formula>IF(AK947&gt;AJ947,AK947)</formula>
    </cfRule>
  </conditionalFormatting>
  <conditionalFormatting sqref="AR947">
    <cfRule type="expression" dxfId="47" priority="45">
      <formula>IF(AR947&gt;AO947,AR947)</formula>
    </cfRule>
  </conditionalFormatting>
  <conditionalFormatting sqref="AL965">
    <cfRule type="expression" dxfId="46" priority="44">
      <formula>IF(AL965&gt;AK965,AL965)</formula>
    </cfRule>
  </conditionalFormatting>
  <conditionalFormatting sqref="AN965">
    <cfRule type="expression" dxfId="45" priority="43">
      <formula>IF(AN965&gt;AM965,AN965)</formula>
    </cfRule>
  </conditionalFormatting>
  <conditionalFormatting sqref="AO965">
    <cfRule type="expression" dxfId="44" priority="42">
      <formula>IF(AO965&gt;AL965,AO965)</formula>
    </cfRule>
  </conditionalFormatting>
  <conditionalFormatting sqref="AM965">
    <cfRule type="expression" dxfId="43" priority="41">
      <formula>IF(AM965&gt;AK965,AM965)</formula>
    </cfRule>
  </conditionalFormatting>
  <conditionalFormatting sqref="AK965">
    <cfRule type="expression" dxfId="42" priority="40">
      <formula>IF(AK965&gt;AJ965,AK965)</formula>
    </cfRule>
  </conditionalFormatting>
  <conditionalFormatting sqref="AR965">
    <cfRule type="expression" dxfId="41" priority="39">
      <formula>IF(AR965&gt;AO965,AR965)</formula>
    </cfRule>
  </conditionalFormatting>
  <conditionalFormatting sqref="AL969">
    <cfRule type="expression" dxfId="40" priority="38">
      <formula>IF(AL969&gt;AK969,AL969)</formula>
    </cfRule>
  </conditionalFormatting>
  <conditionalFormatting sqref="AN969">
    <cfRule type="expression" dxfId="39" priority="37">
      <formula>IF(AN969&gt;AM969,AN969)</formula>
    </cfRule>
  </conditionalFormatting>
  <conditionalFormatting sqref="AO969">
    <cfRule type="expression" dxfId="38" priority="36">
      <formula>IF(AO969&gt;AL969,AO969)</formula>
    </cfRule>
  </conditionalFormatting>
  <conditionalFormatting sqref="AM969">
    <cfRule type="expression" dxfId="37" priority="35">
      <formula>IF(AM969&gt;AK969,AM969)</formula>
    </cfRule>
  </conditionalFormatting>
  <conditionalFormatting sqref="AK969">
    <cfRule type="expression" dxfId="36" priority="34">
      <formula>IF(AK969&gt;AJ969,AK969)</formula>
    </cfRule>
  </conditionalFormatting>
  <conditionalFormatting sqref="AR969">
    <cfRule type="expression" dxfId="35" priority="33">
      <formula>IF(AR969&gt;AO969,AR969)</formula>
    </cfRule>
  </conditionalFormatting>
  <conditionalFormatting sqref="AL973">
    <cfRule type="expression" dxfId="34" priority="32">
      <formula>IF(AL973&gt;AK973,AL973)</formula>
    </cfRule>
  </conditionalFormatting>
  <conditionalFormatting sqref="AN973">
    <cfRule type="expression" dxfId="33" priority="31">
      <formula>IF(AN973&gt;AM973,AN973)</formula>
    </cfRule>
  </conditionalFormatting>
  <conditionalFormatting sqref="AO973">
    <cfRule type="expression" dxfId="32" priority="30">
      <formula>IF(AO973&gt;AL973,AO973)</formula>
    </cfRule>
  </conditionalFormatting>
  <conditionalFormatting sqref="AM973">
    <cfRule type="expression" dxfId="31" priority="29">
      <formula>IF(AM973&gt;AK973,AM973)</formula>
    </cfRule>
  </conditionalFormatting>
  <conditionalFormatting sqref="AK973">
    <cfRule type="expression" dxfId="30" priority="28">
      <formula>IF(AK973&gt;AJ973,AK973)</formula>
    </cfRule>
  </conditionalFormatting>
  <conditionalFormatting sqref="AR973">
    <cfRule type="expression" dxfId="29" priority="27">
      <formula>IF(AR973&gt;AO973,AR973)</formula>
    </cfRule>
  </conditionalFormatting>
  <conditionalFormatting sqref="AL999">
    <cfRule type="expression" dxfId="28" priority="26">
      <formula>IF(AL999&gt;AK999,AL999)</formula>
    </cfRule>
  </conditionalFormatting>
  <conditionalFormatting sqref="AN999">
    <cfRule type="expression" dxfId="27" priority="25">
      <formula>IF(AN999&gt;AM999,AN999)</formula>
    </cfRule>
  </conditionalFormatting>
  <conditionalFormatting sqref="AO999">
    <cfRule type="expression" dxfId="26" priority="24">
      <formula>IF(AO999&gt;AL999,AO999)</formula>
    </cfRule>
  </conditionalFormatting>
  <conditionalFormatting sqref="AM999">
    <cfRule type="expression" dxfId="25" priority="23">
      <formula>IF(AM999&gt;AK999,AM999)</formula>
    </cfRule>
  </conditionalFormatting>
  <conditionalFormatting sqref="AK999">
    <cfRule type="expression" dxfId="24" priority="22">
      <formula>IF(AK999&gt;AJ999,AK999)</formula>
    </cfRule>
  </conditionalFormatting>
  <conditionalFormatting sqref="AR999">
    <cfRule type="expression" dxfId="23" priority="21">
      <formula>IF(AR999&gt;AO999,AR999)</formula>
    </cfRule>
  </conditionalFormatting>
  <conditionalFormatting sqref="AL1007">
    <cfRule type="expression" dxfId="22" priority="20">
      <formula>IF(AL1007&gt;AK1007,AL1007)</formula>
    </cfRule>
  </conditionalFormatting>
  <conditionalFormatting sqref="AN1007">
    <cfRule type="expression" dxfId="21" priority="19">
      <formula>IF(AN1007&gt;AM1007,AN1007)</formula>
    </cfRule>
  </conditionalFormatting>
  <conditionalFormatting sqref="AO1007">
    <cfRule type="expression" dxfId="20" priority="18">
      <formula>IF(AO1007&gt;AL1007,AO1007)</formula>
    </cfRule>
  </conditionalFormatting>
  <conditionalFormatting sqref="AM1007">
    <cfRule type="expression" dxfId="19" priority="17">
      <formula>IF(AM1007&gt;AK1007,AM1007)</formula>
    </cfRule>
  </conditionalFormatting>
  <conditionalFormatting sqref="AK1007">
    <cfRule type="expression" dxfId="18" priority="16">
      <formula>IF(AK1007&gt;AJ1007,AK1007)</formula>
    </cfRule>
  </conditionalFormatting>
  <conditionalFormatting sqref="AR1007">
    <cfRule type="expression" dxfId="17" priority="15">
      <formula>IF(AR1007&gt;AO1007,AR1007)</formula>
    </cfRule>
  </conditionalFormatting>
  <conditionalFormatting sqref="AL994 AL996:AL997">
    <cfRule type="expression" dxfId="16" priority="14" stopIfTrue="1">
      <formula>AL994&gt;AO994</formula>
    </cfRule>
  </conditionalFormatting>
  <conditionalFormatting sqref="AR994:AR997">
    <cfRule type="expression" dxfId="15" priority="11" stopIfTrue="1">
      <formula>AR994&gt;AO994</formula>
    </cfRule>
  </conditionalFormatting>
  <conditionalFormatting sqref="AO994 AO996:AO997">
    <cfRule type="expression" dxfId="14" priority="12" stopIfTrue="1">
      <formula>AO994&gt;AR994</formula>
    </cfRule>
    <cfRule type="expression" dxfId="13" priority="13" stopIfTrue="1">
      <formula>AO994&gt;AL994</formula>
    </cfRule>
  </conditionalFormatting>
  <conditionalFormatting sqref="AL995">
    <cfRule type="expression" dxfId="12" priority="10">
      <formula>IF(AL995&gt;AK995,AL995)</formula>
    </cfRule>
  </conditionalFormatting>
  <conditionalFormatting sqref="AN995">
    <cfRule type="expression" dxfId="11" priority="9">
      <formula>IF(AN995&gt;AM995,AN995)</formula>
    </cfRule>
  </conditionalFormatting>
  <conditionalFormatting sqref="AO995">
    <cfRule type="expression" dxfId="10" priority="8">
      <formula>IF(AO995&gt;AL995,AO995)</formula>
    </cfRule>
  </conditionalFormatting>
  <conditionalFormatting sqref="AM995">
    <cfRule type="expression" dxfId="9" priority="7">
      <formula>IF(AM995&gt;AK995,AM995)</formula>
    </cfRule>
  </conditionalFormatting>
  <conditionalFormatting sqref="AK995">
    <cfRule type="expression" dxfId="8" priority="6">
      <formula>IF(AK995&gt;AJ995,AK995)</formula>
    </cfRule>
  </conditionalFormatting>
  <conditionalFormatting sqref="AR995">
    <cfRule type="expression" dxfId="7" priority="5">
      <formula>IF(AR995&gt;AO995,AR995)</formula>
    </cfRule>
  </conditionalFormatting>
  <conditionalFormatting sqref="BP882:BP1057">
    <cfRule type="expression" dxfId="6" priority="4" stopIfTrue="1">
      <formula>BP882&gt;BS882</formula>
    </cfRule>
  </conditionalFormatting>
  <conditionalFormatting sqref="BV882:BV1057">
    <cfRule type="expression" dxfId="5" priority="1" stopIfTrue="1">
      <formula>BV882&gt;BS882</formula>
    </cfRule>
  </conditionalFormatting>
  <conditionalFormatting sqref="BS882:BS1057">
    <cfRule type="expression" dxfId="4" priority="2" stopIfTrue="1">
      <formula>BS882&gt;BV882</formula>
    </cfRule>
    <cfRule type="expression" dxfId="3" priority="3" stopIfTrue="1">
      <formula>BS882&gt;BP882</formula>
    </cfRule>
  </conditionalFormatting>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1D07B-4D3B-4953-A343-1309FFECFD7D}">
  <dimension ref="A1:BV52"/>
  <sheetViews>
    <sheetView topLeftCell="AR1" workbookViewId="0">
      <selection activeCell="AX5" sqref="AX5"/>
    </sheetView>
  </sheetViews>
  <sheetFormatPr defaultRowHeight="15" x14ac:dyDescent="0.25"/>
  <cols>
    <col min="1" max="1" width="25.28515625" customWidth="1"/>
    <col min="2" max="2" width="20.42578125" customWidth="1"/>
    <col min="3" max="3" width="11" customWidth="1"/>
    <col min="4" max="4" width="14.42578125" customWidth="1"/>
    <col min="5" max="5" width="16" customWidth="1"/>
    <col min="6" max="6" width="25.7109375" customWidth="1"/>
    <col min="7" max="7" width="18.42578125" customWidth="1"/>
    <col min="8" max="10" width="11" customWidth="1"/>
    <col min="11" max="11" width="10.7109375" bestFit="1" customWidth="1"/>
    <col min="12" max="16" width="9.7109375" customWidth="1"/>
    <col min="17" max="33" width="10" customWidth="1"/>
    <col min="34" max="34" width="9.5703125" customWidth="1"/>
    <col min="35" max="43" width="9.140625" customWidth="1"/>
    <col min="46" max="46" width="32.140625" bestFit="1" customWidth="1"/>
    <col min="47" max="47" width="16.28515625" bestFit="1" customWidth="1"/>
    <col min="48" max="73" width="10.7109375" bestFit="1" customWidth="1"/>
    <col min="74" max="74" width="11.28515625" bestFit="1" customWidth="1"/>
    <col min="75" max="85" width="22.85546875" bestFit="1" customWidth="1"/>
    <col min="86" max="86" width="27.85546875" bestFit="1" customWidth="1"/>
    <col min="87" max="87" width="20" bestFit="1" customWidth="1"/>
  </cols>
  <sheetData>
    <row r="1" spans="1:74" x14ac:dyDescent="0.25">
      <c r="A1" cm="1">
        <f t="array" aca="1" ref="A1" ca="1">OFFSET('CAM SUMMARY'!$A$4,0,MATCH('CAM DASHBOARD'!C3,'CAM SUMMARY'!B3:I3,0),27,1)</f>
        <v>5038</v>
      </c>
      <c r="B1" cm="1">
        <f t="array" aca="1" ref="B1" ca="1">OFFSET('STATE SUMMARY'!$J$4,0,MATCH('DASHBOARD STATE'!$C$25,'STATE SUMMARY'!$K$3:$P$3,0),27,1)</f>
        <v>0.97912365221381048</v>
      </c>
      <c r="C1" cm="1">
        <f t="array" ref="C1">INDEX(Periodstate1,MATCH('DASHBOARD STATE'!$D$9,Periodstate1,0)):INDEX(Periodstate1,MATCH('DASHBOARD STATE'!$D$10,Periodstate1,0))</f>
        <v>43892</v>
      </c>
      <c r="D1" cm="1">
        <f t="array" ref="D1">INDEX(Periodfac,MATCH('Facility Dashboard'!$F$6,Periodfac,0)):INDEX(Periodfac,MATCH('Facility Dashboard'!$F$7,Periodfac,0))</f>
        <v>43892</v>
      </c>
      <c r="E1" cm="1">
        <f t="array" ref="E1">INDEX(Periodstate1,MATCH('DASHBOARD STATE'!$D$9,Periodstate1,0)):INDEX(Periodstate1,MATCH('DASHBOARD STATE'!$D$10,Periodstate1,0))</f>
        <v>43892</v>
      </c>
      <c r="F1" cm="1">
        <f t="array" ref="F1">INDEX(scrennednamestate,MATCH('CAM DASHBOARD'!$E$3,Periodcam,0)):INDEX(scrennednamestate,MATCH('CAM DASHBOARD'!$E$4,Periodcam,0))</f>
        <v>6053</v>
      </c>
      <c r="X1" t="e">
        <v>#N/A</v>
      </c>
    </row>
    <row r="2" spans="1:74" x14ac:dyDescent="0.25">
      <c r="M2" cm="1">
        <f t="array" aca="1" ref="M2" ca="1">OFFSET('STATE SUMMARY'!$A$4,0,MATCH('DASHBOARD STATE'!$C$25,'STATE SUMMARY'!$K$3:$P$3,0),27,1)</f>
        <v>5.3212050928945903E-2</v>
      </c>
      <c r="N2" t="e" cm="1">
        <f t="array" ref="N2">INDEX(second90indicatorsnamestate,MATCH('DASHBOARD STATE'!$D$9,second90indicatorsnamestate,0)):INDEX(second90indicatorsnamestate,MATCH('DASHBOARD STATE'!$D$10,second90indicatorsnamestate,0))</f>
        <v>#N/A</v>
      </c>
      <c r="O2" t="str" cm="1">
        <f t="array" aca="1" ref="O2" ca="1">OFFSET('STATE SUMMARY'!$A$3,0,MATCH('DASHBOARD STATE'!$D$9,Periodstate1,0),27,1)</f>
        <v>INDEX POSITIVE</v>
      </c>
      <c r="Q2" cm="1">
        <f t="array" aca="1" ref="Q2" ca="1">OFFSET('STATE SUMMARY'!$A$4,0,MATCH('DASHBOARD STATE'!$C$25,'STATE SUMMARY'!$K$3:$P$3,0),27,2)</f>
        <v>5.3212050928945903E-2</v>
      </c>
      <c r="R2" t="str" cm="1">
        <f t="array" aca="1" ref="R2" ca="1">OFFSET('STATE SUMMARY'!$A$3,0,MATCH('DASHBOARD STATE'!$C$25,'STATE SUMMARY'!$K$3:$P$3,0),27,1)</f>
        <v>YIELD</v>
      </c>
      <c r="S2" t="e" cm="1">
        <f t="array" ref="S2">INDEX(Periodstate1,MATCH('STATE SUMMARY'!B4:I28,Periodstate1,0)):INDEX(Periodstate1,MATCH('STATE SUMMARY'!B4:I28,Periodstate1,0))</f>
        <v>#N/A</v>
      </c>
      <c r="T2" s="12" t="e" cm="1">
        <f t="array" ref="T2">INDEX(Periodstate1,MATCH('DASHBOARD STATE'!$D$9,Periodstate1,0)):INDEX(Periodstate1,MATCH('DASHBOARD STATE'!$D$10,Periodstate1,0)):INDEX(Periodstate1,MATCH(IST90INDICATORSSTATE,Periodstate1,0))</f>
        <v>#N/A</v>
      </c>
      <c r="U2" cm="1">
        <f t="array" aca="1" ref="U2" ca="1">(OFFSET('STATE SUMMARY'!$A$4,0,MATCH('DASHBOARD STATE'!$A$9,'STATE SUMMARY'!$B$3:$I$3,0),27,1))</f>
        <v>4405</v>
      </c>
      <c r="V2" s="12" t="e" cm="1">
        <f t="array" aca="1" ref="V2" ca="1">INDEX(Periodstate1,MATCH('DASHBOARD STATE'!$D$9,Periodstate1,0)):INDEX(Periodstate1,MATCH('DASHBOARD STATE'!$D$10,Periodstate1,0)):INDEX(,Periodstate1,MATCH(matchperiodstate,Periodstate1,0))</f>
        <v>#VALUE!</v>
      </c>
      <c r="W2" s="12" t="e">
        <v>#VALUE!</v>
      </c>
      <c r="Y2" t="e" cm="1">
        <f t="array" ref="Y2">INDEX(scrennednamestate,MATCH('DASHBOARD STATE'!$D$9,scrennednamestate,0)):INDEX(scrennednamestate,MATCH('DASHBOARD STATE'!$D$10,scrennednamestate,0))</f>
        <v>#N/A</v>
      </c>
      <c r="AT2" s="4" t="s">
        <v>118</v>
      </c>
      <c r="AU2" s="12" t="s">
        <v>142</v>
      </c>
    </row>
    <row r="3" spans="1:74" x14ac:dyDescent="0.25">
      <c r="H3" t="s">
        <v>197</v>
      </c>
      <c r="I3" t="s">
        <v>198</v>
      </c>
      <c r="J3" t="s">
        <v>199</v>
      </c>
      <c r="K3" t="s">
        <v>200</v>
      </c>
      <c r="L3" t="s">
        <v>201</v>
      </c>
      <c r="M3" t="s">
        <v>202</v>
      </c>
      <c r="N3" t="s">
        <v>203</v>
      </c>
      <c r="O3" t="s">
        <v>204</v>
      </c>
      <c r="P3" t="s">
        <v>205</v>
      </c>
      <c r="Q3" t="s">
        <v>201</v>
      </c>
      <c r="R3" t="s">
        <v>202</v>
      </c>
      <c r="S3" t="s">
        <v>203</v>
      </c>
      <c r="T3" t="s">
        <v>204</v>
      </c>
      <c r="U3" t="s">
        <v>205</v>
      </c>
      <c r="V3" t="s">
        <v>201</v>
      </c>
      <c r="W3" t="s">
        <v>202</v>
      </c>
      <c r="X3" t="s">
        <v>203</v>
      </c>
      <c r="Y3" t="s">
        <v>204</v>
      </c>
      <c r="Z3" t="s">
        <v>205</v>
      </c>
      <c r="AA3" t="s">
        <v>201</v>
      </c>
      <c r="AB3" t="s">
        <v>202</v>
      </c>
      <c r="AC3" t="s">
        <v>203</v>
      </c>
      <c r="AD3" t="s">
        <v>204</v>
      </c>
      <c r="AE3" t="s">
        <v>205</v>
      </c>
      <c r="AF3" t="s">
        <v>201</v>
      </c>
      <c r="AG3" t="s">
        <v>202</v>
      </c>
    </row>
    <row r="4" spans="1:74" ht="30" x14ac:dyDescent="0.25">
      <c r="A4" t="s">
        <v>206</v>
      </c>
      <c r="B4" t="s">
        <v>207</v>
      </c>
      <c r="C4" t="s">
        <v>208</v>
      </c>
      <c r="D4" s="3" t="s">
        <v>209</v>
      </c>
      <c r="E4" s="3" t="s">
        <v>210</v>
      </c>
      <c r="F4" s="3" t="s">
        <v>211</v>
      </c>
      <c r="G4" s="3" t="s">
        <v>212</v>
      </c>
      <c r="H4" s="2">
        <f>AU5</f>
        <v>43769</v>
      </c>
      <c r="I4" s="2">
        <f t="shared" ref="I4:AG4" si="0">AV5</f>
        <v>43799</v>
      </c>
      <c r="J4" s="2">
        <f t="shared" si="0"/>
        <v>43830</v>
      </c>
      <c r="K4" s="2">
        <f t="shared" si="0"/>
        <v>43861</v>
      </c>
      <c r="L4" s="2">
        <f t="shared" si="0"/>
        <v>43889</v>
      </c>
      <c r="M4" s="2">
        <f t="shared" si="0"/>
        <v>43892</v>
      </c>
      <c r="N4" s="2">
        <f t="shared" si="0"/>
        <v>43893</v>
      </c>
      <c r="O4" s="2">
        <f t="shared" si="0"/>
        <v>43894</v>
      </c>
      <c r="P4" s="2">
        <f t="shared" si="0"/>
        <v>43895</v>
      </c>
      <c r="Q4" s="2">
        <f t="shared" si="0"/>
        <v>43896</v>
      </c>
      <c r="R4" s="2">
        <f t="shared" si="0"/>
        <v>43899</v>
      </c>
      <c r="S4" s="2">
        <f t="shared" si="0"/>
        <v>43900</v>
      </c>
      <c r="T4" s="2">
        <f t="shared" si="0"/>
        <v>43901</v>
      </c>
      <c r="U4" s="2">
        <f t="shared" si="0"/>
        <v>43902</v>
      </c>
      <c r="V4" s="2">
        <f t="shared" si="0"/>
        <v>43903</v>
      </c>
      <c r="W4" s="2">
        <f t="shared" si="0"/>
        <v>43906</v>
      </c>
      <c r="X4" s="2">
        <f t="shared" si="0"/>
        <v>43907</v>
      </c>
      <c r="Y4" s="2">
        <f t="shared" si="0"/>
        <v>43908</v>
      </c>
      <c r="Z4" s="2">
        <f t="shared" si="0"/>
        <v>43909</v>
      </c>
      <c r="AA4" s="2">
        <f t="shared" si="0"/>
        <v>43910</v>
      </c>
      <c r="AB4" s="2">
        <f t="shared" si="0"/>
        <v>43913</v>
      </c>
      <c r="AC4" s="2">
        <f t="shared" si="0"/>
        <v>43914</v>
      </c>
      <c r="AD4" s="2">
        <f t="shared" si="0"/>
        <v>43915</v>
      </c>
      <c r="AE4" s="2">
        <f t="shared" si="0"/>
        <v>43916</v>
      </c>
      <c r="AF4" s="2">
        <f t="shared" si="0"/>
        <v>43917</v>
      </c>
      <c r="AG4" s="2">
        <f t="shared" si="0"/>
        <v>43920</v>
      </c>
      <c r="AH4" s="2">
        <f>BU5</f>
        <v>43921</v>
      </c>
      <c r="AU4" s="4" t="s">
        <v>143</v>
      </c>
    </row>
    <row r="5" spans="1:74" x14ac:dyDescent="0.25">
      <c r="B5" t="s">
        <v>213</v>
      </c>
      <c r="AT5" s="4" t="s">
        <v>148</v>
      </c>
      <c r="AU5" s="2">
        <v>43769</v>
      </c>
      <c r="AV5" s="2">
        <v>43799</v>
      </c>
      <c r="AW5" s="2">
        <v>43830</v>
      </c>
      <c r="AX5" s="2">
        <v>43861</v>
      </c>
      <c r="AY5" s="2">
        <v>43889</v>
      </c>
      <c r="AZ5" s="2">
        <v>43892</v>
      </c>
      <c r="BA5" s="2">
        <v>43893</v>
      </c>
      <c r="BB5" s="2">
        <v>43894</v>
      </c>
      <c r="BC5" s="2">
        <v>43895</v>
      </c>
      <c r="BD5" s="2">
        <v>43896</v>
      </c>
      <c r="BE5" s="2">
        <v>43899</v>
      </c>
      <c r="BF5" s="2">
        <v>43900</v>
      </c>
      <c r="BG5" s="2">
        <v>43901</v>
      </c>
      <c r="BH5" s="2">
        <v>43902</v>
      </c>
      <c r="BI5" s="2">
        <v>43903</v>
      </c>
      <c r="BJ5" s="2">
        <v>43906</v>
      </c>
      <c r="BK5" s="2">
        <v>43907</v>
      </c>
      <c r="BL5" s="2">
        <v>43908</v>
      </c>
      <c r="BM5" s="2">
        <v>43909</v>
      </c>
      <c r="BN5" s="2">
        <v>43910</v>
      </c>
      <c r="BO5" s="2">
        <v>43913</v>
      </c>
      <c r="BP5" s="2">
        <v>43914</v>
      </c>
      <c r="BQ5" s="2">
        <v>43915</v>
      </c>
      <c r="BR5" s="2">
        <v>43916</v>
      </c>
      <c r="BS5" s="2">
        <v>43917</v>
      </c>
      <c r="BT5" s="2">
        <v>43920</v>
      </c>
      <c r="BU5" s="2">
        <v>43921</v>
      </c>
      <c r="BV5" s="2" t="s">
        <v>141</v>
      </c>
    </row>
    <row r="6" spans="1:74" x14ac:dyDescent="0.25">
      <c r="B6" t="s">
        <v>214</v>
      </c>
      <c r="H6" s="12">
        <f>AU6</f>
        <v>104488</v>
      </c>
      <c r="I6" s="12">
        <f t="shared" ref="I6:AH8" si="1">AV6</f>
        <v>114169</v>
      </c>
      <c r="J6" s="12">
        <f t="shared" si="1"/>
        <v>114882</v>
      </c>
      <c r="K6" s="12">
        <f t="shared" si="1"/>
        <v>120132</v>
      </c>
      <c r="L6" s="12">
        <f t="shared" si="1"/>
        <v>114035</v>
      </c>
      <c r="M6" s="12">
        <f t="shared" si="1"/>
        <v>6053</v>
      </c>
      <c r="N6" s="12">
        <f t="shared" si="1"/>
        <v>6289</v>
      </c>
      <c r="O6" s="12">
        <f t="shared" si="1"/>
        <v>6881</v>
      </c>
      <c r="P6" s="12">
        <f t="shared" si="1"/>
        <v>7668</v>
      </c>
      <c r="Q6" s="12">
        <f t="shared" si="1"/>
        <v>7730</v>
      </c>
      <c r="R6" s="12">
        <f t="shared" si="1"/>
        <v>8466</v>
      </c>
      <c r="S6" s="12">
        <f t="shared" si="1"/>
        <v>6974</v>
      </c>
      <c r="T6" s="12">
        <f t="shared" si="1"/>
        <v>0</v>
      </c>
      <c r="U6" s="12">
        <f t="shared" si="1"/>
        <v>0</v>
      </c>
      <c r="V6" s="12">
        <f t="shared" si="1"/>
        <v>0</v>
      </c>
      <c r="W6" s="12">
        <f t="shared" si="1"/>
        <v>0</v>
      </c>
      <c r="X6" s="12">
        <f t="shared" si="1"/>
        <v>0</v>
      </c>
      <c r="Y6" s="12">
        <f t="shared" si="1"/>
        <v>0</v>
      </c>
      <c r="Z6" s="12">
        <f t="shared" si="1"/>
        <v>0</v>
      </c>
      <c r="AA6" s="12">
        <f t="shared" si="1"/>
        <v>0</v>
      </c>
      <c r="AB6" s="12">
        <f t="shared" si="1"/>
        <v>0</v>
      </c>
      <c r="AC6" s="12">
        <f t="shared" si="1"/>
        <v>0</v>
      </c>
      <c r="AD6" s="12">
        <f t="shared" si="1"/>
        <v>0</v>
      </c>
      <c r="AE6" s="12">
        <f t="shared" si="1"/>
        <v>0</v>
      </c>
      <c r="AF6" s="12">
        <f t="shared" si="1"/>
        <v>0</v>
      </c>
      <c r="AG6" s="12">
        <f t="shared" si="1"/>
        <v>0</v>
      </c>
      <c r="AH6" s="12">
        <f t="shared" si="1"/>
        <v>0</v>
      </c>
      <c r="AT6" s="5" t="s">
        <v>145</v>
      </c>
      <c r="AU6" s="1">
        <v>104488</v>
      </c>
      <c r="AV6" s="1">
        <v>114169</v>
      </c>
      <c r="AW6" s="1">
        <v>114882</v>
      </c>
      <c r="AX6" s="1">
        <v>120132</v>
      </c>
      <c r="AY6" s="1">
        <v>114035</v>
      </c>
      <c r="AZ6" s="1">
        <v>6053</v>
      </c>
      <c r="BA6" s="1">
        <v>6289</v>
      </c>
      <c r="BB6" s="1">
        <v>6881</v>
      </c>
      <c r="BC6" s="1">
        <v>7668</v>
      </c>
      <c r="BD6" s="1">
        <v>7730</v>
      </c>
      <c r="BE6" s="1">
        <v>8466</v>
      </c>
      <c r="BF6" s="1">
        <v>6974</v>
      </c>
      <c r="BG6" s="1">
        <v>0</v>
      </c>
      <c r="BH6" s="1">
        <v>0</v>
      </c>
      <c r="BI6" s="1">
        <v>0</v>
      </c>
      <c r="BJ6" s="1">
        <v>0</v>
      </c>
      <c r="BK6" s="1">
        <v>0</v>
      </c>
      <c r="BL6" s="1">
        <v>0</v>
      </c>
      <c r="BM6" s="1">
        <v>0</v>
      </c>
      <c r="BN6" s="1">
        <v>0</v>
      </c>
      <c r="BO6" s="1">
        <v>0</v>
      </c>
      <c r="BP6" s="1">
        <v>0</v>
      </c>
      <c r="BQ6" s="1">
        <v>0</v>
      </c>
      <c r="BR6" s="1">
        <v>0</v>
      </c>
      <c r="BS6" s="1">
        <v>0</v>
      </c>
      <c r="BT6" s="1">
        <v>0</v>
      </c>
      <c r="BU6" s="1">
        <v>0</v>
      </c>
      <c r="BV6" s="1">
        <v>617767</v>
      </c>
    </row>
    <row r="7" spans="1:74" x14ac:dyDescent="0.25">
      <c r="A7" s="8">
        <v>8934.1035714285717</v>
      </c>
      <c r="B7" t="s">
        <v>196</v>
      </c>
      <c r="D7" s="1">
        <v>500309.8</v>
      </c>
      <c r="E7" s="9">
        <v>0.79967452166637554</v>
      </c>
      <c r="F7" s="1">
        <v>400085</v>
      </c>
      <c r="H7" s="12">
        <f>AU7</f>
        <v>82782</v>
      </c>
      <c r="I7" s="12">
        <f t="shared" si="1"/>
        <v>92475</v>
      </c>
      <c r="J7" s="12">
        <f t="shared" si="1"/>
        <v>88913</v>
      </c>
      <c r="K7" s="12">
        <f t="shared" si="1"/>
        <v>95673</v>
      </c>
      <c r="L7" s="12">
        <f t="shared" si="1"/>
        <v>89679</v>
      </c>
      <c r="M7" s="12">
        <f t="shared" si="1"/>
        <v>5030</v>
      </c>
      <c r="N7" s="12">
        <f t="shared" si="1"/>
        <v>5139</v>
      </c>
      <c r="O7" s="12">
        <f t="shared" si="1"/>
        <v>5543</v>
      </c>
      <c r="P7" s="12">
        <f t="shared" si="1"/>
        <v>6031</v>
      </c>
      <c r="Q7" s="12">
        <f t="shared" si="1"/>
        <v>5856</v>
      </c>
      <c r="R7" s="12">
        <f t="shared" si="1"/>
        <v>6144</v>
      </c>
      <c r="S7" s="12">
        <f t="shared" si="1"/>
        <v>5428</v>
      </c>
      <c r="T7" s="12">
        <f t="shared" si="1"/>
        <v>0</v>
      </c>
      <c r="U7" s="12">
        <f t="shared" si="1"/>
        <v>0</v>
      </c>
      <c r="V7" s="12">
        <f t="shared" si="1"/>
        <v>0</v>
      </c>
      <c r="W7" s="12">
        <f t="shared" si="1"/>
        <v>0</v>
      </c>
      <c r="X7" s="12">
        <f t="shared" si="1"/>
        <v>0</v>
      </c>
      <c r="Y7" s="12">
        <f t="shared" si="1"/>
        <v>0</v>
      </c>
      <c r="Z7" s="12">
        <f t="shared" si="1"/>
        <v>0</v>
      </c>
      <c r="AA7" s="12">
        <f t="shared" si="1"/>
        <v>0</v>
      </c>
      <c r="AB7" s="12">
        <f t="shared" si="1"/>
        <v>0</v>
      </c>
      <c r="AC7" s="12">
        <f t="shared" si="1"/>
        <v>0</v>
      </c>
      <c r="AD7" s="12">
        <f t="shared" si="1"/>
        <v>0</v>
      </c>
      <c r="AE7" s="12">
        <f t="shared" si="1"/>
        <v>0</v>
      </c>
      <c r="AF7" s="12">
        <f t="shared" si="1"/>
        <v>0</v>
      </c>
      <c r="AG7" s="12">
        <f t="shared" si="1"/>
        <v>0</v>
      </c>
      <c r="AH7" s="12">
        <f t="shared" si="1"/>
        <v>0</v>
      </c>
      <c r="AT7" s="5" t="s">
        <v>146</v>
      </c>
      <c r="AU7" s="1">
        <v>82782</v>
      </c>
      <c r="AV7" s="1">
        <v>92475</v>
      </c>
      <c r="AW7" s="1">
        <v>88913</v>
      </c>
      <c r="AX7" s="1">
        <v>95673</v>
      </c>
      <c r="AY7" s="1">
        <v>89679</v>
      </c>
      <c r="AZ7" s="1">
        <v>5030</v>
      </c>
      <c r="BA7" s="1">
        <v>5139</v>
      </c>
      <c r="BB7" s="1">
        <v>5543</v>
      </c>
      <c r="BC7" s="1">
        <v>6031</v>
      </c>
      <c r="BD7" s="1">
        <v>5856</v>
      </c>
      <c r="BE7" s="1">
        <v>6144</v>
      </c>
      <c r="BF7" s="1">
        <v>5428</v>
      </c>
      <c r="BG7" s="1">
        <v>0</v>
      </c>
      <c r="BH7" s="1">
        <v>0</v>
      </c>
      <c r="BI7" s="1">
        <v>0</v>
      </c>
      <c r="BJ7" s="1">
        <v>0</v>
      </c>
      <c r="BK7" s="1">
        <v>0</v>
      </c>
      <c r="BL7" s="1">
        <v>0</v>
      </c>
      <c r="BM7" s="1">
        <v>0</v>
      </c>
      <c r="BN7" s="1">
        <v>0</v>
      </c>
      <c r="BO7" s="1">
        <v>0</v>
      </c>
      <c r="BP7" s="1">
        <v>0</v>
      </c>
      <c r="BQ7" s="1">
        <v>0</v>
      </c>
      <c r="BR7" s="1">
        <v>0</v>
      </c>
      <c r="BS7" s="1">
        <v>0</v>
      </c>
      <c r="BT7" s="1">
        <v>0</v>
      </c>
      <c r="BU7" s="1">
        <v>0</v>
      </c>
      <c r="BV7" s="1">
        <v>488693</v>
      </c>
    </row>
    <row r="8" spans="1:74" x14ac:dyDescent="0.25">
      <c r="B8" t="s">
        <v>215</v>
      </c>
      <c r="D8" s="1">
        <v>29950.300000000003</v>
      </c>
      <c r="E8" s="9">
        <v>0.21619149056937659</v>
      </c>
      <c r="F8" s="1">
        <v>6475</v>
      </c>
      <c r="G8" s="8">
        <v>23475.300000000003</v>
      </c>
      <c r="H8" s="12">
        <f>AU8</f>
        <v>4405</v>
      </c>
      <c r="I8" s="12">
        <f t="shared" si="1"/>
        <v>4651</v>
      </c>
      <c r="J8" s="12">
        <f t="shared" si="1"/>
        <v>4106</v>
      </c>
      <c r="K8" s="12">
        <f t="shared" si="1"/>
        <v>4360</v>
      </c>
      <c r="L8" s="12">
        <f t="shared" si="1"/>
        <v>3864</v>
      </c>
      <c r="M8" s="12">
        <f t="shared" si="1"/>
        <v>175</v>
      </c>
      <c r="N8" s="12">
        <f t="shared" si="1"/>
        <v>197</v>
      </c>
      <c r="O8" s="12">
        <f t="shared" si="1"/>
        <v>179</v>
      </c>
      <c r="P8" s="12">
        <f t="shared" si="1"/>
        <v>213</v>
      </c>
      <c r="Q8" s="12">
        <f t="shared" si="1"/>
        <v>212</v>
      </c>
      <c r="R8" s="12">
        <f t="shared" si="1"/>
        <v>237</v>
      </c>
      <c r="S8" s="12">
        <f t="shared" si="1"/>
        <v>219</v>
      </c>
      <c r="T8" s="12">
        <f t="shared" si="1"/>
        <v>0</v>
      </c>
      <c r="U8" s="12">
        <f t="shared" si="1"/>
        <v>0</v>
      </c>
      <c r="V8" s="12">
        <f t="shared" si="1"/>
        <v>0</v>
      </c>
      <c r="W8" s="12">
        <f t="shared" si="1"/>
        <v>0</v>
      </c>
      <c r="X8" s="12">
        <f t="shared" si="1"/>
        <v>0</v>
      </c>
      <c r="Y8" s="12">
        <f t="shared" si="1"/>
        <v>0</v>
      </c>
      <c r="Z8" s="12">
        <f t="shared" si="1"/>
        <v>0</v>
      </c>
      <c r="AA8" s="12">
        <f t="shared" si="1"/>
        <v>0</v>
      </c>
      <c r="AB8" s="12">
        <f t="shared" si="1"/>
        <v>0</v>
      </c>
      <c r="AC8" s="12">
        <f t="shared" si="1"/>
        <v>0</v>
      </c>
      <c r="AD8" s="12">
        <f t="shared" si="1"/>
        <v>0</v>
      </c>
      <c r="AE8" s="12">
        <f t="shared" si="1"/>
        <v>0</v>
      </c>
      <c r="AF8" s="12">
        <f t="shared" si="1"/>
        <v>0</v>
      </c>
      <c r="AG8" s="12">
        <f t="shared" si="1"/>
        <v>0</v>
      </c>
      <c r="AH8" s="12">
        <f t="shared" si="1"/>
        <v>0</v>
      </c>
      <c r="AT8" s="5" t="s">
        <v>149</v>
      </c>
      <c r="AU8" s="1">
        <v>4405</v>
      </c>
      <c r="AV8" s="1">
        <v>4651</v>
      </c>
      <c r="AW8" s="1">
        <v>4106</v>
      </c>
      <c r="AX8" s="1">
        <v>4360</v>
      </c>
      <c r="AY8" s="1">
        <v>3864</v>
      </c>
      <c r="AZ8" s="1">
        <v>175</v>
      </c>
      <c r="BA8" s="1">
        <v>197</v>
      </c>
      <c r="BB8" s="1">
        <v>179</v>
      </c>
      <c r="BC8" s="1">
        <v>213</v>
      </c>
      <c r="BD8" s="1">
        <v>212</v>
      </c>
      <c r="BE8" s="1">
        <v>237</v>
      </c>
      <c r="BF8" s="1">
        <v>219</v>
      </c>
      <c r="BG8" s="1">
        <v>0</v>
      </c>
      <c r="BH8" s="1">
        <v>0</v>
      </c>
      <c r="BI8" s="1">
        <v>0</v>
      </c>
      <c r="BJ8" s="1">
        <v>0</v>
      </c>
      <c r="BK8" s="1">
        <v>0</v>
      </c>
      <c r="BL8" s="1">
        <v>0</v>
      </c>
      <c r="BM8" s="1">
        <v>0</v>
      </c>
      <c r="BN8" s="1">
        <v>0</v>
      </c>
      <c r="BO8" s="1">
        <v>0</v>
      </c>
      <c r="BP8" s="1">
        <v>0</v>
      </c>
      <c r="BQ8" s="1">
        <v>0</v>
      </c>
      <c r="BR8" s="1">
        <v>0</v>
      </c>
      <c r="BS8" s="1">
        <v>0</v>
      </c>
      <c r="BT8" s="1">
        <v>0</v>
      </c>
      <c r="BU8" s="1">
        <v>0</v>
      </c>
      <c r="BV8" s="1">
        <v>22818</v>
      </c>
    </row>
    <row r="9" spans="1:74" x14ac:dyDescent="0.25">
      <c r="B9" t="s">
        <v>216</v>
      </c>
      <c r="D9" s="1"/>
      <c r="E9" s="9"/>
      <c r="F9" s="1"/>
      <c r="H9" s="9">
        <f>IFERROR(H8/H7,"-")</f>
        <v>5.3212050928945903E-2</v>
      </c>
      <c r="I9" s="9">
        <f t="shared" ref="I9:AG9" si="2">IFERROR(I8/I7,"-")</f>
        <v>5.0294674236280076E-2</v>
      </c>
      <c r="J9" s="9">
        <f t="shared" si="2"/>
        <v>4.617997368213872E-2</v>
      </c>
      <c r="K9" s="9">
        <f t="shared" si="2"/>
        <v>4.5571895937202761E-2</v>
      </c>
      <c r="L9" s="9">
        <f t="shared" si="2"/>
        <v>4.308701033686816E-2</v>
      </c>
      <c r="M9" s="9">
        <f t="shared" si="2"/>
        <v>3.4791252485089463E-2</v>
      </c>
      <c r="N9" s="9">
        <f t="shared" si="2"/>
        <v>3.8334306285269508E-2</v>
      </c>
      <c r="O9" s="9">
        <f t="shared" si="2"/>
        <v>3.2292982139635579E-2</v>
      </c>
      <c r="P9" s="9">
        <f t="shared" si="2"/>
        <v>3.5317526115072127E-2</v>
      </c>
      <c r="Q9" s="9">
        <f t="shared" si="2"/>
        <v>3.6202185792349725E-2</v>
      </c>
      <c r="R9" s="9">
        <f t="shared" si="2"/>
        <v>3.857421875E-2</v>
      </c>
      <c r="S9" s="9">
        <f t="shared" si="2"/>
        <v>4.0346352247605008E-2</v>
      </c>
      <c r="T9" s="9" t="str">
        <f t="shared" si="2"/>
        <v>-</v>
      </c>
      <c r="U9" s="9" t="str">
        <f t="shared" si="2"/>
        <v>-</v>
      </c>
      <c r="V9" s="9" t="str">
        <f t="shared" si="2"/>
        <v>-</v>
      </c>
      <c r="W9" s="9" t="str">
        <f t="shared" si="2"/>
        <v>-</v>
      </c>
      <c r="X9" s="9" t="str">
        <f t="shared" si="2"/>
        <v>-</v>
      </c>
      <c r="Y9" s="9" t="str">
        <f t="shared" si="2"/>
        <v>-</v>
      </c>
      <c r="Z9" s="9" t="str">
        <f t="shared" si="2"/>
        <v>-</v>
      </c>
      <c r="AA9" s="10" t="str">
        <f t="shared" si="2"/>
        <v>-</v>
      </c>
      <c r="AB9" s="10" t="str">
        <f t="shared" si="2"/>
        <v>-</v>
      </c>
      <c r="AC9" s="10" t="str">
        <f t="shared" si="2"/>
        <v>-</v>
      </c>
      <c r="AD9" s="10" t="str">
        <f t="shared" si="2"/>
        <v>-</v>
      </c>
      <c r="AE9" s="10" t="str">
        <f t="shared" si="2"/>
        <v>-</v>
      </c>
      <c r="AF9" s="9" t="str">
        <f t="shared" si="2"/>
        <v>-</v>
      </c>
      <c r="AG9" s="10" t="str">
        <f t="shared" si="2"/>
        <v>-</v>
      </c>
      <c r="AT9" s="5" t="s">
        <v>150</v>
      </c>
      <c r="AU9" s="1">
        <v>6163</v>
      </c>
      <c r="AV9" s="1">
        <v>6957</v>
      </c>
      <c r="AW9" s="1">
        <v>5700</v>
      </c>
      <c r="AX9" s="1">
        <v>5745</v>
      </c>
      <c r="AY9" s="1">
        <v>5007</v>
      </c>
      <c r="AZ9" s="1">
        <v>225</v>
      </c>
      <c r="BA9" s="1">
        <v>244</v>
      </c>
      <c r="BB9" s="1">
        <v>223</v>
      </c>
      <c r="BC9" s="1">
        <v>230</v>
      </c>
      <c r="BD9" s="1">
        <v>246</v>
      </c>
      <c r="BE9" s="1">
        <v>240</v>
      </c>
      <c r="BF9" s="1">
        <v>226</v>
      </c>
      <c r="BG9" s="1">
        <v>0</v>
      </c>
      <c r="BH9" s="1">
        <v>0</v>
      </c>
      <c r="BI9" s="1">
        <v>0</v>
      </c>
      <c r="BJ9" s="1">
        <v>0</v>
      </c>
      <c r="BK9" s="1">
        <v>0</v>
      </c>
      <c r="BL9" s="1">
        <v>0</v>
      </c>
      <c r="BM9" s="1">
        <v>0</v>
      </c>
      <c r="BN9" s="1">
        <v>0</v>
      </c>
      <c r="BO9" s="1">
        <v>0</v>
      </c>
      <c r="BP9" s="1">
        <v>0</v>
      </c>
      <c r="BQ9" s="1">
        <v>0</v>
      </c>
      <c r="BR9" s="1">
        <v>0</v>
      </c>
      <c r="BS9" s="1">
        <v>0</v>
      </c>
      <c r="BT9" s="1">
        <v>0</v>
      </c>
      <c r="BU9" s="1">
        <v>0</v>
      </c>
      <c r="BV9" s="1">
        <v>31206</v>
      </c>
    </row>
    <row r="10" spans="1:74" x14ac:dyDescent="0.25">
      <c r="B10" t="s">
        <v>206</v>
      </c>
      <c r="D10" s="1"/>
      <c r="E10" s="9"/>
      <c r="F10" s="1"/>
      <c r="H10">
        <v>454</v>
      </c>
      <c r="I10">
        <v>454</v>
      </c>
      <c r="J10">
        <v>454</v>
      </c>
      <c r="K10">
        <v>454</v>
      </c>
      <c r="L10">
        <v>454</v>
      </c>
      <c r="M10">
        <v>454</v>
      </c>
      <c r="N10">
        <v>454</v>
      </c>
      <c r="O10">
        <v>454</v>
      </c>
      <c r="P10">
        <v>454</v>
      </c>
      <c r="Q10">
        <v>454</v>
      </c>
      <c r="R10">
        <v>454</v>
      </c>
      <c r="S10">
        <v>454</v>
      </c>
      <c r="T10">
        <v>454</v>
      </c>
      <c r="U10">
        <v>454</v>
      </c>
      <c r="V10">
        <v>454</v>
      </c>
      <c r="W10">
        <v>454</v>
      </c>
      <c r="X10">
        <v>454</v>
      </c>
      <c r="Y10">
        <v>454</v>
      </c>
      <c r="Z10">
        <v>454</v>
      </c>
      <c r="AA10">
        <v>454</v>
      </c>
      <c r="AB10">
        <v>454</v>
      </c>
      <c r="AC10">
        <v>454</v>
      </c>
      <c r="AD10">
        <v>454</v>
      </c>
      <c r="AE10">
        <v>454</v>
      </c>
      <c r="AF10">
        <v>454</v>
      </c>
      <c r="AG10">
        <v>454</v>
      </c>
      <c r="AT10" s="5" t="s">
        <v>151</v>
      </c>
      <c r="AU10" s="1">
        <v>1436</v>
      </c>
      <c r="AV10" s="1">
        <v>1730</v>
      </c>
      <c r="AW10" s="1">
        <v>1518</v>
      </c>
      <c r="AX10" s="1">
        <v>1577</v>
      </c>
      <c r="AY10" s="1">
        <v>1440</v>
      </c>
      <c r="AZ10" s="1">
        <v>62</v>
      </c>
      <c r="BA10" s="1">
        <v>88</v>
      </c>
      <c r="BB10" s="1">
        <v>59</v>
      </c>
      <c r="BC10" s="1">
        <v>63</v>
      </c>
      <c r="BD10" s="1">
        <v>62</v>
      </c>
      <c r="BE10" s="1">
        <v>75</v>
      </c>
      <c r="BF10" s="1">
        <v>74</v>
      </c>
      <c r="BG10" s="1">
        <v>0</v>
      </c>
      <c r="BH10" s="1">
        <v>0</v>
      </c>
      <c r="BI10" s="1">
        <v>0</v>
      </c>
      <c r="BJ10" s="1">
        <v>0</v>
      </c>
      <c r="BK10" s="1">
        <v>0</v>
      </c>
      <c r="BL10" s="1">
        <v>0</v>
      </c>
      <c r="BM10" s="1">
        <v>0</v>
      </c>
      <c r="BN10" s="1">
        <v>0</v>
      </c>
      <c r="BO10" s="1">
        <v>0</v>
      </c>
      <c r="BP10" s="1">
        <v>0</v>
      </c>
      <c r="BQ10" s="1">
        <v>0</v>
      </c>
      <c r="BR10" s="1">
        <v>0</v>
      </c>
      <c r="BS10" s="1">
        <v>0</v>
      </c>
      <c r="BT10" s="1">
        <v>0</v>
      </c>
      <c r="BU10" s="1">
        <v>0</v>
      </c>
      <c r="BV10" s="1">
        <v>8184</v>
      </c>
    </row>
    <row r="11" spans="1:74" x14ac:dyDescent="0.25">
      <c r="B11" t="s">
        <v>217</v>
      </c>
      <c r="D11" s="1"/>
      <c r="E11" s="9"/>
      <c r="F11" s="1"/>
      <c r="AT11" s="5" t="s">
        <v>152</v>
      </c>
      <c r="AU11" s="1">
        <v>4359</v>
      </c>
      <c r="AV11" s="1">
        <v>4620</v>
      </c>
      <c r="AW11" s="1">
        <v>4063</v>
      </c>
      <c r="AX11" s="1">
        <v>4238</v>
      </c>
      <c r="AY11" s="1">
        <v>3820</v>
      </c>
      <c r="AZ11" s="1">
        <v>176</v>
      </c>
      <c r="BA11" s="1">
        <v>201</v>
      </c>
      <c r="BB11" s="1">
        <v>180</v>
      </c>
      <c r="BC11" s="1">
        <v>207</v>
      </c>
      <c r="BD11" s="1">
        <v>212</v>
      </c>
      <c r="BE11" s="1">
        <v>237</v>
      </c>
      <c r="BF11" s="1">
        <v>219</v>
      </c>
      <c r="BG11" s="1">
        <v>0</v>
      </c>
      <c r="BH11" s="1">
        <v>0</v>
      </c>
      <c r="BI11" s="1">
        <v>0</v>
      </c>
      <c r="BJ11" s="1">
        <v>0</v>
      </c>
      <c r="BK11" s="1">
        <v>0</v>
      </c>
      <c r="BL11" s="1">
        <v>0</v>
      </c>
      <c r="BM11" s="1">
        <v>0</v>
      </c>
      <c r="BN11" s="1">
        <v>0</v>
      </c>
      <c r="BO11" s="1">
        <v>0</v>
      </c>
      <c r="BP11" s="1">
        <v>0</v>
      </c>
      <c r="BQ11" s="1">
        <v>0</v>
      </c>
      <c r="BR11" s="1">
        <v>0</v>
      </c>
      <c r="BS11" s="1">
        <v>0</v>
      </c>
      <c r="BT11" s="1">
        <v>0</v>
      </c>
      <c r="BU11" s="1">
        <v>0</v>
      </c>
      <c r="BV11" s="1">
        <v>22532</v>
      </c>
    </row>
    <row r="12" spans="1:74" ht="13.5" customHeight="1" x14ac:dyDescent="0.25">
      <c r="B12" t="s">
        <v>196</v>
      </c>
      <c r="D12" s="1"/>
      <c r="E12" s="9"/>
      <c r="F12" s="1"/>
      <c r="H12">
        <f>AU9</f>
        <v>6163</v>
      </c>
      <c r="I12" s="12">
        <f t="shared" ref="I12:AH12" si="3">AV9</f>
        <v>6957</v>
      </c>
      <c r="J12" s="12">
        <f t="shared" si="3"/>
        <v>5700</v>
      </c>
      <c r="K12" s="12">
        <f t="shared" si="3"/>
        <v>5745</v>
      </c>
      <c r="L12" s="12">
        <f t="shared" si="3"/>
        <v>5007</v>
      </c>
      <c r="M12" s="12">
        <f t="shared" si="3"/>
        <v>225</v>
      </c>
      <c r="N12" s="12">
        <f t="shared" si="3"/>
        <v>244</v>
      </c>
      <c r="O12" s="12">
        <f t="shared" si="3"/>
        <v>223</v>
      </c>
      <c r="P12" s="12">
        <f t="shared" si="3"/>
        <v>230</v>
      </c>
      <c r="Q12" s="12">
        <f t="shared" si="3"/>
        <v>246</v>
      </c>
      <c r="R12" s="12">
        <f t="shared" si="3"/>
        <v>240</v>
      </c>
      <c r="S12" s="12">
        <f t="shared" si="3"/>
        <v>226</v>
      </c>
      <c r="T12" s="12">
        <f t="shared" si="3"/>
        <v>0</v>
      </c>
      <c r="U12" s="12">
        <f t="shared" si="3"/>
        <v>0</v>
      </c>
      <c r="V12" s="12">
        <f t="shared" si="3"/>
        <v>0</v>
      </c>
      <c r="W12" s="12">
        <f t="shared" si="3"/>
        <v>0</v>
      </c>
      <c r="X12" s="12">
        <f t="shared" si="3"/>
        <v>0</v>
      </c>
      <c r="Y12" s="12">
        <f t="shared" si="3"/>
        <v>0</v>
      </c>
      <c r="Z12" s="12">
        <f t="shared" si="3"/>
        <v>0</v>
      </c>
      <c r="AA12" s="12">
        <f t="shared" si="3"/>
        <v>0</v>
      </c>
      <c r="AB12" s="12">
        <f t="shared" si="3"/>
        <v>0</v>
      </c>
      <c r="AC12" s="12">
        <f t="shared" si="3"/>
        <v>0</v>
      </c>
      <c r="AD12" s="12">
        <f t="shared" si="3"/>
        <v>0</v>
      </c>
      <c r="AE12" s="12">
        <f t="shared" si="3"/>
        <v>0</v>
      </c>
      <c r="AF12" s="12">
        <f t="shared" si="3"/>
        <v>0</v>
      </c>
      <c r="AG12" s="12">
        <f t="shared" si="3"/>
        <v>0</v>
      </c>
      <c r="AH12" s="12">
        <f t="shared" si="3"/>
        <v>0</v>
      </c>
      <c r="AT12" s="5" t="s">
        <v>153</v>
      </c>
      <c r="AU12" s="1">
        <v>6622</v>
      </c>
      <c r="AV12" s="1">
        <v>6867</v>
      </c>
      <c r="AW12" s="1">
        <v>6808</v>
      </c>
      <c r="AX12" s="1">
        <v>5953</v>
      </c>
      <c r="AY12" s="1">
        <v>6971</v>
      </c>
      <c r="AZ12" s="1">
        <v>332</v>
      </c>
      <c r="BA12" s="1">
        <v>379</v>
      </c>
      <c r="BB12" s="1">
        <v>519</v>
      </c>
      <c r="BC12" s="1">
        <v>316</v>
      </c>
      <c r="BD12" s="1">
        <v>224</v>
      </c>
      <c r="BE12" s="1">
        <v>341</v>
      </c>
      <c r="BF12" s="1">
        <v>224</v>
      </c>
      <c r="BG12" s="1">
        <v>0</v>
      </c>
      <c r="BH12" s="1">
        <v>0</v>
      </c>
      <c r="BI12" s="1">
        <v>0</v>
      </c>
      <c r="BJ12" s="1">
        <v>0</v>
      </c>
      <c r="BK12" s="1">
        <v>0</v>
      </c>
      <c r="BL12" s="1">
        <v>0</v>
      </c>
      <c r="BM12" s="1">
        <v>0</v>
      </c>
      <c r="BN12" s="1">
        <v>0</v>
      </c>
      <c r="BO12" s="1">
        <v>0</v>
      </c>
      <c r="BP12" s="1">
        <v>0</v>
      </c>
      <c r="BQ12" s="1">
        <v>0</v>
      </c>
      <c r="BR12" s="1">
        <v>0</v>
      </c>
      <c r="BS12" s="1">
        <v>0</v>
      </c>
      <c r="BT12" s="1">
        <v>0</v>
      </c>
      <c r="BU12" s="1">
        <v>0</v>
      </c>
      <c r="BV12" s="1">
        <v>35556</v>
      </c>
    </row>
    <row r="13" spans="1:74" x14ac:dyDescent="0.25">
      <c r="A13" s="8">
        <v>267.41339285714287</v>
      </c>
      <c r="B13" t="s">
        <v>215</v>
      </c>
      <c r="C13">
        <v>0</v>
      </c>
      <c r="D13" s="1">
        <v>14975.150000000001</v>
      </c>
      <c r="E13" s="9">
        <v>0.47612210896051121</v>
      </c>
      <c r="F13" s="1">
        <v>7130</v>
      </c>
      <c r="H13" s="12">
        <f>AU10</f>
        <v>1436</v>
      </c>
      <c r="I13" s="12">
        <f t="shared" ref="I13:AH13" si="4">AV10</f>
        <v>1730</v>
      </c>
      <c r="J13" s="12">
        <f t="shared" si="4"/>
        <v>1518</v>
      </c>
      <c r="K13" s="12">
        <f t="shared" si="4"/>
        <v>1577</v>
      </c>
      <c r="L13" s="12">
        <f t="shared" si="4"/>
        <v>1440</v>
      </c>
      <c r="M13" s="12">
        <f t="shared" si="4"/>
        <v>62</v>
      </c>
      <c r="N13" s="12">
        <f t="shared" si="4"/>
        <v>88</v>
      </c>
      <c r="O13" s="12">
        <f t="shared" si="4"/>
        <v>59</v>
      </c>
      <c r="P13" s="12">
        <f t="shared" si="4"/>
        <v>63</v>
      </c>
      <c r="Q13" s="12">
        <f t="shared" si="4"/>
        <v>62</v>
      </c>
      <c r="R13" s="12">
        <f t="shared" si="4"/>
        <v>75</v>
      </c>
      <c r="S13" s="12">
        <f t="shared" si="4"/>
        <v>74</v>
      </c>
      <c r="T13" s="12">
        <f t="shared" si="4"/>
        <v>0</v>
      </c>
      <c r="U13" s="12">
        <f t="shared" si="4"/>
        <v>0</v>
      </c>
      <c r="V13" s="12">
        <f t="shared" si="4"/>
        <v>0</v>
      </c>
      <c r="W13" s="12">
        <f t="shared" si="4"/>
        <v>0</v>
      </c>
      <c r="X13" s="12">
        <f t="shared" si="4"/>
        <v>0</v>
      </c>
      <c r="Y13" s="12">
        <f t="shared" si="4"/>
        <v>0</v>
      </c>
      <c r="Z13" s="12">
        <f t="shared" si="4"/>
        <v>0</v>
      </c>
      <c r="AA13" s="12">
        <f t="shared" si="4"/>
        <v>0</v>
      </c>
      <c r="AB13" s="12">
        <f t="shared" si="4"/>
        <v>0</v>
      </c>
      <c r="AC13" s="12">
        <f t="shared" si="4"/>
        <v>0</v>
      </c>
      <c r="AD13" s="12">
        <f t="shared" si="4"/>
        <v>0</v>
      </c>
      <c r="AE13" s="12">
        <f t="shared" si="4"/>
        <v>0</v>
      </c>
      <c r="AF13" s="12">
        <f t="shared" si="4"/>
        <v>0</v>
      </c>
      <c r="AG13" s="12">
        <f t="shared" si="4"/>
        <v>0</v>
      </c>
      <c r="AH13" s="12">
        <f t="shared" si="4"/>
        <v>0</v>
      </c>
      <c r="AT13" s="5" t="s">
        <v>154</v>
      </c>
      <c r="AU13" s="1">
        <v>1640</v>
      </c>
      <c r="AV13" s="1">
        <v>377</v>
      </c>
      <c r="AW13" s="1">
        <v>1391</v>
      </c>
      <c r="AX13" s="1">
        <v>977</v>
      </c>
      <c r="AY13" s="1">
        <v>3300</v>
      </c>
      <c r="AZ13" s="1">
        <v>143</v>
      </c>
      <c r="BA13" s="1">
        <v>216</v>
      </c>
      <c r="BB13" s="1">
        <v>393</v>
      </c>
      <c r="BC13" s="1">
        <v>196</v>
      </c>
      <c r="BD13" s="1">
        <v>116</v>
      </c>
      <c r="BE13" s="1">
        <v>108</v>
      </c>
      <c r="BF13" s="1">
        <v>91</v>
      </c>
      <c r="BG13" s="1">
        <v>0</v>
      </c>
      <c r="BH13" s="1">
        <v>0</v>
      </c>
      <c r="BI13" s="1">
        <v>0</v>
      </c>
      <c r="BJ13" s="1">
        <v>0</v>
      </c>
      <c r="BK13" s="1">
        <v>0</v>
      </c>
      <c r="BL13" s="1">
        <v>0</v>
      </c>
      <c r="BM13" s="1">
        <v>0</v>
      </c>
      <c r="BN13" s="1">
        <v>0</v>
      </c>
      <c r="BO13" s="1">
        <v>0</v>
      </c>
      <c r="BP13" s="1">
        <v>0</v>
      </c>
      <c r="BQ13" s="1">
        <v>0</v>
      </c>
      <c r="BR13" s="1">
        <v>0</v>
      </c>
      <c r="BS13" s="1">
        <v>0</v>
      </c>
      <c r="BT13" s="1">
        <v>0</v>
      </c>
      <c r="BU13" s="1">
        <v>0</v>
      </c>
      <c r="BV13" s="1">
        <v>8948</v>
      </c>
    </row>
    <row r="14" spans="1:74" x14ac:dyDescent="0.25">
      <c r="A14" s="8"/>
      <c r="B14" t="s">
        <v>218</v>
      </c>
      <c r="D14" s="1"/>
      <c r="E14" s="9"/>
      <c r="F14" s="1"/>
      <c r="H14" s="9">
        <f>IFERROR(H13/H8,0)</f>
        <v>0.32599318955732121</v>
      </c>
      <c r="I14" s="9">
        <f t="shared" ref="I14:AG14" si="5">IFERROR(I13/I8,0)</f>
        <v>0.37196301870565468</v>
      </c>
      <c r="J14" s="9">
        <f t="shared" si="5"/>
        <v>0.36970287384315637</v>
      </c>
      <c r="K14" s="9">
        <f t="shared" si="5"/>
        <v>0.36169724770642203</v>
      </c>
      <c r="L14" s="9">
        <f t="shared" si="5"/>
        <v>0.37267080745341613</v>
      </c>
      <c r="M14" s="9">
        <f t="shared" si="5"/>
        <v>0.35428571428571426</v>
      </c>
      <c r="N14" s="9">
        <f t="shared" si="5"/>
        <v>0.4467005076142132</v>
      </c>
      <c r="O14" s="9">
        <f t="shared" si="5"/>
        <v>0.32960893854748602</v>
      </c>
      <c r="P14" s="9">
        <f t="shared" si="5"/>
        <v>0.29577464788732394</v>
      </c>
      <c r="Q14" s="9">
        <f t="shared" si="5"/>
        <v>0.29245283018867924</v>
      </c>
      <c r="R14" s="9">
        <f t="shared" si="5"/>
        <v>0.31645569620253167</v>
      </c>
      <c r="S14" s="9">
        <f t="shared" si="5"/>
        <v>0.33789954337899542</v>
      </c>
      <c r="T14" s="9">
        <f t="shared" si="5"/>
        <v>0</v>
      </c>
      <c r="U14" s="9">
        <f t="shared" si="5"/>
        <v>0</v>
      </c>
      <c r="V14" s="9">
        <f t="shared" si="5"/>
        <v>0</v>
      </c>
      <c r="W14" s="9">
        <f t="shared" si="5"/>
        <v>0</v>
      </c>
      <c r="X14" s="9">
        <f t="shared" si="5"/>
        <v>0</v>
      </c>
      <c r="Y14" s="9">
        <f t="shared" si="5"/>
        <v>0</v>
      </c>
      <c r="Z14" s="9">
        <f t="shared" si="5"/>
        <v>0</v>
      </c>
      <c r="AA14" s="9">
        <f t="shared" si="5"/>
        <v>0</v>
      </c>
      <c r="AB14" s="9">
        <f t="shared" si="5"/>
        <v>0</v>
      </c>
      <c r="AC14" s="9">
        <f t="shared" si="5"/>
        <v>0</v>
      </c>
      <c r="AD14" s="9">
        <f t="shared" si="5"/>
        <v>0</v>
      </c>
      <c r="AE14" s="9">
        <f t="shared" si="5"/>
        <v>0</v>
      </c>
      <c r="AF14" s="9">
        <f t="shared" si="5"/>
        <v>0</v>
      </c>
      <c r="AG14" s="9">
        <f t="shared" si="5"/>
        <v>0</v>
      </c>
      <c r="AT14" s="5" t="s">
        <v>155</v>
      </c>
      <c r="AU14" s="1">
        <v>4268</v>
      </c>
      <c r="AV14" s="1">
        <v>4472</v>
      </c>
      <c r="AW14" s="1">
        <v>4008</v>
      </c>
      <c r="AX14" s="1">
        <v>4117</v>
      </c>
      <c r="AY14" s="1">
        <v>3727</v>
      </c>
      <c r="AZ14" s="1">
        <v>173</v>
      </c>
      <c r="BA14" s="1">
        <v>197</v>
      </c>
      <c r="BB14" s="1">
        <v>178</v>
      </c>
      <c r="BC14" s="1">
        <v>203</v>
      </c>
      <c r="BD14" s="1">
        <v>205</v>
      </c>
      <c r="BE14" s="1">
        <v>237</v>
      </c>
      <c r="BF14" s="1">
        <v>219</v>
      </c>
      <c r="BG14" s="1">
        <v>0</v>
      </c>
      <c r="BH14" s="1">
        <v>0</v>
      </c>
      <c r="BI14" s="1">
        <v>0</v>
      </c>
      <c r="BJ14" s="1">
        <v>0</v>
      </c>
      <c r="BK14" s="1">
        <v>0</v>
      </c>
      <c r="BL14" s="1">
        <v>0</v>
      </c>
      <c r="BM14" s="1">
        <v>0</v>
      </c>
      <c r="BN14" s="1">
        <v>0</v>
      </c>
      <c r="BO14" s="1">
        <v>0</v>
      </c>
      <c r="BP14" s="1">
        <v>0</v>
      </c>
      <c r="BQ14" s="1">
        <v>0</v>
      </c>
      <c r="BR14" s="1">
        <v>0</v>
      </c>
      <c r="BS14" s="1">
        <v>0</v>
      </c>
      <c r="BT14" s="1">
        <v>0</v>
      </c>
      <c r="BU14" s="1">
        <v>0</v>
      </c>
      <c r="BV14" s="1">
        <v>22004</v>
      </c>
    </row>
    <row r="15" spans="1:74" x14ac:dyDescent="0.25">
      <c r="A15" s="8"/>
      <c r="B15" t="s">
        <v>216</v>
      </c>
      <c r="D15" s="1"/>
      <c r="E15" s="9"/>
      <c r="F15" s="1"/>
      <c r="H15" s="9">
        <f>IFERROR(H13/H12,0)</f>
        <v>0.23300340743144574</v>
      </c>
      <c r="I15" s="9">
        <f t="shared" ref="I15:AF15" si="6">IFERROR(I13/I12,0)</f>
        <v>0.24867040390973122</v>
      </c>
      <c r="J15" s="9">
        <f t="shared" si="6"/>
        <v>0.26631578947368423</v>
      </c>
      <c r="K15" s="9">
        <f t="shared" si="6"/>
        <v>0.27449956483899041</v>
      </c>
      <c r="L15" s="9">
        <f t="shared" si="6"/>
        <v>0.28759736369083283</v>
      </c>
      <c r="M15" s="9">
        <f t="shared" si="6"/>
        <v>0.27555555555555555</v>
      </c>
      <c r="N15" s="9">
        <f t="shared" si="6"/>
        <v>0.36065573770491804</v>
      </c>
      <c r="O15" s="9">
        <f t="shared" si="6"/>
        <v>0.26457399103139012</v>
      </c>
      <c r="P15" s="9">
        <f t="shared" si="6"/>
        <v>0.27391304347826084</v>
      </c>
      <c r="Q15" s="9">
        <f t="shared" si="6"/>
        <v>0.25203252032520324</v>
      </c>
      <c r="R15" s="9">
        <f t="shared" si="6"/>
        <v>0.3125</v>
      </c>
      <c r="S15" s="9">
        <f t="shared" si="6"/>
        <v>0.32743362831858408</v>
      </c>
      <c r="T15" s="9">
        <f t="shared" si="6"/>
        <v>0</v>
      </c>
      <c r="U15" s="9">
        <f t="shared" si="6"/>
        <v>0</v>
      </c>
      <c r="V15" s="9">
        <f t="shared" si="6"/>
        <v>0</v>
      </c>
      <c r="W15" s="9">
        <f t="shared" si="6"/>
        <v>0</v>
      </c>
      <c r="X15" s="9">
        <f t="shared" si="6"/>
        <v>0</v>
      </c>
      <c r="Y15" s="9">
        <f t="shared" si="6"/>
        <v>0</v>
      </c>
      <c r="Z15" s="9">
        <f t="shared" si="6"/>
        <v>0</v>
      </c>
      <c r="AA15" s="9">
        <f t="shared" si="6"/>
        <v>0</v>
      </c>
      <c r="AB15" s="9">
        <f t="shared" si="6"/>
        <v>0</v>
      </c>
      <c r="AC15" s="9">
        <f t="shared" si="6"/>
        <v>0</v>
      </c>
      <c r="AD15" s="9">
        <f t="shared" si="6"/>
        <v>0</v>
      </c>
      <c r="AE15" s="9">
        <f t="shared" si="6"/>
        <v>0</v>
      </c>
      <c r="AF15" s="9">
        <f t="shared" si="6"/>
        <v>0</v>
      </c>
      <c r="AG15">
        <v>0</v>
      </c>
      <c r="AT15" s="5" t="s">
        <v>156</v>
      </c>
      <c r="AU15" s="1">
        <v>3399</v>
      </c>
      <c r="AV15" s="1">
        <v>408</v>
      </c>
      <c r="AW15" s="1">
        <v>2937</v>
      </c>
      <c r="AX15" s="1">
        <v>3962</v>
      </c>
      <c r="AY15" s="1">
        <v>11801</v>
      </c>
      <c r="AZ15" s="1">
        <v>2682</v>
      </c>
      <c r="BA15" s="1">
        <v>7744</v>
      </c>
      <c r="BB15" s="1">
        <v>10481</v>
      </c>
      <c r="BC15" s="1">
        <v>10874</v>
      </c>
      <c r="BD15" s="1">
        <v>10835</v>
      </c>
      <c r="BE15" s="1">
        <v>11748</v>
      </c>
      <c r="BF15" s="1">
        <v>11374</v>
      </c>
      <c r="BG15" s="1">
        <v>0</v>
      </c>
      <c r="BH15" s="1">
        <v>0</v>
      </c>
      <c r="BI15" s="1">
        <v>0</v>
      </c>
      <c r="BJ15" s="1">
        <v>0</v>
      </c>
      <c r="BK15" s="1">
        <v>0</v>
      </c>
      <c r="BL15" s="1">
        <v>0</v>
      </c>
      <c r="BM15" s="1">
        <v>0</v>
      </c>
      <c r="BN15" s="1">
        <v>0</v>
      </c>
      <c r="BO15" s="1">
        <v>0</v>
      </c>
      <c r="BP15" s="1">
        <v>0</v>
      </c>
      <c r="BQ15" s="1">
        <v>0</v>
      </c>
      <c r="BR15" s="1">
        <v>0</v>
      </c>
      <c r="BS15" s="1">
        <v>0</v>
      </c>
      <c r="BT15" s="1">
        <v>0</v>
      </c>
      <c r="BU15" s="1">
        <v>0</v>
      </c>
      <c r="BV15" s="1">
        <v>88245</v>
      </c>
    </row>
    <row r="16" spans="1:74" x14ac:dyDescent="0.25">
      <c r="A16" s="8"/>
      <c r="B16" t="s">
        <v>219</v>
      </c>
      <c r="D16" s="1"/>
      <c r="E16" s="9"/>
      <c r="F16" s="1"/>
      <c r="AT16" s="5" t="s">
        <v>157</v>
      </c>
      <c r="AU16" s="1">
        <v>3014</v>
      </c>
      <c r="AV16" s="1">
        <v>4236</v>
      </c>
      <c r="AW16" s="1">
        <v>3766</v>
      </c>
      <c r="AX16" s="1">
        <v>4528</v>
      </c>
      <c r="AY16" s="1">
        <v>5903</v>
      </c>
      <c r="AZ16" s="1">
        <v>1462</v>
      </c>
      <c r="BA16" s="1">
        <v>1664</v>
      </c>
      <c r="BB16" s="1">
        <v>4109</v>
      </c>
      <c r="BC16" s="1">
        <v>4302</v>
      </c>
      <c r="BD16" s="1">
        <v>3991</v>
      </c>
      <c r="BE16" s="1">
        <v>4860</v>
      </c>
      <c r="BF16" s="1">
        <v>4141</v>
      </c>
      <c r="BG16" s="1">
        <v>0</v>
      </c>
      <c r="BH16" s="1">
        <v>0</v>
      </c>
      <c r="BI16" s="1">
        <v>0</v>
      </c>
      <c r="BJ16" s="1">
        <v>0</v>
      </c>
      <c r="BK16" s="1">
        <v>0</v>
      </c>
      <c r="BL16" s="1">
        <v>0</v>
      </c>
      <c r="BM16" s="1">
        <v>0</v>
      </c>
      <c r="BN16" s="1">
        <v>0</v>
      </c>
      <c r="BO16" s="1">
        <v>0</v>
      </c>
      <c r="BP16" s="1">
        <v>0</v>
      </c>
      <c r="BQ16" s="1">
        <v>0</v>
      </c>
      <c r="BR16" s="1">
        <v>0</v>
      </c>
      <c r="BS16" s="1">
        <v>0</v>
      </c>
      <c r="BT16" s="1">
        <v>0</v>
      </c>
      <c r="BU16" s="1">
        <v>0</v>
      </c>
      <c r="BV16" s="1">
        <v>45976</v>
      </c>
    </row>
    <row r="17" spans="1:74" x14ac:dyDescent="0.25">
      <c r="A17" s="8">
        <v>449.91818181818178</v>
      </c>
      <c r="B17" t="s">
        <v>124</v>
      </c>
      <c r="D17" s="1">
        <v>29694.6</v>
      </c>
      <c r="E17" s="9">
        <v>0.65655034922174405</v>
      </c>
      <c r="F17" s="1">
        <v>19496</v>
      </c>
      <c r="H17">
        <v>4471</v>
      </c>
      <c r="I17">
        <v>4671</v>
      </c>
      <c r="J17">
        <v>3772</v>
      </c>
      <c r="K17">
        <v>3919</v>
      </c>
      <c r="L17">
        <v>205</v>
      </c>
      <c r="M17">
        <v>196</v>
      </c>
      <c r="N17">
        <v>166</v>
      </c>
      <c r="O17">
        <v>168</v>
      </c>
      <c r="P17">
        <v>166</v>
      </c>
      <c r="Q17">
        <v>183</v>
      </c>
      <c r="R17">
        <v>273</v>
      </c>
      <c r="S17">
        <v>208</v>
      </c>
      <c r="T17">
        <v>164</v>
      </c>
      <c r="U17">
        <v>167</v>
      </c>
      <c r="V17">
        <v>176</v>
      </c>
      <c r="W17">
        <v>175</v>
      </c>
      <c r="X17">
        <v>163</v>
      </c>
      <c r="Y17">
        <f>BH11</f>
        <v>0</v>
      </c>
      <c r="Z17" s="12">
        <f t="shared" ref="Z17:AG17" si="7">BI11</f>
        <v>0</v>
      </c>
      <c r="AA17" s="12">
        <f t="shared" si="7"/>
        <v>0</v>
      </c>
      <c r="AB17" s="12">
        <f t="shared" si="7"/>
        <v>0</v>
      </c>
      <c r="AC17" s="12">
        <f t="shared" si="7"/>
        <v>0</v>
      </c>
      <c r="AD17" s="12">
        <f t="shared" si="7"/>
        <v>0</v>
      </c>
      <c r="AE17" s="12">
        <f t="shared" si="7"/>
        <v>0</v>
      </c>
      <c r="AF17" s="12">
        <f t="shared" si="7"/>
        <v>0</v>
      </c>
      <c r="AG17" s="12">
        <f t="shared" si="7"/>
        <v>0</v>
      </c>
      <c r="AT17" s="5" t="s">
        <v>158</v>
      </c>
      <c r="AU17" s="1">
        <v>3112</v>
      </c>
      <c r="AV17" s="1">
        <v>3399</v>
      </c>
      <c r="AW17" s="1">
        <v>4102</v>
      </c>
      <c r="AX17" s="1">
        <v>2721</v>
      </c>
      <c r="AY17" s="1">
        <v>15407</v>
      </c>
      <c r="AZ17" s="1">
        <v>4953</v>
      </c>
      <c r="BA17" s="1">
        <v>10276</v>
      </c>
      <c r="BB17" s="1">
        <v>15063</v>
      </c>
      <c r="BC17" s="1">
        <v>15356</v>
      </c>
      <c r="BD17" s="1">
        <v>15192</v>
      </c>
      <c r="BE17" s="1">
        <v>15552</v>
      </c>
      <c r="BF17" s="1">
        <v>14961</v>
      </c>
      <c r="BG17" s="1">
        <v>0</v>
      </c>
      <c r="BH17" s="1">
        <v>0</v>
      </c>
      <c r="BI17" s="1">
        <v>0</v>
      </c>
      <c r="BJ17" s="1">
        <v>0</v>
      </c>
      <c r="BK17" s="1">
        <v>0</v>
      </c>
      <c r="BL17" s="1">
        <v>0</v>
      </c>
      <c r="BM17" s="1">
        <v>0</v>
      </c>
      <c r="BN17" s="1">
        <v>0</v>
      </c>
      <c r="BO17" s="1">
        <v>0</v>
      </c>
      <c r="BP17" s="1">
        <v>0</v>
      </c>
      <c r="BQ17" s="1">
        <v>0</v>
      </c>
      <c r="BR17" s="1">
        <v>0</v>
      </c>
      <c r="BS17" s="1">
        <v>0</v>
      </c>
      <c r="BT17" s="1">
        <v>0</v>
      </c>
      <c r="BU17" s="1">
        <v>0</v>
      </c>
      <c r="BV17" s="1">
        <v>120094</v>
      </c>
    </row>
    <row r="18" spans="1:74" x14ac:dyDescent="0.25">
      <c r="B18" t="s">
        <v>220</v>
      </c>
      <c r="D18" s="1"/>
      <c r="E18" s="9"/>
      <c r="F18" s="1"/>
      <c r="H18">
        <v>4471</v>
      </c>
      <c r="I18">
        <v>4671</v>
      </c>
      <c r="J18">
        <v>3772</v>
      </c>
      <c r="K18">
        <v>3919</v>
      </c>
      <c r="L18">
        <v>205</v>
      </c>
      <c r="M18">
        <v>196</v>
      </c>
      <c r="N18">
        <v>166</v>
      </c>
      <c r="O18">
        <v>168</v>
      </c>
      <c r="P18">
        <v>166</v>
      </c>
      <c r="Q18">
        <v>183</v>
      </c>
      <c r="R18">
        <v>273</v>
      </c>
      <c r="S18">
        <v>208</v>
      </c>
      <c r="T18">
        <v>164</v>
      </c>
      <c r="U18">
        <v>167</v>
      </c>
      <c r="V18">
        <v>176</v>
      </c>
      <c r="W18">
        <v>175</v>
      </c>
      <c r="X18">
        <v>163</v>
      </c>
      <c r="Y18" s="12">
        <f>BH14</f>
        <v>0</v>
      </c>
      <c r="Z18" s="12">
        <f>BI14</f>
        <v>0</v>
      </c>
      <c r="AA18" s="12">
        <f t="shared" ref="AA18:AG18" si="8">BJ14</f>
        <v>0</v>
      </c>
      <c r="AB18" s="12">
        <f t="shared" si="8"/>
        <v>0</v>
      </c>
      <c r="AC18" s="12">
        <f t="shared" si="8"/>
        <v>0</v>
      </c>
      <c r="AD18" s="12">
        <f t="shared" si="8"/>
        <v>0</v>
      </c>
      <c r="AE18" s="12">
        <f t="shared" si="8"/>
        <v>0</v>
      </c>
      <c r="AF18" s="12">
        <f t="shared" si="8"/>
        <v>0</v>
      </c>
      <c r="AG18" s="12">
        <f t="shared" si="8"/>
        <v>0</v>
      </c>
      <c r="AT18" s="5" t="s">
        <v>159</v>
      </c>
      <c r="AU18" s="1">
        <v>2337</v>
      </c>
      <c r="AV18" s="1">
        <v>2662</v>
      </c>
      <c r="AW18" s="1">
        <v>3301</v>
      </c>
      <c r="AX18" s="1">
        <v>2216</v>
      </c>
      <c r="AY18" s="1">
        <v>12059</v>
      </c>
      <c r="AZ18" s="1">
        <v>4006</v>
      </c>
      <c r="BA18" s="1">
        <v>8765</v>
      </c>
      <c r="BB18" s="1">
        <v>13117</v>
      </c>
      <c r="BC18" s="1">
        <v>13348</v>
      </c>
      <c r="BD18" s="1">
        <v>11247</v>
      </c>
      <c r="BE18" s="1">
        <v>13525</v>
      </c>
      <c r="BF18" s="1">
        <v>13078</v>
      </c>
      <c r="BG18" s="1">
        <v>0</v>
      </c>
      <c r="BH18" s="1">
        <v>0</v>
      </c>
      <c r="BI18" s="1">
        <v>0</v>
      </c>
      <c r="BJ18" s="1">
        <v>0</v>
      </c>
      <c r="BK18" s="1">
        <v>0</v>
      </c>
      <c r="BL18" s="1">
        <v>0</v>
      </c>
      <c r="BM18" s="1">
        <v>0</v>
      </c>
      <c r="BN18" s="1">
        <v>0</v>
      </c>
      <c r="BO18" s="1">
        <v>0</v>
      </c>
      <c r="BP18" s="1">
        <v>0</v>
      </c>
      <c r="BQ18" s="1">
        <v>0</v>
      </c>
      <c r="BR18" s="1">
        <v>0</v>
      </c>
      <c r="BS18" s="1">
        <v>0</v>
      </c>
      <c r="BT18" s="1">
        <v>0</v>
      </c>
      <c r="BU18" s="1">
        <v>0</v>
      </c>
      <c r="BV18" s="1">
        <v>99661</v>
      </c>
    </row>
    <row r="19" spans="1:74" x14ac:dyDescent="0.25">
      <c r="B19" t="s">
        <v>221</v>
      </c>
      <c r="D19" s="1"/>
      <c r="E19" s="9"/>
      <c r="F19" s="1"/>
      <c r="H19" s="9">
        <f>IFERROR(H17/H8,0)</f>
        <v>1.0149829738933032</v>
      </c>
      <c r="I19" s="9">
        <f t="shared" ref="I19:AG19" si="9">IFERROR(I17/I8,0)</f>
        <v>1.0043001505052678</v>
      </c>
      <c r="J19" s="9">
        <f t="shared" si="9"/>
        <v>0.91865562591329764</v>
      </c>
      <c r="K19" s="9">
        <f t="shared" si="9"/>
        <v>0.89885321100917426</v>
      </c>
      <c r="L19" s="9">
        <f t="shared" si="9"/>
        <v>5.3053830227743272E-2</v>
      </c>
      <c r="M19" s="9">
        <f t="shared" si="9"/>
        <v>1.1200000000000001</v>
      </c>
      <c r="N19" s="9">
        <f t="shared" si="9"/>
        <v>0.84263959390862941</v>
      </c>
      <c r="O19" s="9">
        <f t="shared" si="9"/>
        <v>0.93854748603351956</v>
      </c>
      <c r="P19" s="9">
        <f t="shared" si="9"/>
        <v>0.77934272300469487</v>
      </c>
      <c r="Q19" s="9">
        <f t="shared" si="9"/>
        <v>0.8632075471698113</v>
      </c>
      <c r="R19" s="9">
        <f t="shared" si="9"/>
        <v>1.1518987341772151</v>
      </c>
      <c r="S19" s="9">
        <f t="shared" si="9"/>
        <v>0.94977168949771684</v>
      </c>
      <c r="T19" s="9">
        <f t="shared" si="9"/>
        <v>0</v>
      </c>
      <c r="U19" s="9">
        <f t="shared" si="9"/>
        <v>0</v>
      </c>
      <c r="V19" s="9">
        <f t="shared" si="9"/>
        <v>0</v>
      </c>
      <c r="W19" s="9">
        <f t="shared" si="9"/>
        <v>0</v>
      </c>
      <c r="X19" s="9">
        <f t="shared" si="9"/>
        <v>0</v>
      </c>
      <c r="Y19" s="9">
        <f t="shared" si="9"/>
        <v>0</v>
      </c>
      <c r="Z19" s="9">
        <f t="shared" si="9"/>
        <v>0</v>
      </c>
      <c r="AA19" s="9">
        <f t="shared" si="9"/>
        <v>0</v>
      </c>
      <c r="AB19" s="9">
        <f t="shared" si="9"/>
        <v>0</v>
      </c>
      <c r="AC19" s="9">
        <f t="shared" si="9"/>
        <v>0</v>
      </c>
      <c r="AD19" s="9">
        <f t="shared" si="9"/>
        <v>0</v>
      </c>
      <c r="AE19" s="9">
        <f t="shared" si="9"/>
        <v>0</v>
      </c>
      <c r="AF19" s="9">
        <f t="shared" si="9"/>
        <v>0</v>
      </c>
      <c r="AG19" s="9">
        <f t="shared" si="9"/>
        <v>0</v>
      </c>
      <c r="AT19" s="5" t="s">
        <v>160</v>
      </c>
      <c r="AU19" s="1">
        <v>18262</v>
      </c>
      <c r="AV19" s="1">
        <v>16970</v>
      </c>
      <c r="AW19" s="1">
        <v>20213</v>
      </c>
      <c r="AX19" s="1">
        <v>23275</v>
      </c>
      <c r="AY19" s="1">
        <v>23783</v>
      </c>
      <c r="AZ19" s="1">
        <v>1211</v>
      </c>
      <c r="BA19" s="1">
        <v>1504</v>
      </c>
      <c r="BB19" s="1">
        <v>1088</v>
      </c>
      <c r="BC19" s="1">
        <v>1680</v>
      </c>
      <c r="BD19" s="1">
        <v>1085</v>
      </c>
      <c r="BE19" s="1">
        <v>1452</v>
      </c>
      <c r="BF19" s="1">
        <v>1317</v>
      </c>
      <c r="BG19" s="1">
        <v>0</v>
      </c>
      <c r="BH19" s="1">
        <v>0</v>
      </c>
      <c r="BI19" s="1">
        <v>0</v>
      </c>
      <c r="BJ19" s="1">
        <v>0</v>
      </c>
      <c r="BK19" s="1">
        <v>0</v>
      </c>
      <c r="BL19" s="1">
        <v>0</v>
      </c>
      <c r="BM19" s="1">
        <v>0</v>
      </c>
      <c r="BN19" s="1">
        <v>0</v>
      </c>
      <c r="BO19" s="1">
        <v>0</v>
      </c>
      <c r="BP19" s="1">
        <v>0</v>
      </c>
      <c r="BQ19" s="1">
        <v>0</v>
      </c>
      <c r="BR19" s="1">
        <v>0</v>
      </c>
      <c r="BS19" s="1">
        <v>0</v>
      </c>
      <c r="BT19" s="1">
        <v>0</v>
      </c>
      <c r="BU19" s="1">
        <v>0</v>
      </c>
      <c r="BV19" s="1">
        <v>111840</v>
      </c>
    </row>
    <row r="20" spans="1:74" x14ac:dyDescent="0.25">
      <c r="B20" t="s">
        <v>222</v>
      </c>
      <c r="D20" s="1"/>
      <c r="E20" s="9"/>
      <c r="F20" s="1"/>
      <c r="G20">
        <v>0</v>
      </c>
      <c r="H20" s="9">
        <f>IFERROR(H18/H17,0)</f>
        <v>1</v>
      </c>
      <c r="I20" s="9">
        <f t="shared" ref="I20:AG20" si="10">IFERROR(I18/I17,0)</f>
        <v>1</v>
      </c>
      <c r="J20" s="9">
        <f t="shared" si="10"/>
        <v>1</v>
      </c>
      <c r="K20" s="9">
        <f t="shared" si="10"/>
        <v>1</v>
      </c>
      <c r="L20" s="9">
        <f t="shared" si="10"/>
        <v>1</v>
      </c>
      <c r="M20" s="9">
        <f t="shared" si="10"/>
        <v>1</v>
      </c>
      <c r="N20" s="9">
        <f t="shared" si="10"/>
        <v>1</v>
      </c>
      <c r="O20" s="9">
        <f t="shared" si="10"/>
        <v>1</v>
      </c>
      <c r="P20" s="9">
        <f t="shared" si="10"/>
        <v>1</v>
      </c>
      <c r="Q20" s="9">
        <f t="shared" si="10"/>
        <v>1</v>
      </c>
      <c r="R20" s="9">
        <f t="shared" si="10"/>
        <v>1</v>
      </c>
      <c r="S20" s="9">
        <f t="shared" si="10"/>
        <v>1</v>
      </c>
      <c r="T20" s="9">
        <f t="shared" si="10"/>
        <v>1</v>
      </c>
      <c r="U20" s="9">
        <f t="shared" si="10"/>
        <v>1</v>
      </c>
      <c r="V20" s="9">
        <f t="shared" si="10"/>
        <v>1</v>
      </c>
      <c r="W20" s="9">
        <f t="shared" si="10"/>
        <v>1</v>
      </c>
      <c r="X20" s="9">
        <f t="shared" si="10"/>
        <v>1</v>
      </c>
      <c r="Y20" s="9">
        <f t="shared" si="10"/>
        <v>0</v>
      </c>
      <c r="Z20" s="9">
        <f t="shared" si="10"/>
        <v>0</v>
      </c>
      <c r="AA20" s="9">
        <f t="shared" si="10"/>
        <v>0</v>
      </c>
      <c r="AB20" s="9">
        <f t="shared" si="10"/>
        <v>0</v>
      </c>
      <c r="AC20" s="9">
        <f t="shared" si="10"/>
        <v>0</v>
      </c>
      <c r="AD20" s="9">
        <f t="shared" si="10"/>
        <v>0</v>
      </c>
      <c r="AE20" s="9">
        <f t="shared" si="10"/>
        <v>0</v>
      </c>
      <c r="AF20" s="9">
        <f t="shared" si="10"/>
        <v>0</v>
      </c>
      <c r="AG20" s="9">
        <f t="shared" si="10"/>
        <v>0</v>
      </c>
      <c r="AT20" s="5" t="s">
        <v>161</v>
      </c>
      <c r="AU20" s="1">
        <v>4260</v>
      </c>
      <c r="AV20" s="1">
        <v>3725</v>
      </c>
      <c r="AW20" s="1">
        <v>3899</v>
      </c>
      <c r="AX20" s="1">
        <v>4793</v>
      </c>
      <c r="AY20" s="1">
        <v>4471</v>
      </c>
      <c r="AZ20" s="1">
        <v>269</v>
      </c>
      <c r="BA20" s="1">
        <v>283</v>
      </c>
      <c r="BB20" s="1">
        <v>165</v>
      </c>
      <c r="BC20" s="1">
        <v>347</v>
      </c>
      <c r="BD20" s="1">
        <v>154</v>
      </c>
      <c r="BE20" s="1">
        <v>223</v>
      </c>
      <c r="BF20" s="1">
        <v>277</v>
      </c>
      <c r="BG20" s="1">
        <v>0</v>
      </c>
      <c r="BH20" s="1">
        <v>0</v>
      </c>
      <c r="BI20" s="1">
        <v>0</v>
      </c>
      <c r="BJ20" s="1">
        <v>0</v>
      </c>
      <c r="BK20" s="1">
        <v>0</v>
      </c>
      <c r="BL20" s="1">
        <v>0</v>
      </c>
      <c r="BM20" s="1">
        <v>0</v>
      </c>
      <c r="BN20" s="1">
        <v>0</v>
      </c>
      <c r="BO20" s="1">
        <v>0</v>
      </c>
      <c r="BP20" s="1">
        <v>0</v>
      </c>
      <c r="BQ20" s="1">
        <v>0</v>
      </c>
      <c r="BR20" s="1">
        <v>0</v>
      </c>
      <c r="BS20" s="1">
        <v>0</v>
      </c>
      <c r="BT20" s="1">
        <v>0</v>
      </c>
      <c r="BU20" s="1">
        <v>0</v>
      </c>
      <c r="BV20" s="1">
        <v>22866</v>
      </c>
    </row>
    <row r="21" spans="1:74" x14ac:dyDescent="0.25">
      <c r="B21" t="s">
        <v>223</v>
      </c>
      <c r="D21" s="1"/>
      <c r="E21" s="9"/>
      <c r="F21" s="1"/>
      <c r="AT21" s="5" t="s">
        <v>162</v>
      </c>
      <c r="AU21" s="1">
        <v>3770</v>
      </c>
      <c r="AV21" s="1">
        <v>3708</v>
      </c>
      <c r="AW21" s="1">
        <v>4956</v>
      </c>
      <c r="AX21" s="1">
        <v>6996</v>
      </c>
      <c r="AY21" s="1">
        <v>6572</v>
      </c>
      <c r="AZ21" s="1">
        <v>368</v>
      </c>
      <c r="BA21" s="1">
        <v>458</v>
      </c>
      <c r="BB21" s="1">
        <v>313</v>
      </c>
      <c r="BC21" s="1">
        <v>348</v>
      </c>
      <c r="BD21" s="1">
        <v>282</v>
      </c>
      <c r="BE21" s="1">
        <v>327</v>
      </c>
      <c r="BF21" s="1">
        <v>354</v>
      </c>
      <c r="BG21" s="1">
        <v>0</v>
      </c>
      <c r="BH21" s="1">
        <v>0</v>
      </c>
      <c r="BI21" s="1">
        <v>0</v>
      </c>
      <c r="BJ21" s="1">
        <v>0</v>
      </c>
      <c r="BK21" s="1">
        <v>0</v>
      </c>
      <c r="BL21" s="1">
        <v>0</v>
      </c>
      <c r="BM21" s="1">
        <v>0</v>
      </c>
      <c r="BN21" s="1">
        <v>0</v>
      </c>
      <c r="BO21" s="1">
        <v>0</v>
      </c>
      <c r="BP21" s="1">
        <v>0</v>
      </c>
      <c r="BQ21" s="1">
        <v>0</v>
      </c>
      <c r="BR21" s="1">
        <v>0</v>
      </c>
      <c r="BS21" s="1">
        <v>0</v>
      </c>
      <c r="BT21" s="1">
        <v>0</v>
      </c>
      <c r="BU21" s="1">
        <v>0</v>
      </c>
      <c r="BV21" s="1">
        <v>28452</v>
      </c>
    </row>
    <row r="22" spans="1:74" x14ac:dyDescent="0.25">
      <c r="B22" t="s">
        <v>224</v>
      </c>
      <c r="D22" s="1"/>
      <c r="E22" s="9"/>
      <c r="F22" s="1"/>
      <c r="H22">
        <v>6841</v>
      </c>
      <c r="I22">
        <v>6881</v>
      </c>
      <c r="J22">
        <v>6367</v>
      </c>
      <c r="K22">
        <v>5248</v>
      </c>
      <c r="L22">
        <v>282</v>
      </c>
      <c r="M22">
        <v>305</v>
      </c>
      <c r="N22">
        <v>290</v>
      </c>
      <c r="O22">
        <v>286</v>
      </c>
      <c r="P22">
        <v>324</v>
      </c>
      <c r="Q22">
        <v>327</v>
      </c>
      <c r="R22">
        <v>414</v>
      </c>
      <c r="S22">
        <v>359</v>
      </c>
      <c r="T22">
        <v>352</v>
      </c>
      <c r="U22">
        <v>320</v>
      </c>
      <c r="V22">
        <v>385</v>
      </c>
      <c r="W22">
        <v>311</v>
      </c>
      <c r="X22">
        <v>294</v>
      </c>
      <c r="Y22">
        <f>BH12</f>
        <v>0</v>
      </c>
      <c r="Z22" s="12">
        <f t="shared" ref="Z22:AG22" si="11">BI12</f>
        <v>0</v>
      </c>
      <c r="AA22" s="12">
        <f t="shared" si="11"/>
        <v>0</v>
      </c>
      <c r="AB22" s="12">
        <f t="shared" si="11"/>
        <v>0</v>
      </c>
      <c r="AC22" s="12">
        <f t="shared" si="11"/>
        <v>0</v>
      </c>
      <c r="AD22" s="12">
        <f t="shared" si="11"/>
        <v>0</v>
      </c>
      <c r="AE22" s="12">
        <f t="shared" si="11"/>
        <v>0</v>
      </c>
      <c r="AF22" s="12">
        <f t="shared" si="11"/>
        <v>0</v>
      </c>
      <c r="AG22" s="12">
        <f t="shared" si="11"/>
        <v>0</v>
      </c>
      <c r="AT22" s="5" t="s">
        <v>163</v>
      </c>
      <c r="AU22" s="1">
        <v>3663</v>
      </c>
      <c r="AV22" s="1">
        <v>3502</v>
      </c>
      <c r="AW22" s="1">
        <v>3795</v>
      </c>
      <c r="AX22" s="1">
        <v>4279</v>
      </c>
      <c r="AY22" s="1">
        <v>4257</v>
      </c>
      <c r="AZ22" s="1">
        <v>178</v>
      </c>
      <c r="BA22" s="1">
        <v>275</v>
      </c>
      <c r="BB22" s="1">
        <v>154</v>
      </c>
      <c r="BC22" s="1">
        <v>201</v>
      </c>
      <c r="BD22" s="1">
        <v>142</v>
      </c>
      <c r="BE22" s="1">
        <v>156</v>
      </c>
      <c r="BF22" s="1">
        <v>183</v>
      </c>
      <c r="BG22" s="1">
        <v>0</v>
      </c>
      <c r="BH22" s="1">
        <v>0</v>
      </c>
      <c r="BI22" s="1">
        <v>0</v>
      </c>
      <c r="BJ22" s="1">
        <v>0</v>
      </c>
      <c r="BK22" s="1">
        <v>0</v>
      </c>
      <c r="BL22" s="1">
        <v>0</v>
      </c>
      <c r="BM22" s="1">
        <v>0</v>
      </c>
      <c r="BN22" s="1">
        <v>0</v>
      </c>
      <c r="BO22" s="1">
        <v>0</v>
      </c>
      <c r="BP22" s="1">
        <v>0</v>
      </c>
      <c r="BQ22" s="1">
        <v>0</v>
      </c>
      <c r="BR22" s="1">
        <v>0</v>
      </c>
      <c r="BS22" s="1">
        <v>0</v>
      </c>
      <c r="BT22" s="1">
        <v>0</v>
      </c>
      <c r="BU22" s="1">
        <v>0</v>
      </c>
      <c r="BV22" s="1">
        <v>20785</v>
      </c>
    </row>
    <row r="23" spans="1:74" x14ac:dyDescent="0.25">
      <c r="B23" t="s">
        <v>225</v>
      </c>
      <c r="C23">
        <v>38450.5</v>
      </c>
      <c r="D23" s="1">
        <v>15380.2</v>
      </c>
      <c r="E23" s="9">
        <v>0.42385664685764812</v>
      </c>
      <c r="F23" s="1">
        <v>6519</v>
      </c>
      <c r="G23">
        <v>31931.5</v>
      </c>
      <c r="H23">
        <v>1844</v>
      </c>
      <c r="I23">
        <v>379</v>
      </c>
      <c r="J23">
        <v>1323</v>
      </c>
      <c r="K23">
        <v>911</v>
      </c>
      <c r="L23">
        <v>49</v>
      </c>
      <c r="M23">
        <v>57</v>
      </c>
      <c r="N23">
        <v>51</v>
      </c>
      <c r="O23">
        <v>79</v>
      </c>
      <c r="P23">
        <v>84</v>
      </c>
      <c r="Q23">
        <v>146</v>
      </c>
      <c r="R23">
        <v>184</v>
      </c>
      <c r="S23">
        <v>161</v>
      </c>
      <c r="T23">
        <v>206</v>
      </c>
      <c r="U23">
        <v>204</v>
      </c>
      <c r="V23">
        <v>207</v>
      </c>
      <c r="W23">
        <v>169</v>
      </c>
      <c r="X23">
        <v>167</v>
      </c>
      <c r="Y23" s="12">
        <f>BH13</f>
        <v>0</v>
      </c>
      <c r="Z23" s="12">
        <f t="shared" ref="Z23:AG23" si="12">BI13</f>
        <v>0</v>
      </c>
      <c r="AA23" s="12">
        <f t="shared" si="12"/>
        <v>0</v>
      </c>
      <c r="AB23" s="12">
        <f t="shared" si="12"/>
        <v>0</v>
      </c>
      <c r="AC23" s="12">
        <f t="shared" si="12"/>
        <v>0</v>
      </c>
      <c r="AD23" s="12">
        <f t="shared" si="12"/>
        <v>0</v>
      </c>
      <c r="AE23" s="12">
        <f t="shared" si="12"/>
        <v>0</v>
      </c>
      <c r="AF23" s="12">
        <f t="shared" si="12"/>
        <v>0</v>
      </c>
      <c r="AG23" s="12">
        <f t="shared" si="12"/>
        <v>0</v>
      </c>
      <c r="AT23" s="5" t="s">
        <v>192</v>
      </c>
      <c r="AU23" s="1">
        <v>34</v>
      </c>
      <c r="AV23" s="1">
        <v>22</v>
      </c>
      <c r="AW23" s="1">
        <v>24</v>
      </c>
      <c r="AX23" s="1">
        <v>32</v>
      </c>
      <c r="AY23" s="1">
        <v>120</v>
      </c>
      <c r="AZ23" s="1">
        <v>1</v>
      </c>
      <c r="BA23" s="1">
        <v>5</v>
      </c>
      <c r="BB23" s="1">
        <v>5</v>
      </c>
      <c r="BC23" s="1">
        <v>7</v>
      </c>
      <c r="BD23" s="1">
        <v>5</v>
      </c>
      <c r="BE23" s="1">
        <v>6</v>
      </c>
      <c r="BF23" s="1">
        <v>1</v>
      </c>
      <c r="BG23" s="1">
        <v>0</v>
      </c>
      <c r="BH23" s="1">
        <v>0</v>
      </c>
      <c r="BI23" s="1">
        <v>0</v>
      </c>
      <c r="BJ23" s="1">
        <v>0</v>
      </c>
      <c r="BK23" s="1">
        <v>0</v>
      </c>
      <c r="BL23" s="1">
        <v>0</v>
      </c>
      <c r="BM23" s="1">
        <v>0</v>
      </c>
      <c r="BN23" s="1">
        <v>0</v>
      </c>
      <c r="BO23" s="1">
        <v>0</v>
      </c>
      <c r="BP23" s="1">
        <v>0</v>
      </c>
      <c r="BQ23" s="1">
        <v>0</v>
      </c>
      <c r="BR23" s="1">
        <v>0</v>
      </c>
      <c r="BS23" s="1">
        <v>0</v>
      </c>
      <c r="BT23" s="1">
        <v>0</v>
      </c>
      <c r="BU23" s="1">
        <v>0</v>
      </c>
      <c r="BV23" s="1">
        <v>262</v>
      </c>
    </row>
    <row r="24" spans="1:74" x14ac:dyDescent="0.25">
      <c r="B24" t="s">
        <v>206</v>
      </c>
      <c r="D24" s="1"/>
      <c r="E24" s="9"/>
      <c r="F24" s="1"/>
      <c r="H24" s="8">
        <v>145.64583333333334</v>
      </c>
      <c r="I24" s="8">
        <v>145.64583333333334</v>
      </c>
      <c r="J24" s="8">
        <v>145.64583333333334</v>
      </c>
      <c r="K24" s="8">
        <v>145.64583333333334</v>
      </c>
      <c r="L24" s="8">
        <v>145.64583333333334</v>
      </c>
      <c r="M24" s="8">
        <v>145.64583333333334</v>
      </c>
      <c r="N24" s="8">
        <v>145.64583333333334</v>
      </c>
      <c r="O24" s="8">
        <v>145.64583333333334</v>
      </c>
      <c r="P24" s="8">
        <v>145.64583333333334</v>
      </c>
      <c r="Q24" s="8">
        <v>145.64583333333334</v>
      </c>
      <c r="R24" s="8">
        <v>145.64583333333334</v>
      </c>
      <c r="S24" s="8">
        <v>145.64583333333334</v>
      </c>
      <c r="T24" s="8">
        <v>145.64583333333334</v>
      </c>
      <c r="U24" s="8">
        <v>145.64583333333334</v>
      </c>
      <c r="V24" s="8">
        <v>145.64583333333334</v>
      </c>
      <c r="W24" s="8">
        <v>145.64583333333334</v>
      </c>
      <c r="X24" s="8">
        <v>145.64583333333334</v>
      </c>
      <c r="Y24" s="8">
        <v>145.64583333333334</v>
      </c>
      <c r="Z24" s="8">
        <v>145.64583333333334</v>
      </c>
      <c r="AA24" s="8">
        <v>145.64583333333334</v>
      </c>
      <c r="AB24" s="8">
        <v>145.64583333333334</v>
      </c>
      <c r="AC24" s="8">
        <v>145.64583333333334</v>
      </c>
      <c r="AD24" s="8">
        <v>145.64583333333334</v>
      </c>
      <c r="AE24" s="8">
        <v>145.64583333333334</v>
      </c>
      <c r="AF24" s="8">
        <v>145.64583333333334</v>
      </c>
      <c r="AG24" s="8">
        <v>145.64583333333334</v>
      </c>
      <c r="AT24" s="5" t="s">
        <v>193</v>
      </c>
      <c r="AU24" s="1">
        <v>0</v>
      </c>
      <c r="AV24" s="1">
        <v>0</v>
      </c>
      <c r="AW24" s="1">
        <v>0</v>
      </c>
      <c r="AX24" s="1">
        <v>0</v>
      </c>
      <c r="AY24" s="1">
        <v>171</v>
      </c>
      <c r="AZ24" s="1">
        <v>3</v>
      </c>
      <c r="BA24" s="1">
        <v>7</v>
      </c>
      <c r="BB24" s="1">
        <v>8</v>
      </c>
      <c r="BC24" s="1">
        <v>7</v>
      </c>
      <c r="BD24" s="1">
        <v>3</v>
      </c>
      <c r="BE24" s="1">
        <v>4</v>
      </c>
      <c r="BF24" s="1">
        <v>8</v>
      </c>
      <c r="BG24" s="1">
        <v>0</v>
      </c>
      <c r="BH24" s="1">
        <v>0</v>
      </c>
      <c r="BI24" s="1">
        <v>0</v>
      </c>
      <c r="BJ24" s="1">
        <v>0</v>
      </c>
      <c r="BK24" s="1">
        <v>0</v>
      </c>
      <c r="BL24" s="1">
        <v>0</v>
      </c>
      <c r="BM24" s="1">
        <v>0</v>
      </c>
      <c r="BN24" s="1">
        <v>0</v>
      </c>
      <c r="BO24" s="1">
        <v>0</v>
      </c>
      <c r="BP24" s="1">
        <v>0</v>
      </c>
      <c r="BQ24" s="1">
        <v>0</v>
      </c>
      <c r="BR24" s="1">
        <v>0</v>
      </c>
      <c r="BS24" s="1">
        <v>0</v>
      </c>
      <c r="BT24" s="1">
        <v>0</v>
      </c>
      <c r="BU24" s="1">
        <v>0</v>
      </c>
      <c r="BV24" s="1">
        <v>211</v>
      </c>
    </row>
    <row r="25" spans="1:74" x14ac:dyDescent="0.25">
      <c r="B25" t="s">
        <v>226</v>
      </c>
      <c r="D25" s="1"/>
      <c r="E25" s="9"/>
      <c r="F25" s="1"/>
      <c r="H25" s="9">
        <f>IFERROR(H23/H22,0)</f>
        <v>0.26955123519953222</v>
      </c>
      <c r="I25" s="9">
        <f t="shared" ref="I25:AG25" si="13">IFERROR(I23/I22,0)</f>
        <v>5.5079203604127304E-2</v>
      </c>
      <c r="J25" s="9">
        <f t="shared" si="13"/>
        <v>0.20779016805402858</v>
      </c>
      <c r="K25" s="9">
        <f t="shared" si="13"/>
        <v>0.17358993902439024</v>
      </c>
      <c r="L25" s="9">
        <f t="shared" si="13"/>
        <v>0.17375886524822695</v>
      </c>
      <c r="M25" s="9">
        <f t="shared" si="13"/>
        <v>0.18688524590163935</v>
      </c>
      <c r="N25" s="9">
        <f t="shared" si="13"/>
        <v>0.17586206896551723</v>
      </c>
      <c r="O25" s="9">
        <f t="shared" si="13"/>
        <v>0.2762237762237762</v>
      </c>
      <c r="P25" s="9">
        <f t="shared" si="13"/>
        <v>0.25925925925925924</v>
      </c>
      <c r="Q25" s="9">
        <f t="shared" si="13"/>
        <v>0.44648318042813456</v>
      </c>
      <c r="R25" s="9">
        <f t="shared" si="13"/>
        <v>0.44444444444444442</v>
      </c>
      <c r="S25" s="9">
        <f t="shared" si="13"/>
        <v>0.44846796657381616</v>
      </c>
      <c r="T25" s="9">
        <f t="shared" si="13"/>
        <v>0.58522727272727271</v>
      </c>
      <c r="U25" s="9">
        <f t="shared" si="13"/>
        <v>0.63749999999999996</v>
      </c>
      <c r="V25" s="9">
        <f t="shared" si="13"/>
        <v>0.53766233766233762</v>
      </c>
      <c r="W25" s="9">
        <f t="shared" si="13"/>
        <v>0.54340836012861737</v>
      </c>
      <c r="X25" s="9">
        <f t="shared" si="13"/>
        <v>0.56802721088435371</v>
      </c>
      <c r="Y25" s="9">
        <f t="shared" si="13"/>
        <v>0</v>
      </c>
      <c r="Z25" s="9">
        <f t="shared" si="13"/>
        <v>0</v>
      </c>
      <c r="AA25" s="9">
        <f t="shared" si="13"/>
        <v>0</v>
      </c>
      <c r="AB25" s="9">
        <f t="shared" si="13"/>
        <v>0</v>
      </c>
      <c r="AC25" s="9">
        <f t="shared" si="13"/>
        <v>0</v>
      </c>
      <c r="AD25" s="9">
        <f t="shared" si="13"/>
        <v>0</v>
      </c>
      <c r="AE25" s="9">
        <f t="shared" si="13"/>
        <v>0</v>
      </c>
      <c r="AF25" s="9">
        <f t="shared" si="13"/>
        <v>0</v>
      </c>
      <c r="AG25" s="9">
        <f t="shared" si="13"/>
        <v>0</v>
      </c>
      <c r="AT25" s="5" t="s">
        <v>194</v>
      </c>
      <c r="AU25" s="1">
        <v>452</v>
      </c>
      <c r="AV25" s="1">
        <v>793</v>
      </c>
      <c r="AW25" s="1">
        <v>1252</v>
      </c>
      <c r="AX25" s="1">
        <v>1323</v>
      </c>
      <c r="AY25" s="1">
        <v>988</v>
      </c>
      <c r="AZ25" s="1">
        <v>69</v>
      </c>
      <c r="BA25" s="1">
        <v>76</v>
      </c>
      <c r="BB25" s="1">
        <v>74</v>
      </c>
      <c r="BC25" s="1">
        <v>109</v>
      </c>
      <c r="BD25" s="1">
        <v>83</v>
      </c>
      <c r="BE25" s="1">
        <v>65</v>
      </c>
      <c r="BF25" s="1">
        <v>104</v>
      </c>
      <c r="BG25" s="1">
        <v>0</v>
      </c>
      <c r="BH25" s="1">
        <v>0</v>
      </c>
      <c r="BI25" s="1">
        <v>0</v>
      </c>
      <c r="BJ25" s="1">
        <v>0</v>
      </c>
      <c r="BK25" s="1">
        <v>0</v>
      </c>
      <c r="BL25" s="1">
        <v>0</v>
      </c>
      <c r="BM25" s="1">
        <v>0</v>
      </c>
      <c r="BN25" s="1">
        <v>0</v>
      </c>
      <c r="BO25" s="1">
        <v>0</v>
      </c>
      <c r="BP25" s="1">
        <v>0</v>
      </c>
      <c r="BQ25" s="1">
        <v>0</v>
      </c>
      <c r="BR25" s="1">
        <v>0</v>
      </c>
      <c r="BS25" s="1">
        <v>0</v>
      </c>
      <c r="BT25" s="1">
        <v>0</v>
      </c>
      <c r="BU25" s="1">
        <v>0</v>
      </c>
      <c r="BV25" s="1">
        <v>5388</v>
      </c>
    </row>
    <row r="26" spans="1:74" x14ac:dyDescent="0.25">
      <c r="B26" t="s">
        <v>227</v>
      </c>
      <c r="D26" s="1"/>
      <c r="E26" s="9"/>
      <c r="F26" s="1"/>
      <c r="AT26" s="5" t="s">
        <v>195</v>
      </c>
      <c r="AU26" s="1">
        <v>3212</v>
      </c>
      <c r="AV26" s="1">
        <v>2908</v>
      </c>
      <c r="AW26" s="1">
        <v>3771</v>
      </c>
      <c r="AX26" s="1">
        <v>4197</v>
      </c>
      <c r="AY26" s="1">
        <v>3109</v>
      </c>
      <c r="AZ26" s="1">
        <v>213</v>
      </c>
      <c r="BA26" s="1">
        <v>162</v>
      </c>
      <c r="BB26" s="1">
        <v>154</v>
      </c>
      <c r="BC26" s="1">
        <v>136</v>
      </c>
      <c r="BD26" s="1">
        <v>159</v>
      </c>
      <c r="BE26" s="1">
        <v>199</v>
      </c>
      <c r="BF26" s="1">
        <v>169</v>
      </c>
      <c r="BG26" s="1">
        <v>0</v>
      </c>
      <c r="BH26" s="1">
        <v>0</v>
      </c>
      <c r="BI26" s="1">
        <v>0</v>
      </c>
      <c r="BJ26" s="1">
        <v>0</v>
      </c>
      <c r="BK26" s="1">
        <v>0</v>
      </c>
      <c r="BL26" s="1">
        <v>0</v>
      </c>
      <c r="BM26" s="1">
        <v>0</v>
      </c>
      <c r="BN26" s="1">
        <v>0</v>
      </c>
      <c r="BO26" s="1">
        <v>0</v>
      </c>
      <c r="BP26" s="1">
        <v>0</v>
      </c>
      <c r="BQ26" s="1">
        <v>0</v>
      </c>
      <c r="BR26" s="1">
        <v>0</v>
      </c>
      <c r="BS26" s="1">
        <v>0</v>
      </c>
      <c r="BT26" s="1">
        <v>0</v>
      </c>
      <c r="BU26" s="1">
        <v>0</v>
      </c>
      <c r="BV26" s="1">
        <v>18389</v>
      </c>
    </row>
    <row r="27" spans="1:74" x14ac:dyDescent="0.25">
      <c r="B27" t="s">
        <v>228</v>
      </c>
      <c r="D27" s="1"/>
      <c r="E27" s="9"/>
      <c r="F27" s="1"/>
      <c r="H27">
        <v>3014</v>
      </c>
      <c r="I27">
        <v>4222</v>
      </c>
      <c r="J27">
        <v>3464</v>
      </c>
      <c r="K27">
        <v>3949</v>
      </c>
      <c r="L27">
        <v>281</v>
      </c>
      <c r="M27">
        <v>329</v>
      </c>
      <c r="N27">
        <v>290</v>
      </c>
      <c r="O27">
        <v>380</v>
      </c>
      <c r="P27">
        <v>281</v>
      </c>
      <c r="Q27">
        <v>371</v>
      </c>
      <c r="R27">
        <v>291</v>
      </c>
      <c r="S27">
        <v>274</v>
      </c>
      <c r="T27">
        <v>375</v>
      </c>
      <c r="U27">
        <v>206</v>
      </c>
      <c r="V27">
        <v>313</v>
      </c>
      <c r="W27">
        <v>254</v>
      </c>
      <c r="X27">
        <v>221</v>
      </c>
      <c r="Y27">
        <f>BH16</f>
        <v>0</v>
      </c>
      <c r="Z27" s="12">
        <f t="shared" ref="Z27:AB27" si="14">BI16</f>
        <v>0</v>
      </c>
      <c r="AA27" s="12">
        <f t="shared" si="14"/>
        <v>0</v>
      </c>
      <c r="AB27" s="12">
        <f t="shared" si="14"/>
        <v>0</v>
      </c>
      <c r="AC27" s="12">
        <f t="shared" ref="AC27" si="15">BL16</f>
        <v>0</v>
      </c>
      <c r="AD27" s="12">
        <f t="shared" ref="AD27:AE27" si="16">BM16</f>
        <v>0</v>
      </c>
      <c r="AE27" s="12">
        <f t="shared" si="16"/>
        <v>0</v>
      </c>
      <c r="AF27" s="12">
        <f t="shared" ref="AF27" si="17">BO16</f>
        <v>0</v>
      </c>
      <c r="AG27" s="12">
        <f t="shared" ref="AG27" si="18">BP16</f>
        <v>0</v>
      </c>
      <c r="AH27">
        <v>8231</v>
      </c>
      <c r="AT27" s="5" t="s">
        <v>164</v>
      </c>
      <c r="AU27" s="1">
        <v>0</v>
      </c>
      <c r="AV27" s="1">
        <v>0</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row>
    <row r="28" spans="1:74" x14ac:dyDescent="0.25">
      <c r="B28" t="s">
        <v>206</v>
      </c>
      <c r="D28" s="1"/>
      <c r="E28" s="9"/>
      <c r="F28" s="1"/>
      <c r="H28" s="8">
        <v>117.27551020408163</v>
      </c>
      <c r="I28" s="8">
        <v>117.27551020408163</v>
      </c>
      <c r="J28" s="8">
        <v>117.27551020408163</v>
      </c>
      <c r="K28" s="8">
        <v>117.27551020408163</v>
      </c>
      <c r="L28" s="8">
        <v>117.27551020408163</v>
      </c>
      <c r="M28" s="8">
        <v>117.27551020408163</v>
      </c>
      <c r="N28" s="8">
        <v>117.27551020408163</v>
      </c>
      <c r="O28" s="8">
        <v>117.27551020408163</v>
      </c>
      <c r="P28" s="8">
        <v>117.27551020408163</v>
      </c>
      <c r="Q28" s="8">
        <v>117.27551020408163</v>
      </c>
      <c r="R28" s="8">
        <v>117.27551020408163</v>
      </c>
      <c r="S28" s="8">
        <v>117.27551020408163</v>
      </c>
      <c r="T28" s="8">
        <v>117.27551020408163</v>
      </c>
      <c r="U28" s="8">
        <v>117.27551020408163</v>
      </c>
      <c r="V28" s="8">
        <v>117.27551020408163</v>
      </c>
      <c r="W28" s="8">
        <v>117.27551020408163</v>
      </c>
      <c r="X28" s="8">
        <v>117.27551020408163</v>
      </c>
      <c r="Y28" s="8">
        <v>117.27551020408163</v>
      </c>
      <c r="Z28" s="8">
        <v>117.27551020408163</v>
      </c>
      <c r="AA28" s="8">
        <v>117.27551020408163</v>
      </c>
      <c r="AB28" s="8">
        <v>117.27551020408163</v>
      </c>
      <c r="AC28" s="8">
        <v>117.27551020408163</v>
      </c>
      <c r="AD28" s="8">
        <v>117.27551020408163</v>
      </c>
      <c r="AE28" s="8">
        <v>117.27551020408163</v>
      </c>
      <c r="AF28" s="8">
        <v>117.27551020408163</v>
      </c>
      <c r="AG28" s="8">
        <v>117.27551020408163</v>
      </c>
      <c r="AH28" s="8">
        <v>2697.3367346938771</v>
      </c>
      <c r="AT28" s="5" t="s">
        <v>165</v>
      </c>
      <c r="AU28" s="1">
        <v>0</v>
      </c>
      <c r="AV28" s="1">
        <v>0</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row>
    <row r="29" spans="1:74" x14ac:dyDescent="0.25">
      <c r="B29" t="s">
        <v>229</v>
      </c>
      <c r="C29">
        <v>34479</v>
      </c>
      <c r="D29" s="1">
        <v>34479</v>
      </c>
      <c r="E29" s="9">
        <v>0.4832216711621567</v>
      </c>
      <c r="F29" s="1">
        <v>16661</v>
      </c>
      <c r="G29">
        <v>17818</v>
      </c>
      <c r="H29">
        <v>3038</v>
      </c>
      <c r="I29">
        <v>3353</v>
      </c>
      <c r="J29">
        <v>2715</v>
      </c>
      <c r="K29">
        <v>2273</v>
      </c>
      <c r="L29">
        <v>95</v>
      </c>
      <c r="M29">
        <v>177</v>
      </c>
      <c r="N29">
        <v>181</v>
      </c>
      <c r="O29">
        <v>261</v>
      </c>
      <c r="P29">
        <v>87</v>
      </c>
      <c r="Q29">
        <v>49</v>
      </c>
      <c r="R29">
        <v>160</v>
      </c>
      <c r="S29">
        <v>122</v>
      </c>
      <c r="T29">
        <v>225</v>
      </c>
      <c r="U29">
        <v>33</v>
      </c>
      <c r="V29">
        <v>30</v>
      </c>
      <c r="W29">
        <v>146</v>
      </c>
      <c r="X29">
        <v>1278</v>
      </c>
      <c r="Y29">
        <f>BH17</f>
        <v>0</v>
      </c>
      <c r="Z29" s="12">
        <f>BI17</f>
        <v>0</v>
      </c>
      <c r="AA29" s="12">
        <f t="shared" ref="AA29:AG29" si="19">BJ17</f>
        <v>0</v>
      </c>
      <c r="AB29" s="12">
        <f t="shared" si="19"/>
        <v>0</v>
      </c>
      <c r="AC29" s="12">
        <f t="shared" si="19"/>
        <v>0</v>
      </c>
      <c r="AD29" s="12">
        <f t="shared" si="19"/>
        <v>0</v>
      </c>
      <c r="AE29" s="12">
        <f t="shared" si="19"/>
        <v>0</v>
      </c>
      <c r="AF29" s="12">
        <f t="shared" si="19"/>
        <v>0</v>
      </c>
      <c r="AG29" s="12">
        <f t="shared" si="19"/>
        <v>0</v>
      </c>
      <c r="AH29">
        <v>7555</v>
      </c>
      <c r="AT29" s="5" t="s">
        <v>147</v>
      </c>
      <c r="AU29" s="1">
        <v>0</v>
      </c>
      <c r="AV29" s="1">
        <v>0</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row>
    <row r="30" spans="1:74" x14ac:dyDescent="0.25">
      <c r="B30" t="s">
        <v>230</v>
      </c>
      <c r="E30" s="9"/>
      <c r="H30">
        <v>2280</v>
      </c>
      <c r="I30">
        <v>2624</v>
      </c>
      <c r="J30">
        <v>2157</v>
      </c>
      <c r="K30">
        <v>1855</v>
      </c>
      <c r="L30">
        <v>86</v>
      </c>
      <c r="M30">
        <v>138</v>
      </c>
      <c r="N30">
        <v>147</v>
      </c>
      <c r="O30">
        <v>219</v>
      </c>
      <c r="P30">
        <v>54</v>
      </c>
      <c r="Q30">
        <v>39</v>
      </c>
      <c r="R30">
        <v>129</v>
      </c>
      <c r="S30">
        <v>92</v>
      </c>
      <c r="T30">
        <v>174</v>
      </c>
      <c r="U30">
        <v>24</v>
      </c>
      <c r="V30">
        <v>20</v>
      </c>
      <c r="W30">
        <v>128</v>
      </c>
      <c r="X30">
        <v>990</v>
      </c>
      <c r="Y30" s="12">
        <f>BH18</f>
        <v>0</v>
      </c>
      <c r="Z30" s="12">
        <f>BI18</f>
        <v>0</v>
      </c>
      <c r="AA30" s="12">
        <f t="shared" ref="AA30:AG30" si="20">BJ18</f>
        <v>0</v>
      </c>
      <c r="AB30" s="12">
        <f t="shared" si="20"/>
        <v>0</v>
      </c>
      <c r="AC30" s="12">
        <f t="shared" si="20"/>
        <v>0</v>
      </c>
      <c r="AD30" s="12">
        <f t="shared" si="20"/>
        <v>0</v>
      </c>
      <c r="AE30" s="12">
        <f t="shared" si="20"/>
        <v>0</v>
      </c>
      <c r="AF30" s="12">
        <f t="shared" si="20"/>
        <v>0</v>
      </c>
      <c r="AG30" s="12">
        <f t="shared" si="20"/>
        <v>0</v>
      </c>
      <c r="AH30">
        <v>5999</v>
      </c>
      <c r="AT30" s="5" t="s">
        <v>166</v>
      </c>
      <c r="AU30" s="1">
        <v>0</v>
      </c>
      <c r="AV30" s="1">
        <v>0</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row>
    <row r="31" spans="1:74" x14ac:dyDescent="0.25">
      <c r="B31" t="s">
        <v>231</v>
      </c>
      <c r="E31" s="9"/>
      <c r="H31" s="9">
        <v>0.75049374588545092</v>
      </c>
      <c r="I31" s="9">
        <v>0.78258276170593499</v>
      </c>
      <c r="J31" s="9">
        <v>0.79447513812154691</v>
      </c>
      <c r="K31" s="9">
        <v>0.81610206775186978</v>
      </c>
      <c r="L31" s="9">
        <v>0.90526315789473688</v>
      </c>
      <c r="M31" s="9">
        <v>0.77966101694915257</v>
      </c>
      <c r="N31" s="9">
        <v>0.81215469613259672</v>
      </c>
      <c r="O31" s="9">
        <v>0.83908045977011492</v>
      </c>
      <c r="P31" s="9">
        <v>0.62068965517241381</v>
      </c>
      <c r="Q31" s="9">
        <v>0.79591836734693877</v>
      </c>
      <c r="R31" s="9">
        <v>0.80625000000000002</v>
      </c>
      <c r="S31" s="9">
        <v>0.75409836065573765</v>
      </c>
      <c r="T31" s="9">
        <v>0.77333333333333332</v>
      </c>
      <c r="U31" s="9">
        <v>0.72727272727272729</v>
      </c>
      <c r="V31" s="9">
        <v>0.66666666666666663</v>
      </c>
      <c r="W31" s="9">
        <v>0.87671232876712324</v>
      </c>
      <c r="X31" s="9">
        <v>0.77464788732394363</v>
      </c>
      <c r="Y31" s="9">
        <v>0.78399378399378394</v>
      </c>
      <c r="Z31" s="9">
        <v>0.77758470894874021</v>
      </c>
      <c r="AA31" s="9">
        <v>0</v>
      </c>
      <c r="AB31" s="9">
        <v>0</v>
      </c>
      <c r="AC31" s="9">
        <v>0</v>
      </c>
      <c r="AD31" s="9">
        <v>0</v>
      </c>
      <c r="AE31" s="9">
        <v>0</v>
      </c>
      <c r="AF31" s="9">
        <v>0</v>
      </c>
      <c r="AG31" s="9">
        <v>0</v>
      </c>
      <c r="AH31" s="9">
        <v>0.79404367968232958</v>
      </c>
      <c r="AT31" s="5" t="s">
        <v>167</v>
      </c>
      <c r="AU31" s="1">
        <v>0</v>
      </c>
      <c r="AV31" s="1">
        <v>0</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row>
    <row r="32" spans="1:74" x14ac:dyDescent="0.25">
      <c r="B32" t="s">
        <v>232</v>
      </c>
      <c r="E32" s="9"/>
    </row>
    <row r="33" spans="1:34" x14ac:dyDescent="0.25">
      <c r="B33" t="s">
        <v>233</v>
      </c>
      <c r="E33" s="9"/>
      <c r="H33">
        <v>3243</v>
      </c>
      <c r="I33">
        <v>402</v>
      </c>
      <c r="J33">
        <v>2562</v>
      </c>
      <c r="K33">
        <v>3525</v>
      </c>
      <c r="L33">
        <v>106</v>
      </c>
      <c r="M33">
        <v>165</v>
      </c>
      <c r="N33">
        <v>120</v>
      </c>
      <c r="O33">
        <v>244</v>
      </c>
      <c r="P33">
        <v>172</v>
      </c>
      <c r="Q33">
        <v>182</v>
      </c>
      <c r="R33">
        <v>229</v>
      </c>
      <c r="S33">
        <v>118</v>
      </c>
      <c r="T33">
        <v>71</v>
      </c>
      <c r="U33">
        <v>31</v>
      </c>
      <c r="V33">
        <v>61</v>
      </c>
      <c r="W33">
        <v>65</v>
      </c>
      <c r="X33">
        <v>645</v>
      </c>
      <c r="Y33">
        <f>BH15</f>
        <v>0</v>
      </c>
      <c r="Z33" s="12">
        <f t="shared" ref="Z33:AG33" si="21">BI15</f>
        <v>0</v>
      </c>
      <c r="AA33" s="12">
        <f t="shared" si="21"/>
        <v>0</v>
      </c>
      <c r="AB33" s="12">
        <f t="shared" si="21"/>
        <v>0</v>
      </c>
      <c r="AC33" s="12">
        <f t="shared" si="21"/>
        <v>0</v>
      </c>
      <c r="AD33" s="12">
        <f t="shared" si="21"/>
        <v>0</v>
      </c>
      <c r="AE33" s="12">
        <f t="shared" si="21"/>
        <v>0</v>
      </c>
      <c r="AF33" s="12">
        <f t="shared" si="21"/>
        <v>0</v>
      </c>
      <c r="AG33" s="12">
        <f t="shared" si="21"/>
        <v>0</v>
      </c>
    </row>
    <row r="34" spans="1:34" x14ac:dyDescent="0.25">
      <c r="B34" t="s">
        <v>234</v>
      </c>
      <c r="E34" s="9"/>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row>
    <row r="35" spans="1:34" x14ac:dyDescent="0.25">
      <c r="B35" t="s">
        <v>235</v>
      </c>
      <c r="E35" s="9"/>
    </row>
    <row r="36" spans="1:34" x14ac:dyDescent="0.25">
      <c r="B36" t="s">
        <v>132</v>
      </c>
      <c r="E36" s="9"/>
      <c r="H36">
        <v>18258</v>
      </c>
      <c r="I36">
        <v>16971</v>
      </c>
      <c r="J36">
        <v>18558</v>
      </c>
      <c r="K36">
        <v>20967</v>
      </c>
      <c r="L36">
        <v>1021</v>
      </c>
      <c r="M36">
        <v>1132</v>
      </c>
      <c r="N36">
        <v>910</v>
      </c>
      <c r="O36">
        <v>1390</v>
      </c>
      <c r="P36">
        <v>1069</v>
      </c>
      <c r="Q36">
        <v>1206</v>
      </c>
      <c r="R36">
        <v>1191</v>
      </c>
      <c r="S36">
        <v>1063</v>
      </c>
      <c r="T36">
        <v>1504</v>
      </c>
      <c r="U36">
        <v>1184</v>
      </c>
      <c r="V36">
        <v>1216</v>
      </c>
      <c r="W36">
        <v>1099</v>
      </c>
      <c r="X36">
        <v>803</v>
      </c>
      <c r="Y36">
        <f>BH19</f>
        <v>0</v>
      </c>
      <c r="Z36" s="12">
        <f t="shared" ref="Z36:AG36" si="22">BI19</f>
        <v>0</v>
      </c>
      <c r="AA36" s="12">
        <f t="shared" si="22"/>
        <v>0</v>
      </c>
      <c r="AB36" s="12">
        <f t="shared" si="22"/>
        <v>0</v>
      </c>
      <c r="AC36" s="12">
        <f t="shared" si="22"/>
        <v>0</v>
      </c>
      <c r="AD36" s="12">
        <f t="shared" si="22"/>
        <v>0</v>
      </c>
      <c r="AE36" s="12">
        <f t="shared" si="22"/>
        <v>0</v>
      </c>
      <c r="AF36" s="12">
        <f t="shared" si="22"/>
        <v>0</v>
      </c>
      <c r="AG36" s="12">
        <f t="shared" si="22"/>
        <v>0</v>
      </c>
      <c r="AH36">
        <v>37796</v>
      </c>
    </row>
    <row r="37" spans="1:34" x14ac:dyDescent="0.25">
      <c r="A37" t="s">
        <v>133</v>
      </c>
      <c r="B37" t="s">
        <v>236</v>
      </c>
      <c r="E37" s="9"/>
      <c r="H37">
        <v>4260</v>
      </c>
      <c r="I37">
        <v>3725</v>
      </c>
      <c r="J37">
        <v>3630</v>
      </c>
      <c r="K37">
        <v>4520</v>
      </c>
      <c r="L37">
        <v>263</v>
      </c>
      <c r="M37">
        <v>261</v>
      </c>
      <c r="N37">
        <v>130</v>
      </c>
      <c r="O37">
        <v>357</v>
      </c>
      <c r="P37">
        <v>111</v>
      </c>
      <c r="Q37">
        <v>233</v>
      </c>
      <c r="R37">
        <v>205</v>
      </c>
      <c r="S37">
        <v>150</v>
      </c>
      <c r="T37">
        <v>425</v>
      </c>
      <c r="U37">
        <v>134</v>
      </c>
      <c r="V37">
        <v>213</v>
      </c>
      <c r="W37">
        <v>307</v>
      </c>
      <c r="X37">
        <v>99</v>
      </c>
      <c r="Y37" s="12">
        <f>BH20</f>
        <v>0</v>
      </c>
      <c r="Z37" s="12">
        <f t="shared" ref="Z37:AG37" si="23">BI20</f>
        <v>0</v>
      </c>
      <c r="AA37" s="12">
        <f t="shared" si="23"/>
        <v>0</v>
      </c>
      <c r="AB37" s="12">
        <f t="shared" si="23"/>
        <v>0</v>
      </c>
      <c r="AC37" s="12">
        <f t="shared" si="23"/>
        <v>0</v>
      </c>
      <c r="AD37" s="12">
        <f t="shared" si="23"/>
        <v>0</v>
      </c>
      <c r="AE37" s="12">
        <f t="shared" si="23"/>
        <v>0</v>
      </c>
      <c r="AF37" s="12">
        <f t="shared" si="23"/>
        <v>0</v>
      </c>
      <c r="AG37" s="12">
        <f t="shared" si="23"/>
        <v>0</v>
      </c>
      <c r="AH37">
        <v>7720</v>
      </c>
    </row>
    <row r="38" spans="1:34" x14ac:dyDescent="0.25">
      <c r="B38" t="s">
        <v>134</v>
      </c>
      <c r="E38" s="9"/>
      <c r="H38">
        <v>3754</v>
      </c>
      <c r="I38">
        <v>3708</v>
      </c>
      <c r="J38">
        <v>4525</v>
      </c>
      <c r="K38">
        <v>6206</v>
      </c>
      <c r="L38">
        <v>344</v>
      </c>
      <c r="M38">
        <v>296</v>
      </c>
      <c r="N38">
        <v>184</v>
      </c>
      <c r="O38">
        <v>407</v>
      </c>
      <c r="P38">
        <v>161</v>
      </c>
      <c r="Q38">
        <v>302</v>
      </c>
      <c r="R38">
        <v>230</v>
      </c>
      <c r="S38">
        <v>201</v>
      </c>
      <c r="T38">
        <v>213</v>
      </c>
      <c r="U38">
        <v>208</v>
      </c>
      <c r="V38">
        <v>189</v>
      </c>
      <c r="W38">
        <v>166</v>
      </c>
      <c r="X38">
        <v>209</v>
      </c>
      <c r="Y38" s="12">
        <f>BH21</f>
        <v>0</v>
      </c>
      <c r="Z38" s="12">
        <f t="shared" ref="Z38:AG38" si="24">BI21</f>
        <v>0</v>
      </c>
      <c r="AA38" s="12">
        <f t="shared" si="24"/>
        <v>0</v>
      </c>
      <c r="AB38" s="12">
        <f t="shared" si="24"/>
        <v>0</v>
      </c>
      <c r="AC38" s="12">
        <f t="shared" si="24"/>
        <v>0</v>
      </c>
      <c r="AD38" s="12">
        <f t="shared" si="24"/>
        <v>0</v>
      </c>
      <c r="AE38" s="12">
        <f t="shared" si="24"/>
        <v>0</v>
      </c>
      <c r="AF38" s="12">
        <f t="shared" si="24"/>
        <v>0</v>
      </c>
      <c r="AG38" s="12">
        <f t="shared" si="24"/>
        <v>0</v>
      </c>
      <c r="AH38">
        <v>9759</v>
      </c>
    </row>
    <row r="39" spans="1:34" x14ac:dyDescent="0.25">
      <c r="B39" t="s">
        <v>237</v>
      </c>
      <c r="E39" s="9"/>
      <c r="H39">
        <v>3654</v>
      </c>
      <c r="I39">
        <v>3504</v>
      </c>
      <c r="J39">
        <v>3518</v>
      </c>
      <c r="K39">
        <v>3735</v>
      </c>
      <c r="L39">
        <v>259</v>
      </c>
      <c r="M39">
        <v>200</v>
      </c>
      <c r="N39">
        <v>162</v>
      </c>
      <c r="O39">
        <v>172</v>
      </c>
      <c r="P39">
        <v>349</v>
      </c>
      <c r="Q39">
        <v>254</v>
      </c>
      <c r="R39">
        <v>180</v>
      </c>
      <c r="S39">
        <v>159</v>
      </c>
      <c r="T39">
        <v>259</v>
      </c>
      <c r="U39">
        <v>124</v>
      </c>
      <c r="V39">
        <v>203</v>
      </c>
      <c r="W39">
        <v>200</v>
      </c>
      <c r="X39">
        <v>166</v>
      </c>
      <c r="Y39" s="12">
        <f>BH22</f>
        <v>0</v>
      </c>
      <c r="Z39" s="12">
        <f t="shared" ref="Z39:AG39" si="25">BI22</f>
        <v>0</v>
      </c>
      <c r="AA39" s="12">
        <f t="shared" si="25"/>
        <v>0</v>
      </c>
      <c r="AB39" s="12">
        <f t="shared" si="25"/>
        <v>0</v>
      </c>
      <c r="AC39" s="12">
        <f t="shared" si="25"/>
        <v>0</v>
      </c>
      <c r="AD39" s="12">
        <f t="shared" si="25"/>
        <v>0</v>
      </c>
      <c r="AE39" s="12">
        <f t="shared" si="25"/>
        <v>0</v>
      </c>
      <c r="AF39" s="12">
        <f t="shared" si="25"/>
        <v>0</v>
      </c>
      <c r="AG39" s="12">
        <f t="shared" si="25"/>
        <v>0</v>
      </c>
      <c r="AH39">
        <v>6765</v>
      </c>
    </row>
    <row r="40" spans="1:34" x14ac:dyDescent="0.25">
      <c r="B40" t="s">
        <v>238</v>
      </c>
      <c r="E40" s="9"/>
      <c r="H40" s="9">
        <f>IFERROR(H39/H50,0)</f>
        <v>0</v>
      </c>
      <c r="I40" s="9">
        <f t="shared" ref="I40:AG40" si="26">IFERROR(I39/I50,0)</f>
        <v>0</v>
      </c>
      <c r="J40" s="9">
        <f t="shared" si="26"/>
        <v>0</v>
      </c>
      <c r="K40" s="9">
        <f t="shared" si="26"/>
        <v>0</v>
      </c>
      <c r="L40" s="9">
        <f t="shared" si="26"/>
        <v>0</v>
      </c>
      <c r="M40" s="9">
        <f t="shared" si="26"/>
        <v>0</v>
      </c>
      <c r="N40" s="9">
        <f t="shared" si="26"/>
        <v>0</v>
      </c>
      <c r="O40" s="9">
        <f t="shared" si="26"/>
        <v>0</v>
      </c>
      <c r="P40" s="9">
        <f t="shared" si="26"/>
        <v>0</v>
      </c>
      <c r="Q40" s="9">
        <f t="shared" si="26"/>
        <v>0</v>
      </c>
      <c r="R40" s="9">
        <f t="shared" si="26"/>
        <v>0</v>
      </c>
      <c r="S40" s="9">
        <f t="shared" si="26"/>
        <v>0</v>
      </c>
      <c r="T40" s="9">
        <f t="shared" si="26"/>
        <v>0</v>
      </c>
      <c r="U40" s="9">
        <f t="shared" si="26"/>
        <v>0</v>
      </c>
      <c r="V40" s="9">
        <f t="shared" si="26"/>
        <v>0</v>
      </c>
      <c r="W40" s="9">
        <f t="shared" si="26"/>
        <v>0</v>
      </c>
      <c r="X40" s="9">
        <f t="shared" si="26"/>
        <v>0</v>
      </c>
      <c r="Y40" s="9">
        <f t="shared" si="26"/>
        <v>0</v>
      </c>
      <c r="Z40" s="9">
        <f t="shared" si="26"/>
        <v>0</v>
      </c>
      <c r="AA40" s="9">
        <f t="shared" si="26"/>
        <v>0</v>
      </c>
      <c r="AB40" s="9">
        <f t="shared" si="26"/>
        <v>0</v>
      </c>
      <c r="AC40" s="9">
        <f t="shared" si="26"/>
        <v>0</v>
      </c>
      <c r="AD40" s="9">
        <f t="shared" si="26"/>
        <v>0</v>
      </c>
      <c r="AE40" s="9">
        <f t="shared" si="26"/>
        <v>0</v>
      </c>
      <c r="AF40" s="9">
        <f t="shared" si="26"/>
        <v>0</v>
      </c>
      <c r="AG40" s="9">
        <f t="shared" si="26"/>
        <v>0</v>
      </c>
    </row>
    <row r="41" spans="1:34" x14ac:dyDescent="0.25">
      <c r="B41" t="s">
        <v>239</v>
      </c>
      <c r="E41" s="9"/>
      <c r="AC41">
        <v>0</v>
      </c>
    </row>
    <row r="42" spans="1:34" x14ac:dyDescent="0.25">
      <c r="E42" s="9"/>
    </row>
    <row r="43" spans="1:34" x14ac:dyDescent="0.25">
      <c r="B43" t="s">
        <v>240</v>
      </c>
      <c r="E43" s="9"/>
      <c r="H43" s="8">
        <v>8934.1035714285717</v>
      </c>
      <c r="I43" s="8">
        <v>8934.1035714285717</v>
      </c>
      <c r="J43" s="8">
        <v>8934.1035714285717</v>
      </c>
      <c r="K43" s="8">
        <v>8934.1035714285717</v>
      </c>
      <c r="L43" s="8">
        <v>8934.1035714285717</v>
      </c>
      <c r="M43" s="8">
        <v>8934.1035714285717</v>
      </c>
      <c r="N43" s="8">
        <v>8934.1035714285717</v>
      </c>
      <c r="O43" s="8">
        <v>8934.1035714285717</v>
      </c>
      <c r="P43" s="8">
        <v>8934.1035714285717</v>
      </c>
      <c r="Q43" s="8">
        <v>8934.1035714285717</v>
      </c>
      <c r="R43" s="8">
        <v>8934.1035714285717</v>
      </c>
      <c r="S43" s="8">
        <v>8934.1035714285717</v>
      </c>
      <c r="T43" s="8">
        <v>8934.1035714285717</v>
      </c>
      <c r="U43" s="8">
        <v>8934.1035714285717</v>
      </c>
      <c r="V43" s="8">
        <v>8934.1035714285717</v>
      </c>
      <c r="W43" s="8">
        <v>8934.1035714285717</v>
      </c>
      <c r="X43" s="8">
        <v>8934.1035714285717</v>
      </c>
      <c r="Y43" s="8">
        <v>8934.1035714285717</v>
      </c>
      <c r="Z43" s="8">
        <v>8934.1035714285717</v>
      </c>
      <c r="AA43" s="8">
        <v>8934.1035714285717</v>
      </c>
      <c r="AB43" s="8">
        <v>8934.1035714285717</v>
      </c>
      <c r="AC43" s="8">
        <v>8934.1035714285717</v>
      </c>
      <c r="AD43" s="8">
        <v>8934.1035714285717</v>
      </c>
      <c r="AE43" s="8">
        <v>8934.1035714285717</v>
      </c>
      <c r="AF43" s="8">
        <v>8934.1035714285717</v>
      </c>
      <c r="AG43" s="8">
        <v>8934.1035714285717</v>
      </c>
    </row>
    <row r="44" spans="1:34" x14ac:dyDescent="0.25">
      <c r="B44" t="s">
        <v>241</v>
      </c>
      <c r="E44" s="9"/>
      <c r="H44" s="8">
        <v>449.91818181818178</v>
      </c>
      <c r="I44" s="8">
        <v>449.91818181818178</v>
      </c>
      <c r="J44" s="8">
        <v>449.91818181818178</v>
      </c>
      <c r="K44" s="8">
        <v>449.91818181818178</v>
      </c>
      <c r="L44" s="8">
        <v>449.91818181818178</v>
      </c>
      <c r="M44" s="8">
        <v>449.91818181818178</v>
      </c>
      <c r="N44" s="8">
        <v>449.91818181818178</v>
      </c>
      <c r="O44" s="8">
        <v>449.91818181818178</v>
      </c>
      <c r="P44" s="8">
        <v>449.91818181818178</v>
      </c>
      <c r="Q44" s="8">
        <v>449.91818181818178</v>
      </c>
      <c r="R44" s="8">
        <v>449.91818181818178</v>
      </c>
      <c r="S44" s="8">
        <v>449.91818181818178</v>
      </c>
      <c r="T44" s="8">
        <v>449.91818181818178</v>
      </c>
      <c r="U44" s="8">
        <v>449.91818181818178</v>
      </c>
      <c r="V44" s="8">
        <v>449.91818181818178</v>
      </c>
      <c r="W44" s="8">
        <v>449.91818181818178</v>
      </c>
      <c r="X44" s="8">
        <v>449.91818181818178</v>
      </c>
      <c r="Y44" s="8">
        <v>449.91818181818178</v>
      </c>
      <c r="Z44" s="8">
        <v>449.91818181818178</v>
      </c>
      <c r="AA44" s="8">
        <v>449.91818181818178</v>
      </c>
      <c r="AB44" s="8">
        <v>449.91818181818178</v>
      </c>
      <c r="AC44" s="8">
        <v>449.91818181818178</v>
      </c>
      <c r="AD44" s="8">
        <v>449.91818181818178</v>
      </c>
      <c r="AE44" s="8">
        <v>449.91818181818178</v>
      </c>
      <c r="AF44" s="8">
        <v>449.91818181818178</v>
      </c>
      <c r="AG44" s="8">
        <v>449.91818181818178</v>
      </c>
    </row>
    <row r="45" spans="1:34" x14ac:dyDescent="0.25">
      <c r="B45" t="s">
        <v>242</v>
      </c>
      <c r="E45" s="9"/>
      <c r="H45" s="8">
        <v>267.41339285714287</v>
      </c>
      <c r="I45" s="8">
        <v>267.41339285714287</v>
      </c>
      <c r="J45" s="8">
        <v>267.41339285714287</v>
      </c>
      <c r="K45" s="8">
        <v>267.41339285714287</v>
      </c>
      <c r="L45" s="8">
        <v>267.41339285714287</v>
      </c>
      <c r="M45" s="8">
        <v>267.41339285714287</v>
      </c>
      <c r="N45" s="8">
        <v>267.41339285714287</v>
      </c>
      <c r="O45" s="8">
        <v>267.41339285714287</v>
      </c>
      <c r="P45" s="8">
        <v>267.41339285714287</v>
      </c>
      <c r="Q45" s="8">
        <v>267.41339285714287</v>
      </c>
      <c r="R45" s="8">
        <v>267.41339285714287</v>
      </c>
      <c r="S45" s="8">
        <v>267.41339285714287</v>
      </c>
      <c r="T45" s="8">
        <v>267.41339285714287</v>
      </c>
      <c r="U45" s="8">
        <v>267.41339285714287</v>
      </c>
      <c r="V45" s="8">
        <v>267.41339285714287</v>
      </c>
      <c r="W45" s="8">
        <v>267.41339285714287</v>
      </c>
      <c r="X45" s="8">
        <v>267.41339285714287</v>
      </c>
      <c r="Y45" s="8">
        <v>267.41339285714287</v>
      </c>
      <c r="Z45" s="8">
        <v>267.41339285714287</v>
      </c>
      <c r="AA45" s="8">
        <v>267.41339285714287</v>
      </c>
      <c r="AB45" s="8">
        <v>267.41339285714287</v>
      </c>
      <c r="AC45" s="8">
        <v>267.41339285714287</v>
      </c>
      <c r="AD45" s="8">
        <v>267.41339285714287</v>
      </c>
      <c r="AE45" s="8">
        <v>267.41339285714287</v>
      </c>
      <c r="AF45" s="8">
        <v>267.41339285714287</v>
      </c>
      <c r="AG45" s="8">
        <v>267.41339285714287</v>
      </c>
    </row>
    <row r="46" spans="1:34" x14ac:dyDescent="0.25">
      <c r="B46" t="s">
        <v>243</v>
      </c>
      <c r="E46" s="9"/>
      <c r="H46">
        <v>3654</v>
      </c>
      <c r="I46">
        <v>3504</v>
      </c>
      <c r="J46">
        <v>3518</v>
      </c>
      <c r="K46">
        <v>3735</v>
      </c>
      <c r="L46">
        <v>259</v>
      </c>
      <c r="M46">
        <v>200</v>
      </c>
      <c r="N46">
        <v>162</v>
      </c>
      <c r="O46">
        <v>172</v>
      </c>
      <c r="P46">
        <v>349</v>
      </c>
      <c r="Q46">
        <v>254</v>
      </c>
      <c r="R46">
        <v>180</v>
      </c>
      <c r="S46">
        <v>159</v>
      </c>
      <c r="T46">
        <v>259</v>
      </c>
      <c r="U46">
        <v>124</v>
      </c>
      <c r="V46">
        <v>203</v>
      </c>
      <c r="W46">
        <v>200</v>
      </c>
      <c r="X46">
        <v>166</v>
      </c>
      <c r="Y46">
        <v>263</v>
      </c>
      <c r="Z46">
        <v>80</v>
      </c>
      <c r="AA46">
        <v>0</v>
      </c>
      <c r="AB46">
        <v>0</v>
      </c>
      <c r="AC46">
        <v>0</v>
      </c>
      <c r="AD46">
        <v>0</v>
      </c>
      <c r="AE46">
        <v>0</v>
      </c>
      <c r="AF46">
        <v>0</v>
      </c>
      <c r="AG46">
        <v>0</v>
      </c>
      <c r="AH46">
        <v>6765</v>
      </c>
    </row>
    <row r="47" spans="1:34" x14ac:dyDescent="0.25">
      <c r="B47" t="s">
        <v>188</v>
      </c>
      <c r="E47" s="9"/>
      <c r="H47">
        <v>34</v>
      </c>
      <c r="I47">
        <v>22</v>
      </c>
      <c r="J47">
        <v>22</v>
      </c>
      <c r="K47">
        <v>32</v>
      </c>
      <c r="L47">
        <v>0</v>
      </c>
      <c r="M47">
        <v>2</v>
      </c>
      <c r="N47">
        <v>1</v>
      </c>
      <c r="O47">
        <v>2</v>
      </c>
      <c r="P47">
        <v>0</v>
      </c>
      <c r="Q47">
        <v>0</v>
      </c>
      <c r="R47">
        <v>0</v>
      </c>
      <c r="S47">
        <v>0</v>
      </c>
      <c r="T47">
        <v>0</v>
      </c>
      <c r="U47">
        <v>0</v>
      </c>
      <c r="V47">
        <v>0</v>
      </c>
      <c r="W47">
        <v>0</v>
      </c>
      <c r="X47">
        <v>7</v>
      </c>
      <c r="Y47">
        <f>BH23</f>
        <v>0</v>
      </c>
      <c r="Z47" s="12">
        <f>BI23</f>
        <v>0</v>
      </c>
      <c r="AA47" s="12">
        <f t="shared" ref="AA47:AE47" si="27">BJ23</f>
        <v>0</v>
      </c>
      <c r="AB47" s="12">
        <f t="shared" si="27"/>
        <v>0</v>
      </c>
      <c r="AC47" s="12">
        <f t="shared" si="27"/>
        <v>0</v>
      </c>
      <c r="AD47" s="12">
        <f t="shared" si="27"/>
        <v>0</v>
      </c>
      <c r="AE47" s="12">
        <f t="shared" si="27"/>
        <v>0</v>
      </c>
      <c r="AF47" s="12">
        <f t="shared" ref="AF47:AG48" si="28">BO23</f>
        <v>0</v>
      </c>
      <c r="AG47" s="12">
        <f t="shared" si="28"/>
        <v>0</v>
      </c>
      <c r="AH47">
        <v>59</v>
      </c>
    </row>
    <row r="48" spans="1:34" x14ac:dyDescent="0.25">
      <c r="B48" t="s">
        <v>189</v>
      </c>
      <c r="E48" s="9"/>
      <c r="H48">
        <v>55</v>
      </c>
      <c r="I48">
        <v>59</v>
      </c>
      <c r="J48">
        <v>44</v>
      </c>
      <c r="K48">
        <v>40</v>
      </c>
      <c r="L48">
        <v>0</v>
      </c>
      <c r="M48">
        <v>1</v>
      </c>
      <c r="N48">
        <v>5</v>
      </c>
      <c r="O48">
        <v>6</v>
      </c>
      <c r="P48">
        <v>0</v>
      </c>
      <c r="Q48">
        <v>0</v>
      </c>
      <c r="R48">
        <v>0</v>
      </c>
      <c r="S48">
        <v>6</v>
      </c>
      <c r="T48">
        <v>0</v>
      </c>
      <c r="U48">
        <v>0</v>
      </c>
      <c r="V48">
        <v>0</v>
      </c>
      <c r="W48">
        <v>0</v>
      </c>
      <c r="X48">
        <v>0</v>
      </c>
      <c r="Y48" s="12">
        <f>BH24</f>
        <v>0</v>
      </c>
      <c r="Z48" s="12">
        <f>BI24</f>
        <v>0</v>
      </c>
      <c r="AA48" s="12">
        <f t="shared" ref="AA48:AE48" si="29">BJ24</f>
        <v>0</v>
      </c>
      <c r="AB48" s="12">
        <f t="shared" si="29"/>
        <v>0</v>
      </c>
      <c r="AC48" s="12">
        <f t="shared" si="29"/>
        <v>0</v>
      </c>
      <c r="AD48" s="12">
        <f t="shared" si="29"/>
        <v>0</v>
      </c>
      <c r="AE48" s="12">
        <f t="shared" si="29"/>
        <v>0</v>
      </c>
      <c r="AF48" s="12">
        <f t="shared" si="28"/>
        <v>0</v>
      </c>
      <c r="AG48" s="12">
        <f t="shared" si="28"/>
        <v>0</v>
      </c>
      <c r="AH48">
        <v>93</v>
      </c>
    </row>
    <row r="49" spans="2:34" x14ac:dyDescent="0.25">
      <c r="B49" t="s">
        <v>244</v>
      </c>
      <c r="E49" s="9"/>
      <c r="H49">
        <v>452</v>
      </c>
      <c r="I49">
        <v>793</v>
      </c>
      <c r="J49">
        <v>1153</v>
      </c>
      <c r="K49">
        <v>1233</v>
      </c>
      <c r="L49">
        <v>66</v>
      </c>
      <c r="M49">
        <v>59</v>
      </c>
      <c r="N49">
        <v>28</v>
      </c>
      <c r="O49">
        <v>82</v>
      </c>
      <c r="P49">
        <v>28</v>
      </c>
      <c r="Q49">
        <v>72</v>
      </c>
      <c r="R49">
        <v>39</v>
      </c>
      <c r="S49">
        <v>17</v>
      </c>
      <c r="T49">
        <v>19</v>
      </c>
      <c r="U49">
        <v>16</v>
      </c>
      <c r="V49">
        <v>35</v>
      </c>
      <c r="W49">
        <v>26</v>
      </c>
      <c r="X49">
        <v>45</v>
      </c>
      <c r="Y49">
        <f>BH25</f>
        <v>0</v>
      </c>
      <c r="Z49" s="12">
        <f t="shared" ref="Z49:AG49" si="30">BI25</f>
        <v>0</v>
      </c>
      <c r="AA49" s="12">
        <f t="shared" si="30"/>
        <v>0</v>
      </c>
      <c r="AB49" s="12">
        <f t="shared" si="30"/>
        <v>0</v>
      </c>
      <c r="AC49" s="12">
        <f t="shared" si="30"/>
        <v>0</v>
      </c>
      <c r="AD49" s="12">
        <f t="shared" si="30"/>
        <v>0</v>
      </c>
      <c r="AE49" s="12">
        <f t="shared" si="30"/>
        <v>0</v>
      </c>
      <c r="AF49" s="12">
        <f t="shared" si="30"/>
        <v>0</v>
      </c>
      <c r="AG49" s="12">
        <f t="shared" si="30"/>
        <v>0</v>
      </c>
      <c r="AH49">
        <v>1889</v>
      </c>
    </row>
    <row r="50" spans="2:34" x14ac:dyDescent="0.25">
      <c r="B50" t="s">
        <v>245</v>
      </c>
      <c r="E50" s="9"/>
      <c r="H50">
        <v>0</v>
      </c>
      <c r="I50">
        <v>0</v>
      </c>
      <c r="J50">
        <v>0</v>
      </c>
      <c r="K50">
        <v>0</v>
      </c>
      <c r="L50">
        <v>0</v>
      </c>
      <c r="M50">
        <v>0</v>
      </c>
      <c r="N50">
        <v>0</v>
      </c>
      <c r="O50">
        <v>0</v>
      </c>
      <c r="P50">
        <v>0</v>
      </c>
      <c r="Q50">
        <v>0</v>
      </c>
      <c r="R50">
        <v>0</v>
      </c>
      <c r="S50">
        <v>0</v>
      </c>
      <c r="T50">
        <v>0</v>
      </c>
      <c r="U50">
        <v>0</v>
      </c>
      <c r="V50">
        <v>0</v>
      </c>
      <c r="W50">
        <v>0</v>
      </c>
      <c r="X50">
        <v>0</v>
      </c>
      <c r="Y50">
        <f>BH26</f>
        <v>0</v>
      </c>
      <c r="Z50" s="12">
        <f t="shared" ref="Z50:AG50" si="31">BI26</f>
        <v>0</v>
      </c>
      <c r="AA50" s="12">
        <f t="shared" si="31"/>
        <v>0</v>
      </c>
      <c r="AB50" s="12">
        <f t="shared" si="31"/>
        <v>0</v>
      </c>
      <c r="AC50" s="12">
        <f t="shared" si="31"/>
        <v>0</v>
      </c>
      <c r="AD50" s="12">
        <f t="shared" si="31"/>
        <v>0</v>
      </c>
      <c r="AE50" s="12">
        <f t="shared" si="31"/>
        <v>0</v>
      </c>
      <c r="AF50" s="12">
        <f t="shared" si="31"/>
        <v>0</v>
      </c>
      <c r="AG50" s="12">
        <f t="shared" si="31"/>
        <v>0</v>
      </c>
      <c r="AH50">
        <v>207</v>
      </c>
    </row>
    <row r="51" spans="2:34" x14ac:dyDescent="0.25">
      <c r="B51" t="s">
        <v>246</v>
      </c>
      <c r="E51" s="9"/>
      <c r="H51" s="9">
        <v>0.05</v>
      </c>
      <c r="I51" s="9">
        <v>0.05</v>
      </c>
      <c r="J51" s="9">
        <v>0.05</v>
      </c>
      <c r="K51" s="9">
        <v>0.05</v>
      </c>
      <c r="L51" s="9">
        <v>0.05</v>
      </c>
      <c r="M51" s="9">
        <v>0.05</v>
      </c>
      <c r="N51" s="9">
        <v>0.05</v>
      </c>
      <c r="O51" s="9">
        <v>0.05</v>
      </c>
      <c r="P51" s="9">
        <v>0.05</v>
      </c>
      <c r="Q51" s="9">
        <v>0.05</v>
      </c>
      <c r="R51" s="9">
        <v>0.05</v>
      </c>
      <c r="S51" s="9">
        <v>0.05</v>
      </c>
      <c r="T51" s="9">
        <v>0.05</v>
      </c>
      <c r="U51" s="9">
        <v>0.05</v>
      </c>
      <c r="V51" s="9">
        <v>0.05</v>
      </c>
      <c r="W51" s="9">
        <v>0.05</v>
      </c>
      <c r="X51" s="9">
        <v>0.05</v>
      </c>
      <c r="Y51" s="9">
        <v>0.05</v>
      </c>
      <c r="Z51" s="9">
        <v>0.05</v>
      </c>
      <c r="AA51" s="9">
        <v>0.05</v>
      </c>
      <c r="AB51" s="9">
        <v>0.05</v>
      </c>
      <c r="AC51" s="9">
        <v>0.05</v>
      </c>
      <c r="AD51" s="9">
        <v>0.05</v>
      </c>
      <c r="AE51" s="9">
        <v>0.05</v>
      </c>
      <c r="AF51" s="9">
        <v>0.05</v>
      </c>
      <c r="AG51" s="9">
        <v>0.05</v>
      </c>
    </row>
    <row r="52" spans="2:34" x14ac:dyDescent="0.25">
      <c r="B52" t="s">
        <v>247</v>
      </c>
      <c r="E52" s="9"/>
      <c r="H52" s="9">
        <v>0.95</v>
      </c>
      <c r="I52" s="9">
        <v>0.95</v>
      </c>
      <c r="J52" s="9">
        <v>0.95</v>
      </c>
      <c r="K52" s="9">
        <v>0.95</v>
      </c>
      <c r="L52" s="9">
        <v>0.95</v>
      </c>
      <c r="M52" s="9">
        <v>0.95</v>
      </c>
      <c r="N52" s="9">
        <v>0.95</v>
      </c>
      <c r="O52" s="9">
        <v>0.95</v>
      </c>
      <c r="P52" s="9">
        <v>0.95</v>
      </c>
      <c r="Q52" s="9">
        <v>0.95</v>
      </c>
      <c r="R52" s="9">
        <v>0.95</v>
      </c>
      <c r="S52" s="9">
        <v>0.95</v>
      </c>
      <c r="T52" s="9">
        <v>0.95</v>
      </c>
      <c r="U52" s="9">
        <v>0.95</v>
      </c>
      <c r="V52" s="9">
        <v>0.95</v>
      </c>
      <c r="W52" s="9">
        <v>0.95</v>
      </c>
      <c r="X52" s="9">
        <v>0.95</v>
      </c>
      <c r="Y52" s="9">
        <v>0.95</v>
      </c>
      <c r="Z52" s="9">
        <v>0.95</v>
      </c>
      <c r="AA52" s="9">
        <v>0.95</v>
      </c>
      <c r="AB52" s="9">
        <v>0.95</v>
      </c>
      <c r="AC52" s="9">
        <v>0.95</v>
      </c>
      <c r="AD52" s="9">
        <v>0.95</v>
      </c>
      <c r="AE52" s="9">
        <v>0.95</v>
      </c>
      <c r="AF52" s="9">
        <v>0.95</v>
      </c>
      <c r="AG52" s="9">
        <v>0.95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A729-A9A5-4550-8301-BB2114078280}">
  <dimension ref="A1:BJ41"/>
  <sheetViews>
    <sheetView topLeftCell="A22" workbookViewId="0">
      <selection activeCell="D38" sqref="D38"/>
    </sheetView>
  </sheetViews>
  <sheetFormatPr defaultRowHeight="15" x14ac:dyDescent="0.25"/>
  <cols>
    <col min="1" max="1" width="10.7109375" style="23" bestFit="1" customWidth="1"/>
    <col min="4" max="4" width="12.85546875" bestFit="1" customWidth="1"/>
    <col min="5" max="5" width="7.140625" style="12" bestFit="1" customWidth="1"/>
    <col min="9" max="9" width="14" customWidth="1"/>
    <col min="10" max="10" width="14" style="12" customWidth="1"/>
    <col min="11" max="12" width="9.140625" style="12"/>
    <col min="14" max="14" width="9.140625" style="12"/>
    <col min="17" max="19" width="9.140625" style="12"/>
    <col min="23" max="24" width="9.140625" style="12"/>
    <col min="25" max="25" width="13" customWidth="1"/>
    <col min="27" max="27" width="12.7109375" customWidth="1"/>
    <col min="30" max="30" width="9.140625" style="12"/>
    <col min="36" max="36" width="10.7109375" style="2" bestFit="1" customWidth="1"/>
    <col min="38" max="38" width="12" style="1" bestFit="1" customWidth="1"/>
    <col min="39" max="39" width="10.7109375" bestFit="1" customWidth="1"/>
    <col min="42" max="42" width="16.140625" customWidth="1"/>
    <col min="43" max="43" width="21.7109375" bestFit="1" customWidth="1"/>
    <col min="44" max="44" width="16.42578125" bestFit="1" customWidth="1"/>
    <col min="62" max="62" width="10.42578125" bestFit="1" customWidth="1"/>
  </cols>
  <sheetData>
    <row r="1" spans="1:62" s="12" customFormat="1" x14ac:dyDescent="0.25">
      <c r="A1" s="23" cm="1">
        <f t="array" aca="1" ref="A1" ca="1">OFFSET('STATE SUMMARY'!$A$3,MATCH('DASHBOARD STATE'!$D$9,Periodstate1,0),MATCH('DASHBOARD STATE'!$A$9,IST90INDICATORSSTATE,0),'DASHBOARD STATE'!$F$12)</f>
        <v>175</v>
      </c>
      <c r="B1" s="86" t="s">
        <v>298</v>
      </c>
      <c r="C1" s="86"/>
      <c r="D1" s="86"/>
      <c r="E1" s="86"/>
      <c r="F1" s="86"/>
      <c r="G1" s="86"/>
      <c r="H1" s="86"/>
      <c r="I1" s="86"/>
      <c r="J1" s="14" cm="1">
        <f t="array" aca="1" ref="J1:J6" ca="1">OFFSET($S$3,MATCH('DASHBOARD STATE'!$D$9,Periodstate1,0),MATCH('DASHBOARD STATE'!E53,VLSampleSentstate,0),'DASHBOARD STATE'!$F$12)</f>
        <v>1462</v>
      </c>
      <c r="K1" s="86" t="s">
        <v>295</v>
      </c>
      <c r="L1" s="86"/>
      <c r="M1" s="86"/>
      <c r="N1" s="86"/>
      <c r="O1" s="86"/>
      <c r="P1" s="86"/>
      <c r="Q1" s="17"/>
      <c r="R1" s="59"/>
      <c r="S1" s="14"/>
      <c r="T1" s="86" t="s">
        <v>296</v>
      </c>
      <c r="U1" s="86"/>
      <c r="V1" s="86"/>
      <c r="W1" s="17"/>
      <c r="X1" s="14"/>
      <c r="Y1" s="86" t="s">
        <v>297</v>
      </c>
      <c r="Z1" s="86"/>
      <c r="AA1" s="86"/>
      <c r="AB1" s="86"/>
      <c r="AC1" s="86"/>
      <c r="AD1" s="86"/>
      <c r="AE1" s="86"/>
      <c r="AF1" s="86"/>
      <c r="AG1" s="86"/>
      <c r="AJ1" s="2"/>
      <c r="AL1" s="1"/>
    </row>
    <row r="2" spans="1:62" s="12" customFormat="1" x14ac:dyDescent="0.25">
      <c r="A2" s="23"/>
      <c r="B2" s="13"/>
      <c r="C2" s="13"/>
      <c r="D2" s="13"/>
      <c r="E2" s="13"/>
      <c r="F2" s="13"/>
      <c r="G2" s="13"/>
      <c r="H2" s="13"/>
      <c r="I2" s="13"/>
      <c r="J2" s="14">
        <f ca="1"/>
        <v>1664</v>
      </c>
      <c r="K2" s="13"/>
      <c r="L2" s="13"/>
      <c r="M2" s="13"/>
      <c r="N2" s="13"/>
      <c r="O2" s="13"/>
      <c r="P2" s="13"/>
      <c r="Q2" s="17"/>
      <c r="R2" s="59"/>
      <c r="S2" s="14"/>
      <c r="T2" s="13"/>
      <c r="U2" s="13"/>
      <c r="V2" s="13"/>
      <c r="W2" s="17"/>
      <c r="X2" s="14"/>
      <c r="Y2" s="13"/>
      <c r="Z2" s="13"/>
      <c r="AA2" s="13"/>
      <c r="AB2" s="13"/>
      <c r="AC2" s="13"/>
      <c r="AD2" s="13"/>
      <c r="AE2" s="13"/>
      <c r="AF2" s="13"/>
      <c r="AG2" s="13"/>
      <c r="AJ2" s="2"/>
      <c r="AL2" s="1"/>
    </row>
    <row r="3" spans="1:62" ht="59.25" customHeight="1" x14ac:dyDescent="0.25">
      <c r="A3" s="23" t="s">
        <v>286</v>
      </c>
      <c r="B3" t="s">
        <v>214</v>
      </c>
      <c r="C3" t="s">
        <v>120</v>
      </c>
      <c r="D3" t="s">
        <v>121</v>
      </c>
      <c r="E3" s="12" t="s">
        <v>289</v>
      </c>
      <c r="F3" s="3" t="s">
        <v>288</v>
      </c>
      <c r="G3" s="3" t="s">
        <v>290</v>
      </c>
      <c r="H3" s="3" t="s">
        <v>291</v>
      </c>
      <c r="I3" s="3" t="s">
        <v>292</v>
      </c>
      <c r="J3" s="15">
        <f ca="1"/>
        <v>4109</v>
      </c>
      <c r="K3" s="12" t="s">
        <v>124</v>
      </c>
      <c r="L3" s="12" t="s">
        <v>293</v>
      </c>
      <c r="M3" s="3" t="s">
        <v>294</v>
      </c>
      <c r="N3" s="3" t="s">
        <v>301</v>
      </c>
      <c r="O3" s="3" t="s">
        <v>224</v>
      </c>
      <c r="P3" s="3" t="s">
        <v>225</v>
      </c>
      <c r="Q3" s="3" t="s">
        <v>305</v>
      </c>
      <c r="R3" s="3" t="s">
        <v>393</v>
      </c>
      <c r="S3" s="15"/>
      <c r="T3" s="3" t="s">
        <v>228</v>
      </c>
      <c r="U3" s="3" t="s">
        <v>229</v>
      </c>
      <c r="V3" s="3" t="s">
        <v>308</v>
      </c>
      <c r="W3" s="3" t="s">
        <v>309</v>
      </c>
      <c r="X3" s="15"/>
      <c r="Y3" s="3" t="s">
        <v>233</v>
      </c>
      <c r="Z3" s="3" t="s">
        <v>132</v>
      </c>
      <c r="AA3" s="3" t="s">
        <v>236</v>
      </c>
      <c r="AB3" s="12" t="s">
        <v>134</v>
      </c>
      <c r="AC3" s="3" t="s">
        <v>245</v>
      </c>
      <c r="AD3" s="12" t="s">
        <v>243</v>
      </c>
      <c r="AE3" s="3" t="s">
        <v>244</v>
      </c>
      <c r="AF3" s="3" t="s">
        <v>189</v>
      </c>
      <c r="AG3" s="12" t="s">
        <v>188</v>
      </c>
      <c r="AR3" s="12" cm="1">
        <f t="array" aca="1" ref="AR3" ca="1">OFFSET($A$3,MATCH('DASHBOARD STATE'!$D$9,Periodstate1,0),MATCH('DASHBOARD STATE'!$C$25,second90indicatorsnamestate,0),'DASHBOARD STATE'!$I$29)</f>
        <v>3.4791252485089463E-2</v>
      </c>
      <c r="AU3" s="12">
        <f ca="1">OFFSET($S$3,MATCH('DASHBOARD STATE'!$D$9,Periodstate1,0),'DASHBOARD STATE'!$I$29)</f>
        <v>1211</v>
      </c>
    </row>
    <row r="4" spans="1:62" x14ac:dyDescent="0.25">
      <c r="A4" s="2">
        <f>'STATE PIVOT'!AU5</f>
        <v>43769</v>
      </c>
      <c r="B4">
        <f>'STATE PIVOT'!H6</f>
        <v>104488</v>
      </c>
      <c r="C4" s="12">
        <f>'STATE PIVOT'!H7</f>
        <v>82782</v>
      </c>
      <c r="D4" s="12">
        <f>'STATE PIVOT'!H8</f>
        <v>4405</v>
      </c>
      <c r="E4" s="9">
        <f>IFERROR(D4/C4,"-")</f>
        <v>5.3212050928945903E-2</v>
      </c>
      <c r="F4">
        <f>'STATE PIVOT'!H12</f>
        <v>6163</v>
      </c>
      <c r="G4" s="12">
        <f>'STATE PIVOT'!H13</f>
        <v>1436</v>
      </c>
      <c r="H4" s="9">
        <f>IFERROR(G4/F4,"-")</f>
        <v>0.23300340743144574</v>
      </c>
      <c r="I4" s="9">
        <f>IFERROR(G4/D4,"-")</f>
        <v>0.32599318955732121</v>
      </c>
      <c r="J4" s="16">
        <f ca="1"/>
        <v>4302</v>
      </c>
      <c r="K4" s="12">
        <f>'STATE PIVOT'!AU11</f>
        <v>4359</v>
      </c>
      <c r="L4" s="9">
        <f t="shared" ref="L4:L30" si="0">IFERROR(K4/D4,"-")</f>
        <v>0.98955732122587969</v>
      </c>
      <c r="M4">
        <f>'STATE PIVOT'!AU14</f>
        <v>4268</v>
      </c>
      <c r="N4" s="9">
        <f>IFERROR(M4/K4,"-")</f>
        <v>0.97912365221381048</v>
      </c>
      <c r="O4">
        <f>'STATE PIVOT'!AU12</f>
        <v>6622</v>
      </c>
      <c r="P4">
        <f>'STATE PIVOT'!AU13</f>
        <v>1640</v>
      </c>
      <c r="Q4" s="9">
        <f>IFERROR(P4/O4,0)</f>
        <v>0.24765931742675928</v>
      </c>
      <c r="R4" s="1">
        <f>O4-P4</f>
        <v>4982</v>
      </c>
      <c r="S4" s="16"/>
      <c r="T4">
        <f>'STATE PIVOT'!AU16</f>
        <v>3014</v>
      </c>
      <c r="U4">
        <f>'STATE PIVOT'!AU17</f>
        <v>3112</v>
      </c>
      <c r="V4">
        <f>'STATE PIVOT'!AU18</f>
        <v>2337</v>
      </c>
      <c r="W4" s="9">
        <f>IFERROR(V4/U4,0)</f>
        <v>0.75096401028277637</v>
      </c>
      <c r="X4" s="16"/>
      <c r="Z4">
        <f>'STATE PIVOT'!AU19</f>
        <v>18262</v>
      </c>
      <c r="AA4">
        <f>'STATE PIVOT'!AU20</f>
        <v>4260</v>
      </c>
      <c r="AB4">
        <f>'STATE PIVOT'!AU21</f>
        <v>3770</v>
      </c>
      <c r="AC4">
        <f>'STATE PIVOT'!AU26</f>
        <v>3212</v>
      </c>
      <c r="AD4" s="12">
        <f>'STATE PIVOT'!AU22</f>
        <v>3663</v>
      </c>
      <c r="AE4">
        <f>'STATE PIVOT'!AU25</f>
        <v>452</v>
      </c>
      <c r="AF4">
        <f>'STATE PIVOT'!AU24</f>
        <v>0</v>
      </c>
      <c r="AG4">
        <f>'STATE PIVOT'!AU23</f>
        <v>34</v>
      </c>
      <c r="AK4" s="12"/>
      <c r="AM4" s="8" t="e" cm="1">
        <f t="array" ref="AM4">INDEX(scrennednamestate,MATCH('DASHBOARD STATE'!$D$9,scrennednamestate,0)):INDEX(scrennednamestate,MATCH('DASHBOARD STATE'!$D$10,scrennednamestate,0))</f>
        <v>#N/A</v>
      </c>
      <c r="AN4" s="12" t="e" cm="1">
        <f t="array" aca="1" ref="AN4" ca="1">INDEX(Periodstate1,MATCH('DASHBOARD STATE'!$D$9,Periodstate1,0)):INDEX(Periodstate1,MATCH('DASHBOARD STATE'!XEF2,Periodstate1,0)):OFFSET('STATE SUMMARY'!$A$4,0,MATCH('DASHBOARD STATE'!$A$9,'STATE SUMMARY'!$B$3:$I$3,0),27,1)</f>
        <v>#N/A</v>
      </c>
      <c r="BJ4" s="1" cm="1">
        <f t="array" aca="1" ref="BJ4:BJ9" ca="1">OFFSET('STATE SUMMARY'!$S$3,MATCH('DASHBOARD STATE'!$D$9,Periodstate1,0),MATCH('DASHBOARD STATE'!$E$53,VLSampleSentstate,0),'DASHBOARD STATE'!$F$12)</f>
        <v>1462</v>
      </c>
    </row>
    <row r="5" spans="1:62" x14ac:dyDescent="0.25">
      <c r="A5" s="2">
        <f>'STATE PIVOT'!AV5</f>
        <v>43799</v>
      </c>
      <c r="B5" s="12">
        <f>'STATE PIVOT'!I6</f>
        <v>114169</v>
      </c>
      <c r="C5" s="12">
        <f>'STATE PIVOT'!I7</f>
        <v>92475</v>
      </c>
      <c r="D5" s="12">
        <f>'STATE PIVOT'!I8</f>
        <v>4651</v>
      </c>
      <c r="E5" s="9">
        <f t="shared" ref="E5:E30" si="1">IFERROR(D5/C5,"-")</f>
        <v>5.0294674236280076E-2</v>
      </c>
      <c r="F5" s="12">
        <f>'STATE PIVOT'!I12</f>
        <v>6957</v>
      </c>
      <c r="G5" s="12">
        <f>'STATE PIVOT'!I13</f>
        <v>1730</v>
      </c>
      <c r="H5" s="9">
        <f t="shared" ref="H5:H30" si="2">IFERROR(G5/F5,"-")</f>
        <v>0.24867040390973122</v>
      </c>
      <c r="I5" s="9">
        <f t="shared" ref="I5:I30" si="3">IFERROR(G5/D5,"-")</f>
        <v>0.37196301870565468</v>
      </c>
      <c r="J5" s="16">
        <f ca="1"/>
        <v>3991</v>
      </c>
      <c r="K5" s="12">
        <f>'STATE PIVOT'!AV11</f>
        <v>4620</v>
      </c>
      <c r="L5" s="9">
        <f t="shared" si="0"/>
        <v>0.99333476671683507</v>
      </c>
      <c r="M5" s="12">
        <f>'STATE PIVOT'!AV14</f>
        <v>4472</v>
      </c>
      <c r="N5" s="9">
        <f t="shared" ref="N5:N30" si="4">IFERROR(M5/K5,"-")</f>
        <v>0.96796536796536792</v>
      </c>
      <c r="O5" s="12">
        <f>'STATE PIVOT'!AV12</f>
        <v>6867</v>
      </c>
      <c r="P5" s="12">
        <f>'STATE PIVOT'!AV13</f>
        <v>377</v>
      </c>
      <c r="Q5" s="9">
        <f t="shared" ref="Q5:Q30" si="5">IFERROR(P5/O5,0)</f>
        <v>5.4900247560798018E-2</v>
      </c>
      <c r="R5" s="1">
        <f t="shared" ref="R5:R31" si="6">O5-P5</f>
        <v>6490</v>
      </c>
      <c r="S5" s="16"/>
      <c r="T5" s="12">
        <f>'STATE PIVOT'!AV16</f>
        <v>4236</v>
      </c>
      <c r="U5" s="12">
        <f>'STATE PIVOT'!AV17</f>
        <v>3399</v>
      </c>
      <c r="V5" s="12">
        <f>'STATE PIVOT'!AV18</f>
        <v>2662</v>
      </c>
      <c r="W5" s="9">
        <f t="shared" ref="W5:W30" si="7">IFERROR(V5/U5,0)</f>
        <v>0.78317152103559873</v>
      </c>
      <c r="X5" s="16"/>
      <c r="Z5" s="12">
        <f>'STATE PIVOT'!AV19</f>
        <v>16970</v>
      </c>
      <c r="AA5" s="12">
        <f>'STATE PIVOT'!AV20</f>
        <v>3725</v>
      </c>
      <c r="AB5" s="12">
        <f>'STATE PIVOT'!AV21</f>
        <v>3708</v>
      </c>
      <c r="AC5" s="12">
        <f>'STATE PIVOT'!AV26</f>
        <v>2908</v>
      </c>
      <c r="AD5" s="12">
        <f>'STATE PIVOT'!AV22</f>
        <v>3502</v>
      </c>
      <c r="AE5" s="12">
        <f>'STATE PIVOT'!AV25</f>
        <v>793</v>
      </c>
      <c r="AF5" s="12">
        <f>'STATE PIVOT'!AV24</f>
        <v>0</v>
      </c>
      <c r="AG5" s="12">
        <f>'STATE PIVOT'!AV23</f>
        <v>22</v>
      </c>
      <c r="AL5" s="2" cm="1">
        <f t="array" aca="1" ref="AL5:AO31" ca="1">INDEX(Periodstate1,MATCH('DASHBOARD STATE'!$D$9,Periodstate1,0)):INDEX(Periodstate1,MATCH('DASHBOARD STATE'!D10,Periodstate1,0)):OFFSET('STATE SUMMARY'!$A$4,0,MATCH('DASHBOARD STATE'!$A$9,'STATE SUMMARY'!$B$3:$I$3,0),27,1)</f>
        <v>43769</v>
      </c>
      <c r="AM5">
        <f ca="1"/>
        <v>104488</v>
      </c>
      <c r="AN5" s="12">
        <f ca="1"/>
        <v>82782</v>
      </c>
      <c r="AO5">
        <f ca="1"/>
        <v>4405</v>
      </c>
      <c r="AP5" s="12" t="s">
        <v>394</v>
      </c>
      <c r="AR5" s="12" t="s">
        <v>367</v>
      </c>
      <c r="BJ5">
        <f ca="1"/>
        <v>1664</v>
      </c>
    </row>
    <row r="6" spans="1:62" x14ac:dyDescent="0.25">
      <c r="A6" s="2">
        <f>'STATE PIVOT'!AW5</f>
        <v>43830</v>
      </c>
      <c r="B6" s="12">
        <f>'STATE PIVOT'!J6</f>
        <v>114882</v>
      </c>
      <c r="C6" s="12">
        <f>'STATE PIVOT'!J7</f>
        <v>88913</v>
      </c>
      <c r="D6" s="12">
        <f>'STATE PIVOT'!J8</f>
        <v>4106</v>
      </c>
      <c r="E6" s="9">
        <f t="shared" si="1"/>
        <v>4.617997368213872E-2</v>
      </c>
      <c r="F6" s="12">
        <f>'STATE PIVOT'!J12</f>
        <v>5700</v>
      </c>
      <c r="G6" s="12">
        <f>'STATE PIVOT'!J13</f>
        <v>1518</v>
      </c>
      <c r="H6" s="9">
        <f t="shared" si="2"/>
        <v>0.26631578947368423</v>
      </c>
      <c r="I6" s="9">
        <f t="shared" si="3"/>
        <v>0.36970287384315637</v>
      </c>
      <c r="J6" s="16">
        <f ca="1"/>
        <v>4860</v>
      </c>
      <c r="K6" s="12">
        <f>'STATE PIVOT'!AW11</f>
        <v>4063</v>
      </c>
      <c r="L6" s="9">
        <f t="shared" si="0"/>
        <v>0.98952752070141259</v>
      </c>
      <c r="M6" s="12">
        <f>'STATE PIVOT'!AW14</f>
        <v>4008</v>
      </c>
      <c r="N6" s="9">
        <f t="shared" si="4"/>
        <v>0.98646320452867342</v>
      </c>
      <c r="O6" s="12">
        <f>'STATE PIVOT'!AW12</f>
        <v>6808</v>
      </c>
      <c r="P6" s="12">
        <f>'STATE PIVOT'!AW13</f>
        <v>1391</v>
      </c>
      <c r="Q6" s="9">
        <f t="shared" si="5"/>
        <v>0.20431844888366626</v>
      </c>
      <c r="R6" s="1">
        <f t="shared" si="6"/>
        <v>5417</v>
      </c>
      <c r="S6" s="16"/>
      <c r="T6" s="12">
        <f>'STATE PIVOT'!AW16</f>
        <v>3766</v>
      </c>
      <c r="U6" s="12">
        <f>'STATE PIVOT'!AW17</f>
        <v>4102</v>
      </c>
      <c r="V6" s="12">
        <f>'STATE PIVOT'!AW18</f>
        <v>3301</v>
      </c>
      <c r="W6" s="9">
        <f t="shared" si="7"/>
        <v>0.80472940029254025</v>
      </c>
      <c r="X6" s="16"/>
      <c r="Z6" s="12">
        <f>'STATE PIVOT'!AW19</f>
        <v>20213</v>
      </c>
      <c r="AA6" s="12">
        <f>'STATE PIVOT'!AW20</f>
        <v>3899</v>
      </c>
      <c r="AB6" s="12">
        <f>'STATE PIVOT'!AW21</f>
        <v>4956</v>
      </c>
      <c r="AC6" s="12">
        <f>'STATE PIVOT'!AW26</f>
        <v>3771</v>
      </c>
      <c r="AD6" s="12">
        <f>'STATE PIVOT'!AW22</f>
        <v>3795</v>
      </c>
      <c r="AE6" s="12">
        <f>'STATE PIVOT'!AW25</f>
        <v>1252</v>
      </c>
      <c r="AF6" s="12">
        <f>'STATE PIVOT'!AW24</f>
        <v>0</v>
      </c>
      <c r="AG6" s="12">
        <f>'STATE PIVOT'!AW23</f>
        <v>24</v>
      </c>
      <c r="AL6" s="1">
        <f ca="1"/>
        <v>43799</v>
      </c>
      <c r="AM6">
        <f ca="1"/>
        <v>114169</v>
      </c>
      <c r="AN6" s="20">
        <f ca="1"/>
        <v>92475</v>
      </c>
      <c r="AO6">
        <f ca="1"/>
        <v>4651</v>
      </c>
      <c r="BJ6">
        <f ca="1"/>
        <v>4109</v>
      </c>
    </row>
    <row r="7" spans="1:62" x14ac:dyDescent="0.25">
      <c r="A7" s="2">
        <f>'STATE PIVOT'!AX5</f>
        <v>43861</v>
      </c>
      <c r="B7" s="12">
        <f>'STATE PIVOT'!K6</f>
        <v>120132</v>
      </c>
      <c r="C7" s="12">
        <f>'STATE PIVOT'!K7</f>
        <v>95673</v>
      </c>
      <c r="D7" s="12">
        <f>'STATE PIVOT'!K8</f>
        <v>4360</v>
      </c>
      <c r="E7" s="9">
        <f t="shared" si="1"/>
        <v>4.5571895937202761E-2</v>
      </c>
      <c r="F7" s="12">
        <f>'STATE PIVOT'!K12</f>
        <v>5745</v>
      </c>
      <c r="G7" s="12">
        <f>'STATE PIVOT'!K13</f>
        <v>1577</v>
      </c>
      <c r="H7" s="9">
        <f t="shared" si="2"/>
        <v>0.27449956483899041</v>
      </c>
      <c r="I7" s="9">
        <f t="shared" si="3"/>
        <v>0.36169724770642203</v>
      </c>
      <c r="J7" s="16"/>
      <c r="K7" s="12">
        <f>'STATE PIVOT'!AX11</f>
        <v>4238</v>
      </c>
      <c r="L7" s="9">
        <f t="shared" si="0"/>
        <v>0.97201834862385317</v>
      </c>
      <c r="M7" s="12">
        <f>'STATE PIVOT'!AX14</f>
        <v>4117</v>
      </c>
      <c r="N7" s="9">
        <f t="shared" si="4"/>
        <v>0.97144879660217087</v>
      </c>
      <c r="O7" s="12">
        <f>'STATE PIVOT'!AX12</f>
        <v>5953</v>
      </c>
      <c r="P7" s="12">
        <f>'STATE PIVOT'!AX13</f>
        <v>977</v>
      </c>
      <c r="Q7" s="9">
        <f t="shared" si="5"/>
        <v>0.16411893163111035</v>
      </c>
      <c r="R7" s="1">
        <f t="shared" si="6"/>
        <v>4976</v>
      </c>
      <c r="S7" s="16"/>
      <c r="T7" s="12">
        <f>'STATE PIVOT'!AX16</f>
        <v>4528</v>
      </c>
      <c r="U7" s="12">
        <f>'STATE PIVOT'!AX17</f>
        <v>2721</v>
      </c>
      <c r="V7" s="12">
        <f>'STATE PIVOT'!AX18</f>
        <v>2216</v>
      </c>
      <c r="W7" s="9">
        <f t="shared" si="7"/>
        <v>0.81440646821021678</v>
      </c>
      <c r="X7" s="16"/>
      <c r="Z7" s="12">
        <f>'STATE PIVOT'!AX19</f>
        <v>23275</v>
      </c>
      <c r="AA7" s="12">
        <f>'STATE PIVOT'!AX20</f>
        <v>4793</v>
      </c>
      <c r="AB7" s="12">
        <f>'STATE PIVOT'!AX21</f>
        <v>6996</v>
      </c>
      <c r="AC7" s="12">
        <f>'STATE PIVOT'!AX26</f>
        <v>4197</v>
      </c>
      <c r="AD7" s="12">
        <f>'STATE PIVOT'!AX22</f>
        <v>4279</v>
      </c>
      <c r="AE7" s="12">
        <f>'STATE PIVOT'!AX25</f>
        <v>1323</v>
      </c>
      <c r="AF7" s="12">
        <f>'STATE PIVOT'!AX24</f>
        <v>0</v>
      </c>
      <c r="AG7" s="12">
        <f>'STATE PIVOT'!AX23</f>
        <v>32</v>
      </c>
      <c r="AL7" s="1">
        <f ca="1"/>
        <v>43830</v>
      </c>
      <c r="AM7">
        <f ca="1"/>
        <v>114882</v>
      </c>
      <c r="AN7">
        <f ca="1"/>
        <v>88913</v>
      </c>
      <c r="AO7">
        <f ca="1"/>
        <v>4106</v>
      </c>
      <c r="AQ7" s="2">
        <f>'DASHBOARD STATE'!C40</f>
        <v>43899</v>
      </c>
      <c r="BJ7">
        <f ca="1"/>
        <v>4302</v>
      </c>
    </row>
    <row r="8" spans="1:62" x14ac:dyDescent="0.25">
      <c r="A8" s="2">
        <f>'STATE PIVOT'!AY5</f>
        <v>43889</v>
      </c>
      <c r="B8" s="12">
        <f>'STATE PIVOT'!L6</f>
        <v>114035</v>
      </c>
      <c r="C8" s="12">
        <f>'STATE PIVOT'!L7</f>
        <v>89679</v>
      </c>
      <c r="D8" s="12">
        <f>'STATE PIVOT'!L8</f>
        <v>3864</v>
      </c>
      <c r="E8" s="9">
        <f t="shared" si="1"/>
        <v>4.308701033686816E-2</v>
      </c>
      <c r="F8" s="12">
        <f>'STATE PIVOT'!L12</f>
        <v>5007</v>
      </c>
      <c r="G8" s="12">
        <f>'STATE PIVOT'!L13</f>
        <v>1440</v>
      </c>
      <c r="H8" s="9">
        <f t="shared" si="2"/>
        <v>0.28759736369083283</v>
      </c>
      <c r="I8" s="9">
        <f t="shared" si="3"/>
        <v>0.37267080745341613</v>
      </c>
      <c r="J8" s="16"/>
      <c r="K8" s="12">
        <f>'STATE PIVOT'!AY11</f>
        <v>3820</v>
      </c>
      <c r="L8" s="9">
        <f t="shared" si="0"/>
        <v>0.98861283643892339</v>
      </c>
      <c r="M8" s="12">
        <f>'STATE PIVOT'!AY14</f>
        <v>3727</v>
      </c>
      <c r="N8" s="9">
        <f t="shared" si="4"/>
        <v>0.9756544502617801</v>
      </c>
      <c r="O8" s="12">
        <f>'STATE PIVOT'!AY12</f>
        <v>6971</v>
      </c>
      <c r="P8" s="12">
        <f>'STATE PIVOT'!AY13</f>
        <v>3300</v>
      </c>
      <c r="Q8" s="9">
        <f t="shared" si="5"/>
        <v>0.47338975756706353</v>
      </c>
      <c r="R8" s="1">
        <f t="shared" si="6"/>
        <v>3671</v>
      </c>
      <c r="S8" s="16"/>
      <c r="T8" s="12">
        <f>'STATE PIVOT'!AY16</f>
        <v>5903</v>
      </c>
      <c r="U8" s="12">
        <f>'STATE PIVOT'!AY17</f>
        <v>15407</v>
      </c>
      <c r="V8" s="12">
        <f>'STATE PIVOT'!AY18</f>
        <v>12059</v>
      </c>
      <c r="W8" s="9">
        <f t="shared" si="7"/>
        <v>0.78269617706237427</v>
      </c>
      <c r="X8" s="16"/>
      <c r="Z8" s="12">
        <f>'STATE PIVOT'!AY19</f>
        <v>23783</v>
      </c>
      <c r="AA8" s="12">
        <f>'STATE PIVOT'!AY20</f>
        <v>4471</v>
      </c>
      <c r="AB8" s="12">
        <f>'STATE PIVOT'!AY21</f>
        <v>6572</v>
      </c>
      <c r="AC8" s="12">
        <f>'STATE PIVOT'!AY26</f>
        <v>3109</v>
      </c>
      <c r="AD8" s="12">
        <f>'STATE PIVOT'!AY22</f>
        <v>4257</v>
      </c>
      <c r="AE8" s="12">
        <f>'STATE PIVOT'!AY25</f>
        <v>988</v>
      </c>
      <c r="AF8" s="12">
        <f>'STATE PIVOT'!AY24</f>
        <v>171</v>
      </c>
      <c r="AG8" s="12">
        <f>'STATE PIVOT'!AY23</f>
        <v>120</v>
      </c>
      <c r="AJ8" s="2" cm="1">
        <f t="array" ref="AJ8:AJ13">INDEX(Periodstate1,MATCH('DASHBOARD STATE'!$D$9,Periodstate1,0)):INDEX(Periodstate1,MATCH('DASHBOARD STATE'!$D$10,Periodstate1,0))</f>
        <v>43892</v>
      </c>
      <c r="AL8" s="1">
        <f ca="1"/>
        <v>43861</v>
      </c>
      <c r="AM8">
        <f ca="1"/>
        <v>120132</v>
      </c>
      <c r="AN8">
        <f ca="1"/>
        <v>95673</v>
      </c>
      <c r="AO8">
        <f ca="1"/>
        <v>4360</v>
      </c>
      <c r="AP8" s="12" t="s">
        <v>224</v>
      </c>
      <c r="AQ8" s="12" t="s">
        <v>225</v>
      </c>
      <c r="AR8" t="s">
        <v>306</v>
      </c>
      <c r="AS8" s="12" t="s">
        <v>393</v>
      </c>
      <c r="BJ8">
        <f ca="1"/>
        <v>3991</v>
      </c>
    </row>
    <row r="9" spans="1:62" x14ac:dyDescent="0.25">
      <c r="A9" s="2">
        <f>'STATE PIVOT'!AZ5</f>
        <v>43892</v>
      </c>
      <c r="B9" s="12">
        <f>'STATE PIVOT'!M6</f>
        <v>6053</v>
      </c>
      <c r="C9" s="12">
        <f>'STATE PIVOT'!M7</f>
        <v>5030</v>
      </c>
      <c r="D9" s="12">
        <f>'STATE PIVOT'!M8</f>
        <v>175</v>
      </c>
      <c r="E9" s="9">
        <f t="shared" si="1"/>
        <v>3.4791252485089463E-2</v>
      </c>
      <c r="F9" s="12">
        <f>'STATE PIVOT'!M12</f>
        <v>225</v>
      </c>
      <c r="G9" s="12">
        <f>'STATE PIVOT'!M13</f>
        <v>62</v>
      </c>
      <c r="H9" s="9">
        <f t="shared" si="2"/>
        <v>0.27555555555555555</v>
      </c>
      <c r="I9" s="9">
        <f t="shared" si="3"/>
        <v>0.35428571428571426</v>
      </c>
      <c r="J9" s="16"/>
      <c r="K9" s="12">
        <f>'STATE PIVOT'!AZ11</f>
        <v>176</v>
      </c>
      <c r="L9" s="9">
        <f t="shared" si="0"/>
        <v>1.0057142857142858</v>
      </c>
      <c r="M9" s="12">
        <f>'STATE PIVOT'!AZ14</f>
        <v>173</v>
      </c>
      <c r="N9" s="9">
        <f t="shared" si="4"/>
        <v>0.98295454545454541</v>
      </c>
      <c r="O9" s="12">
        <f>'STATE PIVOT'!AZ12</f>
        <v>332</v>
      </c>
      <c r="P9" s="12">
        <f>'STATE PIVOT'!AZ13</f>
        <v>143</v>
      </c>
      <c r="Q9" s="9">
        <f t="shared" si="5"/>
        <v>0.43072289156626509</v>
      </c>
      <c r="R9" s="1">
        <f t="shared" si="6"/>
        <v>189</v>
      </c>
      <c r="S9" s="16"/>
      <c r="T9" s="70">
        <f>'STATE PIVOT'!AZ16</f>
        <v>1462</v>
      </c>
      <c r="U9" s="12">
        <f>'STATE PIVOT'!AZ17</f>
        <v>4953</v>
      </c>
      <c r="V9" s="12">
        <f>'STATE PIVOT'!AZ18</f>
        <v>4006</v>
      </c>
      <c r="W9" s="9">
        <f t="shared" si="7"/>
        <v>0.80880274581061984</v>
      </c>
      <c r="X9" s="16"/>
      <c r="Z9" s="12">
        <f>'STATE PIVOT'!AZ19</f>
        <v>1211</v>
      </c>
      <c r="AA9" s="12">
        <f>'STATE PIVOT'!AZ20</f>
        <v>269</v>
      </c>
      <c r="AB9" s="12">
        <f>'STATE PIVOT'!AZ21</f>
        <v>368</v>
      </c>
      <c r="AC9" s="12">
        <f>'STATE PIVOT'!AZ26</f>
        <v>213</v>
      </c>
      <c r="AD9" s="12">
        <f>'STATE PIVOT'!AZ22</f>
        <v>178</v>
      </c>
      <c r="AE9" s="12">
        <f>'STATE PIVOT'!AZ25</f>
        <v>69</v>
      </c>
      <c r="AF9" s="12">
        <f>'STATE PIVOT'!AZ24</f>
        <v>3</v>
      </c>
      <c r="AG9" s="12">
        <f>'STATE PIVOT'!AZ23</f>
        <v>1</v>
      </c>
      <c r="AJ9" s="2">
        <v>43893</v>
      </c>
      <c r="AL9" s="1">
        <f ca="1"/>
        <v>43889</v>
      </c>
      <c r="AM9">
        <f ca="1"/>
        <v>114035</v>
      </c>
      <c r="AN9">
        <f ca="1"/>
        <v>89679</v>
      </c>
      <c r="AO9">
        <f ca="1"/>
        <v>3864</v>
      </c>
      <c r="AP9" s="12">
        <f>INDEX($O$4:$O$31,MATCH($AQ$7,A4:A31))</f>
        <v>341</v>
      </c>
      <c r="AQ9" s="12">
        <f>INDEX($P$4:$P$31,MATCH($AQ$7,A4:A31))</f>
        <v>108</v>
      </c>
      <c r="AR9" s="22">
        <f>INDEX(Q4:Q31,MATCH(AQ7,A4:A31))</f>
        <v>0.31671554252199413</v>
      </c>
      <c r="AS9" s="72">
        <f>INDEX(R4:R31,MATCH(AQ7,A4:A31))</f>
        <v>233</v>
      </c>
      <c r="AU9" s="12" t="s">
        <v>292</v>
      </c>
      <c r="BJ9">
        <f ca="1"/>
        <v>4860</v>
      </c>
    </row>
    <row r="10" spans="1:62" x14ac:dyDescent="0.25">
      <c r="A10" s="2">
        <f>'STATE PIVOT'!BA5</f>
        <v>43893</v>
      </c>
      <c r="B10" s="12">
        <f>'STATE PIVOT'!N6</f>
        <v>6289</v>
      </c>
      <c r="C10" s="12">
        <f>'STATE PIVOT'!N7</f>
        <v>5139</v>
      </c>
      <c r="D10" s="12">
        <f>'STATE PIVOT'!N8</f>
        <v>197</v>
      </c>
      <c r="E10" s="9">
        <f t="shared" si="1"/>
        <v>3.8334306285269508E-2</v>
      </c>
      <c r="F10" s="12">
        <f>'STATE PIVOT'!N12</f>
        <v>244</v>
      </c>
      <c r="G10" s="12">
        <f>'STATE PIVOT'!N13</f>
        <v>88</v>
      </c>
      <c r="H10" s="9">
        <f t="shared" si="2"/>
        <v>0.36065573770491804</v>
      </c>
      <c r="I10" s="9">
        <f t="shared" si="3"/>
        <v>0.4467005076142132</v>
      </c>
      <c r="J10" s="16"/>
      <c r="K10" s="12">
        <f>'STATE PIVOT'!BA11</f>
        <v>201</v>
      </c>
      <c r="L10" s="9">
        <f t="shared" si="0"/>
        <v>1.0203045685279188</v>
      </c>
      <c r="M10" s="12">
        <f>'STATE PIVOT'!BA14</f>
        <v>197</v>
      </c>
      <c r="N10" s="9">
        <f t="shared" si="4"/>
        <v>0.98009950248756217</v>
      </c>
      <c r="O10" s="12">
        <f>'STATE PIVOT'!BA12</f>
        <v>379</v>
      </c>
      <c r="P10" s="12">
        <f>'STATE PIVOT'!BA13</f>
        <v>216</v>
      </c>
      <c r="Q10" s="9">
        <f t="shared" si="5"/>
        <v>0.56992084432717682</v>
      </c>
      <c r="R10" s="1">
        <f t="shared" si="6"/>
        <v>163</v>
      </c>
      <c r="S10" s="16"/>
      <c r="T10" s="12">
        <f>'STATE PIVOT'!BA16</f>
        <v>1664</v>
      </c>
      <c r="U10" s="12">
        <f>'STATE PIVOT'!BA17</f>
        <v>10276</v>
      </c>
      <c r="V10" s="12">
        <f>'STATE PIVOT'!BA18</f>
        <v>8765</v>
      </c>
      <c r="W10" s="9">
        <f t="shared" si="7"/>
        <v>0.85295834955235506</v>
      </c>
      <c r="X10" s="16"/>
      <c r="Z10" s="12">
        <f>'STATE PIVOT'!BA19</f>
        <v>1504</v>
      </c>
      <c r="AA10" s="12">
        <f>'STATE PIVOT'!BA20</f>
        <v>283</v>
      </c>
      <c r="AB10" s="12">
        <f>'STATE PIVOT'!BA21</f>
        <v>458</v>
      </c>
      <c r="AC10" s="12">
        <f>'STATE PIVOT'!BA26</f>
        <v>162</v>
      </c>
      <c r="AD10" s="12">
        <f>'STATE PIVOT'!BA22</f>
        <v>275</v>
      </c>
      <c r="AE10" s="12">
        <f>'STATE PIVOT'!BA25</f>
        <v>76</v>
      </c>
      <c r="AF10" s="12">
        <f>'STATE PIVOT'!BA24</f>
        <v>7</v>
      </c>
      <c r="AG10" s="12">
        <f>'STATE PIVOT'!BA23</f>
        <v>5</v>
      </c>
      <c r="AJ10" s="2">
        <v>43894</v>
      </c>
      <c r="AL10" s="1">
        <f ca="1"/>
        <v>43892</v>
      </c>
      <c r="AM10">
        <f ca="1"/>
        <v>6053</v>
      </c>
      <c r="AN10">
        <f ca="1"/>
        <v>5030</v>
      </c>
      <c r="AO10">
        <f ca="1"/>
        <v>175</v>
      </c>
      <c r="AU10" s="9">
        <f>INDEX(I4:I28,MATCH(AQ7,Periodstate1))</f>
        <v>0.31645569620253167</v>
      </c>
      <c r="AV10" s="9">
        <f>100%-AU10</f>
        <v>0.68354430379746833</v>
      </c>
    </row>
    <row r="11" spans="1:62" x14ac:dyDescent="0.25">
      <c r="A11" s="2">
        <f>'STATE PIVOT'!BB5</f>
        <v>43894</v>
      </c>
      <c r="B11" s="12">
        <f>'STATE PIVOT'!O6</f>
        <v>6881</v>
      </c>
      <c r="C11" s="12">
        <f>'STATE PIVOT'!O7</f>
        <v>5543</v>
      </c>
      <c r="D11" s="12">
        <f>'STATE PIVOT'!O8</f>
        <v>179</v>
      </c>
      <c r="E11" s="9">
        <f t="shared" si="1"/>
        <v>3.2292982139635579E-2</v>
      </c>
      <c r="F11" s="12">
        <f>'STATE PIVOT'!O12</f>
        <v>223</v>
      </c>
      <c r="G11" s="12">
        <f>'STATE PIVOT'!O13</f>
        <v>59</v>
      </c>
      <c r="H11" s="9">
        <f t="shared" si="2"/>
        <v>0.26457399103139012</v>
      </c>
      <c r="I11" s="9">
        <f t="shared" si="3"/>
        <v>0.32960893854748602</v>
      </c>
      <c r="J11" s="16"/>
      <c r="K11" s="12">
        <f>'STATE PIVOT'!BB11</f>
        <v>180</v>
      </c>
      <c r="L11" s="9">
        <f t="shared" si="0"/>
        <v>1.005586592178771</v>
      </c>
      <c r="M11" s="12">
        <f>'STATE PIVOT'!BB14</f>
        <v>178</v>
      </c>
      <c r="N11" s="9">
        <f t="shared" si="4"/>
        <v>0.98888888888888893</v>
      </c>
      <c r="O11" s="12">
        <f>'STATE PIVOT'!BB12</f>
        <v>519</v>
      </c>
      <c r="P11" s="12">
        <f>'STATE PIVOT'!BB13</f>
        <v>393</v>
      </c>
      <c r="Q11" s="9">
        <f t="shared" si="5"/>
        <v>0.75722543352601157</v>
      </c>
      <c r="R11" s="1">
        <f t="shared" si="6"/>
        <v>126</v>
      </c>
      <c r="S11" s="16"/>
      <c r="T11" s="12">
        <f>'STATE PIVOT'!BB16</f>
        <v>4109</v>
      </c>
      <c r="U11" s="12">
        <f>'STATE PIVOT'!BB17</f>
        <v>15063</v>
      </c>
      <c r="V11" s="12">
        <f>'STATE PIVOT'!BB18</f>
        <v>13117</v>
      </c>
      <c r="W11" s="9">
        <f t="shared" si="7"/>
        <v>0.87080926774214962</v>
      </c>
      <c r="X11" s="16"/>
      <c r="Z11" s="12">
        <f>'STATE PIVOT'!BB19</f>
        <v>1088</v>
      </c>
      <c r="AA11" s="12">
        <f>'STATE PIVOT'!BB20</f>
        <v>165</v>
      </c>
      <c r="AB11" s="12">
        <f>'STATE PIVOT'!BB21</f>
        <v>313</v>
      </c>
      <c r="AC11" s="12">
        <f>'STATE PIVOT'!BB26</f>
        <v>154</v>
      </c>
      <c r="AD11" s="12">
        <f>'STATE PIVOT'!BB22</f>
        <v>154</v>
      </c>
      <c r="AE11" s="12">
        <f>'STATE PIVOT'!BB25</f>
        <v>74</v>
      </c>
      <c r="AF11" s="12">
        <f>'STATE PIVOT'!BB24</f>
        <v>8</v>
      </c>
      <c r="AG11" s="12">
        <f>'STATE PIVOT'!BB23</f>
        <v>5</v>
      </c>
      <c r="AJ11" s="2">
        <v>43895</v>
      </c>
      <c r="AL11" s="1">
        <f ca="1"/>
        <v>43893</v>
      </c>
      <c r="AM11">
        <f ca="1"/>
        <v>6289</v>
      </c>
      <c r="AN11">
        <f ca="1"/>
        <v>5139</v>
      </c>
      <c r="AO11">
        <f ca="1"/>
        <v>197</v>
      </c>
    </row>
    <row r="12" spans="1:62" x14ac:dyDescent="0.25">
      <c r="A12" s="2">
        <f>'STATE PIVOT'!BC5</f>
        <v>43895</v>
      </c>
      <c r="B12" s="12">
        <f>'STATE PIVOT'!P6</f>
        <v>7668</v>
      </c>
      <c r="C12" s="12">
        <f>'STATE PIVOT'!P7</f>
        <v>6031</v>
      </c>
      <c r="D12" s="12">
        <f>'STATE PIVOT'!P8</f>
        <v>213</v>
      </c>
      <c r="E12" s="9">
        <f t="shared" si="1"/>
        <v>3.5317526115072127E-2</v>
      </c>
      <c r="F12" s="12">
        <f>'STATE PIVOT'!P12</f>
        <v>230</v>
      </c>
      <c r="G12" s="12">
        <f>'STATE PIVOT'!P13</f>
        <v>63</v>
      </c>
      <c r="H12" s="9">
        <f t="shared" si="2"/>
        <v>0.27391304347826084</v>
      </c>
      <c r="I12" s="9">
        <f t="shared" si="3"/>
        <v>0.29577464788732394</v>
      </c>
      <c r="J12" s="16"/>
      <c r="K12" s="12">
        <f>'STATE PIVOT'!BC11</f>
        <v>207</v>
      </c>
      <c r="L12" s="9">
        <f t="shared" si="0"/>
        <v>0.971830985915493</v>
      </c>
      <c r="M12" s="12">
        <f>'STATE PIVOT'!BC14</f>
        <v>203</v>
      </c>
      <c r="N12" s="9">
        <f t="shared" si="4"/>
        <v>0.98067632850241548</v>
      </c>
      <c r="O12" s="12">
        <f>'STATE PIVOT'!BC12</f>
        <v>316</v>
      </c>
      <c r="P12" s="12">
        <f>'STATE PIVOT'!BC13</f>
        <v>196</v>
      </c>
      <c r="Q12" s="9">
        <f t="shared" si="5"/>
        <v>0.620253164556962</v>
      </c>
      <c r="R12" s="1">
        <f t="shared" si="6"/>
        <v>120</v>
      </c>
      <c r="S12" s="16"/>
      <c r="T12" s="12">
        <f>'STATE PIVOT'!BC16</f>
        <v>4302</v>
      </c>
      <c r="U12" s="12">
        <f>'STATE PIVOT'!BC17</f>
        <v>15356</v>
      </c>
      <c r="V12" s="12">
        <f>'STATE PIVOT'!BC18</f>
        <v>13348</v>
      </c>
      <c r="W12" s="9">
        <f t="shared" si="7"/>
        <v>0.86923678041156549</v>
      </c>
      <c r="X12" s="16"/>
      <c r="Z12" s="12">
        <f>'STATE PIVOT'!BC19</f>
        <v>1680</v>
      </c>
      <c r="AA12" s="12">
        <f>'STATE PIVOT'!BC20</f>
        <v>347</v>
      </c>
      <c r="AB12" s="12">
        <f>'STATE PIVOT'!BC21</f>
        <v>348</v>
      </c>
      <c r="AC12" s="12">
        <f>'STATE PIVOT'!BC26</f>
        <v>136</v>
      </c>
      <c r="AD12" s="12">
        <f>'STATE PIVOT'!BC22</f>
        <v>201</v>
      </c>
      <c r="AE12" s="12">
        <f>'STATE PIVOT'!BC25</f>
        <v>109</v>
      </c>
      <c r="AF12" s="12">
        <f>'STATE PIVOT'!BC24</f>
        <v>7</v>
      </c>
      <c r="AG12" s="12">
        <f>'STATE PIVOT'!BC23</f>
        <v>7</v>
      </c>
      <c r="AJ12" s="2">
        <v>43896</v>
      </c>
      <c r="AL12" s="1">
        <f ca="1"/>
        <v>43894</v>
      </c>
      <c r="AM12">
        <f ca="1"/>
        <v>6881</v>
      </c>
      <c r="AN12">
        <f ca="1"/>
        <v>5543</v>
      </c>
      <c r="AO12">
        <f ca="1"/>
        <v>179</v>
      </c>
      <c r="AP12" s="12" t="s">
        <v>229</v>
      </c>
      <c r="AQ12" s="12" t="s">
        <v>308</v>
      </c>
      <c r="AR12" s="12" t="s">
        <v>309</v>
      </c>
      <c r="AT12" s="12" t="s">
        <v>310</v>
      </c>
    </row>
    <row r="13" spans="1:62" x14ac:dyDescent="0.25">
      <c r="A13" s="2">
        <f>'STATE PIVOT'!BD5</f>
        <v>43896</v>
      </c>
      <c r="B13" s="12">
        <f>'STATE PIVOT'!Q6</f>
        <v>7730</v>
      </c>
      <c r="C13" s="12">
        <f>'STATE PIVOT'!Q7</f>
        <v>5856</v>
      </c>
      <c r="D13" s="12">
        <f>'STATE PIVOT'!Q8</f>
        <v>212</v>
      </c>
      <c r="E13" s="9">
        <f t="shared" si="1"/>
        <v>3.6202185792349725E-2</v>
      </c>
      <c r="F13" s="12">
        <f>'STATE PIVOT'!Q12</f>
        <v>246</v>
      </c>
      <c r="G13" s="12">
        <f>'STATE PIVOT'!Q13</f>
        <v>62</v>
      </c>
      <c r="H13" s="9">
        <f t="shared" si="2"/>
        <v>0.25203252032520324</v>
      </c>
      <c r="I13" s="9">
        <f t="shared" si="3"/>
        <v>0.29245283018867924</v>
      </c>
      <c r="J13" s="16"/>
      <c r="K13" s="12">
        <f>'STATE PIVOT'!BD11</f>
        <v>212</v>
      </c>
      <c r="L13" s="9">
        <f t="shared" si="0"/>
        <v>1</v>
      </c>
      <c r="M13" s="12">
        <f>'STATE PIVOT'!BD14</f>
        <v>205</v>
      </c>
      <c r="N13" s="9">
        <f t="shared" si="4"/>
        <v>0.96698113207547165</v>
      </c>
      <c r="O13" s="12">
        <f>'STATE PIVOT'!BD12</f>
        <v>224</v>
      </c>
      <c r="P13" s="12">
        <f>'STATE PIVOT'!BD13</f>
        <v>116</v>
      </c>
      <c r="Q13" s="9">
        <f t="shared" si="5"/>
        <v>0.5178571428571429</v>
      </c>
      <c r="R13" s="1">
        <f t="shared" si="6"/>
        <v>108</v>
      </c>
      <c r="S13" s="16"/>
      <c r="T13" s="12">
        <f>'STATE PIVOT'!BD16</f>
        <v>3991</v>
      </c>
      <c r="U13" s="12">
        <f>'STATE PIVOT'!BD17</f>
        <v>15192</v>
      </c>
      <c r="V13" s="12">
        <f>'STATE PIVOT'!BD18</f>
        <v>11247</v>
      </c>
      <c r="W13" s="9">
        <f t="shared" si="7"/>
        <v>0.74032385466034756</v>
      </c>
      <c r="X13" s="16"/>
      <c r="Z13" s="12">
        <f>'STATE PIVOT'!BD19</f>
        <v>1085</v>
      </c>
      <c r="AA13" s="12">
        <f>'STATE PIVOT'!BD20</f>
        <v>154</v>
      </c>
      <c r="AB13" s="12">
        <f>'STATE PIVOT'!BD21</f>
        <v>282</v>
      </c>
      <c r="AC13" s="12">
        <f>'STATE PIVOT'!BD26</f>
        <v>159</v>
      </c>
      <c r="AD13" s="12">
        <f>'STATE PIVOT'!BD22</f>
        <v>142</v>
      </c>
      <c r="AE13" s="12">
        <f>'STATE PIVOT'!BD25</f>
        <v>83</v>
      </c>
      <c r="AF13" s="12">
        <f>'STATE PIVOT'!BD24</f>
        <v>3</v>
      </c>
      <c r="AG13" s="12">
        <f>'STATE PIVOT'!BD23</f>
        <v>5</v>
      </c>
      <c r="AJ13" s="2">
        <v>43899</v>
      </c>
      <c r="AL13" s="1">
        <f ca="1"/>
        <v>43895</v>
      </c>
      <c r="AM13">
        <f ca="1"/>
        <v>7668</v>
      </c>
      <c r="AN13">
        <f ca="1"/>
        <v>6031</v>
      </c>
      <c r="AO13">
        <f ca="1"/>
        <v>213</v>
      </c>
      <c r="AP13">
        <f>INDEX($U$4:$U$32,MATCH(AQ7,Periodstate1))</f>
        <v>15552</v>
      </c>
      <c r="AQ13">
        <f>INDEX(V4:V31,MATCH(AQ7,A4:A31))</f>
        <v>13525</v>
      </c>
      <c r="AR13" s="9">
        <f>INDEX(W4:W31,MATCH(AQ7,A4:A31))</f>
        <v>0.86966306584362141</v>
      </c>
      <c r="AT13" s="12" t="s">
        <v>311</v>
      </c>
    </row>
    <row r="14" spans="1:62" x14ac:dyDescent="0.25">
      <c r="A14" s="2">
        <f>'STATE PIVOT'!BE5</f>
        <v>43899</v>
      </c>
      <c r="B14" s="12">
        <f>'STATE PIVOT'!R6</f>
        <v>8466</v>
      </c>
      <c r="C14" s="12">
        <f>'STATE PIVOT'!R7</f>
        <v>6144</v>
      </c>
      <c r="D14" s="12">
        <f>'STATE PIVOT'!R8</f>
        <v>237</v>
      </c>
      <c r="E14" s="9">
        <f t="shared" si="1"/>
        <v>3.857421875E-2</v>
      </c>
      <c r="F14" s="12">
        <f>'STATE PIVOT'!R12</f>
        <v>240</v>
      </c>
      <c r="G14" s="12">
        <f>'STATE PIVOT'!R13</f>
        <v>75</v>
      </c>
      <c r="H14" s="9">
        <f t="shared" si="2"/>
        <v>0.3125</v>
      </c>
      <c r="I14" s="9">
        <f t="shared" si="3"/>
        <v>0.31645569620253167</v>
      </c>
      <c r="J14" s="16"/>
      <c r="K14" s="12">
        <f>'STATE PIVOT'!BE11</f>
        <v>237</v>
      </c>
      <c r="L14" s="9">
        <f t="shared" si="0"/>
        <v>1</v>
      </c>
      <c r="M14" s="12">
        <f>'STATE PIVOT'!BE14</f>
        <v>237</v>
      </c>
      <c r="N14" s="9">
        <f t="shared" si="4"/>
        <v>1</v>
      </c>
      <c r="O14" s="12">
        <f>'STATE PIVOT'!BE12</f>
        <v>341</v>
      </c>
      <c r="P14" s="12">
        <f>'STATE PIVOT'!BE13</f>
        <v>108</v>
      </c>
      <c r="Q14" s="9">
        <f t="shared" si="5"/>
        <v>0.31671554252199413</v>
      </c>
      <c r="R14" s="1">
        <f t="shared" si="6"/>
        <v>233</v>
      </c>
      <c r="S14" s="16"/>
      <c r="T14" s="12">
        <f>'STATE PIVOT'!BE16</f>
        <v>4860</v>
      </c>
      <c r="U14" s="12">
        <f>'STATE PIVOT'!BE17</f>
        <v>15552</v>
      </c>
      <c r="V14" s="12">
        <f>'STATE PIVOT'!BE18</f>
        <v>13525</v>
      </c>
      <c r="W14" s="9">
        <f t="shared" si="7"/>
        <v>0.86966306584362141</v>
      </c>
      <c r="X14" s="16"/>
      <c r="Z14" s="12">
        <f>'STATE PIVOT'!BE19</f>
        <v>1452</v>
      </c>
      <c r="AA14" s="12">
        <f>'STATE PIVOT'!BE20</f>
        <v>223</v>
      </c>
      <c r="AB14" s="12">
        <f>'STATE PIVOT'!BE21</f>
        <v>327</v>
      </c>
      <c r="AC14" s="12">
        <f>'STATE PIVOT'!BE26</f>
        <v>199</v>
      </c>
      <c r="AD14" s="12">
        <f>'STATE PIVOT'!BE22</f>
        <v>156</v>
      </c>
      <c r="AE14" s="12">
        <f>'STATE PIVOT'!BE25</f>
        <v>65</v>
      </c>
      <c r="AF14" s="12">
        <f>'STATE PIVOT'!BE24</f>
        <v>4</v>
      </c>
      <c r="AG14" s="12">
        <f>'STATE PIVOT'!BE23</f>
        <v>6</v>
      </c>
      <c r="AL14" s="1">
        <f ca="1"/>
        <v>43896</v>
      </c>
      <c r="AM14">
        <f ca="1"/>
        <v>7730</v>
      </c>
      <c r="AN14">
        <f ca="1"/>
        <v>5856</v>
      </c>
      <c r="AO14">
        <f ca="1"/>
        <v>212</v>
      </c>
    </row>
    <row r="15" spans="1:62" x14ac:dyDescent="0.25">
      <c r="A15" s="2">
        <f>'STATE PIVOT'!BF5</f>
        <v>43900</v>
      </c>
      <c r="B15" s="12">
        <f>'STATE PIVOT'!S6</f>
        <v>6974</v>
      </c>
      <c r="C15" s="12">
        <f>'STATE PIVOT'!S7</f>
        <v>5428</v>
      </c>
      <c r="D15" s="12">
        <f>'STATE PIVOT'!S8</f>
        <v>219</v>
      </c>
      <c r="E15" s="9">
        <f t="shared" si="1"/>
        <v>4.0346352247605008E-2</v>
      </c>
      <c r="F15" s="12">
        <f>'STATE PIVOT'!S12</f>
        <v>226</v>
      </c>
      <c r="G15" s="12">
        <f>'STATE PIVOT'!S13</f>
        <v>74</v>
      </c>
      <c r="H15" s="9">
        <f t="shared" si="2"/>
        <v>0.32743362831858408</v>
      </c>
      <c r="I15" s="9">
        <f t="shared" si="3"/>
        <v>0.33789954337899542</v>
      </c>
      <c r="J15" s="16"/>
      <c r="K15" s="12">
        <f>'STATE PIVOT'!BF11</f>
        <v>219</v>
      </c>
      <c r="L15" s="9">
        <f t="shared" si="0"/>
        <v>1</v>
      </c>
      <c r="M15" s="12">
        <f>'STATE PIVOT'!BF14</f>
        <v>219</v>
      </c>
      <c r="N15" s="9">
        <f t="shared" si="4"/>
        <v>1</v>
      </c>
      <c r="O15" s="12">
        <f>'STATE PIVOT'!BF12</f>
        <v>224</v>
      </c>
      <c r="P15" s="12">
        <f>'STATE PIVOT'!BF13</f>
        <v>91</v>
      </c>
      <c r="Q15" s="9">
        <f t="shared" si="5"/>
        <v>0.40625</v>
      </c>
      <c r="R15" s="1">
        <f t="shared" si="6"/>
        <v>133</v>
      </c>
      <c r="S15" s="16"/>
      <c r="T15" s="12">
        <f>'STATE PIVOT'!BF16</f>
        <v>4141</v>
      </c>
      <c r="U15" s="12">
        <f>'STATE PIVOT'!BF17</f>
        <v>14961</v>
      </c>
      <c r="V15" s="12">
        <f>'STATE PIVOT'!BF18</f>
        <v>13078</v>
      </c>
      <c r="W15" s="9">
        <f t="shared" si="7"/>
        <v>0.87413942918254128</v>
      </c>
      <c r="X15" s="16"/>
      <c r="Z15" s="12">
        <f>'STATE PIVOT'!BF19</f>
        <v>1317</v>
      </c>
      <c r="AA15" s="12">
        <f>'STATE PIVOT'!BF20</f>
        <v>277</v>
      </c>
      <c r="AB15" s="12">
        <f>'STATE PIVOT'!BF21</f>
        <v>354</v>
      </c>
      <c r="AC15" s="12">
        <f>'STATE PIVOT'!BF26</f>
        <v>169</v>
      </c>
      <c r="AD15" s="12">
        <f>'STATE PIVOT'!BF22</f>
        <v>183</v>
      </c>
      <c r="AE15" s="12">
        <f>'STATE PIVOT'!BF25</f>
        <v>104</v>
      </c>
      <c r="AF15" s="12">
        <f>'STATE PIVOT'!BF24</f>
        <v>8</v>
      </c>
      <c r="AG15" s="12">
        <f>'STATE PIVOT'!BF23</f>
        <v>1</v>
      </c>
      <c r="AL15" s="1">
        <f ca="1"/>
        <v>43899</v>
      </c>
      <c r="AM15">
        <f ca="1"/>
        <v>8466</v>
      </c>
      <c r="AN15">
        <f ca="1"/>
        <v>6144</v>
      </c>
      <c r="AO15">
        <f ca="1"/>
        <v>237</v>
      </c>
      <c r="AP15" s="12" t="s">
        <v>132</v>
      </c>
      <c r="AQ15" s="12" t="s">
        <v>133</v>
      </c>
      <c r="AR15" s="12" t="s">
        <v>134</v>
      </c>
      <c r="AS15" s="12" t="s">
        <v>243</v>
      </c>
      <c r="AW15" s="9">
        <v>0.01</v>
      </c>
      <c r="AX15" t="s">
        <v>313</v>
      </c>
      <c r="AY15" s="9">
        <v>0.1</v>
      </c>
    </row>
    <row r="16" spans="1:62" x14ac:dyDescent="0.25">
      <c r="A16" s="2">
        <f>'STATE PIVOT'!BG5</f>
        <v>43901</v>
      </c>
      <c r="B16" s="12">
        <f>'STATE PIVOT'!T6</f>
        <v>0</v>
      </c>
      <c r="C16" s="12">
        <f>'STATE PIVOT'!T7</f>
        <v>0</v>
      </c>
      <c r="D16" s="12">
        <f>'STATE PIVOT'!T8</f>
        <v>0</v>
      </c>
      <c r="E16" s="9" t="str">
        <f t="shared" si="1"/>
        <v>-</v>
      </c>
      <c r="F16" s="12">
        <f>'STATE PIVOT'!T12</f>
        <v>0</v>
      </c>
      <c r="G16" s="12">
        <f>'STATE PIVOT'!T13</f>
        <v>0</v>
      </c>
      <c r="H16" s="9" t="str">
        <f t="shared" si="2"/>
        <v>-</v>
      </c>
      <c r="I16" s="9" t="str">
        <f t="shared" si="3"/>
        <v>-</v>
      </c>
      <c r="J16" s="16"/>
      <c r="K16" s="12">
        <f>'STATE PIVOT'!BG11</f>
        <v>0</v>
      </c>
      <c r="L16" s="9" t="str">
        <f t="shared" si="0"/>
        <v>-</v>
      </c>
      <c r="M16" s="12">
        <f>'STATE PIVOT'!BG14</f>
        <v>0</v>
      </c>
      <c r="N16" s="9" t="str">
        <f t="shared" si="4"/>
        <v>-</v>
      </c>
      <c r="O16" s="12">
        <f>'STATE PIVOT'!BG12</f>
        <v>0</v>
      </c>
      <c r="P16" s="12">
        <f>'STATE PIVOT'!BG13</f>
        <v>0</v>
      </c>
      <c r="Q16" s="9">
        <f t="shared" si="5"/>
        <v>0</v>
      </c>
      <c r="R16" s="1">
        <f t="shared" si="6"/>
        <v>0</v>
      </c>
      <c r="S16" s="16"/>
      <c r="T16" s="12">
        <f>'STATE PIVOT'!BG16</f>
        <v>0</v>
      </c>
      <c r="U16" s="12">
        <f>'STATE PIVOT'!BG17</f>
        <v>0</v>
      </c>
      <c r="V16" s="12">
        <f>'STATE PIVOT'!BG18</f>
        <v>0</v>
      </c>
      <c r="W16" s="9">
        <f t="shared" si="7"/>
        <v>0</v>
      </c>
      <c r="X16" s="16"/>
      <c r="Z16" s="12">
        <f>'STATE PIVOT'!BG19</f>
        <v>0</v>
      </c>
      <c r="AA16" s="12">
        <f>'STATE PIVOT'!BG20</f>
        <v>0</v>
      </c>
      <c r="AB16" s="12">
        <f>'STATE PIVOT'!BG21</f>
        <v>0</v>
      </c>
      <c r="AC16" s="12">
        <f>'STATE PIVOT'!BG26</f>
        <v>0</v>
      </c>
      <c r="AD16" s="12">
        <f>'STATE PIVOT'!BG22</f>
        <v>0</v>
      </c>
      <c r="AE16" s="12">
        <f>'STATE PIVOT'!BG25</f>
        <v>0</v>
      </c>
      <c r="AF16" s="12">
        <f>'STATE PIVOT'!BG24</f>
        <v>0</v>
      </c>
      <c r="AG16" s="12">
        <f>'STATE PIVOT'!BG23</f>
        <v>0</v>
      </c>
      <c r="AL16" s="1">
        <f ca="1"/>
        <v>43900</v>
      </c>
      <c r="AM16">
        <f ca="1"/>
        <v>6974</v>
      </c>
      <c r="AN16">
        <f ca="1"/>
        <v>5428</v>
      </c>
      <c r="AO16">
        <f ca="1"/>
        <v>219</v>
      </c>
      <c r="AP16">
        <f>INDEX(Z4:Z31,MATCH(AQ7,A4:A31))</f>
        <v>1452</v>
      </c>
      <c r="AQ16">
        <f>INDEX(AA4:AA31,MATCH(AQ7,A4:A31))</f>
        <v>223</v>
      </c>
      <c r="AR16">
        <f>INDEX(AB4:AB31,MATCH(AQ7,A4:A31))</f>
        <v>327</v>
      </c>
      <c r="AS16">
        <f>INDEX(AD4:AD31,MATCH(AQ7,A4:A31))</f>
        <v>156</v>
      </c>
      <c r="AW16" s="24">
        <v>2.5000000000000001E-2</v>
      </c>
      <c r="AX16" t="s">
        <v>317</v>
      </c>
      <c r="AY16" s="9">
        <f>AY15+20%</f>
        <v>0.30000000000000004</v>
      </c>
    </row>
    <row r="17" spans="1:51" x14ac:dyDescent="0.25">
      <c r="A17" s="2">
        <f>'STATE PIVOT'!BH5</f>
        <v>43902</v>
      </c>
      <c r="B17" s="12">
        <f>'STATE PIVOT'!U6</f>
        <v>0</v>
      </c>
      <c r="C17" s="12">
        <f>'STATE PIVOT'!U7</f>
        <v>0</v>
      </c>
      <c r="D17" s="12">
        <f>'STATE PIVOT'!U8</f>
        <v>0</v>
      </c>
      <c r="E17" s="9" t="str">
        <f t="shared" si="1"/>
        <v>-</v>
      </c>
      <c r="F17" s="12">
        <f>'STATE PIVOT'!U12</f>
        <v>0</v>
      </c>
      <c r="G17" s="12">
        <f>'STATE PIVOT'!U13</f>
        <v>0</v>
      </c>
      <c r="H17" s="9" t="str">
        <f t="shared" si="2"/>
        <v>-</v>
      </c>
      <c r="I17" s="9" t="str">
        <f t="shared" si="3"/>
        <v>-</v>
      </c>
      <c r="J17" s="16"/>
      <c r="K17" s="12">
        <f>'STATE PIVOT'!BH11</f>
        <v>0</v>
      </c>
      <c r="L17" s="9" t="str">
        <f t="shared" si="0"/>
        <v>-</v>
      </c>
      <c r="M17" s="12">
        <f>'STATE PIVOT'!BH14</f>
        <v>0</v>
      </c>
      <c r="N17" s="9" t="str">
        <f t="shared" si="4"/>
        <v>-</v>
      </c>
      <c r="O17" s="12">
        <f>'STATE PIVOT'!BH12</f>
        <v>0</v>
      </c>
      <c r="P17" s="12">
        <f>'STATE PIVOT'!BH13</f>
        <v>0</v>
      </c>
      <c r="Q17" s="9">
        <f t="shared" si="5"/>
        <v>0</v>
      </c>
      <c r="R17" s="1">
        <f t="shared" si="6"/>
        <v>0</v>
      </c>
      <c r="S17" s="16"/>
      <c r="T17" s="12">
        <f>'STATE PIVOT'!BH16</f>
        <v>0</v>
      </c>
      <c r="U17" s="12">
        <f>'STATE PIVOT'!BH17</f>
        <v>0</v>
      </c>
      <c r="V17" s="12">
        <f>'STATE PIVOT'!BH18</f>
        <v>0</v>
      </c>
      <c r="W17" s="9">
        <f t="shared" si="7"/>
        <v>0</v>
      </c>
      <c r="X17" s="16"/>
      <c r="Z17" s="12">
        <f>'STATE PIVOT'!BH19</f>
        <v>0</v>
      </c>
      <c r="AA17" s="12">
        <f>'STATE PIVOT'!BH20</f>
        <v>0</v>
      </c>
      <c r="AB17" s="12">
        <f>'STATE PIVOT'!BH21</f>
        <v>0</v>
      </c>
      <c r="AC17" s="12">
        <f>'STATE PIVOT'!BH26</f>
        <v>0</v>
      </c>
      <c r="AD17" s="12">
        <f>'STATE PIVOT'!BH22</f>
        <v>0</v>
      </c>
      <c r="AE17" s="12">
        <f>'STATE PIVOT'!BH25</f>
        <v>0</v>
      </c>
      <c r="AF17" s="12">
        <f>'STATE PIVOT'!BH24</f>
        <v>0</v>
      </c>
      <c r="AG17" s="12">
        <f>'STATE PIVOT'!BH23</f>
        <v>0</v>
      </c>
      <c r="AL17" s="1">
        <f ca="1"/>
        <v>43901</v>
      </c>
      <c r="AM17">
        <f ca="1"/>
        <v>0</v>
      </c>
      <c r="AN17">
        <f ca="1"/>
        <v>0</v>
      </c>
      <c r="AO17">
        <f ca="1"/>
        <v>0</v>
      </c>
      <c r="AP17" s="12" t="s">
        <v>245</v>
      </c>
      <c r="AQ17" s="12" t="s">
        <v>244</v>
      </c>
      <c r="AR17" s="12" t="s">
        <v>189</v>
      </c>
      <c r="AS17" s="12" t="s">
        <v>188</v>
      </c>
      <c r="AW17" s="9">
        <v>0.04</v>
      </c>
      <c r="AX17" t="s">
        <v>314</v>
      </c>
      <c r="AY17" s="9">
        <f t="shared" ref="AY17:AY19" si="8">AY16+20%</f>
        <v>0.5</v>
      </c>
    </row>
    <row r="18" spans="1:51" x14ac:dyDescent="0.25">
      <c r="A18" s="2">
        <f>'STATE PIVOT'!BI5</f>
        <v>43903</v>
      </c>
      <c r="B18" s="12">
        <f>'STATE PIVOT'!V6</f>
        <v>0</v>
      </c>
      <c r="C18" s="12">
        <f>'STATE PIVOT'!V7</f>
        <v>0</v>
      </c>
      <c r="D18" s="12">
        <f>'STATE PIVOT'!V8</f>
        <v>0</v>
      </c>
      <c r="E18" s="9" t="str">
        <f>IFERROR(D18/C18,"-")</f>
        <v>-</v>
      </c>
      <c r="F18" s="12">
        <f>'STATE PIVOT'!V12</f>
        <v>0</v>
      </c>
      <c r="G18" s="12">
        <f>'STATE PIVOT'!V13</f>
        <v>0</v>
      </c>
      <c r="H18" s="9" t="str">
        <f>IFERROR(G18/F18,"-")</f>
        <v>-</v>
      </c>
      <c r="I18" s="9" t="str">
        <f t="shared" si="3"/>
        <v>-</v>
      </c>
      <c r="J18" s="16"/>
      <c r="K18" s="12">
        <f>'STATE PIVOT'!BI11</f>
        <v>0</v>
      </c>
      <c r="L18" s="9" t="str">
        <f t="shared" si="0"/>
        <v>-</v>
      </c>
      <c r="M18" s="12">
        <f>'STATE PIVOT'!BI14</f>
        <v>0</v>
      </c>
      <c r="N18" s="9" t="str">
        <f t="shared" si="4"/>
        <v>-</v>
      </c>
      <c r="O18" s="12">
        <f>'STATE PIVOT'!BI12</f>
        <v>0</v>
      </c>
      <c r="P18" s="12">
        <f>'STATE PIVOT'!BI13</f>
        <v>0</v>
      </c>
      <c r="Q18" s="9">
        <f t="shared" si="5"/>
        <v>0</v>
      </c>
      <c r="R18" s="1">
        <f t="shared" si="6"/>
        <v>0</v>
      </c>
      <c r="S18" s="16"/>
      <c r="T18" s="12">
        <f>'STATE PIVOT'!BI16</f>
        <v>0</v>
      </c>
      <c r="U18" s="12">
        <f>'STATE PIVOT'!BI17</f>
        <v>0</v>
      </c>
      <c r="V18" s="12">
        <f>'STATE PIVOT'!BI18</f>
        <v>0</v>
      </c>
      <c r="W18" s="9">
        <f t="shared" si="7"/>
        <v>0</v>
      </c>
      <c r="X18" s="16"/>
      <c r="Z18" s="12">
        <f>'STATE PIVOT'!BI19</f>
        <v>0</v>
      </c>
      <c r="AA18" s="12">
        <f>'STATE PIVOT'!BI20</f>
        <v>0</v>
      </c>
      <c r="AB18" s="12">
        <f>'STATE PIVOT'!BI21</f>
        <v>0</v>
      </c>
      <c r="AC18" s="12">
        <f>'STATE PIVOT'!BI26</f>
        <v>0</v>
      </c>
      <c r="AD18" s="12">
        <f>'STATE PIVOT'!BI22</f>
        <v>0</v>
      </c>
      <c r="AE18" s="12">
        <f>'STATE PIVOT'!BI25</f>
        <v>0</v>
      </c>
      <c r="AF18" s="12">
        <f>'STATE PIVOT'!BI24</f>
        <v>0</v>
      </c>
      <c r="AG18" s="12">
        <f>'STATE PIVOT'!BI23</f>
        <v>0</v>
      </c>
      <c r="AL18" s="1">
        <f ca="1"/>
        <v>43902</v>
      </c>
      <c r="AM18">
        <f ca="1"/>
        <v>0</v>
      </c>
      <c r="AN18">
        <f ca="1"/>
        <v>0</v>
      </c>
      <c r="AO18">
        <f ca="1"/>
        <v>0</v>
      </c>
      <c r="AP18">
        <f>INDEX(AC4:AC31,MATCH(AQ7,A4:A31))</f>
        <v>199</v>
      </c>
      <c r="AQ18">
        <f>INDEX(AE4:AE31,MATCH(AQ7,A4:A31))</f>
        <v>65</v>
      </c>
      <c r="AR18">
        <f>INDEX(AF4:AF31,MATCH(AQ7,A4:A31))</f>
        <v>4</v>
      </c>
      <c r="AS18">
        <f>INDEX(AG4:AG31,MATCH(AQ7,A4:A31))</f>
        <v>6</v>
      </c>
      <c r="AW18" s="9">
        <v>4.4999999999999998E-2</v>
      </c>
      <c r="AX18" t="s">
        <v>315</v>
      </c>
      <c r="AY18" s="9">
        <f t="shared" si="8"/>
        <v>0.7</v>
      </c>
    </row>
    <row r="19" spans="1:51" x14ac:dyDescent="0.25">
      <c r="A19" s="2">
        <f>'STATE PIVOT'!BJ5</f>
        <v>43906</v>
      </c>
      <c r="B19" s="12">
        <f>'STATE PIVOT'!W6</f>
        <v>0</v>
      </c>
      <c r="C19" s="12">
        <f>'STATE PIVOT'!W7</f>
        <v>0</v>
      </c>
      <c r="D19" s="12">
        <f>'STATE PIVOT'!W8</f>
        <v>0</v>
      </c>
      <c r="E19" s="9" t="str">
        <f t="shared" si="1"/>
        <v>-</v>
      </c>
      <c r="F19" s="12">
        <f>'STATE PIVOT'!W12</f>
        <v>0</v>
      </c>
      <c r="G19" s="12">
        <f>'STATE PIVOT'!W13</f>
        <v>0</v>
      </c>
      <c r="H19" s="9" t="str">
        <f t="shared" si="2"/>
        <v>-</v>
      </c>
      <c r="I19" s="9" t="str">
        <f t="shared" si="3"/>
        <v>-</v>
      </c>
      <c r="J19" s="16"/>
      <c r="K19" s="12">
        <f>'STATE PIVOT'!BJ11</f>
        <v>0</v>
      </c>
      <c r="L19" s="9" t="str">
        <f t="shared" si="0"/>
        <v>-</v>
      </c>
      <c r="M19" s="12">
        <f>'STATE PIVOT'!BJ14</f>
        <v>0</v>
      </c>
      <c r="N19" s="9" t="str">
        <f t="shared" si="4"/>
        <v>-</v>
      </c>
      <c r="O19" s="12">
        <f>'STATE PIVOT'!BJ12</f>
        <v>0</v>
      </c>
      <c r="P19" s="12">
        <f>'STATE PIVOT'!BJ13</f>
        <v>0</v>
      </c>
      <c r="Q19" s="9">
        <f t="shared" si="5"/>
        <v>0</v>
      </c>
      <c r="R19" s="1">
        <f t="shared" si="6"/>
        <v>0</v>
      </c>
      <c r="S19" s="16"/>
      <c r="T19" s="12">
        <f>'STATE PIVOT'!BJ16</f>
        <v>0</v>
      </c>
      <c r="U19" s="12">
        <f>'STATE PIVOT'!BJ17</f>
        <v>0</v>
      </c>
      <c r="V19" s="12">
        <f>'STATE PIVOT'!BJ18</f>
        <v>0</v>
      </c>
      <c r="W19" s="9">
        <f t="shared" si="7"/>
        <v>0</v>
      </c>
      <c r="X19" s="16"/>
      <c r="Z19" s="12">
        <f>'STATE PIVOT'!BJ19</f>
        <v>0</v>
      </c>
      <c r="AA19" s="12">
        <f>'STATE PIVOT'!BJ20</f>
        <v>0</v>
      </c>
      <c r="AB19" s="12">
        <f>'STATE PIVOT'!BJ21</f>
        <v>0</v>
      </c>
      <c r="AC19" s="12">
        <f>'STATE PIVOT'!BJ26</f>
        <v>0</v>
      </c>
      <c r="AD19" s="12">
        <f>'STATE PIVOT'!BJ22</f>
        <v>0</v>
      </c>
      <c r="AE19" s="12">
        <f>'STATE PIVOT'!BJ25</f>
        <v>0</v>
      </c>
      <c r="AF19" s="12">
        <f>'STATE PIVOT'!BJ24</f>
        <v>0</v>
      </c>
      <c r="AG19" s="12">
        <f>'STATE PIVOT'!BJ23</f>
        <v>0</v>
      </c>
      <c r="AL19" s="1">
        <f ca="1"/>
        <v>43903</v>
      </c>
      <c r="AM19">
        <f ca="1"/>
        <v>0</v>
      </c>
      <c r="AN19">
        <f ca="1"/>
        <v>0</v>
      </c>
      <c r="AO19">
        <f ca="1"/>
        <v>0</v>
      </c>
      <c r="AW19" s="9">
        <v>0.1</v>
      </c>
      <c r="AX19" t="s">
        <v>316</v>
      </c>
      <c r="AY19" s="9">
        <f t="shared" si="8"/>
        <v>0.89999999999999991</v>
      </c>
    </row>
    <row r="20" spans="1:51" x14ac:dyDescent="0.25">
      <c r="A20" s="2">
        <f>'STATE PIVOT'!BK5</f>
        <v>43907</v>
      </c>
      <c r="B20" s="12">
        <f>'STATE PIVOT'!X6</f>
        <v>0</v>
      </c>
      <c r="C20" s="12">
        <f>'STATE PIVOT'!X7</f>
        <v>0</v>
      </c>
      <c r="D20" s="12">
        <f>'STATE PIVOT'!X8</f>
        <v>0</v>
      </c>
      <c r="E20" s="9" t="str">
        <f t="shared" si="1"/>
        <v>-</v>
      </c>
      <c r="F20" s="12">
        <f>'STATE PIVOT'!X12</f>
        <v>0</v>
      </c>
      <c r="G20" s="12">
        <f>'STATE PIVOT'!X13</f>
        <v>0</v>
      </c>
      <c r="H20" s="9" t="str">
        <f t="shared" si="2"/>
        <v>-</v>
      </c>
      <c r="I20" s="9" t="str">
        <f t="shared" si="3"/>
        <v>-</v>
      </c>
      <c r="J20" s="16"/>
      <c r="K20" s="12">
        <f>'STATE PIVOT'!BK11</f>
        <v>0</v>
      </c>
      <c r="L20" s="9" t="str">
        <f t="shared" si="0"/>
        <v>-</v>
      </c>
      <c r="M20" s="12">
        <f>'STATE PIVOT'!BK14</f>
        <v>0</v>
      </c>
      <c r="N20" s="9" t="str">
        <f t="shared" si="4"/>
        <v>-</v>
      </c>
      <c r="O20" s="12">
        <f>'STATE PIVOT'!BK12</f>
        <v>0</v>
      </c>
      <c r="P20" s="12">
        <f>'STATE PIVOT'!BK13</f>
        <v>0</v>
      </c>
      <c r="Q20" s="9">
        <f t="shared" si="5"/>
        <v>0</v>
      </c>
      <c r="R20" s="1">
        <f t="shared" si="6"/>
        <v>0</v>
      </c>
      <c r="S20" s="16"/>
      <c r="T20" s="12">
        <f>'STATE PIVOT'!BK16</f>
        <v>0</v>
      </c>
      <c r="U20" s="12">
        <f>'STATE PIVOT'!BK17</f>
        <v>0</v>
      </c>
      <c r="V20" s="12">
        <f>'STATE PIVOT'!BK18</f>
        <v>0</v>
      </c>
      <c r="W20" s="9">
        <f t="shared" si="7"/>
        <v>0</v>
      </c>
      <c r="X20" s="16"/>
      <c r="Z20" s="12">
        <f>'STATE PIVOT'!BK19</f>
        <v>0</v>
      </c>
      <c r="AA20" s="12">
        <f>'STATE PIVOT'!BK20</f>
        <v>0</v>
      </c>
      <c r="AB20" s="12">
        <f>'STATE PIVOT'!BK21</f>
        <v>0</v>
      </c>
      <c r="AC20" s="12">
        <f>'STATE PIVOT'!BK26</f>
        <v>0</v>
      </c>
      <c r="AD20" s="12">
        <f>'STATE PIVOT'!BK22</f>
        <v>0</v>
      </c>
      <c r="AE20" s="12">
        <f>'STATE PIVOT'!BK25</f>
        <v>0</v>
      </c>
      <c r="AF20" s="12">
        <f>'STATE PIVOT'!BK24</f>
        <v>0</v>
      </c>
      <c r="AG20" s="12">
        <f>'STATE PIVOT'!BK23</f>
        <v>0</v>
      </c>
      <c r="AL20" s="1">
        <f ca="1"/>
        <v>43906</v>
      </c>
      <c r="AM20">
        <f ca="1"/>
        <v>0</v>
      </c>
      <c r="AN20">
        <f ca="1"/>
        <v>0</v>
      </c>
      <c r="AO20">
        <f ca="1"/>
        <v>0</v>
      </c>
      <c r="AP20" t="s">
        <v>229</v>
      </c>
    </row>
    <row r="21" spans="1:51" x14ac:dyDescent="0.25">
      <c r="A21" s="2">
        <f>'STATE PIVOT'!BL5</f>
        <v>43908</v>
      </c>
      <c r="B21" s="12">
        <f>'STATE PIVOT'!Y6</f>
        <v>0</v>
      </c>
      <c r="C21" s="12">
        <f>'STATE PIVOT'!Y7</f>
        <v>0</v>
      </c>
      <c r="D21" s="12">
        <f>'STATE PIVOT'!Y8</f>
        <v>0</v>
      </c>
      <c r="E21" s="9" t="str">
        <f t="shared" si="1"/>
        <v>-</v>
      </c>
      <c r="F21" s="12">
        <f>'STATE PIVOT'!Y12</f>
        <v>0</v>
      </c>
      <c r="G21" s="12">
        <f>'STATE PIVOT'!Y13</f>
        <v>0</v>
      </c>
      <c r="H21" s="9" t="str">
        <f t="shared" si="2"/>
        <v>-</v>
      </c>
      <c r="I21" s="9" t="str">
        <f t="shared" si="3"/>
        <v>-</v>
      </c>
      <c r="J21" s="16"/>
      <c r="K21" s="12">
        <f>'STATE PIVOT'!BL11</f>
        <v>0</v>
      </c>
      <c r="L21" s="9" t="str">
        <f t="shared" si="0"/>
        <v>-</v>
      </c>
      <c r="M21" s="12">
        <f>'STATE PIVOT'!BL14</f>
        <v>0</v>
      </c>
      <c r="N21" s="9" t="str">
        <f t="shared" si="4"/>
        <v>-</v>
      </c>
      <c r="O21" s="12">
        <f>'STATE PIVOT'!BL12</f>
        <v>0</v>
      </c>
      <c r="P21" s="12">
        <f>'STATE PIVOT'!BL13</f>
        <v>0</v>
      </c>
      <c r="Q21" s="9">
        <f t="shared" si="5"/>
        <v>0</v>
      </c>
      <c r="R21" s="1">
        <f t="shared" si="6"/>
        <v>0</v>
      </c>
      <c r="S21" s="16"/>
      <c r="T21" s="12">
        <f>'STATE PIVOT'!BL16</f>
        <v>0</v>
      </c>
      <c r="U21" s="12">
        <f>'STATE PIVOT'!BL17</f>
        <v>0</v>
      </c>
      <c r="V21" s="12">
        <f>'STATE PIVOT'!BL18</f>
        <v>0</v>
      </c>
      <c r="W21" s="9">
        <f t="shared" si="7"/>
        <v>0</v>
      </c>
      <c r="X21" s="16"/>
      <c r="Z21" s="12">
        <f>'STATE PIVOT'!BL19</f>
        <v>0</v>
      </c>
      <c r="AA21" s="12">
        <f>'STATE PIVOT'!BL20</f>
        <v>0</v>
      </c>
      <c r="AB21" s="12">
        <f>'STATE PIVOT'!BL21</f>
        <v>0</v>
      </c>
      <c r="AC21" s="12">
        <f>'STATE PIVOT'!BL26</f>
        <v>0</v>
      </c>
      <c r="AD21" s="12">
        <f>'STATE PIVOT'!BL22</f>
        <v>0</v>
      </c>
      <c r="AE21" s="12">
        <f>'STATE PIVOT'!BL25</f>
        <v>0</v>
      </c>
      <c r="AF21" s="12">
        <f>'STATE PIVOT'!BL24</f>
        <v>0</v>
      </c>
      <c r="AG21" s="12">
        <f>'STATE PIVOT'!BL23</f>
        <v>0</v>
      </c>
      <c r="AL21" s="1">
        <f ca="1"/>
        <v>43907</v>
      </c>
      <c r="AM21">
        <f ca="1"/>
        <v>0</v>
      </c>
      <c r="AN21">
        <f ca="1"/>
        <v>0</v>
      </c>
      <c r="AO21">
        <f ca="1"/>
        <v>0</v>
      </c>
      <c r="AP21" s="12">
        <f>INDEX(U4:U31,MATCH(AQ7,Periodstate1))</f>
        <v>15552</v>
      </c>
    </row>
    <row r="22" spans="1:51" x14ac:dyDescent="0.25">
      <c r="A22" s="2">
        <f>'STATE PIVOT'!BM5</f>
        <v>43909</v>
      </c>
      <c r="B22" s="12">
        <f>'STATE PIVOT'!Z6</f>
        <v>0</v>
      </c>
      <c r="C22" s="12">
        <f>'STATE PIVOT'!Z7</f>
        <v>0</v>
      </c>
      <c r="D22" s="12">
        <f>'STATE PIVOT'!Z8</f>
        <v>0</v>
      </c>
      <c r="E22" s="9" t="str">
        <f t="shared" si="1"/>
        <v>-</v>
      </c>
      <c r="F22" s="12">
        <f>'STATE PIVOT'!Z12</f>
        <v>0</v>
      </c>
      <c r="G22" s="12">
        <f>'STATE PIVOT'!Z13</f>
        <v>0</v>
      </c>
      <c r="H22" s="9" t="str">
        <f t="shared" si="2"/>
        <v>-</v>
      </c>
      <c r="I22" s="9" t="str">
        <f t="shared" si="3"/>
        <v>-</v>
      </c>
      <c r="J22" s="16"/>
      <c r="K22" s="12">
        <f>'STATE PIVOT'!BM11</f>
        <v>0</v>
      </c>
      <c r="L22" s="9" t="str">
        <f t="shared" si="0"/>
        <v>-</v>
      </c>
      <c r="M22" s="12">
        <f>'STATE PIVOT'!BM14</f>
        <v>0</v>
      </c>
      <c r="N22" s="9" t="str">
        <f t="shared" si="4"/>
        <v>-</v>
      </c>
      <c r="O22" s="12">
        <f>'STATE PIVOT'!BM12</f>
        <v>0</v>
      </c>
      <c r="P22" s="12">
        <f>'STATE PIVOT'!BM13</f>
        <v>0</v>
      </c>
      <c r="Q22" s="9">
        <f t="shared" si="5"/>
        <v>0</v>
      </c>
      <c r="R22" s="1">
        <f t="shared" si="6"/>
        <v>0</v>
      </c>
      <c r="S22" s="16"/>
      <c r="T22" s="12">
        <f>'STATE PIVOT'!BM16</f>
        <v>0</v>
      </c>
      <c r="U22" s="12">
        <f>'STATE PIVOT'!BM17</f>
        <v>0</v>
      </c>
      <c r="V22" s="12">
        <f>'STATE PIVOT'!BM18</f>
        <v>0</v>
      </c>
      <c r="W22" s="9">
        <f t="shared" si="7"/>
        <v>0</v>
      </c>
      <c r="X22" s="16"/>
      <c r="Z22" s="12">
        <f>'STATE PIVOT'!BM19</f>
        <v>0</v>
      </c>
      <c r="AA22" s="12">
        <f>'STATE PIVOT'!BM20</f>
        <v>0</v>
      </c>
      <c r="AB22" s="12">
        <f>'STATE PIVOT'!BM21</f>
        <v>0</v>
      </c>
      <c r="AC22" s="12">
        <f>'STATE PIVOT'!BM26</f>
        <v>0</v>
      </c>
      <c r="AD22" s="12">
        <f>'STATE PIVOT'!BM22</f>
        <v>0</v>
      </c>
      <c r="AE22" s="12">
        <f>'STATE PIVOT'!BM25</f>
        <v>0</v>
      </c>
      <c r="AF22" s="12">
        <f>'STATE PIVOT'!BM24</f>
        <v>0</v>
      </c>
      <c r="AG22" s="12">
        <f>'STATE PIVOT'!BM23</f>
        <v>0</v>
      </c>
      <c r="AL22" s="1">
        <f ca="1"/>
        <v>43908</v>
      </c>
      <c r="AM22">
        <f ca="1"/>
        <v>0</v>
      </c>
      <c r="AN22">
        <f ca="1"/>
        <v>0</v>
      </c>
      <c r="AO22">
        <f ca="1"/>
        <v>0</v>
      </c>
      <c r="AP22" s="9">
        <f>AP21/U39</f>
        <v>0.21992505126210846</v>
      </c>
    </row>
    <row r="23" spans="1:51" x14ac:dyDescent="0.25">
      <c r="A23" s="2">
        <f>'STATE PIVOT'!BN5</f>
        <v>43910</v>
      </c>
      <c r="B23" s="12">
        <f>'STATE PIVOT'!AA6</f>
        <v>0</v>
      </c>
      <c r="C23" s="12">
        <f>'STATE PIVOT'!AA7</f>
        <v>0</v>
      </c>
      <c r="D23" s="12">
        <f>'STATE PIVOT'!AA8</f>
        <v>0</v>
      </c>
      <c r="E23" s="9" t="str">
        <f t="shared" si="1"/>
        <v>-</v>
      </c>
      <c r="F23" s="12">
        <f>'STATE PIVOT'!AA12</f>
        <v>0</v>
      </c>
      <c r="G23" s="12">
        <f>'STATE PIVOT'!AA13</f>
        <v>0</v>
      </c>
      <c r="H23" s="9" t="str">
        <f t="shared" si="2"/>
        <v>-</v>
      </c>
      <c r="I23" s="9" t="str">
        <f t="shared" si="3"/>
        <v>-</v>
      </c>
      <c r="J23" s="16"/>
      <c r="K23" s="12">
        <f>'STATE PIVOT'!BN11</f>
        <v>0</v>
      </c>
      <c r="L23" s="9" t="str">
        <f t="shared" si="0"/>
        <v>-</v>
      </c>
      <c r="M23" s="12">
        <f>'STATE PIVOT'!BN14</f>
        <v>0</v>
      </c>
      <c r="N23" s="9" t="str">
        <f t="shared" si="4"/>
        <v>-</v>
      </c>
      <c r="O23" s="12">
        <f>'STATE PIVOT'!BN12</f>
        <v>0</v>
      </c>
      <c r="P23" s="12">
        <f>'STATE PIVOT'!BN13</f>
        <v>0</v>
      </c>
      <c r="Q23" s="9">
        <f t="shared" si="5"/>
        <v>0</v>
      </c>
      <c r="R23" s="1">
        <f t="shared" si="6"/>
        <v>0</v>
      </c>
      <c r="S23" s="16"/>
      <c r="T23" s="12">
        <f>'STATE PIVOT'!BN16</f>
        <v>0</v>
      </c>
      <c r="U23" s="12">
        <f>'STATE PIVOT'!BN17</f>
        <v>0</v>
      </c>
      <c r="V23" s="12">
        <f>'STATE PIVOT'!BN18</f>
        <v>0</v>
      </c>
      <c r="W23" s="9">
        <f t="shared" si="7"/>
        <v>0</v>
      </c>
      <c r="X23" s="16"/>
      <c r="Z23" s="12">
        <f>'STATE PIVOT'!BN19</f>
        <v>0</v>
      </c>
      <c r="AA23" s="12">
        <f>'STATE PIVOT'!BN20</f>
        <v>0</v>
      </c>
      <c r="AB23" s="12">
        <f>'STATE PIVOT'!BN21</f>
        <v>0</v>
      </c>
      <c r="AC23" s="12">
        <f>'STATE PIVOT'!BN26</f>
        <v>0</v>
      </c>
      <c r="AD23" s="12">
        <f>'STATE PIVOT'!BN22</f>
        <v>0</v>
      </c>
      <c r="AE23" s="12">
        <f>'STATE PIVOT'!BN25</f>
        <v>0</v>
      </c>
      <c r="AF23" s="12">
        <f>'STATE PIVOT'!BN24</f>
        <v>0</v>
      </c>
      <c r="AG23" s="12">
        <f>'STATE PIVOT'!BN23</f>
        <v>0</v>
      </c>
      <c r="AL23" s="1">
        <f ca="1"/>
        <v>43909</v>
      </c>
      <c r="AM23">
        <f ca="1"/>
        <v>0</v>
      </c>
      <c r="AN23">
        <f ca="1"/>
        <v>0</v>
      </c>
      <c r="AO23">
        <f ca="1"/>
        <v>0</v>
      </c>
    </row>
    <row r="24" spans="1:51" x14ac:dyDescent="0.25">
      <c r="A24" s="2">
        <f>'STATE PIVOT'!BO5</f>
        <v>43913</v>
      </c>
      <c r="B24" s="12">
        <f>'STATE PIVOT'!AB6</f>
        <v>0</v>
      </c>
      <c r="C24" s="12">
        <f>'STATE PIVOT'!AB7</f>
        <v>0</v>
      </c>
      <c r="D24" s="12">
        <f>'STATE PIVOT'!AB8</f>
        <v>0</v>
      </c>
      <c r="E24" s="9" t="str">
        <f t="shared" si="1"/>
        <v>-</v>
      </c>
      <c r="F24" s="12">
        <f>'STATE PIVOT'!AB12</f>
        <v>0</v>
      </c>
      <c r="G24" s="12">
        <f>'STATE PIVOT'!AB13</f>
        <v>0</v>
      </c>
      <c r="H24" s="9" t="str">
        <f t="shared" si="2"/>
        <v>-</v>
      </c>
      <c r="I24" s="9" t="str">
        <f t="shared" si="3"/>
        <v>-</v>
      </c>
      <c r="J24" s="16"/>
      <c r="K24" s="12">
        <f>'STATE PIVOT'!BO11</f>
        <v>0</v>
      </c>
      <c r="L24" s="9" t="str">
        <f t="shared" si="0"/>
        <v>-</v>
      </c>
      <c r="M24" s="12">
        <f>'STATE PIVOT'!BO14</f>
        <v>0</v>
      </c>
      <c r="N24" s="9" t="str">
        <f t="shared" si="4"/>
        <v>-</v>
      </c>
      <c r="O24" s="12">
        <f>'STATE PIVOT'!BO12</f>
        <v>0</v>
      </c>
      <c r="P24" s="12">
        <f>'STATE PIVOT'!BO13</f>
        <v>0</v>
      </c>
      <c r="Q24" s="9">
        <f t="shared" si="5"/>
        <v>0</v>
      </c>
      <c r="R24" s="1">
        <f t="shared" si="6"/>
        <v>0</v>
      </c>
      <c r="S24" s="16"/>
      <c r="T24" s="12">
        <f>'STATE PIVOT'!BO16</f>
        <v>0</v>
      </c>
      <c r="U24" s="12">
        <f>'STATE PIVOT'!BO17</f>
        <v>0</v>
      </c>
      <c r="V24" s="12">
        <f>'STATE PIVOT'!BO18</f>
        <v>0</v>
      </c>
      <c r="W24" s="9">
        <f t="shared" si="7"/>
        <v>0</v>
      </c>
      <c r="X24" s="16"/>
      <c r="Z24" s="12">
        <f>'STATE PIVOT'!BO19</f>
        <v>0</v>
      </c>
      <c r="AA24" s="12">
        <f>'STATE PIVOT'!BO20</f>
        <v>0</v>
      </c>
      <c r="AB24" s="12">
        <f>'STATE PIVOT'!BO21</f>
        <v>0</v>
      </c>
      <c r="AC24" s="12">
        <f>'STATE PIVOT'!BO26</f>
        <v>0</v>
      </c>
      <c r="AD24" s="12">
        <f>'STATE PIVOT'!BO22</f>
        <v>0</v>
      </c>
      <c r="AE24" s="12">
        <f>'STATE PIVOT'!BO25</f>
        <v>0</v>
      </c>
      <c r="AF24" s="12">
        <f>'STATE PIVOT'!BO24</f>
        <v>0</v>
      </c>
      <c r="AG24" s="12">
        <f>'STATE PIVOT'!BO23</f>
        <v>0</v>
      </c>
      <c r="AL24" s="1">
        <f ca="1"/>
        <v>43910</v>
      </c>
      <c r="AM24">
        <f ca="1"/>
        <v>0</v>
      </c>
      <c r="AN24">
        <f ca="1"/>
        <v>0</v>
      </c>
      <c r="AO24">
        <f ca="1"/>
        <v>0</v>
      </c>
    </row>
    <row r="25" spans="1:51" x14ac:dyDescent="0.25">
      <c r="A25" s="2">
        <f>'STATE PIVOT'!BP5</f>
        <v>43914</v>
      </c>
      <c r="B25" s="12">
        <f>'STATE PIVOT'!AC6</f>
        <v>0</v>
      </c>
      <c r="C25" s="12">
        <f>'STATE PIVOT'!AC7</f>
        <v>0</v>
      </c>
      <c r="D25" s="12">
        <f>'STATE PIVOT'!AC8</f>
        <v>0</v>
      </c>
      <c r="E25" s="9" t="str">
        <f t="shared" si="1"/>
        <v>-</v>
      </c>
      <c r="F25" s="12">
        <f>'STATE PIVOT'!AC12</f>
        <v>0</v>
      </c>
      <c r="G25" s="12">
        <f>'STATE PIVOT'!AC13</f>
        <v>0</v>
      </c>
      <c r="H25" s="9" t="str">
        <f t="shared" si="2"/>
        <v>-</v>
      </c>
      <c r="I25" s="9" t="str">
        <f t="shared" si="3"/>
        <v>-</v>
      </c>
      <c r="J25" s="16"/>
      <c r="K25" s="12">
        <f>'STATE PIVOT'!BP11</f>
        <v>0</v>
      </c>
      <c r="L25" s="9" t="str">
        <f t="shared" si="0"/>
        <v>-</v>
      </c>
      <c r="M25" s="12">
        <f>'STATE PIVOT'!BP14</f>
        <v>0</v>
      </c>
      <c r="N25" s="9" t="str">
        <f t="shared" si="4"/>
        <v>-</v>
      </c>
      <c r="O25" s="12">
        <f>'STATE PIVOT'!BP12</f>
        <v>0</v>
      </c>
      <c r="P25" s="12">
        <f>'STATE PIVOT'!BP13</f>
        <v>0</v>
      </c>
      <c r="Q25" s="9">
        <f t="shared" si="5"/>
        <v>0</v>
      </c>
      <c r="R25" s="1">
        <f t="shared" si="6"/>
        <v>0</v>
      </c>
      <c r="S25" s="16"/>
      <c r="T25" s="12">
        <f>'STATE PIVOT'!BP16</f>
        <v>0</v>
      </c>
      <c r="U25" s="12">
        <f>'STATE PIVOT'!BP17</f>
        <v>0</v>
      </c>
      <c r="V25" s="12">
        <f>'STATE PIVOT'!BP18</f>
        <v>0</v>
      </c>
      <c r="W25" s="9">
        <f t="shared" si="7"/>
        <v>0</v>
      </c>
      <c r="X25" s="16"/>
      <c r="Z25" s="12">
        <f>'STATE PIVOT'!BP19</f>
        <v>0</v>
      </c>
      <c r="AA25" s="12">
        <f>'STATE PIVOT'!BP20</f>
        <v>0</v>
      </c>
      <c r="AB25" s="12">
        <f>'STATE PIVOT'!BP21</f>
        <v>0</v>
      </c>
      <c r="AC25" s="12">
        <f>'STATE PIVOT'!BP26</f>
        <v>0</v>
      </c>
      <c r="AD25" s="12">
        <f>'STATE PIVOT'!BP22</f>
        <v>0</v>
      </c>
      <c r="AE25" s="12">
        <f>'STATE PIVOT'!BP25</f>
        <v>0</v>
      </c>
      <c r="AF25" s="12">
        <f>'STATE PIVOT'!BP24</f>
        <v>0</v>
      </c>
      <c r="AG25" s="12">
        <f>'STATE PIVOT'!BP23</f>
        <v>0</v>
      </c>
      <c r="AL25" s="1">
        <f ca="1"/>
        <v>43913</v>
      </c>
      <c r="AM25">
        <f ca="1"/>
        <v>0</v>
      </c>
      <c r="AN25">
        <f ca="1"/>
        <v>0</v>
      </c>
      <c r="AO25">
        <f ca="1"/>
        <v>0</v>
      </c>
    </row>
    <row r="26" spans="1:51" x14ac:dyDescent="0.25">
      <c r="A26" s="2">
        <f>'STATE PIVOT'!BQ5</f>
        <v>43915</v>
      </c>
      <c r="B26" s="12">
        <f>'STATE PIVOT'!AD6</f>
        <v>0</v>
      </c>
      <c r="C26" s="12">
        <f>'STATE PIVOT'!AD7</f>
        <v>0</v>
      </c>
      <c r="D26" s="12">
        <f>'STATE PIVOT'!AD8</f>
        <v>0</v>
      </c>
      <c r="E26" s="9" t="str">
        <f t="shared" si="1"/>
        <v>-</v>
      </c>
      <c r="F26" s="12">
        <f>'STATE PIVOT'!AD12</f>
        <v>0</v>
      </c>
      <c r="G26" s="12">
        <f>'STATE PIVOT'!AD13</f>
        <v>0</v>
      </c>
      <c r="H26" s="9" t="str">
        <f t="shared" si="2"/>
        <v>-</v>
      </c>
      <c r="I26" s="9" t="str">
        <f t="shared" si="3"/>
        <v>-</v>
      </c>
      <c r="J26" s="16"/>
      <c r="K26" s="12">
        <f>'STATE PIVOT'!BQ11</f>
        <v>0</v>
      </c>
      <c r="L26" s="9" t="str">
        <f t="shared" si="0"/>
        <v>-</v>
      </c>
      <c r="M26" s="12">
        <f>'STATE PIVOT'!BQ14</f>
        <v>0</v>
      </c>
      <c r="N26" s="9" t="str">
        <f t="shared" si="4"/>
        <v>-</v>
      </c>
      <c r="O26" s="12">
        <f>'STATE PIVOT'!BQ12</f>
        <v>0</v>
      </c>
      <c r="P26" s="12">
        <f>'STATE PIVOT'!BQ13</f>
        <v>0</v>
      </c>
      <c r="Q26" s="9">
        <f t="shared" si="5"/>
        <v>0</v>
      </c>
      <c r="R26" s="1">
        <f t="shared" si="6"/>
        <v>0</v>
      </c>
      <c r="S26" s="16"/>
      <c r="T26" s="12">
        <f>'STATE PIVOT'!BQ16</f>
        <v>0</v>
      </c>
      <c r="U26" s="12">
        <f>'STATE PIVOT'!BQ17</f>
        <v>0</v>
      </c>
      <c r="V26" s="12">
        <f>'STATE PIVOT'!BQ18</f>
        <v>0</v>
      </c>
      <c r="W26" s="9">
        <f t="shared" si="7"/>
        <v>0</v>
      </c>
      <c r="X26" s="16"/>
      <c r="Z26" s="12">
        <f>'STATE PIVOT'!BQ19</f>
        <v>0</v>
      </c>
      <c r="AA26" s="12">
        <f>'STATE PIVOT'!BQ20</f>
        <v>0</v>
      </c>
      <c r="AB26" s="12">
        <f>'STATE PIVOT'!BQ21</f>
        <v>0</v>
      </c>
      <c r="AC26" s="12">
        <f>'STATE PIVOT'!BQ26</f>
        <v>0</v>
      </c>
      <c r="AD26" s="12">
        <f>'STATE PIVOT'!BQ22</f>
        <v>0</v>
      </c>
      <c r="AE26" s="12">
        <f>'STATE PIVOT'!BQ25</f>
        <v>0</v>
      </c>
      <c r="AF26" s="12">
        <f>'STATE PIVOT'!BQ24</f>
        <v>0</v>
      </c>
      <c r="AG26" s="12">
        <f>'STATE PIVOT'!BQ23</f>
        <v>0</v>
      </c>
      <c r="AL26" s="1">
        <f ca="1"/>
        <v>43914</v>
      </c>
      <c r="AM26">
        <f ca="1"/>
        <v>0</v>
      </c>
      <c r="AN26">
        <f ca="1"/>
        <v>0</v>
      </c>
      <c r="AO26">
        <f ca="1"/>
        <v>0</v>
      </c>
    </row>
    <row r="27" spans="1:51" x14ac:dyDescent="0.25">
      <c r="A27" s="2">
        <f>'STATE PIVOT'!BR5</f>
        <v>43916</v>
      </c>
      <c r="B27" s="12">
        <f>'STATE PIVOT'!AE6</f>
        <v>0</v>
      </c>
      <c r="C27" s="12">
        <f>'STATE PIVOT'!AE7</f>
        <v>0</v>
      </c>
      <c r="D27" s="12">
        <f>'STATE PIVOT'!AE8</f>
        <v>0</v>
      </c>
      <c r="E27" s="9" t="str">
        <f t="shared" si="1"/>
        <v>-</v>
      </c>
      <c r="F27" s="12">
        <f>'STATE PIVOT'!AE12</f>
        <v>0</v>
      </c>
      <c r="G27" s="12">
        <f>'STATE PIVOT'!AE13</f>
        <v>0</v>
      </c>
      <c r="H27" s="9" t="str">
        <f t="shared" si="2"/>
        <v>-</v>
      </c>
      <c r="I27" s="9" t="str">
        <f t="shared" si="3"/>
        <v>-</v>
      </c>
      <c r="J27" s="16"/>
      <c r="K27" s="12">
        <f>'STATE PIVOT'!BR11</f>
        <v>0</v>
      </c>
      <c r="L27" s="9" t="str">
        <f t="shared" si="0"/>
        <v>-</v>
      </c>
      <c r="M27" s="12">
        <f>'STATE PIVOT'!BR14</f>
        <v>0</v>
      </c>
      <c r="N27" s="9" t="str">
        <f t="shared" si="4"/>
        <v>-</v>
      </c>
      <c r="O27" s="12">
        <f>'STATE PIVOT'!BR12</f>
        <v>0</v>
      </c>
      <c r="P27" s="12">
        <f>'STATE PIVOT'!BR13</f>
        <v>0</v>
      </c>
      <c r="Q27" s="9">
        <f t="shared" si="5"/>
        <v>0</v>
      </c>
      <c r="R27" s="1">
        <f t="shared" si="6"/>
        <v>0</v>
      </c>
      <c r="S27" s="16"/>
      <c r="T27" s="12">
        <f>'STATE PIVOT'!BR16</f>
        <v>0</v>
      </c>
      <c r="U27" s="12">
        <f>'STATE PIVOT'!BR17</f>
        <v>0</v>
      </c>
      <c r="V27" s="12">
        <f>'STATE PIVOT'!BR18</f>
        <v>0</v>
      </c>
      <c r="W27" s="9">
        <f t="shared" si="7"/>
        <v>0</v>
      </c>
      <c r="X27" s="16"/>
      <c r="Z27" s="12">
        <f>'STATE PIVOT'!BR19</f>
        <v>0</v>
      </c>
      <c r="AA27" s="12">
        <f>'STATE PIVOT'!BR20</f>
        <v>0</v>
      </c>
      <c r="AB27" s="12">
        <f>'STATE PIVOT'!BR21</f>
        <v>0</v>
      </c>
      <c r="AC27" s="12">
        <f>'STATE PIVOT'!BR26</f>
        <v>0</v>
      </c>
      <c r="AD27" s="12">
        <f>'STATE PIVOT'!BR22</f>
        <v>0</v>
      </c>
      <c r="AE27" s="12">
        <f>'STATE PIVOT'!BR25</f>
        <v>0</v>
      </c>
      <c r="AF27" s="12">
        <f>'STATE PIVOT'!BR24</f>
        <v>0</v>
      </c>
      <c r="AG27" s="12">
        <f>'STATE PIVOT'!BR23</f>
        <v>0</v>
      </c>
      <c r="AL27" s="1">
        <f ca="1"/>
        <v>43915</v>
      </c>
      <c r="AM27">
        <f ca="1"/>
        <v>0</v>
      </c>
      <c r="AN27">
        <f ca="1"/>
        <v>0</v>
      </c>
      <c r="AO27">
        <f ca="1"/>
        <v>0</v>
      </c>
    </row>
    <row r="28" spans="1:51" x14ac:dyDescent="0.25">
      <c r="A28" s="2">
        <f>'STATE PIVOT'!BS5</f>
        <v>43917</v>
      </c>
      <c r="B28" s="12">
        <f>'STATE PIVOT'!AF6</f>
        <v>0</v>
      </c>
      <c r="C28" s="12">
        <f>'STATE PIVOT'!AF7</f>
        <v>0</v>
      </c>
      <c r="D28" s="12">
        <f>'STATE PIVOT'!AF8</f>
        <v>0</v>
      </c>
      <c r="E28" s="9" t="str">
        <f t="shared" si="1"/>
        <v>-</v>
      </c>
      <c r="F28" s="12">
        <f>'STATE PIVOT'!AF12</f>
        <v>0</v>
      </c>
      <c r="G28" s="1">
        <f>'STATE PIVOT'!AF13</f>
        <v>0</v>
      </c>
      <c r="H28" s="9" t="str">
        <f t="shared" si="2"/>
        <v>-</v>
      </c>
      <c r="I28" s="9" t="str">
        <f t="shared" si="3"/>
        <v>-</v>
      </c>
      <c r="J28" s="16"/>
      <c r="K28" s="12">
        <f>'STATE PIVOT'!BS11</f>
        <v>0</v>
      </c>
      <c r="L28" s="9" t="str">
        <f t="shared" si="0"/>
        <v>-</v>
      </c>
      <c r="M28" s="12">
        <f>'STATE PIVOT'!BS14</f>
        <v>0</v>
      </c>
      <c r="N28" s="9" t="str">
        <f t="shared" si="4"/>
        <v>-</v>
      </c>
      <c r="O28" s="12">
        <f>'STATE PIVOT'!BS12</f>
        <v>0</v>
      </c>
      <c r="P28" s="12">
        <f>'STATE PIVOT'!BS13</f>
        <v>0</v>
      </c>
      <c r="Q28" s="9">
        <f t="shared" si="5"/>
        <v>0</v>
      </c>
      <c r="R28" s="1">
        <f t="shared" si="6"/>
        <v>0</v>
      </c>
      <c r="S28" s="16"/>
      <c r="T28" s="12">
        <f>'STATE PIVOT'!BS16</f>
        <v>0</v>
      </c>
      <c r="U28" s="12">
        <f>'STATE PIVOT'!BS17</f>
        <v>0</v>
      </c>
      <c r="V28" s="12">
        <f>'STATE PIVOT'!BS18</f>
        <v>0</v>
      </c>
      <c r="W28" s="9">
        <f t="shared" si="7"/>
        <v>0</v>
      </c>
      <c r="X28" s="16"/>
      <c r="Z28" s="12">
        <f>'STATE PIVOT'!BS19</f>
        <v>0</v>
      </c>
      <c r="AA28" s="12">
        <f>'STATE PIVOT'!BS20</f>
        <v>0</v>
      </c>
      <c r="AB28" s="12">
        <f>'STATE PIVOT'!BS21</f>
        <v>0</v>
      </c>
      <c r="AC28" s="12">
        <f>'STATE PIVOT'!BS26</f>
        <v>0</v>
      </c>
      <c r="AD28" s="12">
        <f>'STATE PIVOT'!BS22</f>
        <v>0</v>
      </c>
      <c r="AE28" s="12">
        <f>'STATE PIVOT'!BS25</f>
        <v>0</v>
      </c>
      <c r="AF28" s="12">
        <f>'STATE PIVOT'!BS24</f>
        <v>0</v>
      </c>
      <c r="AG28" s="12">
        <f>'STATE PIVOT'!BS23</f>
        <v>0</v>
      </c>
      <c r="AL28" s="1">
        <f ca="1"/>
        <v>43916</v>
      </c>
      <c r="AM28">
        <f ca="1"/>
        <v>0</v>
      </c>
      <c r="AN28">
        <f ca="1"/>
        <v>0</v>
      </c>
      <c r="AO28">
        <f ca="1"/>
        <v>0</v>
      </c>
    </row>
    <row r="29" spans="1:51" x14ac:dyDescent="0.25">
      <c r="A29" s="2">
        <f>'STATE PIVOT'!BT5</f>
        <v>43920</v>
      </c>
      <c r="B29" s="12">
        <f>'STATE PIVOT'!AG6</f>
        <v>0</v>
      </c>
      <c r="C29" s="12">
        <f>'STATE PIVOT'!AG7</f>
        <v>0</v>
      </c>
      <c r="D29" s="12">
        <f>'STATE PIVOT'!AG8</f>
        <v>0</v>
      </c>
      <c r="E29" s="9" t="str">
        <f t="shared" si="1"/>
        <v>-</v>
      </c>
      <c r="F29" s="12">
        <f>'STATE PIVOT'!AG12</f>
        <v>0</v>
      </c>
      <c r="G29" s="1">
        <f>'STATE PIVOT'!AG13</f>
        <v>0</v>
      </c>
      <c r="H29" s="9" t="str">
        <f t="shared" si="2"/>
        <v>-</v>
      </c>
      <c r="I29" s="9" t="str">
        <f t="shared" si="3"/>
        <v>-</v>
      </c>
      <c r="J29" s="16"/>
      <c r="K29" s="12">
        <f>'STATE PIVOT'!BT11</f>
        <v>0</v>
      </c>
      <c r="L29" s="9" t="str">
        <f t="shared" si="0"/>
        <v>-</v>
      </c>
      <c r="M29" s="12">
        <f>'STATE PIVOT'!BT14</f>
        <v>0</v>
      </c>
      <c r="N29" s="9" t="str">
        <f t="shared" si="4"/>
        <v>-</v>
      </c>
      <c r="O29" s="12">
        <f>'STATE PIVOT'!BT12</f>
        <v>0</v>
      </c>
      <c r="P29" s="12">
        <f>'STATE PIVOT'!BT13</f>
        <v>0</v>
      </c>
      <c r="Q29" s="9">
        <f t="shared" si="5"/>
        <v>0</v>
      </c>
      <c r="R29" s="1">
        <f t="shared" si="6"/>
        <v>0</v>
      </c>
      <c r="S29" s="16"/>
      <c r="T29" s="12">
        <f>'STATE PIVOT'!BT16</f>
        <v>0</v>
      </c>
      <c r="U29" s="12">
        <f>'STATE PIVOT'!BT17</f>
        <v>0</v>
      </c>
      <c r="V29" s="12">
        <f>'STATE PIVOT'!BT18</f>
        <v>0</v>
      </c>
      <c r="W29" s="9">
        <f t="shared" si="7"/>
        <v>0</v>
      </c>
      <c r="X29" s="16"/>
      <c r="Z29" s="12">
        <f>'STATE PIVOT'!BT19</f>
        <v>0</v>
      </c>
      <c r="AA29" s="12">
        <f>'STATE PIVOT'!BT20</f>
        <v>0</v>
      </c>
      <c r="AB29" s="12">
        <f>'STATE PIVOT'!BT21</f>
        <v>0</v>
      </c>
      <c r="AC29" s="12">
        <f>'STATE PIVOT'!BT26</f>
        <v>0</v>
      </c>
      <c r="AD29" s="12">
        <f>'STATE PIVOT'!BT22</f>
        <v>0</v>
      </c>
      <c r="AE29" s="12">
        <f>'STATE PIVOT'!BT25</f>
        <v>0</v>
      </c>
      <c r="AF29" s="12">
        <f>'STATE PIVOT'!BT24</f>
        <v>0</v>
      </c>
      <c r="AG29" s="12">
        <f>'STATE PIVOT'!BT23</f>
        <v>0</v>
      </c>
      <c r="AL29" s="1">
        <f ca="1"/>
        <v>43917</v>
      </c>
      <c r="AM29">
        <f ca="1"/>
        <v>0</v>
      </c>
      <c r="AN29">
        <f ca="1"/>
        <v>0</v>
      </c>
      <c r="AO29">
        <f ca="1"/>
        <v>0</v>
      </c>
    </row>
    <row r="30" spans="1:51" x14ac:dyDescent="0.25">
      <c r="A30" s="2">
        <f>'STATE PIVOT'!BU5</f>
        <v>43921</v>
      </c>
      <c r="B30" s="12">
        <f>'STATE PIVOT'!AH6</f>
        <v>0</v>
      </c>
      <c r="C30" s="12">
        <f>'STATE PIVOT'!AH7</f>
        <v>0</v>
      </c>
      <c r="D30" s="12">
        <f>'STATE PIVOT'!AH8</f>
        <v>0</v>
      </c>
      <c r="E30" s="9" t="str">
        <f t="shared" si="1"/>
        <v>-</v>
      </c>
      <c r="F30" s="12">
        <f>'STATE PIVOT'!AH12</f>
        <v>0</v>
      </c>
      <c r="G30" s="1">
        <f>'STATE PIVOT'!AH13</f>
        <v>0</v>
      </c>
      <c r="H30" s="9" t="str">
        <f t="shared" si="2"/>
        <v>-</v>
      </c>
      <c r="I30" s="9" t="str">
        <f t="shared" si="3"/>
        <v>-</v>
      </c>
      <c r="J30" s="16"/>
      <c r="K30" s="12">
        <f>'STATE PIVOT'!BS13</f>
        <v>0</v>
      </c>
      <c r="L30" s="9" t="str">
        <f t="shared" si="0"/>
        <v>-</v>
      </c>
      <c r="M30" s="12">
        <f>'STATE PIVOT'!BU14</f>
        <v>0</v>
      </c>
      <c r="N30" s="9" t="str">
        <f t="shared" si="4"/>
        <v>-</v>
      </c>
      <c r="O30" s="12">
        <f>'STATE PIVOT'!BU12</f>
        <v>0</v>
      </c>
      <c r="P30" s="12">
        <f>'STATE PIVOT'!BU13</f>
        <v>0</v>
      </c>
      <c r="Q30" s="9">
        <f t="shared" si="5"/>
        <v>0</v>
      </c>
      <c r="R30" s="1">
        <f t="shared" si="6"/>
        <v>0</v>
      </c>
      <c r="S30" s="16"/>
      <c r="T30" s="12">
        <f>'STATE PIVOT'!BU16</f>
        <v>0</v>
      </c>
      <c r="U30" s="12">
        <f>'STATE PIVOT'!BU17</f>
        <v>0</v>
      </c>
      <c r="V30" s="12">
        <f>'STATE PIVOT'!BU18</f>
        <v>0</v>
      </c>
      <c r="W30" s="9">
        <f t="shared" si="7"/>
        <v>0</v>
      </c>
      <c r="X30" s="16"/>
      <c r="Z30" s="12">
        <f>'STATE PIVOT'!BU19</f>
        <v>0</v>
      </c>
      <c r="AA30" s="12">
        <f>'STATE PIVOT'!BU20</f>
        <v>0</v>
      </c>
      <c r="AB30" s="12">
        <f>'STATE PIVOT'!BU21</f>
        <v>0</v>
      </c>
      <c r="AC30" s="12">
        <f>'STATE PIVOT'!BU26</f>
        <v>0</v>
      </c>
      <c r="AD30" s="12">
        <f>'STATE PIVOT'!BU22</f>
        <v>0</v>
      </c>
      <c r="AE30" s="12">
        <f>'STATE PIVOT'!BU25</f>
        <v>0</v>
      </c>
      <c r="AF30" s="12">
        <f>'STATE PIVOT'!BU24</f>
        <v>0</v>
      </c>
      <c r="AG30" s="12">
        <f>'STATE PIVOT'!BU23</f>
        <v>0</v>
      </c>
      <c r="AL30" s="1">
        <f ca="1"/>
        <v>43920</v>
      </c>
      <c r="AM30">
        <f ca="1"/>
        <v>0</v>
      </c>
      <c r="AN30">
        <f ca="1"/>
        <v>0</v>
      </c>
      <c r="AO30">
        <f ca="1"/>
        <v>0</v>
      </c>
    </row>
    <row r="31" spans="1:51" x14ac:dyDescent="0.25">
      <c r="A31" s="2" t="str">
        <f>'STATE PIVOT'!BV5</f>
        <v>Grand Total</v>
      </c>
      <c r="C31" s="12"/>
      <c r="D31" s="12"/>
      <c r="F31" s="12"/>
      <c r="G31" s="1"/>
      <c r="J31" s="16"/>
      <c r="R31" s="1">
        <f t="shared" si="6"/>
        <v>0</v>
      </c>
      <c r="S31" s="16"/>
      <c r="X31" s="16"/>
      <c r="Z31" s="12"/>
      <c r="AA31" s="12"/>
      <c r="AB31" s="12"/>
      <c r="AC31" s="12"/>
      <c r="AE31" s="12"/>
      <c r="AF31" s="12"/>
      <c r="AG31" s="12"/>
      <c r="AL31" s="1">
        <f ca="1"/>
        <v>43921</v>
      </c>
      <c r="AM31">
        <f ca="1"/>
        <v>0</v>
      </c>
      <c r="AN31">
        <f ca="1"/>
        <v>0</v>
      </c>
      <c r="AO31">
        <f ca="1"/>
        <v>0</v>
      </c>
    </row>
    <row r="32" spans="1:51" x14ac:dyDescent="0.25">
      <c r="J32" s="16"/>
      <c r="S32" s="16"/>
      <c r="X32" s="16"/>
    </row>
    <row r="33" spans="1:24" x14ac:dyDescent="0.25">
      <c r="J33" s="16"/>
      <c r="S33" s="16"/>
      <c r="X33" s="16"/>
    </row>
    <row r="34" spans="1:24" x14ac:dyDescent="0.25">
      <c r="J34" s="16"/>
      <c r="S34" s="16"/>
      <c r="X34" s="16"/>
    </row>
    <row r="35" spans="1:24" ht="60" x14ac:dyDescent="0.25">
      <c r="B35" s="3" t="s">
        <v>287</v>
      </c>
      <c r="C35" s="3" t="s">
        <v>381</v>
      </c>
      <c r="D35" t="s">
        <v>303</v>
      </c>
      <c r="E35" s="12" t="s">
        <v>302</v>
      </c>
      <c r="J35" s="16"/>
      <c r="S35" s="16"/>
      <c r="X35" s="16"/>
    </row>
    <row r="36" spans="1:24" x14ac:dyDescent="0.25">
      <c r="A36" s="23" t="s">
        <v>287</v>
      </c>
      <c r="B36">
        <f>SUM(B8:B30)</f>
        <v>164096</v>
      </c>
      <c r="C36">
        <f>SUM(C4:C30)</f>
        <v>488693</v>
      </c>
      <c r="D36">
        <f>SUM(D4:D30)</f>
        <v>22818</v>
      </c>
      <c r="E36" s="9">
        <f>D36/C36</f>
        <v>4.6691890409725531E-2</v>
      </c>
      <c r="G36" s="26">
        <v>3.6735131656566743E-2</v>
      </c>
      <c r="I36" s="9"/>
      <c r="J36" s="16"/>
      <c r="S36" s="16"/>
      <c r="X36" s="16"/>
    </row>
    <row r="37" spans="1:24" x14ac:dyDescent="0.25">
      <c r="E37" s="12" t="str">
        <f>VLOOKUP(E36,AW15:AY19,2,1)</f>
        <v>Good</v>
      </c>
      <c r="J37" s="16"/>
      <c r="S37" s="16"/>
      <c r="X37" s="16"/>
    </row>
    <row r="38" spans="1:24" x14ac:dyDescent="0.25">
      <c r="B38" t="s">
        <v>382</v>
      </c>
      <c r="C38" s="8">
        <v>1045636</v>
      </c>
      <c r="D38" s="12">
        <v>59747</v>
      </c>
      <c r="E38" s="9">
        <f>VLOOKUP(E36,AW15:AY19,3,1)</f>
        <v>0.7</v>
      </c>
      <c r="F38" s="9">
        <v>0.01</v>
      </c>
      <c r="G38" s="26">
        <f>200%-SUM(E38:F38)</f>
        <v>1.29</v>
      </c>
      <c r="J38" s="16"/>
      <c r="S38" s="16"/>
      <c r="T38" t="s">
        <v>384</v>
      </c>
      <c r="U38">
        <f>SUM(U4:U30)</f>
        <v>120094</v>
      </c>
      <c r="X38" s="16"/>
    </row>
    <row r="39" spans="1:24" x14ac:dyDescent="0.25">
      <c r="B39" t="s">
        <v>383</v>
      </c>
      <c r="C39" s="9">
        <f>C36/C38</f>
        <v>0.46736436006411408</v>
      </c>
      <c r="D39" s="9">
        <f>D36/D38</f>
        <v>0.38191038880613254</v>
      </c>
      <c r="J39" s="16"/>
      <c r="S39" s="16"/>
      <c r="U39">
        <v>70715</v>
      </c>
      <c r="X39" s="16"/>
    </row>
    <row r="40" spans="1:24" x14ac:dyDescent="0.25">
      <c r="J40" s="16"/>
      <c r="S40" s="16"/>
      <c r="U40" s="9">
        <f>U38/U39</f>
        <v>1.6982818355370148</v>
      </c>
      <c r="X40" s="16"/>
    </row>
    <row r="41" spans="1:24" x14ac:dyDescent="0.25">
      <c r="J41" s="16"/>
      <c r="S41" s="16"/>
      <c r="X41" s="16"/>
    </row>
  </sheetData>
  <mergeCells count="4">
    <mergeCell ref="B1:I1"/>
    <mergeCell ref="K1:P1"/>
    <mergeCell ref="T1:V1"/>
    <mergeCell ref="Y1:AG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E051F-C23B-4D8D-95F6-AEDCE0D10CF5}">
  <dimension ref="A1:AS52"/>
  <sheetViews>
    <sheetView workbookViewId="0">
      <selection activeCell="X1" sqref="X1:AF1"/>
    </sheetView>
  </sheetViews>
  <sheetFormatPr defaultRowHeight="15" x14ac:dyDescent="0.25"/>
  <cols>
    <col min="1" max="1" width="11.140625" bestFit="1" customWidth="1"/>
    <col min="4" max="4" width="12.85546875" bestFit="1" customWidth="1"/>
    <col min="18" max="18" width="15.28515625" customWidth="1"/>
    <col min="19" max="21" width="0" hidden="1" customWidth="1"/>
    <col min="22" max="22" width="12.140625" hidden="1" customWidth="1"/>
    <col min="40" max="40" width="14.28515625" bestFit="1" customWidth="1"/>
    <col min="41" max="41" width="21.7109375" bestFit="1" customWidth="1"/>
    <col min="42" max="42" width="11.42578125" bestFit="1" customWidth="1"/>
    <col min="43" max="43" width="13.7109375" customWidth="1"/>
  </cols>
  <sheetData>
    <row r="1" spans="1:45" x14ac:dyDescent="0.25">
      <c r="A1" s="23"/>
      <c r="B1" s="86" t="s">
        <v>298</v>
      </c>
      <c r="C1" s="86"/>
      <c r="D1" s="86"/>
      <c r="E1" s="86"/>
      <c r="F1" s="86"/>
      <c r="G1" s="86"/>
      <c r="H1" s="86"/>
      <c r="I1" s="86"/>
      <c r="J1" s="14"/>
      <c r="K1" s="86" t="s">
        <v>295</v>
      </c>
      <c r="L1" s="86"/>
      <c r="M1" s="86"/>
      <c r="N1" s="86"/>
      <c r="O1" s="86"/>
      <c r="P1" s="86"/>
      <c r="Q1" s="27"/>
      <c r="R1" s="14"/>
      <c r="S1" s="86" t="s">
        <v>296</v>
      </c>
      <c r="T1" s="86"/>
      <c r="U1" s="86"/>
      <c r="V1" s="27"/>
      <c r="W1" s="14"/>
      <c r="X1" s="86" t="s">
        <v>297</v>
      </c>
      <c r="Y1" s="86"/>
      <c r="Z1" s="86"/>
      <c r="AA1" s="86"/>
      <c r="AB1" s="86"/>
      <c r="AC1" s="86"/>
      <c r="AD1" s="86"/>
      <c r="AE1" s="86"/>
      <c r="AF1" s="86"/>
    </row>
    <row r="2" spans="1:45" x14ac:dyDescent="0.25">
      <c r="A2" s="23"/>
      <c r="B2" s="27"/>
      <c r="C2" s="27"/>
      <c r="D2" s="27"/>
      <c r="E2" s="27"/>
      <c r="F2" s="27"/>
      <c r="G2" s="27"/>
      <c r="H2" s="27"/>
      <c r="I2" s="27"/>
      <c r="J2" s="14"/>
      <c r="K2" s="27"/>
      <c r="L2" s="27"/>
      <c r="M2" s="27"/>
      <c r="N2" s="27"/>
      <c r="O2" s="27"/>
      <c r="P2" s="27"/>
      <c r="Q2" s="27"/>
      <c r="R2" s="14"/>
      <c r="S2" s="27"/>
      <c r="T2" s="27"/>
      <c r="U2" s="27"/>
      <c r="V2" s="27"/>
      <c r="W2" s="14"/>
      <c r="X2" s="27"/>
      <c r="Y2" s="27"/>
      <c r="Z2" s="27"/>
      <c r="AA2" s="27"/>
      <c r="AB2" s="27"/>
      <c r="AC2" s="27"/>
      <c r="AD2" s="27"/>
      <c r="AE2" s="27"/>
      <c r="AF2" s="27"/>
    </row>
    <row r="3" spans="1:45" ht="90" x14ac:dyDescent="0.25">
      <c r="A3" s="23" t="s">
        <v>286</v>
      </c>
      <c r="B3" s="12" t="s">
        <v>214</v>
      </c>
      <c r="C3" s="12" t="s">
        <v>120</v>
      </c>
      <c r="D3" s="12" t="s">
        <v>121</v>
      </c>
      <c r="E3" s="12" t="s">
        <v>289</v>
      </c>
      <c r="F3" s="3" t="s">
        <v>288</v>
      </c>
      <c r="G3" s="3" t="s">
        <v>290</v>
      </c>
      <c r="H3" s="3" t="s">
        <v>291</v>
      </c>
      <c r="I3" s="3" t="s">
        <v>292</v>
      </c>
      <c r="J3" s="15"/>
      <c r="K3" s="12" t="s">
        <v>124</v>
      </c>
      <c r="L3" s="12" t="s">
        <v>293</v>
      </c>
      <c r="M3" s="3" t="s">
        <v>294</v>
      </c>
      <c r="N3" s="3" t="s">
        <v>301</v>
      </c>
      <c r="O3" s="3" t="s">
        <v>224</v>
      </c>
      <c r="P3" s="3" t="s">
        <v>225</v>
      </c>
      <c r="Q3" s="3" t="s">
        <v>305</v>
      </c>
      <c r="R3" s="15"/>
      <c r="S3" s="3" t="s">
        <v>228</v>
      </c>
      <c r="T3" s="3" t="s">
        <v>229</v>
      </c>
      <c r="U3" s="3" t="s">
        <v>308</v>
      </c>
      <c r="V3" s="3" t="s">
        <v>309</v>
      </c>
      <c r="W3" s="15"/>
      <c r="X3" s="3" t="s">
        <v>233</v>
      </c>
      <c r="Y3" s="3" t="s">
        <v>132</v>
      </c>
      <c r="Z3" s="3" t="s">
        <v>236</v>
      </c>
      <c r="AA3" s="12" t="s">
        <v>134</v>
      </c>
      <c r="AB3" s="3" t="s">
        <v>245</v>
      </c>
      <c r="AC3" s="3" t="s">
        <v>243</v>
      </c>
      <c r="AD3" s="3" t="s">
        <v>244</v>
      </c>
      <c r="AE3" s="3" t="s">
        <v>189</v>
      </c>
      <c r="AF3" s="12" t="s">
        <v>188</v>
      </c>
    </row>
    <row r="4" spans="1:45" x14ac:dyDescent="0.25">
      <c r="A4" s="2">
        <f>'CAM PIVOT'!B5</f>
        <v>43769</v>
      </c>
      <c r="B4">
        <f>'CAM PIVOT'!B6</f>
        <v>92113</v>
      </c>
      <c r="C4">
        <f>'CAM PIVOT'!B7</f>
        <v>69555</v>
      </c>
      <c r="D4">
        <f>'CAM PIVOT'!B8</f>
        <v>5038</v>
      </c>
      <c r="E4" s="9">
        <f>IFERROR(D4/C4,"-")</f>
        <v>7.2431888433613686E-2</v>
      </c>
      <c r="F4">
        <f>'CAM PIVOT'!B9</f>
        <v>3834</v>
      </c>
      <c r="G4">
        <f>'CAM PIVOT'!B10</f>
        <v>1229</v>
      </c>
      <c r="H4" s="9">
        <f>IFERROR(G4/F4,"-")</f>
        <v>0.32055294731351069</v>
      </c>
      <c r="I4" s="9">
        <f>IFERROR(G4/D4,"-")</f>
        <v>0.24394601032155616</v>
      </c>
      <c r="K4">
        <f>'CAM PIVOT'!B11</f>
        <v>3810</v>
      </c>
      <c r="L4" s="9">
        <f>IFERROR(K4/D4,"-")</f>
        <v>0.75625248114331078</v>
      </c>
      <c r="M4">
        <f>'CAM PIVOT'!B14</f>
        <v>3737</v>
      </c>
      <c r="N4" s="9">
        <f>IFERROR(M4/K4,"-")</f>
        <v>0.98083989501312341</v>
      </c>
      <c r="O4">
        <f>'CAM PIVOT'!B12</f>
        <v>4416</v>
      </c>
      <c r="P4" s="8">
        <f>'CAM PIVOT'!B13</f>
        <v>625</v>
      </c>
      <c r="Q4" s="9">
        <f>IFERROR(P4/O4,"-")</f>
        <v>0.14153079710144928</v>
      </c>
      <c r="X4">
        <f>'CAM PIVOT'!B15</f>
        <v>9</v>
      </c>
      <c r="Y4">
        <f>'CAM PIVOT'!B16</f>
        <v>6368</v>
      </c>
      <c r="Z4">
        <f>'CAM PIVOT'!B17</f>
        <v>283</v>
      </c>
      <c r="AA4">
        <f>'CAM PIVOT'!B18</f>
        <v>68</v>
      </c>
      <c r="AB4">
        <f>'CAM PIVOT'!B23</f>
        <v>23</v>
      </c>
      <c r="AC4">
        <f>'CAM PIVOT'!B19</f>
        <v>29</v>
      </c>
      <c r="AD4">
        <f>'CAM PIVOT'!B22</f>
        <v>19</v>
      </c>
      <c r="AE4">
        <f>'CAM PIVOT'!B21</f>
        <v>0</v>
      </c>
      <c r="AF4">
        <f>'CAM PIVOT'!B20</f>
        <v>10</v>
      </c>
      <c r="AS4" s="12" cm="1">
        <f t="array" aca="1" ref="AS4:AS9" ca="1">OFFSET($J$3,MATCH('CAM DASHBOARD'!$E$3,Periodcam,0),MATCH('CAM DASHBOARD'!$N$3,CAM2ND90indicators,0),'CAM DASHBOARD'!$G$3)</f>
        <v>152</v>
      </c>
    </row>
    <row r="5" spans="1:45" x14ac:dyDescent="0.25">
      <c r="A5" s="2">
        <f>'CAM PIVOT'!C5</f>
        <v>43799</v>
      </c>
      <c r="B5" s="12">
        <f>'CAM PIVOT'!C6</f>
        <v>103783</v>
      </c>
      <c r="C5" s="12">
        <f>'CAM PIVOT'!C7</f>
        <v>81312</v>
      </c>
      <c r="D5" s="12">
        <f>'CAM PIVOT'!C8</f>
        <v>5834</v>
      </c>
      <c r="E5" s="9">
        <f t="shared" ref="E5:E52" si="0">IFERROR(D5/C5,"-")</f>
        <v>7.1748327430145614E-2</v>
      </c>
      <c r="F5" s="12">
        <f>'CAM PIVOT'!C9</f>
        <v>4139</v>
      </c>
      <c r="G5" s="12">
        <f>'CAM PIVOT'!C10</f>
        <v>1528</v>
      </c>
      <c r="H5" s="9">
        <f t="shared" ref="H5:H52" si="1">IFERROR(G5/F5,"-")</f>
        <v>0.36917129741483451</v>
      </c>
      <c r="I5" s="9">
        <f t="shared" ref="I5:I52" si="2">IFERROR(G5/D5,"-")</f>
        <v>0.26191292423723</v>
      </c>
      <c r="K5" s="12">
        <f>'CAM PIVOT'!C11</f>
        <v>4125</v>
      </c>
      <c r="L5" s="9">
        <f t="shared" ref="L5:L52" si="3">IFERROR(K5/D5,"-")</f>
        <v>0.70706205005142264</v>
      </c>
      <c r="M5" s="12">
        <f>'CAM PIVOT'!C14</f>
        <v>4029</v>
      </c>
      <c r="N5" s="9">
        <f t="shared" ref="N5:N52" si="4">IFERROR(M5/K5,"-")</f>
        <v>0.97672727272727278</v>
      </c>
      <c r="O5" s="12">
        <f>'CAM PIVOT'!C12</f>
        <v>5248</v>
      </c>
      <c r="P5" s="8">
        <f>'CAM PIVOT'!C13</f>
        <v>79</v>
      </c>
      <c r="Q5" s="9">
        <f t="shared" ref="Q5:Q52" si="5">IFERROR(P5/O5,"-")</f>
        <v>1.5053353658536585E-2</v>
      </c>
      <c r="S5" s="12">
        <v>6</v>
      </c>
      <c r="X5" s="12">
        <f>'CAM PIVOT'!C15</f>
        <v>0</v>
      </c>
      <c r="Y5" s="12">
        <f>'CAM PIVOT'!C16</f>
        <v>7887</v>
      </c>
      <c r="Z5" s="12">
        <f>'CAM PIVOT'!C17</f>
        <v>526</v>
      </c>
      <c r="AA5" s="12">
        <f>'CAM PIVOT'!C18</f>
        <v>115</v>
      </c>
      <c r="AB5" s="12">
        <f>'CAM PIVOT'!C23</f>
        <v>31</v>
      </c>
      <c r="AC5" s="12">
        <f>'CAM PIVOT'!C19</f>
        <v>11</v>
      </c>
      <c r="AD5" s="12">
        <f>'CAM PIVOT'!C22</f>
        <v>25</v>
      </c>
      <c r="AE5" s="12">
        <f>'CAM PIVOT'!C21</f>
        <v>0</v>
      </c>
      <c r="AF5" s="12">
        <f>'CAM PIVOT'!C20</f>
        <v>6</v>
      </c>
      <c r="AO5" s="2">
        <f>'CAM DASHBOARD'!U20</f>
        <v>43899</v>
      </c>
      <c r="AS5">
        <f ca="1"/>
        <v>175</v>
      </c>
    </row>
    <row r="6" spans="1:45" x14ac:dyDescent="0.25">
      <c r="A6" s="2">
        <f>'CAM PIVOT'!D5</f>
        <v>43830</v>
      </c>
      <c r="B6" s="12">
        <f>'CAM PIVOT'!D6</f>
        <v>105861</v>
      </c>
      <c r="C6" s="12">
        <f>'CAM PIVOT'!D7</f>
        <v>79448</v>
      </c>
      <c r="D6" s="12">
        <f>'CAM PIVOT'!D8</f>
        <v>4784</v>
      </c>
      <c r="E6" s="9">
        <f t="shared" si="0"/>
        <v>6.021548685932937E-2</v>
      </c>
      <c r="F6" s="12">
        <f>'CAM PIVOT'!D9</f>
        <v>3668</v>
      </c>
      <c r="G6" s="12">
        <f>'CAM PIVOT'!D10</f>
        <v>1365</v>
      </c>
      <c r="H6" s="9">
        <f t="shared" si="1"/>
        <v>0.37213740458015265</v>
      </c>
      <c r="I6" s="9">
        <f t="shared" si="2"/>
        <v>0.28532608695652173</v>
      </c>
      <c r="K6" s="12">
        <f>'CAM PIVOT'!D11</f>
        <v>3648</v>
      </c>
      <c r="L6" s="9">
        <f t="shared" si="3"/>
        <v>0.76254180602006694</v>
      </c>
      <c r="M6" s="12">
        <f>'CAM PIVOT'!D14</f>
        <v>3642</v>
      </c>
      <c r="N6" s="9">
        <f t="shared" si="4"/>
        <v>0.99835526315789469</v>
      </c>
      <c r="O6" s="12">
        <f>'CAM PIVOT'!D12</f>
        <v>4862</v>
      </c>
      <c r="P6" s="8">
        <f>'CAM PIVOT'!D13</f>
        <v>765</v>
      </c>
      <c r="Q6" s="9">
        <f t="shared" si="5"/>
        <v>0.15734265734265734</v>
      </c>
      <c r="S6" s="12">
        <v>7</v>
      </c>
      <c r="X6" s="12">
        <f>'CAM PIVOT'!D15</f>
        <v>0</v>
      </c>
      <c r="Y6" s="12">
        <f>'CAM PIVOT'!D16</f>
        <v>9141</v>
      </c>
      <c r="Z6" s="12">
        <f>'CAM PIVOT'!D17</f>
        <v>262</v>
      </c>
      <c r="AA6" s="12">
        <f>'CAM PIVOT'!D18</f>
        <v>90</v>
      </c>
      <c r="AB6" s="12">
        <f>'CAM PIVOT'!D23</f>
        <v>41</v>
      </c>
      <c r="AC6" s="12">
        <f>'CAM PIVOT'!D19</f>
        <v>34</v>
      </c>
      <c r="AD6" s="12">
        <f>'CAM PIVOT'!D22</f>
        <v>26</v>
      </c>
      <c r="AE6" s="12">
        <f>'CAM PIVOT'!D21</f>
        <v>0</v>
      </c>
      <c r="AF6" s="12">
        <f>'CAM PIVOT'!D20</f>
        <v>4</v>
      </c>
      <c r="AS6">
        <f ca="1"/>
        <v>155</v>
      </c>
    </row>
    <row r="7" spans="1:45" x14ac:dyDescent="0.25">
      <c r="A7" s="2">
        <f>'CAM PIVOT'!E5</f>
        <v>43861</v>
      </c>
      <c r="B7" s="12">
        <f>'CAM PIVOT'!E6</f>
        <v>108344</v>
      </c>
      <c r="C7" s="12">
        <f>'CAM PIVOT'!E7</f>
        <v>83104</v>
      </c>
      <c r="D7" s="12">
        <f>'CAM PIVOT'!E8</f>
        <v>4727</v>
      </c>
      <c r="E7" s="9">
        <f t="shared" si="0"/>
        <v>5.6880535232961112E-2</v>
      </c>
      <c r="F7" s="12">
        <f>'CAM PIVOT'!E9</f>
        <v>3743</v>
      </c>
      <c r="G7" s="12">
        <f>'CAM PIVOT'!E10</f>
        <v>1360</v>
      </c>
      <c r="H7" s="9">
        <f t="shared" si="1"/>
        <v>0.36334491049959927</v>
      </c>
      <c r="I7" s="9">
        <f t="shared" si="2"/>
        <v>0.28770890628305479</v>
      </c>
      <c r="K7" s="12">
        <f>'CAM PIVOT'!E11</f>
        <v>3676</v>
      </c>
      <c r="L7" s="9">
        <f t="shared" si="3"/>
        <v>0.7776602496297863</v>
      </c>
      <c r="M7" s="12">
        <f>'CAM PIVOT'!E14</f>
        <v>3605</v>
      </c>
      <c r="N7" s="9">
        <f t="shared" si="4"/>
        <v>0.98068552774755169</v>
      </c>
      <c r="O7" s="12">
        <f>'CAM PIVOT'!E12</f>
        <v>4814</v>
      </c>
      <c r="P7" s="8">
        <f>'CAM PIVOT'!E13</f>
        <v>494</v>
      </c>
      <c r="Q7" s="9">
        <f t="shared" si="5"/>
        <v>0.10261736601578729</v>
      </c>
      <c r="S7" s="12">
        <v>8</v>
      </c>
      <c r="X7" s="12">
        <f>'CAM PIVOT'!E15</f>
        <v>0</v>
      </c>
      <c r="Y7" s="12">
        <f>'CAM PIVOT'!E16</f>
        <v>11384</v>
      </c>
      <c r="Z7" s="12">
        <f>'CAM PIVOT'!E17</f>
        <v>433</v>
      </c>
      <c r="AA7" s="12">
        <f>'CAM PIVOT'!E18</f>
        <v>177</v>
      </c>
      <c r="AB7" s="12">
        <f>'CAM PIVOT'!E23</f>
        <v>133</v>
      </c>
      <c r="AC7" s="12">
        <f>'CAM PIVOT'!E19</f>
        <v>26</v>
      </c>
      <c r="AD7" s="12">
        <f>'CAM PIVOT'!E22</f>
        <v>18</v>
      </c>
      <c r="AE7" s="12">
        <f>'CAM PIVOT'!E21</f>
        <v>0</v>
      </c>
      <c r="AF7" s="12">
        <f>'CAM PIVOT'!E20</f>
        <v>8</v>
      </c>
      <c r="AN7" s="12" t="s">
        <v>224</v>
      </c>
      <c r="AO7" s="12" t="s">
        <v>225</v>
      </c>
      <c r="AP7" s="12" t="s">
        <v>306</v>
      </c>
      <c r="AS7">
        <f ca="1"/>
        <v>182</v>
      </c>
    </row>
    <row r="8" spans="1:45" x14ac:dyDescent="0.25">
      <c r="A8" s="2">
        <f>'CAM PIVOT'!F5</f>
        <v>43889</v>
      </c>
      <c r="B8" s="12">
        <f>'CAM PIVOT'!F6</f>
        <v>102801</v>
      </c>
      <c r="C8" s="12">
        <f>'CAM PIVOT'!F7</f>
        <v>78804</v>
      </c>
      <c r="D8" s="12">
        <f>'CAM PIVOT'!F8</f>
        <v>3832</v>
      </c>
      <c r="E8" s="9">
        <f t="shared" si="0"/>
        <v>4.8626973250088829E-2</v>
      </c>
      <c r="F8" s="12">
        <f>'CAM PIVOT'!F9</f>
        <v>3408</v>
      </c>
      <c r="G8" s="12">
        <f>'CAM PIVOT'!F10</f>
        <v>1232</v>
      </c>
      <c r="H8" s="9">
        <f t="shared" si="1"/>
        <v>0.36150234741784038</v>
      </c>
      <c r="I8" s="9">
        <f t="shared" si="2"/>
        <v>0.32150313152400833</v>
      </c>
      <c r="K8" s="12">
        <f>'CAM PIVOT'!F11</f>
        <v>3383</v>
      </c>
      <c r="L8" s="9">
        <f t="shared" si="3"/>
        <v>0.88282881002087688</v>
      </c>
      <c r="M8" s="12">
        <f>'CAM PIVOT'!F14</f>
        <v>3332</v>
      </c>
      <c r="N8" s="9">
        <f t="shared" si="4"/>
        <v>0.98492462311557794</v>
      </c>
      <c r="O8" s="12">
        <f>'CAM PIVOT'!F12</f>
        <v>5240</v>
      </c>
      <c r="P8" s="8">
        <f>'CAM PIVOT'!F13</f>
        <v>2128</v>
      </c>
      <c r="Q8" s="9">
        <f t="shared" si="5"/>
        <v>0.40610687022900765</v>
      </c>
      <c r="S8" s="12">
        <v>9</v>
      </c>
      <c r="X8" s="12">
        <f>'CAM PIVOT'!F15</f>
        <v>23</v>
      </c>
      <c r="Y8" s="12">
        <f>'CAM PIVOT'!F16</f>
        <v>12649</v>
      </c>
      <c r="Z8" s="12">
        <f>'CAM PIVOT'!F17</f>
        <v>739</v>
      </c>
      <c r="AA8" s="12">
        <f>'CAM PIVOT'!F18</f>
        <v>473</v>
      </c>
      <c r="AB8" s="12">
        <f>'CAM PIVOT'!F23</f>
        <v>201</v>
      </c>
      <c r="AC8" s="12">
        <f>'CAM PIVOT'!F19</f>
        <v>366</v>
      </c>
      <c r="AD8" s="12">
        <f>'CAM PIVOT'!F22</f>
        <v>48</v>
      </c>
      <c r="AE8" s="12">
        <f>'CAM PIVOT'!F21</f>
        <v>15</v>
      </c>
      <c r="AF8" s="12">
        <f>'CAM PIVOT'!F20</f>
        <v>17</v>
      </c>
      <c r="AN8" s="12">
        <f>INDEX($O$4:$O$30,MATCH($AO$5,A4:A32))</f>
        <v>226</v>
      </c>
      <c r="AO8" s="12">
        <f>INDEX($P$4:$P$30,MATCH($AO$5,A4:A32))</f>
        <v>63</v>
      </c>
      <c r="AP8" s="9">
        <f>INDEX(Q4:Q32,MATCH(AO5,A4:A32))</f>
        <v>0.27876106194690264</v>
      </c>
      <c r="AS8">
        <f ca="1"/>
        <v>196</v>
      </c>
    </row>
    <row r="9" spans="1:45" x14ac:dyDescent="0.25">
      <c r="A9" s="2">
        <f>'CAM PIVOT'!G5</f>
        <v>43892</v>
      </c>
      <c r="B9" s="12">
        <f>'CAM PIVOT'!G6</f>
        <v>5348</v>
      </c>
      <c r="C9" s="12">
        <f>'CAM PIVOT'!G7</f>
        <v>4313</v>
      </c>
      <c r="D9" s="12">
        <f>'CAM PIVOT'!G8</f>
        <v>151</v>
      </c>
      <c r="E9" s="9">
        <f t="shared" si="0"/>
        <v>3.5010433572919081E-2</v>
      </c>
      <c r="F9" s="12">
        <f>'CAM PIVOT'!G9</f>
        <v>163</v>
      </c>
      <c r="G9" s="12">
        <f>'CAM PIVOT'!G10</f>
        <v>52</v>
      </c>
      <c r="H9" s="9">
        <f t="shared" si="1"/>
        <v>0.31901840490797545</v>
      </c>
      <c r="I9" s="9">
        <f t="shared" si="2"/>
        <v>0.3443708609271523</v>
      </c>
      <c r="K9" s="12">
        <f>'CAM PIVOT'!G11</f>
        <v>152</v>
      </c>
      <c r="L9" s="9">
        <f t="shared" si="3"/>
        <v>1.0066225165562914</v>
      </c>
      <c r="M9" s="12">
        <f>'CAM PIVOT'!G14</f>
        <v>151</v>
      </c>
      <c r="N9" s="9">
        <f t="shared" si="4"/>
        <v>0.99342105263157898</v>
      </c>
      <c r="O9" s="12">
        <f>'CAM PIVOT'!G12</f>
        <v>246</v>
      </c>
      <c r="P9" s="8">
        <f>'CAM PIVOT'!G13</f>
        <v>91</v>
      </c>
      <c r="Q9" s="9">
        <f t="shared" si="5"/>
        <v>0.36991869918699188</v>
      </c>
      <c r="S9" s="12">
        <v>10</v>
      </c>
      <c r="X9" s="12">
        <f>'CAM PIVOT'!G15</f>
        <v>0</v>
      </c>
      <c r="Y9" s="12">
        <f>'CAM PIVOT'!G16</f>
        <v>628</v>
      </c>
      <c r="Z9" s="12">
        <f>'CAM PIVOT'!G17</f>
        <v>37</v>
      </c>
      <c r="AA9" s="12">
        <f>'CAM PIVOT'!G18</f>
        <v>12</v>
      </c>
      <c r="AB9" s="12">
        <f>'CAM PIVOT'!G23</f>
        <v>0</v>
      </c>
      <c r="AC9" s="12">
        <f>'CAM PIVOT'!G19</f>
        <v>8</v>
      </c>
      <c r="AD9" s="12">
        <f>'CAM PIVOT'!G22</f>
        <v>6</v>
      </c>
      <c r="AE9" s="12">
        <f>'CAM PIVOT'!G21</f>
        <v>0</v>
      </c>
      <c r="AF9" s="12">
        <f>'CAM PIVOT'!G20</f>
        <v>1</v>
      </c>
      <c r="AS9">
        <f ca="1"/>
        <v>200</v>
      </c>
    </row>
    <row r="10" spans="1:45" x14ac:dyDescent="0.25">
      <c r="A10" s="2">
        <f>'CAM PIVOT'!H5</f>
        <v>43893</v>
      </c>
      <c r="B10" s="12">
        <f>'CAM PIVOT'!H6</f>
        <v>5715</v>
      </c>
      <c r="C10" s="12">
        <f>'CAM PIVOT'!H7</f>
        <v>4584</v>
      </c>
      <c r="D10" s="12">
        <f>'CAM PIVOT'!H8</f>
        <v>174</v>
      </c>
      <c r="E10" s="9">
        <f t="shared" si="0"/>
        <v>3.7958115183246072E-2</v>
      </c>
      <c r="F10" s="12">
        <f>'CAM PIVOT'!H9</f>
        <v>178</v>
      </c>
      <c r="G10" s="12">
        <f>'CAM PIVOT'!H10</f>
        <v>72</v>
      </c>
      <c r="H10" s="9">
        <f t="shared" si="1"/>
        <v>0.4044943820224719</v>
      </c>
      <c r="I10" s="9">
        <f t="shared" si="2"/>
        <v>0.41379310344827586</v>
      </c>
      <c r="K10" s="12">
        <f>'CAM PIVOT'!H11</f>
        <v>175</v>
      </c>
      <c r="L10" s="9">
        <f t="shared" si="3"/>
        <v>1.0057471264367817</v>
      </c>
      <c r="M10" s="12">
        <f>'CAM PIVOT'!H14</f>
        <v>171</v>
      </c>
      <c r="N10" s="9">
        <f t="shared" si="4"/>
        <v>0.97714285714285709</v>
      </c>
      <c r="O10" s="12">
        <f>'CAM PIVOT'!H12</f>
        <v>311</v>
      </c>
      <c r="P10" s="8">
        <f>'CAM PIVOT'!H13</f>
        <v>169</v>
      </c>
      <c r="Q10" s="9">
        <f t="shared" si="5"/>
        <v>0.54340836012861737</v>
      </c>
      <c r="S10" s="12">
        <v>11</v>
      </c>
      <c r="X10" s="12">
        <f>'CAM PIVOT'!H15</f>
        <v>0</v>
      </c>
      <c r="Y10" s="12">
        <f>'CAM PIVOT'!H16</f>
        <v>778</v>
      </c>
      <c r="Z10" s="12">
        <f>'CAM PIVOT'!H17</f>
        <v>64</v>
      </c>
      <c r="AA10" s="12">
        <f>'CAM PIVOT'!H18</f>
        <v>36</v>
      </c>
      <c r="AB10" s="12">
        <f>'CAM PIVOT'!H23</f>
        <v>12</v>
      </c>
      <c r="AC10" s="12">
        <f>'CAM PIVOT'!H19</f>
        <v>48</v>
      </c>
      <c r="AD10" s="12">
        <f>'CAM PIVOT'!H22</f>
        <v>10</v>
      </c>
      <c r="AE10" s="12">
        <f>'CAM PIVOT'!H21</f>
        <v>0</v>
      </c>
      <c r="AF10" s="12">
        <f>'CAM PIVOT'!H20</f>
        <v>1</v>
      </c>
    </row>
    <row r="11" spans="1:45" x14ac:dyDescent="0.25">
      <c r="A11" s="2">
        <f>'CAM PIVOT'!I5</f>
        <v>43894</v>
      </c>
      <c r="B11" s="12">
        <f>'CAM PIVOT'!I6</f>
        <v>6245</v>
      </c>
      <c r="C11" s="12">
        <f>'CAM PIVOT'!I7</f>
        <v>4949</v>
      </c>
      <c r="D11" s="12">
        <f>'CAM PIVOT'!I8</f>
        <v>157</v>
      </c>
      <c r="E11" s="9">
        <f t="shared" si="0"/>
        <v>3.1723580521317435E-2</v>
      </c>
      <c r="F11" s="12">
        <f>'CAM PIVOT'!I9</f>
        <v>155</v>
      </c>
      <c r="G11" s="12">
        <f>'CAM PIVOT'!I10</f>
        <v>50</v>
      </c>
      <c r="H11" s="9">
        <f t="shared" si="1"/>
        <v>0.32258064516129031</v>
      </c>
      <c r="I11" s="9">
        <f t="shared" si="2"/>
        <v>0.31847133757961782</v>
      </c>
      <c r="K11" s="12">
        <f>'CAM PIVOT'!I11</f>
        <v>155</v>
      </c>
      <c r="L11" s="9">
        <f t="shared" si="3"/>
        <v>0.98726114649681529</v>
      </c>
      <c r="M11" s="12">
        <f>'CAM PIVOT'!I14</f>
        <v>154</v>
      </c>
      <c r="N11" s="9">
        <f t="shared" si="4"/>
        <v>0.99354838709677418</v>
      </c>
      <c r="O11" s="12">
        <f>'CAM PIVOT'!I12</f>
        <v>446</v>
      </c>
      <c r="P11" s="8">
        <f>'CAM PIVOT'!I13</f>
        <v>359</v>
      </c>
      <c r="Q11" s="9">
        <f t="shared" si="5"/>
        <v>0.80493273542600896</v>
      </c>
      <c r="S11" s="12">
        <v>12</v>
      </c>
      <c r="X11" s="12">
        <f>'CAM PIVOT'!I15</f>
        <v>1</v>
      </c>
      <c r="Y11" s="12">
        <f>'CAM PIVOT'!I16</f>
        <v>626</v>
      </c>
      <c r="Z11" s="12">
        <f>'CAM PIVOT'!I17</f>
        <v>52</v>
      </c>
      <c r="AA11" s="12">
        <f>'CAM PIVOT'!I18</f>
        <v>12</v>
      </c>
      <c r="AB11" s="12">
        <f>'CAM PIVOT'!I23</f>
        <v>3</v>
      </c>
      <c r="AC11" s="12">
        <f>'CAM PIVOT'!I19</f>
        <v>18</v>
      </c>
      <c r="AD11" s="12">
        <f>'CAM PIVOT'!I22</f>
        <v>1</v>
      </c>
      <c r="AE11" s="12">
        <f>'CAM PIVOT'!I21</f>
        <v>0</v>
      </c>
      <c r="AF11" s="12">
        <f>'CAM PIVOT'!I20</f>
        <v>1</v>
      </c>
      <c r="AN11" s="12" t="s">
        <v>132</v>
      </c>
      <c r="AO11" s="12" t="s">
        <v>133</v>
      </c>
      <c r="AP11" s="12" t="s">
        <v>134</v>
      </c>
      <c r="AQ11" s="12" t="s">
        <v>243</v>
      </c>
    </row>
    <row r="12" spans="1:45" x14ac:dyDescent="0.25">
      <c r="A12" s="2">
        <f>'CAM PIVOT'!J5</f>
        <v>43895</v>
      </c>
      <c r="B12" s="12">
        <f>'CAM PIVOT'!J6</f>
        <v>7096</v>
      </c>
      <c r="C12" s="12">
        <f>'CAM PIVOT'!J7</f>
        <v>5480</v>
      </c>
      <c r="D12" s="12">
        <f>'CAM PIVOT'!J8</f>
        <v>189</v>
      </c>
      <c r="E12" s="9">
        <f t="shared" si="0"/>
        <v>3.4489051094890512E-2</v>
      </c>
      <c r="F12" s="12">
        <f>'CAM PIVOT'!J9</f>
        <v>178</v>
      </c>
      <c r="G12" s="12">
        <f>'CAM PIVOT'!J10</f>
        <v>54</v>
      </c>
      <c r="H12" s="9">
        <f t="shared" si="1"/>
        <v>0.30337078651685395</v>
      </c>
      <c r="I12" s="9">
        <f t="shared" si="2"/>
        <v>0.2857142857142857</v>
      </c>
      <c r="K12" s="12">
        <f>'CAM PIVOT'!J11</f>
        <v>182</v>
      </c>
      <c r="L12" s="9">
        <f t="shared" si="3"/>
        <v>0.96296296296296291</v>
      </c>
      <c r="M12" s="12">
        <f>'CAM PIVOT'!J14</f>
        <v>183</v>
      </c>
      <c r="N12" s="9">
        <f t="shared" si="4"/>
        <v>1.0054945054945055</v>
      </c>
      <c r="O12" s="12">
        <f>'CAM PIVOT'!J12</f>
        <v>205</v>
      </c>
      <c r="P12" s="8">
        <f>'CAM PIVOT'!J13</f>
        <v>107</v>
      </c>
      <c r="Q12" s="9">
        <f t="shared" si="5"/>
        <v>0.52195121951219514</v>
      </c>
      <c r="S12" s="12">
        <v>13</v>
      </c>
      <c r="X12" s="12">
        <f>'CAM PIVOT'!J15</f>
        <v>3</v>
      </c>
      <c r="Y12" s="12">
        <f>'CAM PIVOT'!J16</f>
        <v>751</v>
      </c>
      <c r="Z12" s="12">
        <f>'CAM PIVOT'!J17</f>
        <v>44</v>
      </c>
      <c r="AA12" s="12">
        <f>'CAM PIVOT'!J18</f>
        <v>45</v>
      </c>
      <c r="AB12" s="12">
        <f>'CAM PIVOT'!J23</f>
        <v>1</v>
      </c>
      <c r="AC12" s="12">
        <f>'CAM PIVOT'!J19</f>
        <v>38</v>
      </c>
      <c r="AD12" s="12">
        <f>'CAM PIVOT'!J22</f>
        <v>17</v>
      </c>
      <c r="AE12" s="12">
        <f>'CAM PIVOT'!J21</f>
        <v>0</v>
      </c>
      <c r="AF12" s="12">
        <f>'CAM PIVOT'!J20</f>
        <v>5</v>
      </c>
      <c r="AN12">
        <f>INDEX($Y$4:$Y$30,MATCH($AO$5,$A$4:$A$30))</f>
        <v>748</v>
      </c>
      <c r="AO12">
        <f>INDEX($Z$4:$Z$32,MATCH($AO$5,$A$4:$A$22))</f>
        <v>26</v>
      </c>
      <c r="AP12">
        <f>INDEX($AA$4:$AA$33,MATCH($AO$5,$A$4:$A$30))</f>
        <v>20</v>
      </c>
      <c r="AQ12">
        <f>INDEX($AC$4:$AC$34,MATCH($AO$5,$A$4:$A$30))</f>
        <v>23</v>
      </c>
    </row>
    <row r="13" spans="1:45" x14ac:dyDescent="0.25">
      <c r="A13" s="2">
        <f>'CAM PIVOT'!K5</f>
        <v>43896</v>
      </c>
      <c r="B13" s="12">
        <f>'CAM PIVOT'!K6</f>
        <v>7272</v>
      </c>
      <c r="C13" s="12">
        <f>'CAM PIVOT'!K7</f>
        <v>5447</v>
      </c>
      <c r="D13" s="12">
        <f>'CAM PIVOT'!K8</f>
        <v>197</v>
      </c>
      <c r="E13" s="9">
        <f t="shared" si="0"/>
        <v>3.616669726454929E-2</v>
      </c>
      <c r="F13" s="12">
        <f>'CAM PIVOT'!K9</f>
        <v>177</v>
      </c>
      <c r="G13" s="12">
        <f>'CAM PIVOT'!K10</f>
        <v>54</v>
      </c>
      <c r="H13" s="9">
        <f t="shared" si="1"/>
        <v>0.30508474576271188</v>
      </c>
      <c r="I13" s="9">
        <f t="shared" si="2"/>
        <v>0.27411167512690354</v>
      </c>
      <c r="K13" s="12">
        <f>'CAM PIVOT'!K11</f>
        <v>196</v>
      </c>
      <c r="L13" s="9">
        <f t="shared" si="3"/>
        <v>0.99492385786802029</v>
      </c>
      <c r="M13" s="12">
        <f>'CAM PIVOT'!K14</f>
        <v>192</v>
      </c>
      <c r="N13" s="9">
        <f t="shared" si="4"/>
        <v>0.97959183673469385</v>
      </c>
      <c r="O13" s="12">
        <f>'CAM PIVOT'!K12</f>
        <v>186</v>
      </c>
      <c r="P13" s="8">
        <f>'CAM PIVOT'!K13</f>
        <v>95</v>
      </c>
      <c r="Q13" s="9">
        <f t="shared" si="5"/>
        <v>0.510752688172043</v>
      </c>
      <c r="S13" s="12">
        <v>14</v>
      </c>
      <c r="X13" s="12">
        <f>'CAM PIVOT'!K15</f>
        <v>0</v>
      </c>
      <c r="Y13" s="12">
        <f>'CAM PIVOT'!K16</f>
        <v>693</v>
      </c>
      <c r="Z13" s="12">
        <f>'CAM PIVOT'!K17</f>
        <v>36</v>
      </c>
      <c r="AA13" s="12">
        <f>'CAM PIVOT'!K18</f>
        <v>29</v>
      </c>
      <c r="AB13" s="12">
        <f>'CAM PIVOT'!K23</f>
        <v>4</v>
      </c>
      <c r="AC13" s="12">
        <f>'CAM PIVOT'!K19</f>
        <v>40</v>
      </c>
      <c r="AD13" s="12">
        <f>'CAM PIVOT'!K22</f>
        <v>8</v>
      </c>
      <c r="AE13" s="12">
        <f>'CAM PIVOT'!K21</f>
        <v>0</v>
      </c>
      <c r="AF13" s="12">
        <f>'CAM PIVOT'!K20</f>
        <v>0</v>
      </c>
    </row>
    <row r="14" spans="1:45" x14ac:dyDescent="0.25">
      <c r="A14" s="2">
        <f>'CAM PIVOT'!L5</f>
        <v>43899</v>
      </c>
      <c r="B14" s="12">
        <f>'CAM PIVOT'!L6</f>
        <v>7786</v>
      </c>
      <c r="C14" s="12">
        <f>'CAM PIVOT'!L7</f>
        <v>5544</v>
      </c>
      <c r="D14" s="12">
        <f>'CAM PIVOT'!L8</f>
        <v>200</v>
      </c>
      <c r="E14" s="9">
        <f t="shared" si="0"/>
        <v>3.6075036075036072E-2</v>
      </c>
      <c r="F14" s="12">
        <f>'CAM PIVOT'!L9</f>
        <v>168</v>
      </c>
      <c r="G14" s="12">
        <f>'CAM PIVOT'!L10</f>
        <v>59</v>
      </c>
      <c r="H14" s="9">
        <f t="shared" si="1"/>
        <v>0.35119047619047616</v>
      </c>
      <c r="I14" s="9">
        <f t="shared" si="2"/>
        <v>0.29499999999999998</v>
      </c>
      <c r="K14" s="12">
        <f>'CAM PIVOT'!L11</f>
        <v>200</v>
      </c>
      <c r="L14" s="9">
        <f t="shared" si="3"/>
        <v>1</v>
      </c>
      <c r="M14" s="12">
        <f>'CAM PIVOT'!L14</f>
        <v>200</v>
      </c>
      <c r="N14" s="9">
        <f t="shared" si="4"/>
        <v>1</v>
      </c>
      <c r="O14" s="12">
        <f>'CAM PIVOT'!L12</f>
        <v>226</v>
      </c>
      <c r="P14" s="8">
        <f>'CAM PIVOT'!L13</f>
        <v>63</v>
      </c>
      <c r="Q14" s="9">
        <f t="shared" si="5"/>
        <v>0.27876106194690264</v>
      </c>
      <c r="S14" s="12">
        <v>15</v>
      </c>
      <c r="X14" s="12">
        <f>'CAM PIVOT'!L15</f>
        <v>3</v>
      </c>
      <c r="Y14" s="12">
        <f>'CAM PIVOT'!L16</f>
        <v>748</v>
      </c>
      <c r="Z14" s="12">
        <f>'CAM PIVOT'!L17</f>
        <v>26</v>
      </c>
      <c r="AA14" s="12">
        <f>'CAM PIVOT'!L18</f>
        <v>20</v>
      </c>
      <c r="AB14" s="12">
        <f>'CAM PIVOT'!L23</f>
        <v>13</v>
      </c>
      <c r="AC14" s="12">
        <f>'CAM PIVOT'!L19</f>
        <v>23</v>
      </c>
      <c r="AD14" s="12">
        <f>'CAM PIVOT'!L22</f>
        <v>0</v>
      </c>
      <c r="AE14" s="12">
        <f>'CAM PIVOT'!L21</f>
        <v>1</v>
      </c>
      <c r="AF14" s="12">
        <f>'CAM PIVOT'!L20</f>
        <v>3</v>
      </c>
      <c r="AN14" s="12" t="s">
        <v>245</v>
      </c>
      <c r="AO14" s="12" t="s">
        <v>244</v>
      </c>
      <c r="AP14" s="12" t="s">
        <v>189</v>
      </c>
      <c r="AQ14" s="12" t="s">
        <v>188</v>
      </c>
    </row>
    <row r="15" spans="1:45" x14ac:dyDescent="0.25">
      <c r="A15" s="2">
        <f>'CAM PIVOT'!M5</f>
        <v>43900</v>
      </c>
      <c r="B15" s="12">
        <f>'CAM PIVOT'!M6</f>
        <v>6593</v>
      </c>
      <c r="C15" s="12">
        <f>'CAM PIVOT'!M7</f>
        <v>5097</v>
      </c>
      <c r="D15" s="12">
        <f>'CAM PIVOT'!M8</f>
        <v>204</v>
      </c>
      <c r="E15" s="9">
        <f t="shared" si="0"/>
        <v>4.0023543260741611E-2</v>
      </c>
      <c r="F15" s="12">
        <f>'CAM PIVOT'!M9</f>
        <v>170</v>
      </c>
      <c r="G15" s="12">
        <f>'CAM PIVOT'!M10</f>
        <v>64</v>
      </c>
      <c r="H15" s="9">
        <f t="shared" si="1"/>
        <v>0.37647058823529411</v>
      </c>
      <c r="I15" s="9">
        <f t="shared" si="2"/>
        <v>0.31372549019607843</v>
      </c>
      <c r="K15" s="12">
        <f>'CAM PIVOT'!M11</f>
        <v>204</v>
      </c>
      <c r="L15" s="9">
        <f t="shared" si="3"/>
        <v>1</v>
      </c>
      <c r="M15" s="12">
        <f>'CAM PIVOT'!M14</f>
        <v>204</v>
      </c>
      <c r="N15" s="9">
        <f t="shared" si="4"/>
        <v>1</v>
      </c>
      <c r="O15" s="12">
        <f>'CAM PIVOT'!M12</f>
        <v>144</v>
      </c>
      <c r="P15" s="8">
        <f>'CAM PIVOT'!M13</f>
        <v>45</v>
      </c>
      <c r="Q15" s="9">
        <f t="shared" si="5"/>
        <v>0.3125</v>
      </c>
      <c r="S15" s="12">
        <v>16</v>
      </c>
      <c r="X15" s="12">
        <f>'CAM PIVOT'!M15</f>
        <v>0</v>
      </c>
      <c r="Y15" s="12">
        <f>'CAM PIVOT'!M16</f>
        <v>555</v>
      </c>
      <c r="Z15" s="12">
        <f>'CAM PIVOT'!M17</f>
        <v>14</v>
      </c>
      <c r="AA15" s="12">
        <f>'CAM PIVOT'!M18</f>
        <v>14</v>
      </c>
      <c r="AB15" s="12">
        <f>'CAM PIVOT'!M23</f>
        <v>11</v>
      </c>
      <c r="AC15" s="12">
        <f>'CAM PIVOT'!M19</f>
        <v>16</v>
      </c>
      <c r="AD15" s="12">
        <f>'CAM PIVOT'!M22</f>
        <v>0</v>
      </c>
      <c r="AE15" s="12">
        <f>'CAM PIVOT'!M21</f>
        <v>0</v>
      </c>
      <c r="AF15" s="12">
        <f>'CAM PIVOT'!M20</f>
        <v>0</v>
      </c>
      <c r="AN15">
        <f>INDEX(AB4:AB32,MATCH(AO5,A4:A30))</f>
        <v>13</v>
      </c>
      <c r="AO15">
        <f>INDEX(AD4:AD33,MATCH(AO5,A4:A30))</f>
        <v>0</v>
      </c>
      <c r="AP15">
        <f>INDEX($AE$4:$AE$33,MATCH($AO$5,$A$4:$A$33))</f>
        <v>1</v>
      </c>
      <c r="AQ15">
        <f>INDEX(AF4:AF35,MATCH(AO5,A4:A32))</f>
        <v>3</v>
      </c>
    </row>
    <row r="16" spans="1:45" x14ac:dyDescent="0.25">
      <c r="A16" s="2">
        <f>'CAM PIVOT'!N5</f>
        <v>43901</v>
      </c>
      <c r="B16" s="12">
        <f>'CAM PIVOT'!N6</f>
        <v>0</v>
      </c>
      <c r="C16" s="12">
        <f>'CAM PIVOT'!N7</f>
        <v>0</v>
      </c>
      <c r="D16" s="12">
        <f>'CAM PIVOT'!N8</f>
        <v>0</v>
      </c>
      <c r="E16" s="9" t="str">
        <f t="shared" si="0"/>
        <v>-</v>
      </c>
      <c r="F16" s="12">
        <f>'CAM PIVOT'!N9</f>
        <v>0</v>
      </c>
      <c r="G16" s="12">
        <f>'CAM PIVOT'!N10</f>
        <v>0</v>
      </c>
      <c r="H16" s="9" t="str">
        <f t="shared" si="1"/>
        <v>-</v>
      </c>
      <c r="I16" s="9" t="str">
        <f t="shared" si="2"/>
        <v>-</v>
      </c>
      <c r="K16" s="12">
        <f>'CAM PIVOT'!N11</f>
        <v>0</v>
      </c>
      <c r="L16" s="9" t="str">
        <f t="shared" si="3"/>
        <v>-</v>
      </c>
      <c r="M16" s="12">
        <f>'CAM PIVOT'!N14</f>
        <v>0</v>
      </c>
      <c r="N16" s="9" t="str">
        <f t="shared" si="4"/>
        <v>-</v>
      </c>
      <c r="O16" s="12">
        <f>'CAM PIVOT'!N12</f>
        <v>0</v>
      </c>
      <c r="P16" s="8">
        <f>'CAM PIVOT'!N13</f>
        <v>0</v>
      </c>
      <c r="Q16" s="9" t="str">
        <f t="shared" si="5"/>
        <v>-</v>
      </c>
      <c r="S16" s="12">
        <v>17</v>
      </c>
      <c r="X16" s="12">
        <f>'CAM PIVOT'!N15</f>
        <v>0</v>
      </c>
      <c r="Y16" s="12">
        <f>'CAM PIVOT'!N16</f>
        <v>0</v>
      </c>
      <c r="Z16" s="12">
        <f>'CAM PIVOT'!N17</f>
        <v>0</v>
      </c>
      <c r="AA16" s="12">
        <f>'CAM PIVOT'!N18</f>
        <v>0</v>
      </c>
      <c r="AB16" s="12">
        <f>'CAM PIVOT'!N23</f>
        <v>0</v>
      </c>
      <c r="AC16" s="12">
        <f>'CAM PIVOT'!N19</f>
        <v>0</v>
      </c>
      <c r="AD16" s="12">
        <f>'CAM PIVOT'!N22</f>
        <v>0</v>
      </c>
      <c r="AE16" s="12">
        <f>'CAM PIVOT'!N21</f>
        <v>0</v>
      </c>
      <c r="AF16" s="12">
        <f>'CAM PIVOT'!N20</f>
        <v>0</v>
      </c>
    </row>
    <row r="17" spans="1:32" x14ac:dyDescent="0.25">
      <c r="A17" s="2">
        <f>'CAM PIVOT'!O5</f>
        <v>43902</v>
      </c>
      <c r="B17" s="12">
        <f>'CAM PIVOT'!O6</f>
        <v>0</v>
      </c>
      <c r="C17" s="12">
        <f>'CAM PIVOT'!O7</f>
        <v>0</v>
      </c>
      <c r="D17" s="12">
        <f>'CAM PIVOT'!O8</f>
        <v>0</v>
      </c>
      <c r="E17" s="9" t="str">
        <f t="shared" si="0"/>
        <v>-</v>
      </c>
      <c r="F17" s="12">
        <f>'CAM PIVOT'!O9</f>
        <v>0</v>
      </c>
      <c r="G17" s="12">
        <f>'CAM PIVOT'!O10</f>
        <v>0</v>
      </c>
      <c r="H17" s="9" t="str">
        <f t="shared" si="1"/>
        <v>-</v>
      </c>
      <c r="I17" s="9" t="str">
        <f t="shared" si="2"/>
        <v>-</v>
      </c>
      <c r="K17" s="12">
        <f>'CAM PIVOT'!O11</f>
        <v>0</v>
      </c>
      <c r="L17" s="9" t="str">
        <f t="shared" si="3"/>
        <v>-</v>
      </c>
      <c r="M17" s="12">
        <f>'CAM PIVOT'!O14</f>
        <v>0</v>
      </c>
      <c r="N17" s="9" t="str">
        <f t="shared" si="4"/>
        <v>-</v>
      </c>
      <c r="O17" s="12">
        <f>'CAM PIVOT'!O12</f>
        <v>0</v>
      </c>
      <c r="P17" s="8">
        <f>'CAM PIVOT'!O13</f>
        <v>0</v>
      </c>
      <c r="Q17" s="9" t="str">
        <f t="shared" si="5"/>
        <v>-</v>
      </c>
      <c r="S17" s="12">
        <v>18</v>
      </c>
      <c r="X17" s="12">
        <f>'CAM PIVOT'!O15</f>
        <v>0</v>
      </c>
      <c r="Y17" s="12">
        <f>'CAM PIVOT'!O16</f>
        <v>0</v>
      </c>
      <c r="Z17" s="12">
        <f>'CAM PIVOT'!O17</f>
        <v>0</v>
      </c>
      <c r="AA17" s="12">
        <f>'CAM PIVOT'!O18</f>
        <v>0</v>
      </c>
      <c r="AB17" s="12">
        <f>'CAM PIVOT'!O23</f>
        <v>0</v>
      </c>
      <c r="AC17" s="12">
        <f>'CAM PIVOT'!O19</f>
        <v>0</v>
      </c>
      <c r="AD17" s="12">
        <f>'CAM PIVOT'!O22</f>
        <v>0</v>
      </c>
      <c r="AE17" s="12">
        <f>'CAM PIVOT'!O21</f>
        <v>0</v>
      </c>
      <c r="AF17" s="12">
        <f>'CAM PIVOT'!O20</f>
        <v>0</v>
      </c>
    </row>
    <row r="18" spans="1:32" x14ac:dyDescent="0.25">
      <c r="A18" s="2">
        <f>'CAM PIVOT'!P5</f>
        <v>43903</v>
      </c>
      <c r="B18" s="12">
        <f>'CAM PIVOT'!P6</f>
        <v>0</v>
      </c>
      <c r="C18" s="12">
        <f>'CAM PIVOT'!P7</f>
        <v>0</v>
      </c>
      <c r="D18" s="12">
        <f>'CAM PIVOT'!P8</f>
        <v>0</v>
      </c>
      <c r="E18" s="9" t="str">
        <f t="shared" si="0"/>
        <v>-</v>
      </c>
      <c r="F18" s="12">
        <f>'CAM PIVOT'!P9</f>
        <v>0</v>
      </c>
      <c r="G18" s="12">
        <f>'CAM PIVOT'!P10</f>
        <v>0</v>
      </c>
      <c r="H18" s="9" t="str">
        <f t="shared" si="1"/>
        <v>-</v>
      </c>
      <c r="I18" s="9" t="str">
        <f t="shared" si="2"/>
        <v>-</v>
      </c>
      <c r="K18" s="12">
        <f>'CAM PIVOT'!P11</f>
        <v>0</v>
      </c>
      <c r="L18" s="9" t="str">
        <f t="shared" si="3"/>
        <v>-</v>
      </c>
      <c r="M18" s="12">
        <f>'CAM PIVOT'!P14</f>
        <v>0</v>
      </c>
      <c r="N18" s="9" t="str">
        <f t="shared" si="4"/>
        <v>-</v>
      </c>
      <c r="O18" s="12">
        <f>'CAM PIVOT'!P12</f>
        <v>0</v>
      </c>
      <c r="P18" s="8">
        <f>'CAM PIVOT'!P13</f>
        <v>0</v>
      </c>
      <c r="Q18" s="9" t="str">
        <f t="shared" si="5"/>
        <v>-</v>
      </c>
      <c r="S18" s="12">
        <v>19</v>
      </c>
      <c r="X18" s="12">
        <f>'CAM PIVOT'!P15</f>
        <v>0</v>
      </c>
      <c r="Y18" s="12">
        <f>'CAM PIVOT'!P16</f>
        <v>0</v>
      </c>
      <c r="Z18" s="12">
        <f>'CAM PIVOT'!P17</f>
        <v>0</v>
      </c>
      <c r="AA18" s="12">
        <f>'CAM PIVOT'!P18</f>
        <v>0</v>
      </c>
      <c r="AB18" s="12">
        <f>'CAM PIVOT'!P23</f>
        <v>0</v>
      </c>
      <c r="AC18" s="12">
        <f>'CAM PIVOT'!P19</f>
        <v>0</v>
      </c>
      <c r="AD18" s="12">
        <f>'CAM PIVOT'!P22</f>
        <v>0</v>
      </c>
      <c r="AE18" s="12">
        <f>'CAM PIVOT'!P21</f>
        <v>0</v>
      </c>
      <c r="AF18" s="12">
        <f>'CAM PIVOT'!P20</f>
        <v>0</v>
      </c>
    </row>
    <row r="19" spans="1:32" x14ac:dyDescent="0.25">
      <c r="A19" s="2">
        <f>'CAM PIVOT'!Q5</f>
        <v>43906</v>
      </c>
      <c r="B19" s="12">
        <f>'CAM PIVOT'!Q6</f>
        <v>0</v>
      </c>
      <c r="C19" s="12">
        <f>'CAM PIVOT'!Q7</f>
        <v>0</v>
      </c>
      <c r="D19" s="12">
        <f>'CAM PIVOT'!Q8</f>
        <v>0</v>
      </c>
      <c r="E19" s="9" t="str">
        <f t="shared" si="0"/>
        <v>-</v>
      </c>
      <c r="F19" s="12">
        <f>'CAM PIVOT'!Q9</f>
        <v>0</v>
      </c>
      <c r="G19" s="12">
        <f>'CAM PIVOT'!Q10</f>
        <v>0</v>
      </c>
      <c r="H19" s="9" t="str">
        <f t="shared" si="1"/>
        <v>-</v>
      </c>
      <c r="I19" s="9" t="str">
        <f t="shared" si="2"/>
        <v>-</v>
      </c>
      <c r="K19" s="12">
        <f>'CAM PIVOT'!Q11</f>
        <v>0</v>
      </c>
      <c r="L19" s="9" t="str">
        <f t="shared" si="3"/>
        <v>-</v>
      </c>
      <c r="M19" s="12">
        <f>'CAM PIVOT'!Q14</f>
        <v>0</v>
      </c>
      <c r="N19" s="9" t="str">
        <f t="shared" si="4"/>
        <v>-</v>
      </c>
      <c r="O19" s="12">
        <f>'CAM PIVOT'!Q12</f>
        <v>0</v>
      </c>
      <c r="P19" s="8">
        <f>'CAM PIVOT'!Q13</f>
        <v>0</v>
      </c>
      <c r="Q19" s="9" t="str">
        <f t="shared" si="5"/>
        <v>-</v>
      </c>
      <c r="S19" s="12">
        <v>20</v>
      </c>
      <c r="X19" s="12">
        <f>'CAM PIVOT'!Q15</f>
        <v>0</v>
      </c>
      <c r="Y19" s="12">
        <f>'CAM PIVOT'!Q16</f>
        <v>0</v>
      </c>
      <c r="Z19" s="12">
        <f>'CAM PIVOT'!Q17</f>
        <v>0</v>
      </c>
      <c r="AA19" s="12">
        <f>'CAM PIVOT'!Q18</f>
        <v>0</v>
      </c>
      <c r="AB19" s="12">
        <f>'CAM PIVOT'!Q23</f>
        <v>0</v>
      </c>
      <c r="AC19" s="12">
        <f>'CAM PIVOT'!Q19</f>
        <v>0</v>
      </c>
      <c r="AD19" s="12">
        <f>'CAM PIVOT'!Q22</f>
        <v>0</v>
      </c>
      <c r="AE19" s="12">
        <f>'CAM PIVOT'!Q21</f>
        <v>0</v>
      </c>
      <c r="AF19" s="12">
        <f>'CAM PIVOT'!Q20</f>
        <v>0</v>
      </c>
    </row>
    <row r="20" spans="1:32" x14ac:dyDescent="0.25">
      <c r="A20" s="2">
        <f>'CAM PIVOT'!R5</f>
        <v>43907</v>
      </c>
      <c r="B20" s="12">
        <f>'CAM PIVOT'!R6</f>
        <v>0</v>
      </c>
      <c r="C20" s="12">
        <f>'CAM PIVOT'!R7</f>
        <v>0</v>
      </c>
      <c r="D20" s="12">
        <f>'CAM PIVOT'!R8</f>
        <v>0</v>
      </c>
      <c r="E20" s="9" t="str">
        <f t="shared" si="0"/>
        <v>-</v>
      </c>
      <c r="F20" s="12">
        <f>'CAM PIVOT'!R9</f>
        <v>0</v>
      </c>
      <c r="G20" s="12">
        <f>'CAM PIVOT'!R10</f>
        <v>0</v>
      </c>
      <c r="H20" s="9" t="str">
        <f t="shared" si="1"/>
        <v>-</v>
      </c>
      <c r="I20" s="9" t="str">
        <f t="shared" si="2"/>
        <v>-</v>
      </c>
      <c r="K20" s="12">
        <f>'CAM PIVOT'!R11</f>
        <v>0</v>
      </c>
      <c r="L20" s="9" t="str">
        <f t="shared" si="3"/>
        <v>-</v>
      </c>
      <c r="M20" s="12">
        <f>'CAM PIVOT'!R14</f>
        <v>0</v>
      </c>
      <c r="N20" s="9" t="str">
        <f t="shared" si="4"/>
        <v>-</v>
      </c>
      <c r="O20" s="12">
        <f>'CAM PIVOT'!R12</f>
        <v>0</v>
      </c>
      <c r="P20" s="8">
        <f>'CAM PIVOT'!R13</f>
        <v>0</v>
      </c>
      <c r="Q20" s="9" t="str">
        <f t="shared" si="5"/>
        <v>-</v>
      </c>
      <c r="S20" s="12">
        <v>21</v>
      </c>
      <c r="X20" s="12">
        <f>'CAM PIVOT'!R15</f>
        <v>0</v>
      </c>
      <c r="Y20" s="12">
        <f>'CAM PIVOT'!R16</f>
        <v>0</v>
      </c>
      <c r="Z20" s="12">
        <f>'CAM PIVOT'!R17</f>
        <v>0</v>
      </c>
      <c r="AA20" s="12">
        <f>'CAM PIVOT'!R18</f>
        <v>0</v>
      </c>
      <c r="AB20" s="12">
        <f>'CAM PIVOT'!R23</f>
        <v>0</v>
      </c>
      <c r="AC20" s="12">
        <f>'CAM PIVOT'!R19</f>
        <v>0</v>
      </c>
      <c r="AD20" s="12">
        <f>'CAM PIVOT'!R22</f>
        <v>0</v>
      </c>
      <c r="AE20" s="12">
        <f>'CAM PIVOT'!R21</f>
        <v>0</v>
      </c>
      <c r="AF20" s="12">
        <f>'CAM PIVOT'!R20</f>
        <v>0</v>
      </c>
    </row>
    <row r="21" spans="1:32" x14ac:dyDescent="0.25">
      <c r="A21" s="2">
        <f>'CAM PIVOT'!S5</f>
        <v>43908</v>
      </c>
      <c r="B21" s="12">
        <f>'CAM PIVOT'!S6</f>
        <v>0</v>
      </c>
      <c r="C21" s="12">
        <f>'CAM PIVOT'!S7</f>
        <v>0</v>
      </c>
      <c r="D21" s="12">
        <f>'CAM PIVOT'!S8</f>
        <v>0</v>
      </c>
      <c r="E21" s="9" t="str">
        <f t="shared" si="0"/>
        <v>-</v>
      </c>
      <c r="F21" s="12">
        <f>'CAM PIVOT'!S9</f>
        <v>0</v>
      </c>
      <c r="G21" s="12">
        <f>'CAM PIVOT'!S10</f>
        <v>0</v>
      </c>
      <c r="H21" s="9" t="str">
        <f t="shared" si="1"/>
        <v>-</v>
      </c>
      <c r="I21" s="9" t="str">
        <f t="shared" si="2"/>
        <v>-</v>
      </c>
      <c r="K21" s="12">
        <f>'CAM PIVOT'!S11</f>
        <v>0</v>
      </c>
      <c r="L21" s="9" t="str">
        <f t="shared" si="3"/>
        <v>-</v>
      </c>
      <c r="M21" s="12">
        <f>'CAM PIVOT'!S14</f>
        <v>0</v>
      </c>
      <c r="N21" s="9" t="str">
        <f t="shared" si="4"/>
        <v>-</v>
      </c>
      <c r="O21" s="12">
        <f>'CAM PIVOT'!S12</f>
        <v>0</v>
      </c>
      <c r="P21" s="8">
        <f>'CAM PIVOT'!S13</f>
        <v>0</v>
      </c>
      <c r="Q21" s="9" t="str">
        <f t="shared" si="5"/>
        <v>-</v>
      </c>
      <c r="S21" s="12">
        <v>22</v>
      </c>
      <c r="X21" s="12">
        <f>'CAM PIVOT'!S15</f>
        <v>0</v>
      </c>
      <c r="Y21" s="12">
        <f>'CAM PIVOT'!S16</f>
        <v>0</v>
      </c>
      <c r="Z21" s="12">
        <f>'CAM PIVOT'!S17</f>
        <v>0</v>
      </c>
      <c r="AA21" s="12">
        <f>'CAM PIVOT'!S18</f>
        <v>0</v>
      </c>
      <c r="AB21" s="12">
        <f>'CAM PIVOT'!S23</f>
        <v>0</v>
      </c>
      <c r="AC21" s="12">
        <f>'CAM PIVOT'!S19</f>
        <v>0</v>
      </c>
      <c r="AD21" s="12">
        <f>'CAM PIVOT'!S22</f>
        <v>0</v>
      </c>
      <c r="AE21" s="12">
        <f>'CAM PIVOT'!S21</f>
        <v>0</v>
      </c>
      <c r="AF21" s="12">
        <f>'CAM PIVOT'!S20</f>
        <v>0</v>
      </c>
    </row>
    <row r="22" spans="1:32" x14ac:dyDescent="0.25">
      <c r="A22" s="2">
        <f>'CAM PIVOT'!T5</f>
        <v>43909</v>
      </c>
      <c r="B22" s="12">
        <f>'CAM PIVOT'!T6</f>
        <v>0</v>
      </c>
      <c r="C22" s="12">
        <f>'CAM PIVOT'!T7</f>
        <v>0</v>
      </c>
      <c r="D22" s="12">
        <f>'CAM PIVOT'!T8</f>
        <v>0</v>
      </c>
      <c r="E22" s="9" t="str">
        <f t="shared" si="0"/>
        <v>-</v>
      </c>
      <c r="F22" s="12">
        <f>'CAM PIVOT'!T9</f>
        <v>0</v>
      </c>
      <c r="G22" s="12">
        <f>'CAM PIVOT'!T10</f>
        <v>0</v>
      </c>
      <c r="H22" s="9" t="str">
        <f t="shared" si="1"/>
        <v>-</v>
      </c>
      <c r="I22" s="9" t="str">
        <f t="shared" si="2"/>
        <v>-</v>
      </c>
      <c r="K22" s="12">
        <f>'CAM PIVOT'!T11</f>
        <v>0</v>
      </c>
      <c r="L22" s="9" t="str">
        <f t="shared" si="3"/>
        <v>-</v>
      </c>
      <c r="M22" s="12">
        <f>'CAM PIVOT'!T14</f>
        <v>0</v>
      </c>
      <c r="N22" s="9" t="str">
        <f t="shared" si="4"/>
        <v>-</v>
      </c>
      <c r="O22" s="12">
        <f>'CAM PIVOT'!T12</f>
        <v>0</v>
      </c>
      <c r="P22" s="8">
        <f>'CAM PIVOT'!T13</f>
        <v>0</v>
      </c>
      <c r="Q22" s="9" t="str">
        <f t="shared" si="5"/>
        <v>-</v>
      </c>
      <c r="S22" s="12">
        <v>23</v>
      </c>
      <c r="X22" s="12">
        <f>'CAM PIVOT'!T15</f>
        <v>0</v>
      </c>
      <c r="Y22" s="12">
        <f>'CAM PIVOT'!T16</f>
        <v>0</v>
      </c>
      <c r="Z22" s="12">
        <f>'CAM PIVOT'!T17</f>
        <v>0</v>
      </c>
      <c r="AA22" s="12">
        <f>'CAM PIVOT'!T18</f>
        <v>0</v>
      </c>
      <c r="AB22" s="12">
        <f>'CAM PIVOT'!T23</f>
        <v>0</v>
      </c>
      <c r="AC22" s="12">
        <f>'CAM PIVOT'!T19</f>
        <v>0</v>
      </c>
      <c r="AD22" s="12">
        <f>'CAM PIVOT'!T22</f>
        <v>0</v>
      </c>
      <c r="AE22" s="12">
        <f>'CAM PIVOT'!T21</f>
        <v>0</v>
      </c>
      <c r="AF22" s="12">
        <f>'CAM PIVOT'!T20</f>
        <v>0</v>
      </c>
    </row>
    <row r="23" spans="1:32" x14ac:dyDescent="0.25">
      <c r="A23" s="2">
        <f>'CAM PIVOT'!U5</f>
        <v>43910</v>
      </c>
      <c r="B23" s="12">
        <f>'CAM PIVOT'!U6</f>
        <v>0</v>
      </c>
      <c r="C23" s="12">
        <f>'CAM PIVOT'!U7</f>
        <v>0</v>
      </c>
      <c r="D23" s="12">
        <f>'CAM PIVOT'!U8</f>
        <v>0</v>
      </c>
      <c r="E23" s="9" t="str">
        <f t="shared" si="0"/>
        <v>-</v>
      </c>
      <c r="F23" s="12">
        <f>'CAM PIVOT'!U9</f>
        <v>0</v>
      </c>
      <c r="G23" s="12">
        <f>'CAM PIVOT'!U10</f>
        <v>0</v>
      </c>
      <c r="H23" s="9" t="str">
        <f t="shared" si="1"/>
        <v>-</v>
      </c>
      <c r="I23" s="9" t="str">
        <f t="shared" si="2"/>
        <v>-</v>
      </c>
      <c r="K23" s="12">
        <f>'CAM PIVOT'!U11</f>
        <v>0</v>
      </c>
      <c r="L23" s="9" t="str">
        <f t="shared" si="3"/>
        <v>-</v>
      </c>
      <c r="M23" s="12">
        <f>'CAM PIVOT'!U14</f>
        <v>0</v>
      </c>
      <c r="N23" s="9" t="str">
        <f t="shared" si="4"/>
        <v>-</v>
      </c>
      <c r="O23" s="12">
        <f>'CAM PIVOT'!U12</f>
        <v>0</v>
      </c>
      <c r="P23" s="8">
        <f>'CAM PIVOT'!U13</f>
        <v>0</v>
      </c>
      <c r="Q23" s="9" t="str">
        <f t="shared" si="5"/>
        <v>-</v>
      </c>
      <c r="S23" s="12">
        <v>24</v>
      </c>
      <c r="X23" s="12">
        <f>'CAM PIVOT'!U15</f>
        <v>0</v>
      </c>
      <c r="Y23" s="12">
        <f>'CAM PIVOT'!U16</f>
        <v>0</v>
      </c>
      <c r="Z23" s="12">
        <f>'CAM PIVOT'!U17</f>
        <v>0</v>
      </c>
      <c r="AA23" s="12">
        <f>'CAM PIVOT'!U18</f>
        <v>0</v>
      </c>
      <c r="AB23" s="12">
        <f>'CAM PIVOT'!U23</f>
        <v>0</v>
      </c>
      <c r="AC23" s="12">
        <f>'CAM PIVOT'!U19</f>
        <v>0</v>
      </c>
      <c r="AD23" s="12">
        <f>'CAM PIVOT'!U22</f>
        <v>0</v>
      </c>
      <c r="AE23" s="12">
        <f>'CAM PIVOT'!U21</f>
        <v>0</v>
      </c>
      <c r="AF23" s="12">
        <f>'CAM PIVOT'!U20</f>
        <v>0</v>
      </c>
    </row>
    <row r="24" spans="1:32" x14ac:dyDescent="0.25">
      <c r="A24" s="2">
        <f>'CAM PIVOT'!V5</f>
        <v>43913</v>
      </c>
      <c r="B24" s="12">
        <f>'CAM PIVOT'!V6</f>
        <v>0</v>
      </c>
      <c r="C24" s="12">
        <f>'CAM PIVOT'!V7</f>
        <v>0</v>
      </c>
      <c r="D24" s="12">
        <f>'CAM PIVOT'!V8</f>
        <v>0</v>
      </c>
      <c r="E24" s="9" t="str">
        <f t="shared" si="0"/>
        <v>-</v>
      </c>
      <c r="F24" s="12">
        <f>'CAM PIVOT'!V9</f>
        <v>0</v>
      </c>
      <c r="G24" s="12">
        <f>'CAM PIVOT'!V10</f>
        <v>0</v>
      </c>
      <c r="H24" s="9" t="str">
        <f t="shared" si="1"/>
        <v>-</v>
      </c>
      <c r="I24" s="9" t="str">
        <f t="shared" si="2"/>
        <v>-</v>
      </c>
      <c r="K24" s="12">
        <f>'CAM PIVOT'!V11</f>
        <v>0</v>
      </c>
      <c r="L24" s="9" t="str">
        <f t="shared" si="3"/>
        <v>-</v>
      </c>
      <c r="M24" s="12">
        <f>'CAM PIVOT'!V14</f>
        <v>0</v>
      </c>
      <c r="N24" s="9" t="str">
        <f t="shared" si="4"/>
        <v>-</v>
      </c>
      <c r="O24" s="12">
        <f>'CAM PIVOT'!V12</f>
        <v>0</v>
      </c>
      <c r="P24" s="8">
        <f>'CAM PIVOT'!V13</f>
        <v>0</v>
      </c>
      <c r="Q24" s="9" t="str">
        <f t="shared" si="5"/>
        <v>-</v>
      </c>
      <c r="S24" s="12">
        <v>25</v>
      </c>
      <c r="X24" s="12">
        <f>'CAM PIVOT'!V15</f>
        <v>0</v>
      </c>
      <c r="Y24" s="12">
        <f>'CAM PIVOT'!V16</f>
        <v>0</v>
      </c>
      <c r="Z24" s="12">
        <f>'CAM PIVOT'!V17</f>
        <v>0</v>
      </c>
      <c r="AA24" s="12">
        <f>'CAM PIVOT'!V18</f>
        <v>0</v>
      </c>
      <c r="AB24" s="12">
        <f>'CAM PIVOT'!V23</f>
        <v>0</v>
      </c>
      <c r="AC24" s="12">
        <f>'CAM PIVOT'!V19</f>
        <v>0</v>
      </c>
      <c r="AD24" s="12">
        <f>'CAM PIVOT'!V22</f>
        <v>0</v>
      </c>
      <c r="AE24" s="12">
        <f>'CAM PIVOT'!V21</f>
        <v>0</v>
      </c>
      <c r="AF24" s="12">
        <f>'CAM PIVOT'!V20</f>
        <v>0</v>
      </c>
    </row>
    <row r="25" spans="1:32" x14ac:dyDescent="0.25">
      <c r="A25" s="2">
        <f>'CAM PIVOT'!W5</f>
        <v>43914</v>
      </c>
      <c r="B25" s="12">
        <f>'CAM PIVOT'!W6</f>
        <v>0</v>
      </c>
      <c r="C25" s="12">
        <f>'CAM PIVOT'!W7</f>
        <v>0</v>
      </c>
      <c r="D25" s="12">
        <f>'CAM PIVOT'!W8</f>
        <v>0</v>
      </c>
      <c r="E25" s="9" t="str">
        <f t="shared" si="0"/>
        <v>-</v>
      </c>
      <c r="F25" s="12">
        <f>'CAM PIVOT'!W9</f>
        <v>0</v>
      </c>
      <c r="G25" s="12">
        <f>'CAM PIVOT'!W10</f>
        <v>0</v>
      </c>
      <c r="H25" s="9" t="str">
        <f t="shared" si="1"/>
        <v>-</v>
      </c>
      <c r="I25" s="9" t="str">
        <f t="shared" si="2"/>
        <v>-</v>
      </c>
      <c r="K25" s="12">
        <f>'CAM PIVOT'!W11</f>
        <v>0</v>
      </c>
      <c r="L25" s="9" t="str">
        <f t="shared" si="3"/>
        <v>-</v>
      </c>
      <c r="M25" s="12">
        <f>'CAM PIVOT'!W14</f>
        <v>0</v>
      </c>
      <c r="N25" s="9" t="str">
        <f t="shared" si="4"/>
        <v>-</v>
      </c>
      <c r="O25" s="12">
        <f>'CAM PIVOT'!W12</f>
        <v>0</v>
      </c>
      <c r="P25" s="8">
        <f>'CAM PIVOT'!W13</f>
        <v>0</v>
      </c>
      <c r="Q25" s="9" t="str">
        <f t="shared" si="5"/>
        <v>-</v>
      </c>
      <c r="S25" s="12">
        <v>26</v>
      </c>
      <c r="X25" s="12">
        <f>'CAM PIVOT'!W15</f>
        <v>0</v>
      </c>
      <c r="Y25" s="12">
        <f>'CAM PIVOT'!W16</f>
        <v>0</v>
      </c>
      <c r="Z25" s="12">
        <f>'CAM PIVOT'!W17</f>
        <v>0</v>
      </c>
      <c r="AA25" s="12">
        <f>'CAM PIVOT'!W18</f>
        <v>0</v>
      </c>
      <c r="AB25" s="12">
        <f>'CAM PIVOT'!W23</f>
        <v>0</v>
      </c>
      <c r="AC25" s="12">
        <f>'CAM PIVOT'!W19</f>
        <v>0</v>
      </c>
      <c r="AD25" s="12">
        <f>'CAM PIVOT'!W22</f>
        <v>0</v>
      </c>
      <c r="AE25" s="12">
        <f>'CAM PIVOT'!W21</f>
        <v>0</v>
      </c>
      <c r="AF25" s="12">
        <f>'CAM PIVOT'!W20</f>
        <v>0</v>
      </c>
    </row>
    <row r="26" spans="1:32" x14ac:dyDescent="0.25">
      <c r="A26" s="2">
        <f>'CAM PIVOT'!X5</f>
        <v>43915</v>
      </c>
      <c r="B26" s="12">
        <f>'CAM PIVOT'!X6</f>
        <v>0</v>
      </c>
      <c r="C26" s="12">
        <f>'CAM PIVOT'!X7</f>
        <v>0</v>
      </c>
      <c r="D26" s="12">
        <f>'CAM PIVOT'!X8</f>
        <v>0</v>
      </c>
      <c r="E26" s="9" t="str">
        <f t="shared" si="0"/>
        <v>-</v>
      </c>
      <c r="F26" s="12">
        <f>'CAM PIVOT'!X9</f>
        <v>0</v>
      </c>
      <c r="G26" s="12">
        <f>'CAM PIVOT'!X10</f>
        <v>0</v>
      </c>
      <c r="H26" s="9" t="str">
        <f t="shared" si="1"/>
        <v>-</v>
      </c>
      <c r="I26" s="9" t="str">
        <f t="shared" si="2"/>
        <v>-</v>
      </c>
      <c r="K26" s="12">
        <f>'CAM PIVOT'!X11</f>
        <v>0</v>
      </c>
      <c r="L26" s="9" t="str">
        <f t="shared" si="3"/>
        <v>-</v>
      </c>
      <c r="M26" s="12">
        <f>'CAM PIVOT'!X14</f>
        <v>0</v>
      </c>
      <c r="N26" s="9" t="str">
        <f t="shared" si="4"/>
        <v>-</v>
      </c>
      <c r="O26" s="12">
        <f>'CAM PIVOT'!X12</f>
        <v>0</v>
      </c>
      <c r="P26" s="8">
        <f>'CAM PIVOT'!X13</f>
        <v>0</v>
      </c>
      <c r="Q26" s="9" t="str">
        <f t="shared" si="5"/>
        <v>-</v>
      </c>
      <c r="S26" s="12">
        <v>27</v>
      </c>
      <c r="X26" s="12">
        <f>'CAM PIVOT'!X15</f>
        <v>0</v>
      </c>
      <c r="Y26" s="12">
        <f>'CAM PIVOT'!X16</f>
        <v>0</v>
      </c>
      <c r="Z26" s="12">
        <f>'CAM PIVOT'!X17</f>
        <v>0</v>
      </c>
      <c r="AA26" s="12">
        <f>'CAM PIVOT'!X18</f>
        <v>0</v>
      </c>
      <c r="AB26" s="12">
        <f>'CAM PIVOT'!X23</f>
        <v>0</v>
      </c>
      <c r="AC26" s="12">
        <f>'CAM PIVOT'!X19</f>
        <v>0</v>
      </c>
      <c r="AD26" s="12">
        <f>'CAM PIVOT'!X22</f>
        <v>0</v>
      </c>
      <c r="AE26" s="12">
        <f>'CAM PIVOT'!X21</f>
        <v>0</v>
      </c>
      <c r="AF26" s="12">
        <f>'CAM PIVOT'!X20</f>
        <v>0</v>
      </c>
    </row>
    <row r="27" spans="1:32" x14ac:dyDescent="0.25">
      <c r="A27" s="2">
        <f>'CAM PIVOT'!Y5</f>
        <v>43916</v>
      </c>
      <c r="B27" s="12">
        <f>'CAM PIVOT'!Y6</f>
        <v>0</v>
      </c>
      <c r="C27" s="12">
        <f>'CAM PIVOT'!Y7</f>
        <v>0</v>
      </c>
      <c r="D27" s="12">
        <f>'CAM PIVOT'!Y8</f>
        <v>0</v>
      </c>
      <c r="E27" s="9" t="str">
        <f t="shared" si="0"/>
        <v>-</v>
      </c>
      <c r="F27" s="12">
        <f>'CAM PIVOT'!Y9</f>
        <v>0</v>
      </c>
      <c r="G27" s="12">
        <f>'CAM PIVOT'!Y10</f>
        <v>0</v>
      </c>
      <c r="H27" s="9" t="str">
        <f t="shared" si="1"/>
        <v>-</v>
      </c>
      <c r="I27" s="9" t="str">
        <f t="shared" si="2"/>
        <v>-</v>
      </c>
      <c r="K27" s="12">
        <f>'CAM PIVOT'!Y11</f>
        <v>0</v>
      </c>
      <c r="L27" s="9" t="str">
        <f t="shared" si="3"/>
        <v>-</v>
      </c>
      <c r="M27" s="12">
        <f>'CAM PIVOT'!Y14</f>
        <v>0</v>
      </c>
      <c r="N27" s="9" t="str">
        <f t="shared" si="4"/>
        <v>-</v>
      </c>
      <c r="O27" s="12">
        <f>'CAM PIVOT'!Y12</f>
        <v>0</v>
      </c>
      <c r="P27" s="8">
        <f>'CAM PIVOT'!Y13</f>
        <v>0</v>
      </c>
      <c r="Q27" s="9" t="str">
        <f t="shared" si="5"/>
        <v>-</v>
      </c>
      <c r="S27" s="12">
        <v>28</v>
      </c>
      <c r="X27" s="12">
        <f>'CAM PIVOT'!Y15</f>
        <v>0</v>
      </c>
      <c r="Y27" s="12">
        <f>'CAM PIVOT'!Y16</f>
        <v>0</v>
      </c>
      <c r="Z27" s="12">
        <f>'CAM PIVOT'!Y17</f>
        <v>0</v>
      </c>
      <c r="AA27" s="12">
        <f>'CAM PIVOT'!Y18</f>
        <v>0</v>
      </c>
      <c r="AB27" s="12">
        <f>'CAM PIVOT'!Y23</f>
        <v>0</v>
      </c>
      <c r="AC27" s="12">
        <f>'CAM PIVOT'!Y19</f>
        <v>0</v>
      </c>
      <c r="AD27" s="12">
        <f>'CAM PIVOT'!Y22</f>
        <v>0</v>
      </c>
      <c r="AE27" s="12">
        <f>'CAM PIVOT'!Y21</f>
        <v>0</v>
      </c>
      <c r="AF27" s="12">
        <f>'CAM PIVOT'!Y20</f>
        <v>0</v>
      </c>
    </row>
    <row r="28" spans="1:32" x14ac:dyDescent="0.25">
      <c r="A28" s="2">
        <f>'CAM PIVOT'!Z5</f>
        <v>43917</v>
      </c>
      <c r="B28" s="12">
        <f>'CAM PIVOT'!Z6</f>
        <v>0</v>
      </c>
      <c r="C28" s="12">
        <f>'CAM PIVOT'!Z7</f>
        <v>0</v>
      </c>
      <c r="D28" s="12">
        <f>'CAM PIVOT'!Z8</f>
        <v>0</v>
      </c>
      <c r="E28" s="9" t="str">
        <f t="shared" si="0"/>
        <v>-</v>
      </c>
      <c r="F28" s="12">
        <f>'CAM PIVOT'!Z9</f>
        <v>0</v>
      </c>
      <c r="G28" s="12">
        <f>'CAM PIVOT'!Z10</f>
        <v>0</v>
      </c>
      <c r="H28" s="9" t="str">
        <f t="shared" si="1"/>
        <v>-</v>
      </c>
      <c r="I28" s="9" t="str">
        <f t="shared" si="2"/>
        <v>-</v>
      </c>
      <c r="K28" s="12">
        <f>'CAM PIVOT'!Z11</f>
        <v>0</v>
      </c>
      <c r="L28" s="9" t="str">
        <f t="shared" si="3"/>
        <v>-</v>
      </c>
      <c r="M28" s="12">
        <f>'CAM PIVOT'!Z14</f>
        <v>0</v>
      </c>
      <c r="N28" s="9" t="str">
        <f t="shared" si="4"/>
        <v>-</v>
      </c>
      <c r="O28" s="12">
        <f>'CAM PIVOT'!Z12</f>
        <v>0</v>
      </c>
      <c r="P28" s="8">
        <f>'CAM PIVOT'!Z13</f>
        <v>0</v>
      </c>
      <c r="Q28" s="9" t="str">
        <f t="shared" si="5"/>
        <v>-</v>
      </c>
      <c r="S28" s="12">
        <v>29</v>
      </c>
      <c r="X28" s="12">
        <f>'CAM PIVOT'!Z15</f>
        <v>0</v>
      </c>
      <c r="Y28" s="12">
        <f>'CAM PIVOT'!Z16</f>
        <v>0</v>
      </c>
      <c r="Z28" s="12">
        <f>'CAM PIVOT'!Z17</f>
        <v>0</v>
      </c>
      <c r="AA28" s="12">
        <f>'CAM PIVOT'!Z18</f>
        <v>0</v>
      </c>
      <c r="AB28" s="12">
        <f>'CAM PIVOT'!Z23</f>
        <v>0</v>
      </c>
      <c r="AC28" s="12">
        <f>'CAM PIVOT'!Z19</f>
        <v>0</v>
      </c>
      <c r="AD28" s="12">
        <f>'CAM PIVOT'!Z22</f>
        <v>0</v>
      </c>
      <c r="AE28" s="12">
        <f>'CAM PIVOT'!Z21</f>
        <v>0</v>
      </c>
      <c r="AF28" s="12">
        <f>'CAM PIVOT'!Z20</f>
        <v>0</v>
      </c>
    </row>
    <row r="29" spans="1:32" x14ac:dyDescent="0.25">
      <c r="A29" s="2">
        <f>'CAM PIVOT'!AA5</f>
        <v>43920</v>
      </c>
      <c r="B29" s="12">
        <f>'CAM PIVOT'!AA6</f>
        <v>0</v>
      </c>
      <c r="C29" s="12">
        <f>'CAM PIVOT'!AA7</f>
        <v>0</v>
      </c>
      <c r="D29" s="12">
        <f>'CAM PIVOT'!AA8</f>
        <v>0</v>
      </c>
      <c r="E29" s="9" t="str">
        <f t="shared" si="0"/>
        <v>-</v>
      </c>
      <c r="F29" s="12">
        <f>'CAM PIVOT'!AA9</f>
        <v>0</v>
      </c>
      <c r="G29" s="12">
        <f>'CAM PIVOT'!AA10</f>
        <v>0</v>
      </c>
      <c r="H29" s="9" t="str">
        <f t="shared" si="1"/>
        <v>-</v>
      </c>
      <c r="I29" s="9" t="str">
        <f t="shared" si="2"/>
        <v>-</v>
      </c>
      <c r="K29" s="12">
        <f>'CAM PIVOT'!AA11</f>
        <v>0</v>
      </c>
      <c r="L29" s="9" t="str">
        <f t="shared" si="3"/>
        <v>-</v>
      </c>
      <c r="M29" s="12">
        <f>'CAM PIVOT'!AA14</f>
        <v>0</v>
      </c>
      <c r="N29" s="9" t="str">
        <f t="shared" si="4"/>
        <v>-</v>
      </c>
      <c r="O29" s="12">
        <f>'CAM PIVOT'!AA12</f>
        <v>0</v>
      </c>
      <c r="P29" s="8">
        <f>'CAM PIVOT'!AA13</f>
        <v>0</v>
      </c>
      <c r="Q29" s="9" t="str">
        <f t="shared" si="5"/>
        <v>-</v>
      </c>
      <c r="S29" s="12">
        <v>30</v>
      </c>
      <c r="X29" s="12">
        <f>'CAM PIVOT'!AA15</f>
        <v>0</v>
      </c>
      <c r="Y29" s="12">
        <f>'CAM PIVOT'!AA16</f>
        <v>0</v>
      </c>
      <c r="Z29" s="12">
        <f>'CAM PIVOT'!AA17</f>
        <v>0</v>
      </c>
      <c r="AA29" s="12">
        <f>'CAM PIVOT'!AA18</f>
        <v>0</v>
      </c>
      <c r="AB29" s="12">
        <f>'CAM PIVOT'!AA23</f>
        <v>0</v>
      </c>
      <c r="AC29" s="12">
        <f>'CAM PIVOT'!AA19</f>
        <v>0</v>
      </c>
      <c r="AD29" s="12">
        <f>'CAM PIVOT'!AA22</f>
        <v>0</v>
      </c>
      <c r="AE29" s="12">
        <f>'CAM PIVOT'!AA21</f>
        <v>0</v>
      </c>
      <c r="AF29" s="12">
        <f>'CAM PIVOT'!AA20</f>
        <v>0</v>
      </c>
    </row>
    <row r="30" spans="1:32" x14ac:dyDescent="0.25">
      <c r="A30" s="2">
        <f>'CAM PIVOT'!AB5</f>
        <v>43921</v>
      </c>
      <c r="B30" s="12">
        <f>'CAM PIVOT'!AB6</f>
        <v>0</v>
      </c>
      <c r="C30" s="12">
        <f>'CAM PIVOT'!AB7</f>
        <v>0</v>
      </c>
      <c r="D30" s="12">
        <f>'CAM PIVOT'!AB8</f>
        <v>0</v>
      </c>
      <c r="E30" s="9" t="str">
        <f t="shared" si="0"/>
        <v>-</v>
      </c>
      <c r="F30" s="12">
        <f>'CAM PIVOT'!AB9</f>
        <v>0</v>
      </c>
      <c r="G30" s="12">
        <f>'CAM PIVOT'!AB10</f>
        <v>0</v>
      </c>
      <c r="H30" s="9" t="str">
        <f t="shared" si="1"/>
        <v>-</v>
      </c>
      <c r="I30" s="9" t="str">
        <f t="shared" si="2"/>
        <v>-</v>
      </c>
      <c r="K30" s="12">
        <f>'CAM PIVOT'!AB11</f>
        <v>0</v>
      </c>
      <c r="L30" s="9" t="str">
        <f t="shared" si="3"/>
        <v>-</v>
      </c>
      <c r="M30" s="12">
        <f>'CAM PIVOT'!AB14</f>
        <v>0</v>
      </c>
      <c r="N30" s="9" t="str">
        <f t="shared" si="4"/>
        <v>-</v>
      </c>
      <c r="O30" s="12">
        <f>'CAM PIVOT'!AB12</f>
        <v>0</v>
      </c>
      <c r="P30" s="8">
        <f>'CAM PIVOT'!AB13</f>
        <v>0</v>
      </c>
      <c r="Q30" s="9" t="str">
        <f t="shared" si="5"/>
        <v>-</v>
      </c>
      <c r="S30" s="12">
        <v>31</v>
      </c>
      <c r="X30" s="12">
        <f>'CAM PIVOT'!AB15</f>
        <v>0</v>
      </c>
      <c r="Y30" s="12">
        <f>'CAM PIVOT'!AB16</f>
        <v>0</v>
      </c>
      <c r="Z30" s="12">
        <f>'CAM PIVOT'!AB17</f>
        <v>0</v>
      </c>
      <c r="AA30" s="12">
        <f>'CAM PIVOT'!AB18</f>
        <v>0</v>
      </c>
      <c r="AB30" s="12">
        <f>'CAM PIVOT'!AB23</f>
        <v>0</v>
      </c>
      <c r="AC30" s="12">
        <f>'CAM PIVOT'!AB19</f>
        <v>0</v>
      </c>
      <c r="AD30" s="12">
        <f>'CAM PIVOT'!AB22</f>
        <v>0</v>
      </c>
      <c r="AE30" s="12">
        <f>'CAM PIVOT'!AB21</f>
        <v>0</v>
      </c>
      <c r="AF30" s="12">
        <f>'CAM PIVOT'!AB20</f>
        <v>0</v>
      </c>
    </row>
    <row r="31" spans="1:32" s="12" customFormat="1" x14ac:dyDescent="0.25">
      <c r="A31" s="2"/>
      <c r="E31" s="9"/>
      <c r="H31" s="9"/>
      <c r="I31" s="9"/>
      <c r="L31" s="9"/>
      <c r="N31" s="9"/>
      <c r="P31" s="8"/>
      <c r="Q31" s="9"/>
    </row>
    <row r="32" spans="1:32" x14ac:dyDescent="0.25">
      <c r="A32" s="2" t="str">
        <f>'CAM PIVOT'!AC5</f>
        <v>(blank)</v>
      </c>
      <c r="B32" s="12">
        <f>'CAM PIVOT'!B33</f>
        <v>0</v>
      </c>
      <c r="C32" s="12">
        <f>'CAM PIVOT'!AC7</f>
        <v>0</v>
      </c>
      <c r="D32" s="12">
        <f>'CAM PIVOT'!B35</f>
        <v>0</v>
      </c>
      <c r="E32" s="9" t="str">
        <f t="shared" si="0"/>
        <v>-</v>
      </c>
      <c r="F32" s="12">
        <f>'CAM PIVOT'!AC9</f>
        <v>0</v>
      </c>
      <c r="G32" s="12">
        <f>'CAM PIVOT'!AC10</f>
        <v>0</v>
      </c>
      <c r="H32" s="9" t="str">
        <f t="shared" si="1"/>
        <v>-</v>
      </c>
      <c r="I32" s="9" t="str">
        <f t="shared" si="2"/>
        <v>-</v>
      </c>
      <c r="K32" s="12">
        <f>'CAM PIVOT'!B38</f>
        <v>0</v>
      </c>
      <c r="L32" s="9" t="str">
        <f t="shared" si="3"/>
        <v>-</v>
      </c>
      <c r="M32" s="12">
        <f>'CAM PIVOT'!B41</f>
        <v>0</v>
      </c>
      <c r="N32" s="9" t="str">
        <f t="shared" si="4"/>
        <v>-</v>
      </c>
      <c r="O32" s="12">
        <f>'CAM PIVOT'!B39</f>
        <v>0</v>
      </c>
      <c r="P32" s="8">
        <f>'CAM PIVOT'!B40</f>
        <v>0</v>
      </c>
      <c r="Q32" s="9" t="str">
        <f t="shared" si="5"/>
        <v>-</v>
      </c>
      <c r="S32" s="12">
        <v>32</v>
      </c>
      <c r="X32" s="12">
        <f>'CAM PIVOT'!B42</f>
        <v>0</v>
      </c>
      <c r="Y32" s="12">
        <f>'CAM PIVOT'!B43</f>
        <v>0</v>
      </c>
      <c r="Z32" s="12">
        <f>'CAM PIVOT'!B44</f>
        <v>0</v>
      </c>
      <c r="AA32" s="12">
        <f>'CAM PIVOT'!B45</f>
        <v>0</v>
      </c>
      <c r="AB32" s="12">
        <f>'CAM PIVOT'!B50</f>
        <v>0</v>
      </c>
      <c r="AC32" s="12">
        <f>'CAM PIVOT'!B46</f>
        <v>0</v>
      </c>
      <c r="AD32" s="12">
        <f>'CAM PIVOT'!B49</f>
        <v>0</v>
      </c>
      <c r="AE32" s="12">
        <f>'CAM PIVOT'!B48</f>
        <v>0</v>
      </c>
      <c r="AF32" s="12">
        <f>'CAM PIVOT'!B47</f>
        <v>0</v>
      </c>
    </row>
    <row r="33" spans="1:32" x14ac:dyDescent="0.25">
      <c r="A33" s="2">
        <f>'CAM PIVOT'!AE5</f>
        <v>0</v>
      </c>
      <c r="B33" s="12">
        <f>'CAM PIVOT'!B34</f>
        <v>0</v>
      </c>
      <c r="C33" s="12"/>
      <c r="D33" s="12">
        <f>'CAM PIVOT'!B36</f>
        <v>0</v>
      </c>
      <c r="E33" s="9" t="str">
        <f t="shared" si="0"/>
        <v>-</v>
      </c>
      <c r="F33" s="12">
        <f>'CAM PIVOT'!AD9</f>
        <v>19981</v>
      </c>
      <c r="G33" s="12">
        <f>'CAM PIVOT'!AD10</f>
        <v>7119</v>
      </c>
      <c r="H33" s="9">
        <f t="shared" si="1"/>
        <v>0.3562884740503478</v>
      </c>
      <c r="I33" s="9" t="str">
        <f t="shared" si="2"/>
        <v>-</v>
      </c>
      <c r="K33" s="12">
        <f>'CAM PIVOT'!B39</f>
        <v>0</v>
      </c>
      <c r="L33" s="9" t="str">
        <f t="shared" si="3"/>
        <v>-</v>
      </c>
      <c r="M33" s="12">
        <f>'CAM PIVOT'!B42</f>
        <v>0</v>
      </c>
      <c r="N33" s="9" t="str">
        <f t="shared" si="4"/>
        <v>-</v>
      </c>
      <c r="O33" s="12">
        <f>'CAM PIVOT'!B40</f>
        <v>0</v>
      </c>
      <c r="P33" s="8">
        <f>'CAM PIVOT'!B41</f>
        <v>0</v>
      </c>
      <c r="Q33" s="9" t="str">
        <f t="shared" si="5"/>
        <v>-</v>
      </c>
      <c r="S33" s="12">
        <v>33</v>
      </c>
      <c r="X33" s="12">
        <f>'CAM PIVOT'!B43</f>
        <v>0</v>
      </c>
      <c r="Y33" s="12">
        <f>'CAM PIVOT'!B44</f>
        <v>0</v>
      </c>
      <c r="Z33" s="12">
        <f>'CAM PIVOT'!B45</f>
        <v>0</v>
      </c>
      <c r="AA33" s="12">
        <f>'CAM PIVOT'!B46</f>
        <v>0</v>
      </c>
      <c r="AB33" s="12">
        <f>'CAM PIVOT'!B51</f>
        <v>0</v>
      </c>
      <c r="AC33" s="12">
        <f>'CAM PIVOT'!B47</f>
        <v>0</v>
      </c>
      <c r="AD33" s="12">
        <f>'CAM PIVOT'!B50</f>
        <v>0</v>
      </c>
      <c r="AE33" s="12">
        <f>'CAM PIVOT'!B49</f>
        <v>0</v>
      </c>
      <c r="AF33" s="12">
        <f>'CAM PIVOT'!B48</f>
        <v>0</v>
      </c>
    </row>
    <row r="34" spans="1:32" x14ac:dyDescent="0.25">
      <c r="A34" s="2">
        <f>'CAM PIVOT'!B34</f>
        <v>0</v>
      </c>
      <c r="B34" s="12">
        <f>'CAM PIVOT'!B35</f>
        <v>0</v>
      </c>
      <c r="C34" s="12">
        <f>'CAM PIVOT'!B36</f>
        <v>0</v>
      </c>
      <c r="D34" s="12">
        <f>'CAM PIVOT'!B37</f>
        <v>0</v>
      </c>
      <c r="E34" s="9" t="str">
        <f t="shared" si="0"/>
        <v>-</v>
      </c>
      <c r="F34" s="12">
        <f>'CAM PIVOT'!AE9</f>
        <v>0</v>
      </c>
      <c r="G34" s="12">
        <f>'CAM PIVOT'!AE10</f>
        <v>0</v>
      </c>
      <c r="H34" s="9" t="str">
        <f t="shared" si="1"/>
        <v>-</v>
      </c>
      <c r="I34" s="9" t="str">
        <f t="shared" si="2"/>
        <v>-</v>
      </c>
      <c r="K34" s="12">
        <f>'CAM PIVOT'!B40</f>
        <v>0</v>
      </c>
      <c r="L34" s="9" t="str">
        <f t="shared" si="3"/>
        <v>-</v>
      </c>
      <c r="M34" s="12">
        <f>'CAM PIVOT'!B43</f>
        <v>0</v>
      </c>
      <c r="N34" s="9" t="str">
        <f t="shared" si="4"/>
        <v>-</v>
      </c>
      <c r="O34" s="12">
        <f>'CAM PIVOT'!B41</f>
        <v>0</v>
      </c>
      <c r="P34" s="8">
        <f>'CAM PIVOT'!B42</f>
        <v>0</v>
      </c>
      <c r="Q34" s="9" t="str">
        <f t="shared" si="5"/>
        <v>-</v>
      </c>
      <c r="S34" s="12">
        <v>34</v>
      </c>
      <c r="X34" s="12">
        <f>'CAM PIVOT'!B44</f>
        <v>0</v>
      </c>
      <c r="Y34" s="12">
        <f>'CAM PIVOT'!B45</f>
        <v>0</v>
      </c>
      <c r="Z34" s="12">
        <f>'CAM PIVOT'!B46</f>
        <v>0</v>
      </c>
      <c r="AA34" s="12">
        <f>'CAM PIVOT'!B47</f>
        <v>0</v>
      </c>
      <c r="AB34" s="12">
        <f>'CAM PIVOT'!B52</f>
        <v>0</v>
      </c>
      <c r="AC34" s="12">
        <f>'CAM PIVOT'!B48</f>
        <v>0</v>
      </c>
      <c r="AD34" s="12">
        <f>'CAM PIVOT'!B51</f>
        <v>0</v>
      </c>
      <c r="AE34" s="12">
        <f>'CAM PIVOT'!B50</f>
        <v>0</v>
      </c>
      <c r="AF34" s="12">
        <f>'CAM PIVOT'!B49</f>
        <v>0</v>
      </c>
    </row>
    <row r="35" spans="1:32" x14ac:dyDescent="0.25">
      <c r="A35" s="2">
        <f>'CAM PIVOT'!B35</f>
        <v>0</v>
      </c>
      <c r="B35" s="12">
        <f>'CAM PIVOT'!B36</f>
        <v>0</v>
      </c>
      <c r="C35" s="12">
        <f>'CAM PIVOT'!B37</f>
        <v>0</v>
      </c>
      <c r="D35" s="12">
        <f>'CAM PIVOT'!B38</f>
        <v>0</v>
      </c>
      <c r="E35" s="9" t="str">
        <f t="shared" si="0"/>
        <v>-</v>
      </c>
      <c r="F35" s="12">
        <f>'CAM PIVOT'!AF9</f>
        <v>0</v>
      </c>
      <c r="G35" s="12">
        <f>'CAM PIVOT'!B40</f>
        <v>0</v>
      </c>
      <c r="H35" s="9" t="str">
        <f t="shared" si="1"/>
        <v>-</v>
      </c>
      <c r="I35" s="9" t="str">
        <f t="shared" si="2"/>
        <v>-</v>
      </c>
      <c r="K35" s="12">
        <f>'CAM PIVOT'!B41</f>
        <v>0</v>
      </c>
      <c r="L35" s="9" t="str">
        <f t="shared" si="3"/>
        <v>-</v>
      </c>
      <c r="M35" s="12">
        <f>'CAM PIVOT'!B44</f>
        <v>0</v>
      </c>
      <c r="N35" s="9" t="str">
        <f t="shared" si="4"/>
        <v>-</v>
      </c>
      <c r="O35" s="12">
        <f>'CAM PIVOT'!B42</f>
        <v>0</v>
      </c>
      <c r="P35" s="8">
        <f>'CAM PIVOT'!B43</f>
        <v>0</v>
      </c>
      <c r="Q35" s="9" t="str">
        <f t="shared" si="5"/>
        <v>-</v>
      </c>
      <c r="S35" s="12">
        <v>35</v>
      </c>
      <c r="X35" s="12">
        <f>'CAM PIVOT'!B45</f>
        <v>0</v>
      </c>
      <c r="Y35" s="12">
        <f>'CAM PIVOT'!B46</f>
        <v>0</v>
      </c>
      <c r="Z35" s="12">
        <f>'CAM PIVOT'!B47</f>
        <v>0</v>
      </c>
      <c r="AA35" s="12">
        <f>'CAM PIVOT'!B48</f>
        <v>0</v>
      </c>
      <c r="AB35" s="12">
        <f>'CAM PIVOT'!B53</f>
        <v>0</v>
      </c>
      <c r="AC35" s="12">
        <f>'CAM PIVOT'!B49</f>
        <v>0</v>
      </c>
      <c r="AD35" s="12">
        <f>'CAM PIVOT'!B52</f>
        <v>0</v>
      </c>
      <c r="AE35" s="12">
        <f>'CAM PIVOT'!B51</f>
        <v>0</v>
      </c>
      <c r="AF35" s="12">
        <f>'CAM PIVOT'!B50</f>
        <v>0</v>
      </c>
    </row>
    <row r="36" spans="1:32" x14ac:dyDescent="0.25">
      <c r="A36" s="2">
        <f>'CAM PIVOT'!B36</f>
        <v>0</v>
      </c>
      <c r="B36" s="12">
        <f>'CAM PIVOT'!B37</f>
        <v>0</v>
      </c>
      <c r="C36" s="12">
        <f>'CAM PIVOT'!B38</f>
        <v>0</v>
      </c>
      <c r="D36" s="12">
        <f>'CAM PIVOT'!B39</f>
        <v>0</v>
      </c>
      <c r="E36" s="9" t="str">
        <f t="shared" si="0"/>
        <v>-</v>
      </c>
      <c r="F36" s="12">
        <f>'CAM PIVOT'!AG9</f>
        <v>0</v>
      </c>
      <c r="G36" s="12">
        <f>'CAM PIVOT'!B41</f>
        <v>0</v>
      </c>
      <c r="H36" s="9" t="str">
        <f t="shared" si="1"/>
        <v>-</v>
      </c>
      <c r="I36" s="9" t="str">
        <f t="shared" si="2"/>
        <v>-</v>
      </c>
      <c r="K36" s="12">
        <f>'CAM PIVOT'!B42</f>
        <v>0</v>
      </c>
      <c r="L36" s="9" t="str">
        <f t="shared" si="3"/>
        <v>-</v>
      </c>
      <c r="M36" s="12">
        <f>'CAM PIVOT'!B45</f>
        <v>0</v>
      </c>
      <c r="N36" s="9" t="str">
        <f t="shared" si="4"/>
        <v>-</v>
      </c>
      <c r="O36" s="12">
        <f>'CAM PIVOT'!B43</f>
        <v>0</v>
      </c>
      <c r="P36" s="8">
        <f>'CAM PIVOT'!B44</f>
        <v>0</v>
      </c>
      <c r="Q36" s="9" t="str">
        <f t="shared" si="5"/>
        <v>-</v>
      </c>
      <c r="S36" s="12">
        <v>36</v>
      </c>
      <c r="X36" s="12">
        <f>'CAM PIVOT'!B46</f>
        <v>0</v>
      </c>
      <c r="Y36" s="12">
        <f>'CAM PIVOT'!B47</f>
        <v>0</v>
      </c>
      <c r="Z36" s="12">
        <f>'CAM PIVOT'!B48</f>
        <v>0</v>
      </c>
      <c r="AA36" s="12">
        <f>'CAM PIVOT'!B49</f>
        <v>0</v>
      </c>
      <c r="AB36" s="12">
        <f>'CAM PIVOT'!B54</f>
        <v>0</v>
      </c>
      <c r="AC36" s="12">
        <f>'CAM PIVOT'!B50</f>
        <v>0</v>
      </c>
      <c r="AD36" s="12">
        <f>'CAM PIVOT'!B53</f>
        <v>0</v>
      </c>
      <c r="AE36" s="12">
        <f>'CAM PIVOT'!B52</f>
        <v>0</v>
      </c>
      <c r="AF36" s="12">
        <f>'CAM PIVOT'!B51</f>
        <v>0</v>
      </c>
    </row>
    <row r="37" spans="1:32" x14ac:dyDescent="0.25">
      <c r="A37" s="2">
        <f>'CAM PIVOT'!B37</f>
        <v>0</v>
      </c>
      <c r="B37" s="12">
        <f>'CAM PIVOT'!B38</f>
        <v>0</v>
      </c>
      <c r="C37" s="12">
        <f>'CAM PIVOT'!B39</f>
        <v>0</v>
      </c>
      <c r="D37" s="12">
        <f>'CAM PIVOT'!B40</f>
        <v>0</v>
      </c>
      <c r="E37" s="9" t="str">
        <f t="shared" si="0"/>
        <v>-</v>
      </c>
      <c r="F37" s="12">
        <f>'CAM PIVOT'!B41</f>
        <v>0</v>
      </c>
      <c r="G37" s="12">
        <f>'CAM PIVOT'!B42</f>
        <v>0</v>
      </c>
      <c r="H37" s="9" t="str">
        <f t="shared" si="1"/>
        <v>-</v>
      </c>
      <c r="I37" s="9" t="str">
        <f t="shared" si="2"/>
        <v>-</v>
      </c>
      <c r="K37" s="12">
        <f>'CAM PIVOT'!B43</f>
        <v>0</v>
      </c>
      <c r="L37" s="9" t="str">
        <f t="shared" si="3"/>
        <v>-</v>
      </c>
      <c r="M37" s="12">
        <f>'CAM PIVOT'!B46</f>
        <v>0</v>
      </c>
      <c r="N37" s="9" t="str">
        <f t="shared" si="4"/>
        <v>-</v>
      </c>
      <c r="O37" s="12">
        <f>'CAM PIVOT'!B44</f>
        <v>0</v>
      </c>
      <c r="P37" s="8">
        <f>'CAM PIVOT'!B45</f>
        <v>0</v>
      </c>
      <c r="Q37" s="9" t="str">
        <f t="shared" si="5"/>
        <v>-</v>
      </c>
      <c r="S37" s="12">
        <v>37</v>
      </c>
      <c r="X37" s="12">
        <f>'CAM PIVOT'!B47</f>
        <v>0</v>
      </c>
      <c r="Y37" s="12">
        <f>'CAM PIVOT'!B48</f>
        <v>0</v>
      </c>
      <c r="Z37" s="12">
        <f>'CAM PIVOT'!B49</f>
        <v>0</v>
      </c>
      <c r="AA37" s="12">
        <f>'CAM PIVOT'!B50</f>
        <v>0</v>
      </c>
      <c r="AB37" s="12">
        <f>'CAM PIVOT'!B55</f>
        <v>0</v>
      </c>
      <c r="AC37" s="12">
        <f>'CAM PIVOT'!B51</f>
        <v>0</v>
      </c>
      <c r="AD37" s="12">
        <f>'CAM PIVOT'!B54</f>
        <v>0</v>
      </c>
      <c r="AE37" s="12">
        <f>'CAM PIVOT'!B53</f>
        <v>0</v>
      </c>
      <c r="AF37" s="12">
        <f>'CAM PIVOT'!B52</f>
        <v>0</v>
      </c>
    </row>
    <row r="38" spans="1:32" x14ac:dyDescent="0.25">
      <c r="A38" s="2">
        <f>'CAM PIVOT'!B38</f>
        <v>0</v>
      </c>
      <c r="B38" s="12">
        <f>'CAM PIVOT'!B39</f>
        <v>0</v>
      </c>
      <c r="C38" s="12">
        <f>'CAM PIVOT'!B40</f>
        <v>0</v>
      </c>
      <c r="D38" s="12">
        <f>'CAM PIVOT'!B41</f>
        <v>0</v>
      </c>
      <c r="E38" s="9" t="str">
        <f t="shared" si="0"/>
        <v>-</v>
      </c>
      <c r="F38" s="12">
        <f>'CAM PIVOT'!B42</f>
        <v>0</v>
      </c>
      <c r="G38" s="12">
        <f>'CAM PIVOT'!B43</f>
        <v>0</v>
      </c>
      <c r="H38" s="9" t="str">
        <f t="shared" si="1"/>
        <v>-</v>
      </c>
      <c r="I38" s="9" t="str">
        <f t="shared" si="2"/>
        <v>-</v>
      </c>
      <c r="K38" s="12">
        <f>'CAM PIVOT'!B44</f>
        <v>0</v>
      </c>
      <c r="L38" s="9" t="str">
        <f t="shared" si="3"/>
        <v>-</v>
      </c>
      <c r="M38" s="12">
        <f>'CAM PIVOT'!B47</f>
        <v>0</v>
      </c>
      <c r="N38" s="9" t="str">
        <f t="shared" si="4"/>
        <v>-</v>
      </c>
      <c r="O38" s="12">
        <f>'CAM PIVOT'!B45</f>
        <v>0</v>
      </c>
      <c r="P38" s="8">
        <f>'CAM PIVOT'!B46</f>
        <v>0</v>
      </c>
      <c r="Q38" s="9" t="str">
        <f t="shared" si="5"/>
        <v>-</v>
      </c>
      <c r="S38" s="12">
        <v>38</v>
      </c>
      <c r="X38" s="12">
        <f>'CAM PIVOT'!B48</f>
        <v>0</v>
      </c>
      <c r="Y38" s="12">
        <f>'CAM PIVOT'!B49</f>
        <v>0</v>
      </c>
      <c r="Z38" s="12">
        <f>'CAM PIVOT'!B50</f>
        <v>0</v>
      </c>
      <c r="AA38" s="12">
        <f>'CAM PIVOT'!B51</f>
        <v>0</v>
      </c>
      <c r="AB38" s="12">
        <f>'CAM PIVOT'!B56</f>
        <v>0</v>
      </c>
      <c r="AC38" s="12">
        <f>'CAM PIVOT'!B52</f>
        <v>0</v>
      </c>
      <c r="AD38" s="12">
        <f>'CAM PIVOT'!B55</f>
        <v>0</v>
      </c>
      <c r="AE38" s="12">
        <f>'CAM PIVOT'!B54</f>
        <v>0</v>
      </c>
      <c r="AF38" s="12">
        <f>'CAM PIVOT'!B53</f>
        <v>0</v>
      </c>
    </row>
    <row r="39" spans="1:32" x14ac:dyDescent="0.25">
      <c r="A39" s="2">
        <f>'CAM PIVOT'!B39</f>
        <v>0</v>
      </c>
      <c r="B39" s="12">
        <f>'CAM PIVOT'!B40</f>
        <v>0</v>
      </c>
      <c r="C39" s="12">
        <f>'CAM PIVOT'!B41</f>
        <v>0</v>
      </c>
      <c r="D39" s="12">
        <f>'CAM PIVOT'!B42</f>
        <v>0</v>
      </c>
      <c r="E39" s="9" t="str">
        <f t="shared" si="0"/>
        <v>-</v>
      </c>
      <c r="F39" s="12">
        <f>'CAM PIVOT'!B43</f>
        <v>0</v>
      </c>
      <c r="G39" s="12">
        <f>'CAM PIVOT'!B44</f>
        <v>0</v>
      </c>
      <c r="H39" s="9" t="str">
        <f t="shared" si="1"/>
        <v>-</v>
      </c>
      <c r="I39" s="9" t="str">
        <f t="shared" si="2"/>
        <v>-</v>
      </c>
      <c r="K39" s="12">
        <f>'CAM PIVOT'!B45</f>
        <v>0</v>
      </c>
      <c r="L39" s="9" t="str">
        <f t="shared" si="3"/>
        <v>-</v>
      </c>
      <c r="M39" s="12">
        <f>'CAM PIVOT'!B48</f>
        <v>0</v>
      </c>
      <c r="N39" s="9" t="str">
        <f t="shared" si="4"/>
        <v>-</v>
      </c>
      <c r="O39" s="12">
        <f>'CAM PIVOT'!B46</f>
        <v>0</v>
      </c>
      <c r="P39" s="8">
        <f>'CAM PIVOT'!B47</f>
        <v>0</v>
      </c>
      <c r="Q39" s="9" t="str">
        <f t="shared" si="5"/>
        <v>-</v>
      </c>
      <c r="S39" s="12">
        <v>39</v>
      </c>
      <c r="X39" s="12">
        <f>'CAM PIVOT'!B49</f>
        <v>0</v>
      </c>
      <c r="Y39" s="12">
        <f>'CAM PIVOT'!B50</f>
        <v>0</v>
      </c>
      <c r="Z39" s="12">
        <f>'CAM PIVOT'!B51</f>
        <v>0</v>
      </c>
      <c r="AA39" s="12">
        <f>'CAM PIVOT'!B52</f>
        <v>0</v>
      </c>
      <c r="AB39" s="12">
        <f>'CAM PIVOT'!B57</f>
        <v>0</v>
      </c>
      <c r="AC39" s="12">
        <f>'CAM PIVOT'!B53</f>
        <v>0</v>
      </c>
      <c r="AD39" s="12">
        <f>'CAM PIVOT'!B56</f>
        <v>0</v>
      </c>
      <c r="AE39" s="12">
        <f>'CAM PIVOT'!B55</f>
        <v>0</v>
      </c>
      <c r="AF39" s="12">
        <f>'CAM PIVOT'!B54</f>
        <v>0</v>
      </c>
    </row>
    <row r="40" spans="1:32" x14ac:dyDescent="0.25">
      <c r="A40" s="2">
        <f>'CAM PIVOT'!B40</f>
        <v>0</v>
      </c>
      <c r="B40" s="12">
        <f>'CAM PIVOT'!B41</f>
        <v>0</v>
      </c>
      <c r="C40" s="12">
        <f>'CAM PIVOT'!B42</f>
        <v>0</v>
      </c>
      <c r="D40" s="12">
        <f>'CAM PIVOT'!B43</f>
        <v>0</v>
      </c>
      <c r="E40" s="9" t="str">
        <f t="shared" si="0"/>
        <v>-</v>
      </c>
      <c r="F40" s="12">
        <f>'CAM PIVOT'!B44</f>
        <v>0</v>
      </c>
      <c r="G40" s="12">
        <f>'CAM PIVOT'!B45</f>
        <v>0</v>
      </c>
      <c r="H40" s="9" t="str">
        <f t="shared" si="1"/>
        <v>-</v>
      </c>
      <c r="I40" s="9" t="str">
        <f t="shared" si="2"/>
        <v>-</v>
      </c>
      <c r="K40" s="12">
        <f>'CAM PIVOT'!B46</f>
        <v>0</v>
      </c>
      <c r="L40" s="9" t="str">
        <f t="shared" si="3"/>
        <v>-</v>
      </c>
      <c r="M40" s="12">
        <f>'CAM PIVOT'!B49</f>
        <v>0</v>
      </c>
      <c r="N40" s="9" t="str">
        <f t="shared" si="4"/>
        <v>-</v>
      </c>
      <c r="O40" s="12">
        <f>'CAM PIVOT'!B47</f>
        <v>0</v>
      </c>
      <c r="P40" s="8">
        <f>'CAM PIVOT'!B48</f>
        <v>0</v>
      </c>
      <c r="Q40" s="9" t="str">
        <f t="shared" si="5"/>
        <v>-</v>
      </c>
      <c r="S40" s="12">
        <v>40</v>
      </c>
      <c r="X40" s="12">
        <f>'CAM PIVOT'!B50</f>
        <v>0</v>
      </c>
      <c r="Y40" s="12">
        <f>'CAM PIVOT'!B51</f>
        <v>0</v>
      </c>
      <c r="Z40" s="12">
        <f>'CAM PIVOT'!B52</f>
        <v>0</v>
      </c>
      <c r="AA40" s="12">
        <f>'CAM PIVOT'!B53</f>
        <v>0</v>
      </c>
      <c r="AB40" s="12">
        <f>'CAM PIVOT'!B58</f>
        <v>0</v>
      </c>
      <c r="AC40" s="12">
        <f>'CAM PIVOT'!B54</f>
        <v>0</v>
      </c>
      <c r="AD40" s="12">
        <f>'CAM PIVOT'!B57</f>
        <v>0</v>
      </c>
      <c r="AE40" s="12">
        <f>'CAM PIVOT'!B56</f>
        <v>0</v>
      </c>
      <c r="AF40" s="12">
        <f>'CAM PIVOT'!B55</f>
        <v>0</v>
      </c>
    </row>
    <row r="41" spans="1:32" x14ac:dyDescent="0.25">
      <c r="A41" s="2">
        <f>'CAM PIVOT'!B41</f>
        <v>0</v>
      </c>
      <c r="B41" s="12">
        <f>'CAM PIVOT'!B42</f>
        <v>0</v>
      </c>
      <c r="C41" s="12">
        <f>'CAM PIVOT'!B43</f>
        <v>0</v>
      </c>
      <c r="D41" s="12">
        <f>'CAM PIVOT'!B44</f>
        <v>0</v>
      </c>
      <c r="E41" s="9" t="str">
        <f t="shared" si="0"/>
        <v>-</v>
      </c>
      <c r="F41" s="12">
        <f>'CAM PIVOT'!B45</f>
        <v>0</v>
      </c>
      <c r="G41" s="12">
        <f>'CAM PIVOT'!B46</f>
        <v>0</v>
      </c>
      <c r="H41" s="9" t="str">
        <f t="shared" si="1"/>
        <v>-</v>
      </c>
      <c r="I41" s="9" t="str">
        <f t="shared" si="2"/>
        <v>-</v>
      </c>
      <c r="K41" s="12">
        <f>'CAM PIVOT'!B47</f>
        <v>0</v>
      </c>
      <c r="L41" s="9" t="str">
        <f t="shared" si="3"/>
        <v>-</v>
      </c>
      <c r="M41" s="12">
        <f>'CAM PIVOT'!B50</f>
        <v>0</v>
      </c>
      <c r="N41" s="9" t="str">
        <f t="shared" si="4"/>
        <v>-</v>
      </c>
      <c r="O41" s="12">
        <f>'CAM PIVOT'!B48</f>
        <v>0</v>
      </c>
      <c r="P41" s="8">
        <f>'CAM PIVOT'!B49</f>
        <v>0</v>
      </c>
      <c r="Q41" s="9" t="str">
        <f t="shared" si="5"/>
        <v>-</v>
      </c>
      <c r="S41" s="12">
        <v>41</v>
      </c>
      <c r="X41" s="12">
        <f>'CAM PIVOT'!B51</f>
        <v>0</v>
      </c>
      <c r="Y41" s="12">
        <f>'CAM PIVOT'!B52</f>
        <v>0</v>
      </c>
      <c r="Z41" s="12">
        <f>'CAM PIVOT'!B53</f>
        <v>0</v>
      </c>
      <c r="AA41" s="12">
        <f>'CAM PIVOT'!B54</f>
        <v>0</v>
      </c>
      <c r="AB41" s="12">
        <f>'CAM PIVOT'!B59</f>
        <v>0</v>
      </c>
      <c r="AC41" s="12">
        <f>'CAM PIVOT'!B55</f>
        <v>0</v>
      </c>
      <c r="AD41" s="12">
        <f>'CAM PIVOT'!B58</f>
        <v>0</v>
      </c>
      <c r="AE41" s="12">
        <f>'CAM PIVOT'!B57</f>
        <v>0</v>
      </c>
      <c r="AF41" s="12">
        <f>'CAM PIVOT'!B56</f>
        <v>0</v>
      </c>
    </row>
    <row r="42" spans="1:32" x14ac:dyDescent="0.25">
      <c r="A42" s="2">
        <f>'CAM PIVOT'!B42</f>
        <v>0</v>
      </c>
      <c r="B42" s="12">
        <f>'CAM PIVOT'!B43</f>
        <v>0</v>
      </c>
      <c r="C42" s="12">
        <f>'CAM PIVOT'!B44</f>
        <v>0</v>
      </c>
      <c r="D42" s="12">
        <f>'CAM PIVOT'!B45</f>
        <v>0</v>
      </c>
      <c r="E42" s="9" t="str">
        <f t="shared" si="0"/>
        <v>-</v>
      </c>
      <c r="F42" s="12">
        <f>'CAM PIVOT'!B46</f>
        <v>0</v>
      </c>
      <c r="G42" s="12">
        <f>'CAM PIVOT'!B47</f>
        <v>0</v>
      </c>
      <c r="H42" s="9" t="str">
        <f t="shared" si="1"/>
        <v>-</v>
      </c>
      <c r="I42" s="9" t="str">
        <f t="shared" si="2"/>
        <v>-</v>
      </c>
      <c r="K42" s="12">
        <f>'CAM PIVOT'!B48</f>
        <v>0</v>
      </c>
      <c r="L42" s="9" t="str">
        <f t="shared" si="3"/>
        <v>-</v>
      </c>
      <c r="M42" s="12">
        <f>'CAM PIVOT'!B51</f>
        <v>0</v>
      </c>
      <c r="N42" s="9" t="str">
        <f t="shared" si="4"/>
        <v>-</v>
      </c>
      <c r="O42" s="12">
        <f>'CAM PIVOT'!B49</f>
        <v>0</v>
      </c>
      <c r="P42" s="8">
        <f>'CAM PIVOT'!B50</f>
        <v>0</v>
      </c>
      <c r="Q42" s="9" t="str">
        <f t="shared" si="5"/>
        <v>-</v>
      </c>
      <c r="S42" s="12">
        <v>42</v>
      </c>
      <c r="X42" s="12">
        <f>'CAM PIVOT'!B52</f>
        <v>0</v>
      </c>
      <c r="Y42" s="12">
        <f>'CAM PIVOT'!B53</f>
        <v>0</v>
      </c>
      <c r="Z42" s="12">
        <f>'CAM PIVOT'!B54</f>
        <v>0</v>
      </c>
      <c r="AA42" s="12">
        <f>'CAM PIVOT'!B55</f>
        <v>0</v>
      </c>
      <c r="AB42" s="12">
        <f>'CAM PIVOT'!B60</f>
        <v>0</v>
      </c>
      <c r="AC42" s="12">
        <f>'CAM PIVOT'!B56</f>
        <v>0</v>
      </c>
      <c r="AD42" s="12">
        <f>'CAM PIVOT'!B59</f>
        <v>0</v>
      </c>
      <c r="AE42" s="12">
        <f>'CAM PIVOT'!B58</f>
        <v>0</v>
      </c>
      <c r="AF42" s="12">
        <f>'CAM PIVOT'!B57</f>
        <v>0</v>
      </c>
    </row>
    <row r="43" spans="1:32" x14ac:dyDescent="0.25">
      <c r="A43" s="2">
        <f>'CAM PIVOT'!B43</f>
        <v>0</v>
      </c>
      <c r="B43" s="12">
        <f>'CAM PIVOT'!B44</f>
        <v>0</v>
      </c>
      <c r="C43" s="12">
        <f>'CAM PIVOT'!B45</f>
        <v>0</v>
      </c>
      <c r="D43" s="12">
        <f>'CAM PIVOT'!B46</f>
        <v>0</v>
      </c>
      <c r="E43" s="9" t="str">
        <f t="shared" si="0"/>
        <v>-</v>
      </c>
      <c r="F43" s="12">
        <f>'CAM PIVOT'!B47</f>
        <v>0</v>
      </c>
      <c r="G43" s="12">
        <f>'CAM PIVOT'!B48</f>
        <v>0</v>
      </c>
      <c r="H43" s="9" t="str">
        <f t="shared" si="1"/>
        <v>-</v>
      </c>
      <c r="I43" s="9" t="str">
        <f t="shared" si="2"/>
        <v>-</v>
      </c>
      <c r="K43" s="12">
        <f>'CAM PIVOT'!B49</f>
        <v>0</v>
      </c>
      <c r="L43" s="9" t="str">
        <f t="shared" si="3"/>
        <v>-</v>
      </c>
      <c r="M43" s="12">
        <f>'CAM PIVOT'!B52</f>
        <v>0</v>
      </c>
      <c r="N43" s="9" t="str">
        <f t="shared" si="4"/>
        <v>-</v>
      </c>
      <c r="O43" s="12">
        <f>'CAM PIVOT'!B50</f>
        <v>0</v>
      </c>
      <c r="P43" s="8">
        <f>'CAM PIVOT'!B51</f>
        <v>0</v>
      </c>
      <c r="Q43" s="9" t="str">
        <f t="shared" si="5"/>
        <v>-</v>
      </c>
      <c r="S43" s="12">
        <v>43</v>
      </c>
      <c r="X43" s="12">
        <f>'CAM PIVOT'!B53</f>
        <v>0</v>
      </c>
      <c r="Y43" s="12">
        <f>'CAM PIVOT'!B54</f>
        <v>0</v>
      </c>
      <c r="Z43" s="12">
        <f>'CAM PIVOT'!B55</f>
        <v>0</v>
      </c>
      <c r="AA43" s="12">
        <f>'CAM PIVOT'!B56</f>
        <v>0</v>
      </c>
      <c r="AB43" s="12">
        <f>'CAM PIVOT'!B61</f>
        <v>0</v>
      </c>
      <c r="AC43" s="12">
        <f>'CAM PIVOT'!B57</f>
        <v>0</v>
      </c>
      <c r="AD43" s="12">
        <f>'CAM PIVOT'!B60</f>
        <v>0</v>
      </c>
      <c r="AE43" s="12">
        <f>'CAM PIVOT'!B59</f>
        <v>0</v>
      </c>
      <c r="AF43" s="12">
        <f>'CAM PIVOT'!B58</f>
        <v>0</v>
      </c>
    </row>
    <row r="44" spans="1:32" x14ac:dyDescent="0.25">
      <c r="A44" s="2">
        <f>'CAM PIVOT'!B44</f>
        <v>0</v>
      </c>
      <c r="B44" s="12">
        <f>'CAM PIVOT'!B45</f>
        <v>0</v>
      </c>
      <c r="C44" s="12">
        <f>'CAM PIVOT'!B46</f>
        <v>0</v>
      </c>
      <c r="D44" s="12">
        <f>'CAM PIVOT'!B47</f>
        <v>0</v>
      </c>
      <c r="E44" s="9" t="str">
        <f t="shared" si="0"/>
        <v>-</v>
      </c>
      <c r="F44" s="12">
        <f>'CAM PIVOT'!B48</f>
        <v>0</v>
      </c>
      <c r="G44" s="12">
        <f>'CAM PIVOT'!B49</f>
        <v>0</v>
      </c>
      <c r="H44" s="9" t="str">
        <f t="shared" si="1"/>
        <v>-</v>
      </c>
      <c r="I44" s="9" t="str">
        <f t="shared" si="2"/>
        <v>-</v>
      </c>
      <c r="K44" s="12">
        <f>'CAM PIVOT'!B50</f>
        <v>0</v>
      </c>
      <c r="L44" s="9" t="str">
        <f t="shared" si="3"/>
        <v>-</v>
      </c>
      <c r="M44" s="12">
        <f>'CAM PIVOT'!B53</f>
        <v>0</v>
      </c>
      <c r="N44" s="9" t="str">
        <f t="shared" si="4"/>
        <v>-</v>
      </c>
      <c r="O44" s="12">
        <f>'CAM PIVOT'!B51</f>
        <v>0</v>
      </c>
      <c r="P44" s="8">
        <f>'CAM PIVOT'!B52</f>
        <v>0</v>
      </c>
      <c r="Q44" s="9" t="str">
        <f t="shared" si="5"/>
        <v>-</v>
      </c>
      <c r="S44" s="12">
        <v>44</v>
      </c>
      <c r="X44" s="12">
        <f>'CAM PIVOT'!B54</f>
        <v>0</v>
      </c>
      <c r="Y44" s="12">
        <f>'CAM PIVOT'!B55</f>
        <v>0</v>
      </c>
      <c r="Z44" s="12">
        <f>'CAM PIVOT'!B56</f>
        <v>0</v>
      </c>
      <c r="AA44" s="12">
        <f>'CAM PIVOT'!B57</f>
        <v>0</v>
      </c>
      <c r="AB44" s="12">
        <f>'CAM PIVOT'!B62</f>
        <v>0</v>
      </c>
      <c r="AC44" s="12">
        <f>'CAM PIVOT'!B58</f>
        <v>0</v>
      </c>
      <c r="AD44" s="12">
        <f>'CAM PIVOT'!B61</f>
        <v>0</v>
      </c>
      <c r="AE44" s="12">
        <f>'CAM PIVOT'!B60</f>
        <v>0</v>
      </c>
      <c r="AF44" s="12">
        <f>'CAM PIVOT'!B59</f>
        <v>0</v>
      </c>
    </row>
    <row r="45" spans="1:32" x14ac:dyDescent="0.25">
      <c r="A45" s="2">
        <f>'CAM PIVOT'!B45</f>
        <v>0</v>
      </c>
      <c r="B45" s="12">
        <f>'CAM PIVOT'!B46</f>
        <v>0</v>
      </c>
      <c r="C45" s="12">
        <f>'CAM PIVOT'!B47</f>
        <v>0</v>
      </c>
      <c r="D45" s="12">
        <f>'CAM PIVOT'!B48</f>
        <v>0</v>
      </c>
      <c r="E45" s="9" t="str">
        <f t="shared" si="0"/>
        <v>-</v>
      </c>
      <c r="F45" s="12">
        <f>'CAM PIVOT'!B49</f>
        <v>0</v>
      </c>
      <c r="G45" s="12">
        <f>'CAM PIVOT'!B50</f>
        <v>0</v>
      </c>
      <c r="H45" s="9" t="str">
        <f t="shared" si="1"/>
        <v>-</v>
      </c>
      <c r="I45" s="9" t="str">
        <f t="shared" si="2"/>
        <v>-</v>
      </c>
      <c r="K45" s="12">
        <f>'CAM PIVOT'!B51</f>
        <v>0</v>
      </c>
      <c r="L45" s="9" t="str">
        <f t="shared" si="3"/>
        <v>-</v>
      </c>
      <c r="M45" s="12">
        <f>'CAM PIVOT'!B54</f>
        <v>0</v>
      </c>
      <c r="N45" s="9" t="str">
        <f t="shared" si="4"/>
        <v>-</v>
      </c>
      <c r="O45" s="12">
        <f>'CAM PIVOT'!B52</f>
        <v>0</v>
      </c>
      <c r="P45" s="8">
        <f>'CAM PIVOT'!B53</f>
        <v>0</v>
      </c>
      <c r="Q45" s="9" t="str">
        <f t="shared" si="5"/>
        <v>-</v>
      </c>
      <c r="S45" s="12">
        <v>45</v>
      </c>
      <c r="X45" s="12">
        <f>'CAM PIVOT'!B55</f>
        <v>0</v>
      </c>
      <c r="Y45" s="12">
        <f>'CAM PIVOT'!B56</f>
        <v>0</v>
      </c>
      <c r="Z45" s="12">
        <f>'CAM PIVOT'!B57</f>
        <v>0</v>
      </c>
      <c r="AA45" s="12">
        <f>'CAM PIVOT'!B58</f>
        <v>0</v>
      </c>
      <c r="AB45" s="12">
        <f>'CAM PIVOT'!B63</f>
        <v>0</v>
      </c>
      <c r="AC45" s="12">
        <f>'CAM PIVOT'!B59</f>
        <v>0</v>
      </c>
      <c r="AD45" s="12">
        <f>'CAM PIVOT'!B62</f>
        <v>0</v>
      </c>
      <c r="AE45" s="12">
        <f>'CAM PIVOT'!B61</f>
        <v>0</v>
      </c>
      <c r="AF45" s="12">
        <f>'CAM PIVOT'!B60</f>
        <v>0</v>
      </c>
    </row>
    <row r="46" spans="1:32" x14ac:dyDescent="0.25">
      <c r="A46" s="2">
        <f>'CAM PIVOT'!B46</f>
        <v>0</v>
      </c>
      <c r="B46" s="12">
        <f>'CAM PIVOT'!B47</f>
        <v>0</v>
      </c>
      <c r="C46" s="12">
        <f>'CAM PIVOT'!B48</f>
        <v>0</v>
      </c>
      <c r="D46" s="12">
        <f>'CAM PIVOT'!B49</f>
        <v>0</v>
      </c>
      <c r="E46" s="9" t="str">
        <f t="shared" si="0"/>
        <v>-</v>
      </c>
      <c r="F46" s="12">
        <f>'CAM PIVOT'!B50</f>
        <v>0</v>
      </c>
      <c r="G46" s="12">
        <f>'CAM PIVOT'!B51</f>
        <v>0</v>
      </c>
      <c r="H46" s="9" t="str">
        <f t="shared" si="1"/>
        <v>-</v>
      </c>
      <c r="I46" s="9" t="str">
        <f t="shared" si="2"/>
        <v>-</v>
      </c>
      <c r="K46" s="12">
        <f>'CAM PIVOT'!B52</f>
        <v>0</v>
      </c>
      <c r="L46" s="9" t="str">
        <f t="shared" si="3"/>
        <v>-</v>
      </c>
      <c r="M46" s="12">
        <f>'CAM PIVOT'!B55</f>
        <v>0</v>
      </c>
      <c r="N46" s="9" t="str">
        <f t="shared" si="4"/>
        <v>-</v>
      </c>
      <c r="O46" s="12">
        <f>'CAM PIVOT'!B53</f>
        <v>0</v>
      </c>
      <c r="P46" s="8">
        <f>'CAM PIVOT'!B54</f>
        <v>0</v>
      </c>
      <c r="Q46" s="9" t="str">
        <f t="shared" si="5"/>
        <v>-</v>
      </c>
      <c r="S46" s="12">
        <v>46</v>
      </c>
      <c r="X46" s="12">
        <f>'CAM PIVOT'!B56</f>
        <v>0</v>
      </c>
      <c r="Y46" s="12">
        <f>'CAM PIVOT'!B57</f>
        <v>0</v>
      </c>
      <c r="Z46" s="12">
        <f>'CAM PIVOT'!B58</f>
        <v>0</v>
      </c>
      <c r="AA46" s="12">
        <f>'CAM PIVOT'!B59</f>
        <v>0</v>
      </c>
      <c r="AB46" s="12">
        <f>'CAM PIVOT'!B64</f>
        <v>0</v>
      </c>
      <c r="AC46" s="12">
        <f>'CAM PIVOT'!B60</f>
        <v>0</v>
      </c>
      <c r="AD46" s="12">
        <f>'CAM PIVOT'!B63</f>
        <v>0</v>
      </c>
      <c r="AE46" s="12">
        <f>'CAM PIVOT'!B62</f>
        <v>0</v>
      </c>
      <c r="AF46" s="12">
        <f>'CAM PIVOT'!B61</f>
        <v>0</v>
      </c>
    </row>
    <row r="47" spans="1:32" x14ac:dyDescent="0.25">
      <c r="A47" s="2">
        <f>'CAM PIVOT'!B47</f>
        <v>0</v>
      </c>
      <c r="B47" s="12">
        <f>'CAM PIVOT'!B48</f>
        <v>0</v>
      </c>
      <c r="C47" s="12">
        <f>'CAM PIVOT'!B49</f>
        <v>0</v>
      </c>
      <c r="D47" s="12">
        <f>'CAM PIVOT'!B50</f>
        <v>0</v>
      </c>
      <c r="E47" s="9" t="str">
        <f t="shared" si="0"/>
        <v>-</v>
      </c>
      <c r="F47" s="12">
        <f>'CAM PIVOT'!B51</f>
        <v>0</v>
      </c>
      <c r="G47" s="12">
        <f>'CAM PIVOT'!B52</f>
        <v>0</v>
      </c>
      <c r="H47" s="9" t="str">
        <f t="shared" si="1"/>
        <v>-</v>
      </c>
      <c r="I47" s="9" t="str">
        <f t="shared" si="2"/>
        <v>-</v>
      </c>
      <c r="K47" s="12">
        <f>'CAM PIVOT'!B53</f>
        <v>0</v>
      </c>
      <c r="L47" s="9" t="str">
        <f t="shared" si="3"/>
        <v>-</v>
      </c>
      <c r="M47" s="12">
        <f>'CAM PIVOT'!B56</f>
        <v>0</v>
      </c>
      <c r="N47" s="9" t="str">
        <f t="shared" si="4"/>
        <v>-</v>
      </c>
      <c r="O47" s="12">
        <f>'CAM PIVOT'!B54</f>
        <v>0</v>
      </c>
      <c r="P47" s="8">
        <f>'CAM PIVOT'!B55</f>
        <v>0</v>
      </c>
      <c r="Q47" s="9" t="str">
        <f t="shared" si="5"/>
        <v>-</v>
      </c>
      <c r="S47" s="12">
        <v>47</v>
      </c>
      <c r="X47" s="12">
        <f>'CAM PIVOT'!B57</f>
        <v>0</v>
      </c>
      <c r="Y47" s="12">
        <f>'CAM PIVOT'!B58</f>
        <v>0</v>
      </c>
      <c r="Z47" s="12">
        <f>'CAM PIVOT'!B59</f>
        <v>0</v>
      </c>
      <c r="AA47" s="12">
        <f>'CAM PIVOT'!B60</f>
        <v>0</v>
      </c>
      <c r="AB47" s="12">
        <f>'CAM PIVOT'!B65</f>
        <v>0</v>
      </c>
      <c r="AC47" s="12">
        <f>'CAM PIVOT'!B61</f>
        <v>0</v>
      </c>
      <c r="AD47" s="12">
        <f>'CAM PIVOT'!B64</f>
        <v>0</v>
      </c>
      <c r="AE47" s="12">
        <f>'CAM PIVOT'!B63</f>
        <v>0</v>
      </c>
      <c r="AF47" s="12">
        <f>'CAM PIVOT'!B62</f>
        <v>0</v>
      </c>
    </row>
    <row r="48" spans="1:32" x14ac:dyDescent="0.25">
      <c r="A48" s="2">
        <f>'CAM PIVOT'!B48</f>
        <v>0</v>
      </c>
      <c r="B48" s="12">
        <f>'CAM PIVOT'!B49</f>
        <v>0</v>
      </c>
      <c r="C48" s="12">
        <f>'CAM PIVOT'!B50</f>
        <v>0</v>
      </c>
      <c r="D48" s="12">
        <f>'CAM PIVOT'!B51</f>
        <v>0</v>
      </c>
      <c r="E48" s="9" t="str">
        <f t="shared" si="0"/>
        <v>-</v>
      </c>
      <c r="F48" s="12">
        <f>'CAM PIVOT'!B52</f>
        <v>0</v>
      </c>
      <c r="G48" s="12">
        <f>'CAM PIVOT'!B53</f>
        <v>0</v>
      </c>
      <c r="H48" s="9" t="str">
        <f t="shared" si="1"/>
        <v>-</v>
      </c>
      <c r="I48" s="9" t="str">
        <f t="shared" si="2"/>
        <v>-</v>
      </c>
      <c r="K48" s="12">
        <f>'CAM PIVOT'!B54</f>
        <v>0</v>
      </c>
      <c r="L48" s="9" t="str">
        <f t="shared" si="3"/>
        <v>-</v>
      </c>
      <c r="M48" s="12">
        <f>'CAM PIVOT'!B57</f>
        <v>0</v>
      </c>
      <c r="N48" s="9" t="str">
        <f t="shared" si="4"/>
        <v>-</v>
      </c>
      <c r="O48" s="12">
        <f>'CAM PIVOT'!B55</f>
        <v>0</v>
      </c>
      <c r="P48" s="8">
        <f>'CAM PIVOT'!B56</f>
        <v>0</v>
      </c>
      <c r="Q48" s="9" t="str">
        <f t="shared" si="5"/>
        <v>-</v>
      </c>
      <c r="S48" s="12">
        <v>48</v>
      </c>
      <c r="X48" s="12">
        <f>'CAM PIVOT'!B58</f>
        <v>0</v>
      </c>
      <c r="Y48" s="12">
        <f>'CAM PIVOT'!B59</f>
        <v>0</v>
      </c>
      <c r="Z48" s="12">
        <f>'CAM PIVOT'!B60</f>
        <v>0</v>
      </c>
      <c r="AA48" s="12">
        <f>'CAM PIVOT'!B61</f>
        <v>0</v>
      </c>
      <c r="AB48" s="12">
        <f>'CAM PIVOT'!B66</f>
        <v>0</v>
      </c>
      <c r="AC48" s="12">
        <f>'CAM PIVOT'!B62</f>
        <v>0</v>
      </c>
      <c r="AD48" s="12">
        <f>'CAM PIVOT'!B65</f>
        <v>0</v>
      </c>
      <c r="AE48" s="12">
        <f>'CAM PIVOT'!B64</f>
        <v>0</v>
      </c>
      <c r="AF48" s="12">
        <f>'CAM PIVOT'!B63</f>
        <v>0</v>
      </c>
    </row>
    <row r="49" spans="1:32" x14ac:dyDescent="0.25">
      <c r="A49" s="2">
        <f>'CAM PIVOT'!B49</f>
        <v>0</v>
      </c>
      <c r="B49" s="12">
        <f>'CAM PIVOT'!B50</f>
        <v>0</v>
      </c>
      <c r="C49" s="12">
        <f>'CAM PIVOT'!B51</f>
        <v>0</v>
      </c>
      <c r="D49" s="12">
        <f>'CAM PIVOT'!B52</f>
        <v>0</v>
      </c>
      <c r="E49" s="9" t="str">
        <f t="shared" si="0"/>
        <v>-</v>
      </c>
      <c r="F49" s="12">
        <f>'CAM PIVOT'!B53</f>
        <v>0</v>
      </c>
      <c r="G49" s="12">
        <f>'CAM PIVOT'!B54</f>
        <v>0</v>
      </c>
      <c r="H49" s="9" t="str">
        <f t="shared" si="1"/>
        <v>-</v>
      </c>
      <c r="I49" s="9" t="str">
        <f t="shared" si="2"/>
        <v>-</v>
      </c>
      <c r="K49" s="12">
        <f>'CAM PIVOT'!B55</f>
        <v>0</v>
      </c>
      <c r="L49" s="9" t="str">
        <f t="shared" si="3"/>
        <v>-</v>
      </c>
      <c r="M49" s="12">
        <f>'CAM PIVOT'!B58</f>
        <v>0</v>
      </c>
      <c r="N49" s="9" t="str">
        <f t="shared" si="4"/>
        <v>-</v>
      </c>
      <c r="O49" s="12">
        <f>'CAM PIVOT'!B56</f>
        <v>0</v>
      </c>
      <c r="P49" s="8">
        <f>'CAM PIVOT'!B57</f>
        <v>0</v>
      </c>
      <c r="Q49" s="9" t="str">
        <f t="shared" si="5"/>
        <v>-</v>
      </c>
      <c r="S49" s="12">
        <v>49</v>
      </c>
      <c r="X49" s="12">
        <f>'CAM PIVOT'!B59</f>
        <v>0</v>
      </c>
      <c r="Y49" s="12">
        <f>'CAM PIVOT'!B60</f>
        <v>0</v>
      </c>
      <c r="Z49" s="12">
        <f>'CAM PIVOT'!B61</f>
        <v>0</v>
      </c>
      <c r="AA49" s="12">
        <f>'CAM PIVOT'!B62</f>
        <v>0</v>
      </c>
      <c r="AB49" s="12">
        <f>'CAM PIVOT'!B67</f>
        <v>0</v>
      </c>
      <c r="AC49" s="12">
        <f>'CAM PIVOT'!B63</f>
        <v>0</v>
      </c>
      <c r="AD49" s="12">
        <f>'CAM PIVOT'!B66</f>
        <v>0</v>
      </c>
      <c r="AE49" s="12">
        <f>'CAM PIVOT'!B65</f>
        <v>0</v>
      </c>
      <c r="AF49" s="12">
        <f>'CAM PIVOT'!B64</f>
        <v>0</v>
      </c>
    </row>
    <row r="50" spans="1:32" x14ac:dyDescent="0.25">
      <c r="A50" s="2">
        <f>'CAM PIVOT'!B50</f>
        <v>0</v>
      </c>
      <c r="B50" s="12">
        <f>'CAM PIVOT'!B51</f>
        <v>0</v>
      </c>
      <c r="C50" s="12">
        <f>'CAM PIVOT'!B52</f>
        <v>0</v>
      </c>
      <c r="D50" s="12">
        <f>'CAM PIVOT'!B53</f>
        <v>0</v>
      </c>
      <c r="E50" s="9" t="str">
        <f t="shared" si="0"/>
        <v>-</v>
      </c>
      <c r="F50" s="12">
        <f>'CAM PIVOT'!B54</f>
        <v>0</v>
      </c>
      <c r="G50" s="12">
        <f>'CAM PIVOT'!B55</f>
        <v>0</v>
      </c>
      <c r="H50" s="9" t="str">
        <f t="shared" si="1"/>
        <v>-</v>
      </c>
      <c r="I50" s="9" t="str">
        <f t="shared" si="2"/>
        <v>-</v>
      </c>
      <c r="K50" s="12">
        <f>'CAM PIVOT'!B56</f>
        <v>0</v>
      </c>
      <c r="L50" s="9" t="str">
        <f t="shared" si="3"/>
        <v>-</v>
      </c>
      <c r="M50" s="12">
        <f>'CAM PIVOT'!B59</f>
        <v>0</v>
      </c>
      <c r="N50" s="9" t="str">
        <f t="shared" si="4"/>
        <v>-</v>
      </c>
      <c r="O50" s="12">
        <f>'CAM PIVOT'!B57</f>
        <v>0</v>
      </c>
      <c r="P50" s="8">
        <f>'CAM PIVOT'!B58</f>
        <v>0</v>
      </c>
      <c r="Q50" s="9" t="str">
        <f t="shared" si="5"/>
        <v>-</v>
      </c>
      <c r="S50" s="12">
        <v>50</v>
      </c>
      <c r="X50" s="12">
        <f>'CAM PIVOT'!B60</f>
        <v>0</v>
      </c>
      <c r="Y50" s="12">
        <f>'CAM PIVOT'!B61</f>
        <v>0</v>
      </c>
      <c r="Z50" s="12">
        <f>'CAM PIVOT'!B62</f>
        <v>0</v>
      </c>
      <c r="AA50" s="12">
        <f>'CAM PIVOT'!B63</f>
        <v>0</v>
      </c>
      <c r="AB50" s="12">
        <f>'CAM PIVOT'!B68</f>
        <v>0</v>
      </c>
      <c r="AC50" s="12">
        <f>'CAM PIVOT'!B64</f>
        <v>0</v>
      </c>
      <c r="AD50" s="12">
        <f>'CAM PIVOT'!B67</f>
        <v>0</v>
      </c>
      <c r="AE50" s="12">
        <f>'CAM PIVOT'!B66</f>
        <v>0</v>
      </c>
      <c r="AF50" s="12">
        <f>'CAM PIVOT'!B65</f>
        <v>0</v>
      </c>
    </row>
    <row r="51" spans="1:32" x14ac:dyDescent="0.25">
      <c r="A51" s="2">
        <f>'CAM PIVOT'!B51</f>
        <v>0</v>
      </c>
      <c r="B51" s="12">
        <f>'CAM PIVOT'!B52</f>
        <v>0</v>
      </c>
      <c r="C51" s="12">
        <f>'CAM PIVOT'!B53</f>
        <v>0</v>
      </c>
      <c r="D51" s="12">
        <f>'CAM PIVOT'!B54</f>
        <v>0</v>
      </c>
      <c r="E51" s="9" t="str">
        <f t="shared" si="0"/>
        <v>-</v>
      </c>
      <c r="F51" s="12">
        <f>'CAM PIVOT'!B55</f>
        <v>0</v>
      </c>
      <c r="G51" s="12">
        <f>'CAM PIVOT'!B56</f>
        <v>0</v>
      </c>
      <c r="H51" s="9" t="str">
        <f t="shared" si="1"/>
        <v>-</v>
      </c>
      <c r="I51" s="9" t="str">
        <f t="shared" si="2"/>
        <v>-</v>
      </c>
      <c r="K51" s="12">
        <f>'CAM PIVOT'!B57</f>
        <v>0</v>
      </c>
      <c r="L51" s="9" t="str">
        <f t="shared" si="3"/>
        <v>-</v>
      </c>
      <c r="M51" s="12">
        <f>'CAM PIVOT'!B60</f>
        <v>0</v>
      </c>
      <c r="N51" s="9" t="str">
        <f t="shared" si="4"/>
        <v>-</v>
      </c>
      <c r="O51" s="12">
        <f>'CAM PIVOT'!B58</f>
        <v>0</v>
      </c>
      <c r="P51" s="8">
        <f>'CAM PIVOT'!B59</f>
        <v>0</v>
      </c>
      <c r="Q51" s="9" t="str">
        <f t="shared" si="5"/>
        <v>-</v>
      </c>
      <c r="S51" s="12">
        <v>51</v>
      </c>
      <c r="X51" s="12">
        <f>'CAM PIVOT'!B61</f>
        <v>0</v>
      </c>
      <c r="Y51" s="12">
        <f>'CAM PIVOT'!B62</f>
        <v>0</v>
      </c>
      <c r="Z51" s="12">
        <f>'CAM PIVOT'!B63</f>
        <v>0</v>
      </c>
      <c r="AA51" s="12">
        <f>'CAM PIVOT'!B64</f>
        <v>0</v>
      </c>
      <c r="AB51" s="12">
        <f>'CAM PIVOT'!B69</f>
        <v>0</v>
      </c>
      <c r="AC51" s="12">
        <f>'CAM PIVOT'!B65</f>
        <v>0</v>
      </c>
      <c r="AD51" s="12">
        <f>'CAM PIVOT'!B68</f>
        <v>0</v>
      </c>
      <c r="AE51" s="12">
        <f>'CAM PIVOT'!B67</f>
        <v>0</v>
      </c>
      <c r="AF51" s="12">
        <f>'CAM PIVOT'!B66</f>
        <v>0</v>
      </c>
    </row>
    <row r="52" spans="1:32" x14ac:dyDescent="0.25">
      <c r="A52" s="2">
        <f>'CAM PIVOT'!B52</f>
        <v>0</v>
      </c>
      <c r="B52" s="12">
        <f>'CAM PIVOT'!B53</f>
        <v>0</v>
      </c>
      <c r="C52" s="12">
        <f>'CAM PIVOT'!B54</f>
        <v>0</v>
      </c>
      <c r="D52" s="12">
        <f>'CAM PIVOT'!B55</f>
        <v>0</v>
      </c>
      <c r="E52" s="9" t="str">
        <f t="shared" si="0"/>
        <v>-</v>
      </c>
      <c r="F52" s="12">
        <f>'CAM PIVOT'!B56</f>
        <v>0</v>
      </c>
      <c r="G52" s="12">
        <f>'CAM PIVOT'!B57</f>
        <v>0</v>
      </c>
      <c r="H52" s="9" t="str">
        <f t="shared" si="1"/>
        <v>-</v>
      </c>
      <c r="I52" s="9" t="str">
        <f t="shared" si="2"/>
        <v>-</v>
      </c>
      <c r="K52" s="12">
        <f>'CAM PIVOT'!B58</f>
        <v>0</v>
      </c>
      <c r="L52" s="9" t="str">
        <f t="shared" si="3"/>
        <v>-</v>
      </c>
      <c r="M52" s="12">
        <f>'CAM PIVOT'!B61</f>
        <v>0</v>
      </c>
      <c r="N52" s="9" t="str">
        <f t="shared" si="4"/>
        <v>-</v>
      </c>
      <c r="O52" s="12">
        <f>'CAM PIVOT'!B59</f>
        <v>0</v>
      </c>
      <c r="P52" s="8">
        <f>'CAM PIVOT'!B60</f>
        <v>0</v>
      </c>
      <c r="Q52" s="9" t="str">
        <f t="shared" si="5"/>
        <v>-</v>
      </c>
      <c r="S52" s="12">
        <v>52</v>
      </c>
      <c r="X52" s="12">
        <f>'CAM PIVOT'!B62</f>
        <v>0</v>
      </c>
      <c r="Y52" s="12">
        <f>'CAM PIVOT'!B63</f>
        <v>0</v>
      </c>
      <c r="Z52" s="12">
        <f>'CAM PIVOT'!B64</f>
        <v>0</v>
      </c>
      <c r="AA52" s="12">
        <f>'CAM PIVOT'!B65</f>
        <v>0</v>
      </c>
      <c r="AB52" s="12">
        <f>'CAM PIVOT'!B70</f>
        <v>0</v>
      </c>
      <c r="AC52" s="12">
        <f>'CAM PIVOT'!B66</f>
        <v>0</v>
      </c>
      <c r="AD52" s="12">
        <f>'CAM PIVOT'!B69</f>
        <v>0</v>
      </c>
      <c r="AE52" s="12">
        <f>'CAM PIVOT'!B68</f>
        <v>0</v>
      </c>
      <c r="AF52" s="12">
        <f>'CAM PIVOT'!B67</f>
        <v>0</v>
      </c>
    </row>
  </sheetData>
  <mergeCells count="4">
    <mergeCell ref="B1:I1"/>
    <mergeCell ref="K1:P1"/>
    <mergeCell ref="S1:U1"/>
    <mergeCell ref="X1:AF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8428B-1D89-492A-87F2-6109CC663E93}">
  <dimension ref="A2:AD28"/>
  <sheetViews>
    <sheetView topLeftCell="B1" workbookViewId="0">
      <selection activeCell="AC8" sqref="AC8"/>
    </sheetView>
  </sheetViews>
  <sheetFormatPr defaultRowHeight="15" x14ac:dyDescent="0.25"/>
  <cols>
    <col min="1" max="1" width="32.140625" bestFit="1" customWidth="1"/>
    <col min="2" max="2" width="16.28515625" bestFit="1" customWidth="1"/>
    <col min="3" max="28" width="10.7109375" bestFit="1" customWidth="1"/>
    <col min="29" max="29" width="7.28515625" bestFit="1" customWidth="1"/>
    <col min="30" max="30" width="11.28515625" bestFit="1" customWidth="1"/>
    <col min="31" max="40" width="22.85546875" bestFit="1" customWidth="1"/>
    <col min="41" max="41" width="27.85546875" bestFit="1" customWidth="1"/>
    <col min="42" max="42" width="20" bestFit="1" customWidth="1"/>
  </cols>
  <sheetData>
    <row r="2" spans="1:30" x14ac:dyDescent="0.25">
      <c r="A2" s="4" t="s">
        <v>118</v>
      </c>
      <c r="B2" s="12" t="s">
        <v>142</v>
      </c>
    </row>
    <row r="4" spans="1:30" x14ac:dyDescent="0.25">
      <c r="B4" s="4" t="s">
        <v>143</v>
      </c>
    </row>
    <row r="5" spans="1:30" x14ac:dyDescent="0.25">
      <c r="A5" s="4" t="s">
        <v>148</v>
      </c>
      <c r="B5" s="2">
        <v>43769</v>
      </c>
      <c r="C5" s="2">
        <v>43799</v>
      </c>
      <c r="D5" s="2">
        <v>43830</v>
      </c>
      <c r="E5" s="2">
        <v>43861</v>
      </c>
      <c r="F5" s="2">
        <v>43889</v>
      </c>
      <c r="G5" s="2">
        <v>43892</v>
      </c>
      <c r="H5" s="2">
        <v>43893</v>
      </c>
      <c r="I5" s="2">
        <v>43894</v>
      </c>
      <c r="J5" s="2">
        <v>43895</v>
      </c>
      <c r="K5" s="2">
        <v>43896</v>
      </c>
      <c r="L5" s="2">
        <v>43899</v>
      </c>
      <c r="M5" s="2">
        <v>43900</v>
      </c>
      <c r="N5" s="2">
        <v>43901</v>
      </c>
      <c r="O5" s="2">
        <v>43902</v>
      </c>
      <c r="P5" s="2">
        <v>43903</v>
      </c>
      <c r="Q5" s="2">
        <v>43906</v>
      </c>
      <c r="R5" s="2">
        <v>43907</v>
      </c>
      <c r="S5" s="2">
        <v>43908</v>
      </c>
      <c r="T5" s="2">
        <v>43909</v>
      </c>
      <c r="U5" s="2">
        <v>43910</v>
      </c>
      <c r="V5" s="2">
        <v>43913</v>
      </c>
      <c r="W5" s="2">
        <v>43914</v>
      </c>
      <c r="X5" s="2">
        <v>43915</v>
      </c>
      <c r="Y5" s="2">
        <v>43916</v>
      </c>
      <c r="Z5" s="2">
        <v>43917</v>
      </c>
      <c r="AA5" s="2">
        <v>43920</v>
      </c>
      <c r="AB5" s="2">
        <v>43921</v>
      </c>
      <c r="AC5" s="2" t="s">
        <v>391</v>
      </c>
      <c r="AD5" s="2" t="s">
        <v>141</v>
      </c>
    </row>
    <row r="6" spans="1:30" x14ac:dyDescent="0.25">
      <c r="A6" s="5" t="s">
        <v>145</v>
      </c>
      <c r="B6" s="1">
        <v>92113</v>
      </c>
      <c r="C6" s="1">
        <v>103783</v>
      </c>
      <c r="D6" s="1">
        <v>105861</v>
      </c>
      <c r="E6" s="1">
        <v>108344</v>
      </c>
      <c r="F6" s="1">
        <v>102801</v>
      </c>
      <c r="G6" s="1">
        <v>5348</v>
      </c>
      <c r="H6" s="1">
        <v>5715</v>
      </c>
      <c r="I6" s="1">
        <v>6245</v>
      </c>
      <c r="J6" s="1">
        <v>7096</v>
      </c>
      <c r="K6" s="1">
        <v>7272</v>
      </c>
      <c r="L6" s="1">
        <v>7786</v>
      </c>
      <c r="M6" s="1">
        <v>6593</v>
      </c>
      <c r="N6" s="1">
        <v>0</v>
      </c>
      <c r="O6" s="1">
        <v>0</v>
      </c>
      <c r="P6" s="1">
        <v>0</v>
      </c>
      <c r="Q6" s="1">
        <v>0</v>
      </c>
      <c r="R6" s="1">
        <v>0</v>
      </c>
      <c r="S6" s="1">
        <v>0</v>
      </c>
      <c r="T6" s="1">
        <v>0</v>
      </c>
      <c r="U6" s="1">
        <v>0</v>
      </c>
      <c r="V6" s="1">
        <v>0</v>
      </c>
      <c r="W6" s="1">
        <v>0</v>
      </c>
      <c r="X6" s="1">
        <v>0</v>
      </c>
      <c r="Y6" s="1">
        <v>0</v>
      </c>
      <c r="Z6" s="1">
        <v>0</v>
      </c>
      <c r="AA6" s="1">
        <v>0</v>
      </c>
      <c r="AB6" s="1">
        <v>0</v>
      </c>
      <c r="AC6" s="1"/>
      <c r="AD6" s="1">
        <v>558957</v>
      </c>
    </row>
    <row r="7" spans="1:30" x14ac:dyDescent="0.25">
      <c r="A7" s="5" t="s">
        <v>146</v>
      </c>
      <c r="B7" s="1">
        <v>69555</v>
      </c>
      <c r="C7" s="1">
        <v>81312</v>
      </c>
      <c r="D7" s="1">
        <v>79448</v>
      </c>
      <c r="E7" s="1">
        <v>83104</v>
      </c>
      <c r="F7" s="1">
        <v>78804</v>
      </c>
      <c r="G7" s="1">
        <v>4313</v>
      </c>
      <c r="H7" s="1">
        <v>4584</v>
      </c>
      <c r="I7" s="1">
        <v>4949</v>
      </c>
      <c r="J7" s="1">
        <v>5480</v>
      </c>
      <c r="K7" s="1">
        <v>5447</v>
      </c>
      <c r="L7" s="1">
        <v>5544</v>
      </c>
      <c r="M7" s="1">
        <v>5097</v>
      </c>
      <c r="N7" s="1">
        <v>0</v>
      </c>
      <c r="O7" s="1">
        <v>0</v>
      </c>
      <c r="P7" s="1">
        <v>0</v>
      </c>
      <c r="Q7" s="1">
        <v>0</v>
      </c>
      <c r="R7" s="1">
        <v>0</v>
      </c>
      <c r="S7" s="1">
        <v>0</v>
      </c>
      <c r="T7" s="1">
        <v>0</v>
      </c>
      <c r="U7" s="1">
        <v>0</v>
      </c>
      <c r="V7" s="1">
        <v>0</v>
      </c>
      <c r="W7" s="1">
        <v>0</v>
      </c>
      <c r="X7" s="1">
        <v>0</v>
      </c>
      <c r="Y7" s="1">
        <v>0</v>
      </c>
      <c r="Z7" s="1">
        <v>0</v>
      </c>
      <c r="AA7" s="1">
        <v>0</v>
      </c>
      <c r="AB7" s="1">
        <v>0</v>
      </c>
      <c r="AC7" s="1"/>
      <c r="AD7" s="1">
        <v>427637</v>
      </c>
    </row>
    <row r="8" spans="1:30" x14ac:dyDescent="0.25">
      <c r="A8" s="5" t="s">
        <v>149</v>
      </c>
      <c r="B8" s="1">
        <v>5038</v>
      </c>
      <c r="C8" s="1">
        <v>5834</v>
      </c>
      <c r="D8" s="1">
        <v>4784</v>
      </c>
      <c r="E8" s="1">
        <v>4727</v>
      </c>
      <c r="F8" s="1">
        <v>3832</v>
      </c>
      <c r="G8" s="1">
        <v>151</v>
      </c>
      <c r="H8" s="1">
        <v>174</v>
      </c>
      <c r="I8" s="1">
        <v>157</v>
      </c>
      <c r="J8" s="1">
        <v>189</v>
      </c>
      <c r="K8" s="1">
        <v>197</v>
      </c>
      <c r="L8" s="1">
        <v>200</v>
      </c>
      <c r="M8" s="1">
        <v>204</v>
      </c>
      <c r="N8" s="1">
        <v>0</v>
      </c>
      <c r="O8" s="1">
        <v>0</v>
      </c>
      <c r="P8" s="1">
        <v>0</v>
      </c>
      <c r="Q8" s="1">
        <v>0</v>
      </c>
      <c r="R8" s="1">
        <v>0</v>
      </c>
      <c r="S8" s="1">
        <v>0</v>
      </c>
      <c r="T8" s="1">
        <v>0</v>
      </c>
      <c r="U8" s="1">
        <v>0</v>
      </c>
      <c r="V8" s="1">
        <v>0</v>
      </c>
      <c r="W8" s="1">
        <v>0</v>
      </c>
      <c r="X8" s="1">
        <v>0</v>
      </c>
      <c r="Y8" s="1">
        <v>0</v>
      </c>
      <c r="Z8" s="1">
        <v>0</v>
      </c>
      <c r="AA8" s="1">
        <v>0</v>
      </c>
      <c r="AB8" s="1">
        <v>0</v>
      </c>
      <c r="AC8" s="1"/>
      <c r="AD8" s="1">
        <v>25487</v>
      </c>
    </row>
    <row r="9" spans="1:30" x14ac:dyDescent="0.25">
      <c r="A9" s="5" t="s">
        <v>150</v>
      </c>
      <c r="B9" s="1">
        <v>3834</v>
      </c>
      <c r="C9" s="1">
        <v>4139</v>
      </c>
      <c r="D9" s="1">
        <v>3668</v>
      </c>
      <c r="E9" s="1">
        <v>3743</v>
      </c>
      <c r="F9" s="1">
        <v>3408</v>
      </c>
      <c r="G9" s="1">
        <v>163</v>
      </c>
      <c r="H9" s="1">
        <v>178</v>
      </c>
      <c r="I9" s="1">
        <v>155</v>
      </c>
      <c r="J9" s="1">
        <v>178</v>
      </c>
      <c r="K9" s="1">
        <v>177</v>
      </c>
      <c r="L9" s="1">
        <v>168</v>
      </c>
      <c r="M9" s="1">
        <v>170</v>
      </c>
      <c r="N9" s="1">
        <v>0</v>
      </c>
      <c r="O9" s="1">
        <v>0</v>
      </c>
      <c r="P9" s="1">
        <v>0</v>
      </c>
      <c r="Q9" s="1">
        <v>0</v>
      </c>
      <c r="R9" s="1">
        <v>0</v>
      </c>
      <c r="S9" s="1">
        <v>0</v>
      </c>
      <c r="T9" s="1">
        <v>0</v>
      </c>
      <c r="U9" s="1">
        <v>0</v>
      </c>
      <c r="V9" s="1">
        <v>0</v>
      </c>
      <c r="W9" s="1">
        <v>0</v>
      </c>
      <c r="X9" s="1">
        <v>0</v>
      </c>
      <c r="Y9" s="1">
        <v>0</v>
      </c>
      <c r="Z9" s="1">
        <v>0</v>
      </c>
      <c r="AA9" s="1">
        <v>0</v>
      </c>
      <c r="AB9" s="1">
        <v>0</v>
      </c>
      <c r="AC9" s="1"/>
      <c r="AD9" s="1">
        <v>19981</v>
      </c>
    </row>
    <row r="10" spans="1:30" x14ac:dyDescent="0.25">
      <c r="A10" s="5" t="s">
        <v>151</v>
      </c>
      <c r="B10" s="1">
        <v>1229</v>
      </c>
      <c r="C10" s="1">
        <v>1528</v>
      </c>
      <c r="D10" s="1">
        <v>1365</v>
      </c>
      <c r="E10" s="1">
        <v>1360</v>
      </c>
      <c r="F10" s="1">
        <v>1232</v>
      </c>
      <c r="G10" s="1">
        <v>52</v>
      </c>
      <c r="H10" s="1">
        <v>72</v>
      </c>
      <c r="I10" s="1">
        <v>50</v>
      </c>
      <c r="J10" s="1">
        <v>54</v>
      </c>
      <c r="K10" s="1">
        <v>54</v>
      </c>
      <c r="L10" s="1">
        <v>59</v>
      </c>
      <c r="M10" s="1">
        <v>64</v>
      </c>
      <c r="N10" s="1">
        <v>0</v>
      </c>
      <c r="O10" s="1">
        <v>0</v>
      </c>
      <c r="P10" s="1">
        <v>0</v>
      </c>
      <c r="Q10" s="1">
        <v>0</v>
      </c>
      <c r="R10" s="1">
        <v>0</v>
      </c>
      <c r="S10" s="1">
        <v>0</v>
      </c>
      <c r="T10" s="1">
        <v>0</v>
      </c>
      <c r="U10" s="1">
        <v>0</v>
      </c>
      <c r="V10" s="1">
        <v>0</v>
      </c>
      <c r="W10" s="1">
        <v>0</v>
      </c>
      <c r="X10" s="1">
        <v>0</v>
      </c>
      <c r="Y10" s="1">
        <v>0</v>
      </c>
      <c r="Z10" s="1">
        <v>0</v>
      </c>
      <c r="AA10" s="1">
        <v>0</v>
      </c>
      <c r="AB10" s="1">
        <v>0</v>
      </c>
      <c r="AC10" s="1"/>
      <c r="AD10" s="1">
        <v>7119</v>
      </c>
    </row>
    <row r="11" spans="1:30" x14ac:dyDescent="0.25">
      <c r="A11" s="5" t="s">
        <v>152</v>
      </c>
      <c r="B11" s="1">
        <v>3810</v>
      </c>
      <c r="C11" s="1">
        <v>4125</v>
      </c>
      <c r="D11" s="1">
        <v>3648</v>
      </c>
      <c r="E11" s="1">
        <v>3676</v>
      </c>
      <c r="F11" s="1">
        <v>3383</v>
      </c>
      <c r="G11" s="1">
        <v>152</v>
      </c>
      <c r="H11" s="1">
        <v>175</v>
      </c>
      <c r="I11" s="1">
        <v>155</v>
      </c>
      <c r="J11" s="1">
        <v>182</v>
      </c>
      <c r="K11" s="1">
        <v>196</v>
      </c>
      <c r="L11" s="1">
        <v>200</v>
      </c>
      <c r="M11" s="1">
        <v>204</v>
      </c>
      <c r="N11" s="1">
        <v>0</v>
      </c>
      <c r="O11" s="1">
        <v>0</v>
      </c>
      <c r="P11" s="1">
        <v>0</v>
      </c>
      <c r="Q11" s="1">
        <v>0</v>
      </c>
      <c r="R11" s="1">
        <v>0</v>
      </c>
      <c r="S11" s="1">
        <v>0</v>
      </c>
      <c r="T11" s="1">
        <v>0</v>
      </c>
      <c r="U11" s="1">
        <v>0</v>
      </c>
      <c r="V11" s="1">
        <v>0</v>
      </c>
      <c r="W11" s="1">
        <v>0</v>
      </c>
      <c r="X11" s="1">
        <v>0</v>
      </c>
      <c r="Y11" s="1">
        <v>0</v>
      </c>
      <c r="Z11" s="1">
        <v>0</v>
      </c>
      <c r="AA11" s="1">
        <v>0</v>
      </c>
      <c r="AB11" s="1">
        <v>0</v>
      </c>
      <c r="AC11" s="1"/>
      <c r="AD11" s="1">
        <v>19906</v>
      </c>
    </row>
    <row r="12" spans="1:30" x14ac:dyDescent="0.25">
      <c r="A12" s="5" t="s">
        <v>153</v>
      </c>
      <c r="B12" s="1">
        <v>4416</v>
      </c>
      <c r="C12" s="1">
        <v>5248</v>
      </c>
      <c r="D12" s="1">
        <v>4862</v>
      </c>
      <c r="E12" s="1">
        <v>4814</v>
      </c>
      <c r="F12" s="1">
        <v>5240</v>
      </c>
      <c r="G12" s="1">
        <v>246</v>
      </c>
      <c r="H12" s="1">
        <v>311</v>
      </c>
      <c r="I12" s="1">
        <v>446</v>
      </c>
      <c r="J12" s="1">
        <v>205</v>
      </c>
      <c r="K12" s="1">
        <v>186</v>
      </c>
      <c r="L12" s="1">
        <v>226</v>
      </c>
      <c r="M12" s="1">
        <v>144</v>
      </c>
      <c r="N12" s="1">
        <v>0</v>
      </c>
      <c r="O12" s="1">
        <v>0</v>
      </c>
      <c r="P12" s="1">
        <v>0</v>
      </c>
      <c r="Q12" s="1">
        <v>0</v>
      </c>
      <c r="R12" s="1">
        <v>0</v>
      </c>
      <c r="S12" s="1">
        <v>0</v>
      </c>
      <c r="T12" s="1">
        <v>0</v>
      </c>
      <c r="U12" s="1">
        <v>0</v>
      </c>
      <c r="V12" s="1">
        <v>0</v>
      </c>
      <c r="W12" s="1">
        <v>0</v>
      </c>
      <c r="X12" s="1">
        <v>0</v>
      </c>
      <c r="Y12" s="1">
        <v>0</v>
      </c>
      <c r="Z12" s="1">
        <v>0</v>
      </c>
      <c r="AA12" s="1">
        <v>0</v>
      </c>
      <c r="AB12" s="1">
        <v>0</v>
      </c>
      <c r="AC12" s="1"/>
      <c r="AD12" s="1">
        <v>26344</v>
      </c>
    </row>
    <row r="13" spans="1:30" x14ac:dyDescent="0.25">
      <c r="A13" s="5" t="s">
        <v>154</v>
      </c>
      <c r="B13" s="1">
        <v>625</v>
      </c>
      <c r="C13" s="1">
        <v>79</v>
      </c>
      <c r="D13" s="1">
        <v>765</v>
      </c>
      <c r="E13" s="1">
        <v>494</v>
      </c>
      <c r="F13" s="1">
        <v>2128</v>
      </c>
      <c r="G13" s="1">
        <v>91</v>
      </c>
      <c r="H13" s="1">
        <v>169</v>
      </c>
      <c r="I13" s="1">
        <v>359</v>
      </c>
      <c r="J13" s="1">
        <v>107</v>
      </c>
      <c r="K13" s="1">
        <v>95</v>
      </c>
      <c r="L13" s="1">
        <v>63</v>
      </c>
      <c r="M13" s="1">
        <v>45</v>
      </c>
      <c r="N13" s="1">
        <v>0</v>
      </c>
      <c r="O13" s="1">
        <v>0</v>
      </c>
      <c r="P13" s="1">
        <v>0</v>
      </c>
      <c r="Q13" s="1">
        <v>0</v>
      </c>
      <c r="R13" s="1">
        <v>0</v>
      </c>
      <c r="S13" s="1">
        <v>0</v>
      </c>
      <c r="T13" s="1">
        <v>0</v>
      </c>
      <c r="U13" s="1">
        <v>0</v>
      </c>
      <c r="V13" s="1">
        <v>0</v>
      </c>
      <c r="W13" s="1">
        <v>0</v>
      </c>
      <c r="X13" s="1">
        <v>0</v>
      </c>
      <c r="Y13" s="1">
        <v>0</v>
      </c>
      <c r="Z13" s="1">
        <v>0</v>
      </c>
      <c r="AA13" s="1">
        <v>0</v>
      </c>
      <c r="AB13" s="1">
        <v>0</v>
      </c>
      <c r="AC13" s="1"/>
      <c r="AD13" s="1">
        <v>5020</v>
      </c>
    </row>
    <row r="14" spans="1:30" x14ac:dyDescent="0.25">
      <c r="A14" s="5" t="s">
        <v>155</v>
      </c>
      <c r="B14" s="1">
        <v>3737</v>
      </c>
      <c r="C14" s="1">
        <v>4029</v>
      </c>
      <c r="D14" s="1">
        <v>3642</v>
      </c>
      <c r="E14" s="1">
        <v>3605</v>
      </c>
      <c r="F14" s="1">
        <v>3332</v>
      </c>
      <c r="G14" s="1">
        <v>151</v>
      </c>
      <c r="H14" s="1">
        <v>171</v>
      </c>
      <c r="I14" s="1">
        <v>154</v>
      </c>
      <c r="J14" s="1">
        <v>183</v>
      </c>
      <c r="K14" s="1">
        <v>192</v>
      </c>
      <c r="L14" s="1">
        <v>200</v>
      </c>
      <c r="M14" s="1">
        <v>204</v>
      </c>
      <c r="N14" s="1">
        <v>0</v>
      </c>
      <c r="O14" s="1">
        <v>0</v>
      </c>
      <c r="P14" s="1">
        <v>0</v>
      </c>
      <c r="Q14" s="1">
        <v>0</v>
      </c>
      <c r="R14" s="1">
        <v>0</v>
      </c>
      <c r="S14" s="1">
        <v>0</v>
      </c>
      <c r="T14" s="1">
        <v>0</v>
      </c>
      <c r="U14" s="1">
        <v>0</v>
      </c>
      <c r="V14" s="1">
        <v>0</v>
      </c>
      <c r="W14" s="1">
        <v>0</v>
      </c>
      <c r="X14" s="1">
        <v>0</v>
      </c>
      <c r="Y14" s="1">
        <v>0</v>
      </c>
      <c r="Z14" s="1">
        <v>0</v>
      </c>
      <c r="AA14" s="1">
        <v>0</v>
      </c>
      <c r="AB14" s="1">
        <v>0</v>
      </c>
      <c r="AC14" s="1"/>
      <c r="AD14" s="1">
        <v>19600</v>
      </c>
    </row>
    <row r="15" spans="1:30" x14ac:dyDescent="0.25">
      <c r="A15" s="5" t="s">
        <v>156</v>
      </c>
      <c r="B15" s="1">
        <v>9</v>
      </c>
      <c r="C15" s="1">
        <v>0</v>
      </c>
      <c r="D15" s="1">
        <v>0</v>
      </c>
      <c r="E15" s="1">
        <v>0</v>
      </c>
      <c r="F15" s="1">
        <v>23</v>
      </c>
      <c r="G15" s="1">
        <v>0</v>
      </c>
      <c r="H15" s="1">
        <v>0</v>
      </c>
      <c r="I15" s="1">
        <v>1</v>
      </c>
      <c r="J15" s="1">
        <v>3</v>
      </c>
      <c r="K15" s="1">
        <v>0</v>
      </c>
      <c r="L15" s="1">
        <v>3</v>
      </c>
      <c r="M15" s="1">
        <v>0</v>
      </c>
      <c r="N15" s="1">
        <v>0</v>
      </c>
      <c r="O15" s="1">
        <v>0</v>
      </c>
      <c r="P15" s="1">
        <v>0</v>
      </c>
      <c r="Q15" s="1">
        <v>0</v>
      </c>
      <c r="R15" s="1">
        <v>0</v>
      </c>
      <c r="S15" s="1">
        <v>0</v>
      </c>
      <c r="T15" s="1">
        <v>0</v>
      </c>
      <c r="U15" s="1">
        <v>0</v>
      </c>
      <c r="V15" s="1">
        <v>0</v>
      </c>
      <c r="W15" s="1">
        <v>0</v>
      </c>
      <c r="X15" s="1">
        <v>0</v>
      </c>
      <c r="Y15" s="1">
        <v>0</v>
      </c>
      <c r="Z15" s="1">
        <v>0</v>
      </c>
      <c r="AA15" s="1">
        <v>0</v>
      </c>
      <c r="AB15" s="1">
        <v>0</v>
      </c>
      <c r="AC15" s="1"/>
      <c r="AD15" s="1">
        <v>39</v>
      </c>
    </row>
    <row r="16" spans="1:30" x14ac:dyDescent="0.25">
      <c r="A16" s="5" t="s">
        <v>160</v>
      </c>
      <c r="B16" s="1">
        <v>6368</v>
      </c>
      <c r="C16" s="1">
        <v>7887</v>
      </c>
      <c r="D16" s="1">
        <v>9141</v>
      </c>
      <c r="E16" s="1">
        <v>11384</v>
      </c>
      <c r="F16" s="1">
        <v>12649</v>
      </c>
      <c r="G16" s="1">
        <v>628</v>
      </c>
      <c r="H16" s="1">
        <v>778</v>
      </c>
      <c r="I16" s="1">
        <v>626</v>
      </c>
      <c r="J16" s="1">
        <v>751</v>
      </c>
      <c r="K16" s="1">
        <v>693</v>
      </c>
      <c r="L16" s="1">
        <v>748</v>
      </c>
      <c r="M16" s="1">
        <v>555</v>
      </c>
      <c r="N16" s="1">
        <v>0</v>
      </c>
      <c r="O16" s="1">
        <v>0</v>
      </c>
      <c r="P16" s="1">
        <v>0</v>
      </c>
      <c r="Q16" s="1">
        <v>0</v>
      </c>
      <c r="R16" s="1">
        <v>0</v>
      </c>
      <c r="S16" s="1">
        <v>0</v>
      </c>
      <c r="T16" s="1">
        <v>0</v>
      </c>
      <c r="U16" s="1">
        <v>0</v>
      </c>
      <c r="V16" s="1">
        <v>0</v>
      </c>
      <c r="W16" s="1">
        <v>0</v>
      </c>
      <c r="X16" s="1">
        <v>0</v>
      </c>
      <c r="Y16" s="1">
        <v>0</v>
      </c>
      <c r="Z16" s="1">
        <v>0</v>
      </c>
      <c r="AA16" s="1">
        <v>0</v>
      </c>
      <c r="AB16" s="1">
        <v>0</v>
      </c>
      <c r="AC16" s="1"/>
      <c r="AD16" s="1">
        <v>52208</v>
      </c>
    </row>
    <row r="17" spans="1:30" x14ac:dyDescent="0.25">
      <c r="A17" s="5" t="s">
        <v>161</v>
      </c>
      <c r="B17" s="1">
        <v>283</v>
      </c>
      <c r="C17" s="1">
        <v>526</v>
      </c>
      <c r="D17" s="1">
        <v>262</v>
      </c>
      <c r="E17" s="1">
        <v>433</v>
      </c>
      <c r="F17" s="1">
        <v>739</v>
      </c>
      <c r="G17" s="1">
        <v>37</v>
      </c>
      <c r="H17" s="1">
        <v>64</v>
      </c>
      <c r="I17" s="1">
        <v>52</v>
      </c>
      <c r="J17" s="1">
        <v>44</v>
      </c>
      <c r="K17" s="1">
        <v>36</v>
      </c>
      <c r="L17" s="1">
        <v>26</v>
      </c>
      <c r="M17" s="1">
        <v>14</v>
      </c>
      <c r="N17" s="1">
        <v>0</v>
      </c>
      <c r="O17" s="1">
        <v>0</v>
      </c>
      <c r="P17" s="1">
        <v>0</v>
      </c>
      <c r="Q17" s="1">
        <v>0</v>
      </c>
      <c r="R17" s="1">
        <v>0</v>
      </c>
      <c r="S17" s="1">
        <v>0</v>
      </c>
      <c r="T17" s="1">
        <v>0</v>
      </c>
      <c r="U17" s="1">
        <v>0</v>
      </c>
      <c r="V17" s="1">
        <v>0</v>
      </c>
      <c r="W17" s="1">
        <v>0</v>
      </c>
      <c r="X17" s="1">
        <v>0</v>
      </c>
      <c r="Y17" s="1">
        <v>0</v>
      </c>
      <c r="Z17" s="1">
        <v>0</v>
      </c>
      <c r="AA17" s="1">
        <v>0</v>
      </c>
      <c r="AB17" s="1">
        <v>0</v>
      </c>
      <c r="AC17" s="1"/>
      <c r="AD17" s="1">
        <v>2516</v>
      </c>
    </row>
    <row r="18" spans="1:30" x14ac:dyDescent="0.25">
      <c r="A18" s="5" t="s">
        <v>162</v>
      </c>
      <c r="B18" s="1">
        <v>68</v>
      </c>
      <c r="C18" s="1">
        <v>115</v>
      </c>
      <c r="D18" s="1">
        <v>90</v>
      </c>
      <c r="E18" s="1">
        <v>177</v>
      </c>
      <c r="F18" s="1">
        <v>473</v>
      </c>
      <c r="G18" s="1">
        <v>12</v>
      </c>
      <c r="H18" s="1">
        <v>36</v>
      </c>
      <c r="I18" s="1">
        <v>12</v>
      </c>
      <c r="J18" s="1">
        <v>45</v>
      </c>
      <c r="K18" s="1">
        <v>29</v>
      </c>
      <c r="L18" s="1">
        <v>20</v>
      </c>
      <c r="M18" s="1">
        <v>14</v>
      </c>
      <c r="N18" s="1">
        <v>0</v>
      </c>
      <c r="O18" s="1">
        <v>0</v>
      </c>
      <c r="P18" s="1">
        <v>0</v>
      </c>
      <c r="Q18" s="1">
        <v>0</v>
      </c>
      <c r="R18" s="1">
        <v>0</v>
      </c>
      <c r="S18" s="1">
        <v>0</v>
      </c>
      <c r="T18" s="1">
        <v>0</v>
      </c>
      <c r="U18" s="1">
        <v>0</v>
      </c>
      <c r="V18" s="1">
        <v>0</v>
      </c>
      <c r="W18" s="1">
        <v>0</v>
      </c>
      <c r="X18" s="1">
        <v>0</v>
      </c>
      <c r="Y18" s="1">
        <v>0</v>
      </c>
      <c r="Z18" s="1">
        <v>0</v>
      </c>
      <c r="AA18" s="1">
        <v>0</v>
      </c>
      <c r="AB18" s="1">
        <v>0</v>
      </c>
      <c r="AC18" s="1"/>
      <c r="AD18" s="1">
        <v>1091</v>
      </c>
    </row>
    <row r="19" spans="1:30" x14ac:dyDescent="0.25">
      <c r="A19" s="5" t="s">
        <v>163</v>
      </c>
      <c r="B19" s="1">
        <v>29</v>
      </c>
      <c r="C19" s="1">
        <v>11</v>
      </c>
      <c r="D19" s="1">
        <v>34</v>
      </c>
      <c r="E19" s="1">
        <v>26</v>
      </c>
      <c r="F19" s="1">
        <v>366</v>
      </c>
      <c r="G19" s="1">
        <v>8</v>
      </c>
      <c r="H19" s="1">
        <v>48</v>
      </c>
      <c r="I19" s="1">
        <v>18</v>
      </c>
      <c r="J19" s="1">
        <v>38</v>
      </c>
      <c r="K19" s="1">
        <v>40</v>
      </c>
      <c r="L19" s="1">
        <v>23</v>
      </c>
      <c r="M19" s="1">
        <v>16</v>
      </c>
      <c r="N19" s="1">
        <v>0</v>
      </c>
      <c r="O19" s="1">
        <v>0</v>
      </c>
      <c r="P19" s="1">
        <v>0</v>
      </c>
      <c r="Q19" s="1">
        <v>0</v>
      </c>
      <c r="R19" s="1">
        <v>0</v>
      </c>
      <c r="S19" s="1">
        <v>0</v>
      </c>
      <c r="T19" s="1">
        <v>0</v>
      </c>
      <c r="U19" s="1">
        <v>0</v>
      </c>
      <c r="V19" s="1">
        <v>0</v>
      </c>
      <c r="W19" s="1">
        <v>0</v>
      </c>
      <c r="X19" s="1">
        <v>0</v>
      </c>
      <c r="Y19" s="1">
        <v>0</v>
      </c>
      <c r="Z19" s="1">
        <v>0</v>
      </c>
      <c r="AA19" s="1">
        <v>0</v>
      </c>
      <c r="AB19" s="1">
        <v>0</v>
      </c>
      <c r="AC19" s="1"/>
      <c r="AD19" s="1">
        <v>657</v>
      </c>
    </row>
    <row r="20" spans="1:30" x14ac:dyDescent="0.25">
      <c r="A20" s="5" t="s">
        <v>192</v>
      </c>
      <c r="B20" s="1">
        <v>10</v>
      </c>
      <c r="C20" s="1">
        <v>6</v>
      </c>
      <c r="D20" s="1">
        <v>4</v>
      </c>
      <c r="E20" s="1">
        <v>8</v>
      </c>
      <c r="F20" s="1">
        <v>17</v>
      </c>
      <c r="G20" s="1">
        <v>1</v>
      </c>
      <c r="H20" s="1">
        <v>1</v>
      </c>
      <c r="I20" s="1">
        <v>1</v>
      </c>
      <c r="J20" s="1">
        <v>5</v>
      </c>
      <c r="K20" s="1">
        <v>0</v>
      </c>
      <c r="L20" s="1">
        <v>3</v>
      </c>
      <c r="M20" s="1">
        <v>0</v>
      </c>
      <c r="N20" s="1">
        <v>0</v>
      </c>
      <c r="O20" s="1">
        <v>0</v>
      </c>
      <c r="P20" s="1">
        <v>0</v>
      </c>
      <c r="Q20" s="1">
        <v>0</v>
      </c>
      <c r="R20" s="1">
        <v>0</v>
      </c>
      <c r="S20" s="1">
        <v>0</v>
      </c>
      <c r="T20" s="1">
        <v>0</v>
      </c>
      <c r="U20" s="1">
        <v>0</v>
      </c>
      <c r="V20" s="1">
        <v>0</v>
      </c>
      <c r="W20" s="1">
        <v>0</v>
      </c>
      <c r="X20" s="1">
        <v>0</v>
      </c>
      <c r="Y20" s="1">
        <v>0</v>
      </c>
      <c r="Z20" s="1">
        <v>0</v>
      </c>
      <c r="AA20" s="1">
        <v>0</v>
      </c>
      <c r="AB20" s="1">
        <v>0</v>
      </c>
      <c r="AC20" s="1"/>
      <c r="AD20" s="1">
        <v>56</v>
      </c>
    </row>
    <row r="21" spans="1:30" x14ac:dyDescent="0.25">
      <c r="A21" s="5" t="s">
        <v>193</v>
      </c>
      <c r="B21" s="1">
        <v>0</v>
      </c>
      <c r="C21" s="1">
        <v>0</v>
      </c>
      <c r="D21" s="1">
        <v>0</v>
      </c>
      <c r="E21" s="1">
        <v>0</v>
      </c>
      <c r="F21" s="1">
        <v>15</v>
      </c>
      <c r="G21" s="1">
        <v>0</v>
      </c>
      <c r="H21" s="1">
        <v>0</v>
      </c>
      <c r="I21" s="1">
        <v>0</v>
      </c>
      <c r="J21" s="1">
        <v>0</v>
      </c>
      <c r="K21" s="1">
        <v>0</v>
      </c>
      <c r="L21" s="1">
        <v>1</v>
      </c>
      <c r="M21" s="1">
        <v>0</v>
      </c>
      <c r="N21" s="1">
        <v>0</v>
      </c>
      <c r="O21" s="1">
        <v>0</v>
      </c>
      <c r="P21" s="1">
        <v>0</v>
      </c>
      <c r="Q21" s="1">
        <v>0</v>
      </c>
      <c r="R21" s="1">
        <v>0</v>
      </c>
      <c r="S21" s="1">
        <v>0</v>
      </c>
      <c r="T21" s="1">
        <v>0</v>
      </c>
      <c r="U21" s="1">
        <v>0</v>
      </c>
      <c r="V21" s="1">
        <v>0</v>
      </c>
      <c r="W21" s="1">
        <v>0</v>
      </c>
      <c r="X21" s="1">
        <v>0</v>
      </c>
      <c r="Y21" s="1">
        <v>0</v>
      </c>
      <c r="Z21" s="1">
        <v>0</v>
      </c>
      <c r="AA21" s="1">
        <v>0</v>
      </c>
      <c r="AB21" s="1">
        <v>0</v>
      </c>
      <c r="AC21" s="1"/>
      <c r="AD21" s="1">
        <v>16</v>
      </c>
    </row>
    <row r="22" spans="1:30" x14ac:dyDescent="0.25">
      <c r="A22" s="5" t="s">
        <v>194</v>
      </c>
      <c r="B22" s="1">
        <v>19</v>
      </c>
      <c r="C22" s="1">
        <v>25</v>
      </c>
      <c r="D22" s="1">
        <v>26</v>
      </c>
      <c r="E22" s="1">
        <v>18</v>
      </c>
      <c r="F22" s="1">
        <v>48</v>
      </c>
      <c r="G22" s="1">
        <v>6</v>
      </c>
      <c r="H22" s="1">
        <v>10</v>
      </c>
      <c r="I22" s="1">
        <v>1</v>
      </c>
      <c r="J22" s="1">
        <v>17</v>
      </c>
      <c r="K22" s="1">
        <v>8</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c r="AD22" s="1">
        <v>178</v>
      </c>
    </row>
    <row r="23" spans="1:30" x14ac:dyDescent="0.25">
      <c r="A23" s="5" t="s">
        <v>195</v>
      </c>
      <c r="B23" s="1">
        <v>23</v>
      </c>
      <c r="C23" s="1">
        <v>31</v>
      </c>
      <c r="D23" s="1">
        <v>41</v>
      </c>
      <c r="E23" s="1">
        <v>133</v>
      </c>
      <c r="F23" s="1">
        <v>201</v>
      </c>
      <c r="G23" s="1">
        <v>0</v>
      </c>
      <c r="H23" s="1">
        <v>12</v>
      </c>
      <c r="I23" s="1">
        <v>3</v>
      </c>
      <c r="J23" s="1">
        <v>1</v>
      </c>
      <c r="K23" s="1">
        <v>4</v>
      </c>
      <c r="L23" s="1">
        <v>13</v>
      </c>
      <c r="M23" s="1">
        <v>11</v>
      </c>
      <c r="N23" s="1">
        <v>0</v>
      </c>
      <c r="O23" s="1">
        <v>0</v>
      </c>
      <c r="P23" s="1">
        <v>0</v>
      </c>
      <c r="Q23" s="1">
        <v>0</v>
      </c>
      <c r="R23" s="1">
        <v>0</v>
      </c>
      <c r="S23" s="1">
        <v>0</v>
      </c>
      <c r="T23" s="1">
        <v>0</v>
      </c>
      <c r="U23" s="1">
        <v>0</v>
      </c>
      <c r="V23" s="1">
        <v>0</v>
      </c>
      <c r="W23" s="1">
        <v>0</v>
      </c>
      <c r="X23" s="1">
        <v>0</v>
      </c>
      <c r="Y23" s="1">
        <v>0</v>
      </c>
      <c r="Z23" s="1">
        <v>0</v>
      </c>
      <c r="AA23" s="1">
        <v>0</v>
      </c>
      <c r="AB23" s="1">
        <v>0</v>
      </c>
      <c r="AC23" s="1"/>
      <c r="AD23" s="1">
        <v>473</v>
      </c>
    </row>
    <row r="24" spans="1:30" x14ac:dyDescent="0.25">
      <c r="A24" s="5" t="s">
        <v>164</v>
      </c>
      <c r="B24" s="1">
        <v>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c r="AD24" s="1">
        <v>0</v>
      </c>
    </row>
    <row r="25" spans="1:30" x14ac:dyDescent="0.25">
      <c r="A25" s="5" t="s">
        <v>165</v>
      </c>
      <c r="B25" s="1">
        <v>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c r="AD25" s="1">
        <v>0</v>
      </c>
    </row>
    <row r="26" spans="1:30" x14ac:dyDescent="0.25">
      <c r="A26" s="5" t="s">
        <v>147</v>
      </c>
      <c r="B26" s="1">
        <v>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c r="AD26" s="1">
        <v>0</v>
      </c>
    </row>
    <row r="27" spans="1:30" x14ac:dyDescent="0.25">
      <c r="A27" s="5" t="s">
        <v>166</v>
      </c>
      <c r="B27" s="1">
        <v>0</v>
      </c>
      <c r="C27" s="1">
        <v>0</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c r="AD27" s="1">
        <v>0</v>
      </c>
    </row>
    <row r="28" spans="1:30" x14ac:dyDescent="0.25">
      <c r="A28" s="5" t="s">
        <v>167</v>
      </c>
      <c r="B28" s="1">
        <v>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c r="AD28" s="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E571A-8FD5-4E80-94F8-F5E1880D3053}">
  <dimension ref="A2:AC33"/>
  <sheetViews>
    <sheetView topLeftCell="A11" workbookViewId="0">
      <selection activeCell="A33" sqref="A33:XFD33"/>
    </sheetView>
  </sheetViews>
  <sheetFormatPr defaultRowHeight="15" x14ac:dyDescent="0.25"/>
  <cols>
    <col min="1" max="1" width="32.140625" bestFit="1" customWidth="1"/>
    <col min="2" max="2" width="16.28515625" bestFit="1" customWidth="1"/>
    <col min="3" max="28" width="10.7109375" bestFit="1" customWidth="1"/>
    <col min="29" max="29" width="11.28515625" bestFit="1" customWidth="1"/>
  </cols>
  <sheetData>
    <row r="2" spans="1:29" x14ac:dyDescent="0.25">
      <c r="A2" s="4" t="s">
        <v>318</v>
      </c>
      <c r="B2" s="12" t="s">
        <v>142</v>
      </c>
    </row>
    <row r="3" spans="1:29" x14ac:dyDescent="0.25">
      <c r="A3" s="4" t="s">
        <v>118</v>
      </c>
      <c r="B3" s="12" t="s">
        <v>142</v>
      </c>
    </row>
    <row r="5" spans="1:29" x14ac:dyDescent="0.25">
      <c r="B5" s="4" t="s">
        <v>143</v>
      </c>
    </row>
    <row r="6" spans="1:29" x14ac:dyDescent="0.25">
      <c r="A6" s="4" t="s">
        <v>148</v>
      </c>
      <c r="B6" s="2">
        <v>43769</v>
      </c>
      <c r="C6" s="2">
        <v>43799</v>
      </c>
      <c r="D6" s="2">
        <v>43830</v>
      </c>
      <c r="E6" s="2">
        <v>43861</v>
      </c>
      <c r="F6" s="2">
        <v>43889</v>
      </c>
      <c r="G6" s="2">
        <v>43892</v>
      </c>
      <c r="H6" s="2">
        <v>43893</v>
      </c>
      <c r="I6" s="2">
        <v>43894</v>
      </c>
      <c r="J6" s="2">
        <v>43895</v>
      </c>
      <c r="K6" s="2">
        <v>43896</v>
      </c>
      <c r="L6" s="2">
        <v>43899</v>
      </c>
      <c r="M6" s="2">
        <v>43900</v>
      </c>
      <c r="N6" s="2">
        <v>43901</v>
      </c>
      <c r="O6" s="2">
        <v>43902</v>
      </c>
      <c r="P6" s="2">
        <v>43903</v>
      </c>
      <c r="Q6" s="2">
        <v>43906</v>
      </c>
      <c r="R6" s="2">
        <v>43907</v>
      </c>
      <c r="S6" s="2">
        <v>43908</v>
      </c>
      <c r="T6" s="2">
        <v>43909</v>
      </c>
      <c r="U6" s="2">
        <v>43910</v>
      </c>
      <c r="V6" s="2">
        <v>43913</v>
      </c>
      <c r="W6" s="2">
        <v>43914</v>
      </c>
      <c r="X6" s="2">
        <v>43915</v>
      </c>
      <c r="Y6" s="2">
        <v>43916</v>
      </c>
      <c r="Z6" s="2">
        <v>43917</v>
      </c>
      <c r="AA6" s="2">
        <v>43920</v>
      </c>
      <c r="AB6" s="2">
        <v>43921</v>
      </c>
      <c r="AC6" s="2" t="s">
        <v>141</v>
      </c>
    </row>
    <row r="7" spans="1:29" x14ac:dyDescent="0.25">
      <c r="A7" s="5" t="s">
        <v>145</v>
      </c>
      <c r="B7" s="1">
        <v>6894</v>
      </c>
      <c r="C7" s="1">
        <v>6013</v>
      </c>
      <c r="D7" s="1">
        <v>5342</v>
      </c>
      <c r="E7" s="1">
        <v>6543</v>
      </c>
      <c r="F7" s="1">
        <v>6413</v>
      </c>
      <c r="G7" s="1">
        <v>481</v>
      </c>
      <c r="H7" s="1">
        <v>371</v>
      </c>
      <c r="I7" s="1">
        <v>296</v>
      </c>
      <c r="J7" s="1">
        <v>325</v>
      </c>
      <c r="K7" s="1">
        <v>250</v>
      </c>
      <c r="L7" s="1">
        <v>466</v>
      </c>
      <c r="M7" s="1">
        <v>421</v>
      </c>
      <c r="N7" s="1">
        <v>0</v>
      </c>
      <c r="O7" s="1">
        <v>0</v>
      </c>
      <c r="P7" s="1">
        <v>0</v>
      </c>
      <c r="Q7" s="1">
        <v>0</v>
      </c>
      <c r="R7" s="1">
        <v>0</v>
      </c>
      <c r="S7" s="1">
        <v>0</v>
      </c>
      <c r="T7" s="1">
        <v>0</v>
      </c>
      <c r="U7" s="1">
        <v>0</v>
      </c>
      <c r="V7" s="1">
        <v>0</v>
      </c>
      <c r="W7" s="1">
        <v>0</v>
      </c>
      <c r="X7" s="1">
        <v>0</v>
      </c>
      <c r="Y7" s="1">
        <v>0</v>
      </c>
      <c r="Z7" s="1">
        <v>0</v>
      </c>
      <c r="AA7" s="1">
        <v>0</v>
      </c>
      <c r="AB7" s="1">
        <v>0</v>
      </c>
      <c r="AC7" s="1">
        <v>33815</v>
      </c>
    </row>
    <row r="8" spans="1:29" x14ac:dyDescent="0.25">
      <c r="A8" s="5" t="s">
        <v>146</v>
      </c>
      <c r="B8" s="1">
        <v>7163</v>
      </c>
      <c r="C8" s="1">
        <v>6273</v>
      </c>
      <c r="D8" s="1">
        <v>5449</v>
      </c>
      <c r="E8" s="1">
        <v>6583</v>
      </c>
      <c r="F8" s="1">
        <v>6030</v>
      </c>
      <c r="G8" s="1">
        <v>497</v>
      </c>
      <c r="H8" s="1">
        <v>362</v>
      </c>
      <c r="I8" s="1">
        <v>278</v>
      </c>
      <c r="J8" s="1">
        <v>328</v>
      </c>
      <c r="K8" s="1">
        <v>231</v>
      </c>
      <c r="L8" s="1">
        <v>401</v>
      </c>
      <c r="M8" s="1">
        <v>344</v>
      </c>
      <c r="N8" s="1">
        <v>0</v>
      </c>
      <c r="O8" s="1">
        <v>0</v>
      </c>
      <c r="P8" s="1">
        <v>0</v>
      </c>
      <c r="Q8" s="1">
        <v>0</v>
      </c>
      <c r="R8" s="1">
        <v>0</v>
      </c>
      <c r="S8" s="1">
        <v>0</v>
      </c>
      <c r="T8" s="1">
        <v>0</v>
      </c>
      <c r="U8" s="1">
        <v>0</v>
      </c>
      <c r="V8" s="1">
        <v>0</v>
      </c>
      <c r="W8" s="1">
        <v>0</v>
      </c>
      <c r="X8" s="1">
        <v>0</v>
      </c>
      <c r="Y8" s="1">
        <v>0</v>
      </c>
      <c r="Z8" s="1">
        <v>0</v>
      </c>
      <c r="AA8" s="1">
        <v>0</v>
      </c>
      <c r="AB8" s="1">
        <v>0</v>
      </c>
      <c r="AC8" s="1">
        <v>33939</v>
      </c>
    </row>
    <row r="9" spans="1:29" x14ac:dyDescent="0.25">
      <c r="A9" s="5" t="s">
        <v>149</v>
      </c>
      <c r="B9" s="1">
        <v>362</v>
      </c>
      <c r="C9" s="1">
        <v>321</v>
      </c>
      <c r="D9" s="1">
        <v>282</v>
      </c>
      <c r="E9" s="1">
        <v>377</v>
      </c>
      <c r="F9" s="1">
        <v>272</v>
      </c>
      <c r="G9" s="1">
        <v>14</v>
      </c>
      <c r="H9" s="1">
        <v>16</v>
      </c>
      <c r="I9" s="1">
        <v>13</v>
      </c>
      <c r="J9" s="1">
        <v>16</v>
      </c>
      <c r="K9" s="1">
        <v>8</v>
      </c>
      <c r="L9" s="1">
        <v>20</v>
      </c>
      <c r="M9" s="1">
        <v>18</v>
      </c>
      <c r="N9" s="1">
        <v>0</v>
      </c>
      <c r="O9" s="1">
        <v>0</v>
      </c>
      <c r="P9" s="1">
        <v>0</v>
      </c>
      <c r="Q9" s="1">
        <v>0</v>
      </c>
      <c r="R9" s="1">
        <v>0</v>
      </c>
      <c r="S9" s="1">
        <v>0</v>
      </c>
      <c r="T9" s="1">
        <v>0</v>
      </c>
      <c r="U9" s="1">
        <v>0</v>
      </c>
      <c r="V9" s="1">
        <v>0</v>
      </c>
      <c r="W9" s="1">
        <v>0</v>
      </c>
      <c r="X9" s="1">
        <v>0</v>
      </c>
      <c r="Y9" s="1">
        <v>0</v>
      </c>
      <c r="Z9" s="1">
        <v>0</v>
      </c>
      <c r="AA9" s="1">
        <v>0</v>
      </c>
      <c r="AB9" s="1">
        <v>0</v>
      </c>
      <c r="AC9" s="1">
        <v>1719</v>
      </c>
    </row>
    <row r="10" spans="1:29" x14ac:dyDescent="0.25">
      <c r="A10" s="5" t="s">
        <v>150</v>
      </c>
      <c r="B10" s="1">
        <v>849</v>
      </c>
      <c r="C10" s="1">
        <v>880</v>
      </c>
      <c r="D10" s="1">
        <v>738</v>
      </c>
      <c r="E10" s="1">
        <v>753</v>
      </c>
      <c r="F10" s="1">
        <v>888</v>
      </c>
      <c r="G10" s="1">
        <v>50</v>
      </c>
      <c r="H10" s="1">
        <v>57</v>
      </c>
      <c r="I10" s="1">
        <v>45</v>
      </c>
      <c r="J10" s="1">
        <v>42</v>
      </c>
      <c r="K10" s="1">
        <v>51</v>
      </c>
      <c r="L10" s="1">
        <v>55</v>
      </c>
      <c r="M10" s="1">
        <v>60</v>
      </c>
      <c r="N10" s="1">
        <v>0</v>
      </c>
      <c r="O10" s="1">
        <v>0</v>
      </c>
      <c r="P10" s="1">
        <v>0</v>
      </c>
      <c r="Q10" s="1">
        <v>0</v>
      </c>
      <c r="R10" s="1">
        <v>0</v>
      </c>
      <c r="S10" s="1">
        <v>0</v>
      </c>
      <c r="T10" s="1">
        <v>0</v>
      </c>
      <c r="U10" s="1">
        <v>0</v>
      </c>
      <c r="V10" s="1">
        <v>0</v>
      </c>
      <c r="W10" s="1">
        <v>0</v>
      </c>
      <c r="X10" s="1">
        <v>0</v>
      </c>
      <c r="Y10" s="1">
        <v>0</v>
      </c>
      <c r="Z10" s="1">
        <v>0</v>
      </c>
      <c r="AA10" s="1">
        <v>0</v>
      </c>
      <c r="AB10" s="1">
        <v>0</v>
      </c>
      <c r="AC10" s="1">
        <v>4468</v>
      </c>
    </row>
    <row r="11" spans="1:29" x14ac:dyDescent="0.25">
      <c r="A11" s="5" t="s">
        <v>151</v>
      </c>
      <c r="B11" s="1">
        <v>151</v>
      </c>
      <c r="C11" s="1">
        <v>149</v>
      </c>
      <c r="D11" s="1">
        <v>114</v>
      </c>
      <c r="E11" s="1">
        <v>145</v>
      </c>
      <c r="F11" s="1">
        <v>154</v>
      </c>
      <c r="G11" s="1">
        <v>8</v>
      </c>
      <c r="H11" s="1">
        <v>12</v>
      </c>
      <c r="I11" s="1">
        <v>6</v>
      </c>
      <c r="J11" s="1">
        <v>7</v>
      </c>
      <c r="K11" s="1">
        <v>6</v>
      </c>
      <c r="L11" s="1">
        <v>8</v>
      </c>
      <c r="M11" s="1">
        <v>9</v>
      </c>
      <c r="N11" s="1">
        <v>0</v>
      </c>
      <c r="O11" s="1">
        <v>0</v>
      </c>
      <c r="P11" s="1">
        <v>0</v>
      </c>
      <c r="Q11" s="1">
        <v>0</v>
      </c>
      <c r="R11" s="1">
        <v>0</v>
      </c>
      <c r="S11" s="1">
        <v>0</v>
      </c>
      <c r="T11" s="1">
        <v>0</v>
      </c>
      <c r="U11" s="1">
        <v>0</v>
      </c>
      <c r="V11" s="1">
        <v>0</v>
      </c>
      <c r="W11" s="1">
        <v>0</v>
      </c>
      <c r="X11" s="1">
        <v>0</v>
      </c>
      <c r="Y11" s="1">
        <v>0</v>
      </c>
      <c r="Z11" s="1">
        <v>0</v>
      </c>
      <c r="AA11" s="1">
        <v>0</v>
      </c>
      <c r="AB11" s="1">
        <v>0</v>
      </c>
      <c r="AC11" s="1">
        <v>769</v>
      </c>
    </row>
    <row r="12" spans="1:29" x14ac:dyDescent="0.25">
      <c r="A12" s="5" t="s">
        <v>152</v>
      </c>
      <c r="B12" s="1">
        <v>350</v>
      </c>
      <c r="C12" s="1">
        <v>311</v>
      </c>
      <c r="D12" s="1">
        <v>269</v>
      </c>
      <c r="E12" s="1">
        <v>370</v>
      </c>
      <c r="F12" s="1">
        <v>269</v>
      </c>
      <c r="G12" s="1">
        <v>15</v>
      </c>
      <c r="H12" s="1">
        <v>17</v>
      </c>
      <c r="I12" s="1">
        <v>16</v>
      </c>
      <c r="J12" s="1">
        <v>16</v>
      </c>
      <c r="K12" s="1">
        <v>9</v>
      </c>
      <c r="L12" s="1">
        <v>20</v>
      </c>
      <c r="M12" s="1">
        <v>18</v>
      </c>
      <c r="N12" s="1">
        <v>0</v>
      </c>
      <c r="O12" s="1">
        <v>0</v>
      </c>
      <c r="P12" s="1">
        <v>0</v>
      </c>
      <c r="Q12" s="1">
        <v>0</v>
      </c>
      <c r="R12" s="1">
        <v>0</v>
      </c>
      <c r="S12" s="1">
        <v>0</v>
      </c>
      <c r="T12" s="1">
        <v>0</v>
      </c>
      <c r="U12" s="1">
        <v>0</v>
      </c>
      <c r="V12" s="1">
        <v>0</v>
      </c>
      <c r="W12" s="1">
        <v>0</v>
      </c>
      <c r="X12" s="1">
        <v>0</v>
      </c>
      <c r="Y12" s="1">
        <v>0</v>
      </c>
      <c r="Z12" s="1">
        <v>0</v>
      </c>
      <c r="AA12" s="1">
        <v>0</v>
      </c>
      <c r="AB12" s="1">
        <v>0</v>
      </c>
      <c r="AC12" s="1">
        <v>1680</v>
      </c>
    </row>
    <row r="13" spans="1:29" x14ac:dyDescent="0.25">
      <c r="A13" s="5" t="s">
        <v>153</v>
      </c>
      <c r="B13" s="1">
        <v>977</v>
      </c>
      <c r="C13" s="1">
        <v>713</v>
      </c>
      <c r="D13" s="1">
        <v>1004</v>
      </c>
      <c r="E13" s="1">
        <v>1017</v>
      </c>
      <c r="F13" s="1">
        <v>1277</v>
      </c>
      <c r="G13" s="1">
        <v>76</v>
      </c>
      <c r="H13" s="1">
        <v>53</v>
      </c>
      <c r="I13" s="1">
        <v>46</v>
      </c>
      <c r="J13" s="1">
        <v>94</v>
      </c>
      <c r="K13" s="1">
        <v>23</v>
      </c>
      <c r="L13" s="1">
        <v>103</v>
      </c>
      <c r="M13" s="1">
        <v>75</v>
      </c>
      <c r="N13" s="1">
        <v>0</v>
      </c>
      <c r="O13" s="1">
        <v>0</v>
      </c>
      <c r="P13" s="1">
        <v>0</v>
      </c>
      <c r="Q13" s="1">
        <v>0</v>
      </c>
      <c r="R13" s="1">
        <v>0</v>
      </c>
      <c r="S13" s="1">
        <v>0</v>
      </c>
      <c r="T13" s="1">
        <v>0</v>
      </c>
      <c r="U13" s="1">
        <v>0</v>
      </c>
      <c r="V13" s="1">
        <v>0</v>
      </c>
      <c r="W13" s="1">
        <v>0</v>
      </c>
      <c r="X13" s="1">
        <v>0</v>
      </c>
      <c r="Y13" s="1">
        <v>0</v>
      </c>
      <c r="Z13" s="1">
        <v>0</v>
      </c>
      <c r="AA13" s="1">
        <v>0</v>
      </c>
      <c r="AB13" s="1">
        <v>0</v>
      </c>
      <c r="AC13" s="1">
        <v>5458</v>
      </c>
    </row>
    <row r="14" spans="1:29" x14ac:dyDescent="0.25">
      <c r="A14" s="5" t="s">
        <v>154</v>
      </c>
      <c r="B14" s="1">
        <v>709</v>
      </c>
      <c r="C14" s="1">
        <v>190</v>
      </c>
      <c r="D14" s="1">
        <v>504</v>
      </c>
      <c r="E14" s="1">
        <v>385</v>
      </c>
      <c r="F14" s="1">
        <v>850</v>
      </c>
      <c r="G14" s="1">
        <v>47</v>
      </c>
      <c r="H14" s="1">
        <v>37</v>
      </c>
      <c r="I14" s="1">
        <v>16</v>
      </c>
      <c r="J14" s="1">
        <v>77</v>
      </c>
      <c r="K14" s="1">
        <v>13</v>
      </c>
      <c r="L14" s="1">
        <v>33</v>
      </c>
      <c r="M14" s="1">
        <v>39</v>
      </c>
      <c r="N14" s="1">
        <v>0</v>
      </c>
      <c r="O14" s="1">
        <v>0</v>
      </c>
      <c r="P14" s="1">
        <v>0</v>
      </c>
      <c r="Q14" s="1">
        <v>0</v>
      </c>
      <c r="R14" s="1">
        <v>0</v>
      </c>
      <c r="S14" s="1">
        <v>0</v>
      </c>
      <c r="T14" s="1">
        <v>0</v>
      </c>
      <c r="U14" s="1">
        <v>0</v>
      </c>
      <c r="V14" s="1">
        <v>0</v>
      </c>
      <c r="W14" s="1">
        <v>0</v>
      </c>
      <c r="X14" s="1">
        <v>0</v>
      </c>
      <c r="Y14" s="1">
        <v>0</v>
      </c>
      <c r="Z14" s="1">
        <v>0</v>
      </c>
      <c r="AA14" s="1">
        <v>0</v>
      </c>
      <c r="AB14" s="1">
        <v>0</v>
      </c>
      <c r="AC14" s="1">
        <v>2900</v>
      </c>
    </row>
    <row r="15" spans="1:29" x14ac:dyDescent="0.25">
      <c r="A15" s="5" t="s">
        <v>155</v>
      </c>
      <c r="B15" s="1">
        <v>333</v>
      </c>
      <c r="C15" s="1">
        <v>287</v>
      </c>
      <c r="D15" s="1">
        <v>247</v>
      </c>
      <c r="E15" s="1">
        <v>347</v>
      </c>
      <c r="F15" s="1">
        <v>252</v>
      </c>
      <c r="G15" s="1">
        <v>13</v>
      </c>
      <c r="H15" s="1">
        <v>17</v>
      </c>
      <c r="I15" s="1">
        <v>15</v>
      </c>
      <c r="J15" s="1">
        <v>15</v>
      </c>
      <c r="K15" s="1">
        <v>6</v>
      </c>
      <c r="L15" s="1">
        <v>20</v>
      </c>
      <c r="M15" s="1">
        <v>18</v>
      </c>
      <c r="N15" s="1">
        <v>0</v>
      </c>
      <c r="O15" s="1">
        <v>0</v>
      </c>
      <c r="P15" s="1">
        <v>0</v>
      </c>
      <c r="Q15" s="1">
        <v>0</v>
      </c>
      <c r="R15" s="1">
        <v>0</v>
      </c>
      <c r="S15" s="1">
        <v>0</v>
      </c>
      <c r="T15" s="1">
        <v>0</v>
      </c>
      <c r="U15" s="1">
        <v>0</v>
      </c>
      <c r="V15" s="1">
        <v>0</v>
      </c>
      <c r="W15" s="1">
        <v>0</v>
      </c>
      <c r="X15" s="1">
        <v>0</v>
      </c>
      <c r="Y15" s="1">
        <v>0</v>
      </c>
      <c r="Z15" s="1">
        <v>0</v>
      </c>
      <c r="AA15" s="1">
        <v>0</v>
      </c>
      <c r="AB15" s="1">
        <v>0</v>
      </c>
      <c r="AC15" s="1">
        <v>1570</v>
      </c>
    </row>
    <row r="16" spans="1:29" x14ac:dyDescent="0.25">
      <c r="A16" s="5" t="s">
        <v>156</v>
      </c>
      <c r="B16" s="1">
        <v>2855</v>
      </c>
      <c r="C16" s="1">
        <v>291</v>
      </c>
      <c r="D16" s="1">
        <v>2524</v>
      </c>
      <c r="E16" s="1">
        <v>3275</v>
      </c>
      <c r="F16" s="1">
        <v>9587</v>
      </c>
      <c r="G16" s="1">
        <v>2595</v>
      </c>
      <c r="H16" s="1">
        <v>6722</v>
      </c>
      <c r="I16" s="1">
        <v>9317</v>
      </c>
      <c r="J16" s="1">
        <v>9577</v>
      </c>
      <c r="K16" s="1">
        <v>9601</v>
      </c>
      <c r="L16" s="1">
        <v>10061</v>
      </c>
      <c r="M16" s="1">
        <v>9985</v>
      </c>
      <c r="N16" s="1">
        <v>0</v>
      </c>
      <c r="O16" s="1">
        <v>0</v>
      </c>
      <c r="P16" s="1">
        <v>0</v>
      </c>
      <c r="Q16" s="1">
        <v>0</v>
      </c>
      <c r="R16" s="1">
        <v>0</v>
      </c>
      <c r="S16" s="1">
        <v>0</v>
      </c>
      <c r="T16" s="1">
        <v>0</v>
      </c>
      <c r="U16" s="1">
        <v>0</v>
      </c>
      <c r="V16" s="1">
        <v>0</v>
      </c>
      <c r="W16" s="1">
        <v>0</v>
      </c>
      <c r="X16" s="1">
        <v>0</v>
      </c>
      <c r="Y16" s="1">
        <v>0</v>
      </c>
      <c r="Z16" s="1">
        <v>0</v>
      </c>
      <c r="AA16" s="1">
        <v>0</v>
      </c>
      <c r="AB16" s="1">
        <v>0</v>
      </c>
      <c r="AC16" s="1">
        <v>76390</v>
      </c>
    </row>
    <row r="17" spans="1:29" x14ac:dyDescent="0.25">
      <c r="A17" s="5" t="s">
        <v>157</v>
      </c>
      <c r="B17" s="1">
        <v>1989</v>
      </c>
      <c r="C17" s="1">
        <v>2220</v>
      </c>
      <c r="D17" s="1">
        <v>1989</v>
      </c>
      <c r="E17" s="1">
        <v>1995</v>
      </c>
      <c r="F17" s="1">
        <v>2309</v>
      </c>
      <c r="G17" s="1">
        <v>1247</v>
      </c>
      <c r="H17" s="1">
        <v>1277</v>
      </c>
      <c r="I17" s="1">
        <v>3326</v>
      </c>
      <c r="J17" s="1">
        <v>3407</v>
      </c>
      <c r="K17" s="1">
        <v>3324</v>
      </c>
      <c r="L17" s="1">
        <v>4161</v>
      </c>
      <c r="M17" s="1">
        <v>3468</v>
      </c>
      <c r="N17" s="1">
        <v>0</v>
      </c>
      <c r="O17" s="1">
        <v>0</v>
      </c>
      <c r="P17" s="1">
        <v>0</v>
      </c>
      <c r="Q17" s="1">
        <v>0</v>
      </c>
      <c r="R17" s="1">
        <v>0</v>
      </c>
      <c r="S17" s="1">
        <v>0</v>
      </c>
      <c r="T17" s="1">
        <v>0</v>
      </c>
      <c r="U17" s="1">
        <v>0</v>
      </c>
      <c r="V17" s="1">
        <v>0</v>
      </c>
      <c r="W17" s="1">
        <v>0</v>
      </c>
      <c r="X17" s="1">
        <v>0</v>
      </c>
      <c r="Y17" s="1">
        <v>0</v>
      </c>
      <c r="Z17" s="1">
        <v>0</v>
      </c>
      <c r="AA17" s="1">
        <v>0</v>
      </c>
      <c r="AB17" s="1">
        <v>0</v>
      </c>
      <c r="AC17" s="1">
        <v>30712</v>
      </c>
    </row>
    <row r="18" spans="1:29" x14ac:dyDescent="0.25">
      <c r="A18" s="5" t="s">
        <v>158</v>
      </c>
      <c r="B18" s="1">
        <v>2392</v>
      </c>
      <c r="C18" s="1">
        <v>2289</v>
      </c>
      <c r="D18" s="1">
        <v>2739</v>
      </c>
      <c r="E18" s="1">
        <v>1741</v>
      </c>
      <c r="F18" s="1">
        <v>14017</v>
      </c>
      <c r="G18" s="1">
        <v>4815</v>
      </c>
      <c r="H18" s="1">
        <v>8966</v>
      </c>
      <c r="I18" s="1">
        <v>13464</v>
      </c>
      <c r="J18" s="1">
        <v>13656</v>
      </c>
      <c r="K18" s="1">
        <v>13465</v>
      </c>
      <c r="L18" s="1">
        <v>13442</v>
      </c>
      <c r="M18" s="1">
        <v>12888</v>
      </c>
      <c r="N18" s="1">
        <v>0</v>
      </c>
      <c r="O18" s="1">
        <v>0</v>
      </c>
      <c r="P18" s="1">
        <v>0</v>
      </c>
      <c r="Q18" s="1">
        <v>0</v>
      </c>
      <c r="R18" s="1">
        <v>0</v>
      </c>
      <c r="S18" s="1">
        <v>0</v>
      </c>
      <c r="T18" s="1">
        <v>0</v>
      </c>
      <c r="U18" s="1">
        <v>0</v>
      </c>
      <c r="V18" s="1">
        <v>0</v>
      </c>
      <c r="W18" s="1">
        <v>0</v>
      </c>
      <c r="X18" s="1">
        <v>0</v>
      </c>
      <c r="Y18" s="1">
        <v>0</v>
      </c>
      <c r="Z18" s="1">
        <v>0</v>
      </c>
      <c r="AA18" s="1">
        <v>0</v>
      </c>
      <c r="AB18" s="1">
        <v>0</v>
      </c>
      <c r="AC18" s="1">
        <v>103874</v>
      </c>
    </row>
    <row r="19" spans="1:29" x14ac:dyDescent="0.25">
      <c r="A19" s="5" t="s">
        <v>159</v>
      </c>
      <c r="B19" s="1">
        <v>1820</v>
      </c>
      <c r="C19" s="1">
        <v>1832</v>
      </c>
      <c r="D19" s="1">
        <v>2245</v>
      </c>
      <c r="E19" s="1">
        <v>1431</v>
      </c>
      <c r="F19" s="1">
        <v>10991</v>
      </c>
      <c r="G19" s="1">
        <v>3897</v>
      </c>
      <c r="H19" s="1">
        <v>7608</v>
      </c>
      <c r="I19" s="1">
        <v>11780</v>
      </c>
      <c r="J19" s="1">
        <v>11949</v>
      </c>
      <c r="K19" s="1">
        <v>9821</v>
      </c>
      <c r="L19" s="1">
        <v>11777</v>
      </c>
      <c r="M19" s="1">
        <v>11388</v>
      </c>
      <c r="N19" s="1">
        <v>0</v>
      </c>
      <c r="O19" s="1">
        <v>0</v>
      </c>
      <c r="P19" s="1">
        <v>0</v>
      </c>
      <c r="Q19" s="1">
        <v>0</v>
      </c>
      <c r="R19" s="1">
        <v>0</v>
      </c>
      <c r="S19" s="1">
        <v>0</v>
      </c>
      <c r="T19" s="1">
        <v>0</v>
      </c>
      <c r="U19" s="1">
        <v>0</v>
      </c>
      <c r="V19" s="1">
        <v>0</v>
      </c>
      <c r="W19" s="1">
        <v>0</v>
      </c>
      <c r="X19" s="1">
        <v>0</v>
      </c>
      <c r="Y19" s="1">
        <v>0</v>
      </c>
      <c r="Z19" s="1">
        <v>0</v>
      </c>
      <c r="AA19" s="1">
        <v>0</v>
      </c>
      <c r="AB19" s="1">
        <v>0</v>
      </c>
      <c r="AC19" s="1">
        <v>86539</v>
      </c>
    </row>
    <row r="20" spans="1:29" x14ac:dyDescent="0.25">
      <c r="A20" s="5" t="s">
        <v>160</v>
      </c>
      <c r="B20" s="1">
        <v>9026</v>
      </c>
      <c r="C20" s="1">
        <v>6613</v>
      </c>
      <c r="D20" s="1">
        <v>8620</v>
      </c>
      <c r="E20" s="1">
        <v>9115</v>
      </c>
      <c r="F20" s="1">
        <v>7990</v>
      </c>
      <c r="G20" s="1">
        <v>465</v>
      </c>
      <c r="H20" s="1">
        <v>596</v>
      </c>
      <c r="I20" s="1">
        <v>321</v>
      </c>
      <c r="J20" s="1">
        <v>770</v>
      </c>
      <c r="K20" s="1">
        <v>256</v>
      </c>
      <c r="L20" s="1">
        <v>557</v>
      </c>
      <c r="M20" s="1">
        <v>672</v>
      </c>
      <c r="N20" s="1">
        <v>0</v>
      </c>
      <c r="O20" s="1">
        <v>0</v>
      </c>
      <c r="P20" s="1">
        <v>0</v>
      </c>
      <c r="Q20" s="1">
        <v>0</v>
      </c>
      <c r="R20" s="1">
        <v>0</v>
      </c>
      <c r="S20" s="1">
        <v>0</v>
      </c>
      <c r="T20" s="1">
        <v>0</v>
      </c>
      <c r="U20" s="1">
        <v>0</v>
      </c>
      <c r="V20" s="1">
        <v>0</v>
      </c>
      <c r="W20" s="1">
        <v>0</v>
      </c>
      <c r="X20" s="1">
        <v>0</v>
      </c>
      <c r="Y20" s="1">
        <v>0</v>
      </c>
      <c r="Z20" s="1">
        <v>0</v>
      </c>
      <c r="AA20" s="1">
        <v>0</v>
      </c>
      <c r="AB20" s="1">
        <v>0</v>
      </c>
      <c r="AC20" s="1">
        <v>45001</v>
      </c>
    </row>
    <row r="21" spans="1:29" x14ac:dyDescent="0.25">
      <c r="A21" s="5" t="s">
        <v>161</v>
      </c>
      <c r="B21" s="1">
        <v>3183</v>
      </c>
      <c r="C21" s="1">
        <v>2473</v>
      </c>
      <c r="D21" s="1">
        <v>2987</v>
      </c>
      <c r="E21" s="1">
        <v>3592</v>
      </c>
      <c r="F21" s="1">
        <v>2874</v>
      </c>
      <c r="G21" s="1">
        <v>192</v>
      </c>
      <c r="H21" s="1">
        <v>193</v>
      </c>
      <c r="I21" s="1">
        <v>85</v>
      </c>
      <c r="J21" s="1">
        <v>267</v>
      </c>
      <c r="K21" s="1">
        <v>76</v>
      </c>
      <c r="L21" s="1">
        <v>159</v>
      </c>
      <c r="M21" s="1">
        <v>232</v>
      </c>
      <c r="N21" s="1">
        <v>0</v>
      </c>
      <c r="O21" s="1">
        <v>0</v>
      </c>
      <c r="P21" s="1">
        <v>0</v>
      </c>
      <c r="Q21" s="1">
        <v>0</v>
      </c>
      <c r="R21" s="1">
        <v>0</v>
      </c>
      <c r="S21" s="1">
        <v>0</v>
      </c>
      <c r="T21" s="1">
        <v>0</v>
      </c>
      <c r="U21" s="1">
        <v>0</v>
      </c>
      <c r="V21" s="1">
        <v>0</v>
      </c>
      <c r="W21" s="1">
        <v>0</v>
      </c>
      <c r="X21" s="1">
        <v>0</v>
      </c>
      <c r="Y21" s="1">
        <v>0</v>
      </c>
      <c r="Z21" s="1">
        <v>0</v>
      </c>
      <c r="AA21" s="1">
        <v>0</v>
      </c>
      <c r="AB21" s="1">
        <v>0</v>
      </c>
      <c r="AC21" s="1">
        <v>16313</v>
      </c>
    </row>
    <row r="22" spans="1:29" x14ac:dyDescent="0.25">
      <c r="A22" s="5" t="s">
        <v>162</v>
      </c>
      <c r="B22" s="1">
        <v>2528</v>
      </c>
      <c r="C22" s="1">
        <v>2708</v>
      </c>
      <c r="D22" s="1">
        <v>3889</v>
      </c>
      <c r="E22" s="1">
        <v>5718</v>
      </c>
      <c r="F22" s="1">
        <v>4901</v>
      </c>
      <c r="G22" s="1">
        <v>304</v>
      </c>
      <c r="H22" s="1">
        <v>389</v>
      </c>
      <c r="I22" s="1">
        <v>227</v>
      </c>
      <c r="J22" s="1">
        <v>264</v>
      </c>
      <c r="K22" s="1">
        <v>215</v>
      </c>
      <c r="L22" s="1">
        <v>270</v>
      </c>
      <c r="M22" s="1">
        <v>318</v>
      </c>
      <c r="N22" s="1">
        <v>0</v>
      </c>
      <c r="O22" s="1">
        <v>0</v>
      </c>
      <c r="P22" s="1">
        <v>0</v>
      </c>
      <c r="Q22" s="1">
        <v>0</v>
      </c>
      <c r="R22" s="1">
        <v>0</v>
      </c>
      <c r="S22" s="1">
        <v>0</v>
      </c>
      <c r="T22" s="1">
        <v>0</v>
      </c>
      <c r="U22" s="1">
        <v>0</v>
      </c>
      <c r="V22" s="1">
        <v>0</v>
      </c>
      <c r="W22" s="1">
        <v>0</v>
      </c>
      <c r="X22" s="1">
        <v>0</v>
      </c>
      <c r="Y22" s="1">
        <v>0</v>
      </c>
      <c r="Z22" s="1">
        <v>0</v>
      </c>
      <c r="AA22" s="1">
        <v>0</v>
      </c>
      <c r="AB22" s="1">
        <v>0</v>
      </c>
      <c r="AC22" s="1">
        <v>21731</v>
      </c>
    </row>
    <row r="23" spans="1:29" x14ac:dyDescent="0.25">
      <c r="A23" s="5" t="s">
        <v>163</v>
      </c>
      <c r="B23" s="1">
        <v>2988</v>
      </c>
      <c r="C23" s="1">
        <v>2811</v>
      </c>
      <c r="D23" s="1">
        <v>3031</v>
      </c>
      <c r="E23" s="1">
        <v>3486</v>
      </c>
      <c r="F23" s="1">
        <v>2901</v>
      </c>
      <c r="G23" s="1">
        <v>146</v>
      </c>
      <c r="H23" s="1">
        <v>200</v>
      </c>
      <c r="I23" s="1">
        <v>89</v>
      </c>
      <c r="J23" s="1">
        <v>114</v>
      </c>
      <c r="K23" s="1">
        <v>67</v>
      </c>
      <c r="L23" s="1">
        <v>101</v>
      </c>
      <c r="M23" s="1">
        <v>140</v>
      </c>
      <c r="N23" s="1">
        <v>0</v>
      </c>
      <c r="O23" s="1">
        <v>0</v>
      </c>
      <c r="P23" s="1">
        <v>0</v>
      </c>
      <c r="Q23" s="1">
        <v>0</v>
      </c>
      <c r="R23" s="1">
        <v>0</v>
      </c>
      <c r="S23" s="1">
        <v>0</v>
      </c>
      <c r="T23" s="1">
        <v>0</v>
      </c>
      <c r="U23" s="1">
        <v>0</v>
      </c>
      <c r="V23" s="1">
        <v>0</v>
      </c>
      <c r="W23" s="1">
        <v>0</v>
      </c>
      <c r="X23" s="1">
        <v>0</v>
      </c>
      <c r="Y23" s="1">
        <v>0</v>
      </c>
      <c r="Z23" s="1">
        <v>0</v>
      </c>
      <c r="AA23" s="1">
        <v>0</v>
      </c>
      <c r="AB23" s="1">
        <v>0</v>
      </c>
      <c r="AC23" s="1">
        <v>16074</v>
      </c>
    </row>
    <row r="24" spans="1:29" x14ac:dyDescent="0.25">
      <c r="A24" s="5" t="s">
        <v>192</v>
      </c>
      <c r="B24" s="1">
        <v>5</v>
      </c>
      <c r="C24" s="1">
        <v>9</v>
      </c>
      <c r="D24" s="1">
        <v>14</v>
      </c>
      <c r="E24" s="1">
        <v>7</v>
      </c>
      <c r="F24" s="1">
        <v>75</v>
      </c>
      <c r="G24" s="1">
        <v>0</v>
      </c>
      <c r="H24" s="1">
        <v>1</v>
      </c>
      <c r="I24" s="1">
        <v>3</v>
      </c>
      <c r="J24" s="1">
        <v>2</v>
      </c>
      <c r="K24" s="1">
        <v>3</v>
      </c>
      <c r="L24" s="1">
        <v>3</v>
      </c>
      <c r="M24" s="1">
        <v>0</v>
      </c>
      <c r="N24" s="1">
        <v>0</v>
      </c>
      <c r="O24" s="1">
        <v>0</v>
      </c>
      <c r="P24" s="1">
        <v>0</v>
      </c>
      <c r="Q24" s="1">
        <v>0</v>
      </c>
      <c r="R24" s="1">
        <v>0</v>
      </c>
      <c r="S24" s="1">
        <v>0</v>
      </c>
      <c r="T24" s="1">
        <v>0</v>
      </c>
      <c r="U24" s="1">
        <v>0</v>
      </c>
      <c r="V24" s="1">
        <v>0</v>
      </c>
      <c r="W24" s="1">
        <v>0</v>
      </c>
      <c r="X24" s="1">
        <v>0</v>
      </c>
      <c r="Y24" s="1">
        <v>0</v>
      </c>
      <c r="Z24" s="1">
        <v>0</v>
      </c>
      <c r="AA24" s="1">
        <v>0</v>
      </c>
      <c r="AB24" s="1">
        <v>0</v>
      </c>
      <c r="AC24" s="1">
        <v>122</v>
      </c>
    </row>
    <row r="25" spans="1:29" x14ac:dyDescent="0.25">
      <c r="A25" s="5" t="s">
        <v>193</v>
      </c>
      <c r="B25" s="1">
        <v>326</v>
      </c>
      <c r="C25" s="1">
        <v>619</v>
      </c>
      <c r="D25" s="1">
        <v>1083</v>
      </c>
      <c r="E25" s="1">
        <v>1155</v>
      </c>
      <c r="F25" s="1">
        <v>120</v>
      </c>
      <c r="G25" s="1">
        <v>3</v>
      </c>
      <c r="H25" s="1">
        <v>7</v>
      </c>
      <c r="I25" s="1">
        <v>8</v>
      </c>
      <c r="J25" s="1">
        <v>7</v>
      </c>
      <c r="K25" s="1">
        <v>3</v>
      </c>
      <c r="L25" s="1">
        <v>3</v>
      </c>
      <c r="M25" s="1">
        <v>6</v>
      </c>
      <c r="N25" s="1">
        <v>0</v>
      </c>
      <c r="O25" s="1">
        <v>0</v>
      </c>
      <c r="P25" s="1">
        <v>0</v>
      </c>
      <c r="Q25" s="1">
        <v>0</v>
      </c>
      <c r="R25" s="1">
        <v>0</v>
      </c>
      <c r="S25" s="1">
        <v>0</v>
      </c>
      <c r="T25" s="1">
        <v>0</v>
      </c>
      <c r="U25" s="1">
        <v>0</v>
      </c>
      <c r="V25" s="1">
        <v>0</v>
      </c>
      <c r="W25" s="1">
        <v>0</v>
      </c>
      <c r="X25" s="1">
        <v>0</v>
      </c>
      <c r="Y25" s="1">
        <v>0</v>
      </c>
      <c r="Z25" s="1">
        <v>0</v>
      </c>
      <c r="AA25" s="1">
        <v>0</v>
      </c>
      <c r="AB25" s="1">
        <v>0</v>
      </c>
      <c r="AC25" s="1">
        <v>3340</v>
      </c>
    </row>
    <row r="26" spans="1:29" x14ac:dyDescent="0.25">
      <c r="A26" s="5" t="s">
        <v>194</v>
      </c>
      <c r="B26" s="1">
        <v>2219</v>
      </c>
      <c r="C26" s="1">
        <v>2221</v>
      </c>
      <c r="D26" s="1">
        <v>3027</v>
      </c>
      <c r="E26" s="1">
        <v>3406</v>
      </c>
      <c r="F26" s="1">
        <v>727</v>
      </c>
      <c r="G26" s="1">
        <v>58</v>
      </c>
      <c r="H26" s="1">
        <v>61</v>
      </c>
      <c r="I26" s="1">
        <v>65</v>
      </c>
      <c r="J26" s="1">
        <v>84</v>
      </c>
      <c r="K26" s="1">
        <v>70</v>
      </c>
      <c r="L26" s="1">
        <v>56</v>
      </c>
      <c r="M26" s="1">
        <v>101</v>
      </c>
      <c r="N26" s="1">
        <v>0</v>
      </c>
      <c r="O26" s="1">
        <v>0</v>
      </c>
      <c r="P26" s="1">
        <v>0</v>
      </c>
      <c r="Q26" s="1">
        <v>0</v>
      </c>
      <c r="R26" s="1">
        <v>0</v>
      </c>
      <c r="S26" s="1">
        <v>0</v>
      </c>
      <c r="T26" s="1">
        <v>0</v>
      </c>
      <c r="U26" s="1">
        <v>0</v>
      </c>
      <c r="V26" s="1">
        <v>0</v>
      </c>
      <c r="W26" s="1">
        <v>0</v>
      </c>
      <c r="X26" s="1">
        <v>0</v>
      </c>
      <c r="Y26" s="1">
        <v>0</v>
      </c>
      <c r="Z26" s="1">
        <v>0</v>
      </c>
      <c r="AA26" s="1">
        <v>0</v>
      </c>
      <c r="AB26" s="1">
        <v>0</v>
      </c>
      <c r="AC26" s="1">
        <v>12095</v>
      </c>
    </row>
    <row r="27" spans="1:29" x14ac:dyDescent="0.25">
      <c r="A27" s="5" t="s">
        <v>195</v>
      </c>
      <c r="B27" s="1">
        <v>0</v>
      </c>
      <c r="C27" s="1">
        <v>0</v>
      </c>
      <c r="D27" s="1">
        <v>0</v>
      </c>
      <c r="E27" s="1">
        <v>0</v>
      </c>
      <c r="F27" s="1">
        <v>2246</v>
      </c>
      <c r="G27" s="1">
        <v>192</v>
      </c>
      <c r="H27" s="1">
        <v>137</v>
      </c>
      <c r="I27" s="1">
        <v>132</v>
      </c>
      <c r="J27" s="1">
        <v>118</v>
      </c>
      <c r="K27" s="1">
        <v>125</v>
      </c>
      <c r="L27" s="1">
        <v>168</v>
      </c>
      <c r="M27" s="1">
        <v>147</v>
      </c>
      <c r="N27" s="1">
        <v>0</v>
      </c>
      <c r="O27" s="1">
        <v>0</v>
      </c>
      <c r="P27" s="1">
        <v>0</v>
      </c>
      <c r="Q27" s="1">
        <v>0</v>
      </c>
      <c r="R27" s="1">
        <v>0</v>
      </c>
      <c r="S27" s="1">
        <v>0</v>
      </c>
      <c r="T27" s="1">
        <v>0</v>
      </c>
      <c r="U27" s="1">
        <v>0</v>
      </c>
      <c r="V27" s="1">
        <v>0</v>
      </c>
      <c r="W27" s="1">
        <v>0</v>
      </c>
      <c r="X27" s="1">
        <v>0</v>
      </c>
      <c r="Y27" s="1">
        <v>0</v>
      </c>
      <c r="Z27" s="1">
        <v>0</v>
      </c>
      <c r="AA27" s="1">
        <v>0</v>
      </c>
      <c r="AB27" s="1">
        <v>0</v>
      </c>
      <c r="AC27" s="1">
        <v>3265</v>
      </c>
    </row>
    <row r="28" spans="1:29" x14ac:dyDescent="0.25">
      <c r="A28" s="5" t="s">
        <v>164</v>
      </c>
      <c r="B28" s="1">
        <v>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row>
    <row r="29" spans="1:29" x14ac:dyDescent="0.25">
      <c r="A29" s="5" t="s">
        <v>165</v>
      </c>
      <c r="B29" s="1">
        <v>0</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row>
    <row r="30" spans="1:29" x14ac:dyDescent="0.25">
      <c r="A30" s="5" t="s">
        <v>147</v>
      </c>
      <c r="B30" s="1">
        <v>0</v>
      </c>
      <c r="C30" s="1">
        <v>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row>
    <row r="31" spans="1:29" x14ac:dyDescent="0.25">
      <c r="A31" s="5" t="s">
        <v>166</v>
      </c>
      <c r="B31" s="1">
        <v>0</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row>
    <row r="32" spans="1:29" x14ac:dyDescent="0.25">
      <c r="A32" s="5" t="s">
        <v>167</v>
      </c>
      <c r="B32" s="1">
        <v>0</v>
      </c>
      <c r="C32" s="1">
        <v>0</v>
      </c>
      <c r="D32" s="1">
        <v>0</v>
      </c>
      <c r="E32" s="1">
        <v>0</v>
      </c>
      <c r="F32" s="1">
        <v>0</v>
      </c>
      <c r="G32" s="1">
        <v>0</v>
      </c>
      <c r="H32" s="1">
        <v>0</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row>
    <row r="33" spans="1:29" x14ac:dyDescent="0.25">
      <c r="A33" s="5" t="s">
        <v>343</v>
      </c>
      <c r="B33" s="1">
        <v>0</v>
      </c>
      <c r="C33" s="1">
        <v>0</v>
      </c>
      <c r="D33" s="1">
        <v>0</v>
      </c>
      <c r="E33" s="1">
        <v>437</v>
      </c>
      <c r="F33" s="1">
        <v>4202</v>
      </c>
      <c r="G33" s="1">
        <v>568</v>
      </c>
      <c r="H33" s="1">
        <v>337</v>
      </c>
      <c r="I33" s="1">
        <v>307</v>
      </c>
      <c r="J33" s="1">
        <v>0</v>
      </c>
      <c r="K33" s="1">
        <v>280</v>
      </c>
      <c r="L33" s="1">
        <v>533</v>
      </c>
      <c r="M33" s="1">
        <v>476</v>
      </c>
      <c r="N33" s="1">
        <v>0</v>
      </c>
      <c r="O33" s="1">
        <v>0</v>
      </c>
      <c r="P33" s="1">
        <v>0</v>
      </c>
      <c r="Q33" s="1">
        <v>0</v>
      </c>
      <c r="R33" s="1">
        <v>0</v>
      </c>
      <c r="S33" s="1">
        <v>0</v>
      </c>
      <c r="T33" s="1">
        <v>0</v>
      </c>
      <c r="U33" s="1">
        <v>0</v>
      </c>
      <c r="V33" s="1">
        <v>0</v>
      </c>
      <c r="W33" s="1">
        <v>0</v>
      </c>
      <c r="X33" s="1">
        <v>0</v>
      </c>
      <c r="Y33" s="1">
        <v>0</v>
      </c>
      <c r="Z33" s="1">
        <v>0</v>
      </c>
      <c r="AA33" s="1">
        <v>0</v>
      </c>
      <c r="AB33" s="1">
        <v>0</v>
      </c>
      <c r="AC33" s="1">
        <v>7140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75AD7-9C6C-49CF-A7F2-2AD6B8088DB4}">
  <dimension ref="A2:AS29"/>
  <sheetViews>
    <sheetView topLeftCell="AA1" workbookViewId="0">
      <selection activeCell="AN2" sqref="AN2"/>
    </sheetView>
  </sheetViews>
  <sheetFormatPr defaultRowHeight="15" x14ac:dyDescent="0.25"/>
  <cols>
    <col min="1" max="1" width="10.7109375" bestFit="1" customWidth="1"/>
    <col min="4" max="4" width="12.85546875" bestFit="1" customWidth="1"/>
    <col min="18" max="18" width="9.140625" style="12"/>
    <col min="39" max="39" width="14.28515625" bestFit="1" customWidth="1"/>
    <col min="41" max="41" width="10.7109375" bestFit="1" customWidth="1"/>
  </cols>
  <sheetData>
    <row r="2" spans="1:45" ht="90" x14ac:dyDescent="0.25">
      <c r="A2" s="23" t="s">
        <v>286</v>
      </c>
      <c r="B2" s="12" t="s">
        <v>214</v>
      </c>
      <c r="C2" s="12" t="s">
        <v>120</v>
      </c>
      <c r="D2" s="12" t="s">
        <v>121</v>
      </c>
      <c r="E2" s="12" t="s">
        <v>289</v>
      </c>
      <c r="F2" s="3" t="s">
        <v>288</v>
      </c>
      <c r="G2" s="3" t="s">
        <v>290</v>
      </c>
      <c r="H2" s="3" t="s">
        <v>291</v>
      </c>
      <c r="I2" s="3" t="s">
        <v>292</v>
      </c>
      <c r="J2" s="15"/>
      <c r="K2" s="12" t="s">
        <v>124</v>
      </c>
      <c r="L2" s="12" t="s">
        <v>293</v>
      </c>
      <c r="M2" s="3" t="s">
        <v>294</v>
      </c>
      <c r="N2" s="3" t="s">
        <v>301</v>
      </c>
      <c r="O2" s="3" t="s">
        <v>224</v>
      </c>
      <c r="P2" s="3" t="s">
        <v>225</v>
      </c>
      <c r="Q2" s="3" t="s">
        <v>305</v>
      </c>
      <c r="R2" s="3" t="s">
        <v>393</v>
      </c>
      <c r="S2" s="15"/>
      <c r="T2" s="3" t="s">
        <v>228</v>
      </c>
      <c r="U2" s="3" t="s">
        <v>229</v>
      </c>
      <c r="V2" s="3" t="s">
        <v>308</v>
      </c>
      <c r="W2" s="3" t="s">
        <v>309</v>
      </c>
      <c r="X2" s="15"/>
      <c r="Y2" s="3" t="s">
        <v>233</v>
      </c>
      <c r="Z2" s="3" t="s">
        <v>132</v>
      </c>
      <c r="AA2" s="3" t="s">
        <v>236</v>
      </c>
      <c r="AB2" s="12" t="s">
        <v>134</v>
      </c>
      <c r="AC2" s="3" t="s">
        <v>245</v>
      </c>
      <c r="AD2" s="12" t="s">
        <v>243</v>
      </c>
      <c r="AE2" s="3" t="s">
        <v>244</v>
      </c>
      <c r="AF2" s="3" t="s">
        <v>189</v>
      </c>
      <c r="AG2" s="12" t="s">
        <v>188</v>
      </c>
      <c r="AH2" s="3" t="s">
        <v>342</v>
      </c>
    </row>
    <row r="3" spans="1:45" x14ac:dyDescent="0.25">
      <c r="A3" s="2">
        <f>'FACILITY PIVOT'!B6</f>
        <v>43769</v>
      </c>
      <c r="B3">
        <f>'FACILITY PIVOT'!B7</f>
        <v>6894</v>
      </c>
      <c r="C3" s="12">
        <f>'FACILITY PIVOT'!B8</f>
        <v>7163</v>
      </c>
      <c r="D3">
        <f>'FACILITY PIVOT'!B9</f>
        <v>362</v>
      </c>
      <c r="E3" s="9">
        <f>IFERROR(D3/C3,"-")</f>
        <v>5.05374842942901E-2</v>
      </c>
      <c r="F3" s="12">
        <f>'FACILITY PIVOT'!B10</f>
        <v>849</v>
      </c>
      <c r="G3" s="39">
        <f>'FACILITY PIVOT'!B11</f>
        <v>151</v>
      </c>
      <c r="H3" s="9">
        <f>IFERROR(G3/F3,"-")</f>
        <v>0.17785630153121318</v>
      </c>
      <c r="I3" s="9">
        <f>IFERROR(G3/D3,"-")</f>
        <v>0.41712707182320441</v>
      </c>
      <c r="J3" s="16"/>
      <c r="K3" s="12">
        <f>'FACILITY PIVOT'!B12</f>
        <v>350</v>
      </c>
      <c r="L3" s="9">
        <f>IFERROR(K3/D3,"-")</f>
        <v>0.96685082872928174</v>
      </c>
      <c r="M3" s="12">
        <f>'FACILITY PIVOT'!B15</f>
        <v>333</v>
      </c>
      <c r="N3" s="9">
        <f>IFERROR(M3/K3,"-")</f>
        <v>0.9514285714285714</v>
      </c>
      <c r="O3" s="12">
        <f>'FACILITY PIVOT'!B13</f>
        <v>977</v>
      </c>
      <c r="P3" s="12">
        <f>'FACILITY PIVOT'!B14</f>
        <v>709</v>
      </c>
      <c r="Q3" s="9">
        <f>IFERROR(P3/O3,"-")</f>
        <v>0.7256908904810645</v>
      </c>
      <c r="R3" s="1">
        <f>O3-P3</f>
        <v>268</v>
      </c>
      <c r="S3" s="16"/>
      <c r="T3" s="12">
        <f>'FACILITY PIVOT'!B17</f>
        <v>1989</v>
      </c>
      <c r="U3" s="12">
        <f>'FACILITY PIVOT'!B18</f>
        <v>2392</v>
      </c>
      <c r="V3" s="12">
        <f>'FACILITY PIVOT'!B19</f>
        <v>1820</v>
      </c>
      <c r="W3" s="9">
        <f>IFERROR(V3/U3,"-")</f>
        <v>0.76086956521739135</v>
      </c>
      <c r="X3" s="12"/>
      <c r="Y3" s="12">
        <f>'FACILITY PIVOT'!B16</f>
        <v>2855</v>
      </c>
      <c r="Z3" s="12">
        <f>'FACILITY PIVOT'!B20</f>
        <v>9026</v>
      </c>
      <c r="AA3" s="12">
        <f>'FACILITY PIVOT'!B21</f>
        <v>3183</v>
      </c>
      <c r="AB3" s="12">
        <f>'FACILITY PIVOT'!B22</f>
        <v>2528</v>
      </c>
      <c r="AC3" s="12">
        <f>'FACILITY PIVOT'!B27</f>
        <v>0</v>
      </c>
      <c r="AD3" s="12">
        <f>'FACILITY PIVOT'!B23</f>
        <v>2988</v>
      </c>
      <c r="AE3" s="12">
        <f>'FACILITY PIVOT'!B26</f>
        <v>2219</v>
      </c>
      <c r="AF3" s="12">
        <f>'FACILITY PIVOT'!B25</f>
        <v>326</v>
      </c>
      <c r="AG3" s="12">
        <f>'FACILITY PIVOT'!B24</f>
        <v>5</v>
      </c>
      <c r="AH3" s="12">
        <f>'FACILITY PIVOT'!B33</f>
        <v>0</v>
      </c>
      <c r="AI3" s="12"/>
      <c r="AJ3" s="12"/>
      <c r="AK3" s="12"/>
      <c r="AL3" s="12"/>
      <c r="AM3" s="12"/>
      <c r="AR3" s="12" cm="1">
        <f t="array" aca="1" ref="AR3:AR8" ca="1">OFFSET($J$2,MATCH('Facility Dashboard'!$F$6,Periodfac,0),MATCH('Facility Dashboard'!$J$6,fac2nd90indicators,0),'Facility Dashboard'!$L$6)</f>
        <v>15</v>
      </c>
      <c r="AS3" cm="1">
        <f t="array" aca="1" ref="AS3:AS8" ca="1">OFFSET($A$2,MATCH('Facility Dashboard'!$F$6,Periodfac,0),MATCH('Facility Dashboard'!$C$6,Facfirst90indicators,0),'Facility Dashboard'!$L$6)</f>
        <v>14</v>
      </c>
    </row>
    <row r="4" spans="1:45" x14ac:dyDescent="0.25">
      <c r="A4" s="2">
        <f>'FACILITY PIVOT'!C6</f>
        <v>43799</v>
      </c>
      <c r="B4" s="12">
        <f>'FACILITY PIVOT'!C7</f>
        <v>6013</v>
      </c>
      <c r="C4" s="12">
        <f>'FACILITY PIVOT'!C8</f>
        <v>6273</v>
      </c>
      <c r="D4" s="12">
        <f>'FACILITY PIVOT'!C9</f>
        <v>321</v>
      </c>
      <c r="E4" s="9">
        <f t="shared" ref="E4:E29" si="0">IFERROR(D4/C4,"-")</f>
        <v>5.1171688187470109E-2</v>
      </c>
      <c r="F4" s="12">
        <f>'FACILITY PIVOT'!C10</f>
        <v>880</v>
      </c>
      <c r="G4" s="39">
        <f>'FACILITY PIVOT'!C11</f>
        <v>149</v>
      </c>
      <c r="H4" s="9">
        <f t="shared" ref="H4:H29" si="1">IFERROR(G4/F4,"-")</f>
        <v>0.16931818181818181</v>
      </c>
      <c r="I4" s="9">
        <f t="shared" ref="I4:I29" si="2">IFERROR(G4/D4,"-")</f>
        <v>0.46417445482866043</v>
      </c>
      <c r="J4" s="16"/>
      <c r="K4" s="12">
        <f>'FACILITY PIVOT'!C12</f>
        <v>311</v>
      </c>
      <c r="L4" s="9">
        <f t="shared" ref="L4:L29" si="3">IFERROR(K4/D4,"-")</f>
        <v>0.96884735202492211</v>
      </c>
      <c r="M4" s="12">
        <f>'FACILITY PIVOT'!C15</f>
        <v>287</v>
      </c>
      <c r="N4" s="9">
        <f t="shared" ref="N4:N29" si="4">IFERROR(M4/K4,"-")</f>
        <v>0.92282958199356913</v>
      </c>
      <c r="O4" s="12">
        <f>'FACILITY PIVOT'!C13</f>
        <v>713</v>
      </c>
      <c r="P4" s="12">
        <f>'FACILITY PIVOT'!C14</f>
        <v>190</v>
      </c>
      <c r="Q4" s="9">
        <f t="shared" ref="Q4:Q29" si="5">IFERROR(P4/O4,"-")</f>
        <v>0.26647966339410939</v>
      </c>
      <c r="R4" s="1">
        <f t="shared" ref="R4:R29" si="6">O4-P4</f>
        <v>523</v>
      </c>
      <c r="S4" s="16"/>
      <c r="T4" s="12">
        <f>'FACILITY PIVOT'!C17</f>
        <v>2220</v>
      </c>
      <c r="U4" s="12">
        <f>'FACILITY PIVOT'!C18</f>
        <v>2289</v>
      </c>
      <c r="V4" s="12">
        <f>'FACILITY PIVOT'!C19</f>
        <v>1832</v>
      </c>
      <c r="W4" s="9">
        <f t="shared" ref="W4:W29" si="7">IFERROR(V4/U4,"-")</f>
        <v>0.80034949759720397</v>
      </c>
      <c r="Y4" s="12">
        <f>'FACILITY PIVOT'!C16</f>
        <v>291</v>
      </c>
      <c r="Z4" s="12">
        <f>'FACILITY PIVOT'!C20</f>
        <v>6613</v>
      </c>
      <c r="AA4" s="12">
        <f>'FACILITY PIVOT'!C21</f>
        <v>2473</v>
      </c>
      <c r="AB4" s="12">
        <f>'FACILITY PIVOT'!C22</f>
        <v>2708</v>
      </c>
      <c r="AC4" s="12">
        <f>'FACILITY PIVOT'!C27</f>
        <v>0</v>
      </c>
      <c r="AD4" s="12">
        <f>'FACILITY PIVOT'!C23</f>
        <v>2811</v>
      </c>
      <c r="AE4" s="12">
        <f>'FACILITY PIVOT'!C26</f>
        <v>2221</v>
      </c>
      <c r="AF4" s="12">
        <f>'FACILITY PIVOT'!C25</f>
        <v>619</v>
      </c>
      <c r="AG4" s="12">
        <f>'FACILITY PIVOT'!C24</f>
        <v>9</v>
      </c>
      <c r="AH4" s="12">
        <f>'FACILITY PIVOT'!C33</f>
        <v>0</v>
      </c>
      <c r="AQ4" cm="1">
        <f t="array" aca="1" ref="AQ4" ca="1">OFFSET($J$3,MATCH('CAM DASHBOARD'!$E$3,Periodcam,0),MATCH('CAM DASHBOARD'!$N$3,CAM2ND90indicators,0),'CAM DASHBOARD'!$G$3)</f>
        <v>17</v>
      </c>
      <c r="AR4">
        <f ca="1"/>
        <v>17</v>
      </c>
      <c r="AS4">
        <f ca="1"/>
        <v>16</v>
      </c>
    </row>
    <row r="5" spans="1:45" x14ac:dyDescent="0.25">
      <c r="A5" s="2">
        <f>'FACILITY PIVOT'!D6</f>
        <v>43830</v>
      </c>
      <c r="B5" s="12">
        <f>'FACILITY PIVOT'!D7</f>
        <v>5342</v>
      </c>
      <c r="C5" s="12">
        <f>'FACILITY PIVOT'!D8</f>
        <v>5449</v>
      </c>
      <c r="D5" s="12">
        <f>'FACILITY PIVOT'!D9</f>
        <v>282</v>
      </c>
      <c r="E5" s="9">
        <f t="shared" si="0"/>
        <v>5.1752615158744721E-2</v>
      </c>
      <c r="F5" s="12">
        <f>'FACILITY PIVOT'!D10</f>
        <v>738</v>
      </c>
      <c r="G5" s="39">
        <f>'FACILITY PIVOT'!D11</f>
        <v>114</v>
      </c>
      <c r="H5" s="9">
        <f t="shared" si="1"/>
        <v>0.15447154471544716</v>
      </c>
      <c r="I5" s="9">
        <f t="shared" si="2"/>
        <v>0.40425531914893614</v>
      </c>
      <c r="J5" s="16"/>
      <c r="K5" s="12">
        <f>'FACILITY PIVOT'!D12</f>
        <v>269</v>
      </c>
      <c r="L5" s="9">
        <f t="shared" si="3"/>
        <v>0.95390070921985815</v>
      </c>
      <c r="M5" s="12">
        <f>'FACILITY PIVOT'!D15</f>
        <v>247</v>
      </c>
      <c r="N5" s="9">
        <f t="shared" si="4"/>
        <v>0.91821561338289959</v>
      </c>
      <c r="O5" s="12">
        <f>'FACILITY PIVOT'!D13</f>
        <v>1004</v>
      </c>
      <c r="P5" s="12">
        <f>'FACILITY PIVOT'!D14</f>
        <v>504</v>
      </c>
      <c r="Q5" s="9">
        <f t="shared" si="5"/>
        <v>0.50199203187250996</v>
      </c>
      <c r="R5" s="1">
        <f t="shared" si="6"/>
        <v>500</v>
      </c>
      <c r="S5" s="16"/>
      <c r="T5" s="12">
        <f>'FACILITY PIVOT'!D17</f>
        <v>1989</v>
      </c>
      <c r="U5" s="12">
        <f>'FACILITY PIVOT'!D18</f>
        <v>2739</v>
      </c>
      <c r="V5" s="12">
        <f>'FACILITY PIVOT'!D19</f>
        <v>2245</v>
      </c>
      <c r="W5" s="9">
        <f t="shared" si="7"/>
        <v>0.81964220518437381</v>
      </c>
      <c r="Y5" s="12">
        <f>'FACILITY PIVOT'!D16</f>
        <v>2524</v>
      </c>
      <c r="Z5" s="12">
        <f>'FACILITY PIVOT'!D20</f>
        <v>8620</v>
      </c>
      <c r="AA5" s="12">
        <f>'FACILITY PIVOT'!D21</f>
        <v>2987</v>
      </c>
      <c r="AB5" s="12">
        <f>'FACILITY PIVOT'!D22</f>
        <v>3889</v>
      </c>
      <c r="AC5" s="12">
        <f>'FACILITY PIVOT'!D27</f>
        <v>0</v>
      </c>
      <c r="AD5" s="12">
        <f>'FACILITY PIVOT'!D23</f>
        <v>3031</v>
      </c>
      <c r="AE5" s="12">
        <f>'FACILITY PIVOT'!D26</f>
        <v>3027</v>
      </c>
      <c r="AF5" s="12">
        <f>'FACILITY PIVOT'!D25</f>
        <v>1083</v>
      </c>
      <c r="AG5" s="12">
        <f>'FACILITY PIVOT'!D24</f>
        <v>14</v>
      </c>
      <c r="AH5" s="12">
        <f>'FACILITY PIVOT'!D33</f>
        <v>0</v>
      </c>
      <c r="AM5" t="s">
        <v>394</v>
      </c>
      <c r="AR5">
        <f ca="1"/>
        <v>16</v>
      </c>
      <c r="AS5">
        <f ca="1"/>
        <v>13</v>
      </c>
    </row>
    <row r="6" spans="1:45" x14ac:dyDescent="0.25">
      <c r="A6" s="2">
        <f>'FACILITY PIVOT'!E6</f>
        <v>43861</v>
      </c>
      <c r="B6" s="12">
        <f>'FACILITY PIVOT'!E7</f>
        <v>6543</v>
      </c>
      <c r="C6" s="12">
        <f>'FACILITY PIVOT'!E8</f>
        <v>6583</v>
      </c>
      <c r="D6" s="12">
        <f>'FACILITY PIVOT'!E9</f>
        <v>377</v>
      </c>
      <c r="E6" s="9">
        <f t="shared" si="0"/>
        <v>5.7268722466960353E-2</v>
      </c>
      <c r="F6" s="12">
        <f>'FACILITY PIVOT'!E10</f>
        <v>753</v>
      </c>
      <c r="G6" s="39">
        <f>'FACILITY PIVOT'!E11</f>
        <v>145</v>
      </c>
      <c r="H6" s="9">
        <f t="shared" si="1"/>
        <v>0.19256308100929614</v>
      </c>
      <c r="I6" s="9">
        <f t="shared" si="2"/>
        <v>0.38461538461538464</v>
      </c>
      <c r="J6" s="16"/>
      <c r="K6" s="12">
        <f>'FACILITY PIVOT'!E12</f>
        <v>370</v>
      </c>
      <c r="L6" s="9">
        <f t="shared" si="3"/>
        <v>0.98143236074270557</v>
      </c>
      <c r="M6" s="12">
        <f>'FACILITY PIVOT'!E15</f>
        <v>347</v>
      </c>
      <c r="N6" s="9">
        <f t="shared" si="4"/>
        <v>0.93783783783783781</v>
      </c>
      <c r="O6" s="12">
        <f>'FACILITY PIVOT'!E13</f>
        <v>1017</v>
      </c>
      <c r="P6" s="12">
        <f>'FACILITY PIVOT'!E14</f>
        <v>385</v>
      </c>
      <c r="Q6" s="9">
        <f t="shared" si="5"/>
        <v>0.37856440511307771</v>
      </c>
      <c r="R6" s="1">
        <f t="shared" si="6"/>
        <v>632</v>
      </c>
      <c r="S6" s="16"/>
      <c r="T6" s="12">
        <f>'FACILITY PIVOT'!E17</f>
        <v>1995</v>
      </c>
      <c r="U6" s="12">
        <f>'FACILITY PIVOT'!E18</f>
        <v>1741</v>
      </c>
      <c r="V6" s="12">
        <f>'FACILITY PIVOT'!E19</f>
        <v>1431</v>
      </c>
      <c r="W6" s="9">
        <f t="shared" si="7"/>
        <v>0.82194141298104539</v>
      </c>
      <c r="Y6" s="12">
        <f>'FACILITY PIVOT'!E16</f>
        <v>3275</v>
      </c>
      <c r="Z6" s="12">
        <f>'FACILITY PIVOT'!E20</f>
        <v>9115</v>
      </c>
      <c r="AA6" s="12">
        <f>'FACILITY PIVOT'!E21</f>
        <v>3592</v>
      </c>
      <c r="AB6" s="12">
        <f>'FACILITY PIVOT'!E22</f>
        <v>5718</v>
      </c>
      <c r="AC6" s="12">
        <f>'FACILITY PIVOT'!E27</f>
        <v>0</v>
      </c>
      <c r="AD6" s="12">
        <f>'FACILITY PIVOT'!E23</f>
        <v>3486</v>
      </c>
      <c r="AE6" s="12">
        <f>'FACILITY PIVOT'!E26</f>
        <v>3406</v>
      </c>
      <c r="AF6" s="12">
        <f>'FACILITY PIVOT'!E25</f>
        <v>1155</v>
      </c>
      <c r="AG6" s="12">
        <f>'FACILITY PIVOT'!E24</f>
        <v>7</v>
      </c>
      <c r="AH6" s="12">
        <f>'FACILITY PIVOT'!E33</f>
        <v>437</v>
      </c>
      <c r="AO6" s="2">
        <f>'Facility Dashboard'!S23</f>
        <v>43899</v>
      </c>
      <c r="AR6">
        <f ca="1"/>
        <v>16</v>
      </c>
      <c r="AS6">
        <f ca="1"/>
        <v>16</v>
      </c>
    </row>
    <row r="7" spans="1:45" x14ac:dyDescent="0.25">
      <c r="A7" s="2">
        <f>'FACILITY PIVOT'!F6</f>
        <v>43889</v>
      </c>
      <c r="B7" s="12">
        <f>'FACILITY PIVOT'!F7</f>
        <v>6413</v>
      </c>
      <c r="C7" s="12">
        <f>'FACILITY PIVOT'!F7</f>
        <v>6413</v>
      </c>
      <c r="D7" s="12">
        <f>'FACILITY PIVOT'!F9</f>
        <v>272</v>
      </c>
      <c r="E7" s="9">
        <f t="shared" si="0"/>
        <v>4.2413846873538129E-2</v>
      </c>
      <c r="F7" s="12">
        <f>'FACILITY PIVOT'!F10</f>
        <v>888</v>
      </c>
      <c r="G7" s="39">
        <f>'FACILITY PIVOT'!F11</f>
        <v>154</v>
      </c>
      <c r="H7" s="9">
        <f t="shared" si="1"/>
        <v>0.17342342342342343</v>
      </c>
      <c r="I7" s="9">
        <f t="shared" si="2"/>
        <v>0.56617647058823528</v>
      </c>
      <c r="J7" s="16"/>
      <c r="K7" s="12">
        <f>'FACILITY PIVOT'!F12</f>
        <v>269</v>
      </c>
      <c r="L7" s="9">
        <f t="shared" si="3"/>
        <v>0.98897058823529416</v>
      </c>
      <c r="M7" s="12">
        <f>'FACILITY PIVOT'!F15</f>
        <v>252</v>
      </c>
      <c r="N7" s="9">
        <f t="shared" si="4"/>
        <v>0.93680297397769519</v>
      </c>
      <c r="O7" s="12">
        <f>'FACILITY PIVOT'!F13</f>
        <v>1277</v>
      </c>
      <c r="P7" s="12">
        <f>'FACILITY PIVOT'!F14</f>
        <v>850</v>
      </c>
      <c r="Q7" s="9">
        <f t="shared" si="5"/>
        <v>0.66562255285826155</v>
      </c>
      <c r="R7" s="1">
        <f t="shared" si="6"/>
        <v>427</v>
      </c>
      <c r="S7" s="16"/>
      <c r="T7" s="12">
        <f>'FACILITY PIVOT'!F17</f>
        <v>2309</v>
      </c>
      <c r="U7" s="12">
        <f>'FACILITY PIVOT'!F18</f>
        <v>14017</v>
      </c>
      <c r="V7" s="12">
        <f>'FACILITY PIVOT'!F19</f>
        <v>10991</v>
      </c>
      <c r="W7" s="9">
        <f t="shared" si="7"/>
        <v>0.78411928372690309</v>
      </c>
      <c r="Y7" s="12">
        <f>'FACILITY PIVOT'!F16</f>
        <v>9587</v>
      </c>
      <c r="Z7" s="12">
        <f>'FACILITY PIVOT'!F20</f>
        <v>7990</v>
      </c>
      <c r="AA7" s="12">
        <f>'FACILITY PIVOT'!F21</f>
        <v>2874</v>
      </c>
      <c r="AB7" s="12">
        <f>'FACILITY PIVOT'!F22</f>
        <v>4901</v>
      </c>
      <c r="AC7" s="12">
        <f>'FACILITY PIVOT'!F27</f>
        <v>2246</v>
      </c>
      <c r="AD7" s="12">
        <f>'FACILITY PIVOT'!F23</f>
        <v>2901</v>
      </c>
      <c r="AE7" s="12">
        <f>'FACILITY PIVOT'!F26</f>
        <v>727</v>
      </c>
      <c r="AF7" s="12">
        <f>'FACILITY PIVOT'!F25</f>
        <v>120</v>
      </c>
      <c r="AG7" s="12">
        <f>'FACILITY PIVOT'!F24</f>
        <v>75</v>
      </c>
      <c r="AH7" s="12">
        <f>'FACILITY PIVOT'!F33</f>
        <v>4202</v>
      </c>
      <c r="AR7">
        <f ca="1"/>
        <v>9</v>
      </c>
      <c r="AS7">
        <f ca="1"/>
        <v>8</v>
      </c>
    </row>
    <row r="8" spans="1:45" x14ac:dyDescent="0.25">
      <c r="A8" s="2">
        <f>'FACILITY PIVOT'!G6</f>
        <v>43892</v>
      </c>
      <c r="B8" s="12">
        <f>'FACILITY PIVOT'!G7</f>
        <v>481</v>
      </c>
      <c r="C8" s="12">
        <f>'FACILITY PIVOT'!G8</f>
        <v>497</v>
      </c>
      <c r="D8" s="12">
        <f>'FACILITY PIVOT'!G9</f>
        <v>14</v>
      </c>
      <c r="E8" s="9">
        <f t="shared" si="0"/>
        <v>2.8169014084507043E-2</v>
      </c>
      <c r="F8" s="12">
        <f>'FACILITY PIVOT'!G10</f>
        <v>50</v>
      </c>
      <c r="G8" s="39">
        <f>'FACILITY PIVOT'!G11</f>
        <v>8</v>
      </c>
      <c r="H8" s="9">
        <f t="shared" si="1"/>
        <v>0.16</v>
      </c>
      <c r="I8" s="9">
        <f t="shared" si="2"/>
        <v>0.5714285714285714</v>
      </c>
      <c r="J8" s="16"/>
      <c r="K8" s="12">
        <f>'FACILITY PIVOT'!G12</f>
        <v>15</v>
      </c>
      <c r="L8" s="9">
        <f t="shared" si="3"/>
        <v>1.0714285714285714</v>
      </c>
      <c r="M8" s="12">
        <f>'FACILITY PIVOT'!G15</f>
        <v>13</v>
      </c>
      <c r="N8" s="9">
        <f t="shared" si="4"/>
        <v>0.8666666666666667</v>
      </c>
      <c r="O8" s="12">
        <f>'FACILITY PIVOT'!G13</f>
        <v>76</v>
      </c>
      <c r="P8" s="12">
        <f>'FACILITY PIVOT'!G14</f>
        <v>47</v>
      </c>
      <c r="Q8" s="9">
        <f t="shared" si="5"/>
        <v>0.61842105263157898</v>
      </c>
      <c r="R8" s="1">
        <f t="shared" si="6"/>
        <v>29</v>
      </c>
      <c r="S8" s="16"/>
      <c r="T8" s="12">
        <f>'FACILITY PIVOT'!G17</f>
        <v>1247</v>
      </c>
      <c r="U8" s="12">
        <f>'FACILITY PIVOT'!G18</f>
        <v>4815</v>
      </c>
      <c r="V8" s="12">
        <f>'FACILITY PIVOT'!G19</f>
        <v>3897</v>
      </c>
      <c r="W8" s="9">
        <f t="shared" si="7"/>
        <v>0.80934579439252341</v>
      </c>
      <c r="Y8" s="12">
        <f>'FACILITY PIVOT'!G16</f>
        <v>2595</v>
      </c>
      <c r="Z8" s="12">
        <f>'FACILITY PIVOT'!G20</f>
        <v>465</v>
      </c>
      <c r="AA8" s="12">
        <f>'FACILITY PIVOT'!G21</f>
        <v>192</v>
      </c>
      <c r="AB8" s="12">
        <f>'FACILITY PIVOT'!G22</f>
        <v>304</v>
      </c>
      <c r="AC8" s="12">
        <f>'FACILITY PIVOT'!G27</f>
        <v>192</v>
      </c>
      <c r="AD8" s="12">
        <f>'FACILITY PIVOT'!G23</f>
        <v>146</v>
      </c>
      <c r="AE8" s="12">
        <f>'FACILITY PIVOT'!G26</f>
        <v>58</v>
      </c>
      <c r="AF8" s="12">
        <f>'FACILITY PIVOT'!G25</f>
        <v>3</v>
      </c>
      <c r="AG8" s="12">
        <f>'FACILITY PIVOT'!G24</f>
        <v>0</v>
      </c>
      <c r="AH8" s="12">
        <f>'FACILITY PIVOT'!G33</f>
        <v>568</v>
      </c>
      <c r="AM8" s="12" t="s">
        <v>224</v>
      </c>
      <c r="AN8" s="12" t="s">
        <v>225</v>
      </c>
      <c r="AO8" s="12" t="s">
        <v>306</v>
      </c>
      <c r="AP8" t="s">
        <v>393</v>
      </c>
      <c r="AQ8" s="12" t="s">
        <v>310</v>
      </c>
      <c r="AR8">
        <f ca="1"/>
        <v>20</v>
      </c>
      <c r="AS8">
        <f ca="1"/>
        <v>20</v>
      </c>
    </row>
    <row r="9" spans="1:45" x14ac:dyDescent="0.25">
      <c r="A9" s="2">
        <f>'FACILITY PIVOT'!H6</f>
        <v>43893</v>
      </c>
      <c r="B9" s="12">
        <f>'FACILITY PIVOT'!H7</f>
        <v>371</v>
      </c>
      <c r="C9" s="12">
        <f>'FACILITY PIVOT'!H8</f>
        <v>362</v>
      </c>
      <c r="D9" s="12">
        <f>'FACILITY PIVOT'!H9</f>
        <v>16</v>
      </c>
      <c r="E9" s="9">
        <f t="shared" si="0"/>
        <v>4.4198895027624308E-2</v>
      </c>
      <c r="F9" s="12">
        <f>'FACILITY PIVOT'!H10</f>
        <v>57</v>
      </c>
      <c r="G9" s="39">
        <f>'FACILITY PIVOT'!H11</f>
        <v>12</v>
      </c>
      <c r="H9" s="9">
        <f t="shared" si="1"/>
        <v>0.21052631578947367</v>
      </c>
      <c r="I9" s="9">
        <f t="shared" si="2"/>
        <v>0.75</v>
      </c>
      <c r="J9" s="16"/>
      <c r="K9" s="12">
        <f>'FACILITY PIVOT'!H12</f>
        <v>17</v>
      </c>
      <c r="L9" s="9">
        <f t="shared" si="3"/>
        <v>1.0625</v>
      </c>
      <c r="M9" s="12">
        <f>'FACILITY PIVOT'!H15</f>
        <v>17</v>
      </c>
      <c r="N9" s="9">
        <f t="shared" si="4"/>
        <v>1</v>
      </c>
      <c r="O9" s="12">
        <f>'FACILITY PIVOT'!H13</f>
        <v>53</v>
      </c>
      <c r="P9" s="12">
        <f>'FACILITY PIVOT'!H14</f>
        <v>37</v>
      </c>
      <c r="Q9" s="9">
        <f t="shared" si="5"/>
        <v>0.69811320754716977</v>
      </c>
      <c r="R9" s="1">
        <f t="shared" si="6"/>
        <v>16</v>
      </c>
      <c r="S9" s="16"/>
      <c r="T9" s="12">
        <f>'FACILITY PIVOT'!H17</f>
        <v>1277</v>
      </c>
      <c r="U9" s="12">
        <f>'FACILITY PIVOT'!H18</f>
        <v>8966</v>
      </c>
      <c r="V9" s="12">
        <f>'FACILITY PIVOT'!H19</f>
        <v>7608</v>
      </c>
      <c r="W9" s="9">
        <f t="shared" si="7"/>
        <v>0.84853892482712467</v>
      </c>
      <c r="Y9" s="12">
        <f>'FACILITY PIVOT'!H16</f>
        <v>6722</v>
      </c>
      <c r="Z9" s="12">
        <f>'FACILITY PIVOT'!H20</f>
        <v>596</v>
      </c>
      <c r="AA9" s="12">
        <f>'FACILITY PIVOT'!H21</f>
        <v>193</v>
      </c>
      <c r="AB9" s="12">
        <f>'FACILITY PIVOT'!H22</f>
        <v>389</v>
      </c>
      <c r="AC9" s="12">
        <f>'FACILITY PIVOT'!H27</f>
        <v>137</v>
      </c>
      <c r="AD9" s="12">
        <f>'FACILITY PIVOT'!H23</f>
        <v>200</v>
      </c>
      <c r="AE9" s="12">
        <f>'FACILITY PIVOT'!H26</f>
        <v>61</v>
      </c>
      <c r="AF9" s="12">
        <f>'FACILITY PIVOT'!H25</f>
        <v>7</v>
      </c>
      <c r="AG9" s="12">
        <f>'FACILITY PIVOT'!H24</f>
        <v>1</v>
      </c>
      <c r="AH9" s="12">
        <f>'FACILITY PIVOT'!H33</f>
        <v>337</v>
      </c>
      <c r="AM9" s="12">
        <f>INDEX($O$3:$O$29,MATCH($AO$6,Periodfac))</f>
        <v>103</v>
      </c>
      <c r="AN9" s="12">
        <f>INDEX($P$3:$P$29,MATCH($AO$6,Periodfac))</f>
        <v>33</v>
      </c>
      <c r="AO9" s="22">
        <f>INDEX($N$3:$N$29,MATCH($AO$6,Periodfac))</f>
        <v>1</v>
      </c>
      <c r="AP9" s="72">
        <f>INDEX($R$3:$R$29,MATCH($AO$6,Periodfac))</f>
        <v>70</v>
      </c>
    </row>
    <row r="10" spans="1:45" x14ac:dyDescent="0.25">
      <c r="A10" s="2">
        <f>'FACILITY PIVOT'!I6</f>
        <v>43894</v>
      </c>
      <c r="B10" s="12">
        <f>'FACILITY PIVOT'!I7</f>
        <v>296</v>
      </c>
      <c r="C10" s="12">
        <f>'FACILITY PIVOT'!I8</f>
        <v>278</v>
      </c>
      <c r="D10" s="12">
        <f>'FACILITY PIVOT'!I9</f>
        <v>13</v>
      </c>
      <c r="E10" s="9">
        <f t="shared" si="0"/>
        <v>4.6762589928057555E-2</v>
      </c>
      <c r="F10" s="12">
        <f>'FACILITY PIVOT'!I10</f>
        <v>45</v>
      </c>
      <c r="G10" s="39">
        <f>'FACILITY PIVOT'!I11</f>
        <v>6</v>
      </c>
      <c r="H10" s="9">
        <f t="shared" si="1"/>
        <v>0.13333333333333333</v>
      </c>
      <c r="I10" s="9">
        <f t="shared" si="2"/>
        <v>0.46153846153846156</v>
      </c>
      <c r="J10" s="16"/>
      <c r="K10" s="12">
        <f>'FACILITY PIVOT'!I12</f>
        <v>16</v>
      </c>
      <c r="L10" s="9">
        <f t="shared" si="3"/>
        <v>1.2307692307692308</v>
      </c>
      <c r="M10" s="12">
        <f>'FACILITY PIVOT'!I15</f>
        <v>15</v>
      </c>
      <c r="N10" s="9">
        <f t="shared" si="4"/>
        <v>0.9375</v>
      </c>
      <c r="O10" s="12">
        <f>'FACILITY PIVOT'!I13</f>
        <v>46</v>
      </c>
      <c r="P10" s="12">
        <f>'FACILITY PIVOT'!I14</f>
        <v>16</v>
      </c>
      <c r="Q10" s="9">
        <f t="shared" si="5"/>
        <v>0.34782608695652173</v>
      </c>
      <c r="R10" s="1">
        <f t="shared" si="6"/>
        <v>30</v>
      </c>
      <c r="S10" s="16"/>
      <c r="T10" s="12">
        <f>'FACILITY PIVOT'!I17</f>
        <v>3326</v>
      </c>
      <c r="U10" s="12">
        <f>'FACILITY PIVOT'!I18</f>
        <v>13464</v>
      </c>
      <c r="V10" s="12">
        <f>'FACILITY PIVOT'!I19</f>
        <v>11780</v>
      </c>
      <c r="W10" s="9">
        <f t="shared" si="7"/>
        <v>0.87492572786690437</v>
      </c>
      <c r="Y10" s="12">
        <f>'FACILITY PIVOT'!I16</f>
        <v>9317</v>
      </c>
      <c r="Z10" s="12">
        <f>'FACILITY PIVOT'!I20</f>
        <v>321</v>
      </c>
      <c r="AA10" s="12">
        <f>'FACILITY PIVOT'!I21</f>
        <v>85</v>
      </c>
      <c r="AB10" s="12">
        <f>'FACILITY PIVOT'!I22</f>
        <v>227</v>
      </c>
      <c r="AC10" s="12">
        <f>'FACILITY PIVOT'!I27</f>
        <v>132</v>
      </c>
      <c r="AD10" s="12">
        <f>'FACILITY PIVOT'!I23</f>
        <v>89</v>
      </c>
      <c r="AE10" s="12">
        <f>'FACILITY PIVOT'!I26</f>
        <v>65</v>
      </c>
      <c r="AF10" s="12">
        <f>'FACILITY PIVOT'!I25</f>
        <v>8</v>
      </c>
      <c r="AG10" s="12">
        <f>'FACILITY PIVOT'!I24</f>
        <v>3</v>
      </c>
      <c r="AH10" s="12">
        <f>'FACILITY PIVOT'!I33</f>
        <v>307</v>
      </c>
    </row>
    <row r="11" spans="1:45" x14ac:dyDescent="0.25">
      <c r="A11" s="2">
        <f>'FACILITY PIVOT'!J6</f>
        <v>43895</v>
      </c>
      <c r="B11" s="12">
        <f>'FACILITY PIVOT'!J7</f>
        <v>325</v>
      </c>
      <c r="C11" s="12">
        <f>'FACILITY PIVOT'!J8</f>
        <v>328</v>
      </c>
      <c r="D11" s="12">
        <f>'FACILITY PIVOT'!J9</f>
        <v>16</v>
      </c>
      <c r="E11" s="9">
        <f t="shared" si="0"/>
        <v>4.878048780487805E-2</v>
      </c>
      <c r="F11" s="12">
        <f>'FACILITY PIVOT'!J10</f>
        <v>42</v>
      </c>
      <c r="G11" s="39">
        <f>'FACILITY PIVOT'!J11</f>
        <v>7</v>
      </c>
      <c r="H11" s="9">
        <f t="shared" si="1"/>
        <v>0.16666666666666666</v>
      </c>
      <c r="I11" s="9">
        <f t="shared" si="2"/>
        <v>0.4375</v>
      </c>
      <c r="J11" s="16"/>
      <c r="K11" s="12">
        <f>'FACILITY PIVOT'!J12</f>
        <v>16</v>
      </c>
      <c r="L11" s="9">
        <f t="shared" si="3"/>
        <v>1</v>
      </c>
      <c r="M11" s="12">
        <f>'FACILITY PIVOT'!J15</f>
        <v>15</v>
      </c>
      <c r="N11" s="9">
        <f t="shared" si="4"/>
        <v>0.9375</v>
      </c>
      <c r="O11" s="12">
        <f>'FACILITY PIVOT'!J13</f>
        <v>94</v>
      </c>
      <c r="P11" s="12">
        <f>'FACILITY PIVOT'!J14</f>
        <v>77</v>
      </c>
      <c r="Q11" s="9">
        <f t="shared" si="5"/>
        <v>0.81914893617021278</v>
      </c>
      <c r="R11" s="1">
        <f t="shared" si="6"/>
        <v>17</v>
      </c>
      <c r="S11" s="16"/>
      <c r="T11" s="12">
        <f>'FACILITY PIVOT'!J17</f>
        <v>3407</v>
      </c>
      <c r="U11" s="12">
        <f>'FACILITY PIVOT'!J18</f>
        <v>13656</v>
      </c>
      <c r="V11" s="12">
        <f>'FACILITY PIVOT'!J19</f>
        <v>11949</v>
      </c>
      <c r="W11" s="9">
        <f t="shared" si="7"/>
        <v>0.875</v>
      </c>
      <c r="Y11" s="12">
        <f>'FACILITY PIVOT'!J16</f>
        <v>9577</v>
      </c>
      <c r="Z11" s="12">
        <f>'FACILITY PIVOT'!J20</f>
        <v>770</v>
      </c>
      <c r="AA11" s="12">
        <f>'FACILITY PIVOT'!J21</f>
        <v>267</v>
      </c>
      <c r="AB11" s="12">
        <f>'FACILITY PIVOT'!J22</f>
        <v>264</v>
      </c>
      <c r="AC11" s="12">
        <f>'FACILITY PIVOT'!J27</f>
        <v>118</v>
      </c>
      <c r="AD11" s="12">
        <f>'FACILITY PIVOT'!J23</f>
        <v>114</v>
      </c>
      <c r="AE11" s="12">
        <f>'FACILITY PIVOT'!J26</f>
        <v>84</v>
      </c>
      <c r="AF11" s="12">
        <f>'FACILITY PIVOT'!J25</f>
        <v>7</v>
      </c>
      <c r="AG11" s="12">
        <f>'FACILITY PIVOT'!J24</f>
        <v>2</v>
      </c>
      <c r="AH11" s="12">
        <f>'FACILITY PIVOT'!J33</f>
        <v>0</v>
      </c>
      <c r="AM11" s="12" t="s">
        <v>132</v>
      </c>
      <c r="AN11" s="12" t="s">
        <v>133</v>
      </c>
      <c r="AO11" s="12" t="s">
        <v>134</v>
      </c>
      <c r="AP11" s="12" t="s">
        <v>243</v>
      </c>
      <c r="AQ11" s="12"/>
    </row>
    <row r="12" spans="1:45" x14ac:dyDescent="0.25">
      <c r="A12" s="2">
        <f>'FACILITY PIVOT'!K6</f>
        <v>43896</v>
      </c>
      <c r="B12" s="12">
        <f>'FACILITY PIVOT'!K7</f>
        <v>250</v>
      </c>
      <c r="C12" s="12">
        <f>'FACILITY PIVOT'!K8</f>
        <v>231</v>
      </c>
      <c r="D12" s="12">
        <f>'FACILITY PIVOT'!K9</f>
        <v>8</v>
      </c>
      <c r="E12" s="9">
        <f t="shared" si="0"/>
        <v>3.4632034632034632E-2</v>
      </c>
      <c r="F12" s="12">
        <f>'FACILITY PIVOT'!K10</f>
        <v>51</v>
      </c>
      <c r="G12" s="39">
        <f>'FACILITY PIVOT'!K11</f>
        <v>6</v>
      </c>
      <c r="H12" s="9">
        <f t="shared" si="1"/>
        <v>0.11764705882352941</v>
      </c>
      <c r="I12" s="9">
        <f t="shared" si="2"/>
        <v>0.75</v>
      </c>
      <c r="J12" s="16"/>
      <c r="K12" s="12">
        <f>'FACILITY PIVOT'!K12</f>
        <v>9</v>
      </c>
      <c r="L12" s="9">
        <f t="shared" si="3"/>
        <v>1.125</v>
      </c>
      <c r="M12" s="12">
        <f>'FACILITY PIVOT'!K15</f>
        <v>6</v>
      </c>
      <c r="N12" s="9">
        <f t="shared" si="4"/>
        <v>0.66666666666666663</v>
      </c>
      <c r="O12" s="12">
        <f>'FACILITY PIVOT'!K13</f>
        <v>23</v>
      </c>
      <c r="P12" s="12">
        <f>'FACILITY PIVOT'!K14</f>
        <v>13</v>
      </c>
      <c r="Q12" s="9">
        <f t="shared" si="5"/>
        <v>0.56521739130434778</v>
      </c>
      <c r="R12" s="1">
        <f t="shared" si="6"/>
        <v>10</v>
      </c>
      <c r="S12" s="16"/>
      <c r="T12" s="12">
        <f>'FACILITY PIVOT'!K17</f>
        <v>3324</v>
      </c>
      <c r="U12" s="12">
        <f>'FACILITY PIVOT'!K18</f>
        <v>13465</v>
      </c>
      <c r="V12" s="12">
        <f>'FACILITY PIVOT'!K19</f>
        <v>9821</v>
      </c>
      <c r="W12" s="9">
        <f t="shared" si="7"/>
        <v>0.72937244708503524</v>
      </c>
      <c r="Y12" s="12">
        <f>'FACILITY PIVOT'!K16</f>
        <v>9601</v>
      </c>
      <c r="Z12" s="12">
        <f>'FACILITY PIVOT'!K20</f>
        <v>256</v>
      </c>
      <c r="AA12" s="12">
        <f>'FACILITY PIVOT'!K21</f>
        <v>76</v>
      </c>
      <c r="AB12" s="12">
        <f>'FACILITY PIVOT'!K22</f>
        <v>215</v>
      </c>
      <c r="AC12" s="12">
        <f>'FACILITY PIVOT'!K27</f>
        <v>125</v>
      </c>
      <c r="AD12" s="12">
        <f>'FACILITY PIVOT'!K23</f>
        <v>67</v>
      </c>
      <c r="AE12" s="12">
        <f>'FACILITY PIVOT'!K26</f>
        <v>70</v>
      </c>
      <c r="AF12" s="12">
        <f>'FACILITY PIVOT'!K25</f>
        <v>3</v>
      </c>
      <c r="AG12" s="12">
        <f>'FACILITY PIVOT'!K24</f>
        <v>3</v>
      </c>
      <c r="AH12" s="12">
        <f>'FACILITY PIVOT'!K33</f>
        <v>280</v>
      </c>
      <c r="AM12" s="12">
        <f>INDEX($Z$3:$Z$29,MATCH($AO$6,$A$3:$A$29))</f>
        <v>557</v>
      </c>
      <c r="AN12" s="12">
        <f>INDEX($AA$3:$AA$29,MATCH($AO$6,$A$3:$A$29))</f>
        <v>159</v>
      </c>
      <c r="AO12" s="12">
        <f>INDEX($AB$3:$AB$29,MATCH($AO$6,$A$3:$A$29))</f>
        <v>270</v>
      </c>
      <c r="AP12" s="12">
        <f>INDEX($AD$3:$AD$29,MATCH($AO$6,$A$3:$A$29))</f>
        <v>101</v>
      </c>
      <c r="AQ12" s="12"/>
    </row>
    <row r="13" spans="1:45" x14ac:dyDescent="0.25">
      <c r="A13" s="2">
        <f>'FACILITY PIVOT'!L6</f>
        <v>43899</v>
      </c>
      <c r="B13" s="12">
        <f>'FACILITY PIVOT'!L7</f>
        <v>466</v>
      </c>
      <c r="C13" s="12">
        <f>'FACILITY PIVOT'!L8</f>
        <v>401</v>
      </c>
      <c r="D13" s="12">
        <f>'FACILITY PIVOT'!L9</f>
        <v>20</v>
      </c>
      <c r="E13" s="9">
        <f t="shared" si="0"/>
        <v>4.9875311720698257E-2</v>
      </c>
      <c r="F13" s="12">
        <f>'FACILITY PIVOT'!L10</f>
        <v>55</v>
      </c>
      <c r="G13" s="39">
        <f>'FACILITY PIVOT'!L11</f>
        <v>8</v>
      </c>
      <c r="H13" s="9">
        <f t="shared" si="1"/>
        <v>0.14545454545454545</v>
      </c>
      <c r="I13" s="9">
        <f t="shared" si="2"/>
        <v>0.4</v>
      </c>
      <c r="J13" s="16"/>
      <c r="K13" s="12">
        <f>'FACILITY PIVOT'!L12</f>
        <v>20</v>
      </c>
      <c r="L13" s="9">
        <f t="shared" si="3"/>
        <v>1</v>
      </c>
      <c r="M13" s="12">
        <f>'FACILITY PIVOT'!L15</f>
        <v>20</v>
      </c>
      <c r="N13" s="9">
        <f t="shared" si="4"/>
        <v>1</v>
      </c>
      <c r="O13" s="12">
        <f>'FACILITY PIVOT'!L13</f>
        <v>103</v>
      </c>
      <c r="P13" s="12">
        <f>'FACILITY PIVOT'!L14</f>
        <v>33</v>
      </c>
      <c r="Q13" s="9">
        <f t="shared" si="5"/>
        <v>0.32038834951456313</v>
      </c>
      <c r="R13" s="1">
        <f t="shared" si="6"/>
        <v>70</v>
      </c>
      <c r="S13" s="16"/>
      <c r="T13" s="12">
        <f>'FACILITY PIVOT'!L17</f>
        <v>4161</v>
      </c>
      <c r="U13" s="12">
        <f>'FACILITY PIVOT'!L18</f>
        <v>13442</v>
      </c>
      <c r="V13" s="12">
        <f>'FACILITY PIVOT'!L19</f>
        <v>11777</v>
      </c>
      <c r="W13" s="9">
        <f t="shared" si="7"/>
        <v>0.87613450379407831</v>
      </c>
      <c r="Y13" s="12">
        <f>'FACILITY PIVOT'!L16</f>
        <v>10061</v>
      </c>
      <c r="Z13" s="12">
        <f>'FACILITY PIVOT'!L20</f>
        <v>557</v>
      </c>
      <c r="AA13" s="12">
        <f>'FACILITY PIVOT'!L21</f>
        <v>159</v>
      </c>
      <c r="AB13" s="12">
        <f>'FACILITY PIVOT'!L22</f>
        <v>270</v>
      </c>
      <c r="AC13" s="12">
        <f>'FACILITY PIVOT'!L27</f>
        <v>168</v>
      </c>
      <c r="AD13" s="12">
        <f>'FACILITY PIVOT'!L23</f>
        <v>101</v>
      </c>
      <c r="AE13" s="12">
        <f>'FACILITY PIVOT'!L26</f>
        <v>56</v>
      </c>
      <c r="AF13" s="12">
        <f>'FACILITY PIVOT'!L25</f>
        <v>3</v>
      </c>
      <c r="AG13" s="12">
        <f>'FACILITY PIVOT'!L24</f>
        <v>3</v>
      </c>
      <c r="AH13" s="12">
        <f>'FACILITY PIVOT'!L33</f>
        <v>533</v>
      </c>
    </row>
    <row r="14" spans="1:45" x14ac:dyDescent="0.25">
      <c r="A14" s="2">
        <f>'FACILITY PIVOT'!M6</f>
        <v>43900</v>
      </c>
      <c r="B14" s="12">
        <f>'FACILITY PIVOT'!M7</f>
        <v>421</v>
      </c>
      <c r="C14" s="12">
        <f>'FACILITY PIVOT'!M8</f>
        <v>344</v>
      </c>
      <c r="D14" s="12">
        <f>'FACILITY PIVOT'!M9</f>
        <v>18</v>
      </c>
      <c r="E14" s="9">
        <f t="shared" si="0"/>
        <v>5.232558139534884E-2</v>
      </c>
      <c r="F14" s="12">
        <f>'FACILITY PIVOT'!M10</f>
        <v>60</v>
      </c>
      <c r="G14" s="39">
        <f>'FACILITY PIVOT'!M11</f>
        <v>9</v>
      </c>
      <c r="H14" s="9">
        <f t="shared" si="1"/>
        <v>0.15</v>
      </c>
      <c r="I14" s="9">
        <f t="shared" si="2"/>
        <v>0.5</v>
      </c>
      <c r="J14" s="16"/>
      <c r="K14" s="12">
        <f>'FACILITY PIVOT'!M12</f>
        <v>18</v>
      </c>
      <c r="L14" s="9">
        <f t="shared" si="3"/>
        <v>1</v>
      </c>
      <c r="M14" s="12">
        <f>'FACILITY PIVOT'!M15</f>
        <v>18</v>
      </c>
      <c r="N14" s="9">
        <f t="shared" si="4"/>
        <v>1</v>
      </c>
      <c r="O14" s="12">
        <f>'FACILITY PIVOT'!M13</f>
        <v>75</v>
      </c>
      <c r="P14" s="12">
        <f>'FACILITY PIVOT'!M14</f>
        <v>39</v>
      </c>
      <c r="Q14" s="9">
        <f t="shared" si="5"/>
        <v>0.52</v>
      </c>
      <c r="R14" s="1">
        <f t="shared" si="6"/>
        <v>36</v>
      </c>
      <c r="S14" s="16"/>
      <c r="T14" s="12">
        <f>'FACILITY PIVOT'!M17</f>
        <v>3468</v>
      </c>
      <c r="U14" s="12">
        <f>'FACILITY PIVOT'!M18</f>
        <v>12888</v>
      </c>
      <c r="V14" s="12">
        <f>'FACILITY PIVOT'!M19</f>
        <v>11388</v>
      </c>
      <c r="W14" s="9">
        <f t="shared" si="7"/>
        <v>0.88361266294227192</v>
      </c>
      <c r="Y14" s="12">
        <f>'FACILITY PIVOT'!M16</f>
        <v>9985</v>
      </c>
      <c r="Z14" s="12">
        <f>'FACILITY PIVOT'!M20</f>
        <v>672</v>
      </c>
      <c r="AA14" s="12">
        <f>'FACILITY PIVOT'!M21</f>
        <v>232</v>
      </c>
      <c r="AB14" s="12">
        <f>'FACILITY PIVOT'!M22</f>
        <v>318</v>
      </c>
      <c r="AC14" s="12">
        <f>'FACILITY PIVOT'!M27</f>
        <v>147</v>
      </c>
      <c r="AD14" s="12">
        <f>'FACILITY PIVOT'!M23</f>
        <v>140</v>
      </c>
      <c r="AE14" s="12">
        <f>'FACILITY PIVOT'!M26</f>
        <v>101</v>
      </c>
      <c r="AF14" s="12">
        <f>'FACILITY PIVOT'!M25</f>
        <v>6</v>
      </c>
      <c r="AG14" s="12">
        <f>'FACILITY PIVOT'!M24</f>
        <v>0</v>
      </c>
      <c r="AH14" s="12">
        <f>'FACILITY PIVOT'!M33</f>
        <v>476</v>
      </c>
      <c r="AM14" s="12" t="s">
        <v>229</v>
      </c>
      <c r="AN14" s="12" t="s">
        <v>308</v>
      </c>
      <c r="AO14" s="12" t="s">
        <v>309</v>
      </c>
    </row>
    <row r="15" spans="1:45" x14ac:dyDescent="0.25">
      <c r="A15" s="2">
        <f>'FACILITY PIVOT'!N6</f>
        <v>43901</v>
      </c>
      <c r="B15" s="12">
        <f>'FACILITY PIVOT'!N7</f>
        <v>0</v>
      </c>
      <c r="C15" s="12">
        <f>'FACILITY PIVOT'!N8</f>
        <v>0</v>
      </c>
      <c r="D15" s="12">
        <f>'FACILITY PIVOT'!N9</f>
        <v>0</v>
      </c>
      <c r="E15" s="9" t="str">
        <f t="shared" si="0"/>
        <v>-</v>
      </c>
      <c r="F15" s="12">
        <f>'FACILITY PIVOT'!N10</f>
        <v>0</v>
      </c>
      <c r="G15" s="39">
        <f>'FACILITY PIVOT'!N11</f>
        <v>0</v>
      </c>
      <c r="H15" s="9" t="str">
        <f t="shared" si="1"/>
        <v>-</v>
      </c>
      <c r="I15" s="9" t="str">
        <f t="shared" si="2"/>
        <v>-</v>
      </c>
      <c r="J15" s="16"/>
      <c r="K15" s="12">
        <f>'FACILITY PIVOT'!N12</f>
        <v>0</v>
      </c>
      <c r="L15" s="9" t="str">
        <f t="shared" si="3"/>
        <v>-</v>
      </c>
      <c r="M15" s="12">
        <f>'FACILITY PIVOT'!N15</f>
        <v>0</v>
      </c>
      <c r="N15" s="9" t="str">
        <f t="shared" si="4"/>
        <v>-</v>
      </c>
      <c r="O15" s="12">
        <f>'FACILITY PIVOT'!N13</f>
        <v>0</v>
      </c>
      <c r="P15" s="12">
        <f>'FACILITY PIVOT'!N14</f>
        <v>0</v>
      </c>
      <c r="Q15" s="9" t="str">
        <f t="shared" si="5"/>
        <v>-</v>
      </c>
      <c r="R15" s="1">
        <f t="shared" si="6"/>
        <v>0</v>
      </c>
      <c r="S15" s="16"/>
      <c r="T15" s="12">
        <f>'FACILITY PIVOT'!N17</f>
        <v>0</v>
      </c>
      <c r="U15" s="12">
        <f>'FACILITY PIVOT'!N18</f>
        <v>0</v>
      </c>
      <c r="V15" s="12">
        <f>'FACILITY PIVOT'!N19</f>
        <v>0</v>
      </c>
      <c r="W15" s="9" t="str">
        <f t="shared" si="7"/>
        <v>-</v>
      </c>
      <c r="Y15" s="12">
        <f>'FACILITY PIVOT'!N16</f>
        <v>0</v>
      </c>
      <c r="Z15" s="12">
        <f>'FACILITY PIVOT'!N20</f>
        <v>0</v>
      </c>
      <c r="AA15" s="12">
        <f>'FACILITY PIVOT'!N21</f>
        <v>0</v>
      </c>
      <c r="AB15" s="12">
        <f>'FACILITY PIVOT'!N22</f>
        <v>0</v>
      </c>
      <c r="AC15" s="12">
        <f>'FACILITY PIVOT'!N27</f>
        <v>0</v>
      </c>
      <c r="AD15" s="12">
        <f>'FACILITY PIVOT'!N23</f>
        <v>0</v>
      </c>
      <c r="AE15" s="12">
        <f>'FACILITY PIVOT'!N26</f>
        <v>0</v>
      </c>
      <c r="AF15" s="12">
        <f>'FACILITY PIVOT'!N25</f>
        <v>0</v>
      </c>
      <c r="AG15" s="12">
        <f>'FACILITY PIVOT'!N24</f>
        <v>0</v>
      </c>
      <c r="AH15" s="12">
        <f>'FACILITY PIVOT'!N33</f>
        <v>0</v>
      </c>
      <c r="AM15" s="12">
        <f>INDEX($U$3:$U$30,MATCH($AO$6,Periodfac))</f>
        <v>13442</v>
      </c>
      <c r="AN15" s="12">
        <f>INDEX($V$3:$V$29,MATCH($AO$6,Periodfac))</f>
        <v>11777</v>
      </c>
      <c r="AO15" s="9">
        <f>INDEX($W$3:$W$29,MATCH($AO$6,Periodfac))</f>
        <v>0.87613450379407831</v>
      </c>
    </row>
    <row r="16" spans="1:45" x14ac:dyDescent="0.25">
      <c r="A16" s="2">
        <f>'FACILITY PIVOT'!O6</f>
        <v>43902</v>
      </c>
      <c r="B16" s="12">
        <f>'FACILITY PIVOT'!O7</f>
        <v>0</v>
      </c>
      <c r="C16" s="12">
        <f>'FACILITY PIVOT'!O8</f>
        <v>0</v>
      </c>
      <c r="D16" s="12">
        <f>'FACILITY PIVOT'!O9</f>
        <v>0</v>
      </c>
      <c r="E16" s="9" t="str">
        <f t="shared" si="0"/>
        <v>-</v>
      </c>
      <c r="F16" s="12">
        <f>'FACILITY PIVOT'!O10</f>
        <v>0</v>
      </c>
      <c r="G16" s="39">
        <f>'FACILITY PIVOT'!O11</f>
        <v>0</v>
      </c>
      <c r="H16" s="9" t="str">
        <f t="shared" si="1"/>
        <v>-</v>
      </c>
      <c r="I16" s="9" t="str">
        <f t="shared" si="2"/>
        <v>-</v>
      </c>
      <c r="J16" s="16"/>
      <c r="K16" s="12">
        <f>'FACILITY PIVOT'!O12</f>
        <v>0</v>
      </c>
      <c r="L16" s="9" t="str">
        <f t="shared" si="3"/>
        <v>-</v>
      </c>
      <c r="M16" s="12">
        <f>'FACILITY PIVOT'!O15</f>
        <v>0</v>
      </c>
      <c r="N16" s="9" t="str">
        <f t="shared" si="4"/>
        <v>-</v>
      </c>
      <c r="O16" s="12">
        <f>'FACILITY PIVOT'!O13</f>
        <v>0</v>
      </c>
      <c r="P16" s="12">
        <f>'FACILITY PIVOT'!O14</f>
        <v>0</v>
      </c>
      <c r="Q16" s="9" t="str">
        <f t="shared" si="5"/>
        <v>-</v>
      </c>
      <c r="R16" s="1">
        <f t="shared" si="6"/>
        <v>0</v>
      </c>
      <c r="S16" s="16"/>
      <c r="T16" s="12">
        <f>'FACILITY PIVOT'!O17</f>
        <v>0</v>
      </c>
      <c r="U16" s="12">
        <f>'FACILITY PIVOT'!O18</f>
        <v>0</v>
      </c>
      <c r="V16" s="12">
        <f>'FACILITY PIVOT'!O19</f>
        <v>0</v>
      </c>
      <c r="W16" s="9" t="str">
        <f t="shared" si="7"/>
        <v>-</v>
      </c>
      <c r="Y16" s="12">
        <f>'FACILITY PIVOT'!O16</f>
        <v>0</v>
      </c>
      <c r="Z16" s="12">
        <f>'FACILITY PIVOT'!O20</f>
        <v>0</v>
      </c>
      <c r="AA16" s="12">
        <f>'FACILITY PIVOT'!O21</f>
        <v>0</v>
      </c>
      <c r="AB16" s="12">
        <f>'FACILITY PIVOT'!O22</f>
        <v>0</v>
      </c>
      <c r="AC16" s="12">
        <f>'FACILITY PIVOT'!O27</f>
        <v>0</v>
      </c>
      <c r="AD16" s="12">
        <f>'FACILITY PIVOT'!O23</f>
        <v>0</v>
      </c>
      <c r="AE16" s="12">
        <f>'FACILITY PIVOT'!O26</f>
        <v>0</v>
      </c>
      <c r="AF16" s="12">
        <f>'FACILITY PIVOT'!O25</f>
        <v>0</v>
      </c>
      <c r="AG16" s="12">
        <f>'FACILITY PIVOT'!O24</f>
        <v>0</v>
      </c>
      <c r="AH16" s="12">
        <f>'FACILITY PIVOT'!O33</f>
        <v>0</v>
      </c>
    </row>
    <row r="17" spans="1:42" x14ac:dyDescent="0.25">
      <c r="A17" s="2">
        <f>'FACILITY PIVOT'!P6</f>
        <v>43903</v>
      </c>
      <c r="B17" s="12">
        <f>'FACILITY PIVOT'!P7</f>
        <v>0</v>
      </c>
      <c r="C17" s="12">
        <f>'FACILITY PIVOT'!P8</f>
        <v>0</v>
      </c>
      <c r="D17" s="12">
        <f>'FACILITY PIVOT'!P9</f>
        <v>0</v>
      </c>
      <c r="E17" s="9" t="str">
        <f t="shared" si="0"/>
        <v>-</v>
      </c>
      <c r="F17" s="12">
        <f>'FACILITY PIVOT'!P10</f>
        <v>0</v>
      </c>
      <c r="G17" s="39">
        <f>'FACILITY PIVOT'!P11</f>
        <v>0</v>
      </c>
      <c r="H17" s="9" t="str">
        <f t="shared" si="1"/>
        <v>-</v>
      </c>
      <c r="I17" s="9" t="str">
        <f t="shared" si="2"/>
        <v>-</v>
      </c>
      <c r="J17" s="16"/>
      <c r="K17" s="12">
        <f>'FACILITY PIVOT'!P12</f>
        <v>0</v>
      </c>
      <c r="L17" s="9" t="str">
        <f t="shared" si="3"/>
        <v>-</v>
      </c>
      <c r="M17" s="12">
        <f>'FACILITY PIVOT'!P15</f>
        <v>0</v>
      </c>
      <c r="N17" s="9" t="str">
        <f t="shared" si="4"/>
        <v>-</v>
      </c>
      <c r="O17" s="12">
        <f>'FACILITY PIVOT'!P13</f>
        <v>0</v>
      </c>
      <c r="P17" s="12">
        <f>'FACILITY PIVOT'!P14</f>
        <v>0</v>
      </c>
      <c r="Q17" s="9" t="str">
        <f t="shared" si="5"/>
        <v>-</v>
      </c>
      <c r="R17" s="1">
        <f t="shared" si="6"/>
        <v>0</v>
      </c>
      <c r="S17" s="16"/>
      <c r="T17" s="12">
        <f>'FACILITY PIVOT'!P17</f>
        <v>0</v>
      </c>
      <c r="U17" s="12">
        <f>'FACILITY PIVOT'!P18</f>
        <v>0</v>
      </c>
      <c r="V17" s="12">
        <f>'FACILITY PIVOT'!P19</f>
        <v>0</v>
      </c>
      <c r="W17" s="9" t="str">
        <f t="shared" si="7"/>
        <v>-</v>
      </c>
      <c r="Y17" s="12">
        <f>'FACILITY PIVOT'!P16</f>
        <v>0</v>
      </c>
      <c r="Z17" s="12">
        <f>'FACILITY PIVOT'!P20</f>
        <v>0</v>
      </c>
      <c r="AA17" s="12">
        <f>'FACILITY PIVOT'!P21</f>
        <v>0</v>
      </c>
      <c r="AB17" s="12">
        <f>'FACILITY PIVOT'!P22</f>
        <v>0</v>
      </c>
      <c r="AC17" s="12">
        <f>'FACILITY PIVOT'!P27</f>
        <v>0</v>
      </c>
      <c r="AD17" s="12">
        <f>'FACILITY PIVOT'!P23</f>
        <v>0</v>
      </c>
      <c r="AE17" s="12">
        <f>'FACILITY PIVOT'!P26</f>
        <v>0</v>
      </c>
      <c r="AF17" s="12">
        <f>'FACILITY PIVOT'!P25</f>
        <v>0</v>
      </c>
      <c r="AG17" s="12">
        <f>'FACILITY PIVOT'!P24</f>
        <v>0</v>
      </c>
      <c r="AH17" s="12">
        <f>'FACILITY PIVOT'!P33</f>
        <v>0</v>
      </c>
      <c r="AM17" s="12" t="s">
        <v>245</v>
      </c>
      <c r="AN17" s="12" t="s">
        <v>244</v>
      </c>
      <c r="AO17" s="12" t="s">
        <v>189</v>
      </c>
      <c r="AP17" s="12" t="s">
        <v>188</v>
      </c>
    </row>
    <row r="18" spans="1:42" x14ac:dyDescent="0.25">
      <c r="A18" s="2">
        <f>'FACILITY PIVOT'!Q6</f>
        <v>43906</v>
      </c>
      <c r="B18" s="12">
        <f>'FACILITY PIVOT'!Q7</f>
        <v>0</v>
      </c>
      <c r="C18" s="12">
        <f>'FACILITY PIVOT'!Q7</f>
        <v>0</v>
      </c>
      <c r="D18" s="12">
        <f>'FACILITY PIVOT'!Q9</f>
        <v>0</v>
      </c>
      <c r="E18" s="9" t="str">
        <f t="shared" si="0"/>
        <v>-</v>
      </c>
      <c r="F18" s="12">
        <f>'FACILITY PIVOT'!Q10</f>
        <v>0</v>
      </c>
      <c r="G18" s="39">
        <f>'FACILITY PIVOT'!Q11</f>
        <v>0</v>
      </c>
      <c r="H18" s="9" t="str">
        <f t="shared" si="1"/>
        <v>-</v>
      </c>
      <c r="I18" s="9" t="str">
        <f t="shared" si="2"/>
        <v>-</v>
      </c>
      <c r="J18" s="16"/>
      <c r="K18" s="12">
        <f>'FACILITY PIVOT'!Q12</f>
        <v>0</v>
      </c>
      <c r="L18" s="9" t="str">
        <f t="shared" si="3"/>
        <v>-</v>
      </c>
      <c r="M18" s="12">
        <f>'FACILITY PIVOT'!Q15</f>
        <v>0</v>
      </c>
      <c r="N18" s="9" t="str">
        <f t="shared" si="4"/>
        <v>-</v>
      </c>
      <c r="O18" s="12">
        <f>'FACILITY PIVOT'!Q13</f>
        <v>0</v>
      </c>
      <c r="P18" s="12">
        <f>'FACILITY PIVOT'!Q14</f>
        <v>0</v>
      </c>
      <c r="Q18" s="9" t="str">
        <f t="shared" si="5"/>
        <v>-</v>
      </c>
      <c r="R18" s="1">
        <f t="shared" si="6"/>
        <v>0</v>
      </c>
      <c r="S18" s="16"/>
      <c r="T18" s="12">
        <f>'FACILITY PIVOT'!Q17</f>
        <v>0</v>
      </c>
      <c r="U18" s="12">
        <f>'FACILITY PIVOT'!Q18</f>
        <v>0</v>
      </c>
      <c r="V18" s="12">
        <f>'FACILITY PIVOT'!Q19</f>
        <v>0</v>
      </c>
      <c r="W18" s="9" t="str">
        <f t="shared" si="7"/>
        <v>-</v>
      </c>
      <c r="Y18" s="12">
        <f>'FACILITY PIVOT'!Q16</f>
        <v>0</v>
      </c>
      <c r="Z18" s="12">
        <f>'FACILITY PIVOT'!Q20</f>
        <v>0</v>
      </c>
      <c r="AA18" s="12">
        <f>'FACILITY PIVOT'!Q21</f>
        <v>0</v>
      </c>
      <c r="AB18" s="12">
        <f>'FACILITY PIVOT'!Q22</f>
        <v>0</v>
      </c>
      <c r="AC18" s="12">
        <f>'FACILITY PIVOT'!Q27</f>
        <v>0</v>
      </c>
      <c r="AD18" s="12">
        <f>'FACILITY PIVOT'!Q23</f>
        <v>0</v>
      </c>
      <c r="AE18" s="12">
        <f>'FACILITY PIVOT'!Q26</f>
        <v>0</v>
      </c>
      <c r="AF18" s="12">
        <f>'FACILITY PIVOT'!Q25</f>
        <v>0</v>
      </c>
      <c r="AG18" s="12">
        <f>'FACILITY PIVOT'!Q24</f>
        <v>0</v>
      </c>
      <c r="AH18" s="12">
        <f>'FACILITY PIVOT'!Q33</f>
        <v>0</v>
      </c>
      <c r="AM18" s="12">
        <f>INDEX($AC$3:$AC$29,MATCH($AO$6,Periodfac))</f>
        <v>168</v>
      </c>
      <c r="AN18" s="12">
        <f>INDEX($AE$3:$AE$29,MATCH($AO$6,Periodfac))</f>
        <v>56</v>
      </c>
      <c r="AO18" s="12">
        <f>INDEX($AF$3:$AF$29,MATCH($AO$6,Periodfac))</f>
        <v>3</v>
      </c>
      <c r="AP18" s="12">
        <f>INDEX($AG$3:$AG$29,MATCH($AO$6,Periodfac))</f>
        <v>3</v>
      </c>
    </row>
    <row r="19" spans="1:42" x14ac:dyDescent="0.25">
      <c r="A19" s="2">
        <f>'FACILITY PIVOT'!R6</f>
        <v>43907</v>
      </c>
      <c r="B19" s="12">
        <f>'FACILITY PIVOT'!R7</f>
        <v>0</v>
      </c>
      <c r="C19" s="12">
        <f>'FACILITY PIVOT'!R7</f>
        <v>0</v>
      </c>
      <c r="D19" s="12">
        <f>'FACILITY PIVOT'!R9</f>
        <v>0</v>
      </c>
      <c r="E19" s="9" t="str">
        <f t="shared" si="0"/>
        <v>-</v>
      </c>
      <c r="F19" s="12">
        <f>'FACILITY PIVOT'!R10</f>
        <v>0</v>
      </c>
      <c r="G19" s="39">
        <f>'FACILITY PIVOT'!R11</f>
        <v>0</v>
      </c>
      <c r="H19" s="9" t="str">
        <f t="shared" si="1"/>
        <v>-</v>
      </c>
      <c r="I19" s="9" t="str">
        <f t="shared" si="2"/>
        <v>-</v>
      </c>
      <c r="J19" s="16"/>
      <c r="K19" s="12">
        <f>'FACILITY PIVOT'!R12</f>
        <v>0</v>
      </c>
      <c r="L19" s="9" t="str">
        <f t="shared" si="3"/>
        <v>-</v>
      </c>
      <c r="M19" s="12">
        <f>'FACILITY PIVOT'!R15</f>
        <v>0</v>
      </c>
      <c r="N19" s="9" t="str">
        <f t="shared" si="4"/>
        <v>-</v>
      </c>
      <c r="O19" s="12">
        <f>'FACILITY PIVOT'!R13</f>
        <v>0</v>
      </c>
      <c r="P19" s="12">
        <f>'FACILITY PIVOT'!R14</f>
        <v>0</v>
      </c>
      <c r="Q19" s="9" t="str">
        <f t="shared" si="5"/>
        <v>-</v>
      </c>
      <c r="R19" s="1">
        <f t="shared" si="6"/>
        <v>0</v>
      </c>
      <c r="S19" s="16"/>
      <c r="T19" s="12">
        <f>'FACILITY PIVOT'!R17</f>
        <v>0</v>
      </c>
      <c r="U19" s="12">
        <f>'FACILITY PIVOT'!R18</f>
        <v>0</v>
      </c>
      <c r="V19" s="12">
        <f>'FACILITY PIVOT'!R19</f>
        <v>0</v>
      </c>
      <c r="W19" s="9" t="str">
        <f t="shared" si="7"/>
        <v>-</v>
      </c>
      <c r="Y19" s="12">
        <f>'FACILITY PIVOT'!R16</f>
        <v>0</v>
      </c>
      <c r="Z19" s="12">
        <f>'FACILITY PIVOT'!R20</f>
        <v>0</v>
      </c>
      <c r="AA19" s="12">
        <f>'FACILITY PIVOT'!R21</f>
        <v>0</v>
      </c>
      <c r="AB19" s="12">
        <f>'FACILITY PIVOT'!R22</f>
        <v>0</v>
      </c>
      <c r="AC19" s="12">
        <f>'FACILITY PIVOT'!R27</f>
        <v>0</v>
      </c>
      <c r="AD19" s="12">
        <f>'FACILITY PIVOT'!R23</f>
        <v>0</v>
      </c>
      <c r="AE19" s="12">
        <f>'FACILITY PIVOT'!R26</f>
        <v>0</v>
      </c>
      <c r="AF19" s="12">
        <f>'FACILITY PIVOT'!R25</f>
        <v>0</v>
      </c>
      <c r="AG19" s="12">
        <f>'FACILITY PIVOT'!R24</f>
        <v>0</v>
      </c>
      <c r="AH19" s="12">
        <f>'FACILITY PIVOT'!R33</f>
        <v>0</v>
      </c>
    </row>
    <row r="20" spans="1:42" x14ac:dyDescent="0.25">
      <c r="A20" s="2">
        <f>'FACILITY PIVOT'!S6</f>
        <v>43908</v>
      </c>
      <c r="B20" s="12">
        <f>'FACILITY PIVOT'!S7</f>
        <v>0</v>
      </c>
      <c r="C20" s="12">
        <f>'FACILITY PIVOT'!Q7</f>
        <v>0</v>
      </c>
      <c r="D20" s="12">
        <f>'FACILITY PIVOT'!S9</f>
        <v>0</v>
      </c>
      <c r="E20" s="9" t="str">
        <f t="shared" si="0"/>
        <v>-</v>
      </c>
      <c r="F20" s="12">
        <f>'FACILITY PIVOT'!S10</f>
        <v>0</v>
      </c>
      <c r="G20" s="39">
        <f>'FACILITY PIVOT'!S11</f>
        <v>0</v>
      </c>
      <c r="H20" s="9" t="str">
        <f t="shared" si="1"/>
        <v>-</v>
      </c>
      <c r="I20" s="9" t="str">
        <f t="shared" si="2"/>
        <v>-</v>
      </c>
      <c r="J20" s="16"/>
      <c r="K20" s="12">
        <f>'FACILITY PIVOT'!S12</f>
        <v>0</v>
      </c>
      <c r="L20" s="9" t="str">
        <f t="shared" si="3"/>
        <v>-</v>
      </c>
      <c r="M20" s="12">
        <f>'FACILITY PIVOT'!S15</f>
        <v>0</v>
      </c>
      <c r="N20" s="9" t="str">
        <f t="shared" si="4"/>
        <v>-</v>
      </c>
      <c r="O20" s="12">
        <f>'FACILITY PIVOT'!S13</f>
        <v>0</v>
      </c>
      <c r="P20" s="12">
        <f>'FACILITY PIVOT'!S14</f>
        <v>0</v>
      </c>
      <c r="Q20" s="9" t="str">
        <f t="shared" si="5"/>
        <v>-</v>
      </c>
      <c r="R20" s="1">
        <f t="shared" si="6"/>
        <v>0</v>
      </c>
      <c r="S20" s="16"/>
      <c r="T20" s="12">
        <f>'FACILITY PIVOT'!S17</f>
        <v>0</v>
      </c>
      <c r="U20" s="12">
        <f>'FACILITY PIVOT'!S18</f>
        <v>0</v>
      </c>
      <c r="V20" s="12">
        <f>'FACILITY PIVOT'!S19</f>
        <v>0</v>
      </c>
      <c r="W20" s="9" t="str">
        <f t="shared" si="7"/>
        <v>-</v>
      </c>
      <c r="Y20" s="12">
        <f>'FACILITY PIVOT'!S16</f>
        <v>0</v>
      </c>
      <c r="Z20" s="12">
        <f>'FACILITY PIVOT'!S20</f>
        <v>0</v>
      </c>
      <c r="AA20" s="12">
        <f>'FACILITY PIVOT'!S21</f>
        <v>0</v>
      </c>
      <c r="AB20" s="12">
        <f>'FACILITY PIVOT'!S22</f>
        <v>0</v>
      </c>
      <c r="AC20" s="12">
        <f>'FACILITY PIVOT'!S27</f>
        <v>0</v>
      </c>
      <c r="AD20" s="12">
        <f>'FACILITY PIVOT'!S23</f>
        <v>0</v>
      </c>
      <c r="AE20" s="12">
        <f>'FACILITY PIVOT'!S26</f>
        <v>0</v>
      </c>
      <c r="AF20" s="12">
        <f>'FACILITY PIVOT'!S25</f>
        <v>0</v>
      </c>
      <c r="AG20" s="12">
        <f>'FACILITY PIVOT'!S24</f>
        <v>0</v>
      </c>
      <c r="AH20" s="12">
        <f>'FACILITY PIVOT'!S33</f>
        <v>0</v>
      </c>
      <c r="AM20" t="s">
        <v>342</v>
      </c>
      <c r="AN20" t="s">
        <v>214</v>
      </c>
      <c r="AO20" t="s">
        <v>120</v>
      </c>
      <c r="AP20" t="s">
        <v>121</v>
      </c>
    </row>
    <row r="21" spans="1:42" x14ac:dyDescent="0.25">
      <c r="A21" s="2">
        <f>'FACILITY PIVOT'!T6</f>
        <v>43909</v>
      </c>
      <c r="B21" s="12">
        <f>'FACILITY PIVOT'!T7</f>
        <v>0</v>
      </c>
      <c r="C21" s="12">
        <f>'FACILITY PIVOT'!R7</f>
        <v>0</v>
      </c>
      <c r="D21" s="12">
        <f>'FACILITY PIVOT'!T9</f>
        <v>0</v>
      </c>
      <c r="E21" s="9" t="str">
        <f t="shared" si="0"/>
        <v>-</v>
      </c>
      <c r="F21" s="12">
        <f>'FACILITY PIVOT'!T10</f>
        <v>0</v>
      </c>
      <c r="G21" s="39">
        <f>'FACILITY PIVOT'!T11</f>
        <v>0</v>
      </c>
      <c r="H21" s="9" t="str">
        <f t="shared" si="1"/>
        <v>-</v>
      </c>
      <c r="I21" s="9" t="str">
        <f t="shared" si="2"/>
        <v>-</v>
      </c>
      <c r="J21" s="16"/>
      <c r="K21" s="12">
        <f>'FACILITY PIVOT'!T12</f>
        <v>0</v>
      </c>
      <c r="L21" s="9" t="str">
        <f t="shared" si="3"/>
        <v>-</v>
      </c>
      <c r="M21" s="12">
        <f>'FACILITY PIVOT'!T15</f>
        <v>0</v>
      </c>
      <c r="N21" s="9" t="str">
        <f t="shared" si="4"/>
        <v>-</v>
      </c>
      <c r="O21" s="12">
        <f>'FACILITY PIVOT'!T13</f>
        <v>0</v>
      </c>
      <c r="P21" s="12">
        <f>'FACILITY PIVOT'!T14</f>
        <v>0</v>
      </c>
      <c r="Q21" s="9" t="str">
        <f t="shared" si="5"/>
        <v>-</v>
      </c>
      <c r="R21" s="1">
        <f t="shared" si="6"/>
        <v>0</v>
      </c>
      <c r="S21" s="16"/>
      <c r="T21" s="12">
        <f>'FACILITY PIVOT'!T17</f>
        <v>0</v>
      </c>
      <c r="U21" s="12">
        <f>'FACILITY PIVOT'!T18</f>
        <v>0</v>
      </c>
      <c r="V21" s="12">
        <f>'FACILITY PIVOT'!T19</f>
        <v>0</v>
      </c>
      <c r="W21" s="9" t="str">
        <f t="shared" si="7"/>
        <v>-</v>
      </c>
      <c r="Y21" s="12">
        <f>'FACILITY PIVOT'!T16</f>
        <v>0</v>
      </c>
      <c r="Z21" s="12">
        <f>'FACILITY PIVOT'!T20</f>
        <v>0</v>
      </c>
      <c r="AA21" s="12">
        <f>'FACILITY PIVOT'!T21</f>
        <v>0</v>
      </c>
      <c r="AB21" s="12">
        <f>'FACILITY PIVOT'!T22</f>
        <v>0</v>
      </c>
      <c r="AC21" s="12">
        <f>'FACILITY PIVOT'!T27</f>
        <v>0</v>
      </c>
      <c r="AD21" s="12">
        <f>'FACILITY PIVOT'!T23</f>
        <v>0</v>
      </c>
      <c r="AE21" s="12">
        <f>'FACILITY PIVOT'!T26</f>
        <v>0</v>
      </c>
      <c r="AF21" s="12">
        <f>'FACILITY PIVOT'!T25</f>
        <v>0</v>
      </c>
      <c r="AG21" s="12">
        <f>'FACILITY PIVOT'!T24</f>
        <v>0</v>
      </c>
      <c r="AH21" s="12">
        <f>'FACILITY PIVOT'!T33</f>
        <v>0</v>
      </c>
      <c r="AM21">
        <f>INDEX($AH$3:$AH$29,MATCH($AO$6,Periodfac))</f>
        <v>533</v>
      </c>
      <c r="AN21">
        <f>INDEX($B$3:$B$29,MATCH($AO$6,Periodfac))</f>
        <v>466</v>
      </c>
      <c r="AO21">
        <f>INDEX($C$3:$C$29,MATCH($AO$6,Periodfac))</f>
        <v>401</v>
      </c>
      <c r="AP21">
        <f>INDEX($D$3:$D$29,MATCH(AO6,Periodfac))</f>
        <v>20</v>
      </c>
    </row>
    <row r="22" spans="1:42" x14ac:dyDescent="0.25">
      <c r="A22" s="2">
        <f>'FACILITY PIVOT'!U6</f>
        <v>43910</v>
      </c>
      <c r="B22" s="12">
        <f>'FACILITY PIVOT'!U7</f>
        <v>0</v>
      </c>
      <c r="C22" s="12">
        <f>'FACILITY PIVOT'!S7</f>
        <v>0</v>
      </c>
      <c r="D22" s="12">
        <f>'FACILITY PIVOT'!U9</f>
        <v>0</v>
      </c>
      <c r="E22" s="9" t="str">
        <f t="shared" si="0"/>
        <v>-</v>
      </c>
      <c r="F22" s="12">
        <f>'FACILITY PIVOT'!U10</f>
        <v>0</v>
      </c>
      <c r="G22" s="39">
        <f>'FACILITY PIVOT'!U11</f>
        <v>0</v>
      </c>
      <c r="H22" s="9" t="str">
        <f t="shared" si="1"/>
        <v>-</v>
      </c>
      <c r="I22" s="9" t="str">
        <f t="shared" si="2"/>
        <v>-</v>
      </c>
      <c r="J22" s="16"/>
      <c r="K22" s="12">
        <f>'FACILITY PIVOT'!U12</f>
        <v>0</v>
      </c>
      <c r="L22" s="9" t="str">
        <f t="shared" si="3"/>
        <v>-</v>
      </c>
      <c r="M22" s="12">
        <f>'FACILITY PIVOT'!U15</f>
        <v>0</v>
      </c>
      <c r="N22" s="9" t="str">
        <f t="shared" si="4"/>
        <v>-</v>
      </c>
      <c r="O22" s="12">
        <f>'FACILITY PIVOT'!U13</f>
        <v>0</v>
      </c>
      <c r="P22" s="12">
        <f>'FACILITY PIVOT'!U13</f>
        <v>0</v>
      </c>
      <c r="Q22" s="9" t="str">
        <f t="shared" si="5"/>
        <v>-</v>
      </c>
      <c r="R22" s="1">
        <f t="shared" si="6"/>
        <v>0</v>
      </c>
      <c r="S22" s="16"/>
      <c r="T22" s="12">
        <f>'FACILITY PIVOT'!U17</f>
        <v>0</v>
      </c>
      <c r="U22" s="12">
        <f>'FACILITY PIVOT'!U18</f>
        <v>0</v>
      </c>
      <c r="V22" s="12">
        <f>'FACILITY PIVOT'!U19</f>
        <v>0</v>
      </c>
      <c r="W22" s="9" t="str">
        <f t="shared" si="7"/>
        <v>-</v>
      </c>
      <c r="Y22" s="12">
        <f>'FACILITY PIVOT'!U16</f>
        <v>0</v>
      </c>
      <c r="Z22" s="12">
        <f>'FACILITY PIVOT'!U20</f>
        <v>0</v>
      </c>
      <c r="AA22" s="12">
        <f>'FACILITY PIVOT'!U21</f>
        <v>0</v>
      </c>
      <c r="AB22" s="12">
        <f>'FACILITY PIVOT'!U22</f>
        <v>0</v>
      </c>
      <c r="AC22" s="12">
        <f>'FACILITY PIVOT'!U27</f>
        <v>0</v>
      </c>
      <c r="AD22" s="12">
        <f>'FACILITY PIVOT'!U23</f>
        <v>0</v>
      </c>
      <c r="AE22" s="12">
        <f>'FACILITY PIVOT'!U26</f>
        <v>0</v>
      </c>
      <c r="AF22" s="12">
        <f>'FACILITY PIVOT'!U25</f>
        <v>0</v>
      </c>
      <c r="AG22" s="12">
        <f>'FACILITY PIVOT'!U24</f>
        <v>0</v>
      </c>
      <c r="AH22" s="12">
        <f>'FACILITY PIVOT'!U33</f>
        <v>0</v>
      </c>
    </row>
    <row r="23" spans="1:42" x14ac:dyDescent="0.25">
      <c r="A23" s="2">
        <f>'FACILITY PIVOT'!V6</f>
        <v>43913</v>
      </c>
      <c r="B23" s="12">
        <f>'FACILITY PIVOT'!V7</f>
        <v>0</v>
      </c>
      <c r="C23" s="12">
        <f>'FACILITY PIVOT'!T7</f>
        <v>0</v>
      </c>
      <c r="D23" s="12">
        <f>'FACILITY PIVOT'!V9</f>
        <v>0</v>
      </c>
      <c r="E23" s="9" t="str">
        <f t="shared" si="0"/>
        <v>-</v>
      </c>
      <c r="F23" s="12">
        <f>'FACILITY PIVOT'!V10</f>
        <v>0</v>
      </c>
      <c r="G23" s="39">
        <f>'FACILITY PIVOT'!V11</f>
        <v>0</v>
      </c>
      <c r="H23" s="9" t="str">
        <f t="shared" si="1"/>
        <v>-</v>
      </c>
      <c r="I23" s="9" t="str">
        <f t="shared" si="2"/>
        <v>-</v>
      </c>
      <c r="J23" s="16"/>
      <c r="K23" s="12">
        <f>'FACILITY PIVOT'!V12</f>
        <v>0</v>
      </c>
      <c r="L23" s="9" t="str">
        <f t="shared" si="3"/>
        <v>-</v>
      </c>
      <c r="M23" s="12">
        <f>'FACILITY PIVOT'!V15</f>
        <v>0</v>
      </c>
      <c r="N23" s="9" t="str">
        <f t="shared" si="4"/>
        <v>-</v>
      </c>
      <c r="O23" s="12">
        <f>'FACILITY PIVOT'!V13</f>
        <v>0</v>
      </c>
      <c r="P23" s="12">
        <f>'FACILITY PIVOT'!V14</f>
        <v>0</v>
      </c>
      <c r="Q23" s="9" t="str">
        <f t="shared" si="5"/>
        <v>-</v>
      </c>
      <c r="R23" s="1">
        <f t="shared" si="6"/>
        <v>0</v>
      </c>
      <c r="S23" s="16"/>
      <c r="T23" s="12">
        <f>'FACILITY PIVOT'!V17</f>
        <v>0</v>
      </c>
      <c r="U23" s="12">
        <f>'FACILITY PIVOT'!V18</f>
        <v>0</v>
      </c>
      <c r="V23" s="12">
        <f>'FACILITY PIVOT'!V19</f>
        <v>0</v>
      </c>
      <c r="W23" s="9" t="str">
        <f t="shared" si="7"/>
        <v>-</v>
      </c>
      <c r="Y23" s="12">
        <f>'FACILITY PIVOT'!V16</f>
        <v>0</v>
      </c>
      <c r="Z23" s="12">
        <f>'FACILITY PIVOT'!V20</f>
        <v>0</v>
      </c>
      <c r="AA23" s="12">
        <f>'FACILITY PIVOT'!V21</f>
        <v>0</v>
      </c>
      <c r="AB23" s="12">
        <f>'FACILITY PIVOT'!V22</f>
        <v>0</v>
      </c>
      <c r="AC23" s="12">
        <f>'FACILITY PIVOT'!V27</f>
        <v>0</v>
      </c>
      <c r="AD23" s="12">
        <f>'FACILITY PIVOT'!V23</f>
        <v>0</v>
      </c>
      <c r="AE23" s="12">
        <f>'FACILITY PIVOT'!V26</f>
        <v>0</v>
      </c>
      <c r="AF23" s="12">
        <f>'FACILITY PIVOT'!V25</f>
        <v>0</v>
      </c>
      <c r="AG23" s="12">
        <f>'FACILITY PIVOT'!V24</f>
        <v>0</v>
      </c>
      <c r="AH23" s="12">
        <f>'FACILITY PIVOT'!V33</f>
        <v>0</v>
      </c>
    </row>
    <row r="24" spans="1:42" x14ac:dyDescent="0.25">
      <c r="A24" s="2">
        <f>'FACILITY PIVOT'!W6</f>
        <v>43914</v>
      </c>
      <c r="B24" s="12">
        <f>'FACILITY PIVOT'!W7</f>
        <v>0</v>
      </c>
      <c r="C24" s="12">
        <f>'FACILITY PIVOT'!U7</f>
        <v>0</v>
      </c>
      <c r="D24" s="12">
        <f>'FACILITY PIVOT'!W9</f>
        <v>0</v>
      </c>
      <c r="E24" s="9" t="str">
        <f t="shared" si="0"/>
        <v>-</v>
      </c>
      <c r="F24" s="12">
        <f>'FACILITY PIVOT'!W10</f>
        <v>0</v>
      </c>
      <c r="G24" s="39">
        <f>'FACILITY PIVOT'!W11</f>
        <v>0</v>
      </c>
      <c r="H24" s="9" t="str">
        <f t="shared" si="1"/>
        <v>-</v>
      </c>
      <c r="I24" s="9" t="str">
        <f t="shared" si="2"/>
        <v>-</v>
      </c>
      <c r="J24" s="16"/>
      <c r="K24" s="12">
        <f>'FACILITY PIVOT'!W12</f>
        <v>0</v>
      </c>
      <c r="L24" s="9" t="str">
        <f t="shared" si="3"/>
        <v>-</v>
      </c>
      <c r="M24" s="12">
        <f>'FACILITY PIVOT'!W15</f>
        <v>0</v>
      </c>
      <c r="N24" s="9" t="str">
        <f t="shared" si="4"/>
        <v>-</v>
      </c>
      <c r="O24" s="12">
        <f>'FACILITY PIVOT'!W13</f>
        <v>0</v>
      </c>
      <c r="P24" s="12">
        <f>'FACILITY PIVOT'!W14</f>
        <v>0</v>
      </c>
      <c r="Q24" s="9" t="str">
        <f t="shared" si="5"/>
        <v>-</v>
      </c>
      <c r="R24" s="1">
        <f t="shared" si="6"/>
        <v>0</v>
      </c>
      <c r="S24" s="16"/>
      <c r="T24" s="12">
        <f>'FACILITY PIVOT'!W17</f>
        <v>0</v>
      </c>
      <c r="U24" s="12">
        <f>'FACILITY PIVOT'!W18</f>
        <v>0</v>
      </c>
      <c r="V24" s="12">
        <f>'FACILITY PIVOT'!W19</f>
        <v>0</v>
      </c>
      <c r="W24" s="9" t="str">
        <f t="shared" si="7"/>
        <v>-</v>
      </c>
      <c r="Y24" s="12">
        <f>'FACILITY PIVOT'!W16</f>
        <v>0</v>
      </c>
      <c r="Z24" s="12">
        <f>'FACILITY PIVOT'!W20</f>
        <v>0</v>
      </c>
      <c r="AA24" s="12">
        <f>'FACILITY PIVOT'!W21</f>
        <v>0</v>
      </c>
      <c r="AB24" s="12">
        <f>'FACILITY PIVOT'!W22</f>
        <v>0</v>
      </c>
      <c r="AC24" s="12">
        <f>'FACILITY PIVOT'!W27</f>
        <v>0</v>
      </c>
      <c r="AD24" s="12">
        <f>'FACILITY PIVOT'!W23</f>
        <v>0</v>
      </c>
      <c r="AE24" s="12">
        <f>'FACILITY PIVOT'!W26</f>
        <v>0</v>
      </c>
      <c r="AF24" s="12">
        <f>'FACILITY PIVOT'!W25</f>
        <v>0</v>
      </c>
      <c r="AG24" s="12">
        <f>'FACILITY PIVOT'!W24</f>
        <v>0</v>
      </c>
      <c r="AH24" s="12">
        <f>'FACILITY PIVOT'!W33</f>
        <v>0</v>
      </c>
    </row>
    <row r="25" spans="1:42" x14ac:dyDescent="0.25">
      <c r="A25" s="2">
        <f>'FACILITY PIVOT'!X6</f>
        <v>43915</v>
      </c>
      <c r="B25" s="12">
        <f>'FACILITY PIVOT'!X7</f>
        <v>0</v>
      </c>
      <c r="C25" s="12">
        <f>'FACILITY PIVOT'!V7</f>
        <v>0</v>
      </c>
      <c r="D25" s="12">
        <f>'FACILITY PIVOT'!X9</f>
        <v>0</v>
      </c>
      <c r="E25" s="9" t="str">
        <f t="shared" si="0"/>
        <v>-</v>
      </c>
      <c r="F25" s="12">
        <f>'FACILITY PIVOT'!X10</f>
        <v>0</v>
      </c>
      <c r="G25" s="39">
        <f>'FACILITY PIVOT'!X11</f>
        <v>0</v>
      </c>
      <c r="H25" s="9" t="str">
        <f t="shared" si="1"/>
        <v>-</v>
      </c>
      <c r="I25" s="9" t="str">
        <f t="shared" si="2"/>
        <v>-</v>
      </c>
      <c r="J25" s="16"/>
      <c r="K25" s="12">
        <f>'FACILITY PIVOT'!X12</f>
        <v>0</v>
      </c>
      <c r="L25" s="9" t="str">
        <f t="shared" si="3"/>
        <v>-</v>
      </c>
      <c r="M25" s="12">
        <f>'FACILITY PIVOT'!X15</f>
        <v>0</v>
      </c>
      <c r="N25" s="9" t="str">
        <f t="shared" si="4"/>
        <v>-</v>
      </c>
      <c r="O25" s="12">
        <f>'FACILITY PIVOT'!X13</f>
        <v>0</v>
      </c>
      <c r="P25" s="12">
        <f>'FACILITY PIVOT'!X14</f>
        <v>0</v>
      </c>
      <c r="Q25" s="9" t="str">
        <f t="shared" si="5"/>
        <v>-</v>
      </c>
      <c r="R25" s="1">
        <f t="shared" si="6"/>
        <v>0</v>
      </c>
      <c r="S25" s="16"/>
      <c r="T25" s="12">
        <f>'FACILITY PIVOT'!X17</f>
        <v>0</v>
      </c>
      <c r="U25" s="12">
        <f>'FACILITY PIVOT'!X18</f>
        <v>0</v>
      </c>
      <c r="V25" s="12">
        <f>'FACILITY PIVOT'!X19</f>
        <v>0</v>
      </c>
      <c r="W25" s="9" t="str">
        <f t="shared" si="7"/>
        <v>-</v>
      </c>
      <c r="Y25" s="12">
        <f>'FACILITY PIVOT'!X16</f>
        <v>0</v>
      </c>
      <c r="Z25" s="12">
        <f>'FACILITY PIVOT'!X20</f>
        <v>0</v>
      </c>
      <c r="AA25" s="12">
        <f>'FACILITY PIVOT'!X21</f>
        <v>0</v>
      </c>
      <c r="AB25" s="12">
        <f>'FACILITY PIVOT'!X22</f>
        <v>0</v>
      </c>
      <c r="AC25" s="12">
        <f>'FACILITY PIVOT'!X27</f>
        <v>0</v>
      </c>
      <c r="AD25" s="12">
        <f>'FACILITY PIVOT'!X23</f>
        <v>0</v>
      </c>
      <c r="AE25" s="12">
        <f>'FACILITY PIVOT'!X26</f>
        <v>0</v>
      </c>
      <c r="AF25" s="12">
        <f>'FACILITY PIVOT'!X25</f>
        <v>0</v>
      </c>
      <c r="AG25" s="12">
        <f>'FACILITY PIVOT'!X24</f>
        <v>0</v>
      </c>
      <c r="AH25" s="12">
        <f>'FACILITY PIVOT'!X33</f>
        <v>0</v>
      </c>
    </row>
    <row r="26" spans="1:42" x14ac:dyDescent="0.25">
      <c r="A26" s="2">
        <f>'FACILITY PIVOT'!Y6</f>
        <v>43916</v>
      </c>
      <c r="B26" s="12">
        <f>'FACILITY PIVOT'!Y7</f>
        <v>0</v>
      </c>
      <c r="C26" s="12">
        <f>'FACILITY PIVOT'!W7</f>
        <v>0</v>
      </c>
      <c r="D26" s="12">
        <f>'FACILITY PIVOT'!Y9</f>
        <v>0</v>
      </c>
      <c r="E26" s="9" t="str">
        <f t="shared" si="0"/>
        <v>-</v>
      </c>
      <c r="F26" s="12">
        <f>'FACILITY PIVOT'!Y10</f>
        <v>0</v>
      </c>
      <c r="G26" s="39">
        <f>'FACILITY PIVOT'!Y11</f>
        <v>0</v>
      </c>
      <c r="H26" s="9" t="str">
        <f t="shared" si="1"/>
        <v>-</v>
      </c>
      <c r="I26" s="9" t="str">
        <f t="shared" si="2"/>
        <v>-</v>
      </c>
      <c r="J26" s="16"/>
      <c r="K26" s="12">
        <f>'FACILITY PIVOT'!Y12</f>
        <v>0</v>
      </c>
      <c r="L26" s="9" t="str">
        <f t="shared" si="3"/>
        <v>-</v>
      </c>
      <c r="M26" s="12">
        <f>'FACILITY PIVOT'!Y15</f>
        <v>0</v>
      </c>
      <c r="N26" s="9" t="str">
        <f t="shared" si="4"/>
        <v>-</v>
      </c>
      <c r="O26" s="12">
        <f>'FACILITY PIVOT'!Y13</f>
        <v>0</v>
      </c>
      <c r="P26" s="12">
        <f>'FACILITY PIVOT'!Y14</f>
        <v>0</v>
      </c>
      <c r="Q26" s="9" t="str">
        <f t="shared" si="5"/>
        <v>-</v>
      </c>
      <c r="R26" s="1">
        <f t="shared" si="6"/>
        <v>0</v>
      </c>
      <c r="S26" s="16"/>
      <c r="T26" s="12">
        <f>'FACILITY PIVOT'!Y17</f>
        <v>0</v>
      </c>
      <c r="U26" s="12">
        <f>'FACILITY PIVOT'!Y18</f>
        <v>0</v>
      </c>
      <c r="V26" s="12">
        <f>'FACILITY PIVOT'!Y19</f>
        <v>0</v>
      </c>
      <c r="W26" s="9" t="str">
        <f t="shared" si="7"/>
        <v>-</v>
      </c>
      <c r="Y26" s="12">
        <f>'FACILITY PIVOT'!Y16</f>
        <v>0</v>
      </c>
      <c r="Z26" s="12">
        <f>'FACILITY PIVOT'!Y20</f>
        <v>0</v>
      </c>
      <c r="AA26" s="12">
        <f>'FACILITY PIVOT'!Y21</f>
        <v>0</v>
      </c>
      <c r="AB26" s="12">
        <f>'FACILITY PIVOT'!Y22</f>
        <v>0</v>
      </c>
      <c r="AC26" s="12">
        <f>'FACILITY PIVOT'!Y27</f>
        <v>0</v>
      </c>
      <c r="AD26" s="12">
        <f>'FACILITY PIVOT'!Y23</f>
        <v>0</v>
      </c>
      <c r="AE26" s="12">
        <f>'FACILITY PIVOT'!Y26</f>
        <v>0</v>
      </c>
      <c r="AF26" s="12">
        <f>'FACILITY PIVOT'!Y25</f>
        <v>0</v>
      </c>
      <c r="AG26" s="12">
        <f>'FACILITY PIVOT'!Y24</f>
        <v>0</v>
      </c>
      <c r="AH26" s="12">
        <f>'FACILITY PIVOT'!Y33</f>
        <v>0</v>
      </c>
    </row>
    <row r="27" spans="1:42" x14ac:dyDescent="0.25">
      <c r="A27" s="2">
        <f>'FACILITY PIVOT'!Z6</f>
        <v>43917</v>
      </c>
      <c r="B27" s="12">
        <f>'FACILITY PIVOT'!Z7</f>
        <v>0</v>
      </c>
      <c r="C27" s="12">
        <f>'FACILITY PIVOT'!X7</f>
        <v>0</v>
      </c>
      <c r="D27" s="12">
        <f>'FACILITY PIVOT'!Z9</f>
        <v>0</v>
      </c>
      <c r="E27" s="9" t="str">
        <f t="shared" si="0"/>
        <v>-</v>
      </c>
      <c r="F27" s="12">
        <f>'FACILITY PIVOT'!Z10</f>
        <v>0</v>
      </c>
      <c r="G27" s="39">
        <f>'FACILITY PIVOT'!Z11</f>
        <v>0</v>
      </c>
      <c r="H27" s="9" t="str">
        <f t="shared" si="1"/>
        <v>-</v>
      </c>
      <c r="I27" s="9" t="str">
        <f t="shared" si="2"/>
        <v>-</v>
      </c>
      <c r="J27" s="16"/>
      <c r="K27" s="12">
        <f>'FACILITY PIVOT'!Z12</f>
        <v>0</v>
      </c>
      <c r="L27" s="9" t="str">
        <f t="shared" si="3"/>
        <v>-</v>
      </c>
      <c r="M27" s="12">
        <f>'FACILITY PIVOT'!Z15</f>
        <v>0</v>
      </c>
      <c r="N27" s="9" t="str">
        <f t="shared" si="4"/>
        <v>-</v>
      </c>
      <c r="O27" s="12">
        <f>'FACILITY PIVOT'!Z13</f>
        <v>0</v>
      </c>
      <c r="P27" s="12">
        <f>'FACILITY PIVOT'!Z14</f>
        <v>0</v>
      </c>
      <c r="Q27" s="9" t="str">
        <f t="shared" si="5"/>
        <v>-</v>
      </c>
      <c r="R27" s="1">
        <f t="shared" si="6"/>
        <v>0</v>
      </c>
      <c r="S27" s="16"/>
      <c r="T27" s="12">
        <f>'FACILITY PIVOT'!Z17</f>
        <v>0</v>
      </c>
      <c r="U27" s="12">
        <f>'FACILITY PIVOT'!Z18</f>
        <v>0</v>
      </c>
      <c r="V27" s="12">
        <f>'FACILITY PIVOT'!Z19</f>
        <v>0</v>
      </c>
      <c r="W27" s="9" t="str">
        <f t="shared" si="7"/>
        <v>-</v>
      </c>
      <c r="Y27" s="12">
        <f>'FACILITY PIVOT'!Z16</f>
        <v>0</v>
      </c>
      <c r="Z27" s="12">
        <f>'FACILITY PIVOT'!Z20</f>
        <v>0</v>
      </c>
      <c r="AA27" s="12">
        <f>'FACILITY PIVOT'!Z21</f>
        <v>0</v>
      </c>
      <c r="AB27" s="12">
        <f>'FACILITY PIVOT'!Z22</f>
        <v>0</v>
      </c>
      <c r="AC27" s="12">
        <f>'FACILITY PIVOT'!Z27</f>
        <v>0</v>
      </c>
      <c r="AD27" s="12">
        <f>'FACILITY PIVOT'!Z23</f>
        <v>0</v>
      </c>
      <c r="AE27" s="12">
        <f>'FACILITY PIVOT'!Z26</f>
        <v>0</v>
      </c>
      <c r="AF27" s="12">
        <f>'FACILITY PIVOT'!Z25</f>
        <v>0</v>
      </c>
      <c r="AG27" s="12">
        <f>'FACILITY PIVOT'!Z24</f>
        <v>0</v>
      </c>
      <c r="AH27" s="12">
        <f>'FACILITY PIVOT'!Z33</f>
        <v>0</v>
      </c>
    </row>
    <row r="28" spans="1:42" x14ac:dyDescent="0.25">
      <c r="A28" s="2">
        <f>'FACILITY PIVOT'!AA6</f>
        <v>43920</v>
      </c>
      <c r="B28" s="12">
        <f>'FACILITY PIVOT'!AA7</f>
        <v>0</v>
      </c>
      <c r="C28" s="12">
        <f>'FACILITY PIVOT'!Y7</f>
        <v>0</v>
      </c>
      <c r="D28" s="12">
        <f>'FACILITY PIVOT'!AA9</f>
        <v>0</v>
      </c>
      <c r="E28" s="9" t="str">
        <f t="shared" si="0"/>
        <v>-</v>
      </c>
      <c r="F28" s="12">
        <f>'FACILITY PIVOT'!AA10</f>
        <v>0</v>
      </c>
      <c r="G28" s="39">
        <f>'FACILITY PIVOT'!AA11</f>
        <v>0</v>
      </c>
      <c r="H28" s="9" t="str">
        <f t="shared" si="1"/>
        <v>-</v>
      </c>
      <c r="I28" s="9" t="str">
        <f t="shared" si="2"/>
        <v>-</v>
      </c>
      <c r="J28" s="16"/>
      <c r="K28" s="12">
        <f>'FACILITY PIVOT'!AA12</f>
        <v>0</v>
      </c>
      <c r="L28" s="9" t="str">
        <f t="shared" si="3"/>
        <v>-</v>
      </c>
      <c r="M28" s="12">
        <f>'FACILITY PIVOT'!AA15</f>
        <v>0</v>
      </c>
      <c r="N28" s="9" t="str">
        <f t="shared" si="4"/>
        <v>-</v>
      </c>
      <c r="O28" s="12">
        <f>'FACILITY PIVOT'!AA13</f>
        <v>0</v>
      </c>
      <c r="P28" s="12">
        <f>'FACILITY PIVOT'!AA14</f>
        <v>0</v>
      </c>
      <c r="Q28" s="9" t="str">
        <f t="shared" si="5"/>
        <v>-</v>
      </c>
      <c r="R28" s="1">
        <f t="shared" si="6"/>
        <v>0</v>
      </c>
      <c r="S28" s="16"/>
      <c r="T28" s="12">
        <f>'FACILITY PIVOT'!AA17</f>
        <v>0</v>
      </c>
      <c r="U28" s="12">
        <f>'FACILITY PIVOT'!AA18</f>
        <v>0</v>
      </c>
      <c r="V28" s="12">
        <f>'FACILITY PIVOT'!AA19</f>
        <v>0</v>
      </c>
      <c r="W28" s="9" t="str">
        <f t="shared" si="7"/>
        <v>-</v>
      </c>
      <c r="Y28" s="12">
        <f>'FACILITY PIVOT'!AA16</f>
        <v>0</v>
      </c>
      <c r="Z28" s="12">
        <f>'FACILITY PIVOT'!AA20</f>
        <v>0</v>
      </c>
      <c r="AA28" s="12">
        <f>'FACILITY PIVOT'!AA21</f>
        <v>0</v>
      </c>
      <c r="AB28" s="12">
        <f>'FACILITY PIVOT'!AA22</f>
        <v>0</v>
      </c>
      <c r="AC28" s="12">
        <f>'FACILITY PIVOT'!AA27</f>
        <v>0</v>
      </c>
      <c r="AD28" s="12">
        <f>'FACILITY PIVOT'!AA23</f>
        <v>0</v>
      </c>
      <c r="AE28" s="12">
        <f>'FACILITY PIVOT'!AA26</f>
        <v>0</v>
      </c>
      <c r="AF28" s="12">
        <f>'FACILITY PIVOT'!AA25</f>
        <v>0</v>
      </c>
      <c r="AG28" s="12">
        <f>'FACILITY PIVOT'!AA24</f>
        <v>0</v>
      </c>
      <c r="AH28" s="12">
        <f>'FACILITY PIVOT'!AA33</f>
        <v>0</v>
      </c>
    </row>
    <row r="29" spans="1:42" x14ac:dyDescent="0.25">
      <c r="A29" s="2">
        <f>'FACILITY PIVOT'!AB6</f>
        <v>43921</v>
      </c>
      <c r="B29" s="12">
        <f>'FACILITY PIVOT'!AB7</f>
        <v>0</v>
      </c>
      <c r="C29" s="12">
        <f>'FACILITY PIVOT'!Z7</f>
        <v>0</v>
      </c>
      <c r="D29" s="12">
        <f>'FACILITY PIVOT'!AB9</f>
        <v>0</v>
      </c>
      <c r="E29" s="9" t="str">
        <f t="shared" si="0"/>
        <v>-</v>
      </c>
      <c r="F29" s="12">
        <f>'FACILITY PIVOT'!AB10</f>
        <v>0</v>
      </c>
      <c r="G29" s="39">
        <f>'FACILITY PIVOT'!AB11</f>
        <v>0</v>
      </c>
      <c r="H29" s="9" t="str">
        <f t="shared" si="1"/>
        <v>-</v>
      </c>
      <c r="I29" s="9" t="str">
        <f t="shared" si="2"/>
        <v>-</v>
      </c>
      <c r="J29" s="16"/>
      <c r="K29" s="12">
        <f>'FACILITY PIVOT'!AB12</f>
        <v>0</v>
      </c>
      <c r="L29" s="9" t="str">
        <f t="shared" si="3"/>
        <v>-</v>
      </c>
      <c r="M29" s="12">
        <f>'FACILITY PIVOT'!AB15</f>
        <v>0</v>
      </c>
      <c r="N29" s="9" t="str">
        <f t="shared" si="4"/>
        <v>-</v>
      </c>
      <c r="O29" s="12">
        <f>'FACILITY PIVOT'!AB13</f>
        <v>0</v>
      </c>
      <c r="P29" s="12">
        <f>'FACILITY PIVOT'!AB14</f>
        <v>0</v>
      </c>
      <c r="Q29" s="9" t="str">
        <f t="shared" si="5"/>
        <v>-</v>
      </c>
      <c r="R29" s="1">
        <f t="shared" si="6"/>
        <v>0</v>
      </c>
      <c r="S29" s="16"/>
      <c r="T29" s="12">
        <f>'FACILITY PIVOT'!AB17</f>
        <v>0</v>
      </c>
      <c r="U29" s="12">
        <f>'FACILITY PIVOT'!AB18</f>
        <v>0</v>
      </c>
      <c r="V29" s="12">
        <f>'FACILITY PIVOT'!AB19</f>
        <v>0</v>
      </c>
      <c r="W29" s="9" t="str">
        <f t="shared" si="7"/>
        <v>-</v>
      </c>
      <c r="Y29" s="12">
        <f>'FACILITY PIVOT'!AB16</f>
        <v>0</v>
      </c>
      <c r="Z29" s="12">
        <f>'FACILITY PIVOT'!AB20</f>
        <v>0</v>
      </c>
      <c r="AA29" s="12">
        <f>'FACILITY PIVOT'!AB21</f>
        <v>0</v>
      </c>
      <c r="AB29" s="12">
        <f>'FACILITY PIVOT'!AB22</f>
        <v>0</v>
      </c>
      <c r="AC29" s="12">
        <f>'FACILITY PIVOT'!AB27</f>
        <v>0</v>
      </c>
      <c r="AD29" s="12">
        <f>'FACILITY PIVOT'!AB23</f>
        <v>0</v>
      </c>
      <c r="AE29" s="12">
        <f>'FACILITY PIVOT'!AB26</f>
        <v>0</v>
      </c>
      <c r="AF29" s="12">
        <f>'FACILITY PIVOT'!AB25</f>
        <v>0</v>
      </c>
      <c r="AG29" s="12">
        <f>'FACILITY PIVOT'!AB24</f>
        <v>0</v>
      </c>
      <c r="AH29" s="12">
        <f>'FACILITY PIVOT'!AB33</f>
        <v>0</v>
      </c>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DA179-C3C0-4392-8A2C-51B1E370B82D}">
  <dimension ref="A1:AC1681"/>
  <sheetViews>
    <sheetView topLeftCell="I1" workbookViewId="0">
      <selection activeCell="X1" sqref="X1:X1161"/>
    </sheetView>
  </sheetViews>
  <sheetFormatPr defaultRowHeight="15" x14ac:dyDescent="0.25"/>
  <cols>
    <col min="3" max="3" width="9.7109375" bestFit="1" customWidth="1"/>
  </cols>
  <sheetData>
    <row r="1" spans="1:29" x14ac:dyDescent="0.25">
      <c r="A1" t="s">
        <v>85</v>
      </c>
      <c r="B1" t="s">
        <v>118</v>
      </c>
      <c r="C1" s="2" t="s">
        <v>144</v>
      </c>
      <c r="D1" t="s">
        <v>119</v>
      </c>
      <c r="E1" t="s">
        <v>120</v>
      </c>
      <c r="F1" t="s">
        <v>121</v>
      </c>
      <c r="G1" t="s">
        <v>122</v>
      </c>
      <c r="H1" t="s">
        <v>123</v>
      </c>
      <c r="I1" t="s">
        <v>124</v>
      </c>
      <c r="J1" t="s">
        <v>125</v>
      </c>
      <c r="K1" t="s">
        <v>126</v>
      </c>
      <c r="L1" t="s">
        <v>127</v>
      </c>
      <c r="M1" t="s">
        <v>128</v>
      </c>
      <c r="N1" t="s">
        <v>129</v>
      </c>
      <c r="O1" t="s">
        <v>130</v>
      </c>
      <c r="P1" t="s">
        <v>131</v>
      </c>
      <c r="Q1" t="s">
        <v>132</v>
      </c>
      <c r="R1" t="s">
        <v>133</v>
      </c>
      <c r="S1" t="s">
        <v>134</v>
      </c>
      <c r="T1" t="s">
        <v>135</v>
      </c>
      <c r="U1" t="s">
        <v>188</v>
      </c>
      <c r="V1" t="s">
        <v>189</v>
      </c>
      <c r="W1" t="s">
        <v>190</v>
      </c>
      <c r="X1" t="s">
        <v>191</v>
      </c>
      <c r="Y1" t="s">
        <v>136</v>
      </c>
      <c r="Z1" t="s">
        <v>137</v>
      </c>
      <c r="AA1" t="s">
        <v>138</v>
      </c>
      <c r="AB1" t="s">
        <v>139</v>
      </c>
      <c r="AC1" t="s">
        <v>140</v>
      </c>
    </row>
    <row r="2" spans="1:29" x14ac:dyDescent="0.25">
      <c r="A2" s="86" t="s">
        <v>168</v>
      </c>
      <c r="B2" t="s">
        <v>110</v>
      </c>
      <c r="C2" s="2">
        <v>43864</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row>
    <row r="3" spans="1:29" x14ac:dyDescent="0.25">
      <c r="A3" s="86"/>
      <c r="B3" t="s">
        <v>111</v>
      </c>
      <c r="C3" s="2">
        <v>43864</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row>
    <row r="4" spans="1:29" x14ac:dyDescent="0.25">
      <c r="A4" s="86"/>
      <c r="B4" t="s">
        <v>112</v>
      </c>
      <c r="C4" s="2">
        <v>43864</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row>
    <row r="5" spans="1:29" x14ac:dyDescent="0.25">
      <c r="A5" s="86"/>
      <c r="B5" t="s">
        <v>113</v>
      </c>
      <c r="C5" s="2">
        <v>43864</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row>
    <row r="6" spans="1:29" x14ac:dyDescent="0.25">
      <c r="A6" s="86" t="s">
        <v>169</v>
      </c>
      <c r="B6" t="s">
        <v>110</v>
      </c>
      <c r="C6" s="2">
        <v>43864</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row>
    <row r="7" spans="1:29" x14ac:dyDescent="0.25">
      <c r="A7" s="86"/>
      <c r="B7" t="s">
        <v>111</v>
      </c>
      <c r="C7" s="2">
        <v>43864</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row>
    <row r="8" spans="1:29" x14ac:dyDescent="0.25">
      <c r="A8" s="86"/>
      <c r="B8" t="s">
        <v>112</v>
      </c>
      <c r="C8" s="2">
        <v>43864</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row>
    <row r="9" spans="1:29" x14ac:dyDescent="0.25">
      <c r="A9" s="86"/>
      <c r="B9" t="s">
        <v>113</v>
      </c>
      <c r="C9" s="2">
        <v>43864</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row>
    <row r="10" spans="1:29" x14ac:dyDescent="0.25">
      <c r="A10" s="86" t="s">
        <v>170</v>
      </c>
      <c r="B10" t="s">
        <v>110</v>
      </c>
      <c r="C10" s="2">
        <v>43864</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row>
    <row r="11" spans="1:29" x14ac:dyDescent="0.25">
      <c r="A11" s="86"/>
      <c r="B11" t="s">
        <v>111</v>
      </c>
      <c r="C11" s="2">
        <v>43864</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row>
    <row r="12" spans="1:29" x14ac:dyDescent="0.25">
      <c r="A12" s="86"/>
      <c r="B12" t="s">
        <v>112</v>
      </c>
      <c r="C12" s="2">
        <v>43864</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row>
    <row r="13" spans="1:29" x14ac:dyDescent="0.25">
      <c r="A13" s="86"/>
      <c r="B13" t="s">
        <v>113</v>
      </c>
      <c r="C13" s="2">
        <v>43864</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row>
    <row r="14" spans="1:29" x14ac:dyDescent="0.25">
      <c r="A14" s="86" t="s">
        <v>171</v>
      </c>
      <c r="B14" t="s">
        <v>110</v>
      </c>
      <c r="C14" s="2">
        <v>43864</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row>
    <row r="15" spans="1:29" x14ac:dyDescent="0.25">
      <c r="A15" s="86"/>
      <c r="B15" t="s">
        <v>111</v>
      </c>
      <c r="C15" s="2">
        <v>43864</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row>
    <row r="16" spans="1:29" x14ac:dyDescent="0.25">
      <c r="A16" s="86"/>
      <c r="B16" t="s">
        <v>112</v>
      </c>
      <c r="C16" s="2">
        <v>43864</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row>
    <row r="17" spans="1:29" x14ac:dyDescent="0.25">
      <c r="A17" s="86"/>
      <c r="B17" t="s">
        <v>113</v>
      </c>
      <c r="C17" s="2">
        <v>43864</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row>
    <row r="18" spans="1:29" x14ac:dyDescent="0.25">
      <c r="A18" s="86" t="s">
        <v>16</v>
      </c>
      <c r="B18" t="s">
        <v>110</v>
      </c>
      <c r="C18" s="2">
        <v>43864</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row>
    <row r="19" spans="1:29" x14ac:dyDescent="0.25">
      <c r="A19" s="86"/>
      <c r="B19" t="s">
        <v>111</v>
      </c>
      <c r="C19" s="2">
        <v>43864</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row>
    <row r="20" spans="1:29" x14ac:dyDescent="0.25">
      <c r="A20" s="86"/>
      <c r="B20" t="s">
        <v>112</v>
      </c>
      <c r="C20" s="2">
        <v>43864</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row>
    <row r="21" spans="1:29" x14ac:dyDescent="0.25">
      <c r="A21" s="86"/>
      <c r="B21" t="s">
        <v>113</v>
      </c>
      <c r="C21" s="2">
        <v>43864</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row>
    <row r="22" spans="1:29" x14ac:dyDescent="0.25">
      <c r="A22" s="86" t="s">
        <v>172</v>
      </c>
      <c r="B22" t="s">
        <v>110</v>
      </c>
      <c r="C22" s="2">
        <v>43864</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row>
    <row r="23" spans="1:29" x14ac:dyDescent="0.25">
      <c r="A23" s="86"/>
      <c r="B23" t="s">
        <v>111</v>
      </c>
      <c r="C23" s="2">
        <v>43864</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row>
    <row r="24" spans="1:29" x14ac:dyDescent="0.25">
      <c r="A24" s="86"/>
      <c r="B24" t="s">
        <v>112</v>
      </c>
      <c r="C24" s="2">
        <v>43864</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row>
    <row r="25" spans="1:29" x14ac:dyDescent="0.25">
      <c r="A25" s="86"/>
      <c r="B25" t="s">
        <v>113</v>
      </c>
      <c r="C25" s="2">
        <v>43864</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row>
    <row r="26" spans="1:29" x14ac:dyDescent="0.25">
      <c r="A26" s="86" t="s">
        <v>173</v>
      </c>
      <c r="B26" t="s">
        <v>110</v>
      </c>
      <c r="C26" s="2">
        <v>43864</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row>
    <row r="27" spans="1:29" x14ac:dyDescent="0.25">
      <c r="A27" s="86"/>
      <c r="B27" t="s">
        <v>111</v>
      </c>
      <c r="C27" s="2">
        <v>43864</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row>
    <row r="28" spans="1:29" x14ac:dyDescent="0.25">
      <c r="A28" s="86"/>
      <c r="B28" t="s">
        <v>112</v>
      </c>
      <c r="C28" s="2">
        <v>43864</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row>
    <row r="29" spans="1:29" x14ac:dyDescent="0.25">
      <c r="A29" s="86"/>
      <c r="B29" t="s">
        <v>113</v>
      </c>
      <c r="C29" s="2">
        <v>43864</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row>
    <row r="30" spans="1:29" x14ac:dyDescent="0.25">
      <c r="A30" s="86" t="s">
        <v>174</v>
      </c>
      <c r="B30" t="s">
        <v>110</v>
      </c>
      <c r="C30" s="2">
        <v>43864</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row>
    <row r="31" spans="1:29" x14ac:dyDescent="0.25">
      <c r="A31" s="86"/>
      <c r="B31" t="s">
        <v>111</v>
      </c>
      <c r="C31" s="2">
        <v>43864</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row>
    <row r="32" spans="1:29" x14ac:dyDescent="0.25">
      <c r="A32" s="86"/>
      <c r="B32" t="s">
        <v>112</v>
      </c>
      <c r="C32" s="2">
        <v>43864</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row>
    <row r="33" spans="1:29" x14ac:dyDescent="0.25">
      <c r="A33" s="86"/>
      <c r="B33" t="s">
        <v>113</v>
      </c>
      <c r="C33" s="2">
        <v>43864</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row>
    <row r="34" spans="1:29" x14ac:dyDescent="0.25">
      <c r="A34" s="86" t="s">
        <v>175</v>
      </c>
      <c r="B34" t="s">
        <v>110</v>
      </c>
      <c r="C34" s="2">
        <v>43864</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row>
    <row r="35" spans="1:29" x14ac:dyDescent="0.25">
      <c r="A35" s="86"/>
      <c r="B35" t="s">
        <v>111</v>
      </c>
      <c r="C35" s="2">
        <v>43864</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row>
    <row r="36" spans="1:29" x14ac:dyDescent="0.25">
      <c r="A36" s="86"/>
      <c r="B36" t="s">
        <v>112</v>
      </c>
      <c r="C36" s="2">
        <v>43864</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row>
    <row r="37" spans="1:29" x14ac:dyDescent="0.25">
      <c r="A37" s="86"/>
      <c r="B37" t="s">
        <v>113</v>
      </c>
      <c r="C37" s="2">
        <v>43864</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row>
    <row r="38" spans="1:29" x14ac:dyDescent="0.25">
      <c r="A38" s="86" t="s">
        <v>176</v>
      </c>
      <c r="B38" t="s">
        <v>110</v>
      </c>
      <c r="C38" s="2">
        <v>43864</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row>
    <row r="39" spans="1:29" x14ac:dyDescent="0.25">
      <c r="A39" s="86"/>
      <c r="B39" t="s">
        <v>111</v>
      </c>
      <c r="C39" s="2">
        <v>43864</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row>
    <row r="40" spans="1:29" x14ac:dyDescent="0.25">
      <c r="A40" s="86"/>
      <c r="B40" t="s">
        <v>112</v>
      </c>
      <c r="C40" s="2">
        <v>43864</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row>
    <row r="41" spans="1:29" x14ac:dyDescent="0.25">
      <c r="A41" s="86"/>
      <c r="B41" t="s">
        <v>113</v>
      </c>
      <c r="C41" s="2">
        <v>43864</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row>
    <row r="42" spans="1:29" x14ac:dyDescent="0.25">
      <c r="A42" s="86" t="s">
        <v>177</v>
      </c>
      <c r="B42" t="s">
        <v>110</v>
      </c>
      <c r="C42" s="2">
        <v>43864</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row>
    <row r="43" spans="1:29" x14ac:dyDescent="0.25">
      <c r="A43" s="86"/>
      <c r="B43" t="s">
        <v>111</v>
      </c>
      <c r="C43" s="2">
        <v>43864</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row>
    <row r="44" spans="1:29" x14ac:dyDescent="0.25">
      <c r="A44" s="86"/>
      <c r="B44" t="s">
        <v>112</v>
      </c>
      <c r="C44" s="2">
        <v>43864</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row>
    <row r="45" spans="1:29" x14ac:dyDescent="0.25">
      <c r="A45" s="86"/>
      <c r="B45" t="s">
        <v>113</v>
      </c>
      <c r="C45" s="2">
        <v>43864</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row>
    <row r="46" spans="1:29" x14ac:dyDescent="0.25">
      <c r="A46" s="86" t="s">
        <v>178</v>
      </c>
      <c r="B46" t="s">
        <v>110</v>
      </c>
      <c r="C46" s="2">
        <v>43864</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row>
    <row r="47" spans="1:29" x14ac:dyDescent="0.25">
      <c r="A47" s="86"/>
      <c r="B47" t="s">
        <v>111</v>
      </c>
      <c r="C47" s="2">
        <v>43864</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row>
    <row r="48" spans="1:29" x14ac:dyDescent="0.25">
      <c r="A48" s="86"/>
      <c r="B48" t="s">
        <v>112</v>
      </c>
      <c r="C48" s="2">
        <v>43864</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row>
    <row r="49" spans="1:29" x14ac:dyDescent="0.25">
      <c r="A49" s="86"/>
      <c r="B49" t="s">
        <v>113</v>
      </c>
      <c r="C49" s="2">
        <v>43864</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row>
    <row r="50" spans="1:29" x14ac:dyDescent="0.25">
      <c r="A50" s="86" t="s">
        <v>179</v>
      </c>
      <c r="B50" t="s">
        <v>110</v>
      </c>
      <c r="C50" s="2">
        <v>43864</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row>
    <row r="51" spans="1:29" x14ac:dyDescent="0.25">
      <c r="A51" s="86"/>
      <c r="B51" t="s">
        <v>111</v>
      </c>
      <c r="C51" s="2">
        <v>43864</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row>
    <row r="52" spans="1:29" x14ac:dyDescent="0.25">
      <c r="A52" s="86"/>
      <c r="B52" t="s">
        <v>112</v>
      </c>
      <c r="C52" s="2">
        <v>43864</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row>
    <row r="53" spans="1:29" x14ac:dyDescent="0.25">
      <c r="A53" s="86"/>
      <c r="B53" t="s">
        <v>113</v>
      </c>
      <c r="C53" s="2">
        <v>43864</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row>
    <row r="54" spans="1:29" x14ac:dyDescent="0.25">
      <c r="A54" s="86" t="s">
        <v>180</v>
      </c>
      <c r="B54" t="s">
        <v>110</v>
      </c>
      <c r="C54" s="2">
        <v>43864</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row>
    <row r="55" spans="1:29" x14ac:dyDescent="0.25">
      <c r="A55" s="86"/>
      <c r="B55" t="s">
        <v>111</v>
      </c>
      <c r="C55" s="2">
        <v>43864</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row>
    <row r="56" spans="1:29" x14ac:dyDescent="0.25">
      <c r="A56" s="86"/>
      <c r="B56" t="s">
        <v>112</v>
      </c>
      <c r="C56" s="2">
        <v>43864</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row>
    <row r="57" spans="1:29" x14ac:dyDescent="0.25">
      <c r="A57" s="86"/>
      <c r="B57" t="s">
        <v>113</v>
      </c>
      <c r="C57" s="2">
        <v>43864</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row>
    <row r="58" spans="1:29" x14ac:dyDescent="0.25">
      <c r="A58" s="86" t="s">
        <v>181</v>
      </c>
      <c r="B58" t="s">
        <v>110</v>
      </c>
      <c r="C58" s="2">
        <v>43864</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row>
    <row r="59" spans="1:29" x14ac:dyDescent="0.25">
      <c r="A59" s="86"/>
      <c r="B59" t="s">
        <v>111</v>
      </c>
      <c r="C59" s="2">
        <v>43864</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row>
    <row r="60" spans="1:29" x14ac:dyDescent="0.25">
      <c r="A60" s="86"/>
      <c r="B60" t="s">
        <v>112</v>
      </c>
      <c r="C60" s="2">
        <v>43864</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row>
    <row r="61" spans="1:29" x14ac:dyDescent="0.25">
      <c r="A61" s="86"/>
      <c r="B61" t="s">
        <v>113</v>
      </c>
      <c r="C61" s="2">
        <v>43864</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row>
    <row r="62" spans="1:29" x14ac:dyDescent="0.25">
      <c r="A62" s="86" t="s">
        <v>182</v>
      </c>
      <c r="B62" t="s">
        <v>110</v>
      </c>
      <c r="C62" s="2">
        <v>43864</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row>
    <row r="63" spans="1:29" x14ac:dyDescent="0.25">
      <c r="A63" s="86"/>
      <c r="B63" t="s">
        <v>111</v>
      </c>
      <c r="C63" s="2">
        <v>43864</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row>
    <row r="64" spans="1:29" x14ac:dyDescent="0.25">
      <c r="A64" s="86"/>
      <c r="B64" t="s">
        <v>112</v>
      </c>
      <c r="C64" s="2">
        <v>43864</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row>
    <row r="65" spans="1:29" x14ac:dyDescent="0.25">
      <c r="A65" s="86"/>
      <c r="B65" t="s">
        <v>113</v>
      </c>
      <c r="C65" s="2">
        <v>43864</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row>
    <row r="66" spans="1:29" x14ac:dyDescent="0.25">
      <c r="A66" s="86" t="s">
        <v>183</v>
      </c>
      <c r="B66" t="s">
        <v>110</v>
      </c>
      <c r="C66" s="2">
        <v>43864</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row>
    <row r="67" spans="1:29" x14ac:dyDescent="0.25">
      <c r="A67" s="86"/>
      <c r="B67" t="s">
        <v>111</v>
      </c>
      <c r="C67" s="2">
        <v>43864</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row>
    <row r="68" spans="1:29" x14ac:dyDescent="0.25">
      <c r="A68" s="86"/>
      <c r="B68" t="s">
        <v>112</v>
      </c>
      <c r="C68" s="2">
        <v>43864</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row>
    <row r="69" spans="1:29" x14ac:dyDescent="0.25">
      <c r="A69" s="86"/>
      <c r="B69" t="s">
        <v>113</v>
      </c>
      <c r="C69" s="2">
        <v>43864</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row>
    <row r="70" spans="1:29" x14ac:dyDescent="0.25">
      <c r="A70" s="86" t="s">
        <v>184</v>
      </c>
      <c r="B70" t="s">
        <v>110</v>
      </c>
      <c r="C70" s="2">
        <v>43864</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row>
    <row r="71" spans="1:29" x14ac:dyDescent="0.25">
      <c r="A71" s="86"/>
      <c r="B71" t="s">
        <v>111</v>
      </c>
      <c r="C71" s="2">
        <v>43864</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row>
    <row r="72" spans="1:29" x14ac:dyDescent="0.25">
      <c r="A72" s="86"/>
      <c r="B72" t="s">
        <v>112</v>
      </c>
      <c r="C72" s="2">
        <v>43864</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row>
    <row r="73" spans="1:29" x14ac:dyDescent="0.25">
      <c r="A73" s="86"/>
      <c r="B73" t="s">
        <v>113</v>
      </c>
      <c r="C73" s="2">
        <v>43864</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row>
    <row r="74" spans="1:29" x14ac:dyDescent="0.25">
      <c r="A74" s="86" t="s">
        <v>185</v>
      </c>
      <c r="B74" t="s">
        <v>110</v>
      </c>
      <c r="C74" s="2">
        <v>43864</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row>
    <row r="75" spans="1:29" x14ac:dyDescent="0.25">
      <c r="A75" s="86"/>
      <c r="B75" t="s">
        <v>111</v>
      </c>
      <c r="C75" s="2">
        <v>43864</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row>
    <row r="76" spans="1:29" x14ac:dyDescent="0.25">
      <c r="A76" s="86"/>
      <c r="B76" t="s">
        <v>112</v>
      </c>
      <c r="C76" s="2">
        <v>43864</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row>
    <row r="77" spans="1:29" x14ac:dyDescent="0.25">
      <c r="A77" s="86"/>
      <c r="B77" t="s">
        <v>113</v>
      </c>
      <c r="C77" s="2">
        <v>43864</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row>
    <row r="78" spans="1:29" x14ac:dyDescent="0.25">
      <c r="A78" s="86" t="s">
        <v>186</v>
      </c>
      <c r="B78" t="s">
        <v>110</v>
      </c>
      <c r="C78" s="2">
        <v>43864</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row>
    <row r="79" spans="1:29" x14ac:dyDescent="0.25">
      <c r="A79" s="86"/>
      <c r="B79" t="s">
        <v>111</v>
      </c>
      <c r="C79" s="2">
        <v>43864</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row>
    <row r="80" spans="1:29" x14ac:dyDescent="0.25">
      <c r="A80" s="86"/>
      <c r="B80" t="s">
        <v>112</v>
      </c>
      <c r="C80" s="2">
        <v>43864</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row>
    <row r="81" spans="1:29" x14ac:dyDescent="0.25">
      <c r="A81" s="86"/>
      <c r="B81" t="s">
        <v>113</v>
      </c>
      <c r="C81" s="2">
        <v>43864</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row>
    <row r="82" spans="1:29" x14ac:dyDescent="0.25">
      <c r="A82" s="86" t="s">
        <v>187</v>
      </c>
      <c r="B82" t="s">
        <v>110</v>
      </c>
      <c r="C82" s="2">
        <v>43864</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row>
    <row r="83" spans="1:29" x14ac:dyDescent="0.25">
      <c r="A83" s="86"/>
      <c r="B83" t="s">
        <v>111</v>
      </c>
      <c r="C83" s="2">
        <v>43864</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row>
    <row r="84" spans="1:29" x14ac:dyDescent="0.25">
      <c r="A84" s="86"/>
      <c r="B84" t="s">
        <v>112</v>
      </c>
      <c r="C84" s="2">
        <v>43864</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row>
    <row r="85" spans="1:29" x14ac:dyDescent="0.25">
      <c r="A85" s="86"/>
      <c r="B85" t="s">
        <v>113</v>
      </c>
      <c r="C85" s="2">
        <v>43864</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row>
    <row r="86" spans="1:29" x14ac:dyDescent="0.25">
      <c r="A86" s="86" t="s">
        <v>168</v>
      </c>
      <c r="B86" t="s">
        <v>110</v>
      </c>
      <c r="C86" s="2">
        <v>43865</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row>
    <row r="87" spans="1:29" x14ac:dyDescent="0.25">
      <c r="A87" s="86"/>
      <c r="B87" t="s">
        <v>111</v>
      </c>
      <c r="C87" s="2">
        <v>43865</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row>
    <row r="88" spans="1:29" x14ac:dyDescent="0.25">
      <c r="A88" s="86"/>
      <c r="B88" t="s">
        <v>112</v>
      </c>
      <c r="C88" s="2">
        <v>43865</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row>
    <row r="89" spans="1:29" x14ac:dyDescent="0.25">
      <c r="A89" s="86"/>
      <c r="B89" t="s">
        <v>113</v>
      </c>
      <c r="C89" s="2">
        <v>43865</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row>
    <row r="90" spans="1:29" x14ac:dyDescent="0.25">
      <c r="A90" s="86" t="s">
        <v>169</v>
      </c>
      <c r="B90" t="s">
        <v>110</v>
      </c>
      <c r="C90" s="2">
        <v>43865</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row>
    <row r="91" spans="1:29" x14ac:dyDescent="0.25">
      <c r="A91" s="86"/>
      <c r="B91" t="s">
        <v>111</v>
      </c>
      <c r="C91" s="2">
        <v>43865</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row>
    <row r="92" spans="1:29" x14ac:dyDescent="0.25">
      <c r="A92" s="86"/>
      <c r="B92" t="s">
        <v>112</v>
      </c>
      <c r="C92" s="2">
        <v>43865</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row>
    <row r="93" spans="1:29" x14ac:dyDescent="0.25">
      <c r="A93" s="86"/>
      <c r="B93" t="s">
        <v>113</v>
      </c>
      <c r="C93" s="2">
        <v>43865</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row>
    <row r="94" spans="1:29" x14ac:dyDescent="0.25">
      <c r="A94" s="86" t="s">
        <v>170</v>
      </c>
      <c r="B94" t="s">
        <v>110</v>
      </c>
      <c r="C94" s="2">
        <v>43865</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row>
    <row r="95" spans="1:29" x14ac:dyDescent="0.25">
      <c r="A95" s="86"/>
      <c r="B95" t="s">
        <v>111</v>
      </c>
      <c r="C95" s="2">
        <v>43865</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row>
    <row r="96" spans="1:29" x14ac:dyDescent="0.25">
      <c r="A96" s="86"/>
      <c r="B96" t="s">
        <v>112</v>
      </c>
      <c r="C96" s="2">
        <v>43865</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row>
    <row r="97" spans="1:29" x14ac:dyDescent="0.25">
      <c r="A97" s="86"/>
      <c r="B97" t="s">
        <v>113</v>
      </c>
      <c r="C97" s="2">
        <v>43865</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row>
    <row r="98" spans="1:29" x14ac:dyDescent="0.25">
      <c r="A98" s="86" t="s">
        <v>171</v>
      </c>
      <c r="B98" t="s">
        <v>110</v>
      </c>
      <c r="C98" s="2">
        <v>43865</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row>
    <row r="99" spans="1:29" x14ac:dyDescent="0.25">
      <c r="A99" s="86"/>
      <c r="B99" t="s">
        <v>111</v>
      </c>
      <c r="C99" s="2">
        <v>43865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row>
    <row r="100" spans="1:29" x14ac:dyDescent="0.25">
      <c r="A100" s="86"/>
      <c r="B100" t="s">
        <v>112</v>
      </c>
      <c r="C100" s="2">
        <v>43865</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row>
    <row r="101" spans="1:29" x14ac:dyDescent="0.25">
      <c r="A101" s="86"/>
      <c r="B101" t="s">
        <v>113</v>
      </c>
      <c r="C101" s="2">
        <v>43865</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row>
    <row r="102" spans="1:29" x14ac:dyDescent="0.25">
      <c r="A102" s="86" t="s">
        <v>16</v>
      </c>
      <c r="B102" t="s">
        <v>110</v>
      </c>
      <c r="C102" s="2">
        <v>43865</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row>
    <row r="103" spans="1:29" x14ac:dyDescent="0.25">
      <c r="A103" s="86"/>
      <c r="B103" t="s">
        <v>111</v>
      </c>
      <c r="C103" s="2">
        <v>43865</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row>
    <row r="104" spans="1:29" x14ac:dyDescent="0.25">
      <c r="A104" s="86"/>
      <c r="B104" t="s">
        <v>112</v>
      </c>
      <c r="C104" s="2">
        <v>43865</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row>
    <row r="105" spans="1:29" x14ac:dyDescent="0.25">
      <c r="A105" s="86"/>
      <c r="B105" t="s">
        <v>113</v>
      </c>
      <c r="C105" s="2">
        <v>43865</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row>
    <row r="106" spans="1:29" x14ac:dyDescent="0.25">
      <c r="A106" s="86" t="s">
        <v>172</v>
      </c>
      <c r="B106" t="s">
        <v>110</v>
      </c>
      <c r="C106" s="2">
        <v>43865</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row>
    <row r="107" spans="1:29" x14ac:dyDescent="0.25">
      <c r="A107" s="86"/>
      <c r="B107" t="s">
        <v>111</v>
      </c>
      <c r="C107" s="2">
        <v>43865</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row>
    <row r="108" spans="1:29" x14ac:dyDescent="0.25">
      <c r="A108" s="86"/>
      <c r="B108" t="s">
        <v>112</v>
      </c>
      <c r="C108" s="2">
        <v>43865</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row>
    <row r="109" spans="1:29" x14ac:dyDescent="0.25">
      <c r="A109" s="86"/>
      <c r="B109" t="s">
        <v>113</v>
      </c>
      <c r="C109" s="2">
        <v>43865</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row>
    <row r="110" spans="1:29" x14ac:dyDescent="0.25">
      <c r="A110" s="86" t="s">
        <v>173</v>
      </c>
      <c r="B110" t="s">
        <v>110</v>
      </c>
      <c r="C110" s="2">
        <v>43865</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row>
    <row r="111" spans="1:29" x14ac:dyDescent="0.25">
      <c r="A111" s="86"/>
      <c r="B111" t="s">
        <v>111</v>
      </c>
      <c r="C111" s="2">
        <v>43865</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row>
    <row r="112" spans="1:29" x14ac:dyDescent="0.25">
      <c r="A112" s="86"/>
      <c r="B112" t="s">
        <v>112</v>
      </c>
      <c r="C112" s="2">
        <v>43865</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row>
    <row r="113" spans="1:29" x14ac:dyDescent="0.25">
      <c r="A113" s="86"/>
      <c r="B113" t="s">
        <v>113</v>
      </c>
      <c r="C113" s="2">
        <v>43865</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row>
    <row r="114" spans="1:29" x14ac:dyDescent="0.25">
      <c r="A114" s="86" t="s">
        <v>174</v>
      </c>
      <c r="B114" t="s">
        <v>110</v>
      </c>
      <c r="C114" s="2">
        <v>43865</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row>
    <row r="115" spans="1:29" x14ac:dyDescent="0.25">
      <c r="A115" s="86"/>
      <c r="B115" t="s">
        <v>111</v>
      </c>
      <c r="C115" s="2">
        <v>43865</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row>
    <row r="116" spans="1:29" x14ac:dyDescent="0.25">
      <c r="A116" s="86"/>
      <c r="B116" t="s">
        <v>112</v>
      </c>
      <c r="C116" s="2">
        <v>43865</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row>
    <row r="117" spans="1:29" x14ac:dyDescent="0.25">
      <c r="A117" s="86"/>
      <c r="B117" t="s">
        <v>113</v>
      </c>
      <c r="C117" s="2">
        <v>43865</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row>
    <row r="118" spans="1:29" x14ac:dyDescent="0.25">
      <c r="A118" s="86" t="s">
        <v>175</v>
      </c>
      <c r="B118" t="s">
        <v>110</v>
      </c>
      <c r="C118" s="2">
        <v>43865</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row>
    <row r="119" spans="1:29" x14ac:dyDescent="0.25">
      <c r="A119" s="86"/>
      <c r="B119" t="s">
        <v>111</v>
      </c>
      <c r="C119" s="2">
        <v>43865</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row>
    <row r="120" spans="1:29" x14ac:dyDescent="0.25">
      <c r="A120" s="86"/>
      <c r="B120" t="s">
        <v>112</v>
      </c>
      <c r="C120" s="2">
        <v>43865</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row>
    <row r="121" spans="1:29" x14ac:dyDescent="0.25">
      <c r="A121" s="86"/>
      <c r="B121" t="s">
        <v>113</v>
      </c>
      <c r="C121" s="2">
        <v>43865</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row>
    <row r="122" spans="1:29" x14ac:dyDescent="0.25">
      <c r="A122" s="86" t="s">
        <v>176</v>
      </c>
      <c r="B122" t="s">
        <v>110</v>
      </c>
      <c r="C122" s="2">
        <v>43865</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row>
    <row r="123" spans="1:29" x14ac:dyDescent="0.25">
      <c r="A123" s="86"/>
      <c r="B123" t="s">
        <v>111</v>
      </c>
      <c r="C123" s="2">
        <v>43865</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row>
    <row r="124" spans="1:29" x14ac:dyDescent="0.25">
      <c r="A124" s="86"/>
      <c r="B124" t="s">
        <v>112</v>
      </c>
      <c r="C124" s="2">
        <v>43865</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row>
    <row r="125" spans="1:29" x14ac:dyDescent="0.25">
      <c r="A125" s="86"/>
      <c r="B125" t="s">
        <v>113</v>
      </c>
      <c r="C125" s="2">
        <v>43865</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row>
    <row r="126" spans="1:29" x14ac:dyDescent="0.25">
      <c r="A126" s="86" t="s">
        <v>177</v>
      </c>
      <c r="B126" t="s">
        <v>110</v>
      </c>
      <c r="C126" s="2">
        <v>43865</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row>
    <row r="127" spans="1:29" x14ac:dyDescent="0.25">
      <c r="A127" s="86"/>
      <c r="B127" t="s">
        <v>111</v>
      </c>
      <c r="C127" s="2">
        <v>43865</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row>
    <row r="128" spans="1:29" x14ac:dyDescent="0.25">
      <c r="A128" s="86"/>
      <c r="B128" t="s">
        <v>112</v>
      </c>
      <c r="C128" s="2">
        <v>43865</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row>
    <row r="129" spans="1:29" x14ac:dyDescent="0.25">
      <c r="A129" s="86"/>
      <c r="B129" t="s">
        <v>113</v>
      </c>
      <c r="C129" s="2">
        <v>43865</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row>
    <row r="130" spans="1:29" x14ac:dyDescent="0.25">
      <c r="A130" s="86" t="s">
        <v>178</v>
      </c>
      <c r="B130" t="s">
        <v>110</v>
      </c>
      <c r="C130" s="2">
        <v>43865</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row>
    <row r="131" spans="1:29" x14ac:dyDescent="0.25">
      <c r="A131" s="86"/>
      <c r="B131" t="s">
        <v>111</v>
      </c>
      <c r="C131" s="2">
        <v>43865</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row>
    <row r="132" spans="1:29" x14ac:dyDescent="0.25">
      <c r="A132" s="86"/>
      <c r="B132" t="s">
        <v>112</v>
      </c>
      <c r="C132" s="2">
        <v>43865</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row>
    <row r="133" spans="1:29" x14ac:dyDescent="0.25">
      <c r="A133" s="86"/>
      <c r="B133" t="s">
        <v>113</v>
      </c>
      <c r="C133" s="2">
        <v>43865</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row>
    <row r="134" spans="1:29" x14ac:dyDescent="0.25">
      <c r="A134" s="86" t="s">
        <v>179</v>
      </c>
      <c r="B134" t="s">
        <v>110</v>
      </c>
      <c r="C134" s="2">
        <v>43865</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row>
    <row r="135" spans="1:29" x14ac:dyDescent="0.25">
      <c r="A135" s="86"/>
      <c r="B135" t="s">
        <v>111</v>
      </c>
      <c r="C135" s="2">
        <v>43865</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row>
    <row r="136" spans="1:29" x14ac:dyDescent="0.25">
      <c r="A136" s="86"/>
      <c r="B136" t="s">
        <v>112</v>
      </c>
      <c r="C136" s="2">
        <v>43865</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row>
    <row r="137" spans="1:29" x14ac:dyDescent="0.25">
      <c r="A137" s="86"/>
      <c r="B137" t="s">
        <v>113</v>
      </c>
      <c r="C137" s="2">
        <v>43865</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row>
    <row r="138" spans="1:29" x14ac:dyDescent="0.25">
      <c r="A138" s="86" t="s">
        <v>180</v>
      </c>
      <c r="B138" t="s">
        <v>110</v>
      </c>
      <c r="C138" s="2">
        <v>43865</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row>
    <row r="139" spans="1:29" x14ac:dyDescent="0.25">
      <c r="A139" s="86"/>
      <c r="B139" t="s">
        <v>111</v>
      </c>
      <c r="C139" s="2">
        <v>43865</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row>
    <row r="140" spans="1:29" x14ac:dyDescent="0.25">
      <c r="A140" s="86"/>
      <c r="B140" t="s">
        <v>112</v>
      </c>
      <c r="C140" s="2">
        <v>43865</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row>
    <row r="141" spans="1:29" x14ac:dyDescent="0.25">
      <c r="A141" s="86"/>
      <c r="B141" t="s">
        <v>113</v>
      </c>
      <c r="C141" s="2">
        <v>43865</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row>
    <row r="142" spans="1:29" x14ac:dyDescent="0.25">
      <c r="A142" s="86" t="s">
        <v>181</v>
      </c>
      <c r="B142" t="s">
        <v>110</v>
      </c>
      <c r="C142" s="2">
        <v>43865</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row>
    <row r="143" spans="1:29" x14ac:dyDescent="0.25">
      <c r="A143" s="86"/>
      <c r="B143" t="s">
        <v>111</v>
      </c>
      <c r="C143" s="2">
        <v>43865</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row>
    <row r="144" spans="1:29" x14ac:dyDescent="0.25">
      <c r="A144" s="86"/>
      <c r="B144" t="s">
        <v>112</v>
      </c>
      <c r="C144" s="2">
        <v>43865</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row>
    <row r="145" spans="1:29" x14ac:dyDescent="0.25">
      <c r="A145" s="86"/>
      <c r="B145" t="s">
        <v>113</v>
      </c>
      <c r="C145" s="2">
        <v>43865</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row>
    <row r="146" spans="1:29" x14ac:dyDescent="0.25">
      <c r="A146" s="86" t="s">
        <v>182</v>
      </c>
      <c r="B146" t="s">
        <v>110</v>
      </c>
      <c r="C146" s="2">
        <v>43865</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row>
    <row r="147" spans="1:29" x14ac:dyDescent="0.25">
      <c r="A147" s="86"/>
      <c r="B147" t="s">
        <v>111</v>
      </c>
      <c r="C147" s="2">
        <v>43865</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row>
    <row r="148" spans="1:29" x14ac:dyDescent="0.25">
      <c r="A148" s="86"/>
      <c r="B148" t="s">
        <v>112</v>
      </c>
      <c r="C148" s="2">
        <v>43865</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row>
    <row r="149" spans="1:29" x14ac:dyDescent="0.25">
      <c r="A149" s="86"/>
      <c r="B149" t="s">
        <v>113</v>
      </c>
      <c r="C149" s="2">
        <v>43865</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row>
    <row r="150" spans="1:29" x14ac:dyDescent="0.25">
      <c r="A150" s="86" t="s">
        <v>183</v>
      </c>
      <c r="B150" t="s">
        <v>110</v>
      </c>
      <c r="C150" s="2">
        <v>43865</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row>
    <row r="151" spans="1:29" x14ac:dyDescent="0.25">
      <c r="A151" s="86"/>
      <c r="B151" t="s">
        <v>111</v>
      </c>
      <c r="C151" s="2">
        <v>43865</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row>
    <row r="152" spans="1:29" x14ac:dyDescent="0.25">
      <c r="A152" s="86"/>
      <c r="B152" t="s">
        <v>112</v>
      </c>
      <c r="C152" s="2">
        <v>43865</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row>
    <row r="153" spans="1:29" x14ac:dyDescent="0.25">
      <c r="A153" s="86"/>
      <c r="B153" t="s">
        <v>113</v>
      </c>
      <c r="C153" s="2">
        <v>43865</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row>
    <row r="154" spans="1:29" x14ac:dyDescent="0.25">
      <c r="A154" s="86" t="s">
        <v>184</v>
      </c>
      <c r="B154" t="s">
        <v>110</v>
      </c>
      <c r="C154" s="2">
        <v>43865</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row>
    <row r="155" spans="1:29" x14ac:dyDescent="0.25">
      <c r="A155" s="86"/>
      <c r="B155" t="s">
        <v>111</v>
      </c>
      <c r="C155" s="2">
        <v>43865</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row>
    <row r="156" spans="1:29" x14ac:dyDescent="0.25">
      <c r="A156" s="86"/>
      <c r="B156" t="s">
        <v>112</v>
      </c>
      <c r="C156" s="2">
        <v>43865</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row>
    <row r="157" spans="1:29" x14ac:dyDescent="0.25">
      <c r="A157" s="86"/>
      <c r="B157" t="s">
        <v>113</v>
      </c>
      <c r="C157" s="2">
        <v>43865</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row>
    <row r="158" spans="1:29" x14ac:dyDescent="0.25">
      <c r="A158" s="86" t="s">
        <v>185</v>
      </c>
      <c r="B158" t="s">
        <v>110</v>
      </c>
      <c r="C158" s="2">
        <v>43865</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row>
    <row r="159" spans="1:29" x14ac:dyDescent="0.25">
      <c r="A159" s="86"/>
      <c r="B159" t="s">
        <v>111</v>
      </c>
      <c r="C159" s="2">
        <v>43865</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row>
    <row r="160" spans="1:29" x14ac:dyDescent="0.25">
      <c r="A160" s="86"/>
      <c r="B160" t="s">
        <v>112</v>
      </c>
      <c r="C160" s="2">
        <v>43865</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row>
    <row r="161" spans="1:29" x14ac:dyDescent="0.25">
      <c r="A161" s="86"/>
      <c r="B161" t="s">
        <v>113</v>
      </c>
      <c r="C161" s="2">
        <v>43865</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row>
    <row r="162" spans="1:29" x14ac:dyDescent="0.25">
      <c r="A162" s="86" t="s">
        <v>186</v>
      </c>
      <c r="B162" t="s">
        <v>110</v>
      </c>
      <c r="C162" s="2">
        <v>43865</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row>
    <row r="163" spans="1:29" x14ac:dyDescent="0.25">
      <c r="A163" s="86"/>
      <c r="B163" t="s">
        <v>111</v>
      </c>
      <c r="C163" s="2">
        <v>43865</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row>
    <row r="164" spans="1:29" x14ac:dyDescent="0.25">
      <c r="A164" s="86"/>
      <c r="B164" t="s">
        <v>112</v>
      </c>
      <c r="C164" s="2">
        <v>43865</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row>
    <row r="165" spans="1:29" x14ac:dyDescent="0.25">
      <c r="A165" s="86"/>
      <c r="B165" t="s">
        <v>113</v>
      </c>
      <c r="C165" s="2">
        <v>43865</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row>
    <row r="166" spans="1:29" x14ac:dyDescent="0.25">
      <c r="A166" s="86" t="s">
        <v>187</v>
      </c>
      <c r="B166" t="s">
        <v>110</v>
      </c>
      <c r="C166" s="2">
        <v>43865</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row>
    <row r="167" spans="1:29" x14ac:dyDescent="0.25">
      <c r="A167" s="86"/>
      <c r="B167" t="s">
        <v>111</v>
      </c>
      <c r="C167" s="2">
        <v>43865</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row>
    <row r="168" spans="1:29" x14ac:dyDescent="0.25">
      <c r="A168" s="86"/>
      <c r="B168" t="s">
        <v>112</v>
      </c>
      <c r="C168" s="2">
        <v>43865</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row>
    <row r="169" spans="1:29" x14ac:dyDescent="0.25">
      <c r="A169" s="86"/>
      <c r="B169" t="s">
        <v>113</v>
      </c>
      <c r="C169" s="2">
        <v>43865</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row>
    <row r="170" spans="1:29" x14ac:dyDescent="0.25">
      <c r="A170" s="86" t="s">
        <v>168</v>
      </c>
      <c r="B170" t="s">
        <v>110</v>
      </c>
      <c r="C170" s="2">
        <v>43866</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row>
    <row r="171" spans="1:29" x14ac:dyDescent="0.25">
      <c r="A171" s="86"/>
      <c r="B171" t="s">
        <v>111</v>
      </c>
      <c r="C171" s="2">
        <v>43866</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row>
    <row r="172" spans="1:29" x14ac:dyDescent="0.25">
      <c r="A172" s="86"/>
      <c r="B172" t="s">
        <v>112</v>
      </c>
      <c r="C172" s="2">
        <v>43866</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row>
    <row r="173" spans="1:29" x14ac:dyDescent="0.25">
      <c r="A173" s="86"/>
      <c r="B173" t="s">
        <v>113</v>
      </c>
      <c r="C173" s="2">
        <v>43866</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row>
    <row r="174" spans="1:29" x14ac:dyDescent="0.25">
      <c r="A174" s="86" t="s">
        <v>169</v>
      </c>
      <c r="B174" t="s">
        <v>110</v>
      </c>
      <c r="C174" s="2">
        <v>43866</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row>
    <row r="175" spans="1:29" x14ac:dyDescent="0.25">
      <c r="A175" s="86"/>
      <c r="B175" t="s">
        <v>111</v>
      </c>
      <c r="C175" s="2">
        <v>43866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row>
    <row r="176" spans="1:29" x14ac:dyDescent="0.25">
      <c r="A176" s="86"/>
      <c r="B176" t="s">
        <v>112</v>
      </c>
      <c r="C176" s="2">
        <v>43866</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row>
    <row r="177" spans="1:29" x14ac:dyDescent="0.25">
      <c r="A177" s="86"/>
      <c r="B177" t="s">
        <v>113</v>
      </c>
      <c r="C177" s="2">
        <v>43866</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row>
    <row r="178" spans="1:29" x14ac:dyDescent="0.25">
      <c r="A178" s="86" t="s">
        <v>170</v>
      </c>
      <c r="B178" t="s">
        <v>110</v>
      </c>
      <c r="C178" s="2">
        <v>43866</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row>
    <row r="179" spans="1:29" x14ac:dyDescent="0.25">
      <c r="A179" s="86"/>
      <c r="B179" t="s">
        <v>111</v>
      </c>
      <c r="C179" s="2">
        <v>43866</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row>
    <row r="180" spans="1:29" x14ac:dyDescent="0.25">
      <c r="A180" s="86"/>
      <c r="B180" t="s">
        <v>112</v>
      </c>
      <c r="C180" s="2">
        <v>43866</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row>
    <row r="181" spans="1:29" x14ac:dyDescent="0.25">
      <c r="A181" s="86"/>
      <c r="B181" t="s">
        <v>113</v>
      </c>
      <c r="C181" s="2">
        <v>43866</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row>
    <row r="182" spans="1:29" x14ac:dyDescent="0.25">
      <c r="A182" s="86" t="s">
        <v>171</v>
      </c>
      <c r="B182" t="s">
        <v>110</v>
      </c>
      <c r="C182" s="2">
        <v>43866</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row>
    <row r="183" spans="1:29" x14ac:dyDescent="0.25">
      <c r="A183" s="86"/>
      <c r="B183" t="s">
        <v>111</v>
      </c>
      <c r="C183" s="2">
        <v>43866</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row>
    <row r="184" spans="1:29" x14ac:dyDescent="0.25">
      <c r="A184" s="86"/>
      <c r="B184" t="s">
        <v>112</v>
      </c>
      <c r="C184" s="2">
        <v>43866</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row>
    <row r="185" spans="1:29" x14ac:dyDescent="0.25">
      <c r="A185" s="86"/>
      <c r="B185" t="s">
        <v>113</v>
      </c>
      <c r="C185" s="2">
        <v>43866</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row>
    <row r="186" spans="1:29" x14ac:dyDescent="0.25">
      <c r="A186" s="86" t="s">
        <v>16</v>
      </c>
      <c r="B186" t="s">
        <v>110</v>
      </c>
      <c r="C186" s="2">
        <v>43866</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row>
    <row r="187" spans="1:29" x14ac:dyDescent="0.25">
      <c r="A187" s="86"/>
      <c r="B187" t="s">
        <v>111</v>
      </c>
      <c r="C187" s="2">
        <v>43866</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row>
    <row r="188" spans="1:29" x14ac:dyDescent="0.25">
      <c r="A188" s="86"/>
      <c r="B188" t="s">
        <v>112</v>
      </c>
      <c r="C188" s="2">
        <v>43866</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row>
    <row r="189" spans="1:29" x14ac:dyDescent="0.25">
      <c r="A189" s="86"/>
      <c r="B189" t="s">
        <v>113</v>
      </c>
      <c r="C189" s="2">
        <v>43866</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row>
    <row r="190" spans="1:29" x14ac:dyDescent="0.25">
      <c r="A190" s="86" t="s">
        <v>172</v>
      </c>
      <c r="B190" t="s">
        <v>110</v>
      </c>
      <c r="C190" s="2">
        <v>43866</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row>
    <row r="191" spans="1:29" x14ac:dyDescent="0.25">
      <c r="A191" s="86"/>
      <c r="B191" t="s">
        <v>111</v>
      </c>
      <c r="C191" s="2">
        <v>43866</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row>
    <row r="192" spans="1:29" x14ac:dyDescent="0.25">
      <c r="A192" s="86"/>
      <c r="B192" t="s">
        <v>112</v>
      </c>
      <c r="C192" s="2">
        <v>43866</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row>
    <row r="193" spans="1:29" x14ac:dyDescent="0.25">
      <c r="A193" s="86"/>
      <c r="B193" t="s">
        <v>113</v>
      </c>
      <c r="C193" s="2">
        <v>43866</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row>
    <row r="194" spans="1:29" x14ac:dyDescent="0.25">
      <c r="A194" s="86" t="s">
        <v>173</v>
      </c>
      <c r="B194" t="s">
        <v>110</v>
      </c>
      <c r="C194" s="2">
        <v>43866</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row>
    <row r="195" spans="1:29" x14ac:dyDescent="0.25">
      <c r="A195" s="86"/>
      <c r="B195" t="s">
        <v>111</v>
      </c>
      <c r="C195" s="2">
        <v>43866</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row>
    <row r="196" spans="1:29" x14ac:dyDescent="0.25">
      <c r="A196" s="86"/>
      <c r="B196" t="s">
        <v>112</v>
      </c>
      <c r="C196" s="2">
        <v>43866</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row>
    <row r="197" spans="1:29" x14ac:dyDescent="0.25">
      <c r="A197" s="86"/>
      <c r="B197" t="s">
        <v>113</v>
      </c>
      <c r="C197" s="2">
        <v>43866</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row>
    <row r="198" spans="1:29" x14ac:dyDescent="0.25">
      <c r="A198" s="86" t="s">
        <v>174</v>
      </c>
      <c r="B198" t="s">
        <v>110</v>
      </c>
      <c r="C198" s="2">
        <v>43866</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row>
    <row r="199" spans="1:29" x14ac:dyDescent="0.25">
      <c r="A199" s="86"/>
      <c r="B199" t="s">
        <v>111</v>
      </c>
      <c r="C199" s="2">
        <v>43866</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row>
    <row r="200" spans="1:29" x14ac:dyDescent="0.25">
      <c r="A200" s="86"/>
      <c r="B200" t="s">
        <v>112</v>
      </c>
      <c r="C200" s="2">
        <v>43866</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row>
    <row r="201" spans="1:29" x14ac:dyDescent="0.25">
      <c r="A201" s="86"/>
      <c r="B201" t="s">
        <v>113</v>
      </c>
      <c r="C201" s="2">
        <v>43866</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row>
    <row r="202" spans="1:29" x14ac:dyDescent="0.25">
      <c r="A202" s="86" t="s">
        <v>175</v>
      </c>
      <c r="B202" t="s">
        <v>110</v>
      </c>
      <c r="C202" s="2">
        <v>43866</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row>
    <row r="203" spans="1:29" x14ac:dyDescent="0.25">
      <c r="A203" s="86"/>
      <c r="B203" t="s">
        <v>111</v>
      </c>
      <c r="C203" s="2">
        <v>43866</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row>
    <row r="204" spans="1:29" x14ac:dyDescent="0.25">
      <c r="A204" s="86"/>
      <c r="B204" t="s">
        <v>112</v>
      </c>
      <c r="C204" s="2">
        <v>43866</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row>
    <row r="205" spans="1:29" x14ac:dyDescent="0.25">
      <c r="A205" s="86"/>
      <c r="B205" t="s">
        <v>113</v>
      </c>
      <c r="C205" s="2">
        <v>43866</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row>
    <row r="206" spans="1:29" x14ac:dyDescent="0.25">
      <c r="A206" s="86" t="s">
        <v>176</v>
      </c>
      <c r="B206" t="s">
        <v>110</v>
      </c>
      <c r="C206" s="2">
        <v>43866</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row>
    <row r="207" spans="1:29" x14ac:dyDescent="0.25">
      <c r="A207" s="86"/>
      <c r="B207" t="s">
        <v>111</v>
      </c>
      <c r="C207" s="2">
        <v>43866</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row>
    <row r="208" spans="1:29" x14ac:dyDescent="0.25">
      <c r="A208" s="86"/>
      <c r="B208" t="s">
        <v>112</v>
      </c>
      <c r="C208" s="2">
        <v>43866</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row>
    <row r="209" spans="1:29" x14ac:dyDescent="0.25">
      <c r="A209" s="86"/>
      <c r="B209" t="s">
        <v>113</v>
      </c>
      <c r="C209" s="2">
        <v>43866</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row>
    <row r="210" spans="1:29" x14ac:dyDescent="0.25">
      <c r="A210" s="86" t="s">
        <v>177</v>
      </c>
      <c r="B210" t="s">
        <v>110</v>
      </c>
      <c r="C210" s="2">
        <v>43866</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row>
    <row r="211" spans="1:29" x14ac:dyDescent="0.25">
      <c r="A211" s="86"/>
      <c r="B211" t="s">
        <v>111</v>
      </c>
      <c r="C211" s="2">
        <v>43866</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row>
    <row r="212" spans="1:29" x14ac:dyDescent="0.25">
      <c r="A212" s="86"/>
      <c r="B212" t="s">
        <v>112</v>
      </c>
      <c r="C212" s="2">
        <v>43866</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row>
    <row r="213" spans="1:29" x14ac:dyDescent="0.25">
      <c r="A213" s="86"/>
      <c r="B213" t="s">
        <v>113</v>
      </c>
      <c r="C213" s="2">
        <v>43866</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row>
    <row r="214" spans="1:29" x14ac:dyDescent="0.25">
      <c r="A214" s="86" t="s">
        <v>178</v>
      </c>
      <c r="B214" t="s">
        <v>110</v>
      </c>
      <c r="C214" s="2">
        <v>43866</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row>
    <row r="215" spans="1:29" x14ac:dyDescent="0.25">
      <c r="A215" s="86"/>
      <c r="B215" t="s">
        <v>111</v>
      </c>
      <c r="C215" s="2">
        <v>43866</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row>
    <row r="216" spans="1:29" x14ac:dyDescent="0.25">
      <c r="A216" s="86"/>
      <c r="B216" t="s">
        <v>112</v>
      </c>
      <c r="C216" s="2">
        <v>43866</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row>
    <row r="217" spans="1:29" x14ac:dyDescent="0.25">
      <c r="A217" s="86"/>
      <c r="B217" t="s">
        <v>113</v>
      </c>
      <c r="C217" s="2">
        <v>43866</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row>
    <row r="218" spans="1:29" x14ac:dyDescent="0.25">
      <c r="A218" s="86" t="s">
        <v>179</v>
      </c>
      <c r="B218" t="s">
        <v>110</v>
      </c>
      <c r="C218" s="2">
        <v>43866</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row>
    <row r="219" spans="1:29" x14ac:dyDescent="0.25">
      <c r="A219" s="86"/>
      <c r="B219" t="s">
        <v>111</v>
      </c>
      <c r="C219" s="2">
        <v>43866</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row>
    <row r="220" spans="1:29" x14ac:dyDescent="0.25">
      <c r="A220" s="86"/>
      <c r="B220" t="s">
        <v>112</v>
      </c>
      <c r="C220" s="2">
        <v>43866</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row>
    <row r="221" spans="1:29" x14ac:dyDescent="0.25">
      <c r="A221" s="86"/>
      <c r="B221" t="s">
        <v>113</v>
      </c>
      <c r="C221" s="2">
        <v>43866</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row>
    <row r="222" spans="1:29" x14ac:dyDescent="0.25">
      <c r="A222" s="86" t="s">
        <v>180</v>
      </c>
      <c r="B222" t="s">
        <v>110</v>
      </c>
      <c r="C222" s="2">
        <v>43866</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row>
    <row r="223" spans="1:29" x14ac:dyDescent="0.25">
      <c r="A223" s="86"/>
      <c r="B223" t="s">
        <v>111</v>
      </c>
      <c r="C223" s="2">
        <v>43866</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row>
    <row r="224" spans="1:29" x14ac:dyDescent="0.25">
      <c r="A224" s="86"/>
      <c r="B224" t="s">
        <v>112</v>
      </c>
      <c r="C224" s="2">
        <v>43866</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row>
    <row r="225" spans="1:29" x14ac:dyDescent="0.25">
      <c r="A225" s="86"/>
      <c r="B225" t="s">
        <v>113</v>
      </c>
      <c r="C225" s="2">
        <v>43866</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row>
    <row r="226" spans="1:29" x14ac:dyDescent="0.25">
      <c r="A226" s="86" t="s">
        <v>181</v>
      </c>
      <c r="B226" t="s">
        <v>110</v>
      </c>
      <c r="C226" s="2">
        <v>43866</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row>
    <row r="227" spans="1:29" x14ac:dyDescent="0.25">
      <c r="A227" s="86"/>
      <c r="B227" t="s">
        <v>111</v>
      </c>
      <c r="C227" s="2">
        <v>43866</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row>
    <row r="228" spans="1:29" x14ac:dyDescent="0.25">
      <c r="A228" s="86"/>
      <c r="B228" t="s">
        <v>112</v>
      </c>
      <c r="C228" s="2">
        <v>43866</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row>
    <row r="229" spans="1:29" x14ac:dyDescent="0.25">
      <c r="A229" s="86"/>
      <c r="B229" t="s">
        <v>113</v>
      </c>
      <c r="C229" s="2">
        <v>43866</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row>
    <row r="230" spans="1:29" x14ac:dyDescent="0.25">
      <c r="A230" s="86" t="s">
        <v>182</v>
      </c>
      <c r="B230" t="s">
        <v>110</v>
      </c>
      <c r="C230" s="2">
        <v>43866</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row>
    <row r="231" spans="1:29" x14ac:dyDescent="0.25">
      <c r="A231" s="86"/>
      <c r="B231" t="s">
        <v>111</v>
      </c>
      <c r="C231" s="2">
        <v>43866</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row>
    <row r="232" spans="1:29" x14ac:dyDescent="0.25">
      <c r="A232" s="86"/>
      <c r="B232" t="s">
        <v>112</v>
      </c>
      <c r="C232" s="2">
        <v>43866</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row>
    <row r="233" spans="1:29" x14ac:dyDescent="0.25">
      <c r="A233" s="86"/>
      <c r="B233" t="s">
        <v>113</v>
      </c>
      <c r="C233" s="2">
        <v>43866</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row>
    <row r="234" spans="1:29" x14ac:dyDescent="0.25">
      <c r="A234" s="86" t="s">
        <v>183</v>
      </c>
      <c r="B234" t="s">
        <v>110</v>
      </c>
      <c r="C234" s="2">
        <v>43866</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row>
    <row r="235" spans="1:29" x14ac:dyDescent="0.25">
      <c r="A235" s="86"/>
      <c r="B235" t="s">
        <v>111</v>
      </c>
      <c r="C235" s="2">
        <v>43866</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row>
    <row r="236" spans="1:29" x14ac:dyDescent="0.25">
      <c r="A236" s="86"/>
      <c r="B236" t="s">
        <v>112</v>
      </c>
      <c r="C236" s="2">
        <v>43866</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row>
    <row r="237" spans="1:29" x14ac:dyDescent="0.25">
      <c r="A237" s="86"/>
      <c r="B237" t="s">
        <v>113</v>
      </c>
      <c r="C237" s="2">
        <v>43866</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row>
    <row r="238" spans="1:29" x14ac:dyDescent="0.25">
      <c r="A238" s="86" t="s">
        <v>184</v>
      </c>
      <c r="B238" t="s">
        <v>110</v>
      </c>
      <c r="C238" s="2">
        <v>43866</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row>
    <row r="239" spans="1:29" x14ac:dyDescent="0.25">
      <c r="A239" s="86"/>
      <c r="B239" t="s">
        <v>111</v>
      </c>
      <c r="C239" s="2">
        <v>43866</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row>
    <row r="240" spans="1:29" x14ac:dyDescent="0.25">
      <c r="A240" s="86"/>
      <c r="B240" t="s">
        <v>112</v>
      </c>
      <c r="C240" s="2">
        <v>43866</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row>
    <row r="241" spans="1:29" x14ac:dyDescent="0.25">
      <c r="A241" s="86"/>
      <c r="B241" t="s">
        <v>113</v>
      </c>
      <c r="C241" s="2">
        <v>43866</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row>
    <row r="242" spans="1:29" x14ac:dyDescent="0.25">
      <c r="A242" s="86" t="s">
        <v>185</v>
      </c>
      <c r="B242" t="s">
        <v>110</v>
      </c>
      <c r="C242" s="2">
        <v>43866</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row>
    <row r="243" spans="1:29" x14ac:dyDescent="0.25">
      <c r="A243" s="86"/>
      <c r="B243" t="s">
        <v>111</v>
      </c>
      <c r="C243" s="2">
        <v>43866</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row>
    <row r="244" spans="1:29" x14ac:dyDescent="0.25">
      <c r="A244" s="86"/>
      <c r="B244" t="s">
        <v>112</v>
      </c>
      <c r="C244" s="2">
        <v>43866</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row>
    <row r="245" spans="1:29" x14ac:dyDescent="0.25">
      <c r="A245" s="86"/>
      <c r="B245" t="s">
        <v>113</v>
      </c>
      <c r="C245" s="2">
        <v>43866</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row>
    <row r="246" spans="1:29" x14ac:dyDescent="0.25">
      <c r="A246" s="86" t="s">
        <v>186</v>
      </c>
      <c r="B246" t="s">
        <v>110</v>
      </c>
      <c r="C246" s="2">
        <v>43866</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row>
    <row r="247" spans="1:29" x14ac:dyDescent="0.25">
      <c r="A247" s="86"/>
      <c r="B247" t="s">
        <v>111</v>
      </c>
      <c r="C247" s="2">
        <v>43866</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row>
    <row r="248" spans="1:29" x14ac:dyDescent="0.25">
      <c r="A248" s="86"/>
      <c r="B248" t="s">
        <v>112</v>
      </c>
      <c r="C248" s="2">
        <v>43866</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row>
    <row r="249" spans="1:29" x14ac:dyDescent="0.25">
      <c r="A249" s="86"/>
      <c r="B249" t="s">
        <v>113</v>
      </c>
      <c r="C249" s="2">
        <v>43866</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row>
    <row r="250" spans="1:29" x14ac:dyDescent="0.25">
      <c r="A250" s="86" t="s">
        <v>187</v>
      </c>
      <c r="B250" t="s">
        <v>110</v>
      </c>
      <c r="C250" s="2">
        <v>43866</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row>
    <row r="251" spans="1:29" x14ac:dyDescent="0.25">
      <c r="A251" s="86"/>
      <c r="B251" t="s">
        <v>111</v>
      </c>
      <c r="C251" s="2">
        <v>43866</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row>
    <row r="252" spans="1:29" x14ac:dyDescent="0.25">
      <c r="A252" s="86"/>
      <c r="B252" t="s">
        <v>112</v>
      </c>
      <c r="C252" s="2">
        <v>43866</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row>
    <row r="253" spans="1:29" x14ac:dyDescent="0.25">
      <c r="A253" s="86"/>
      <c r="B253" t="s">
        <v>113</v>
      </c>
      <c r="C253" s="2">
        <v>43866</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row>
    <row r="254" spans="1:29" x14ac:dyDescent="0.25">
      <c r="A254" s="86" t="s">
        <v>168</v>
      </c>
      <c r="B254" t="s">
        <v>110</v>
      </c>
      <c r="C254" s="2">
        <v>43867</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row>
    <row r="255" spans="1:29" x14ac:dyDescent="0.25">
      <c r="A255" s="86"/>
      <c r="B255" t="s">
        <v>111</v>
      </c>
      <c r="C255" s="2">
        <v>43867</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row>
    <row r="256" spans="1:29" x14ac:dyDescent="0.25">
      <c r="A256" s="86"/>
      <c r="B256" t="s">
        <v>112</v>
      </c>
      <c r="C256" s="2">
        <v>43867</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row>
    <row r="257" spans="1:29" x14ac:dyDescent="0.25">
      <c r="A257" s="86"/>
      <c r="B257" t="s">
        <v>113</v>
      </c>
      <c r="C257" s="2">
        <v>43867</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row>
    <row r="258" spans="1:29" x14ac:dyDescent="0.25">
      <c r="A258" s="86" t="s">
        <v>169</v>
      </c>
      <c r="B258" t="s">
        <v>110</v>
      </c>
      <c r="C258" s="2">
        <v>43867</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row>
    <row r="259" spans="1:29" x14ac:dyDescent="0.25">
      <c r="A259" s="86"/>
      <c r="B259" t="s">
        <v>111</v>
      </c>
      <c r="C259" s="2">
        <v>43867</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row>
    <row r="260" spans="1:29" x14ac:dyDescent="0.25">
      <c r="A260" s="86"/>
      <c r="B260" t="s">
        <v>112</v>
      </c>
      <c r="C260" s="2">
        <v>43867</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row>
    <row r="261" spans="1:29" x14ac:dyDescent="0.25">
      <c r="A261" s="86"/>
      <c r="B261" t="s">
        <v>113</v>
      </c>
      <c r="C261" s="2">
        <v>43867</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row>
    <row r="262" spans="1:29" x14ac:dyDescent="0.25">
      <c r="A262" s="86" t="s">
        <v>170</v>
      </c>
      <c r="B262" t="s">
        <v>110</v>
      </c>
      <c r="C262" s="2">
        <v>43867</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row>
    <row r="263" spans="1:29" x14ac:dyDescent="0.25">
      <c r="A263" s="86"/>
      <c r="B263" t="s">
        <v>111</v>
      </c>
      <c r="C263" s="2">
        <v>43867</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row>
    <row r="264" spans="1:29" x14ac:dyDescent="0.25">
      <c r="A264" s="86"/>
      <c r="B264" t="s">
        <v>112</v>
      </c>
      <c r="C264" s="2">
        <v>43867</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row>
    <row r="265" spans="1:29" x14ac:dyDescent="0.25">
      <c r="A265" s="86"/>
      <c r="B265" t="s">
        <v>113</v>
      </c>
      <c r="C265" s="2">
        <v>43867</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row>
    <row r="266" spans="1:29" x14ac:dyDescent="0.25">
      <c r="A266" s="86" t="s">
        <v>171</v>
      </c>
      <c r="B266" t="s">
        <v>110</v>
      </c>
      <c r="C266" s="2">
        <v>43867</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row>
    <row r="267" spans="1:29" x14ac:dyDescent="0.25">
      <c r="A267" s="86"/>
      <c r="B267" t="s">
        <v>111</v>
      </c>
      <c r="C267" s="2">
        <v>43867</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row>
    <row r="268" spans="1:29" x14ac:dyDescent="0.25">
      <c r="A268" s="86"/>
      <c r="B268" t="s">
        <v>112</v>
      </c>
      <c r="C268" s="2">
        <v>43867</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row>
    <row r="269" spans="1:29" x14ac:dyDescent="0.25">
      <c r="A269" s="86"/>
      <c r="B269" t="s">
        <v>113</v>
      </c>
      <c r="C269" s="2">
        <v>43867</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row>
    <row r="270" spans="1:29" x14ac:dyDescent="0.25">
      <c r="A270" s="86" t="s">
        <v>16</v>
      </c>
      <c r="B270" t="s">
        <v>110</v>
      </c>
      <c r="C270" s="2">
        <v>43867</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row>
    <row r="271" spans="1:29" x14ac:dyDescent="0.25">
      <c r="A271" s="86"/>
      <c r="B271" t="s">
        <v>111</v>
      </c>
      <c r="C271" s="2">
        <v>43867</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row>
    <row r="272" spans="1:29" x14ac:dyDescent="0.25">
      <c r="A272" s="86"/>
      <c r="B272" t="s">
        <v>112</v>
      </c>
      <c r="C272" s="2">
        <v>43867</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row>
    <row r="273" spans="1:29" x14ac:dyDescent="0.25">
      <c r="A273" s="86"/>
      <c r="B273" t="s">
        <v>113</v>
      </c>
      <c r="C273" s="2">
        <v>43867</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row>
    <row r="274" spans="1:29" x14ac:dyDescent="0.25">
      <c r="A274" s="86" t="s">
        <v>172</v>
      </c>
      <c r="B274" t="s">
        <v>110</v>
      </c>
      <c r="C274" s="2">
        <v>43867</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row>
    <row r="275" spans="1:29" x14ac:dyDescent="0.25">
      <c r="A275" s="86"/>
      <c r="B275" t="s">
        <v>111</v>
      </c>
      <c r="C275" s="2">
        <v>43867</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row>
    <row r="276" spans="1:29" x14ac:dyDescent="0.25">
      <c r="A276" s="86"/>
      <c r="B276" t="s">
        <v>112</v>
      </c>
      <c r="C276" s="2">
        <v>43867</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row>
    <row r="277" spans="1:29" x14ac:dyDescent="0.25">
      <c r="A277" s="86"/>
      <c r="B277" t="s">
        <v>113</v>
      </c>
      <c r="C277" s="2">
        <v>43867</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row>
    <row r="278" spans="1:29" x14ac:dyDescent="0.25">
      <c r="A278" s="86" t="s">
        <v>173</v>
      </c>
      <c r="B278" t="s">
        <v>110</v>
      </c>
      <c r="C278" s="2">
        <v>43867</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row>
    <row r="279" spans="1:29" x14ac:dyDescent="0.25">
      <c r="A279" s="86"/>
      <c r="B279" t="s">
        <v>111</v>
      </c>
      <c r="C279" s="2">
        <v>43867</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row>
    <row r="280" spans="1:29" x14ac:dyDescent="0.25">
      <c r="A280" s="86"/>
      <c r="B280" t="s">
        <v>112</v>
      </c>
      <c r="C280" s="2">
        <v>43867</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row>
    <row r="281" spans="1:29" x14ac:dyDescent="0.25">
      <c r="A281" s="86"/>
      <c r="B281" t="s">
        <v>113</v>
      </c>
      <c r="C281" s="2">
        <v>43867</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row>
    <row r="282" spans="1:29" x14ac:dyDescent="0.25">
      <c r="A282" s="86" t="s">
        <v>174</v>
      </c>
      <c r="B282" t="s">
        <v>110</v>
      </c>
      <c r="C282" s="2">
        <v>43867</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row>
    <row r="283" spans="1:29" x14ac:dyDescent="0.25">
      <c r="A283" s="86"/>
      <c r="B283" t="s">
        <v>111</v>
      </c>
      <c r="C283" s="2">
        <v>43867</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row>
    <row r="284" spans="1:29" x14ac:dyDescent="0.25">
      <c r="A284" s="86"/>
      <c r="B284" t="s">
        <v>112</v>
      </c>
      <c r="C284" s="2">
        <v>43867</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row>
    <row r="285" spans="1:29" x14ac:dyDescent="0.25">
      <c r="A285" s="86"/>
      <c r="B285" t="s">
        <v>113</v>
      </c>
      <c r="C285" s="2">
        <v>43867</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row>
    <row r="286" spans="1:29" x14ac:dyDescent="0.25">
      <c r="A286" s="86" t="s">
        <v>175</v>
      </c>
      <c r="B286" t="s">
        <v>110</v>
      </c>
      <c r="C286" s="2">
        <v>43867</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row>
    <row r="287" spans="1:29" x14ac:dyDescent="0.25">
      <c r="A287" s="86"/>
      <c r="B287" t="s">
        <v>111</v>
      </c>
      <c r="C287" s="2">
        <v>43867</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row>
    <row r="288" spans="1:29" x14ac:dyDescent="0.25">
      <c r="A288" s="86"/>
      <c r="B288" t="s">
        <v>112</v>
      </c>
      <c r="C288" s="2">
        <v>43867</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row>
    <row r="289" spans="1:29" x14ac:dyDescent="0.25">
      <c r="A289" s="86"/>
      <c r="B289" t="s">
        <v>113</v>
      </c>
      <c r="C289" s="2">
        <v>43867</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row>
    <row r="290" spans="1:29" x14ac:dyDescent="0.25">
      <c r="A290" s="86" t="s">
        <v>176</v>
      </c>
      <c r="B290" t="s">
        <v>110</v>
      </c>
      <c r="C290" s="2">
        <v>43867</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row>
    <row r="291" spans="1:29" x14ac:dyDescent="0.25">
      <c r="A291" s="86"/>
      <c r="B291" t="s">
        <v>111</v>
      </c>
      <c r="C291" s="2">
        <v>43867</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row>
    <row r="292" spans="1:29" x14ac:dyDescent="0.25">
      <c r="A292" s="86"/>
      <c r="B292" t="s">
        <v>112</v>
      </c>
      <c r="C292" s="2">
        <v>43867</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row>
    <row r="293" spans="1:29" x14ac:dyDescent="0.25">
      <c r="A293" s="86"/>
      <c r="B293" t="s">
        <v>113</v>
      </c>
      <c r="C293" s="2">
        <v>43867</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row>
    <row r="294" spans="1:29" x14ac:dyDescent="0.25">
      <c r="A294" s="86" t="s">
        <v>177</v>
      </c>
      <c r="B294" t="s">
        <v>110</v>
      </c>
      <c r="C294" s="2">
        <v>43867</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row>
    <row r="295" spans="1:29" x14ac:dyDescent="0.25">
      <c r="A295" s="86"/>
      <c r="B295" t="s">
        <v>111</v>
      </c>
      <c r="C295" s="2">
        <v>43867</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row>
    <row r="296" spans="1:29" x14ac:dyDescent="0.25">
      <c r="A296" s="86"/>
      <c r="B296" t="s">
        <v>112</v>
      </c>
      <c r="C296" s="2">
        <v>43867</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row>
    <row r="297" spans="1:29" x14ac:dyDescent="0.25">
      <c r="A297" s="86"/>
      <c r="B297" t="s">
        <v>113</v>
      </c>
      <c r="C297" s="2">
        <v>43867</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row>
    <row r="298" spans="1:29" x14ac:dyDescent="0.25">
      <c r="A298" s="86" t="s">
        <v>178</v>
      </c>
      <c r="B298" t="s">
        <v>110</v>
      </c>
      <c r="C298" s="2">
        <v>43867</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row>
    <row r="299" spans="1:29" x14ac:dyDescent="0.25">
      <c r="A299" s="86"/>
      <c r="B299" t="s">
        <v>111</v>
      </c>
      <c r="C299" s="2">
        <v>43867</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row>
    <row r="300" spans="1:29" x14ac:dyDescent="0.25">
      <c r="A300" s="86"/>
      <c r="B300" t="s">
        <v>112</v>
      </c>
      <c r="C300" s="2">
        <v>43867</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row>
    <row r="301" spans="1:29" x14ac:dyDescent="0.25">
      <c r="A301" s="86"/>
      <c r="B301" t="s">
        <v>113</v>
      </c>
      <c r="C301" s="2">
        <v>43867</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row>
    <row r="302" spans="1:29" x14ac:dyDescent="0.25">
      <c r="A302" s="86" t="s">
        <v>179</v>
      </c>
      <c r="B302" t="s">
        <v>110</v>
      </c>
      <c r="C302" s="2">
        <v>43867</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row>
    <row r="303" spans="1:29" x14ac:dyDescent="0.25">
      <c r="A303" s="86"/>
      <c r="B303" t="s">
        <v>111</v>
      </c>
      <c r="C303" s="2">
        <v>43867</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row>
    <row r="304" spans="1:29" x14ac:dyDescent="0.25">
      <c r="A304" s="86"/>
      <c r="B304" t="s">
        <v>112</v>
      </c>
      <c r="C304" s="2">
        <v>43867</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row>
    <row r="305" spans="1:29" x14ac:dyDescent="0.25">
      <c r="A305" s="86"/>
      <c r="B305" t="s">
        <v>113</v>
      </c>
      <c r="C305" s="2">
        <v>43867</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row>
    <row r="306" spans="1:29" x14ac:dyDescent="0.25">
      <c r="A306" s="86" t="s">
        <v>180</v>
      </c>
      <c r="B306" t="s">
        <v>110</v>
      </c>
      <c r="C306" s="2">
        <v>43867</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row>
    <row r="307" spans="1:29" x14ac:dyDescent="0.25">
      <c r="A307" s="86"/>
      <c r="B307" t="s">
        <v>111</v>
      </c>
      <c r="C307" s="2">
        <v>43867</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row>
    <row r="308" spans="1:29" x14ac:dyDescent="0.25">
      <c r="A308" s="86"/>
      <c r="B308" t="s">
        <v>112</v>
      </c>
      <c r="C308" s="2">
        <v>43867</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row>
    <row r="309" spans="1:29" x14ac:dyDescent="0.25">
      <c r="A309" s="86"/>
      <c r="B309" t="s">
        <v>113</v>
      </c>
      <c r="C309" s="2">
        <v>43867</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row>
    <row r="310" spans="1:29" x14ac:dyDescent="0.25">
      <c r="A310" s="86" t="s">
        <v>181</v>
      </c>
      <c r="B310" t="s">
        <v>110</v>
      </c>
      <c r="C310" s="2">
        <v>43867</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row>
    <row r="311" spans="1:29" x14ac:dyDescent="0.25">
      <c r="A311" s="86"/>
      <c r="B311" t="s">
        <v>111</v>
      </c>
      <c r="C311" s="2">
        <v>43867</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row>
    <row r="312" spans="1:29" x14ac:dyDescent="0.25">
      <c r="A312" s="86"/>
      <c r="B312" t="s">
        <v>112</v>
      </c>
      <c r="C312" s="2">
        <v>43867</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row>
    <row r="313" spans="1:29" x14ac:dyDescent="0.25">
      <c r="A313" s="86"/>
      <c r="B313" t="s">
        <v>113</v>
      </c>
      <c r="C313" s="2">
        <v>43867</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row>
    <row r="314" spans="1:29" x14ac:dyDescent="0.25">
      <c r="A314" s="86" t="s">
        <v>182</v>
      </c>
      <c r="B314" t="s">
        <v>110</v>
      </c>
      <c r="C314" s="2">
        <v>43867</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row>
    <row r="315" spans="1:29" x14ac:dyDescent="0.25">
      <c r="A315" s="86"/>
      <c r="B315" t="s">
        <v>111</v>
      </c>
      <c r="C315" s="2">
        <v>43867</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row>
    <row r="316" spans="1:29" x14ac:dyDescent="0.25">
      <c r="A316" s="86"/>
      <c r="B316" t="s">
        <v>112</v>
      </c>
      <c r="C316" s="2">
        <v>43867</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row>
    <row r="317" spans="1:29" x14ac:dyDescent="0.25">
      <c r="A317" s="86"/>
      <c r="B317" t="s">
        <v>113</v>
      </c>
      <c r="C317" s="2">
        <v>43867</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row>
    <row r="318" spans="1:29" x14ac:dyDescent="0.25">
      <c r="A318" s="86" t="s">
        <v>183</v>
      </c>
      <c r="B318" t="s">
        <v>110</v>
      </c>
      <c r="C318" s="2">
        <v>43867</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row>
    <row r="319" spans="1:29" x14ac:dyDescent="0.25">
      <c r="A319" s="86"/>
      <c r="B319" t="s">
        <v>111</v>
      </c>
      <c r="C319" s="2">
        <v>43867</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row>
    <row r="320" spans="1:29" x14ac:dyDescent="0.25">
      <c r="A320" s="86"/>
      <c r="B320" t="s">
        <v>112</v>
      </c>
      <c r="C320" s="2">
        <v>43867</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row>
    <row r="321" spans="1:29" x14ac:dyDescent="0.25">
      <c r="A321" s="86"/>
      <c r="B321" t="s">
        <v>113</v>
      </c>
      <c r="C321" s="2">
        <v>43867</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row>
    <row r="322" spans="1:29" x14ac:dyDescent="0.25">
      <c r="A322" s="86" t="s">
        <v>184</v>
      </c>
      <c r="B322" t="s">
        <v>110</v>
      </c>
      <c r="C322" s="2">
        <v>43867</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row>
    <row r="323" spans="1:29" x14ac:dyDescent="0.25">
      <c r="A323" s="86"/>
      <c r="B323" t="s">
        <v>111</v>
      </c>
      <c r="C323" s="2">
        <v>43867</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row>
    <row r="324" spans="1:29" x14ac:dyDescent="0.25">
      <c r="A324" s="86"/>
      <c r="B324" t="s">
        <v>112</v>
      </c>
      <c r="C324" s="2">
        <v>43867</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row>
    <row r="325" spans="1:29" x14ac:dyDescent="0.25">
      <c r="A325" s="86"/>
      <c r="B325" t="s">
        <v>113</v>
      </c>
      <c r="C325" s="2">
        <v>43867</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row>
    <row r="326" spans="1:29" x14ac:dyDescent="0.25">
      <c r="A326" s="86" t="s">
        <v>185</v>
      </c>
      <c r="B326" t="s">
        <v>110</v>
      </c>
      <c r="C326" s="2">
        <v>43867</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row>
    <row r="327" spans="1:29" x14ac:dyDescent="0.25">
      <c r="A327" s="86"/>
      <c r="B327" t="s">
        <v>111</v>
      </c>
      <c r="C327" s="2">
        <v>43867</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row>
    <row r="328" spans="1:29" x14ac:dyDescent="0.25">
      <c r="A328" s="86"/>
      <c r="B328" t="s">
        <v>112</v>
      </c>
      <c r="C328" s="2">
        <v>43867</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row>
    <row r="329" spans="1:29" x14ac:dyDescent="0.25">
      <c r="A329" s="86"/>
      <c r="B329" t="s">
        <v>113</v>
      </c>
      <c r="C329" s="2">
        <v>43867</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row>
    <row r="330" spans="1:29" x14ac:dyDescent="0.25">
      <c r="A330" s="86" t="s">
        <v>186</v>
      </c>
      <c r="B330" t="s">
        <v>110</v>
      </c>
      <c r="C330" s="2">
        <v>43867</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row>
    <row r="331" spans="1:29" x14ac:dyDescent="0.25">
      <c r="A331" s="86"/>
      <c r="B331" t="s">
        <v>111</v>
      </c>
      <c r="C331" s="2">
        <v>43867</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row>
    <row r="332" spans="1:29" x14ac:dyDescent="0.25">
      <c r="A332" s="86"/>
      <c r="B332" t="s">
        <v>112</v>
      </c>
      <c r="C332" s="2">
        <v>43867</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row>
    <row r="333" spans="1:29" x14ac:dyDescent="0.25">
      <c r="A333" s="86"/>
      <c r="B333" t="s">
        <v>113</v>
      </c>
      <c r="C333" s="2">
        <v>43867</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row>
    <row r="334" spans="1:29" x14ac:dyDescent="0.25">
      <c r="A334" s="86" t="s">
        <v>187</v>
      </c>
      <c r="B334" t="s">
        <v>110</v>
      </c>
      <c r="C334" s="2">
        <v>43867</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row>
    <row r="335" spans="1:29" x14ac:dyDescent="0.25">
      <c r="A335" s="86"/>
      <c r="B335" t="s">
        <v>111</v>
      </c>
      <c r="C335" s="2">
        <v>43867</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row>
    <row r="336" spans="1:29" x14ac:dyDescent="0.25">
      <c r="A336" s="86"/>
      <c r="B336" t="s">
        <v>112</v>
      </c>
      <c r="C336" s="2">
        <v>43867</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row>
    <row r="337" spans="1:29" x14ac:dyDescent="0.25">
      <c r="A337" s="86"/>
      <c r="B337" t="s">
        <v>113</v>
      </c>
      <c r="C337" s="2">
        <v>43867</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row>
    <row r="338" spans="1:29" x14ac:dyDescent="0.25">
      <c r="A338" s="86" t="s">
        <v>168</v>
      </c>
      <c r="B338" t="s">
        <v>110</v>
      </c>
      <c r="C338" s="2">
        <v>43868</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row>
    <row r="339" spans="1:29" x14ac:dyDescent="0.25">
      <c r="A339" s="86"/>
      <c r="B339" t="s">
        <v>111</v>
      </c>
      <c r="C339" s="2">
        <v>43868</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row>
    <row r="340" spans="1:29" x14ac:dyDescent="0.25">
      <c r="A340" s="86"/>
      <c r="B340" t="s">
        <v>112</v>
      </c>
      <c r="C340" s="2">
        <v>43868</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row>
    <row r="341" spans="1:29" x14ac:dyDescent="0.25">
      <c r="A341" s="86"/>
      <c r="B341" t="s">
        <v>113</v>
      </c>
      <c r="C341" s="2">
        <v>43868</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row>
    <row r="342" spans="1:29" x14ac:dyDescent="0.25">
      <c r="A342" s="86" t="s">
        <v>169</v>
      </c>
      <c r="B342" t="s">
        <v>110</v>
      </c>
      <c r="C342" s="2">
        <v>43868</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row>
    <row r="343" spans="1:29" x14ac:dyDescent="0.25">
      <c r="A343" s="86"/>
      <c r="B343" t="s">
        <v>111</v>
      </c>
      <c r="C343" s="2">
        <v>43868</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row>
    <row r="344" spans="1:29" x14ac:dyDescent="0.25">
      <c r="A344" s="86"/>
      <c r="B344" t="s">
        <v>112</v>
      </c>
      <c r="C344" s="2">
        <v>43868</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row>
    <row r="345" spans="1:29" x14ac:dyDescent="0.25">
      <c r="A345" s="86"/>
      <c r="B345" t="s">
        <v>113</v>
      </c>
      <c r="C345" s="2">
        <v>43868</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row>
    <row r="346" spans="1:29" x14ac:dyDescent="0.25">
      <c r="A346" s="86" t="s">
        <v>170</v>
      </c>
      <c r="B346" t="s">
        <v>110</v>
      </c>
      <c r="C346" s="2">
        <v>43868</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row>
    <row r="347" spans="1:29" x14ac:dyDescent="0.25">
      <c r="A347" s="86"/>
      <c r="B347" t="s">
        <v>111</v>
      </c>
      <c r="C347" s="2">
        <v>43868</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row>
    <row r="348" spans="1:29" x14ac:dyDescent="0.25">
      <c r="A348" s="86"/>
      <c r="B348" t="s">
        <v>112</v>
      </c>
      <c r="C348" s="2">
        <v>43868</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row>
    <row r="349" spans="1:29" x14ac:dyDescent="0.25">
      <c r="A349" s="86"/>
      <c r="B349" t="s">
        <v>113</v>
      </c>
      <c r="C349" s="2">
        <v>43868</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row>
    <row r="350" spans="1:29" x14ac:dyDescent="0.25">
      <c r="A350" s="86" t="s">
        <v>171</v>
      </c>
      <c r="B350" t="s">
        <v>110</v>
      </c>
      <c r="C350" s="2">
        <v>43868</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row>
    <row r="351" spans="1:29" x14ac:dyDescent="0.25">
      <c r="A351" s="86"/>
      <c r="B351" t="s">
        <v>111</v>
      </c>
      <c r="C351" s="2">
        <v>43868</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row>
    <row r="352" spans="1:29" x14ac:dyDescent="0.25">
      <c r="A352" s="86"/>
      <c r="B352" t="s">
        <v>112</v>
      </c>
      <c r="C352" s="2">
        <v>43868</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row>
    <row r="353" spans="1:29" x14ac:dyDescent="0.25">
      <c r="A353" s="86"/>
      <c r="B353" t="s">
        <v>113</v>
      </c>
      <c r="C353" s="2">
        <v>43868</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row>
    <row r="354" spans="1:29" x14ac:dyDescent="0.25">
      <c r="A354" s="86" t="s">
        <v>16</v>
      </c>
      <c r="B354" t="s">
        <v>110</v>
      </c>
      <c r="C354" s="2">
        <v>43868</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row>
    <row r="355" spans="1:29" x14ac:dyDescent="0.25">
      <c r="A355" s="86"/>
      <c r="B355" t="s">
        <v>111</v>
      </c>
      <c r="C355" s="2">
        <v>43868</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row>
    <row r="356" spans="1:29" x14ac:dyDescent="0.25">
      <c r="A356" s="86"/>
      <c r="B356" t="s">
        <v>112</v>
      </c>
      <c r="C356" s="2">
        <v>43868</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row>
    <row r="357" spans="1:29" x14ac:dyDescent="0.25">
      <c r="A357" s="86"/>
      <c r="B357" t="s">
        <v>113</v>
      </c>
      <c r="C357" s="2">
        <v>43868</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row>
    <row r="358" spans="1:29" x14ac:dyDescent="0.25">
      <c r="A358" s="86" t="s">
        <v>172</v>
      </c>
      <c r="B358" t="s">
        <v>110</v>
      </c>
      <c r="C358" s="2">
        <v>43868</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row>
    <row r="359" spans="1:29" x14ac:dyDescent="0.25">
      <c r="A359" s="86"/>
      <c r="B359" t="s">
        <v>111</v>
      </c>
      <c r="C359" s="2">
        <v>43868</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row>
    <row r="360" spans="1:29" x14ac:dyDescent="0.25">
      <c r="A360" s="86"/>
      <c r="B360" t="s">
        <v>112</v>
      </c>
      <c r="C360" s="2">
        <v>43868</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row>
    <row r="361" spans="1:29" x14ac:dyDescent="0.25">
      <c r="A361" s="86"/>
      <c r="B361" t="s">
        <v>113</v>
      </c>
      <c r="C361" s="2">
        <v>43868</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row>
    <row r="362" spans="1:29" x14ac:dyDescent="0.25">
      <c r="A362" s="86" t="s">
        <v>173</v>
      </c>
      <c r="B362" t="s">
        <v>110</v>
      </c>
      <c r="C362" s="2">
        <v>43868</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row>
    <row r="363" spans="1:29" x14ac:dyDescent="0.25">
      <c r="A363" s="86"/>
      <c r="B363" t="s">
        <v>111</v>
      </c>
      <c r="C363" s="2">
        <v>43868</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row>
    <row r="364" spans="1:29" x14ac:dyDescent="0.25">
      <c r="A364" s="86"/>
      <c r="B364" t="s">
        <v>112</v>
      </c>
      <c r="C364" s="2">
        <v>43868</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row>
    <row r="365" spans="1:29" x14ac:dyDescent="0.25">
      <c r="A365" s="86"/>
      <c r="B365" t="s">
        <v>113</v>
      </c>
      <c r="C365" s="2">
        <v>43868</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row>
    <row r="366" spans="1:29" x14ac:dyDescent="0.25">
      <c r="A366" s="86" t="s">
        <v>174</v>
      </c>
      <c r="B366" t="s">
        <v>110</v>
      </c>
      <c r="C366" s="2">
        <v>43868</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row>
    <row r="367" spans="1:29" x14ac:dyDescent="0.25">
      <c r="A367" s="86"/>
      <c r="B367" t="s">
        <v>111</v>
      </c>
      <c r="C367" s="2">
        <v>43868</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row>
    <row r="368" spans="1:29" x14ac:dyDescent="0.25">
      <c r="A368" s="86"/>
      <c r="B368" t="s">
        <v>112</v>
      </c>
      <c r="C368" s="2">
        <v>43868</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row>
    <row r="369" spans="1:29" x14ac:dyDescent="0.25">
      <c r="A369" s="86"/>
      <c r="B369" t="s">
        <v>113</v>
      </c>
      <c r="C369" s="2">
        <v>43868</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row>
    <row r="370" spans="1:29" x14ac:dyDescent="0.25">
      <c r="A370" s="86" t="s">
        <v>175</v>
      </c>
      <c r="B370" t="s">
        <v>110</v>
      </c>
      <c r="C370" s="2">
        <v>43868</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row>
    <row r="371" spans="1:29" x14ac:dyDescent="0.25">
      <c r="A371" s="86"/>
      <c r="B371" t="s">
        <v>111</v>
      </c>
      <c r="C371" s="2">
        <v>43868</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row>
    <row r="372" spans="1:29" x14ac:dyDescent="0.25">
      <c r="A372" s="86"/>
      <c r="B372" t="s">
        <v>112</v>
      </c>
      <c r="C372" s="2">
        <v>43868</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row>
    <row r="373" spans="1:29" x14ac:dyDescent="0.25">
      <c r="A373" s="86"/>
      <c r="B373" t="s">
        <v>113</v>
      </c>
      <c r="C373" s="2">
        <v>43868</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row>
    <row r="374" spans="1:29" x14ac:dyDescent="0.25">
      <c r="A374" s="86" t="s">
        <v>176</v>
      </c>
      <c r="B374" t="s">
        <v>110</v>
      </c>
      <c r="C374" s="2">
        <v>43868</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row>
    <row r="375" spans="1:29" x14ac:dyDescent="0.25">
      <c r="A375" s="86"/>
      <c r="B375" t="s">
        <v>111</v>
      </c>
      <c r="C375" s="2">
        <v>43868</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row>
    <row r="376" spans="1:29" x14ac:dyDescent="0.25">
      <c r="A376" s="86"/>
      <c r="B376" t="s">
        <v>112</v>
      </c>
      <c r="C376" s="2">
        <v>43868</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row>
    <row r="377" spans="1:29" x14ac:dyDescent="0.25">
      <c r="A377" s="86"/>
      <c r="B377" t="s">
        <v>113</v>
      </c>
      <c r="C377" s="2">
        <v>43868</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row>
    <row r="378" spans="1:29" x14ac:dyDescent="0.25">
      <c r="A378" s="86" t="s">
        <v>177</v>
      </c>
      <c r="B378" t="s">
        <v>110</v>
      </c>
      <c r="C378" s="2">
        <v>43868</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row>
    <row r="379" spans="1:29" x14ac:dyDescent="0.25">
      <c r="A379" s="86"/>
      <c r="B379" t="s">
        <v>111</v>
      </c>
      <c r="C379" s="2">
        <v>43868</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row>
    <row r="380" spans="1:29" x14ac:dyDescent="0.25">
      <c r="A380" s="86"/>
      <c r="B380" t="s">
        <v>112</v>
      </c>
      <c r="C380" s="2">
        <v>43868</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row>
    <row r="381" spans="1:29" x14ac:dyDescent="0.25">
      <c r="A381" s="86"/>
      <c r="B381" t="s">
        <v>113</v>
      </c>
      <c r="C381" s="2">
        <v>43868</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row>
    <row r="382" spans="1:29" x14ac:dyDescent="0.25">
      <c r="A382" s="86" t="s">
        <v>178</v>
      </c>
      <c r="B382" t="s">
        <v>110</v>
      </c>
      <c r="C382" s="2">
        <v>43868</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row>
    <row r="383" spans="1:29" x14ac:dyDescent="0.25">
      <c r="A383" s="86"/>
      <c r="B383" t="s">
        <v>111</v>
      </c>
      <c r="C383" s="2">
        <v>43868</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row>
    <row r="384" spans="1:29" x14ac:dyDescent="0.25">
      <c r="A384" s="86"/>
      <c r="B384" t="s">
        <v>112</v>
      </c>
      <c r="C384" s="2">
        <v>43868</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row>
    <row r="385" spans="1:29" x14ac:dyDescent="0.25">
      <c r="A385" s="86"/>
      <c r="B385" t="s">
        <v>113</v>
      </c>
      <c r="C385" s="2">
        <v>43868</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row>
    <row r="386" spans="1:29" x14ac:dyDescent="0.25">
      <c r="A386" s="86" t="s">
        <v>179</v>
      </c>
      <c r="B386" t="s">
        <v>110</v>
      </c>
      <c r="C386" s="2">
        <v>43868</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row>
    <row r="387" spans="1:29" x14ac:dyDescent="0.25">
      <c r="A387" s="86"/>
      <c r="B387" t="s">
        <v>111</v>
      </c>
      <c r="C387" s="2">
        <v>43868</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row>
    <row r="388" spans="1:29" x14ac:dyDescent="0.25">
      <c r="A388" s="86"/>
      <c r="B388" t="s">
        <v>112</v>
      </c>
      <c r="C388" s="2">
        <v>43868</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row>
    <row r="389" spans="1:29" x14ac:dyDescent="0.25">
      <c r="A389" s="86"/>
      <c r="B389" t="s">
        <v>113</v>
      </c>
      <c r="C389" s="2">
        <v>43868</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row>
    <row r="390" spans="1:29" x14ac:dyDescent="0.25">
      <c r="A390" s="86" t="s">
        <v>180</v>
      </c>
      <c r="B390" t="s">
        <v>110</v>
      </c>
      <c r="C390" s="2">
        <v>43868</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row>
    <row r="391" spans="1:29" x14ac:dyDescent="0.25">
      <c r="A391" s="86"/>
      <c r="B391" t="s">
        <v>111</v>
      </c>
      <c r="C391" s="2">
        <v>43868</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row>
    <row r="392" spans="1:29" x14ac:dyDescent="0.25">
      <c r="A392" s="86"/>
      <c r="B392" t="s">
        <v>112</v>
      </c>
      <c r="C392" s="2">
        <v>43868</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row>
    <row r="393" spans="1:29" x14ac:dyDescent="0.25">
      <c r="A393" s="86"/>
      <c r="B393" t="s">
        <v>113</v>
      </c>
      <c r="C393" s="2">
        <v>43868</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row>
    <row r="394" spans="1:29" x14ac:dyDescent="0.25">
      <c r="A394" s="86" t="s">
        <v>181</v>
      </c>
      <c r="B394" t="s">
        <v>110</v>
      </c>
      <c r="C394" s="2">
        <v>43868</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row>
    <row r="395" spans="1:29" x14ac:dyDescent="0.25">
      <c r="A395" s="86"/>
      <c r="B395" t="s">
        <v>111</v>
      </c>
      <c r="C395" s="2">
        <v>43868</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row>
    <row r="396" spans="1:29" x14ac:dyDescent="0.25">
      <c r="A396" s="86"/>
      <c r="B396" t="s">
        <v>112</v>
      </c>
      <c r="C396" s="2">
        <v>43868</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row>
    <row r="397" spans="1:29" x14ac:dyDescent="0.25">
      <c r="A397" s="86"/>
      <c r="B397" t="s">
        <v>113</v>
      </c>
      <c r="C397" s="2">
        <v>43868</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row>
    <row r="398" spans="1:29" x14ac:dyDescent="0.25">
      <c r="A398" s="86" t="s">
        <v>182</v>
      </c>
      <c r="B398" t="s">
        <v>110</v>
      </c>
      <c r="C398" s="2">
        <v>43868</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row>
    <row r="399" spans="1:29" x14ac:dyDescent="0.25">
      <c r="A399" s="86"/>
      <c r="B399" t="s">
        <v>111</v>
      </c>
      <c r="C399" s="2">
        <v>43868</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row>
    <row r="400" spans="1:29" x14ac:dyDescent="0.25">
      <c r="A400" s="86"/>
      <c r="B400" t="s">
        <v>112</v>
      </c>
      <c r="C400" s="2">
        <v>43868</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row>
    <row r="401" spans="1:29" x14ac:dyDescent="0.25">
      <c r="A401" s="86"/>
      <c r="B401" t="s">
        <v>113</v>
      </c>
      <c r="C401" s="2">
        <v>43868</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row>
    <row r="402" spans="1:29" x14ac:dyDescent="0.25">
      <c r="A402" s="86" t="s">
        <v>183</v>
      </c>
      <c r="B402" t="s">
        <v>110</v>
      </c>
      <c r="C402" s="2">
        <v>43868</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row>
    <row r="403" spans="1:29" x14ac:dyDescent="0.25">
      <c r="A403" s="86"/>
      <c r="B403" t="s">
        <v>111</v>
      </c>
      <c r="C403" s="2">
        <v>43868</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row>
    <row r="404" spans="1:29" x14ac:dyDescent="0.25">
      <c r="A404" s="86"/>
      <c r="B404" t="s">
        <v>112</v>
      </c>
      <c r="C404" s="2">
        <v>43868</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row>
    <row r="405" spans="1:29" x14ac:dyDescent="0.25">
      <c r="A405" s="86"/>
      <c r="B405" t="s">
        <v>113</v>
      </c>
      <c r="C405" s="2">
        <v>43868</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row>
    <row r="406" spans="1:29" x14ac:dyDescent="0.25">
      <c r="A406" s="86" t="s">
        <v>184</v>
      </c>
      <c r="B406" t="s">
        <v>110</v>
      </c>
      <c r="C406" s="2">
        <v>43868</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row>
    <row r="407" spans="1:29" x14ac:dyDescent="0.25">
      <c r="A407" s="86"/>
      <c r="B407" t="s">
        <v>111</v>
      </c>
      <c r="C407" s="2">
        <v>43868</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row>
    <row r="408" spans="1:29" x14ac:dyDescent="0.25">
      <c r="A408" s="86"/>
      <c r="B408" t="s">
        <v>112</v>
      </c>
      <c r="C408" s="2">
        <v>43868</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row>
    <row r="409" spans="1:29" x14ac:dyDescent="0.25">
      <c r="A409" s="86"/>
      <c r="B409" t="s">
        <v>113</v>
      </c>
      <c r="C409" s="2">
        <v>43868</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row>
    <row r="410" spans="1:29" x14ac:dyDescent="0.25">
      <c r="A410" s="86" t="s">
        <v>185</v>
      </c>
      <c r="B410" t="s">
        <v>110</v>
      </c>
      <c r="C410" s="2">
        <v>43868</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row>
    <row r="411" spans="1:29" x14ac:dyDescent="0.25">
      <c r="A411" s="86"/>
      <c r="B411" t="s">
        <v>111</v>
      </c>
      <c r="C411" s="2">
        <v>43868</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row>
    <row r="412" spans="1:29" x14ac:dyDescent="0.25">
      <c r="A412" s="86"/>
      <c r="B412" t="s">
        <v>112</v>
      </c>
      <c r="C412" s="2">
        <v>43868</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row>
    <row r="413" spans="1:29" x14ac:dyDescent="0.25">
      <c r="A413" s="86"/>
      <c r="B413" t="s">
        <v>113</v>
      </c>
      <c r="C413" s="2">
        <v>43868</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row>
    <row r="414" spans="1:29" x14ac:dyDescent="0.25">
      <c r="A414" s="86" t="s">
        <v>186</v>
      </c>
      <c r="B414" t="s">
        <v>110</v>
      </c>
      <c r="C414" s="2">
        <v>43868</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row>
    <row r="415" spans="1:29" x14ac:dyDescent="0.25">
      <c r="A415" s="86"/>
      <c r="B415" t="s">
        <v>111</v>
      </c>
      <c r="C415" s="2">
        <v>43868</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row>
    <row r="416" spans="1:29" x14ac:dyDescent="0.25">
      <c r="A416" s="86"/>
      <c r="B416" t="s">
        <v>112</v>
      </c>
      <c r="C416" s="2">
        <v>43868</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row>
    <row r="417" spans="1:29" x14ac:dyDescent="0.25">
      <c r="A417" s="86"/>
      <c r="B417" t="s">
        <v>113</v>
      </c>
      <c r="C417" s="2">
        <v>43868</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row>
    <row r="418" spans="1:29" x14ac:dyDescent="0.25">
      <c r="A418" s="86" t="s">
        <v>187</v>
      </c>
      <c r="B418" t="s">
        <v>110</v>
      </c>
      <c r="C418" s="2">
        <v>43868</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row>
    <row r="419" spans="1:29" x14ac:dyDescent="0.25">
      <c r="A419" s="86"/>
      <c r="B419" t="s">
        <v>111</v>
      </c>
      <c r="C419" s="2">
        <v>43868</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row>
    <row r="420" spans="1:29" x14ac:dyDescent="0.25">
      <c r="A420" s="86"/>
      <c r="B420" t="s">
        <v>112</v>
      </c>
      <c r="C420" s="2">
        <v>43868</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row>
    <row r="421" spans="1:29" x14ac:dyDescent="0.25">
      <c r="A421" s="86"/>
      <c r="B421" t="s">
        <v>113</v>
      </c>
      <c r="C421" s="2">
        <v>43868</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row>
    <row r="422" spans="1:29" x14ac:dyDescent="0.25">
      <c r="A422" s="86" t="s">
        <v>168</v>
      </c>
      <c r="B422" t="s">
        <v>110</v>
      </c>
      <c r="C422" s="2">
        <v>43871</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row>
    <row r="423" spans="1:29" x14ac:dyDescent="0.25">
      <c r="A423" s="86"/>
      <c r="B423" t="s">
        <v>111</v>
      </c>
      <c r="C423" s="2">
        <v>43871</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row>
    <row r="424" spans="1:29" x14ac:dyDescent="0.25">
      <c r="A424" s="86"/>
      <c r="B424" t="s">
        <v>112</v>
      </c>
      <c r="C424" s="2">
        <v>43871</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row>
    <row r="425" spans="1:29" x14ac:dyDescent="0.25">
      <c r="A425" s="86"/>
      <c r="B425" t="s">
        <v>113</v>
      </c>
      <c r="C425" s="2">
        <v>43871</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row>
    <row r="426" spans="1:29" x14ac:dyDescent="0.25">
      <c r="A426" s="86" t="s">
        <v>169</v>
      </c>
      <c r="B426" t="s">
        <v>110</v>
      </c>
      <c r="C426" s="2">
        <v>43871</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row>
    <row r="427" spans="1:29" x14ac:dyDescent="0.25">
      <c r="A427" s="86"/>
      <c r="B427" t="s">
        <v>111</v>
      </c>
      <c r="C427" s="2">
        <v>43871</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row>
    <row r="428" spans="1:29" x14ac:dyDescent="0.25">
      <c r="A428" s="86"/>
      <c r="B428" t="s">
        <v>112</v>
      </c>
      <c r="C428" s="2">
        <v>43871</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row>
    <row r="429" spans="1:29" x14ac:dyDescent="0.25">
      <c r="A429" s="86"/>
      <c r="B429" t="s">
        <v>113</v>
      </c>
      <c r="C429" s="2">
        <v>43871</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row>
    <row r="430" spans="1:29" x14ac:dyDescent="0.25">
      <c r="A430" s="86" t="s">
        <v>170</v>
      </c>
      <c r="B430" t="s">
        <v>110</v>
      </c>
      <c r="C430" s="2">
        <v>43871</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row>
    <row r="431" spans="1:29" x14ac:dyDescent="0.25">
      <c r="A431" s="86"/>
      <c r="B431" t="s">
        <v>111</v>
      </c>
      <c r="C431" s="2">
        <v>43871</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row>
    <row r="432" spans="1:29" x14ac:dyDescent="0.25">
      <c r="A432" s="86"/>
      <c r="B432" t="s">
        <v>112</v>
      </c>
      <c r="C432" s="2">
        <v>43871</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row>
    <row r="433" spans="1:29" x14ac:dyDescent="0.25">
      <c r="A433" s="86"/>
      <c r="B433" t="s">
        <v>113</v>
      </c>
      <c r="C433" s="2">
        <v>43871</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row>
    <row r="434" spans="1:29" x14ac:dyDescent="0.25">
      <c r="A434" s="86" t="s">
        <v>171</v>
      </c>
      <c r="B434" t="s">
        <v>110</v>
      </c>
      <c r="C434" s="2">
        <v>43871</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row>
    <row r="435" spans="1:29" x14ac:dyDescent="0.25">
      <c r="A435" s="86"/>
      <c r="B435" t="s">
        <v>111</v>
      </c>
      <c r="C435" s="2">
        <v>43871</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row>
    <row r="436" spans="1:29" x14ac:dyDescent="0.25">
      <c r="A436" s="86"/>
      <c r="B436" t="s">
        <v>112</v>
      </c>
      <c r="C436" s="2">
        <v>43871</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row>
    <row r="437" spans="1:29" x14ac:dyDescent="0.25">
      <c r="A437" s="86"/>
      <c r="B437" t="s">
        <v>113</v>
      </c>
      <c r="C437" s="2">
        <v>43871</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row>
    <row r="438" spans="1:29" x14ac:dyDescent="0.25">
      <c r="A438" s="86" t="s">
        <v>16</v>
      </c>
      <c r="B438" t="s">
        <v>110</v>
      </c>
      <c r="C438" s="2">
        <v>43871</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row>
    <row r="439" spans="1:29" x14ac:dyDescent="0.25">
      <c r="A439" s="86"/>
      <c r="B439" t="s">
        <v>111</v>
      </c>
      <c r="C439" s="2">
        <v>43871</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row>
    <row r="440" spans="1:29" x14ac:dyDescent="0.25">
      <c r="A440" s="86"/>
      <c r="B440" t="s">
        <v>112</v>
      </c>
      <c r="C440" s="2">
        <v>43871</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row>
    <row r="441" spans="1:29" x14ac:dyDescent="0.25">
      <c r="A441" s="86"/>
      <c r="B441" t="s">
        <v>113</v>
      </c>
      <c r="C441" s="2">
        <v>43871</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row>
    <row r="442" spans="1:29" x14ac:dyDescent="0.25">
      <c r="A442" s="86" t="s">
        <v>172</v>
      </c>
      <c r="B442" t="s">
        <v>110</v>
      </c>
      <c r="C442" s="2">
        <v>43871</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row>
    <row r="443" spans="1:29" x14ac:dyDescent="0.25">
      <c r="A443" s="86"/>
      <c r="B443" t="s">
        <v>111</v>
      </c>
      <c r="C443" s="2">
        <v>43871</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row>
    <row r="444" spans="1:29" x14ac:dyDescent="0.25">
      <c r="A444" s="86"/>
      <c r="B444" t="s">
        <v>112</v>
      </c>
      <c r="C444" s="2">
        <v>43871</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row>
    <row r="445" spans="1:29" x14ac:dyDescent="0.25">
      <c r="A445" s="86"/>
      <c r="B445" t="s">
        <v>113</v>
      </c>
      <c r="C445" s="2">
        <v>43871</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row>
    <row r="446" spans="1:29" x14ac:dyDescent="0.25">
      <c r="A446" s="86" t="s">
        <v>173</v>
      </c>
      <c r="B446" t="s">
        <v>110</v>
      </c>
      <c r="C446" s="2">
        <v>43871</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row>
    <row r="447" spans="1:29" x14ac:dyDescent="0.25">
      <c r="A447" s="86"/>
      <c r="B447" t="s">
        <v>111</v>
      </c>
      <c r="C447" s="2">
        <v>43871</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row>
    <row r="448" spans="1:29" x14ac:dyDescent="0.25">
      <c r="A448" s="86"/>
      <c r="B448" t="s">
        <v>112</v>
      </c>
      <c r="C448" s="2">
        <v>43871</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row>
    <row r="449" spans="1:29" x14ac:dyDescent="0.25">
      <c r="A449" s="86"/>
      <c r="B449" t="s">
        <v>113</v>
      </c>
      <c r="C449" s="2">
        <v>43871</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row>
    <row r="450" spans="1:29" x14ac:dyDescent="0.25">
      <c r="A450" s="86" t="s">
        <v>174</v>
      </c>
      <c r="B450" t="s">
        <v>110</v>
      </c>
      <c r="C450" s="2">
        <v>43871</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row>
    <row r="451" spans="1:29" x14ac:dyDescent="0.25">
      <c r="A451" s="86"/>
      <c r="B451" t="s">
        <v>111</v>
      </c>
      <c r="C451" s="2">
        <v>43871</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row>
    <row r="452" spans="1:29" x14ac:dyDescent="0.25">
      <c r="A452" s="86"/>
      <c r="B452" t="s">
        <v>112</v>
      </c>
      <c r="C452" s="2">
        <v>43871</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row>
    <row r="453" spans="1:29" x14ac:dyDescent="0.25">
      <c r="A453" s="86"/>
      <c r="B453" t="s">
        <v>113</v>
      </c>
      <c r="C453" s="2">
        <v>43871</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row>
    <row r="454" spans="1:29" x14ac:dyDescent="0.25">
      <c r="A454" s="86" t="s">
        <v>175</v>
      </c>
      <c r="B454" t="s">
        <v>110</v>
      </c>
      <c r="C454" s="2">
        <v>43871</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row>
    <row r="455" spans="1:29" x14ac:dyDescent="0.25">
      <c r="A455" s="86"/>
      <c r="B455" t="s">
        <v>111</v>
      </c>
      <c r="C455" s="2">
        <v>43871</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row>
    <row r="456" spans="1:29" x14ac:dyDescent="0.25">
      <c r="A456" s="86"/>
      <c r="B456" t="s">
        <v>112</v>
      </c>
      <c r="C456" s="2">
        <v>43871</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row>
    <row r="457" spans="1:29" x14ac:dyDescent="0.25">
      <c r="A457" s="86"/>
      <c r="B457" t="s">
        <v>113</v>
      </c>
      <c r="C457" s="2">
        <v>43871</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row>
    <row r="458" spans="1:29" x14ac:dyDescent="0.25">
      <c r="A458" s="86" t="s">
        <v>176</v>
      </c>
      <c r="B458" t="s">
        <v>110</v>
      </c>
      <c r="C458" s="2">
        <v>43871</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row>
    <row r="459" spans="1:29" x14ac:dyDescent="0.25">
      <c r="A459" s="86"/>
      <c r="B459" t="s">
        <v>111</v>
      </c>
      <c r="C459" s="2">
        <v>43871</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row>
    <row r="460" spans="1:29" x14ac:dyDescent="0.25">
      <c r="A460" s="86"/>
      <c r="B460" t="s">
        <v>112</v>
      </c>
      <c r="C460" s="2">
        <v>43871</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row>
    <row r="461" spans="1:29" x14ac:dyDescent="0.25">
      <c r="A461" s="86"/>
      <c r="B461" t="s">
        <v>113</v>
      </c>
      <c r="C461" s="2">
        <v>43871</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row>
    <row r="462" spans="1:29" x14ac:dyDescent="0.25">
      <c r="A462" s="86" t="s">
        <v>177</v>
      </c>
      <c r="B462" t="s">
        <v>110</v>
      </c>
      <c r="C462" s="2">
        <v>43871</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row>
    <row r="463" spans="1:29" x14ac:dyDescent="0.25">
      <c r="A463" s="86"/>
      <c r="B463" t="s">
        <v>111</v>
      </c>
      <c r="C463" s="2">
        <v>43871</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row>
    <row r="464" spans="1:29" x14ac:dyDescent="0.25">
      <c r="A464" s="86"/>
      <c r="B464" t="s">
        <v>112</v>
      </c>
      <c r="C464" s="2">
        <v>43871</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row>
    <row r="465" spans="1:29" x14ac:dyDescent="0.25">
      <c r="A465" s="86"/>
      <c r="B465" t="s">
        <v>113</v>
      </c>
      <c r="C465" s="2">
        <v>43871</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row>
    <row r="466" spans="1:29" x14ac:dyDescent="0.25">
      <c r="A466" s="86" t="s">
        <v>178</v>
      </c>
      <c r="B466" t="s">
        <v>110</v>
      </c>
      <c r="C466" s="2">
        <v>43871</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row>
    <row r="467" spans="1:29" x14ac:dyDescent="0.25">
      <c r="A467" s="86"/>
      <c r="B467" t="s">
        <v>111</v>
      </c>
      <c r="C467" s="2">
        <v>43871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row>
    <row r="468" spans="1:29" x14ac:dyDescent="0.25">
      <c r="A468" s="86"/>
      <c r="B468" t="s">
        <v>112</v>
      </c>
      <c r="C468" s="2">
        <v>43871</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row>
    <row r="469" spans="1:29" x14ac:dyDescent="0.25">
      <c r="A469" s="86"/>
      <c r="B469" t="s">
        <v>113</v>
      </c>
      <c r="C469" s="2">
        <v>43871</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row>
    <row r="470" spans="1:29" x14ac:dyDescent="0.25">
      <c r="A470" s="86" t="s">
        <v>179</v>
      </c>
      <c r="B470" t="s">
        <v>110</v>
      </c>
      <c r="C470" s="2">
        <v>43871</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row>
    <row r="471" spans="1:29" x14ac:dyDescent="0.25">
      <c r="A471" s="86"/>
      <c r="B471" t="s">
        <v>111</v>
      </c>
      <c r="C471" s="2">
        <v>43871</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row>
    <row r="472" spans="1:29" x14ac:dyDescent="0.25">
      <c r="A472" s="86"/>
      <c r="B472" t="s">
        <v>112</v>
      </c>
      <c r="C472" s="2">
        <v>43871</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row>
    <row r="473" spans="1:29" x14ac:dyDescent="0.25">
      <c r="A473" s="86"/>
      <c r="B473" t="s">
        <v>113</v>
      </c>
      <c r="C473" s="2">
        <v>43871</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row>
    <row r="474" spans="1:29" x14ac:dyDescent="0.25">
      <c r="A474" s="86" t="s">
        <v>180</v>
      </c>
      <c r="B474" t="s">
        <v>110</v>
      </c>
      <c r="C474" s="2">
        <v>43871</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row>
    <row r="475" spans="1:29" x14ac:dyDescent="0.25">
      <c r="A475" s="86"/>
      <c r="B475" t="s">
        <v>111</v>
      </c>
      <c r="C475" s="2">
        <v>43871</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row>
    <row r="476" spans="1:29" x14ac:dyDescent="0.25">
      <c r="A476" s="86"/>
      <c r="B476" t="s">
        <v>112</v>
      </c>
      <c r="C476" s="2">
        <v>43871</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row>
    <row r="477" spans="1:29" x14ac:dyDescent="0.25">
      <c r="A477" s="86"/>
      <c r="B477" t="s">
        <v>113</v>
      </c>
      <c r="C477" s="2">
        <v>43871</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row>
    <row r="478" spans="1:29" x14ac:dyDescent="0.25">
      <c r="A478" s="86" t="s">
        <v>181</v>
      </c>
      <c r="B478" t="s">
        <v>110</v>
      </c>
      <c r="C478" s="2">
        <v>43871</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row>
    <row r="479" spans="1:29" x14ac:dyDescent="0.25">
      <c r="A479" s="86"/>
      <c r="B479" t="s">
        <v>111</v>
      </c>
      <c r="C479" s="2">
        <v>43871</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row>
    <row r="480" spans="1:29" x14ac:dyDescent="0.25">
      <c r="A480" s="86"/>
      <c r="B480" t="s">
        <v>112</v>
      </c>
      <c r="C480" s="2">
        <v>43871</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row>
    <row r="481" spans="1:29" x14ac:dyDescent="0.25">
      <c r="A481" s="86"/>
      <c r="B481" t="s">
        <v>113</v>
      </c>
      <c r="C481" s="2">
        <v>43871</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row>
    <row r="482" spans="1:29" x14ac:dyDescent="0.25">
      <c r="A482" s="86" t="s">
        <v>182</v>
      </c>
      <c r="B482" t="s">
        <v>110</v>
      </c>
      <c r="C482" s="2">
        <v>43871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row>
    <row r="483" spans="1:29" x14ac:dyDescent="0.25">
      <c r="A483" s="86"/>
      <c r="B483" t="s">
        <v>111</v>
      </c>
      <c r="C483" s="2">
        <v>43871</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row>
    <row r="484" spans="1:29" x14ac:dyDescent="0.25">
      <c r="A484" s="86"/>
      <c r="B484" t="s">
        <v>112</v>
      </c>
      <c r="C484" s="2">
        <v>43871</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row>
    <row r="485" spans="1:29" x14ac:dyDescent="0.25">
      <c r="A485" s="86"/>
      <c r="B485" t="s">
        <v>113</v>
      </c>
      <c r="C485" s="2">
        <v>43871</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row>
    <row r="486" spans="1:29" x14ac:dyDescent="0.25">
      <c r="A486" s="86" t="s">
        <v>183</v>
      </c>
      <c r="B486" t="s">
        <v>110</v>
      </c>
      <c r="C486" s="2">
        <v>43871</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row>
    <row r="487" spans="1:29" x14ac:dyDescent="0.25">
      <c r="A487" s="86"/>
      <c r="B487" t="s">
        <v>111</v>
      </c>
      <c r="C487" s="2">
        <v>43871</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row>
    <row r="488" spans="1:29" x14ac:dyDescent="0.25">
      <c r="A488" s="86"/>
      <c r="B488" t="s">
        <v>112</v>
      </c>
      <c r="C488" s="2">
        <v>43871</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row>
    <row r="489" spans="1:29" x14ac:dyDescent="0.25">
      <c r="A489" s="86"/>
      <c r="B489" t="s">
        <v>113</v>
      </c>
      <c r="C489" s="2">
        <v>43871</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row>
    <row r="490" spans="1:29" x14ac:dyDescent="0.25">
      <c r="A490" s="86" t="s">
        <v>184</v>
      </c>
      <c r="B490" t="s">
        <v>110</v>
      </c>
      <c r="C490" s="2">
        <v>43871</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row>
    <row r="491" spans="1:29" x14ac:dyDescent="0.25">
      <c r="A491" s="86"/>
      <c r="B491" t="s">
        <v>111</v>
      </c>
      <c r="C491" s="2">
        <v>43871</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row>
    <row r="492" spans="1:29" x14ac:dyDescent="0.25">
      <c r="A492" s="86"/>
      <c r="B492" t="s">
        <v>112</v>
      </c>
      <c r="C492" s="2">
        <v>43871</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row>
    <row r="493" spans="1:29" x14ac:dyDescent="0.25">
      <c r="A493" s="86"/>
      <c r="B493" t="s">
        <v>113</v>
      </c>
      <c r="C493" s="2">
        <v>43871</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row>
    <row r="494" spans="1:29" x14ac:dyDescent="0.25">
      <c r="A494" s="86" t="s">
        <v>185</v>
      </c>
      <c r="B494" t="s">
        <v>110</v>
      </c>
      <c r="C494" s="2">
        <v>43871</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row>
    <row r="495" spans="1:29" x14ac:dyDescent="0.25">
      <c r="A495" s="86"/>
      <c r="B495" t="s">
        <v>111</v>
      </c>
      <c r="C495" s="2">
        <v>43871</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row>
    <row r="496" spans="1:29" x14ac:dyDescent="0.25">
      <c r="A496" s="86"/>
      <c r="B496" t="s">
        <v>112</v>
      </c>
      <c r="C496" s="2">
        <v>43871</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row>
    <row r="497" spans="1:29" x14ac:dyDescent="0.25">
      <c r="A497" s="86"/>
      <c r="B497" t="s">
        <v>113</v>
      </c>
      <c r="C497" s="2">
        <v>43871</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row>
    <row r="498" spans="1:29" x14ac:dyDescent="0.25">
      <c r="A498" s="86" t="s">
        <v>186</v>
      </c>
      <c r="B498" t="s">
        <v>110</v>
      </c>
      <c r="C498" s="2">
        <v>43871</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row>
    <row r="499" spans="1:29" x14ac:dyDescent="0.25">
      <c r="A499" s="86"/>
      <c r="B499" t="s">
        <v>111</v>
      </c>
      <c r="C499" s="2">
        <v>43871</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row>
    <row r="500" spans="1:29" x14ac:dyDescent="0.25">
      <c r="A500" s="86"/>
      <c r="B500" t="s">
        <v>112</v>
      </c>
      <c r="C500" s="2">
        <v>43871</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row>
    <row r="501" spans="1:29" x14ac:dyDescent="0.25">
      <c r="A501" s="86"/>
      <c r="B501" t="s">
        <v>113</v>
      </c>
      <c r="C501" s="2">
        <v>43871</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row>
    <row r="502" spans="1:29" x14ac:dyDescent="0.25">
      <c r="A502" s="86" t="s">
        <v>187</v>
      </c>
      <c r="B502" t="s">
        <v>110</v>
      </c>
      <c r="C502" s="2">
        <v>43871</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row>
    <row r="503" spans="1:29" x14ac:dyDescent="0.25">
      <c r="A503" s="86"/>
      <c r="B503" t="s">
        <v>111</v>
      </c>
      <c r="C503" s="2">
        <v>43871</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row>
    <row r="504" spans="1:29" x14ac:dyDescent="0.25">
      <c r="A504" s="86"/>
      <c r="B504" t="s">
        <v>112</v>
      </c>
      <c r="C504" s="2">
        <v>43871</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row>
    <row r="505" spans="1:29" x14ac:dyDescent="0.25">
      <c r="A505" s="86"/>
      <c r="B505" t="s">
        <v>113</v>
      </c>
      <c r="C505" s="2">
        <v>43871</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row>
    <row r="506" spans="1:29" x14ac:dyDescent="0.25">
      <c r="A506" s="86" t="s">
        <v>168</v>
      </c>
      <c r="B506" t="s">
        <v>110</v>
      </c>
      <c r="C506" s="2">
        <v>43872</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row>
    <row r="507" spans="1:29" x14ac:dyDescent="0.25">
      <c r="A507" s="86"/>
      <c r="B507" t="s">
        <v>111</v>
      </c>
      <c r="C507" s="2">
        <v>43872</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row>
    <row r="508" spans="1:29" x14ac:dyDescent="0.25">
      <c r="A508" s="86"/>
      <c r="B508" t="s">
        <v>112</v>
      </c>
      <c r="C508" s="2">
        <v>43872</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row>
    <row r="509" spans="1:29" x14ac:dyDescent="0.25">
      <c r="A509" s="86"/>
      <c r="B509" t="s">
        <v>113</v>
      </c>
      <c r="C509" s="2">
        <v>43872</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row>
    <row r="510" spans="1:29" x14ac:dyDescent="0.25">
      <c r="A510" s="86" t="s">
        <v>169</v>
      </c>
      <c r="B510" t="s">
        <v>110</v>
      </c>
      <c r="C510" s="2">
        <v>43872</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row>
    <row r="511" spans="1:29" x14ac:dyDescent="0.25">
      <c r="A511" s="86"/>
      <c r="B511" t="s">
        <v>111</v>
      </c>
      <c r="C511" s="2">
        <v>43872</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row>
    <row r="512" spans="1:29" x14ac:dyDescent="0.25">
      <c r="A512" s="86"/>
      <c r="B512" t="s">
        <v>112</v>
      </c>
      <c r="C512" s="2">
        <v>43872</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row>
    <row r="513" spans="1:29" x14ac:dyDescent="0.25">
      <c r="A513" s="86"/>
      <c r="B513" t="s">
        <v>113</v>
      </c>
      <c r="C513" s="2">
        <v>43872</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row>
    <row r="514" spans="1:29" x14ac:dyDescent="0.25">
      <c r="A514" s="86" t="s">
        <v>170</v>
      </c>
      <c r="B514" t="s">
        <v>110</v>
      </c>
      <c r="C514" s="2">
        <v>43872</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row>
    <row r="515" spans="1:29" x14ac:dyDescent="0.25">
      <c r="A515" s="86"/>
      <c r="B515" t="s">
        <v>111</v>
      </c>
      <c r="C515" s="2">
        <v>43872</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row>
    <row r="516" spans="1:29" x14ac:dyDescent="0.25">
      <c r="A516" s="86"/>
      <c r="B516" t="s">
        <v>112</v>
      </c>
      <c r="C516" s="2">
        <v>43872</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row>
    <row r="517" spans="1:29" x14ac:dyDescent="0.25">
      <c r="A517" s="86"/>
      <c r="B517" t="s">
        <v>113</v>
      </c>
      <c r="C517" s="2">
        <v>43872</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row>
    <row r="518" spans="1:29" x14ac:dyDescent="0.25">
      <c r="A518" s="86" t="s">
        <v>171</v>
      </c>
      <c r="B518" t="s">
        <v>110</v>
      </c>
      <c r="C518" s="2">
        <v>43872</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row>
    <row r="519" spans="1:29" x14ac:dyDescent="0.25">
      <c r="A519" s="86"/>
      <c r="B519" t="s">
        <v>111</v>
      </c>
      <c r="C519" s="2">
        <v>43872</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row>
    <row r="520" spans="1:29" x14ac:dyDescent="0.25">
      <c r="A520" s="86"/>
      <c r="B520" t="s">
        <v>112</v>
      </c>
      <c r="C520" s="2">
        <v>43872</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row>
    <row r="521" spans="1:29" x14ac:dyDescent="0.25">
      <c r="A521" s="86"/>
      <c r="B521" t="s">
        <v>113</v>
      </c>
      <c r="C521" s="2">
        <v>43872</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row>
    <row r="522" spans="1:29" x14ac:dyDescent="0.25">
      <c r="A522" s="86" t="s">
        <v>16</v>
      </c>
      <c r="B522" t="s">
        <v>110</v>
      </c>
      <c r="C522" s="2">
        <v>43872</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row>
    <row r="523" spans="1:29" x14ac:dyDescent="0.25">
      <c r="A523" s="86"/>
      <c r="B523" t="s">
        <v>111</v>
      </c>
      <c r="C523" s="2">
        <v>43872</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row>
    <row r="524" spans="1:29" x14ac:dyDescent="0.25">
      <c r="A524" s="86"/>
      <c r="B524" t="s">
        <v>112</v>
      </c>
      <c r="C524" s="2">
        <v>43872</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row>
    <row r="525" spans="1:29" x14ac:dyDescent="0.25">
      <c r="A525" s="86"/>
      <c r="B525" t="s">
        <v>113</v>
      </c>
      <c r="C525" s="2">
        <v>43872</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row>
    <row r="526" spans="1:29" x14ac:dyDescent="0.25">
      <c r="A526" s="86" t="s">
        <v>172</v>
      </c>
      <c r="B526" t="s">
        <v>110</v>
      </c>
      <c r="C526" s="2">
        <v>43872</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row>
    <row r="527" spans="1:29" x14ac:dyDescent="0.25">
      <c r="A527" s="86"/>
      <c r="B527" t="s">
        <v>111</v>
      </c>
      <c r="C527" s="2">
        <v>43872</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row>
    <row r="528" spans="1:29" x14ac:dyDescent="0.25">
      <c r="A528" s="86"/>
      <c r="B528" t="s">
        <v>112</v>
      </c>
      <c r="C528" s="2">
        <v>43872</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row>
    <row r="529" spans="1:29" x14ac:dyDescent="0.25">
      <c r="A529" s="86"/>
      <c r="B529" t="s">
        <v>113</v>
      </c>
      <c r="C529" s="2">
        <v>43872</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row>
    <row r="530" spans="1:29" x14ac:dyDescent="0.25">
      <c r="A530" s="86" t="s">
        <v>173</v>
      </c>
      <c r="B530" t="s">
        <v>110</v>
      </c>
      <c r="C530" s="2">
        <v>43872</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row>
    <row r="531" spans="1:29" x14ac:dyDescent="0.25">
      <c r="A531" s="86"/>
      <c r="B531" t="s">
        <v>111</v>
      </c>
      <c r="C531" s="2">
        <v>43872</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row>
    <row r="532" spans="1:29" x14ac:dyDescent="0.25">
      <c r="A532" s="86"/>
      <c r="B532" t="s">
        <v>112</v>
      </c>
      <c r="C532" s="2">
        <v>43872</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row>
    <row r="533" spans="1:29" x14ac:dyDescent="0.25">
      <c r="A533" s="86"/>
      <c r="B533" t="s">
        <v>113</v>
      </c>
      <c r="C533" s="2">
        <v>43872</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row>
    <row r="534" spans="1:29" x14ac:dyDescent="0.25">
      <c r="A534" s="86" t="s">
        <v>174</v>
      </c>
      <c r="B534" t="s">
        <v>110</v>
      </c>
      <c r="C534" s="2">
        <v>43872</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row>
    <row r="535" spans="1:29" x14ac:dyDescent="0.25">
      <c r="A535" s="86"/>
      <c r="B535" t="s">
        <v>111</v>
      </c>
      <c r="C535" s="2">
        <v>43872</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row>
    <row r="536" spans="1:29" x14ac:dyDescent="0.25">
      <c r="A536" s="86"/>
      <c r="B536" t="s">
        <v>112</v>
      </c>
      <c r="C536" s="2">
        <v>43872</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row>
    <row r="537" spans="1:29" x14ac:dyDescent="0.25">
      <c r="A537" s="86"/>
      <c r="B537" t="s">
        <v>113</v>
      </c>
      <c r="C537" s="2">
        <v>43872</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row>
    <row r="538" spans="1:29" x14ac:dyDescent="0.25">
      <c r="A538" s="86" t="s">
        <v>175</v>
      </c>
      <c r="B538" t="s">
        <v>110</v>
      </c>
      <c r="C538" s="2">
        <v>43872</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row>
    <row r="539" spans="1:29" x14ac:dyDescent="0.25">
      <c r="A539" s="86"/>
      <c r="B539" t="s">
        <v>111</v>
      </c>
      <c r="C539" s="2">
        <v>43872</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row>
    <row r="540" spans="1:29" x14ac:dyDescent="0.25">
      <c r="A540" s="86"/>
      <c r="B540" t="s">
        <v>112</v>
      </c>
      <c r="C540" s="2">
        <v>43872</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row>
    <row r="541" spans="1:29" x14ac:dyDescent="0.25">
      <c r="A541" s="86"/>
      <c r="B541" t="s">
        <v>113</v>
      </c>
      <c r="C541" s="2">
        <v>43872</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row>
    <row r="542" spans="1:29" x14ac:dyDescent="0.25">
      <c r="A542" s="86" t="s">
        <v>176</v>
      </c>
      <c r="B542" t="s">
        <v>110</v>
      </c>
      <c r="C542" s="2">
        <v>43872</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row>
    <row r="543" spans="1:29" x14ac:dyDescent="0.25">
      <c r="A543" s="86"/>
      <c r="B543" t="s">
        <v>111</v>
      </c>
      <c r="C543" s="2">
        <v>43872</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row>
    <row r="544" spans="1:29" x14ac:dyDescent="0.25">
      <c r="A544" s="86"/>
      <c r="B544" t="s">
        <v>112</v>
      </c>
      <c r="C544" s="2">
        <v>43872</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row>
    <row r="545" spans="1:29" x14ac:dyDescent="0.25">
      <c r="A545" s="86"/>
      <c r="B545" t="s">
        <v>113</v>
      </c>
      <c r="C545" s="2">
        <v>43872</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row>
    <row r="546" spans="1:29" x14ac:dyDescent="0.25">
      <c r="A546" s="86" t="s">
        <v>177</v>
      </c>
      <c r="B546" t="s">
        <v>110</v>
      </c>
      <c r="C546" s="2">
        <v>43872</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row>
    <row r="547" spans="1:29" x14ac:dyDescent="0.25">
      <c r="A547" s="86"/>
      <c r="B547" t="s">
        <v>111</v>
      </c>
      <c r="C547" s="2">
        <v>43872</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row>
    <row r="548" spans="1:29" x14ac:dyDescent="0.25">
      <c r="A548" s="86"/>
      <c r="B548" t="s">
        <v>112</v>
      </c>
      <c r="C548" s="2">
        <v>43872</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row>
    <row r="549" spans="1:29" x14ac:dyDescent="0.25">
      <c r="A549" s="86"/>
      <c r="B549" t="s">
        <v>113</v>
      </c>
      <c r="C549" s="2">
        <v>43872</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row>
    <row r="550" spans="1:29" x14ac:dyDescent="0.25">
      <c r="A550" s="86" t="s">
        <v>178</v>
      </c>
      <c r="B550" t="s">
        <v>110</v>
      </c>
      <c r="C550" s="2">
        <v>43872</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row>
    <row r="551" spans="1:29" x14ac:dyDescent="0.25">
      <c r="A551" s="86"/>
      <c r="B551" t="s">
        <v>111</v>
      </c>
      <c r="C551" s="2">
        <v>43872</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row>
    <row r="552" spans="1:29" x14ac:dyDescent="0.25">
      <c r="A552" s="86"/>
      <c r="B552" t="s">
        <v>112</v>
      </c>
      <c r="C552" s="2">
        <v>43872</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row>
    <row r="553" spans="1:29" x14ac:dyDescent="0.25">
      <c r="A553" s="86"/>
      <c r="B553" t="s">
        <v>113</v>
      </c>
      <c r="C553" s="2">
        <v>43872</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row>
    <row r="554" spans="1:29" x14ac:dyDescent="0.25">
      <c r="A554" s="86" t="s">
        <v>179</v>
      </c>
      <c r="B554" t="s">
        <v>110</v>
      </c>
      <c r="C554" s="2">
        <v>43872</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row>
    <row r="555" spans="1:29" x14ac:dyDescent="0.25">
      <c r="A555" s="86"/>
      <c r="B555" t="s">
        <v>111</v>
      </c>
      <c r="C555" s="2">
        <v>43872</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row>
    <row r="556" spans="1:29" x14ac:dyDescent="0.25">
      <c r="A556" s="86"/>
      <c r="B556" t="s">
        <v>112</v>
      </c>
      <c r="C556" s="2">
        <v>43872</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row>
    <row r="557" spans="1:29" x14ac:dyDescent="0.25">
      <c r="A557" s="86"/>
      <c r="B557" t="s">
        <v>113</v>
      </c>
      <c r="C557" s="2">
        <v>43872</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row>
    <row r="558" spans="1:29" x14ac:dyDescent="0.25">
      <c r="A558" s="86" t="s">
        <v>180</v>
      </c>
      <c r="B558" t="s">
        <v>110</v>
      </c>
      <c r="C558" s="2">
        <v>43872</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row>
    <row r="559" spans="1:29" x14ac:dyDescent="0.25">
      <c r="A559" s="86"/>
      <c r="B559" t="s">
        <v>111</v>
      </c>
      <c r="C559" s="2">
        <v>43872</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row>
    <row r="560" spans="1:29" x14ac:dyDescent="0.25">
      <c r="A560" s="86"/>
      <c r="B560" t="s">
        <v>112</v>
      </c>
      <c r="C560" s="2">
        <v>43872</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row>
    <row r="561" spans="1:29" x14ac:dyDescent="0.25">
      <c r="A561" s="86"/>
      <c r="B561" t="s">
        <v>113</v>
      </c>
      <c r="C561" s="2">
        <v>43872</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row>
    <row r="562" spans="1:29" x14ac:dyDescent="0.25">
      <c r="A562" s="86" t="s">
        <v>181</v>
      </c>
      <c r="B562" t="s">
        <v>110</v>
      </c>
      <c r="C562" s="2">
        <v>43872</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row>
    <row r="563" spans="1:29" x14ac:dyDescent="0.25">
      <c r="A563" s="86"/>
      <c r="B563" t="s">
        <v>111</v>
      </c>
      <c r="C563" s="2">
        <v>43872</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row>
    <row r="564" spans="1:29" x14ac:dyDescent="0.25">
      <c r="A564" s="86"/>
      <c r="B564" t="s">
        <v>112</v>
      </c>
      <c r="C564" s="2">
        <v>43872</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row>
    <row r="565" spans="1:29" x14ac:dyDescent="0.25">
      <c r="A565" s="86"/>
      <c r="B565" t="s">
        <v>113</v>
      </c>
      <c r="C565" s="2">
        <v>43872</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row>
    <row r="566" spans="1:29" x14ac:dyDescent="0.25">
      <c r="A566" s="86" t="s">
        <v>182</v>
      </c>
      <c r="B566" t="s">
        <v>110</v>
      </c>
      <c r="C566" s="2">
        <v>43872</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row>
    <row r="567" spans="1:29" x14ac:dyDescent="0.25">
      <c r="A567" s="86"/>
      <c r="B567" t="s">
        <v>111</v>
      </c>
      <c r="C567" s="2">
        <v>43872</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row>
    <row r="568" spans="1:29" x14ac:dyDescent="0.25">
      <c r="A568" s="86"/>
      <c r="B568" t="s">
        <v>112</v>
      </c>
      <c r="C568" s="2">
        <v>43872</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row>
    <row r="569" spans="1:29" x14ac:dyDescent="0.25">
      <c r="A569" s="86"/>
      <c r="B569" t="s">
        <v>113</v>
      </c>
      <c r="C569" s="2">
        <v>43872</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row>
    <row r="570" spans="1:29" x14ac:dyDescent="0.25">
      <c r="A570" s="86" t="s">
        <v>183</v>
      </c>
      <c r="B570" t="s">
        <v>110</v>
      </c>
      <c r="C570" s="2">
        <v>43872</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row>
    <row r="571" spans="1:29" x14ac:dyDescent="0.25">
      <c r="A571" s="86"/>
      <c r="B571" t="s">
        <v>111</v>
      </c>
      <c r="C571" s="2">
        <v>43872</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row>
    <row r="572" spans="1:29" x14ac:dyDescent="0.25">
      <c r="A572" s="86"/>
      <c r="B572" t="s">
        <v>112</v>
      </c>
      <c r="C572" s="2">
        <v>43872</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row>
    <row r="573" spans="1:29" x14ac:dyDescent="0.25">
      <c r="A573" s="86"/>
      <c r="B573" t="s">
        <v>113</v>
      </c>
      <c r="C573" s="2">
        <v>43872</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row>
    <row r="574" spans="1:29" x14ac:dyDescent="0.25">
      <c r="A574" s="86" t="s">
        <v>184</v>
      </c>
      <c r="B574" t="s">
        <v>110</v>
      </c>
      <c r="C574" s="2">
        <v>43872</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row>
    <row r="575" spans="1:29" x14ac:dyDescent="0.25">
      <c r="A575" s="86"/>
      <c r="B575" t="s">
        <v>111</v>
      </c>
      <c r="C575" s="2">
        <v>43872</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row>
    <row r="576" spans="1:29" x14ac:dyDescent="0.25">
      <c r="A576" s="86"/>
      <c r="B576" t="s">
        <v>112</v>
      </c>
      <c r="C576" s="2">
        <v>43872</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row>
    <row r="577" spans="1:29" x14ac:dyDescent="0.25">
      <c r="A577" s="86"/>
      <c r="B577" t="s">
        <v>113</v>
      </c>
      <c r="C577" s="2">
        <v>43872</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row>
    <row r="578" spans="1:29" x14ac:dyDescent="0.25">
      <c r="A578" s="86" t="s">
        <v>185</v>
      </c>
      <c r="B578" t="s">
        <v>110</v>
      </c>
      <c r="C578" s="2">
        <v>43872</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row>
    <row r="579" spans="1:29" x14ac:dyDescent="0.25">
      <c r="A579" s="86"/>
      <c r="B579" t="s">
        <v>111</v>
      </c>
      <c r="C579" s="2">
        <v>43872</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row>
    <row r="580" spans="1:29" x14ac:dyDescent="0.25">
      <c r="A580" s="86"/>
      <c r="B580" t="s">
        <v>112</v>
      </c>
      <c r="C580" s="2">
        <v>43872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row>
    <row r="581" spans="1:29" x14ac:dyDescent="0.25">
      <c r="A581" s="86"/>
      <c r="B581" t="s">
        <v>113</v>
      </c>
      <c r="C581" s="2">
        <v>43872</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row>
    <row r="582" spans="1:29" x14ac:dyDescent="0.25">
      <c r="A582" s="86" t="s">
        <v>186</v>
      </c>
      <c r="B582" t="s">
        <v>110</v>
      </c>
      <c r="C582" s="2">
        <v>43872</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row>
    <row r="583" spans="1:29" x14ac:dyDescent="0.25">
      <c r="A583" s="86"/>
      <c r="B583" t="s">
        <v>111</v>
      </c>
      <c r="C583" s="2">
        <v>43872</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row>
    <row r="584" spans="1:29" x14ac:dyDescent="0.25">
      <c r="A584" s="86"/>
      <c r="B584" t="s">
        <v>112</v>
      </c>
      <c r="C584" s="2">
        <v>43872</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row>
    <row r="585" spans="1:29" x14ac:dyDescent="0.25">
      <c r="A585" s="86"/>
      <c r="B585" t="s">
        <v>113</v>
      </c>
      <c r="C585" s="2">
        <v>43872</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row>
    <row r="586" spans="1:29" x14ac:dyDescent="0.25">
      <c r="A586" s="86" t="s">
        <v>187</v>
      </c>
      <c r="B586" t="s">
        <v>110</v>
      </c>
      <c r="C586" s="2">
        <v>43872</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row>
    <row r="587" spans="1:29" x14ac:dyDescent="0.25">
      <c r="A587" s="86"/>
      <c r="B587" t="s">
        <v>111</v>
      </c>
      <c r="C587" s="2">
        <v>43872</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row>
    <row r="588" spans="1:29" x14ac:dyDescent="0.25">
      <c r="A588" s="86"/>
      <c r="B588" t="s">
        <v>112</v>
      </c>
      <c r="C588" s="2">
        <v>43872</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row>
    <row r="589" spans="1:29" x14ac:dyDescent="0.25">
      <c r="A589" s="86"/>
      <c r="B589" t="s">
        <v>113</v>
      </c>
      <c r="C589" s="2">
        <v>43872</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row>
    <row r="590" spans="1:29" x14ac:dyDescent="0.25">
      <c r="A590" s="86" t="s">
        <v>168</v>
      </c>
      <c r="B590" t="s">
        <v>110</v>
      </c>
      <c r="C590" s="2">
        <v>43873</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row>
    <row r="591" spans="1:29" x14ac:dyDescent="0.25">
      <c r="A591" s="86"/>
      <c r="B591" t="s">
        <v>111</v>
      </c>
      <c r="C591" s="2">
        <v>43873</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row>
    <row r="592" spans="1:29" x14ac:dyDescent="0.25">
      <c r="A592" s="86"/>
      <c r="B592" t="s">
        <v>112</v>
      </c>
      <c r="C592" s="2">
        <v>43873</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row>
    <row r="593" spans="1:29" x14ac:dyDescent="0.25">
      <c r="A593" s="86"/>
      <c r="B593" t="s">
        <v>113</v>
      </c>
      <c r="C593" s="2">
        <v>43873</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row>
    <row r="594" spans="1:29" x14ac:dyDescent="0.25">
      <c r="A594" s="86" t="s">
        <v>169</v>
      </c>
      <c r="B594" t="s">
        <v>110</v>
      </c>
      <c r="C594" s="2">
        <v>43873</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row>
    <row r="595" spans="1:29" x14ac:dyDescent="0.25">
      <c r="A595" s="86"/>
      <c r="B595" t="s">
        <v>111</v>
      </c>
      <c r="C595" s="2">
        <v>43873</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row>
    <row r="596" spans="1:29" x14ac:dyDescent="0.25">
      <c r="A596" s="86"/>
      <c r="B596" t="s">
        <v>112</v>
      </c>
      <c r="C596" s="2">
        <v>43873</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row>
    <row r="597" spans="1:29" x14ac:dyDescent="0.25">
      <c r="A597" s="86"/>
      <c r="B597" t="s">
        <v>113</v>
      </c>
      <c r="C597" s="2">
        <v>43873</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row>
    <row r="598" spans="1:29" x14ac:dyDescent="0.25">
      <c r="A598" s="86" t="s">
        <v>170</v>
      </c>
      <c r="B598" t="s">
        <v>110</v>
      </c>
      <c r="C598" s="2">
        <v>43873</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row>
    <row r="599" spans="1:29" x14ac:dyDescent="0.25">
      <c r="A599" s="86"/>
      <c r="B599" t="s">
        <v>111</v>
      </c>
      <c r="C599" s="2">
        <v>43873</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row>
    <row r="600" spans="1:29" x14ac:dyDescent="0.25">
      <c r="A600" s="86"/>
      <c r="B600" t="s">
        <v>112</v>
      </c>
      <c r="C600" s="2">
        <v>43873</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row>
    <row r="601" spans="1:29" x14ac:dyDescent="0.25">
      <c r="A601" s="86"/>
      <c r="B601" t="s">
        <v>113</v>
      </c>
      <c r="C601" s="2">
        <v>43873</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row>
    <row r="602" spans="1:29" x14ac:dyDescent="0.25">
      <c r="A602" s="86" t="s">
        <v>171</v>
      </c>
      <c r="B602" t="s">
        <v>110</v>
      </c>
      <c r="C602" s="2">
        <v>43873</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row>
    <row r="603" spans="1:29" x14ac:dyDescent="0.25">
      <c r="A603" s="86"/>
      <c r="B603" t="s">
        <v>111</v>
      </c>
      <c r="C603" s="2">
        <v>43873</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row>
    <row r="604" spans="1:29" x14ac:dyDescent="0.25">
      <c r="A604" s="86"/>
      <c r="B604" t="s">
        <v>112</v>
      </c>
      <c r="C604" s="2">
        <v>43873</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row>
    <row r="605" spans="1:29" x14ac:dyDescent="0.25">
      <c r="A605" s="86"/>
      <c r="B605" t="s">
        <v>113</v>
      </c>
      <c r="C605" s="2">
        <v>43873</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row>
    <row r="606" spans="1:29" x14ac:dyDescent="0.25">
      <c r="A606" s="86" t="s">
        <v>16</v>
      </c>
      <c r="B606" t="s">
        <v>110</v>
      </c>
      <c r="C606" s="2">
        <v>43873</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row>
    <row r="607" spans="1:29" x14ac:dyDescent="0.25">
      <c r="A607" s="86"/>
      <c r="B607" t="s">
        <v>111</v>
      </c>
      <c r="C607" s="2">
        <v>43873</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row>
    <row r="608" spans="1:29" x14ac:dyDescent="0.25">
      <c r="A608" s="86"/>
      <c r="B608" t="s">
        <v>112</v>
      </c>
      <c r="C608" s="2">
        <v>43873</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row>
    <row r="609" spans="1:29" x14ac:dyDescent="0.25">
      <c r="A609" s="86"/>
      <c r="B609" t="s">
        <v>113</v>
      </c>
      <c r="C609" s="2">
        <v>43873</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row>
    <row r="610" spans="1:29" x14ac:dyDescent="0.25">
      <c r="A610" s="86" t="s">
        <v>172</v>
      </c>
      <c r="B610" t="s">
        <v>110</v>
      </c>
      <c r="C610" s="2">
        <v>43873</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row>
    <row r="611" spans="1:29" x14ac:dyDescent="0.25">
      <c r="A611" s="86"/>
      <c r="B611" t="s">
        <v>111</v>
      </c>
      <c r="C611" s="2">
        <v>43873</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row>
    <row r="612" spans="1:29" x14ac:dyDescent="0.25">
      <c r="A612" s="86"/>
      <c r="B612" t="s">
        <v>112</v>
      </c>
      <c r="C612" s="2">
        <v>43873</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row>
    <row r="613" spans="1:29" x14ac:dyDescent="0.25">
      <c r="A613" s="86"/>
      <c r="B613" t="s">
        <v>113</v>
      </c>
      <c r="C613" s="2">
        <v>43873</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row>
    <row r="614" spans="1:29" x14ac:dyDescent="0.25">
      <c r="A614" s="86" t="s">
        <v>173</v>
      </c>
      <c r="B614" t="s">
        <v>110</v>
      </c>
      <c r="C614" s="2">
        <v>43873</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row>
    <row r="615" spans="1:29" x14ac:dyDescent="0.25">
      <c r="A615" s="86"/>
      <c r="B615" t="s">
        <v>111</v>
      </c>
      <c r="C615" s="2">
        <v>43873</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row>
    <row r="616" spans="1:29" x14ac:dyDescent="0.25">
      <c r="A616" s="86"/>
      <c r="B616" t="s">
        <v>112</v>
      </c>
      <c r="C616" s="2">
        <v>43873</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row>
    <row r="617" spans="1:29" x14ac:dyDescent="0.25">
      <c r="A617" s="86"/>
      <c r="B617" t="s">
        <v>113</v>
      </c>
      <c r="C617" s="2">
        <v>43873</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row>
    <row r="618" spans="1:29" x14ac:dyDescent="0.25">
      <c r="A618" s="86" t="s">
        <v>174</v>
      </c>
      <c r="B618" t="s">
        <v>110</v>
      </c>
      <c r="C618" s="2">
        <v>43873</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row>
    <row r="619" spans="1:29" x14ac:dyDescent="0.25">
      <c r="A619" s="86"/>
      <c r="B619" t="s">
        <v>111</v>
      </c>
      <c r="C619" s="2">
        <v>43873</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row>
    <row r="620" spans="1:29" x14ac:dyDescent="0.25">
      <c r="A620" s="86"/>
      <c r="B620" t="s">
        <v>112</v>
      </c>
      <c r="C620" s="2">
        <v>43873</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row>
    <row r="621" spans="1:29" x14ac:dyDescent="0.25">
      <c r="A621" s="86"/>
      <c r="B621" t="s">
        <v>113</v>
      </c>
      <c r="C621" s="2">
        <v>43873</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row>
    <row r="622" spans="1:29" x14ac:dyDescent="0.25">
      <c r="A622" s="86" t="s">
        <v>175</v>
      </c>
      <c r="B622" t="s">
        <v>110</v>
      </c>
      <c r="C622" s="2">
        <v>43873</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row>
    <row r="623" spans="1:29" x14ac:dyDescent="0.25">
      <c r="A623" s="86"/>
      <c r="B623" t="s">
        <v>111</v>
      </c>
      <c r="C623" s="2">
        <v>43873</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row>
    <row r="624" spans="1:29" x14ac:dyDescent="0.25">
      <c r="A624" s="86"/>
      <c r="B624" t="s">
        <v>112</v>
      </c>
      <c r="C624" s="2">
        <v>43873</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row>
    <row r="625" spans="1:29" x14ac:dyDescent="0.25">
      <c r="A625" s="86"/>
      <c r="B625" t="s">
        <v>113</v>
      </c>
      <c r="C625" s="2">
        <v>43873</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row>
    <row r="626" spans="1:29" x14ac:dyDescent="0.25">
      <c r="A626" s="86" t="s">
        <v>176</v>
      </c>
      <c r="B626" t="s">
        <v>110</v>
      </c>
      <c r="C626" s="2">
        <v>43873</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row>
    <row r="627" spans="1:29" x14ac:dyDescent="0.25">
      <c r="A627" s="86"/>
      <c r="B627" t="s">
        <v>111</v>
      </c>
      <c r="C627" s="2">
        <v>43873</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row>
    <row r="628" spans="1:29" x14ac:dyDescent="0.25">
      <c r="A628" s="86"/>
      <c r="B628" t="s">
        <v>112</v>
      </c>
      <c r="C628" s="2">
        <v>43873</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row>
    <row r="629" spans="1:29" x14ac:dyDescent="0.25">
      <c r="A629" s="86"/>
      <c r="B629" t="s">
        <v>113</v>
      </c>
      <c r="C629" s="2">
        <v>43873</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row>
    <row r="630" spans="1:29" x14ac:dyDescent="0.25">
      <c r="A630" s="86" t="s">
        <v>177</v>
      </c>
      <c r="B630" t="s">
        <v>110</v>
      </c>
      <c r="C630" s="2">
        <v>43873</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row>
    <row r="631" spans="1:29" x14ac:dyDescent="0.25">
      <c r="A631" s="86"/>
      <c r="B631" t="s">
        <v>111</v>
      </c>
      <c r="C631" s="2">
        <v>43873</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row>
    <row r="632" spans="1:29" x14ac:dyDescent="0.25">
      <c r="A632" s="86"/>
      <c r="B632" t="s">
        <v>112</v>
      </c>
      <c r="C632" s="2">
        <v>43873</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row>
    <row r="633" spans="1:29" x14ac:dyDescent="0.25">
      <c r="A633" s="86"/>
      <c r="B633" t="s">
        <v>113</v>
      </c>
      <c r="C633" s="2">
        <v>43873</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row>
    <row r="634" spans="1:29" x14ac:dyDescent="0.25">
      <c r="A634" s="86" t="s">
        <v>178</v>
      </c>
      <c r="B634" t="s">
        <v>110</v>
      </c>
      <c r="C634" s="2">
        <v>43873</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row>
    <row r="635" spans="1:29" x14ac:dyDescent="0.25">
      <c r="A635" s="86"/>
      <c r="B635" t="s">
        <v>111</v>
      </c>
      <c r="C635" s="2">
        <v>43873</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row>
    <row r="636" spans="1:29" x14ac:dyDescent="0.25">
      <c r="A636" s="86"/>
      <c r="B636" t="s">
        <v>112</v>
      </c>
      <c r="C636" s="2">
        <v>43873</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row>
    <row r="637" spans="1:29" x14ac:dyDescent="0.25">
      <c r="A637" s="86"/>
      <c r="B637" t="s">
        <v>113</v>
      </c>
      <c r="C637" s="2">
        <v>43873</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row>
    <row r="638" spans="1:29" x14ac:dyDescent="0.25">
      <c r="A638" s="86" t="s">
        <v>179</v>
      </c>
      <c r="B638" t="s">
        <v>110</v>
      </c>
      <c r="C638" s="2">
        <v>43873</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row>
    <row r="639" spans="1:29" x14ac:dyDescent="0.25">
      <c r="A639" s="86"/>
      <c r="B639" t="s">
        <v>111</v>
      </c>
      <c r="C639" s="2">
        <v>43873</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row>
    <row r="640" spans="1:29" x14ac:dyDescent="0.25">
      <c r="A640" s="86"/>
      <c r="B640" t="s">
        <v>112</v>
      </c>
      <c r="C640" s="2">
        <v>43873</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row>
    <row r="641" spans="1:29" x14ac:dyDescent="0.25">
      <c r="A641" s="86"/>
      <c r="B641" t="s">
        <v>113</v>
      </c>
      <c r="C641" s="2">
        <v>43873</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row>
    <row r="642" spans="1:29" x14ac:dyDescent="0.25">
      <c r="A642" s="86" t="s">
        <v>180</v>
      </c>
      <c r="B642" t="s">
        <v>110</v>
      </c>
      <c r="C642" s="2">
        <v>43873</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row>
    <row r="643" spans="1:29" x14ac:dyDescent="0.25">
      <c r="A643" s="86"/>
      <c r="B643" t="s">
        <v>111</v>
      </c>
      <c r="C643" s="2">
        <v>43873</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row>
    <row r="644" spans="1:29" x14ac:dyDescent="0.25">
      <c r="A644" s="86"/>
      <c r="B644" t="s">
        <v>112</v>
      </c>
      <c r="C644" s="2">
        <v>43873</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row>
    <row r="645" spans="1:29" x14ac:dyDescent="0.25">
      <c r="A645" s="86"/>
      <c r="B645" t="s">
        <v>113</v>
      </c>
      <c r="C645" s="2">
        <v>43873</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row>
    <row r="646" spans="1:29" x14ac:dyDescent="0.25">
      <c r="A646" s="86" t="s">
        <v>181</v>
      </c>
      <c r="B646" t="s">
        <v>110</v>
      </c>
      <c r="C646" s="2">
        <v>43873</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row>
    <row r="647" spans="1:29" x14ac:dyDescent="0.25">
      <c r="A647" s="86"/>
      <c r="B647" t="s">
        <v>111</v>
      </c>
      <c r="C647" s="2">
        <v>43873</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row>
    <row r="648" spans="1:29" x14ac:dyDescent="0.25">
      <c r="A648" s="86"/>
      <c r="B648" t="s">
        <v>112</v>
      </c>
      <c r="C648" s="2">
        <v>43873</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row>
    <row r="649" spans="1:29" x14ac:dyDescent="0.25">
      <c r="A649" s="86"/>
      <c r="B649" t="s">
        <v>113</v>
      </c>
      <c r="C649" s="2">
        <v>43873</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row>
    <row r="650" spans="1:29" x14ac:dyDescent="0.25">
      <c r="A650" s="86" t="s">
        <v>182</v>
      </c>
      <c r="B650" t="s">
        <v>110</v>
      </c>
      <c r="C650" s="2">
        <v>43873</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row>
    <row r="651" spans="1:29" x14ac:dyDescent="0.25">
      <c r="A651" s="86"/>
      <c r="B651" t="s">
        <v>111</v>
      </c>
      <c r="C651" s="2">
        <v>43873</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row>
    <row r="652" spans="1:29" x14ac:dyDescent="0.25">
      <c r="A652" s="86"/>
      <c r="B652" t="s">
        <v>112</v>
      </c>
      <c r="C652" s="2">
        <v>43873</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row>
    <row r="653" spans="1:29" x14ac:dyDescent="0.25">
      <c r="A653" s="86"/>
      <c r="B653" t="s">
        <v>113</v>
      </c>
      <c r="C653" s="2">
        <v>43873</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row>
    <row r="654" spans="1:29" x14ac:dyDescent="0.25">
      <c r="A654" s="86" t="s">
        <v>183</v>
      </c>
      <c r="B654" t="s">
        <v>110</v>
      </c>
      <c r="C654" s="2">
        <v>43873</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row>
    <row r="655" spans="1:29" x14ac:dyDescent="0.25">
      <c r="A655" s="86"/>
      <c r="B655" t="s">
        <v>111</v>
      </c>
      <c r="C655" s="2">
        <v>43873</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row>
    <row r="656" spans="1:29" x14ac:dyDescent="0.25">
      <c r="A656" s="86"/>
      <c r="B656" t="s">
        <v>112</v>
      </c>
      <c r="C656" s="2">
        <v>43873</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row>
    <row r="657" spans="1:29" x14ac:dyDescent="0.25">
      <c r="A657" s="86"/>
      <c r="B657" t="s">
        <v>113</v>
      </c>
      <c r="C657" s="2">
        <v>43873</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row>
    <row r="658" spans="1:29" x14ac:dyDescent="0.25">
      <c r="A658" s="86" t="s">
        <v>184</v>
      </c>
      <c r="B658" t="s">
        <v>110</v>
      </c>
      <c r="C658" s="2">
        <v>43873</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row>
    <row r="659" spans="1:29" x14ac:dyDescent="0.25">
      <c r="A659" s="86"/>
      <c r="B659" t="s">
        <v>111</v>
      </c>
      <c r="C659" s="2">
        <v>43873</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row>
    <row r="660" spans="1:29" x14ac:dyDescent="0.25">
      <c r="A660" s="86"/>
      <c r="B660" t="s">
        <v>112</v>
      </c>
      <c r="C660" s="2">
        <v>43873</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row>
    <row r="661" spans="1:29" x14ac:dyDescent="0.25">
      <c r="A661" s="86"/>
      <c r="B661" t="s">
        <v>113</v>
      </c>
      <c r="C661" s="2">
        <v>43873</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row>
    <row r="662" spans="1:29" x14ac:dyDescent="0.25">
      <c r="A662" s="86" t="s">
        <v>185</v>
      </c>
      <c r="B662" t="s">
        <v>110</v>
      </c>
      <c r="C662" s="2">
        <v>43873</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row>
    <row r="663" spans="1:29" x14ac:dyDescent="0.25">
      <c r="A663" s="86"/>
      <c r="B663" t="s">
        <v>111</v>
      </c>
      <c r="C663" s="2">
        <v>43873</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row>
    <row r="664" spans="1:29" x14ac:dyDescent="0.25">
      <c r="A664" s="86"/>
      <c r="B664" t="s">
        <v>112</v>
      </c>
      <c r="C664" s="2">
        <v>43873</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row>
    <row r="665" spans="1:29" x14ac:dyDescent="0.25">
      <c r="A665" s="86"/>
      <c r="B665" t="s">
        <v>113</v>
      </c>
      <c r="C665" s="2">
        <v>43873</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row>
    <row r="666" spans="1:29" x14ac:dyDescent="0.25">
      <c r="A666" s="86" t="s">
        <v>186</v>
      </c>
      <c r="B666" t="s">
        <v>110</v>
      </c>
      <c r="C666" s="2">
        <v>43873</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row>
    <row r="667" spans="1:29" x14ac:dyDescent="0.25">
      <c r="A667" s="86"/>
      <c r="B667" t="s">
        <v>111</v>
      </c>
      <c r="C667" s="2">
        <v>43873</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row>
    <row r="668" spans="1:29" x14ac:dyDescent="0.25">
      <c r="A668" s="86"/>
      <c r="B668" t="s">
        <v>112</v>
      </c>
      <c r="C668" s="2">
        <v>43873</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row>
    <row r="669" spans="1:29" x14ac:dyDescent="0.25">
      <c r="A669" s="86"/>
      <c r="B669" t="s">
        <v>113</v>
      </c>
      <c r="C669" s="2">
        <v>43873</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row>
    <row r="670" spans="1:29" x14ac:dyDescent="0.25">
      <c r="A670" s="86" t="s">
        <v>187</v>
      </c>
      <c r="B670" t="s">
        <v>110</v>
      </c>
      <c r="C670" s="2">
        <v>43873</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row>
    <row r="671" spans="1:29" x14ac:dyDescent="0.25">
      <c r="A671" s="86"/>
      <c r="B671" t="s">
        <v>111</v>
      </c>
      <c r="C671" s="2">
        <v>43873</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row>
    <row r="672" spans="1:29" x14ac:dyDescent="0.25">
      <c r="A672" s="86"/>
      <c r="B672" t="s">
        <v>112</v>
      </c>
      <c r="C672" s="2">
        <v>43873</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row>
    <row r="673" spans="1:29" x14ac:dyDescent="0.25">
      <c r="A673" s="86"/>
      <c r="B673" t="s">
        <v>113</v>
      </c>
      <c r="C673" s="2">
        <v>43873</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row>
    <row r="674" spans="1:29" x14ac:dyDescent="0.25">
      <c r="A674" s="86" t="s">
        <v>168</v>
      </c>
      <c r="B674" t="s">
        <v>110</v>
      </c>
      <c r="C674" s="2">
        <v>43874</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row>
    <row r="675" spans="1:29" x14ac:dyDescent="0.25">
      <c r="A675" s="86"/>
      <c r="B675" t="s">
        <v>111</v>
      </c>
      <c r="C675" s="2">
        <v>43874</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row>
    <row r="676" spans="1:29" x14ac:dyDescent="0.25">
      <c r="A676" s="86"/>
      <c r="B676" t="s">
        <v>112</v>
      </c>
      <c r="C676" s="2">
        <v>43874</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row>
    <row r="677" spans="1:29" x14ac:dyDescent="0.25">
      <c r="A677" s="86"/>
      <c r="B677" t="s">
        <v>113</v>
      </c>
      <c r="C677" s="2">
        <v>43874</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row>
    <row r="678" spans="1:29" x14ac:dyDescent="0.25">
      <c r="A678" s="86" t="s">
        <v>169</v>
      </c>
      <c r="B678" t="s">
        <v>110</v>
      </c>
      <c r="C678" s="2">
        <v>43874</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row>
    <row r="679" spans="1:29" x14ac:dyDescent="0.25">
      <c r="A679" s="86"/>
      <c r="B679" t="s">
        <v>111</v>
      </c>
      <c r="C679" s="2">
        <v>43874</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row>
    <row r="680" spans="1:29" x14ac:dyDescent="0.25">
      <c r="A680" s="86"/>
      <c r="B680" t="s">
        <v>112</v>
      </c>
      <c r="C680" s="2">
        <v>43874</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row>
    <row r="681" spans="1:29" x14ac:dyDescent="0.25">
      <c r="A681" s="86"/>
      <c r="B681" t="s">
        <v>113</v>
      </c>
      <c r="C681" s="2">
        <v>43874</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row>
    <row r="682" spans="1:29" x14ac:dyDescent="0.25">
      <c r="A682" s="86" t="s">
        <v>170</v>
      </c>
      <c r="B682" t="s">
        <v>110</v>
      </c>
      <c r="C682" s="2">
        <v>43874</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row>
    <row r="683" spans="1:29" x14ac:dyDescent="0.25">
      <c r="A683" s="86"/>
      <c r="B683" t="s">
        <v>111</v>
      </c>
      <c r="C683" s="2">
        <v>43874</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row>
    <row r="684" spans="1:29" x14ac:dyDescent="0.25">
      <c r="A684" s="86"/>
      <c r="B684" t="s">
        <v>112</v>
      </c>
      <c r="C684" s="2">
        <v>43874</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row>
    <row r="685" spans="1:29" x14ac:dyDescent="0.25">
      <c r="A685" s="86"/>
      <c r="B685" t="s">
        <v>113</v>
      </c>
      <c r="C685" s="2">
        <v>43874</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row>
    <row r="686" spans="1:29" x14ac:dyDescent="0.25">
      <c r="A686" s="86" t="s">
        <v>171</v>
      </c>
      <c r="B686" t="s">
        <v>110</v>
      </c>
      <c r="C686" s="2">
        <v>43874</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row>
    <row r="687" spans="1:29" x14ac:dyDescent="0.25">
      <c r="A687" s="86"/>
      <c r="B687" t="s">
        <v>111</v>
      </c>
      <c r="C687" s="2">
        <v>43874</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row>
    <row r="688" spans="1:29" x14ac:dyDescent="0.25">
      <c r="A688" s="86"/>
      <c r="B688" t="s">
        <v>112</v>
      </c>
      <c r="C688" s="2">
        <v>43874</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row>
    <row r="689" spans="1:29" x14ac:dyDescent="0.25">
      <c r="A689" s="86"/>
      <c r="B689" t="s">
        <v>113</v>
      </c>
      <c r="C689" s="2">
        <v>43874</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row>
    <row r="690" spans="1:29" x14ac:dyDescent="0.25">
      <c r="A690" s="86" t="s">
        <v>16</v>
      </c>
      <c r="B690" t="s">
        <v>110</v>
      </c>
      <c r="C690" s="2">
        <v>43874</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row>
    <row r="691" spans="1:29" x14ac:dyDescent="0.25">
      <c r="A691" s="86"/>
      <c r="B691" t="s">
        <v>111</v>
      </c>
      <c r="C691" s="2">
        <v>43874</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row>
    <row r="692" spans="1:29" x14ac:dyDescent="0.25">
      <c r="A692" s="86"/>
      <c r="B692" t="s">
        <v>112</v>
      </c>
      <c r="C692" s="2">
        <v>43874</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row>
    <row r="693" spans="1:29" x14ac:dyDescent="0.25">
      <c r="A693" s="86"/>
      <c r="B693" t="s">
        <v>113</v>
      </c>
      <c r="C693" s="2">
        <v>43874</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row>
    <row r="694" spans="1:29" x14ac:dyDescent="0.25">
      <c r="A694" s="86" t="s">
        <v>172</v>
      </c>
      <c r="B694" t="s">
        <v>110</v>
      </c>
      <c r="C694" s="2">
        <v>43874</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row>
    <row r="695" spans="1:29" x14ac:dyDescent="0.25">
      <c r="A695" s="86"/>
      <c r="B695" t="s">
        <v>111</v>
      </c>
      <c r="C695" s="2">
        <v>43874</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row>
    <row r="696" spans="1:29" x14ac:dyDescent="0.25">
      <c r="A696" s="86"/>
      <c r="B696" t="s">
        <v>112</v>
      </c>
      <c r="C696" s="2">
        <v>43874</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row>
    <row r="697" spans="1:29" x14ac:dyDescent="0.25">
      <c r="A697" s="86"/>
      <c r="B697" t="s">
        <v>113</v>
      </c>
      <c r="C697" s="2">
        <v>43874</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row>
    <row r="698" spans="1:29" x14ac:dyDescent="0.25">
      <c r="A698" s="86" t="s">
        <v>173</v>
      </c>
      <c r="B698" t="s">
        <v>110</v>
      </c>
      <c r="C698" s="2">
        <v>43874</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row>
    <row r="699" spans="1:29" x14ac:dyDescent="0.25">
      <c r="A699" s="86"/>
      <c r="B699" t="s">
        <v>111</v>
      </c>
      <c r="C699" s="2">
        <v>43874</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row>
    <row r="700" spans="1:29" x14ac:dyDescent="0.25">
      <c r="A700" s="86"/>
      <c r="B700" t="s">
        <v>112</v>
      </c>
      <c r="C700" s="2">
        <v>43874</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row>
    <row r="701" spans="1:29" x14ac:dyDescent="0.25">
      <c r="A701" s="86"/>
      <c r="B701" t="s">
        <v>113</v>
      </c>
      <c r="C701" s="2">
        <v>43874</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row>
    <row r="702" spans="1:29" x14ac:dyDescent="0.25">
      <c r="A702" s="86" t="s">
        <v>174</v>
      </c>
      <c r="B702" t="s">
        <v>110</v>
      </c>
      <c r="C702" s="2">
        <v>43874</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row>
    <row r="703" spans="1:29" x14ac:dyDescent="0.25">
      <c r="A703" s="86"/>
      <c r="B703" t="s">
        <v>111</v>
      </c>
      <c r="C703" s="2">
        <v>43874</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row>
    <row r="704" spans="1:29" x14ac:dyDescent="0.25">
      <c r="A704" s="86"/>
      <c r="B704" t="s">
        <v>112</v>
      </c>
      <c r="C704" s="2">
        <v>43874</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row>
    <row r="705" spans="1:29" x14ac:dyDescent="0.25">
      <c r="A705" s="86"/>
      <c r="B705" t="s">
        <v>113</v>
      </c>
      <c r="C705" s="2">
        <v>43874</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row>
    <row r="706" spans="1:29" x14ac:dyDescent="0.25">
      <c r="A706" s="86" t="s">
        <v>175</v>
      </c>
      <c r="B706" t="s">
        <v>110</v>
      </c>
      <c r="C706" s="2">
        <v>43874</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row>
    <row r="707" spans="1:29" x14ac:dyDescent="0.25">
      <c r="A707" s="86"/>
      <c r="B707" t="s">
        <v>111</v>
      </c>
      <c r="C707" s="2">
        <v>43874</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row>
    <row r="708" spans="1:29" x14ac:dyDescent="0.25">
      <c r="A708" s="86"/>
      <c r="B708" t="s">
        <v>112</v>
      </c>
      <c r="C708" s="2">
        <v>43874</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row>
    <row r="709" spans="1:29" x14ac:dyDescent="0.25">
      <c r="A709" s="86"/>
      <c r="B709" t="s">
        <v>113</v>
      </c>
      <c r="C709" s="2">
        <v>43874</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row>
    <row r="710" spans="1:29" x14ac:dyDescent="0.25">
      <c r="A710" s="86" t="s">
        <v>176</v>
      </c>
      <c r="B710" t="s">
        <v>110</v>
      </c>
      <c r="C710" s="2">
        <v>43874</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row>
    <row r="711" spans="1:29" x14ac:dyDescent="0.25">
      <c r="A711" s="86"/>
      <c r="B711" t="s">
        <v>111</v>
      </c>
      <c r="C711" s="2">
        <v>43874</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row>
    <row r="712" spans="1:29" x14ac:dyDescent="0.25">
      <c r="A712" s="86"/>
      <c r="B712" t="s">
        <v>112</v>
      </c>
      <c r="C712" s="2">
        <v>43874</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row>
    <row r="713" spans="1:29" x14ac:dyDescent="0.25">
      <c r="A713" s="86"/>
      <c r="B713" t="s">
        <v>113</v>
      </c>
      <c r="C713" s="2">
        <v>43874</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row>
    <row r="714" spans="1:29" x14ac:dyDescent="0.25">
      <c r="A714" s="86" t="s">
        <v>177</v>
      </c>
      <c r="B714" t="s">
        <v>110</v>
      </c>
      <c r="C714" s="2">
        <v>43874</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row>
    <row r="715" spans="1:29" x14ac:dyDescent="0.25">
      <c r="A715" s="86"/>
      <c r="B715" t="s">
        <v>111</v>
      </c>
      <c r="C715" s="2">
        <v>43874</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row>
    <row r="716" spans="1:29" x14ac:dyDescent="0.25">
      <c r="A716" s="86"/>
      <c r="B716" t="s">
        <v>112</v>
      </c>
      <c r="C716" s="2">
        <v>43874</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row>
    <row r="717" spans="1:29" x14ac:dyDescent="0.25">
      <c r="A717" s="86"/>
      <c r="B717" t="s">
        <v>113</v>
      </c>
      <c r="C717" s="2">
        <v>43874</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row>
    <row r="718" spans="1:29" x14ac:dyDescent="0.25">
      <c r="A718" s="86" t="s">
        <v>178</v>
      </c>
      <c r="B718" t="s">
        <v>110</v>
      </c>
      <c r="C718" s="2">
        <v>43874</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row>
    <row r="719" spans="1:29" x14ac:dyDescent="0.25">
      <c r="A719" s="86"/>
      <c r="B719" t="s">
        <v>111</v>
      </c>
      <c r="C719" s="2">
        <v>43874</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row>
    <row r="720" spans="1:29" x14ac:dyDescent="0.25">
      <c r="A720" s="86"/>
      <c r="B720" t="s">
        <v>112</v>
      </c>
      <c r="C720" s="2">
        <v>43874</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row>
    <row r="721" spans="1:29" x14ac:dyDescent="0.25">
      <c r="A721" s="86"/>
      <c r="B721" t="s">
        <v>113</v>
      </c>
      <c r="C721" s="2">
        <v>43874</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row>
    <row r="722" spans="1:29" x14ac:dyDescent="0.25">
      <c r="A722" s="86" t="s">
        <v>179</v>
      </c>
      <c r="B722" t="s">
        <v>110</v>
      </c>
      <c r="C722" s="2">
        <v>43874</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row>
    <row r="723" spans="1:29" x14ac:dyDescent="0.25">
      <c r="A723" s="86"/>
      <c r="B723" t="s">
        <v>111</v>
      </c>
      <c r="C723" s="2">
        <v>43874</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row>
    <row r="724" spans="1:29" x14ac:dyDescent="0.25">
      <c r="A724" s="86"/>
      <c r="B724" t="s">
        <v>112</v>
      </c>
      <c r="C724" s="2">
        <v>43874</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row>
    <row r="725" spans="1:29" x14ac:dyDescent="0.25">
      <c r="A725" s="86"/>
      <c r="B725" t="s">
        <v>113</v>
      </c>
      <c r="C725" s="2">
        <v>43874</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row>
    <row r="726" spans="1:29" x14ac:dyDescent="0.25">
      <c r="A726" s="86" t="s">
        <v>180</v>
      </c>
      <c r="B726" t="s">
        <v>110</v>
      </c>
      <c r="C726" s="2">
        <v>43874</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row>
    <row r="727" spans="1:29" x14ac:dyDescent="0.25">
      <c r="A727" s="86"/>
      <c r="B727" t="s">
        <v>111</v>
      </c>
      <c r="C727" s="2">
        <v>43874</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row>
    <row r="728" spans="1:29" x14ac:dyDescent="0.25">
      <c r="A728" s="86"/>
      <c r="B728" t="s">
        <v>112</v>
      </c>
      <c r="C728" s="2">
        <v>43874</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row>
    <row r="729" spans="1:29" x14ac:dyDescent="0.25">
      <c r="A729" s="86"/>
      <c r="B729" t="s">
        <v>113</v>
      </c>
      <c r="C729" s="2">
        <v>43874</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row>
    <row r="730" spans="1:29" x14ac:dyDescent="0.25">
      <c r="A730" s="86" t="s">
        <v>181</v>
      </c>
      <c r="B730" t="s">
        <v>110</v>
      </c>
      <c r="C730" s="2">
        <v>43874</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row>
    <row r="731" spans="1:29" x14ac:dyDescent="0.25">
      <c r="A731" s="86"/>
      <c r="B731" t="s">
        <v>111</v>
      </c>
      <c r="C731" s="2">
        <v>43874</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row>
    <row r="732" spans="1:29" x14ac:dyDescent="0.25">
      <c r="A732" s="86"/>
      <c r="B732" t="s">
        <v>112</v>
      </c>
      <c r="C732" s="2">
        <v>43874</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row>
    <row r="733" spans="1:29" x14ac:dyDescent="0.25">
      <c r="A733" s="86"/>
      <c r="B733" t="s">
        <v>113</v>
      </c>
      <c r="C733" s="2">
        <v>43874</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row>
    <row r="734" spans="1:29" x14ac:dyDescent="0.25">
      <c r="A734" s="86" t="s">
        <v>182</v>
      </c>
      <c r="B734" t="s">
        <v>110</v>
      </c>
      <c r="C734" s="2">
        <v>43874</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row>
    <row r="735" spans="1:29" x14ac:dyDescent="0.25">
      <c r="A735" s="86"/>
      <c r="B735" t="s">
        <v>111</v>
      </c>
      <c r="C735" s="2">
        <v>43874</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row>
    <row r="736" spans="1:29" x14ac:dyDescent="0.25">
      <c r="A736" s="86"/>
      <c r="B736" t="s">
        <v>112</v>
      </c>
      <c r="C736" s="2">
        <v>43874</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row>
    <row r="737" spans="1:29" x14ac:dyDescent="0.25">
      <c r="A737" s="86"/>
      <c r="B737" t="s">
        <v>113</v>
      </c>
      <c r="C737" s="2">
        <v>43874</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row>
    <row r="738" spans="1:29" x14ac:dyDescent="0.25">
      <c r="A738" s="86" t="s">
        <v>183</v>
      </c>
      <c r="B738" t="s">
        <v>110</v>
      </c>
      <c r="C738" s="2">
        <v>43874</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row>
    <row r="739" spans="1:29" x14ac:dyDescent="0.25">
      <c r="A739" s="86"/>
      <c r="B739" t="s">
        <v>111</v>
      </c>
      <c r="C739" s="2">
        <v>43874</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row>
    <row r="740" spans="1:29" x14ac:dyDescent="0.25">
      <c r="A740" s="86"/>
      <c r="B740" t="s">
        <v>112</v>
      </c>
      <c r="C740" s="2">
        <v>43874</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row>
    <row r="741" spans="1:29" x14ac:dyDescent="0.25">
      <c r="A741" s="86"/>
      <c r="B741" t="s">
        <v>113</v>
      </c>
      <c r="C741" s="2">
        <v>43874</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row>
    <row r="742" spans="1:29" x14ac:dyDescent="0.25">
      <c r="A742" s="86" t="s">
        <v>184</v>
      </c>
      <c r="B742" t="s">
        <v>110</v>
      </c>
      <c r="C742" s="2">
        <v>43874</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row>
    <row r="743" spans="1:29" x14ac:dyDescent="0.25">
      <c r="A743" s="86"/>
      <c r="B743" t="s">
        <v>111</v>
      </c>
      <c r="C743" s="2">
        <v>43874</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row>
    <row r="744" spans="1:29" x14ac:dyDescent="0.25">
      <c r="A744" s="86"/>
      <c r="B744" t="s">
        <v>112</v>
      </c>
      <c r="C744" s="2">
        <v>43874</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row>
    <row r="745" spans="1:29" x14ac:dyDescent="0.25">
      <c r="A745" s="86"/>
      <c r="B745" t="s">
        <v>113</v>
      </c>
      <c r="C745" s="2">
        <v>43874</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row>
    <row r="746" spans="1:29" x14ac:dyDescent="0.25">
      <c r="A746" s="86" t="s">
        <v>185</v>
      </c>
      <c r="B746" t="s">
        <v>110</v>
      </c>
      <c r="C746" s="2">
        <v>43874</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row>
    <row r="747" spans="1:29" x14ac:dyDescent="0.25">
      <c r="A747" s="86"/>
      <c r="B747" t="s">
        <v>111</v>
      </c>
      <c r="C747" s="2">
        <v>43874</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row>
    <row r="748" spans="1:29" x14ac:dyDescent="0.25">
      <c r="A748" s="86"/>
      <c r="B748" t="s">
        <v>112</v>
      </c>
      <c r="C748" s="2">
        <v>43874</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row>
    <row r="749" spans="1:29" x14ac:dyDescent="0.25">
      <c r="A749" s="86"/>
      <c r="B749" t="s">
        <v>113</v>
      </c>
      <c r="C749" s="2">
        <v>43874</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row>
    <row r="750" spans="1:29" x14ac:dyDescent="0.25">
      <c r="A750" s="86" t="s">
        <v>186</v>
      </c>
      <c r="B750" t="s">
        <v>110</v>
      </c>
      <c r="C750" s="2">
        <v>43874</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row>
    <row r="751" spans="1:29" x14ac:dyDescent="0.25">
      <c r="A751" s="86"/>
      <c r="B751" t="s">
        <v>111</v>
      </c>
      <c r="C751" s="2">
        <v>43874</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row>
    <row r="752" spans="1:29" x14ac:dyDescent="0.25">
      <c r="A752" s="86"/>
      <c r="B752" t="s">
        <v>112</v>
      </c>
      <c r="C752" s="2">
        <v>43874</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row>
    <row r="753" spans="1:29" x14ac:dyDescent="0.25">
      <c r="A753" s="86"/>
      <c r="B753" t="s">
        <v>113</v>
      </c>
      <c r="C753" s="2">
        <v>43874</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row>
    <row r="754" spans="1:29" x14ac:dyDescent="0.25">
      <c r="A754" s="86" t="s">
        <v>187</v>
      </c>
      <c r="B754" t="s">
        <v>110</v>
      </c>
      <c r="C754" s="2">
        <v>43874</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row>
    <row r="755" spans="1:29" x14ac:dyDescent="0.25">
      <c r="A755" s="86"/>
      <c r="B755" t="s">
        <v>111</v>
      </c>
      <c r="C755" s="2">
        <v>43874</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row>
    <row r="756" spans="1:29" x14ac:dyDescent="0.25">
      <c r="A756" s="86"/>
      <c r="B756" t="s">
        <v>112</v>
      </c>
      <c r="C756" s="2">
        <v>43874</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row>
    <row r="757" spans="1:29" x14ac:dyDescent="0.25">
      <c r="A757" s="86"/>
      <c r="B757" t="s">
        <v>113</v>
      </c>
      <c r="C757" s="2">
        <v>43874</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row>
    <row r="758" spans="1:29" x14ac:dyDescent="0.25">
      <c r="A758" s="86" t="s">
        <v>168</v>
      </c>
      <c r="B758" t="s">
        <v>110</v>
      </c>
      <c r="C758" s="2">
        <v>43875</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row>
    <row r="759" spans="1:29" x14ac:dyDescent="0.25">
      <c r="A759" s="86"/>
      <c r="B759" t="s">
        <v>111</v>
      </c>
      <c r="C759" s="2">
        <v>43875</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row>
    <row r="760" spans="1:29" x14ac:dyDescent="0.25">
      <c r="A760" s="86"/>
      <c r="B760" t="s">
        <v>112</v>
      </c>
      <c r="C760" s="2">
        <v>43875</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row>
    <row r="761" spans="1:29" x14ac:dyDescent="0.25">
      <c r="A761" s="86"/>
      <c r="B761" t="s">
        <v>113</v>
      </c>
      <c r="C761" s="2">
        <v>43875</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row>
    <row r="762" spans="1:29" x14ac:dyDescent="0.25">
      <c r="A762" s="86" t="s">
        <v>169</v>
      </c>
      <c r="B762" t="s">
        <v>110</v>
      </c>
      <c r="C762" s="2">
        <v>43875</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row>
    <row r="763" spans="1:29" x14ac:dyDescent="0.25">
      <c r="A763" s="86"/>
      <c r="B763" t="s">
        <v>111</v>
      </c>
      <c r="C763" s="2">
        <v>43875</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row>
    <row r="764" spans="1:29" x14ac:dyDescent="0.25">
      <c r="A764" s="86"/>
      <c r="B764" t="s">
        <v>112</v>
      </c>
      <c r="C764" s="2">
        <v>43875</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row>
    <row r="765" spans="1:29" x14ac:dyDescent="0.25">
      <c r="A765" s="86"/>
      <c r="B765" t="s">
        <v>113</v>
      </c>
      <c r="C765" s="2">
        <v>43875</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row>
    <row r="766" spans="1:29" x14ac:dyDescent="0.25">
      <c r="A766" s="86" t="s">
        <v>170</v>
      </c>
      <c r="B766" t="s">
        <v>110</v>
      </c>
      <c r="C766" s="2">
        <v>43875</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row>
    <row r="767" spans="1:29" x14ac:dyDescent="0.25">
      <c r="A767" s="86"/>
      <c r="B767" t="s">
        <v>111</v>
      </c>
      <c r="C767" s="2">
        <v>43875</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row>
    <row r="768" spans="1:29" x14ac:dyDescent="0.25">
      <c r="A768" s="86"/>
      <c r="B768" t="s">
        <v>112</v>
      </c>
      <c r="C768" s="2">
        <v>43875</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row>
    <row r="769" spans="1:29" x14ac:dyDescent="0.25">
      <c r="A769" s="86"/>
      <c r="B769" t="s">
        <v>113</v>
      </c>
      <c r="C769" s="2">
        <v>43875</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row>
    <row r="770" spans="1:29" x14ac:dyDescent="0.25">
      <c r="A770" s="86" t="s">
        <v>171</v>
      </c>
      <c r="B770" t="s">
        <v>110</v>
      </c>
      <c r="C770" s="2">
        <v>43875</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row>
    <row r="771" spans="1:29" x14ac:dyDescent="0.25">
      <c r="A771" s="86"/>
      <c r="B771" t="s">
        <v>111</v>
      </c>
      <c r="C771" s="2">
        <v>43875</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row>
    <row r="772" spans="1:29" x14ac:dyDescent="0.25">
      <c r="A772" s="86"/>
      <c r="B772" t="s">
        <v>112</v>
      </c>
      <c r="C772" s="2">
        <v>43875</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row>
    <row r="773" spans="1:29" x14ac:dyDescent="0.25">
      <c r="A773" s="86"/>
      <c r="B773" t="s">
        <v>113</v>
      </c>
      <c r="C773" s="2">
        <v>43875</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row>
    <row r="774" spans="1:29" x14ac:dyDescent="0.25">
      <c r="A774" s="86" t="s">
        <v>16</v>
      </c>
      <c r="B774" t="s">
        <v>110</v>
      </c>
      <c r="C774" s="2">
        <v>43875</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row>
    <row r="775" spans="1:29" x14ac:dyDescent="0.25">
      <c r="A775" s="86"/>
      <c r="B775" t="s">
        <v>111</v>
      </c>
      <c r="C775" s="2">
        <v>43875</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row>
    <row r="776" spans="1:29" x14ac:dyDescent="0.25">
      <c r="A776" s="86"/>
      <c r="B776" t="s">
        <v>112</v>
      </c>
      <c r="C776" s="2">
        <v>43875</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row>
    <row r="777" spans="1:29" x14ac:dyDescent="0.25">
      <c r="A777" s="86"/>
      <c r="B777" t="s">
        <v>113</v>
      </c>
      <c r="C777" s="2">
        <v>43875</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row>
    <row r="778" spans="1:29" x14ac:dyDescent="0.25">
      <c r="A778" s="86" t="s">
        <v>172</v>
      </c>
      <c r="B778" t="s">
        <v>110</v>
      </c>
      <c r="C778" s="2">
        <v>43875</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row>
    <row r="779" spans="1:29" x14ac:dyDescent="0.25">
      <c r="A779" s="86"/>
      <c r="B779" t="s">
        <v>111</v>
      </c>
      <c r="C779" s="2">
        <v>43875</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row>
    <row r="780" spans="1:29" x14ac:dyDescent="0.25">
      <c r="A780" s="86"/>
      <c r="B780" t="s">
        <v>112</v>
      </c>
      <c r="C780" s="2">
        <v>43875</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row>
    <row r="781" spans="1:29" x14ac:dyDescent="0.25">
      <c r="A781" s="86"/>
      <c r="B781" t="s">
        <v>113</v>
      </c>
      <c r="C781" s="2">
        <v>43875</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row>
    <row r="782" spans="1:29" x14ac:dyDescent="0.25">
      <c r="A782" s="86" t="s">
        <v>173</v>
      </c>
      <c r="B782" t="s">
        <v>110</v>
      </c>
      <c r="C782" s="2">
        <v>43875</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row>
    <row r="783" spans="1:29" x14ac:dyDescent="0.25">
      <c r="A783" s="86"/>
      <c r="B783" t="s">
        <v>111</v>
      </c>
      <c r="C783" s="2">
        <v>43875</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row>
    <row r="784" spans="1:29" x14ac:dyDescent="0.25">
      <c r="A784" s="86"/>
      <c r="B784" t="s">
        <v>112</v>
      </c>
      <c r="C784" s="2">
        <v>43875</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row>
    <row r="785" spans="1:29" x14ac:dyDescent="0.25">
      <c r="A785" s="86"/>
      <c r="B785" t="s">
        <v>113</v>
      </c>
      <c r="C785" s="2">
        <v>43875</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row>
    <row r="786" spans="1:29" x14ac:dyDescent="0.25">
      <c r="A786" s="86" t="s">
        <v>174</v>
      </c>
      <c r="B786" t="s">
        <v>110</v>
      </c>
      <c r="C786" s="2">
        <v>43875</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row>
    <row r="787" spans="1:29" x14ac:dyDescent="0.25">
      <c r="A787" s="86"/>
      <c r="B787" t="s">
        <v>111</v>
      </c>
      <c r="C787" s="2">
        <v>43875</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row>
    <row r="788" spans="1:29" x14ac:dyDescent="0.25">
      <c r="A788" s="86"/>
      <c r="B788" t="s">
        <v>112</v>
      </c>
      <c r="C788" s="2">
        <v>43875</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row>
    <row r="789" spans="1:29" x14ac:dyDescent="0.25">
      <c r="A789" s="86"/>
      <c r="B789" t="s">
        <v>113</v>
      </c>
      <c r="C789" s="2">
        <v>43875</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row>
    <row r="790" spans="1:29" x14ac:dyDescent="0.25">
      <c r="A790" s="86" t="s">
        <v>175</v>
      </c>
      <c r="B790" t="s">
        <v>110</v>
      </c>
      <c r="C790" s="2">
        <v>43875</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row>
    <row r="791" spans="1:29" x14ac:dyDescent="0.25">
      <c r="A791" s="86"/>
      <c r="B791" t="s">
        <v>111</v>
      </c>
      <c r="C791" s="2">
        <v>43875</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row>
    <row r="792" spans="1:29" x14ac:dyDescent="0.25">
      <c r="A792" s="86"/>
      <c r="B792" t="s">
        <v>112</v>
      </c>
      <c r="C792" s="2">
        <v>43875</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row>
    <row r="793" spans="1:29" x14ac:dyDescent="0.25">
      <c r="A793" s="86"/>
      <c r="B793" t="s">
        <v>113</v>
      </c>
      <c r="C793" s="2">
        <v>43875</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row>
    <row r="794" spans="1:29" x14ac:dyDescent="0.25">
      <c r="A794" s="86" t="s">
        <v>176</v>
      </c>
      <c r="B794" t="s">
        <v>110</v>
      </c>
      <c r="C794" s="2">
        <v>43875</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row>
    <row r="795" spans="1:29" x14ac:dyDescent="0.25">
      <c r="A795" s="86"/>
      <c r="B795" t="s">
        <v>111</v>
      </c>
      <c r="C795" s="2">
        <v>43875</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row>
    <row r="796" spans="1:29" x14ac:dyDescent="0.25">
      <c r="A796" s="86"/>
      <c r="B796" t="s">
        <v>112</v>
      </c>
      <c r="C796" s="2">
        <v>43875</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row>
    <row r="797" spans="1:29" x14ac:dyDescent="0.25">
      <c r="A797" s="86"/>
      <c r="B797" t="s">
        <v>113</v>
      </c>
      <c r="C797" s="2">
        <v>43875</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row>
    <row r="798" spans="1:29" x14ac:dyDescent="0.25">
      <c r="A798" s="86" t="s">
        <v>177</v>
      </c>
      <c r="B798" t="s">
        <v>110</v>
      </c>
      <c r="C798" s="2">
        <v>43875</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row>
    <row r="799" spans="1:29" x14ac:dyDescent="0.25">
      <c r="A799" s="86"/>
      <c r="B799" t="s">
        <v>111</v>
      </c>
      <c r="C799" s="2">
        <v>43875</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row>
    <row r="800" spans="1:29" x14ac:dyDescent="0.25">
      <c r="A800" s="86"/>
      <c r="B800" t="s">
        <v>112</v>
      </c>
      <c r="C800" s="2">
        <v>43875</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row>
    <row r="801" spans="1:29" x14ac:dyDescent="0.25">
      <c r="A801" s="86"/>
      <c r="B801" t="s">
        <v>113</v>
      </c>
      <c r="C801" s="2">
        <v>43875</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row>
    <row r="802" spans="1:29" x14ac:dyDescent="0.25">
      <c r="A802" s="86" t="s">
        <v>178</v>
      </c>
      <c r="B802" t="s">
        <v>110</v>
      </c>
      <c r="C802" s="2">
        <v>43875</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row>
    <row r="803" spans="1:29" x14ac:dyDescent="0.25">
      <c r="A803" s="86"/>
      <c r="B803" t="s">
        <v>111</v>
      </c>
      <c r="C803" s="2">
        <v>43875</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row>
    <row r="804" spans="1:29" x14ac:dyDescent="0.25">
      <c r="A804" s="86"/>
      <c r="B804" t="s">
        <v>112</v>
      </c>
      <c r="C804" s="2">
        <v>43875</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row>
    <row r="805" spans="1:29" x14ac:dyDescent="0.25">
      <c r="A805" s="86"/>
      <c r="B805" t="s">
        <v>113</v>
      </c>
      <c r="C805" s="2">
        <v>43875</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row>
    <row r="806" spans="1:29" x14ac:dyDescent="0.25">
      <c r="A806" s="86" t="s">
        <v>179</v>
      </c>
      <c r="B806" t="s">
        <v>110</v>
      </c>
      <c r="C806" s="2">
        <v>43875</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row>
    <row r="807" spans="1:29" x14ac:dyDescent="0.25">
      <c r="A807" s="86"/>
      <c r="B807" t="s">
        <v>111</v>
      </c>
      <c r="C807" s="2">
        <v>43875</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row>
    <row r="808" spans="1:29" x14ac:dyDescent="0.25">
      <c r="A808" s="86"/>
      <c r="B808" t="s">
        <v>112</v>
      </c>
      <c r="C808" s="2">
        <v>43875</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row>
    <row r="809" spans="1:29" x14ac:dyDescent="0.25">
      <c r="A809" s="86"/>
      <c r="B809" t="s">
        <v>113</v>
      </c>
      <c r="C809" s="2">
        <v>43875</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row>
    <row r="810" spans="1:29" x14ac:dyDescent="0.25">
      <c r="A810" s="86" t="s">
        <v>180</v>
      </c>
      <c r="B810" t="s">
        <v>110</v>
      </c>
      <c r="C810" s="2">
        <v>43875</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row>
    <row r="811" spans="1:29" x14ac:dyDescent="0.25">
      <c r="A811" s="86"/>
      <c r="B811" t="s">
        <v>111</v>
      </c>
      <c r="C811" s="2">
        <v>43875</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row>
    <row r="812" spans="1:29" x14ac:dyDescent="0.25">
      <c r="A812" s="86"/>
      <c r="B812" t="s">
        <v>112</v>
      </c>
      <c r="C812" s="2">
        <v>43875</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row>
    <row r="813" spans="1:29" x14ac:dyDescent="0.25">
      <c r="A813" s="86"/>
      <c r="B813" t="s">
        <v>113</v>
      </c>
      <c r="C813" s="2">
        <v>43875</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row>
    <row r="814" spans="1:29" x14ac:dyDescent="0.25">
      <c r="A814" s="86" t="s">
        <v>181</v>
      </c>
      <c r="B814" t="s">
        <v>110</v>
      </c>
      <c r="C814" s="2">
        <v>43875</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row>
    <row r="815" spans="1:29" x14ac:dyDescent="0.25">
      <c r="A815" s="86"/>
      <c r="B815" t="s">
        <v>111</v>
      </c>
      <c r="C815" s="2">
        <v>43875</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row>
    <row r="816" spans="1:29" x14ac:dyDescent="0.25">
      <c r="A816" s="86"/>
      <c r="B816" t="s">
        <v>112</v>
      </c>
      <c r="C816" s="2">
        <v>43875</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row>
    <row r="817" spans="1:29" x14ac:dyDescent="0.25">
      <c r="A817" s="86"/>
      <c r="B817" t="s">
        <v>113</v>
      </c>
      <c r="C817" s="2">
        <v>43875</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row>
    <row r="818" spans="1:29" x14ac:dyDescent="0.25">
      <c r="A818" s="86" t="s">
        <v>182</v>
      </c>
      <c r="B818" t="s">
        <v>110</v>
      </c>
      <c r="C818" s="2">
        <v>43875</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row>
    <row r="819" spans="1:29" x14ac:dyDescent="0.25">
      <c r="A819" s="86"/>
      <c r="B819" t="s">
        <v>111</v>
      </c>
      <c r="C819" s="2">
        <v>43875</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row>
    <row r="820" spans="1:29" x14ac:dyDescent="0.25">
      <c r="A820" s="86"/>
      <c r="B820" t="s">
        <v>112</v>
      </c>
      <c r="C820" s="2">
        <v>43875</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row>
    <row r="821" spans="1:29" x14ac:dyDescent="0.25">
      <c r="A821" s="86"/>
      <c r="B821" t="s">
        <v>113</v>
      </c>
      <c r="C821" s="2">
        <v>43875</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row>
    <row r="822" spans="1:29" x14ac:dyDescent="0.25">
      <c r="A822" s="86" t="s">
        <v>183</v>
      </c>
      <c r="B822" t="s">
        <v>110</v>
      </c>
      <c r="C822" s="2">
        <v>43875</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row>
    <row r="823" spans="1:29" x14ac:dyDescent="0.25">
      <c r="A823" s="86"/>
      <c r="B823" t="s">
        <v>111</v>
      </c>
      <c r="C823" s="2">
        <v>43875</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row>
    <row r="824" spans="1:29" x14ac:dyDescent="0.25">
      <c r="A824" s="86"/>
      <c r="B824" t="s">
        <v>112</v>
      </c>
      <c r="C824" s="2">
        <v>43875</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row>
    <row r="825" spans="1:29" x14ac:dyDescent="0.25">
      <c r="A825" s="86"/>
      <c r="B825" t="s">
        <v>113</v>
      </c>
      <c r="C825" s="2">
        <v>43875</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row>
    <row r="826" spans="1:29" x14ac:dyDescent="0.25">
      <c r="A826" s="86" t="s">
        <v>184</v>
      </c>
      <c r="B826" t="s">
        <v>110</v>
      </c>
      <c r="C826" s="2">
        <v>43875</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row>
    <row r="827" spans="1:29" x14ac:dyDescent="0.25">
      <c r="A827" s="86"/>
      <c r="B827" t="s">
        <v>111</v>
      </c>
      <c r="C827" s="2">
        <v>43875</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row>
    <row r="828" spans="1:29" x14ac:dyDescent="0.25">
      <c r="A828" s="86"/>
      <c r="B828" t="s">
        <v>112</v>
      </c>
      <c r="C828" s="2">
        <v>43875</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row>
    <row r="829" spans="1:29" x14ac:dyDescent="0.25">
      <c r="A829" s="86"/>
      <c r="B829" t="s">
        <v>113</v>
      </c>
      <c r="C829" s="2">
        <v>43875</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row>
    <row r="830" spans="1:29" x14ac:dyDescent="0.25">
      <c r="A830" s="86" t="s">
        <v>185</v>
      </c>
      <c r="B830" t="s">
        <v>110</v>
      </c>
      <c r="C830" s="2">
        <v>43875</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row>
    <row r="831" spans="1:29" x14ac:dyDescent="0.25">
      <c r="A831" s="86"/>
      <c r="B831" t="s">
        <v>111</v>
      </c>
      <c r="C831" s="2">
        <v>43875</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row>
    <row r="832" spans="1:29" x14ac:dyDescent="0.25">
      <c r="A832" s="86"/>
      <c r="B832" t="s">
        <v>112</v>
      </c>
      <c r="C832" s="2">
        <v>43875</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row>
    <row r="833" spans="1:29" x14ac:dyDescent="0.25">
      <c r="A833" s="86"/>
      <c r="B833" t="s">
        <v>113</v>
      </c>
      <c r="C833" s="2">
        <v>43875</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row>
    <row r="834" spans="1:29" x14ac:dyDescent="0.25">
      <c r="A834" s="86" t="s">
        <v>186</v>
      </c>
      <c r="B834" t="s">
        <v>110</v>
      </c>
      <c r="C834" s="2">
        <v>43875</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row>
    <row r="835" spans="1:29" x14ac:dyDescent="0.25">
      <c r="A835" s="86"/>
      <c r="B835" t="s">
        <v>111</v>
      </c>
      <c r="C835" s="2">
        <v>43875</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row>
    <row r="836" spans="1:29" x14ac:dyDescent="0.25">
      <c r="A836" s="86"/>
      <c r="B836" t="s">
        <v>112</v>
      </c>
      <c r="C836" s="2">
        <v>43875</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row>
    <row r="837" spans="1:29" x14ac:dyDescent="0.25">
      <c r="A837" s="86"/>
      <c r="B837" t="s">
        <v>113</v>
      </c>
      <c r="C837" s="2">
        <v>43875</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row>
    <row r="838" spans="1:29" x14ac:dyDescent="0.25">
      <c r="A838" s="86" t="s">
        <v>187</v>
      </c>
      <c r="B838" t="s">
        <v>110</v>
      </c>
      <c r="C838" s="2">
        <v>43875</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row>
    <row r="839" spans="1:29" x14ac:dyDescent="0.25">
      <c r="A839" s="86"/>
      <c r="B839" t="s">
        <v>111</v>
      </c>
      <c r="C839" s="2">
        <v>43875</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row>
    <row r="840" spans="1:29" x14ac:dyDescent="0.25">
      <c r="A840" s="86"/>
      <c r="B840" t="s">
        <v>112</v>
      </c>
      <c r="C840" s="2">
        <v>43875</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row>
    <row r="841" spans="1:29" x14ac:dyDescent="0.25">
      <c r="A841" s="86"/>
      <c r="B841" t="s">
        <v>113</v>
      </c>
      <c r="C841" s="2">
        <v>43875</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row>
    <row r="842" spans="1:29" x14ac:dyDescent="0.25">
      <c r="A842" s="86" t="s">
        <v>168</v>
      </c>
      <c r="B842" t="s">
        <v>110</v>
      </c>
      <c r="C842" s="2">
        <v>43878</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row>
    <row r="843" spans="1:29" x14ac:dyDescent="0.25">
      <c r="A843" s="86"/>
      <c r="B843" t="s">
        <v>111</v>
      </c>
      <c r="C843" s="2">
        <v>43878</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row>
    <row r="844" spans="1:29" x14ac:dyDescent="0.25">
      <c r="A844" s="86"/>
      <c r="B844" t="s">
        <v>112</v>
      </c>
      <c r="C844" s="2">
        <v>43878</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row>
    <row r="845" spans="1:29" x14ac:dyDescent="0.25">
      <c r="A845" s="86"/>
      <c r="B845" t="s">
        <v>113</v>
      </c>
      <c r="C845" s="2">
        <v>43878</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row>
    <row r="846" spans="1:29" x14ac:dyDescent="0.25">
      <c r="A846" s="86" t="s">
        <v>169</v>
      </c>
      <c r="B846" t="s">
        <v>110</v>
      </c>
      <c r="C846" s="2">
        <v>43878</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row>
    <row r="847" spans="1:29" x14ac:dyDescent="0.25">
      <c r="A847" s="86"/>
      <c r="B847" t="s">
        <v>111</v>
      </c>
      <c r="C847" s="2">
        <v>43878</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row>
    <row r="848" spans="1:29" x14ac:dyDescent="0.25">
      <c r="A848" s="86"/>
      <c r="B848" t="s">
        <v>112</v>
      </c>
      <c r="C848" s="2">
        <v>43878</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row>
    <row r="849" spans="1:29" x14ac:dyDescent="0.25">
      <c r="A849" s="86"/>
      <c r="B849" t="s">
        <v>113</v>
      </c>
      <c r="C849" s="2">
        <v>43878</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row>
    <row r="850" spans="1:29" x14ac:dyDescent="0.25">
      <c r="A850" s="86" t="s">
        <v>170</v>
      </c>
      <c r="B850" t="s">
        <v>110</v>
      </c>
      <c r="C850" s="2">
        <v>43878</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row>
    <row r="851" spans="1:29" x14ac:dyDescent="0.25">
      <c r="A851" s="86"/>
      <c r="B851" t="s">
        <v>111</v>
      </c>
      <c r="C851" s="2">
        <v>43878</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row>
    <row r="852" spans="1:29" x14ac:dyDescent="0.25">
      <c r="A852" s="86"/>
      <c r="B852" t="s">
        <v>112</v>
      </c>
      <c r="C852" s="2">
        <v>43878</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row>
    <row r="853" spans="1:29" x14ac:dyDescent="0.25">
      <c r="A853" s="86"/>
      <c r="B853" t="s">
        <v>113</v>
      </c>
      <c r="C853" s="2">
        <v>43878</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row>
    <row r="854" spans="1:29" x14ac:dyDescent="0.25">
      <c r="A854" s="86" t="s">
        <v>171</v>
      </c>
      <c r="B854" t="s">
        <v>110</v>
      </c>
      <c r="C854" s="2">
        <v>43878</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row>
    <row r="855" spans="1:29" x14ac:dyDescent="0.25">
      <c r="A855" s="86"/>
      <c r="B855" t="s">
        <v>111</v>
      </c>
      <c r="C855" s="2">
        <v>43878</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row>
    <row r="856" spans="1:29" x14ac:dyDescent="0.25">
      <c r="A856" s="86"/>
      <c r="B856" t="s">
        <v>112</v>
      </c>
      <c r="C856" s="2">
        <v>43878</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row>
    <row r="857" spans="1:29" x14ac:dyDescent="0.25">
      <c r="A857" s="86"/>
      <c r="B857" t="s">
        <v>113</v>
      </c>
      <c r="C857" s="2">
        <v>43878</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row>
    <row r="858" spans="1:29" x14ac:dyDescent="0.25">
      <c r="A858" s="86" t="s">
        <v>16</v>
      </c>
      <c r="B858" t="s">
        <v>110</v>
      </c>
      <c r="C858" s="2">
        <v>43878</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row>
    <row r="859" spans="1:29" x14ac:dyDescent="0.25">
      <c r="A859" s="86"/>
      <c r="B859" t="s">
        <v>111</v>
      </c>
      <c r="C859" s="2">
        <v>43878</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row>
    <row r="860" spans="1:29" x14ac:dyDescent="0.25">
      <c r="A860" s="86"/>
      <c r="B860" t="s">
        <v>112</v>
      </c>
      <c r="C860" s="2">
        <v>43878</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row>
    <row r="861" spans="1:29" x14ac:dyDescent="0.25">
      <c r="A861" s="86"/>
      <c r="B861" t="s">
        <v>113</v>
      </c>
      <c r="C861" s="2">
        <v>43878</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row>
    <row r="862" spans="1:29" x14ac:dyDescent="0.25">
      <c r="A862" s="86" t="s">
        <v>172</v>
      </c>
      <c r="B862" t="s">
        <v>110</v>
      </c>
      <c r="C862" s="2">
        <v>43878</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row>
    <row r="863" spans="1:29" x14ac:dyDescent="0.25">
      <c r="A863" s="86"/>
      <c r="B863" t="s">
        <v>111</v>
      </c>
      <c r="C863" s="2">
        <v>43878</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row>
    <row r="864" spans="1:29" x14ac:dyDescent="0.25">
      <c r="A864" s="86"/>
      <c r="B864" t="s">
        <v>112</v>
      </c>
      <c r="C864" s="2">
        <v>43878</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row>
    <row r="865" spans="1:29" x14ac:dyDescent="0.25">
      <c r="A865" s="86"/>
      <c r="B865" t="s">
        <v>113</v>
      </c>
      <c r="C865" s="2">
        <v>43878</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row>
    <row r="866" spans="1:29" x14ac:dyDescent="0.25">
      <c r="A866" s="86" t="s">
        <v>173</v>
      </c>
      <c r="B866" t="s">
        <v>110</v>
      </c>
      <c r="C866" s="2">
        <v>43878</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row>
    <row r="867" spans="1:29" x14ac:dyDescent="0.25">
      <c r="A867" s="86"/>
      <c r="B867" t="s">
        <v>111</v>
      </c>
      <c r="C867" s="2">
        <v>43878</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row>
    <row r="868" spans="1:29" x14ac:dyDescent="0.25">
      <c r="A868" s="86"/>
      <c r="B868" t="s">
        <v>112</v>
      </c>
      <c r="C868" s="2">
        <v>43878</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row>
    <row r="869" spans="1:29" x14ac:dyDescent="0.25">
      <c r="A869" s="86"/>
      <c r="B869" t="s">
        <v>113</v>
      </c>
      <c r="C869" s="2">
        <v>43878</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row>
    <row r="870" spans="1:29" x14ac:dyDescent="0.25">
      <c r="A870" s="86" t="s">
        <v>174</v>
      </c>
      <c r="B870" t="s">
        <v>110</v>
      </c>
      <c r="C870" s="2">
        <v>43878</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row>
    <row r="871" spans="1:29" x14ac:dyDescent="0.25">
      <c r="A871" s="86"/>
      <c r="B871" t="s">
        <v>111</v>
      </c>
      <c r="C871" s="2">
        <v>43878</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row>
    <row r="872" spans="1:29" x14ac:dyDescent="0.25">
      <c r="A872" s="86"/>
      <c r="B872" t="s">
        <v>112</v>
      </c>
      <c r="C872" s="2">
        <v>43878</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row>
    <row r="873" spans="1:29" x14ac:dyDescent="0.25">
      <c r="A873" s="86"/>
      <c r="B873" t="s">
        <v>113</v>
      </c>
      <c r="C873" s="2">
        <v>43878</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row>
    <row r="874" spans="1:29" x14ac:dyDescent="0.25">
      <c r="A874" s="86" t="s">
        <v>175</v>
      </c>
      <c r="B874" t="s">
        <v>110</v>
      </c>
      <c r="C874" s="2">
        <v>43878</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row>
    <row r="875" spans="1:29" x14ac:dyDescent="0.25">
      <c r="A875" s="86"/>
      <c r="B875" t="s">
        <v>111</v>
      </c>
      <c r="C875" s="2">
        <v>43878</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row>
    <row r="876" spans="1:29" x14ac:dyDescent="0.25">
      <c r="A876" s="86"/>
      <c r="B876" t="s">
        <v>112</v>
      </c>
      <c r="C876" s="2">
        <v>43878</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row>
    <row r="877" spans="1:29" x14ac:dyDescent="0.25">
      <c r="A877" s="86"/>
      <c r="B877" t="s">
        <v>113</v>
      </c>
      <c r="C877" s="2">
        <v>43878</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row>
    <row r="878" spans="1:29" x14ac:dyDescent="0.25">
      <c r="A878" s="86" t="s">
        <v>176</v>
      </c>
      <c r="B878" t="s">
        <v>110</v>
      </c>
      <c r="C878" s="2">
        <v>43878</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row>
    <row r="879" spans="1:29" x14ac:dyDescent="0.25">
      <c r="A879" s="86"/>
      <c r="B879" t="s">
        <v>111</v>
      </c>
      <c r="C879" s="2">
        <v>43878</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row>
    <row r="880" spans="1:29" x14ac:dyDescent="0.25">
      <c r="A880" s="86"/>
      <c r="B880" t="s">
        <v>112</v>
      </c>
      <c r="C880" s="2">
        <v>43878</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row>
    <row r="881" spans="1:29" x14ac:dyDescent="0.25">
      <c r="A881" s="86"/>
      <c r="B881" t="s">
        <v>113</v>
      </c>
      <c r="C881" s="2">
        <v>43878</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row>
    <row r="882" spans="1:29" x14ac:dyDescent="0.25">
      <c r="A882" s="86" t="s">
        <v>177</v>
      </c>
      <c r="B882" t="s">
        <v>110</v>
      </c>
      <c r="C882" s="2">
        <v>43878</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row>
    <row r="883" spans="1:29" x14ac:dyDescent="0.25">
      <c r="A883" s="86"/>
      <c r="B883" t="s">
        <v>111</v>
      </c>
      <c r="C883" s="2">
        <v>43878</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row>
    <row r="884" spans="1:29" x14ac:dyDescent="0.25">
      <c r="A884" s="86"/>
      <c r="B884" t="s">
        <v>112</v>
      </c>
      <c r="C884" s="2">
        <v>43878</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row>
    <row r="885" spans="1:29" x14ac:dyDescent="0.25">
      <c r="A885" s="86"/>
      <c r="B885" t="s">
        <v>113</v>
      </c>
      <c r="C885" s="2">
        <v>43878</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row>
    <row r="886" spans="1:29" x14ac:dyDescent="0.25">
      <c r="A886" s="86" t="s">
        <v>178</v>
      </c>
      <c r="B886" t="s">
        <v>110</v>
      </c>
      <c r="C886" s="2">
        <v>43878</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row>
    <row r="887" spans="1:29" x14ac:dyDescent="0.25">
      <c r="A887" s="86"/>
      <c r="B887" t="s">
        <v>111</v>
      </c>
      <c r="C887" s="2">
        <v>43878</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row>
    <row r="888" spans="1:29" x14ac:dyDescent="0.25">
      <c r="A888" s="86"/>
      <c r="B888" t="s">
        <v>112</v>
      </c>
      <c r="C888" s="2">
        <v>43878</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row>
    <row r="889" spans="1:29" x14ac:dyDescent="0.25">
      <c r="A889" s="86"/>
      <c r="B889" t="s">
        <v>113</v>
      </c>
      <c r="C889" s="2">
        <v>43878</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row>
    <row r="890" spans="1:29" x14ac:dyDescent="0.25">
      <c r="A890" s="86" t="s">
        <v>179</v>
      </c>
      <c r="B890" t="s">
        <v>110</v>
      </c>
      <c r="C890" s="2">
        <v>43878</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row>
    <row r="891" spans="1:29" x14ac:dyDescent="0.25">
      <c r="A891" s="86"/>
      <c r="B891" t="s">
        <v>111</v>
      </c>
      <c r="C891" s="2">
        <v>43878</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row>
    <row r="892" spans="1:29" x14ac:dyDescent="0.25">
      <c r="A892" s="86"/>
      <c r="B892" t="s">
        <v>112</v>
      </c>
      <c r="C892" s="2">
        <v>43878</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row>
    <row r="893" spans="1:29" x14ac:dyDescent="0.25">
      <c r="A893" s="86"/>
      <c r="B893" t="s">
        <v>113</v>
      </c>
      <c r="C893" s="2">
        <v>43878</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row>
    <row r="894" spans="1:29" x14ac:dyDescent="0.25">
      <c r="A894" s="86" t="s">
        <v>180</v>
      </c>
      <c r="B894" t="s">
        <v>110</v>
      </c>
      <c r="C894" s="2">
        <v>43878</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row>
    <row r="895" spans="1:29" x14ac:dyDescent="0.25">
      <c r="A895" s="86"/>
      <c r="B895" t="s">
        <v>111</v>
      </c>
      <c r="C895" s="2">
        <v>43878</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row>
    <row r="896" spans="1:29" x14ac:dyDescent="0.25">
      <c r="A896" s="86"/>
      <c r="B896" t="s">
        <v>112</v>
      </c>
      <c r="C896" s="2">
        <v>43878</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row>
    <row r="897" spans="1:29" x14ac:dyDescent="0.25">
      <c r="A897" s="86"/>
      <c r="B897" t="s">
        <v>113</v>
      </c>
      <c r="C897" s="2">
        <v>43878</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row>
    <row r="898" spans="1:29" x14ac:dyDescent="0.25">
      <c r="A898" s="86" t="s">
        <v>181</v>
      </c>
      <c r="B898" t="s">
        <v>110</v>
      </c>
      <c r="C898" s="2">
        <v>43878</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row>
    <row r="899" spans="1:29" x14ac:dyDescent="0.25">
      <c r="A899" s="86"/>
      <c r="B899" t="s">
        <v>111</v>
      </c>
      <c r="C899" s="2">
        <v>43878</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row>
    <row r="900" spans="1:29" x14ac:dyDescent="0.25">
      <c r="A900" s="86"/>
      <c r="B900" t="s">
        <v>112</v>
      </c>
      <c r="C900" s="2">
        <v>43878</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row>
    <row r="901" spans="1:29" x14ac:dyDescent="0.25">
      <c r="A901" s="86"/>
      <c r="B901" t="s">
        <v>113</v>
      </c>
      <c r="C901" s="2">
        <v>43878</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row>
    <row r="902" spans="1:29" x14ac:dyDescent="0.25">
      <c r="A902" s="86" t="s">
        <v>182</v>
      </c>
      <c r="B902" t="s">
        <v>110</v>
      </c>
      <c r="C902" s="2">
        <v>43878</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row>
    <row r="903" spans="1:29" x14ac:dyDescent="0.25">
      <c r="A903" s="86"/>
      <c r="B903" t="s">
        <v>111</v>
      </c>
      <c r="C903" s="2">
        <v>43878</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row>
    <row r="904" spans="1:29" x14ac:dyDescent="0.25">
      <c r="A904" s="86"/>
      <c r="B904" t="s">
        <v>112</v>
      </c>
      <c r="C904" s="2">
        <v>43878</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row>
    <row r="905" spans="1:29" x14ac:dyDescent="0.25">
      <c r="A905" s="86"/>
      <c r="B905" t="s">
        <v>113</v>
      </c>
      <c r="C905" s="2">
        <v>43878</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row>
    <row r="906" spans="1:29" x14ac:dyDescent="0.25">
      <c r="A906" s="86" t="s">
        <v>183</v>
      </c>
      <c r="B906" t="s">
        <v>110</v>
      </c>
      <c r="C906" s="2">
        <v>43878</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row>
    <row r="907" spans="1:29" x14ac:dyDescent="0.25">
      <c r="A907" s="86"/>
      <c r="B907" t="s">
        <v>111</v>
      </c>
      <c r="C907" s="2">
        <v>43878</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row>
    <row r="908" spans="1:29" x14ac:dyDescent="0.25">
      <c r="A908" s="86"/>
      <c r="B908" t="s">
        <v>112</v>
      </c>
      <c r="C908" s="2">
        <v>43878</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row>
    <row r="909" spans="1:29" x14ac:dyDescent="0.25">
      <c r="A909" s="86"/>
      <c r="B909" t="s">
        <v>113</v>
      </c>
      <c r="C909" s="2">
        <v>43878</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row>
    <row r="910" spans="1:29" x14ac:dyDescent="0.25">
      <c r="A910" s="86" t="s">
        <v>184</v>
      </c>
      <c r="B910" t="s">
        <v>110</v>
      </c>
      <c r="C910" s="2">
        <v>43878</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row>
    <row r="911" spans="1:29" x14ac:dyDescent="0.25">
      <c r="A911" s="86"/>
      <c r="B911" t="s">
        <v>111</v>
      </c>
      <c r="C911" s="2">
        <v>43878</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row>
    <row r="912" spans="1:29" x14ac:dyDescent="0.25">
      <c r="A912" s="86"/>
      <c r="B912" t="s">
        <v>112</v>
      </c>
      <c r="C912" s="2">
        <v>43878</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row>
    <row r="913" spans="1:29" x14ac:dyDescent="0.25">
      <c r="A913" s="86"/>
      <c r="B913" t="s">
        <v>113</v>
      </c>
      <c r="C913" s="2">
        <v>43878</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row>
    <row r="914" spans="1:29" x14ac:dyDescent="0.25">
      <c r="A914" s="86" t="s">
        <v>185</v>
      </c>
      <c r="B914" t="s">
        <v>110</v>
      </c>
      <c r="C914" s="2">
        <v>43878</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row>
    <row r="915" spans="1:29" x14ac:dyDescent="0.25">
      <c r="A915" s="86"/>
      <c r="B915" t="s">
        <v>111</v>
      </c>
      <c r="C915" s="2">
        <v>43878</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row>
    <row r="916" spans="1:29" x14ac:dyDescent="0.25">
      <c r="A916" s="86"/>
      <c r="B916" t="s">
        <v>112</v>
      </c>
      <c r="C916" s="2">
        <v>43878</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row>
    <row r="917" spans="1:29" x14ac:dyDescent="0.25">
      <c r="A917" s="86"/>
      <c r="B917" t="s">
        <v>113</v>
      </c>
      <c r="C917" s="2">
        <v>43878</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row>
    <row r="918" spans="1:29" x14ac:dyDescent="0.25">
      <c r="A918" s="86" t="s">
        <v>186</v>
      </c>
      <c r="B918" t="s">
        <v>110</v>
      </c>
      <c r="C918" s="2">
        <v>43878</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row>
    <row r="919" spans="1:29" x14ac:dyDescent="0.25">
      <c r="A919" s="86"/>
      <c r="B919" t="s">
        <v>111</v>
      </c>
      <c r="C919" s="2">
        <v>43878</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row>
    <row r="920" spans="1:29" x14ac:dyDescent="0.25">
      <c r="A920" s="86"/>
      <c r="B920" t="s">
        <v>112</v>
      </c>
      <c r="C920" s="2">
        <v>43878</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row>
    <row r="921" spans="1:29" x14ac:dyDescent="0.25">
      <c r="A921" s="86"/>
      <c r="B921" t="s">
        <v>113</v>
      </c>
      <c r="C921" s="2">
        <v>43878</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row>
    <row r="922" spans="1:29" x14ac:dyDescent="0.25">
      <c r="A922" s="86" t="s">
        <v>187</v>
      </c>
      <c r="B922" t="s">
        <v>110</v>
      </c>
      <c r="C922" s="2">
        <v>43878</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row>
    <row r="923" spans="1:29" x14ac:dyDescent="0.25">
      <c r="A923" s="86"/>
      <c r="B923" t="s">
        <v>111</v>
      </c>
      <c r="C923" s="2">
        <v>43878</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row>
    <row r="924" spans="1:29" x14ac:dyDescent="0.25">
      <c r="A924" s="86"/>
      <c r="B924" t="s">
        <v>112</v>
      </c>
      <c r="C924" s="2">
        <v>43878</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row>
    <row r="925" spans="1:29" x14ac:dyDescent="0.25">
      <c r="A925" s="86"/>
      <c r="B925" t="s">
        <v>113</v>
      </c>
      <c r="C925" s="2">
        <v>43878</v>
      </c>
      <c r="D925">
        <v>0</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row>
    <row r="926" spans="1:29" x14ac:dyDescent="0.25">
      <c r="A926" s="86" t="s">
        <v>168</v>
      </c>
      <c r="B926" t="s">
        <v>110</v>
      </c>
      <c r="C926" s="2">
        <v>43879</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row>
    <row r="927" spans="1:29" x14ac:dyDescent="0.25">
      <c r="A927" s="86"/>
      <c r="B927" t="s">
        <v>111</v>
      </c>
      <c r="C927" s="2">
        <v>43879</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row>
    <row r="928" spans="1:29" x14ac:dyDescent="0.25">
      <c r="A928" s="86"/>
      <c r="B928" t="s">
        <v>112</v>
      </c>
      <c r="C928" s="2">
        <v>43879</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row>
    <row r="929" spans="1:29" x14ac:dyDescent="0.25">
      <c r="A929" s="86"/>
      <c r="B929" t="s">
        <v>113</v>
      </c>
      <c r="C929" s="2">
        <v>43879</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row>
    <row r="930" spans="1:29" x14ac:dyDescent="0.25">
      <c r="A930" s="86" t="s">
        <v>169</v>
      </c>
      <c r="B930" t="s">
        <v>110</v>
      </c>
      <c r="C930" s="2">
        <v>43879</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row>
    <row r="931" spans="1:29" x14ac:dyDescent="0.25">
      <c r="A931" s="86"/>
      <c r="B931" t="s">
        <v>111</v>
      </c>
      <c r="C931" s="2">
        <v>43879</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row>
    <row r="932" spans="1:29" x14ac:dyDescent="0.25">
      <c r="A932" s="86"/>
      <c r="B932" t="s">
        <v>112</v>
      </c>
      <c r="C932" s="2">
        <v>43879</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row>
    <row r="933" spans="1:29" x14ac:dyDescent="0.25">
      <c r="A933" s="86"/>
      <c r="B933" t="s">
        <v>113</v>
      </c>
      <c r="C933" s="2">
        <v>43879</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row>
    <row r="934" spans="1:29" x14ac:dyDescent="0.25">
      <c r="A934" s="86" t="s">
        <v>170</v>
      </c>
      <c r="B934" t="s">
        <v>110</v>
      </c>
      <c r="C934" s="2">
        <v>43879</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row>
    <row r="935" spans="1:29" x14ac:dyDescent="0.25">
      <c r="A935" s="86"/>
      <c r="B935" t="s">
        <v>111</v>
      </c>
      <c r="C935" s="2">
        <v>43879</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row>
    <row r="936" spans="1:29" x14ac:dyDescent="0.25">
      <c r="A936" s="86"/>
      <c r="B936" t="s">
        <v>112</v>
      </c>
      <c r="C936" s="2">
        <v>43879</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row>
    <row r="937" spans="1:29" x14ac:dyDescent="0.25">
      <c r="A937" s="86"/>
      <c r="B937" t="s">
        <v>113</v>
      </c>
      <c r="C937" s="2">
        <v>43879</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row>
    <row r="938" spans="1:29" x14ac:dyDescent="0.25">
      <c r="A938" s="86" t="s">
        <v>171</v>
      </c>
      <c r="B938" t="s">
        <v>110</v>
      </c>
      <c r="C938" s="2">
        <v>43879</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row>
    <row r="939" spans="1:29" x14ac:dyDescent="0.25">
      <c r="A939" s="86"/>
      <c r="B939" t="s">
        <v>111</v>
      </c>
      <c r="C939" s="2">
        <v>43879</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row>
    <row r="940" spans="1:29" x14ac:dyDescent="0.25">
      <c r="A940" s="86"/>
      <c r="B940" t="s">
        <v>112</v>
      </c>
      <c r="C940" s="2">
        <v>43879</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row>
    <row r="941" spans="1:29" x14ac:dyDescent="0.25">
      <c r="A941" s="86"/>
      <c r="B941" t="s">
        <v>113</v>
      </c>
      <c r="C941" s="2">
        <v>43879</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row>
    <row r="942" spans="1:29" x14ac:dyDescent="0.25">
      <c r="A942" s="86" t="s">
        <v>16</v>
      </c>
      <c r="B942" t="s">
        <v>110</v>
      </c>
      <c r="C942" s="2">
        <v>43879</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row>
    <row r="943" spans="1:29" x14ac:dyDescent="0.25">
      <c r="A943" s="86"/>
      <c r="B943" t="s">
        <v>111</v>
      </c>
      <c r="C943" s="2">
        <v>43879</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row>
    <row r="944" spans="1:29" x14ac:dyDescent="0.25">
      <c r="A944" s="86"/>
      <c r="B944" t="s">
        <v>112</v>
      </c>
      <c r="C944" s="2">
        <v>43879</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row>
    <row r="945" spans="1:29" x14ac:dyDescent="0.25">
      <c r="A945" s="86"/>
      <c r="B945" t="s">
        <v>113</v>
      </c>
      <c r="C945" s="2">
        <v>43879</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row>
    <row r="946" spans="1:29" x14ac:dyDescent="0.25">
      <c r="A946" s="86" t="s">
        <v>172</v>
      </c>
      <c r="B946" t="s">
        <v>110</v>
      </c>
      <c r="C946" s="2">
        <v>43879</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row>
    <row r="947" spans="1:29" x14ac:dyDescent="0.25">
      <c r="A947" s="86"/>
      <c r="B947" t="s">
        <v>111</v>
      </c>
      <c r="C947" s="2">
        <v>43879</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row>
    <row r="948" spans="1:29" x14ac:dyDescent="0.25">
      <c r="A948" s="86"/>
      <c r="B948" t="s">
        <v>112</v>
      </c>
      <c r="C948" s="2">
        <v>43879</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row>
    <row r="949" spans="1:29" x14ac:dyDescent="0.25">
      <c r="A949" s="86"/>
      <c r="B949" t="s">
        <v>113</v>
      </c>
      <c r="C949" s="2">
        <v>43879</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row>
    <row r="950" spans="1:29" x14ac:dyDescent="0.25">
      <c r="A950" s="86" t="s">
        <v>173</v>
      </c>
      <c r="B950" t="s">
        <v>110</v>
      </c>
      <c r="C950" s="2">
        <v>43879</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row>
    <row r="951" spans="1:29" x14ac:dyDescent="0.25">
      <c r="A951" s="86"/>
      <c r="B951" t="s">
        <v>111</v>
      </c>
      <c r="C951" s="2">
        <v>43879</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row>
    <row r="952" spans="1:29" x14ac:dyDescent="0.25">
      <c r="A952" s="86"/>
      <c r="B952" t="s">
        <v>112</v>
      </c>
      <c r="C952" s="2">
        <v>43879</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row>
    <row r="953" spans="1:29" x14ac:dyDescent="0.25">
      <c r="A953" s="86"/>
      <c r="B953" t="s">
        <v>113</v>
      </c>
      <c r="C953" s="2">
        <v>43879</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row>
    <row r="954" spans="1:29" x14ac:dyDescent="0.25">
      <c r="A954" s="86" t="s">
        <v>174</v>
      </c>
      <c r="B954" t="s">
        <v>110</v>
      </c>
      <c r="C954" s="2">
        <v>43879</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row>
    <row r="955" spans="1:29" x14ac:dyDescent="0.25">
      <c r="A955" s="86"/>
      <c r="B955" t="s">
        <v>111</v>
      </c>
      <c r="C955" s="2">
        <v>43879</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row>
    <row r="956" spans="1:29" x14ac:dyDescent="0.25">
      <c r="A956" s="86"/>
      <c r="B956" t="s">
        <v>112</v>
      </c>
      <c r="C956" s="2">
        <v>43879</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row>
    <row r="957" spans="1:29" x14ac:dyDescent="0.25">
      <c r="A957" s="86"/>
      <c r="B957" t="s">
        <v>113</v>
      </c>
      <c r="C957" s="2">
        <v>43879</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row>
    <row r="958" spans="1:29" x14ac:dyDescent="0.25">
      <c r="A958" s="86" t="s">
        <v>175</v>
      </c>
      <c r="B958" t="s">
        <v>110</v>
      </c>
      <c r="C958" s="2">
        <v>43879</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row>
    <row r="959" spans="1:29" x14ac:dyDescent="0.25">
      <c r="A959" s="86"/>
      <c r="B959" t="s">
        <v>111</v>
      </c>
      <c r="C959" s="2">
        <v>43879</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row>
    <row r="960" spans="1:29" x14ac:dyDescent="0.25">
      <c r="A960" s="86"/>
      <c r="B960" t="s">
        <v>112</v>
      </c>
      <c r="C960" s="2">
        <v>43879</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row>
    <row r="961" spans="1:29" x14ac:dyDescent="0.25">
      <c r="A961" s="86"/>
      <c r="B961" t="s">
        <v>113</v>
      </c>
      <c r="C961" s="2">
        <v>43879</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row>
    <row r="962" spans="1:29" x14ac:dyDescent="0.25">
      <c r="A962" s="86" t="s">
        <v>176</v>
      </c>
      <c r="B962" t="s">
        <v>110</v>
      </c>
      <c r="C962" s="2">
        <v>43879</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row>
    <row r="963" spans="1:29" x14ac:dyDescent="0.25">
      <c r="A963" s="86"/>
      <c r="B963" t="s">
        <v>111</v>
      </c>
      <c r="C963" s="2">
        <v>43879</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row>
    <row r="964" spans="1:29" x14ac:dyDescent="0.25">
      <c r="A964" s="86"/>
      <c r="B964" t="s">
        <v>112</v>
      </c>
      <c r="C964" s="2">
        <v>43879</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row>
    <row r="965" spans="1:29" x14ac:dyDescent="0.25">
      <c r="A965" s="86"/>
      <c r="B965" t="s">
        <v>113</v>
      </c>
      <c r="C965" s="2">
        <v>43879</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row>
    <row r="966" spans="1:29" x14ac:dyDescent="0.25">
      <c r="A966" s="86" t="s">
        <v>177</v>
      </c>
      <c r="B966" t="s">
        <v>110</v>
      </c>
      <c r="C966" s="2">
        <v>43879</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row>
    <row r="967" spans="1:29" x14ac:dyDescent="0.25">
      <c r="A967" s="86"/>
      <c r="B967" t="s">
        <v>111</v>
      </c>
      <c r="C967" s="2">
        <v>43879</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row>
    <row r="968" spans="1:29" x14ac:dyDescent="0.25">
      <c r="A968" s="86"/>
      <c r="B968" t="s">
        <v>112</v>
      </c>
      <c r="C968" s="2">
        <v>43879</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row>
    <row r="969" spans="1:29" x14ac:dyDescent="0.25">
      <c r="A969" s="86"/>
      <c r="B969" t="s">
        <v>113</v>
      </c>
      <c r="C969" s="2">
        <v>43879</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row>
    <row r="970" spans="1:29" x14ac:dyDescent="0.25">
      <c r="A970" s="86" t="s">
        <v>178</v>
      </c>
      <c r="B970" t="s">
        <v>110</v>
      </c>
      <c r="C970" s="2">
        <v>43879</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row>
    <row r="971" spans="1:29" x14ac:dyDescent="0.25">
      <c r="A971" s="86"/>
      <c r="B971" t="s">
        <v>111</v>
      </c>
      <c r="C971" s="2">
        <v>43879</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row>
    <row r="972" spans="1:29" x14ac:dyDescent="0.25">
      <c r="A972" s="86"/>
      <c r="B972" t="s">
        <v>112</v>
      </c>
      <c r="C972" s="2">
        <v>43879</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row>
    <row r="973" spans="1:29" x14ac:dyDescent="0.25">
      <c r="A973" s="86"/>
      <c r="B973" t="s">
        <v>113</v>
      </c>
      <c r="C973" s="2">
        <v>43879</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row>
    <row r="974" spans="1:29" x14ac:dyDescent="0.25">
      <c r="A974" s="86" t="s">
        <v>179</v>
      </c>
      <c r="B974" t="s">
        <v>110</v>
      </c>
      <c r="C974" s="2">
        <v>43879</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row>
    <row r="975" spans="1:29" x14ac:dyDescent="0.25">
      <c r="A975" s="86"/>
      <c r="B975" t="s">
        <v>111</v>
      </c>
      <c r="C975" s="2">
        <v>43879</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row>
    <row r="976" spans="1:29" x14ac:dyDescent="0.25">
      <c r="A976" s="86"/>
      <c r="B976" t="s">
        <v>112</v>
      </c>
      <c r="C976" s="2">
        <v>43879</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row>
    <row r="977" spans="1:29" x14ac:dyDescent="0.25">
      <c r="A977" s="86"/>
      <c r="B977" t="s">
        <v>113</v>
      </c>
      <c r="C977" s="2">
        <v>43879</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row>
    <row r="978" spans="1:29" x14ac:dyDescent="0.25">
      <c r="A978" s="86" t="s">
        <v>180</v>
      </c>
      <c r="B978" t="s">
        <v>110</v>
      </c>
      <c r="C978" s="2">
        <v>43879</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row>
    <row r="979" spans="1:29" x14ac:dyDescent="0.25">
      <c r="A979" s="86"/>
      <c r="B979" t="s">
        <v>111</v>
      </c>
      <c r="C979" s="2">
        <v>43879</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row>
    <row r="980" spans="1:29" x14ac:dyDescent="0.25">
      <c r="A980" s="86"/>
      <c r="B980" t="s">
        <v>112</v>
      </c>
      <c r="C980" s="2">
        <v>43879</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row>
    <row r="981" spans="1:29" x14ac:dyDescent="0.25">
      <c r="A981" s="86"/>
      <c r="B981" t="s">
        <v>113</v>
      </c>
      <c r="C981" s="2">
        <v>43879</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row>
    <row r="982" spans="1:29" x14ac:dyDescent="0.25">
      <c r="A982" s="86" t="s">
        <v>181</v>
      </c>
      <c r="B982" t="s">
        <v>110</v>
      </c>
      <c r="C982" s="2">
        <v>43879</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row>
    <row r="983" spans="1:29" x14ac:dyDescent="0.25">
      <c r="A983" s="86"/>
      <c r="B983" t="s">
        <v>111</v>
      </c>
      <c r="C983" s="2">
        <v>43879</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row>
    <row r="984" spans="1:29" x14ac:dyDescent="0.25">
      <c r="A984" s="86"/>
      <c r="B984" t="s">
        <v>112</v>
      </c>
      <c r="C984" s="2">
        <v>43879</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row>
    <row r="985" spans="1:29" x14ac:dyDescent="0.25">
      <c r="A985" s="86"/>
      <c r="B985" t="s">
        <v>113</v>
      </c>
      <c r="C985" s="2">
        <v>43879</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row>
    <row r="986" spans="1:29" x14ac:dyDescent="0.25">
      <c r="A986" s="86" t="s">
        <v>182</v>
      </c>
      <c r="B986" t="s">
        <v>110</v>
      </c>
      <c r="C986" s="2">
        <v>43879</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row>
    <row r="987" spans="1:29" x14ac:dyDescent="0.25">
      <c r="A987" s="86"/>
      <c r="B987" t="s">
        <v>111</v>
      </c>
      <c r="C987" s="2">
        <v>43879</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row>
    <row r="988" spans="1:29" x14ac:dyDescent="0.25">
      <c r="A988" s="86"/>
      <c r="B988" t="s">
        <v>112</v>
      </c>
      <c r="C988" s="2">
        <v>43879</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row>
    <row r="989" spans="1:29" x14ac:dyDescent="0.25">
      <c r="A989" s="86"/>
      <c r="B989" t="s">
        <v>113</v>
      </c>
      <c r="C989" s="2">
        <v>43879</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row>
    <row r="990" spans="1:29" x14ac:dyDescent="0.25">
      <c r="A990" s="86" t="s">
        <v>183</v>
      </c>
      <c r="B990" t="s">
        <v>110</v>
      </c>
      <c r="C990" s="2">
        <v>43879</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row>
    <row r="991" spans="1:29" x14ac:dyDescent="0.25">
      <c r="A991" s="86"/>
      <c r="B991" t="s">
        <v>111</v>
      </c>
      <c r="C991" s="2">
        <v>43879</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row>
    <row r="992" spans="1:29" x14ac:dyDescent="0.25">
      <c r="A992" s="86"/>
      <c r="B992" t="s">
        <v>112</v>
      </c>
      <c r="C992" s="2">
        <v>43879</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row>
    <row r="993" spans="1:29" x14ac:dyDescent="0.25">
      <c r="A993" s="86"/>
      <c r="B993" t="s">
        <v>113</v>
      </c>
      <c r="C993" s="2">
        <v>43879</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row>
    <row r="994" spans="1:29" x14ac:dyDescent="0.25">
      <c r="A994" s="86" t="s">
        <v>184</v>
      </c>
      <c r="B994" t="s">
        <v>110</v>
      </c>
      <c r="C994" s="2">
        <v>43879</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row>
    <row r="995" spans="1:29" x14ac:dyDescent="0.25">
      <c r="A995" s="86"/>
      <c r="B995" t="s">
        <v>111</v>
      </c>
      <c r="C995" s="2">
        <v>43879</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row>
    <row r="996" spans="1:29" x14ac:dyDescent="0.25">
      <c r="A996" s="86"/>
      <c r="B996" t="s">
        <v>112</v>
      </c>
      <c r="C996" s="2">
        <v>43879</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row>
    <row r="997" spans="1:29" x14ac:dyDescent="0.25">
      <c r="A997" s="86"/>
      <c r="B997" t="s">
        <v>113</v>
      </c>
      <c r="C997" s="2">
        <v>43879</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row>
    <row r="998" spans="1:29" x14ac:dyDescent="0.25">
      <c r="A998" s="86" t="s">
        <v>185</v>
      </c>
      <c r="B998" t="s">
        <v>110</v>
      </c>
      <c r="C998" s="2">
        <v>43879</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row>
    <row r="999" spans="1:29" x14ac:dyDescent="0.25">
      <c r="A999" s="86"/>
      <c r="B999" t="s">
        <v>111</v>
      </c>
      <c r="C999" s="2">
        <v>43879</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row>
    <row r="1000" spans="1:29" x14ac:dyDescent="0.25">
      <c r="A1000" s="86"/>
      <c r="B1000" t="s">
        <v>112</v>
      </c>
      <c r="C1000" s="2">
        <v>43879</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row>
    <row r="1001" spans="1:29" x14ac:dyDescent="0.25">
      <c r="A1001" s="86"/>
      <c r="B1001" t="s">
        <v>113</v>
      </c>
      <c r="C1001" s="2">
        <v>43879</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row>
    <row r="1002" spans="1:29" x14ac:dyDescent="0.25">
      <c r="A1002" s="86" t="s">
        <v>186</v>
      </c>
      <c r="B1002" t="s">
        <v>110</v>
      </c>
      <c r="C1002" s="2">
        <v>43879</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row>
    <row r="1003" spans="1:29" x14ac:dyDescent="0.25">
      <c r="A1003" s="86"/>
      <c r="B1003" t="s">
        <v>111</v>
      </c>
      <c r="C1003" s="2">
        <v>43879</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row>
    <row r="1004" spans="1:29" x14ac:dyDescent="0.25">
      <c r="A1004" s="86"/>
      <c r="B1004" t="s">
        <v>112</v>
      </c>
      <c r="C1004" s="2">
        <v>43879</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row>
    <row r="1005" spans="1:29" x14ac:dyDescent="0.25">
      <c r="A1005" s="86"/>
      <c r="B1005" t="s">
        <v>113</v>
      </c>
      <c r="C1005" s="2">
        <v>43879</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row>
    <row r="1006" spans="1:29" x14ac:dyDescent="0.25">
      <c r="A1006" s="86" t="s">
        <v>187</v>
      </c>
      <c r="B1006" t="s">
        <v>110</v>
      </c>
      <c r="C1006" s="2">
        <v>43879</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row>
    <row r="1007" spans="1:29" x14ac:dyDescent="0.25">
      <c r="A1007" s="86"/>
      <c r="B1007" t="s">
        <v>111</v>
      </c>
      <c r="C1007" s="2">
        <v>43879</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row>
    <row r="1008" spans="1:29" x14ac:dyDescent="0.25">
      <c r="A1008" s="86"/>
      <c r="B1008" t="s">
        <v>112</v>
      </c>
      <c r="C1008" s="2">
        <v>43879</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row>
    <row r="1009" spans="1:29" x14ac:dyDescent="0.25">
      <c r="A1009" s="86"/>
      <c r="B1009" t="s">
        <v>113</v>
      </c>
      <c r="C1009" s="2">
        <v>43879</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row>
    <row r="1010" spans="1:29" x14ac:dyDescent="0.25">
      <c r="A1010" s="86" t="s">
        <v>168</v>
      </c>
      <c r="B1010" t="s">
        <v>110</v>
      </c>
      <c r="C1010" s="2">
        <v>43880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row>
    <row r="1011" spans="1:29" x14ac:dyDescent="0.25">
      <c r="A1011" s="86"/>
      <c r="B1011" t="s">
        <v>111</v>
      </c>
      <c r="C1011" s="2">
        <v>43880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row>
    <row r="1012" spans="1:29" x14ac:dyDescent="0.25">
      <c r="A1012" s="86"/>
      <c r="B1012" t="s">
        <v>112</v>
      </c>
      <c r="C1012" s="2">
        <v>43880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row>
    <row r="1013" spans="1:29" x14ac:dyDescent="0.25">
      <c r="A1013" s="86"/>
      <c r="B1013" t="s">
        <v>113</v>
      </c>
      <c r="C1013" s="2">
        <v>43880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row>
    <row r="1014" spans="1:29" x14ac:dyDescent="0.25">
      <c r="A1014" s="86" t="s">
        <v>169</v>
      </c>
      <c r="B1014" t="s">
        <v>110</v>
      </c>
      <c r="C1014" s="2">
        <v>43880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row>
    <row r="1015" spans="1:29" x14ac:dyDescent="0.25">
      <c r="A1015" s="86"/>
      <c r="B1015" t="s">
        <v>111</v>
      </c>
      <c r="C1015" s="2">
        <v>43880</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row>
    <row r="1016" spans="1:29" x14ac:dyDescent="0.25">
      <c r="A1016" s="86"/>
      <c r="B1016" t="s">
        <v>112</v>
      </c>
      <c r="C1016" s="2">
        <v>43880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row>
    <row r="1017" spans="1:29" x14ac:dyDescent="0.25">
      <c r="A1017" s="86"/>
      <c r="B1017" t="s">
        <v>113</v>
      </c>
      <c r="C1017" s="2">
        <v>43880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row>
    <row r="1018" spans="1:29" x14ac:dyDescent="0.25">
      <c r="A1018" s="86" t="s">
        <v>170</v>
      </c>
      <c r="B1018" t="s">
        <v>110</v>
      </c>
      <c r="C1018" s="2">
        <v>43880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row>
    <row r="1019" spans="1:29" x14ac:dyDescent="0.25">
      <c r="A1019" s="86"/>
      <c r="B1019" t="s">
        <v>111</v>
      </c>
      <c r="C1019" s="2">
        <v>43880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row>
    <row r="1020" spans="1:29" x14ac:dyDescent="0.25">
      <c r="A1020" s="86"/>
      <c r="B1020" t="s">
        <v>112</v>
      </c>
      <c r="C1020" s="2">
        <v>43880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row>
    <row r="1021" spans="1:29" x14ac:dyDescent="0.25">
      <c r="A1021" s="86"/>
      <c r="B1021" t="s">
        <v>113</v>
      </c>
      <c r="C1021" s="2">
        <v>43880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row>
    <row r="1022" spans="1:29" x14ac:dyDescent="0.25">
      <c r="A1022" s="86" t="s">
        <v>171</v>
      </c>
      <c r="B1022" t="s">
        <v>110</v>
      </c>
      <c r="C1022" s="2">
        <v>43880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row>
    <row r="1023" spans="1:29" x14ac:dyDescent="0.25">
      <c r="A1023" s="86"/>
      <c r="B1023" t="s">
        <v>111</v>
      </c>
      <c r="C1023" s="2">
        <v>43880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row>
    <row r="1024" spans="1:29" x14ac:dyDescent="0.25">
      <c r="A1024" s="86"/>
      <c r="B1024" t="s">
        <v>112</v>
      </c>
      <c r="C1024" s="2">
        <v>43880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row>
    <row r="1025" spans="1:29" x14ac:dyDescent="0.25">
      <c r="A1025" s="86"/>
      <c r="B1025" t="s">
        <v>113</v>
      </c>
      <c r="C1025" s="2">
        <v>43880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row>
    <row r="1026" spans="1:29" x14ac:dyDescent="0.25">
      <c r="A1026" s="86" t="s">
        <v>16</v>
      </c>
      <c r="B1026" t="s">
        <v>110</v>
      </c>
      <c r="C1026" s="2">
        <v>43880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row>
    <row r="1027" spans="1:29" x14ac:dyDescent="0.25">
      <c r="A1027" s="86"/>
      <c r="B1027" t="s">
        <v>111</v>
      </c>
      <c r="C1027" s="2">
        <v>43880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row>
    <row r="1028" spans="1:29" x14ac:dyDescent="0.25">
      <c r="A1028" s="86"/>
      <c r="B1028" t="s">
        <v>112</v>
      </c>
      <c r="C1028" s="2">
        <v>43880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row>
    <row r="1029" spans="1:29" x14ac:dyDescent="0.25">
      <c r="A1029" s="86"/>
      <c r="B1029" t="s">
        <v>113</v>
      </c>
      <c r="C1029" s="2">
        <v>43880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row>
    <row r="1030" spans="1:29" x14ac:dyDescent="0.25">
      <c r="A1030" s="86" t="s">
        <v>172</v>
      </c>
      <c r="B1030" t="s">
        <v>110</v>
      </c>
      <c r="C1030" s="2">
        <v>43880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row>
    <row r="1031" spans="1:29" x14ac:dyDescent="0.25">
      <c r="A1031" s="86"/>
      <c r="B1031" t="s">
        <v>111</v>
      </c>
      <c r="C1031" s="2">
        <v>43880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row>
    <row r="1032" spans="1:29" x14ac:dyDescent="0.25">
      <c r="A1032" s="86"/>
      <c r="B1032" t="s">
        <v>112</v>
      </c>
      <c r="C1032" s="2">
        <v>43880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row>
    <row r="1033" spans="1:29" x14ac:dyDescent="0.25">
      <c r="A1033" s="86"/>
      <c r="B1033" t="s">
        <v>113</v>
      </c>
      <c r="C1033" s="2">
        <v>43880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row>
    <row r="1034" spans="1:29" x14ac:dyDescent="0.25">
      <c r="A1034" s="86" t="s">
        <v>173</v>
      </c>
      <c r="B1034" t="s">
        <v>110</v>
      </c>
      <c r="C1034" s="2">
        <v>43880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row>
    <row r="1035" spans="1:29" x14ac:dyDescent="0.25">
      <c r="A1035" s="86"/>
      <c r="B1035" t="s">
        <v>111</v>
      </c>
      <c r="C1035" s="2">
        <v>43880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row>
    <row r="1036" spans="1:29" x14ac:dyDescent="0.25">
      <c r="A1036" s="86"/>
      <c r="B1036" t="s">
        <v>112</v>
      </c>
      <c r="C1036" s="2">
        <v>43880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row>
    <row r="1037" spans="1:29" x14ac:dyDescent="0.25">
      <c r="A1037" s="86"/>
      <c r="B1037" t="s">
        <v>113</v>
      </c>
      <c r="C1037" s="2">
        <v>43880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row>
    <row r="1038" spans="1:29" x14ac:dyDescent="0.25">
      <c r="A1038" s="86" t="s">
        <v>174</v>
      </c>
      <c r="B1038" t="s">
        <v>110</v>
      </c>
      <c r="C1038" s="2">
        <v>43880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row>
    <row r="1039" spans="1:29" x14ac:dyDescent="0.25">
      <c r="A1039" s="86"/>
      <c r="B1039" t="s">
        <v>111</v>
      </c>
      <c r="C1039" s="2">
        <v>43880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row>
    <row r="1040" spans="1:29" x14ac:dyDescent="0.25">
      <c r="A1040" s="86"/>
      <c r="B1040" t="s">
        <v>112</v>
      </c>
      <c r="C1040" s="2">
        <v>43880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row>
    <row r="1041" spans="1:29" x14ac:dyDescent="0.25">
      <c r="A1041" s="86"/>
      <c r="B1041" t="s">
        <v>113</v>
      </c>
      <c r="C1041" s="2">
        <v>43880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row>
    <row r="1042" spans="1:29" x14ac:dyDescent="0.25">
      <c r="A1042" s="86" t="s">
        <v>175</v>
      </c>
      <c r="B1042" t="s">
        <v>110</v>
      </c>
      <c r="C1042" s="2">
        <v>43880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row>
    <row r="1043" spans="1:29" x14ac:dyDescent="0.25">
      <c r="A1043" s="86"/>
      <c r="B1043" t="s">
        <v>111</v>
      </c>
      <c r="C1043" s="2">
        <v>43880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row>
    <row r="1044" spans="1:29" x14ac:dyDescent="0.25">
      <c r="A1044" s="86"/>
      <c r="B1044" t="s">
        <v>112</v>
      </c>
      <c r="C1044" s="2">
        <v>43880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row>
    <row r="1045" spans="1:29" x14ac:dyDescent="0.25">
      <c r="A1045" s="86"/>
      <c r="B1045" t="s">
        <v>113</v>
      </c>
      <c r="C1045" s="2">
        <v>43880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row>
    <row r="1046" spans="1:29" x14ac:dyDescent="0.25">
      <c r="A1046" s="86" t="s">
        <v>176</v>
      </c>
      <c r="B1046" t="s">
        <v>110</v>
      </c>
      <c r="C1046" s="2">
        <v>43880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row>
    <row r="1047" spans="1:29" x14ac:dyDescent="0.25">
      <c r="A1047" s="86"/>
      <c r="B1047" t="s">
        <v>111</v>
      </c>
      <c r="C1047" s="2">
        <v>43880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row>
    <row r="1048" spans="1:29" x14ac:dyDescent="0.25">
      <c r="A1048" s="86"/>
      <c r="B1048" t="s">
        <v>112</v>
      </c>
      <c r="C1048" s="2">
        <v>43880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row>
    <row r="1049" spans="1:29" x14ac:dyDescent="0.25">
      <c r="A1049" s="86"/>
      <c r="B1049" t="s">
        <v>113</v>
      </c>
      <c r="C1049" s="2">
        <v>43880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row>
    <row r="1050" spans="1:29" x14ac:dyDescent="0.25">
      <c r="A1050" s="86" t="s">
        <v>177</v>
      </c>
      <c r="B1050" t="s">
        <v>110</v>
      </c>
      <c r="C1050" s="2">
        <v>43880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row>
    <row r="1051" spans="1:29" x14ac:dyDescent="0.25">
      <c r="A1051" s="86"/>
      <c r="B1051" t="s">
        <v>111</v>
      </c>
      <c r="C1051" s="2">
        <v>43880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row>
    <row r="1052" spans="1:29" x14ac:dyDescent="0.25">
      <c r="A1052" s="86"/>
      <c r="B1052" t="s">
        <v>112</v>
      </c>
      <c r="C1052" s="2">
        <v>43880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row>
    <row r="1053" spans="1:29" x14ac:dyDescent="0.25">
      <c r="A1053" s="86"/>
      <c r="B1053" t="s">
        <v>113</v>
      </c>
      <c r="C1053" s="2">
        <v>43880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row>
    <row r="1054" spans="1:29" x14ac:dyDescent="0.25">
      <c r="A1054" s="86" t="s">
        <v>178</v>
      </c>
      <c r="B1054" t="s">
        <v>110</v>
      </c>
      <c r="C1054" s="2">
        <v>43880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row>
    <row r="1055" spans="1:29" x14ac:dyDescent="0.25">
      <c r="A1055" s="86"/>
      <c r="B1055" t="s">
        <v>111</v>
      </c>
      <c r="C1055" s="2">
        <v>43880</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row>
    <row r="1056" spans="1:29" x14ac:dyDescent="0.25">
      <c r="A1056" s="86"/>
      <c r="B1056" t="s">
        <v>112</v>
      </c>
      <c r="C1056" s="2">
        <v>43880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row>
    <row r="1057" spans="1:29" x14ac:dyDescent="0.25">
      <c r="A1057" s="86"/>
      <c r="B1057" t="s">
        <v>113</v>
      </c>
      <c r="C1057" s="2">
        <v>43880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row>
    <row r="1058" spans="1:29" x14ac:dyDescent="0.25">
      <c r="A1058" s="86" t="s">
        <v>179</v>
      </c>
      <c r="B1058" t="s">
        <v>110</v>
      </c>
      <c r="C1058" s="2">
        <v>43880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row>
    <row r="1059" spans="1:29" x14ac:dyDescent="0.25">
      <c r="A1059" s="86"/>
      <c r="B1059" t="s">
        <v>111</v>
      </c>
      <c r="C1059" s="2">
        <v>43880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row>
    <row r="1060" spans="1:29" x14ac:dyDescent="0.25">
      <c r="A1060" s="86"/>
      <c r="B1060" t="s">
        <v>112</v>
      </c>
      <c r="C1060" s="2">
        <v>43880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row>
    <row r="1061" spans="1:29" x14ac:dyDescent="0.25">
      <c r="A1061" s="86"/>
      <c r="B1061" t="s">
        <v>113</v>
      </c>
      <c r="C1061" s="2">
        <v>43880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row>
    <row r="1062" spans="1:29" x14ac:dyDescent="0.25">
      <c r="A1062" s="86" t="s">
        <v>180</v>
      </c>
      <c r="B1062" t="s">
        <v>110</v>
      </c>
      <c r="C1062" s="2">
        <v>43880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row>
    <row r="1063" spans="1:29" x14ac:dyDescent="0.25">
      <c r="A1063" s="86"/>
      <c r="B1063" t="s">
        <v>111</v>
      </c>
      <c r="C1063" s="2">
        <v>43880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row>
    <row r="1064" spans="1:29" x14ac:dyDescent="0.25">
      <c r="A1064" s="86"/>
      <c r="B1064" t="s">
        <v>112</v>
      </c>
      <c r="C1064" s="2">
        <v>43880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row>
    <row r="1065" spans="1:29" x14ac:dyDescent="0.25">
      <c r="A1065" s="86"/>
      <c r="B1065" t="s">
        <v>113</v>
      </c>
      <c r="C1065" s="2">
        <v>43880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row>
    <row r="1066" spans="1:29" x14ac:dyDescent="0.25">
      <c r="A1066" s="86" t="s">
        <v>181</v>
      </c>
      <c r="B1066" t="s">
        <v>110</v>
      </c>
      <c r="C1066" s="2">
        <v>43880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row>
    <row r="1067" spans="1:29" x14ac:dyDescent="0.25">
      <c r="A1067" s="86"/>
      <c r="B1067" t="s">
        <v>111</v>
      </c>
      <c r="C1067" s="2">
        <v>43880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row>
    <row r="1068" spans="1:29" x14ac:dyDescent="0.25">
      <c r="A1068" s="86"/>
      <c r="B1068" t="s">
        <v>112</v>
      </c>
      <c r="C1068" s="2">
        <v>43880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row>
    <row r="1069" spans="1:29" x14ac:dyDescent="0.25">
      <c r="A1069" s="86"/>
      <c r="B1069" t="s">
        <v>113</v>
      </c>
      <c r="C1069" s="2">
        <v>43880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row>
    <row r="1070" spans="1:29" x14ac:dyDescent="0.25">
      <c r="A1070" s="86" t="s">
        <v>182</v>
      </c>
      <c r="B1070" t="s">
        <v>110</v>
      </c>
      <c r="C1070" s="2">
        <v>43880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row>
    <row r="1071" spans="1:29" x14ac:dyDescent="0.25">
      <c r="A1071" s="86"/>
      <c r="B1071" t="s">
        <v>111</v>
      </c>
      <c r="C1071" s="2">
        <v>43880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row>
    <row r="1072" spans="1:29" x14ac:dyDescent="0.25">
      <c r="A1072" s="86"/>
      <c r="B1072" t="s">
        <v>112</v>
      </c>
      <c r="C1072" s="2">
        <v>43880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row>
    <row r="1073" spans="1:29" x14ac:dyDescent="0.25">
      <c r="A1073" s="86"/>
      <c r="B1073" t="s">
        <v>113</v>
      </c>
      <c r="C1073" s="2">
        <v>43880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row>
    <row r="1074" spans="1:29" x14ac:dyDescent="0.25">
      <c r="A1074" s="86" t="s">
        <v>183</v>
      </c>
      <c r="B1074" t="s">
        <v>110</v>
      </c>
      <c r="C1074" s="2">
        <v>43880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row>
    <row r="1075" spans="1:29" x14ac:dyDescent="0.25">
      <c r="A1075" s="86"/>
      <c r="B1075" t="s">
        <v>111</v>
      </c>
      <c r="C1075" s="2">
        <v>43880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row>
    <row r="1076" spans="1:29" x14ac:dyDescent="0.25">
      <c r="A1076" s="86"/>
      <c r="B1076" t="s">
        <v>112</v>
      </c>
      <c r="C1076" s="2">
        <v>43880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row>
    <row r="1077" spans="1:29" x14ac:dyDescent="0.25">
      <c r="A1077" s="86"/>
      <c r="B1077" t="s">
        <v>113</v>
      </c>
      <c r="C1077" s="2">
        <v>43880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row>
    <row r="1078" spans="1:29" x14ac:dyDescent="0.25">
      <c r="A1078" s="86" t="s">
        <v>184</v>
      </c>
      <c r="B1078" t="s">
        <v>110</v>
      </c>
      <c r="C1078" s="2">
        <v>43880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row>
    <row r="1079" spans="1:29" x14ac:dyDescent="0.25">
      <c r="A1079" s="86"/>
      <c r="B1079" t="s">
        <v>111</v>
      </c>
      <c r="C1079" s="2">
        <v>43880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row>
    <row r="1080" spans="1:29" x14ac:dyDescent="0.25">
      <c r="A1080" s="86"/>
      <c r="B1080" t="s">
        <v>112</v>
      </c>
      <c r="C1080" s="2">
        <v>43880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row>
    <row r="1081" spans="1:29" x14ac:dyDescent="0.25">
      <c r="A1081" s="86"/>
      <c r="B1081" t="s">
        <v>113</v>
      </c>
      <c r="C1081" s="2">
        <v>43880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row>
    <row r="1082" spans="1:29" x14ac:dyDescent="0.25">
      <c r="A1082" s="86" t="s">
        <v>185</v>
      </c>
      <c r="B1082" t="s">
        <v>110</v>
      </c>
      <c r="C1082" s="2">
        <v>43880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row>
    <row r="1083" spans="1:29" x14ac:dyDescent="0.25">
      <c r="A1083" s="86"/>
      <c r="B1083" t="s">
        <v>111</v>
      </c>
      <c r="C1083" s="2">
        <v>43880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row>
    <row r="1084" spans="1:29" x14ac:dyDescent="0.25">
      <c r="A1084" s="86"/>
      <c r="B1084" t="s">
        <v>112</v>
      </c>
      <c r="C1084" s="2">
        <v>43880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row>
    <row r="1085" spans="1:29" x14ac:dyDescent="0.25">
      <c r="A1085" s="86"/>
      <c r="B1085" t="s">
        <v>113</v>
      </c>
      <c r="C1085" s="2">
        <v>43880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row>
    <row r="1086" spans="1:29" x14ac:dyDescent="0.25">
      <c r="A1086" s="86" t="s">
        <v>186</v>
      </c>
      <c r="B1086" t="s">
        <v>110</v>
      </c>
      <c r="C1086" s="2">
        <v>43880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row>
    <row r="1087" spans="1:29" x14ac:dyDescent="0.25">
      <c r="A1087" s="86"/>
      <c r="B1087" t="s">
        <v>111</v>
      </c>
      <c r="C1087" s="2">
        <v>43880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row>
    <row r="1088" spans="1:29" x14ac:dyDescent="0.25">
      <c r="A1088" s="86"/>
      <c r="B1088" t="s">
        <v>112</v>
      </c>
      <c r="C1088" s="2">
        <v>43880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row>
    <row r="1089" spans="1:29" x14ac:dyDescent="0.25">
      <c r="A1089" s="86"/>
      <c r="B1089" t="s">
        <v>113</v>
      </c>
      <c r="C1089" s="2">
        <v>43880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row>
    <row r="1090" spans="1:29" x14ac:dyDescent="0.25">
      <c r="A1090" s="86" t="s">
        <v>187</v>
      </c>
      <c r="B1090" t="s">
        <v>110</v>
      </c>
      <c r="C1090" s="2">
        <v>43880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row>
    <row r="1091" spans="1:29" x14ac:dyDescent="0.25">
      <c r="A1091" s="86"/>
      <c r="B1091" t="s">
        <v>111</v>
      </c>
      <c r="C1091" s="2">
        <v>43880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row>
    <row r="1092" spans="1:29" x14ac:dyDescent="0.25">
      <c r="A1092" s="86"/>
      <c r="B1092" t="s">
        <v>112</v>
      </c>
      <c r="C1092" s="2">
        <v>43880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row>
    <row r="1093" spans="1:29" x14ac:dyDescent="0.25">
      <c r="A1093" s="86"/>
      <c r="B1093" t="s">
        <v>113</v>
      </c>
      <c r="C1093" s="2">
        <v>43880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row>
    <row r="1094" spans="1:29" x14ac:dyDescent="0.25">
      <c r="A1094" s="86" t="s">
        <v>168</v>
      </c>
      <c r="B1094" t="s">
        <v>110</v>
      </c>
      <c r="C1094" s="2">
        <v>43881</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row>
    <row r="1095" spans="1:29" x14ac:dyDescent="0.25">
      <c r="A1095" s="86"/>
      <c r="B1095" t="s">
        <v>111</v>
      </c>
      <c r="C1095" s="2">
        <v>43881</v>
      </c>
      <c r="D1095">
        <v>96</v>
      </c>
      <c r="E1095">
        <v>70</v>
      </c>
      <c r="F1095">
        <v>2</v>
      </c>
      <c r="G1095">
        <v>1</v>
      </c>
      <c r="H1095">
        <v>1</v>
      </c>
      <c r="I1095">
        <v>2</v>
      </c>
      <c r="J1095">
        <v>4</v>
      </c>
      <c r="K1095">
        <v>1</v>
      </c>
      <c r="L1095">
        <v>2</v>
      </c>
      <c r="M1095">
        <v>0</v>
      </c>
      <c r="N1095">
        <v>3</v>
      </c>
      <c r="O1095">
        <v>0</v>
      </c>
      <c r="P1095">
        <v>0</v>
      </c>
      <c r="Q1095">
        <v>6</v>
      </c>
      <c r="R1095">
        <v>0</v>
      </c>
      <c r="S1095">
        <v>0</v>
      </c>
      <c r="T1095">
        <v>0</v>
      </c>
      <c r="U1095">
        <v>0</v>
      </c>
      <c r="V1095">
        <v>0</v>
      </c>
      <c r="W1095">
        <v>0</v>
      </c>
      <c r="X1095">
        <v>0</v>
      </c>
      <c r="Y1095">
        <v>0</v>
      </c>
      <c r="Z1095">
        <v>0</v>
      </c>
      <c r="AA1095">
        <v>0</v>
      </c>
      <c r="AB1095">
        <v>0</v>
      </c>
      <c r="AC1095">
        <v>0</v>
      </c>
    </row>
    <row r="1096" spans="1:29" x14ac:dyDescent="0.25">
      <c r="A1096" s="86"/>
      <c r="B1096" t="s">
        <v>112</v>
      </c>
      <c r="C1096" s="2">
        <v>43881</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row>
    <row r="1097" spans="1:29" x14ac:dyDescent="0.25">
      <c r="A1097" s="86"/>
      <c r="B1097" t="s">
        <v>113</v>
      </c>
      <c r="C1097" s="2">
        <v>43881</v>
      </c>
      <c r="D1097">
        <v>73</v>
      </c>
      <c r="E1097">
        <v>53</v>
      </c>
      <c r="F1097">
        <v>0</v>
      </c>
      <c r="G1097">
        <v>0</v>
      </c>
      <c r="H1097">
        <v>0</v>
      </c>
      <c r="I1097">
        <v>0</v>
      </c>
      <c r="J1097">
        <v>4</v>
      </c>
      <c r="K1097">
        <v>1</v>
      </c>
      <c r="L1097">
        <v>0</v>
      </c>
      <c r="M1097">
        <v>0</v>
      </c>
      <c r="N1097">
        <v>2</v>
      </c>
      <c r="O1097">
        <v>0</v>
      </c>
      <c r="P1097">
        <v>0</v>
      </c>
      <c r="Q1097">
        <v>5</v>
      </c>
      <c r="R1097">
        <v>0</v>
      </c>
      <c r="S1097">
        <v>0</v>
      </c>
      <c r="T1097">
        <v>0</v>
      </c>
      <c r="U1097">
        <v>0</v>
      </c>
      <c r="V1097">
        <v>0</v>
      </c>
      <c r="W1097">
        <v>0</v>
      </c>
      <c r="X1097">
        <v>0</v>
      </c>
      <c r="Y1097">
        <v>0</v>
      </c>
      <c r="Z1097">
        <v>0</v>
      </c>
      <c r="AA1097">
        <v>0</v>
      </c>
      <c r="AB1097">
        <v>0</v>
      </c>
      <c r="AC1097">
        <v>0</v>
      </c>
    </row>
    <row r="1098" spans="1:29" x14ac:dyDescent="0.25">
      <c r="A1098" s="86" t="s">
        <v>169</v>
      </c>
      <c r="B1098" t="s">
        <v>110</v>
      </c>
      <c r="C1098" s="2">
        <v>43881</v>
      </c>
      <c r="D1098">
        <v>1</v>
      </c>
      <c r="E1098">
        <v>1</v>
      </c>
      <c r="F1098">
        <v>0</v>
      </c>
      <c r="G1098">
        <v>0</v>
      </c>
      <c r="H1098">
        <v>0</v>
      </c>
      <c r="I1098">
        <v>0</v>
      </c>
      <c r="J1098">
        <v>0</v>
      </c>
      <c r="K1098">
        <v>0</v>
      </c>
      <c r="L1098">
        <v>0</v>
      </c>
      <c r="M1098">
        <v>1</v>
      </c>
      <c r="N1098">
        <v>0</v>
      </c>
      <c r="O1098">
        <v>0</v>
      </c>
      <c r="P1098">
        <v>0</v>
      </c>
      <c r="Q1098">
        <v>2</v>
      </c>
      <c r="R1098">
        <v>1</v>
      </c>
      <c r="S1098">
        <v>0</v>
      </c>
      <c r="T1098">
        <v>1</v>
      </c>
      <c r="U1098">
        <v>0</v>
      </c>
      <c r="V1098">
        <v>0</v>
      </c>
      <c r="W1098">
        <v>0</v>
      </c>
      <c r="X1098">
        <v>0</v>
      </c>
      <c r="Y1098">
        <v>0</v>
      </c>
      <c r="Z1098">
        <v>0</v>
      </c>
      <c r="AA1098">
        <v>0</v>
      </c>
      <c r="AB1098">
        <v>0</v>
      </c>
      <c r="AC1098">
        <v>0</v>
      </c>
    </row>
    <row r="1099" spans="1:29" x14ac:dyDescent="0.25">
      <c r="A1099" s="86"/>
      <c r="B1099" t="s">
        <v>111</v>
      </c>
      <c r="C1099" s="2">
        <v>43881</v>
      </c>
      <c r="D1099">
        <v>162</v>
      </c>
      <c r="E1099">
        <v>96</v>
      </c>
      <c r="F1099">
        <v>3</v>
      </c>
      <c r="G1099">
        <v>5</v>
      </c>
      <c r="H1099">
        <v>1</v>
      </c>
      <c r="I1099">
        <v>3</v>
      </c>
      <c r="J1099">
        <v>8</v>
      </c>
      <c r="K1099">
        <v>4</v>
      </c>
      <c r="L1099">
        <v>3</v>
      </c>
      <c r="M1099">
        <v>22</v>
      </c>
      <c r="N1099">
        <v>8</v>
      </c>
      <c r="O1099">
        <v>0</v>
      </c>
      <c r="P1099">
        <v>0</v>
      </c>
      <c r="Q1099">
        <v>41</v>
      </c>
      <c r="R1099">
        <v>6</v>
      </c>
      <c r="S1099">
        <v>11</v>
      </c>
      <c r="T1099">
        <v>20</v>
      </c>
      <c r="U1099">
        <v>0</v>
      </c>
      <c r="V1099">
        <v>0</v>
      </c>
      <c r="W1099">
        <v>11</v>
      </c>
      <c r="X1099">
        <v>0</v>
      </c>
      <c r="Y1099">
        <v>0</v>
      </c>
      <c r="Z1099">
        <v>0</v>
      </c>
      <c r="AA1099">
        <v>0</v>
      </c>
      <c r="AB1099">
        <v>0</v>
      </c>
      <c r="AC1099">
        <v>0</v>
      </c>
    </row>
    <row r="1100" spans="1:29" x14ac:dyDescent="0.25">
      <c r="A1100" s="86"/>
      <c r="B1100" t="s">
        <v>112</v>
      </c>
      <c r="C1100" s="2">
        <v>43881</v>
      </c>
      <c r="D1100">
        <v>2</v>
      </c>
      <c r="E1100">
        <v>2</v>
      </c>
      <c r="F1100">
        <v>0</v>
      </c>
      <c r="G1100">
        <v>0</v>
      </c>
      <c r="H1100">
        <v>0</v>
      </c>
      <c r="I1100">
        <v>0</v>
      </c>
      <c r="J1100">
        <v>0</v>
      </c>
      <c r="K1100">
        <v>0</v>
      </c>
      <c r="L1100">
        <v>0</v>
      </c>
      <c r="M1100">
        <v>2</v>
      </c>
      <c r="N1100">
        <v>0</v>
      </c>
      <c r="O1100">
        <v>0</v>
      </c>
      <c r="P1100">
        <v>0</v>
      </c>
      <c r="Q1100">
        <v>3</v>
      </c>
      <c r="R1100">
        <v>3</v>
      </c>
      <c r="S1100">
        <v>7</v>
      </c>
      <c r="T1100">
        <v>8</v>
      </c>
      <c r="U1100">
        <v>0</v>
      </c>
      <c r="V1100">
        <v>0</v>
      </c>
      <c r="W1100">
        <v>7</v>
      </c>
      <c r="X1100">
        <v>0</v>
      </c>
      <c r="Y1100">
        <v>0</v>
      </c>
      <c r="Z1100">
        <v>0</v>
      </c>
      <c r="AA1100">
        <v>0</v>
      </c>
      <c r="AB1100">
        <v>0</v>
      </c>
      <c r="AC1100">
        <v>0</v>
      </c>
    </row>
    <row r="1101" spans="1:29" x14ac:dyDescent="0.25">
      <c r="A1101" s="86"/>
      <c r="B1101" t="s">
        <v>113</v>
      </c>
      <c r="C1101" s="2">
        <v>43881</v>
      </c>
      <c r="D1101">
        <v>199</v>
      </c>
      <c r="E1101">
        <v>166</v>
      </c>
      <c r="F1101">
        <v>9</v>
      </c>
      <c r="G1101">
        <v>6</v>
      </c>
      <c r="H1101">
        <v>3</v>
      </c>
      <c r="I1101">
        <v>8</v>
      </c>
      <c r="J1101">
        <v>16</v>
      </c>
      <c r="K1101">
        <v>5</v>
      </c>
      <c r="L1101">
        <v>8</v>
      </c>
      <c r="M1101">
        <v>35</v>
      </c>
      <c r="N1101">
        <v>11</v>
      </c>
      <c r="O1101">
        <v>0</v>
      </c>
      <c r="P1101">
        <v>0</v>
      </c>
      <c r="Q1101">
        <v>91</v>
      </c>
      <c r="R1101">
        <v>30</v>
      </c>
      <c r="S1101">
        <v>19</v>
      </c>
      <c r="T1101">
        <v>41</v>
      </c>
      <c r="U1101">
        <v>0</v>
      </c>
      <c r="V1101">
        <v>0</v>
      </c>
      <c r="W1101">
        <v>19</v>
      </c>
      <c r="X1101">
        <v>0</v>
      </c>
      <c r="Y1101">
        <v>0</v>
      </c>
      <c r="Z1101">
        <v>0</v>
      </c>
      <c r="AA1101">
        <v>0</v>
      </c>
      <c r="AB1101">
        <v>0</v>
      </c>
      <c r="AC1101">
        <v>0</v>
      </c>
    </row>
    <row r="1102" spans="1:29" x14ac:dyDescent="0.25">
      <c r="A1102" s="86" t="s">
        <v>170</v>
      </c>
      <c r="B1102" t="s">
        <v>110</v>
      </c>
      <c r="C1102" s="2">
        <v>43881</v>
      </c>
      <c r="D1102">
        <v>0</v>
      </c>
      <c r="E1102">
        <v>0</v>
      </c>
      <c r="F1102">
        <v>0</v>
      </c>
      <c r="G1102">
        <v>0</v>
      </c>
      <c r="H1102">
        <v>0</v>
      </c>
      <c r="I1102">
        <v>0</v>
      </c>
      <c r="J1102">
        <v>0</v>
      </c>
      <c r="K1102">
        <v>0</v>
      </c>
      <c r="L1102">
        <v>0</v>
      </c>
      <c r="M1102">
        <v>0</v>
      </c>
      <c r="N1102">
        <v>0</v>
      </c>
      <c r="O1102">
        <v>0</v>
      </c>
      <c r="P1102">
        <v>0</v>
      </c>
      <c r="Q1102">
        <v>2</v>
      </c>
      <c r="R1102">
        <v>2</v>
      </c>
      <c r="S1102">
        <v>0</v>
      </c>
      <c r="T1102">
        <v>1</v>
      </c>
      <c r="U1102">
        <v>0</v>
      </c>
      <c r="V1102">
        <v>0</v>
      </c>
      <c r="W1102">
        <v>2</v>
      </c>
      <c r="X1102">
        <v>0</v>
      </c>
      <c r="Y1102">
        <v>0</v>
      </c>
      <c r="Z1102">
        <v>0</v>
      </c>
      <c r="AA1102">
        <v>0</v>
      </c>
      <c r="AB1102">
        <v>0</v>
      </c>
      <c r="AC1102">
        <v>0</v>
      </c>
    </row>
    <row r="1103" spans="1:29" x14ac:dyDescent="0.25">
      <c r="A1103" s="86"/>
      <c r="B1103" t="s">
        <v>111</v>
      </c>
      <c r="C1103" s="2">
        <v>43881</v>
      </c>
      <c r="D1103">
        <v>92</v>
      </c>
      <c r="E1103">
        <v>69</v>
      </c>
      <c r="F1103">
        <v>1</v>
      </c>
      <c r="G1103">
        <v>4</v>
      </c>
      <c r="H1103">
        <v>0</v>
      </c>
      <c r="I1103">
        <v>1</v>
      </c>
      <c r="J1103">
        <v>9</v>
      </c>
      <c r="K1103">
        <v>11</v>
      </c>
      <c r="L1103">
        <v>1</v>
      </c>
      <c r="M1103">
        <v>0</v>
      </c>
      <c r="N1103">
        <v>2</v>
      </c>
      <c r="O1103">
        <v>0</v>
      </c>
      <c r="P1103">
        <v>0</v>
      </c>
      <c r="Q1103">
        <v>6</v>
      </c>
      <c r="R1103">
        <v>1</v>
      </c>
      <c r="S1103">
        <v>0</v>
      </c>
      <c r="T1103">
        <v>0</v>
      </c>
      <c r="U1103">
        <v>0</v>
      </c>
      <c r="V1103">
        <v>1</v>
      </c>
      <c r="W1103">
        <v>0</v>
      </c>
      <c r="X1103">
        <v>0</v>
      </c>
      <c r="Y1103">
        <v>0</v>
      </c>
      <c r="Z1103">
        <v>0</v>
      </c>
      <c r="AA1103">
        <v>0</v>
      </c>
      <c r="AB1103">
        <v>0</v>
      </c>
      <c r="AC1103">
        <v>0</v>
      </c>
    </row>
    <row r="1104" spans="1:29" x14ac:dyDescent="0.25">
      <c r="A1104" s="86"/>
      <c r="B1104" t="s">
        <v>112</v>
      </c>
      <c r="C1104" s="2">
        <v>43881</v>
      </c>
      <c r="D1104">
        <v>0</v>
      </c>
      <c r="E1104">
        <v>0</v>
      </c>
      <c r="F1104">
        <v>0</v>
      </c>
      <c r="G1104">
        <v>0</v>
      </c>
      <c r="H1104">
        <v>0</v>
      </c>
      <c r="I1104">
        <v>0</v>
      </c>
      <c r="J1104">
        <v>0</v>
      </c>
      <c r="K1104">
        <v>0</v>
      </c>
      <c r="L1104">
        <v>0</v>
      </c>
      <c r="M1104">
        <v>0</v>
      </c>
      <c r="N1104">
        <v>0</v>
      </c>
      <c r="O1104">
        <v>0</v>
      </c>
      <c r="P1104">
        <v>0</v>
      </c>
      <c r="Q1104">
        <v>0</v>
      </c>
      <c r="R1104">
        <v>0</v>
      </c>
      <c r="S1104">
        <v>0</v>
      </c>
      <c r="T1104">
        <v>0</v>
      </c>
      <c r="U1104">
        <v>1</v>
      </c>
      <c r="V1104">
        <v>0</v>
      </c>
      <c r="W1104">
        <v>0</v>
      </c>
      <c r="X1104">
        <v>0</v>
      </c>
      <c r="Y1104">
        <v>0</v>
      </c>
      <c r="Z1104">
        <v>0</v>
      </c>
      <c r="AA1104">
        <v>0</v>
      </c>
      <c r="AB1104">
        <v>0</v>
      </c>
      <c r="AC1104">
        <v>0</v>
      </c>
    </row>
    <row r="1105" spans="1:29" x14ac:dyDescent="0.25">
      <c r="A1105" s="86"/>
      <c r="B1105" t="s">
        <v>113</v>
      </c>
      <c r="C1105" s="2">
        <v>43881</v>
      </c>
      <c r="D1105">
        <v>116</v>
      </c>
      <c r="E1105">
        <v>102</v>
      </c>
      <c r="F1105">
        <v>5</v>
      </c>
      <c r="G1105">
        <v>8</v>
      </c>
      <c r="H1105">
        <v>2</v>
      </c>
      <c r="I1105">
        <v>5</v>
      </c>
      <c r="J1105">
        <v>23</v>
      </c>
      <c r="K1105">
        <v>21</v>
      </c>
      <c r="L1105">
        <v>5</v>
      </c>
      <c r="M1105">
        <v>0</v>
      </c>
      <c r="N1105">
        <v>5</v>
      </c>
      <c r="O1105">
        <v>0</v>
      </c>
      <c r="P1105">
        <v>0</v>
      </c>
      <c r="Q1105">
        <v>22</v>
      </c>
      <c r="R1105">
        <v>6</v>
      </c>
      <c r="S1105">
        <v>0</v>
      </c>
      <c r="T1105">
        <v>4</v>
      </c>
      <c r="U1105">
        <v>0</v>
      </c>
      <c r="V1105">
        <v>1</v>
      </c>
      <c r="W1105">
        <v>6</v>
      </c>
      <c r="X1105">
        <v>0</v>
      </c>
      <c r="Y1105">
        <v>0</v>
      </c>
      <c r="Z1105">
        <v>0</v>
      </c>
      <c r="AA1105">
        <v>0</v>
      </c>
      <c r="AB1105">
        <v>0</v>
      </c>
      <c r="AC1105">
        <v>0</v>
      </c>
    </row>
    <row r="1106" spans="1:29" x14ac:dyDescent="0.25">
      <c r="A1106" s="86" t="s">
        <v>171</v>
      </c>
      <c r="B1106" t="s">
        <v>110</v>
      </c>
      <c r="C1106" s="2">
        <v>43881</v>
      </c>
      <c r="D1106">
        <v>3</v>
      </c>
      <c r="E1106">
        <v>1</v>
      </c>
      <c r="F1106">
        <v>0</v>
      </c>
      <c r="G1106">
        <v>0</v>
      </c>
      <c r="H1106">
        <v>0</v>
      </c>
      <c r="I1106">
        <v>0</v>
      </c>
      <c r="J1106">
        <v>0</v>
      </c>
      <c r="K1106">
        <v>0</v>
      </c>
      <c r="L1106">
        <v>0</v>
      </c>
      <c r="M1106">
        <v>0</v>
      </c>
      <c r="N1106">
        <v>0</v>
      </c>
      <c r="O1106">
        <v>0</v>
      </c>
      <c r="P1106">
        <v>0</v>
      </c>
      <c r="Q1106">
        <v>0</v>
      </c>
      <c r="R1106">
        <v>0</v>
      </c>
      <c r="S1106">
        <v>0</v>
      </c>
      <c r="T1106">
        <v>1</v>
      </c>
      <c r="U1106">
        <v>0</v>
      </c>
      <c r="V1106">
        <v>0</v>
      </c>
      <c r="W1106">
        <v>0</v>
      </c>
      <c r="X1106">
        <v>0</v>
      </c>
      <c r="Y1106">
        <v>0</v>
      </c>
      <c r="Z1106">
        <v>0</v>
      </c>
      <c r="AA1106">
        <v>0</v>
      </c>
      <c r="AB1106">
        <v>0</v>
      </c>
      <c r="AC1106">
        <v>0</v>
      </c>
    </row>
    <row r="1107" spans="1:29" x14ac:dyDescent="0.25">
      <c r="A1107" s="86"/>
      <c r="B1107" t="s">
        <v>111</v>
      </c>
      <c r="C1107" s="2">
        <v>43881</v>
      </c>
      <c r="D1107">
        <v>82</v>
      </c>
      <c r="E1107">
        <v>64</v>
      </c>
      <c r="F1107">
        <v>0</v>
      </c>
      <c r="G1107">
        <v>8</v>
      </c>
      <c r="H1107">
        <v>0</v>
      </c>
      <c r="I1107">
        <v>0</v>
      </c>
      <c r="J1107">
        <v>6</v>
      </c>
      <c r="K1107">
        <v>6</v>
      </c>
      <c r="L1107">
        <v>0</v>
      </c>
      <c r="M1107">
        <v>2</v>
      </c>
      <c r="N1107">
        <v>8</v>
      </c>
      <c r="O1107">
        <v>7</v>
      </c>
      <c r="P1107">
        <v>7</v>
      </c>
      <c r="Q1107">
        <v>29</v>
      </c>
      <c r="R1107">
        <v>15</v>
      </c>
      <c r="S1107">
        <v>0</v>
      </c>
      <c r="T1107">
        <v>13</v>
      </c>
      <c r="U1107">
        <v>0</v>
      </c>
      <c r="V1107">
        <v>3</v>
      </c>
      <c r="W1107">
        <v>2</v>
      </c>
      <c r="X1107">
        <v>0</v>
      </c>
      <c r="Y1107">
        <v>0</v>
      </c>
      <c r="Z1107">
        <v>0</v>
      </c>
      <c r="AA1107">
        <v>0</v>
      </c>
      <c r="AB1107">
        <v>0</v>
      </c>
      <c r="AC1107">
        <v>0</v>
      </c>
    </row>
    <row r="1108" spans="1:29" x14ac:dyDescent="0.25">
      <c r="A1108" s="86"/>
      <c r="B1108" t="s">
        <v>112</v>
      </c>
      <c r="C1108" s="2">
        <v>43881</v>
      </c>
      <c r="D1108">
        <v>0</v>
      </c>
      <c r="E1108">
        <v>0</v>
      </c>
      <c r="F1108">
        <v>0</v>
      </c>
      <c r="G1108">
        <v>0</v>
      </c>
      <c r="H1108">
        <v>0</v>
      </c>
      <c r="I1108">
        <v>0</v>
      </c>
      <c r="J1108">
        <v>0</v>
      </c>
      <c r="K1108">
        <v>0</v>
      </c>
      <c r="L1108">
        <v>0</v>
      </c>
      <c r="M1108">
        <v>0</v>
      </c>
      <c r="N1108">
        <v>0</v>
      </c>
      <c r="O1108">
        <v>2</v>
      </c>
      <c r="P1108">
        <v>1</v>
      </c>
      <c r="Q1108">
        <v>2</v>
      </c>
      <c r="R1108">
        <v>1</v>
      </c>
      <c r="S1108">
        <v>0</v>
      </c>
      <c r="T1108">
        <v>2</v>
      </c>
      <c r="U1108">
        <v>0</v>
      </c>
      <c r="V1108">
        <v>0</v>
      </c>
      <c r="W1108">
        <v>0</v>
      </c>
      <c r="X1108">
        <v>0</v>
      </c>
      <c r="Y1108">
        <v>0</v>
      </c>
      <c r="Z1108">
        <v>0</v>
      </c>
      <c r="AA1108">
        <v>0</v>
      </c>
      <c r="AB1108">
        <v>0</v>
      </c>
      <c r="AC1108">
        <v>0</v>
      </c>
    </row>
    <row r="1109" spans="1:29" x14ac:dyDescent="0.25">
      <c r="A1109" s="86"/>
      <c r="B1109" t="s">
        <v>113</v>
      </c>
      <c r="C1109" s="2">
        <v>43881</v>
      </c>
      <c r="D1109">
        <v>100</v>
      </c>
      <c r="E1109">
        <v>83</v>
      </c>
      <c r="F1109">
        <v>2</v>
      </c>
      <c r="G1109">
        <v>7</v>
      </c>
      <c r="H1109">
        <v>1</v>
      </c>
      <c r="I1109">
        <v>1</v>
      </c>
      <c r="J1109">
        <v>7</v>
      </c>
      <c r="K1109">
        <v>6</v>
      </c>
      <c r="L1109">
        <v>3</v>
      </c>
      <c r="M1109">
        <v>8</v>
      </c>
      <c r="N1109">
        <v>12</v>
      </c>
      <c r="O1109">
        <v>22</v>
      </c>
      <c r="P1109">
        <v>21</v>
      </c>
      <c r="Q1109">
        <v>33</v>
      </c>
      <c r="R1109">
        <v>10</v>
      </c>
      <c r="S1109">
        <v>0</v>
      </c>
      <c r="T1109">
        <v>37</v>
      </c>
      <c r="U1109">
        <v>1</v>
      </c>
      <c r="V1109">
        <v>4</v>
      </c>
      <c r="W1109">
        <v>2</v>
      </c>
      <c r="X1109">
        <v>0</v>
      </c>
      <c r="Y1109">
        <v>0</v>
      </c>
      <c r="Z1109">
        <v>0</v>
      </c>
      <c r="AA1109">
        <v>0</v>
      </c>
      <c r="AB1109">
        <v>0</v>
      </c>
      <c r="AC1109">
        <v>0</v>
      </c>
    </row>
    <row r="1110" spans="1:29" x14ac:dyDescent="0.25">
      <c r="A1110" s="86" t="s">
        <v>16</v>
      </c>
      <c r="B1110" t="s">
        <v>110</v>
      </c>
      <c r="C1110" s="2">
        <v>43881</v>
      </c>
      <c r="D1110">
        <v>0</v>
      </c>
      <c r="E1110">
        <v>0</v>
      </c>
      <c r="F1110">
        <v>0</v>
      </c>
      <c r="G1110">
        <v>0</v>
      </c>
      <c r="H1110">
        <v>0</v>
      </c>
      <c r="I1110">
        <v>0</v>
      </c>
      <c r="J1110">
        <v>0</v>
      </c>
      <c r="K1110">
        <v>0</v>
      </c>
      <c r="L1110">
        <v>0</v>
      </c>
      <c r="M1110">
        <v>0</v>
      </c>
      <c r="N1110">
        <v>0</v>
      </c>
      <c r="O1110">
        <v>0</v>
      </c>
      <c r="P1110">
        <v>0</v>
      </c>
      <c r="Q1110">
        <v>2</v>
      </c>
      <c r="R1110">
        <v>0</v>
      </c>
      <c r="S1110">
        <v>0</v>
      </c>
      <c r="T1110">
        <v>0</v>
      </c>
      <c r="U1110">
        <v>0</v>
      </c>
      <c r="V1110">
        <v>0</v>
      </c>
      <c r="W1110">
        <v>0</v>
      </c>
      <c r="X1110">
        <v>0</v>
      </c>
      <c r="Y1110">
        <v>0</v>
      </c>
      <c r="Z1110">
        <v>0</v>
      </c>
      <c r="AA1110">
        <v>0</v>
      </c>
      <c r="AB1110">
        <v>0</v>
      </c>
      <c r="AC1110">
        <v>0</v>
      </c>
    </row>
    <row r="1111" spans="1:29" x14ac:dyDescent="0.25">
      <c r="A1111" s="86"/>
      <c r="B1111" t="s">
        <v>111</v>
      </c>
      <c r="C1111" s="2">
        <v>43881</v>
      </c>
      <c r="D1111">
        <v>169</v>
      </c>
      <c r="E1111">
        <v>111</v>
      </c>
      <c r="F1111">
        <v>3</v>
      </c>
      <c r="G1111">
        <v>6</v>
      </c>
      <c r="H1111">
        <v>0</v>
      </c>
      <c r="I1111">
        <v>3</v>
      </c>
      <c r="J1111">
        <v>12</v>
      </c>
      <c r="K1111">
        <v>6</v>
      </c>
      <c r="L1111">
        <v>3</v>
      </c>
      <c r="M1111">
        <v>1</v>
      </c>
      <c r="N1111">
        <v>6</v>
      </c>
      <c r="O1111">
        <v>0</v>
      </c>
      <c r="P1111">
        <v>0</v>
      </c>
      <c r="Q1111">
        <v>20</v>
      </c>
      <c r="R1111">
        <v>2</v>
      </c>
      <c r="S1111">
        <v>0</v>
      </c>
      <c r="T1111">
        <v>0</v>
      </c>
      <c r="U1111">
        <v>0</v>
      </c>
      <c r="V1111">
        <v>0</v>
      </c>
      <c r="W1111">
        <v>1</v>
      </c>
      <c r="X1111">
        <v>0</v>
      </c>
      <c r="Y1111">
        <v>0</v>
      </c>
      <c r="Z1111">
        <v>0</v>
      </c>
      <c r="AA1111">
        <v>0</v>
      </c>
      <c r="AB1111">
        <v>0</v>
      </c>
      <c r="AC1111">
        <v>0</v>
      </c>
    </row>
    <row r="1112" spans="1:29" x14ac:dyDescent="0.25">
      <c r="A1112" s="86"/>
      <c r="B1112" t="s">
        <v>112</v>
      </c>
      <c r="C1112" s="2">
        <v>43881</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row>
    <row r="1113" spans="1:29" x14ac:dyDescent="0.25">
      <c r="A1113" s="86"/>
      <c r="B1113" t="s">
        <v>113</v>
      </c>
      <c r="C1113" s="2">
        <v>43881</v>
      </c>
      <c r="D1113">
        <v>168</v>
      </c>
      <c r="E1113">
        <v>176</v>
      </c>
      <c r="F1113">
        <v>8</v>
      </c>
      <c r="G1113">
        <v>6</v>
      </c>
      <c r="H1113">
        <v>2</v>
      </c>
      <c r="I1113">
        <v>8</v>
      </c>
      <c r="J1113">
        <v>13</v>
      </c>
      <c r="K1113">
        <v>6</v>
      </c>
      <c r="L1113">
        <v>8</v>
      </c>
      <c r="M1113">
        <v>1</v>
      </c>
      <c r="N1113">
        <v>3</v>
      </c>
      <c r="O1113">
        <v>0</v>
      </c>
      <c r="P1113">
        <v>0</v>
      </c>
      <c r="Q1113">
        <v>28</v>
      </c>
      <c r="R1113">
        <v>5</v>
      </c>
      <c r="S1113">
        <v>0</v>
      </c>
      <c r="T1113">
        <v>0</v>
      </c>
      <c r="U1113">
        <v>0</v>
      </c>
      <c r="V1113">
        <v>0</v>
      </c>
      <c r="W1113">
        <v>2</v>
      </c>
      <c r="X1113">
        <v>0</v>
      </c>
      <c r="Y1113">
        <v>0</v>
      </c>
      <c r="Z1113">
        <v>0</v>
      </c>
      <c r="AA1113">
        <v>0</v>
      </c>
      <c r="AB1113">
        <v>0</v>
      </c>
      <c r="AC1113">
        <v>0</v>
      </c>
    </row>
    <row r="1114" spans="1:29" x14ac:dyDescent="0.25">
      <c r="A1114" s="86" t="s">
        <v>172</v>
      </c>
      <c r="B1114" t="s">
        <v>110</v>
      </c>
      <c r="C1114" s="2">
        <v>43881</v>
      </c>
      <c r="D1114">
        <v>3</v>
      </c>
      <c r="E1114">
        <v>6</v>
      </c>
      <c r="F1114">
        <v>1</v>
      </c>
      <c r="G1114">
        <v>4</v>
      </c>
      <c r="H1114">
        <v>1</v>
      </c>
      <c r="I1114">
        <v>1</v>
      </c>
      <c r="J1114">
        <v>0</v>
      </c>
      <c r="K1114">
        <v>1</v>
      </c>
      <c r="L1114">
        <v>0</v>
      </c>
      <c r="M1114">
        <v>0</v>
      </c>
      <c r="N1114">
        <v>0</v>
      </c>
      <c r="O1114">
        <v>0</v>
      </c>
      <c r="P1114">
        <v>0</v>
      </c>
      <c r="Q1114">
        <v>0</v>
      </c>
      <c r="R1114">
        <v>0</v>
      </c>
      <c r="S1114">
        <v>0</v>
      </c>
      <c r="T1114">
        <v>0</v>
      </c>
      <c r="U1114">
        <v>0</v>
      </c>
      <c r="V1114">
        <v>0</v>
      </c>
      <c r="W1114">
        <v>0</v>
      </c>
      <c r="X1114">
        <v>0</v>
      </c>
      <c r="Y1114">
        <v>0</v>
      </c>
      <c r="Z1114">
        <v>0</v>
      </c>
      <c r="AA1114">
        <v>0</v>
      </c>
      <c r="AB1114">
        <v>0</v>
      </c>
      <c r="AC1114">
        <v>0</v>
      </c>
    </row>
    <row r="1115" spans="1:29" x14ac:dyDescent="0.25">
      <c r="A1115" s="86"/>
      <c r="B1115" t="s">
        <v>111</v>
      </c>
      <c r="C1115" s="2">
        <v>43881</v>
      </c>
      <c r="D1115">
        <v>96</v>
      </c>
      <c r="E1115">
        <v>91</v>
      </c>
      <c r="F1115">
        <v>3</v>
      </c>
      <c r="G1115">
        <v>2</v>
      </c>
      <c r="H1115">
        <v>1</v>
      </c>
      <c r="I1115">
        <v>3</v>
      </c>
      <c r="J1115">
        <v>3</v>
      </c>
      <c r="K1115">
        <v>3</v>
      </c>
      <c r="L1115">
        <v>4</v>
      </c>
      <c r="M1115">
        <v>0</v>
      </c>
      <c r="N1115">
        <v>0</v>
      </c>
      <c r="O1115">
        <v>0</v>
      </c>
      <c r="P1115">
        <v>0</v>
      </c>
      <c r="Q1115">
        <v>4</v>
      </c>
      <c r="R1115">
        <v>0</v>
      </c>
      <c r="S1115">
        <v>0</v>
      </c>
      <c r="T1115">
        <v>0</v>
      </c>
      <c r="U1115">
        <v>0</v>
      </c>
      <c r="V1115">
        <v>0</v>
      </c>
      <c r="W1115">
        <v>0</v>
      </c>
      <c r="X1115">
        <v>0</v>
      </c>
      <c r="Y1115">
        <v>0</v>
      </c>
      <c r="Z1115">
        <v>0</v>
      </c>
      <c r="AA1115">
        <v>0</v>
      </c>
      <c r="AB1115">
        <v>0</v>
      </c>
      <c r="AC1115">
        <v>0</v>
      </c>
    </row>
    <row r="1116" spans="1:29" x14ac:dyDescent="0.25">
      <c r="A1116" s="86"/>
      <c r="B1116" t="s">
        <v>112</v>
      </c>
      <c r="C1116" s="2">
        <v>43881</v>
      </c>
      <c r="D1116">
        <v>4</v>
      </c>
      <c r="E1116">
        <v>6</v>
      </c>
      <c r="F1116">
        <v>0</v>
      </c>
      <c r="G1116">
        <v>4</v>
      </c>
      <c r="H1116">
        <v>0</v>
      </c>
      <c r="I1116">
        <v>0</v>
      </c>
      <c r="J1116">
        <v>0</v>
      </c>
      <c r="K1116">
        <v>0</v>
      </c>
      <c r="L1116">
        <v>0</v>
      </c>
      <c r="M1116">
        <v>0</v>
      </c>
      <c r="N1116">
        <v>1</v>
      </c>
      <c r="O1116">
        <v>0</v>
      </c>
      <c r="P1116">
        <v>0</v>
      </c>
      <c r="Q1116">
        <v>0</v>
      </c>
      <c r="R1116">
        <v>0</v>
      </c>
      <c r="S1116">
        <v>0</v>
      </c>
      <c r="T1116">
        <v>0</v>
      </c>
      <c r="U1116">
        <v>0</v>
      </c>
      <c r="V1116">
        <v>0</v>
      </c>
      <c r="W1116">
        <v>0</v>
      </c>
      <c r="X1116">
        <v>0</v>
      </c>
      <c r="Y1116">
        <v>0</v>
      </c>
      <c r="Z1116">
        <v>0</v>
      </c>
      <c r="AA1116">
        <v>0</v>
      </c>
      <c r="AB1116">
        <v>0</v>
      </c>
      <c r="AC1116">
        <v>0</v>
      </c>
    </row>
    <row r="1117" spans="1:29" x14ac:dyDescent="0.25">
      <c r="A1117" s="86"/>
      <c r="B1117" t="s">
        <v>113</v>
      </c>
      <c r="C1117" s="2">
        <v>43881</v>
      </c>
      <c r="D1117">
        <v>105</v>
      </c>
      <c r="E1117">
        <v>102</v>
      </c>
      <c r="F1117">
        <v>5</v>
      </c>
      <c r="G1117">
        <v>3</v>
      </c>
      <c r="H1117">
        <v>1</v>
      </c>
      <c r="I1117">
        <v>5</v>
      </c>
      <c r="J1117">
        <v>3</v>
      </c>
      <c r="K1117">
        <v>2</v>
      </c>
      <c r="L1117">
        <v>5</v>
      </c>
      <c r="M1117">
        <v>5</v>
      </c>
      <c r="N1117">
        <v>0</v>
      </c>
      <c r="O1117">
        <v>0</v>
      </c>
      <c r="P1117">
        <v>0</v>
      </c>
      <c r="Q1117">
        <v>37</v>
      </c>
      <c r="R1117">
        <v>9</v>
      </c>
      <c r="S1117">
        <v>3</v>
      </c>
      <c r="T1117">
        <v>0</v>
      </c>
      <c r="U1117">
        <v>0</v>
      </c>
      <c r="V1117">
        <v>0</v>
      </c>
      <c r="W1117">
        <v>5</v>
      </c>
      <c r="X1117">
        <v>3</v>
      </c>
      <c r="Y1117">
        <v>0</v>
      </c>
      <c r="Z1117">
        <v>0</v>
      </c>
      <c r="AA1117">
        <v>0</v>
      </c>
      <c r="AB1117">
        <v>0</v>
      </c>
      <c r="AC1117">
        <v>0</v>
      </c>
    </row>
    <row r="1118" spans="1:29" x14ac:dyDescent="0.25">
      <c r="A1118" s="86" t="s">
        <v>173</v>
      </c>
      <c r="B1118" t="s">
        <v>110</v>
      </c>
      <c r="C1118" s="2">
        <v>43881</v>
      </c>
      <c r="D1118">
        <v>3</v>
      </c>
      <c r="E1118">
        <v>0</v>
      </c>
      <c r="F1118">
        <v>0</v>
      </c>
      <c r="G1118">
        <v>0</v>
      </c>
      <c r="H1118">
        <v>0</v>
      </c>
      <c r="I1118">
        <v>0</v>
      </c>
      <c r="J1118">
        <v>0</v>
      </c>
      <c r="K1118">
        <v>0</v>
      </c>
      <c r="L1118">
        <v>0</v>
      </c>
      <c r="M1118">
        <v>0</v>
      </c>
      <c r="N1118">
        <v>0</v>
      </c>
      <c r="O1118">
        <v>0</v>
      </c>
      <c r="P1118">
        <v>0</v>
      </c>
      <c r="Q1118">
        <v>2</v>
      </c>
      <c r="R1118">
        <v>0</v>
      </c>
      <c r="S1118">
        <v>0</v>
      </c>
      <c r="T1118">
        <v>0</v>
      </c>
      <c r="U1118">
        <v>0</v>
      </c>
      <c r="V1118">
        <v>0</v>
      </c>
      <c r="W1118">
        <v>0</v>
      </c>
      <c r="X1118">
        <v>0</v>
      </c>
      <c r="Y1118">
        <v>0</v>
      </c>
      <c r="Z1118">
        <v>0</v>
      </c>
      <c r="AA1118">
        <v>0</v>
      </c>
      <c r="AB1118">
        <v>0</v>
      </c>
      <c r="AC1118">
        <v>0</v>
      </c>
    </row>
    <row r="1119" spans="1:29" x14ac:dyDescent="0.25">
      <c r="A1119" s="86"/>
      <c r="B1119" t="s">
        <v>111</v>
      </c>
      <c r="C1119" s="2">
        <v>43881</v>
      </c>
      <c r="D1119">
        <v>93</v>
      </c>
      <c r="E1119">
        <v>70</v>
      </c>
      <c r="F1119">
        <v>3</v>
      </c>
      <c r="G1119">
        <v>5</v>
      </c>
      <c r="H1119">
        <v>2</v>
      </c>
      <c r="I1119">
        <v>3</v>
      </c>
      <c r="J1119">
        <v>13</v>
      </c>
      <c r="K1119">
        <v>2</v>
      </c>
      <c r="L1119">
        <v>3</v>
      </c>
      <c r="M1119">
        <v>0</v>
      </c>
      <c r="N1119">
        <v>8</v>
      </c>
      <c r="O1119">
        <v>0</v>
      </c>
      <c r="P1119">
        <v>0</v>
      </c>
      <c r="Q1119">
        <v>37</v>
      </c>
      <c r="R1119">
        <v>8</v>
      </c>
      <c r="S1119">
        <v>0</v>
      </c>
      <c r="T1119">
        <v>8</v>
      </c>
      <c r="U1119">
        <v>0</v>
      </c>
      <c r="V1119">
        <v>0</v>
      </c>
      <c r="W1119">
        <v>5</v>
      </c>
      <c r="X1119">
        <v>0</v>
      </c>
      <c r="Y1119">
        <v>0</v>
      </c>
      <c r="Z1119">
        <v>0</v>
      </c>
      <c r="AA1119">
        <v>0</v>
      </c>
      <c r="AB1119">
        <v>0</v>
      </c>
      <c r="AC1119">
        <v>0</v>
      </c>
    </row>
    <row r="1120" spans="1:29" x14ac:dyDescent="0.25">
      <c r="A1120" s="86"/>
      <c r="B1120" t="s">
        <v>112</v>
      </c>
      <c r="C1120" s="2">
        <v>43881</v>
      </c>
      <c r="D1120">
        <v>6</v>
      </c>
      <c r="E1120">
        <v>0</v>
      </c>
      <c r="F1120">
        <v>0</v>
      </c>
      <c r="G1120">
        <v>0</v>
      </c>
      <c r="H1120">
        <v>0</v>
      </c>
      <c r="I1120">
        <v>0</v>
      </c>
      <c r="J1120">
        <v>0</v>
      </c>
      <c r="K1120">
        <v>0</v>
      </c>
      <c r="L1120">
        <v>0</v>
      </c>
      <c r="M1120">
        <v>0</v>
      </c>
      <c r="N1120">
        <v>0</v>
      </c>
      <c r="O1120">
        <v>0</v>
      </c>
      <c r="P1120">
        <v>0</v>
      </c>
      <c r="Q1120">
        <v>1</v>
      </c>
      <c r="R1120">
        <v>0</v>
      </c>
      <c r="S1120">
        <v>0</v>
      </c>
      <c r="T1120">
        <v>0</v>
      </c>
      <c r="U1120">
        <v>0</v>
      </c>
      <c r="V1120">
        <v>0</v>
      </c>
      <c r="W1120">
        <v>0</v>
      </c>
      <c r="X1120">
        <v>0</v>
      </c>
      <c r="Y1120">
        <v>0</v>
      </c>
      <c r="Z1120">
        <v>0</v>
      </c>
      <c r="AA1120">
        <v>0</v>
      </c>
      <c r="AB1120">
        <v>0</v>
      </c>
      <c r="AC1120">
        <v>0</v>
      </c>
    </row>
    <row r="1121" spans="1:29" x14ac:dyDescent="0.25">
      <c r="A1121" s="86"/>
      <c r="B1121" t="s">
        <v>113</v>
      </c>
      <c r="C1121" s="2">
        <v>43881</v>
      </c>
      <c r="D1121">
        <v>119</v>
      </c>
      <c r="E1121">
        <v>92</v>
      </c>
      <c r="F1121">
        <v>7</v>
      </c>
      <c r="G1121">
        <v>7</v>
      </c>
      <c r="H1121">
        <v>4</v>
      </c>
      <c r="I1121">
        <v>7</v>
      </c>
      <c r="J1121">
        <v>18</v>
      </c>
      <c r="K1121">
        <v>0</v>
      </c>
      <c r="L1121">
        <v>7</v>
      </c>
      <c r="M1121">
        <v>8</v>
      </c>
      <c r="N1121">
        <v>10</v>
      </c>
      <c r="O1121">
        <v>0</v>
      </c>
      <c r="P1121">
        <v>0</v>
      </c>
      <c r="Q1121">
        <v>61</v>
      </c>
      <c r="R1121">
        <v>8</v>
      </c>
      <c r="S1121">
        <v>3</v>
      </c>
      <c r="T1121">
        <v>14</v>
      </c>
      <c r="U1121">
        <v>0</v>
      </c>
      <c r="V1121">
        <v>0</v>
      </c>
      <c r="W1121">
        <v>6</v>
      </c>
      <c r="X1121">
        <v>0</v>
      </c>
      <c r="Y1121">
        <v>0</v>
      </c>
      <c r="Z1121">
        <v>0</v>
      </c>
      <c r="AA1121">
        <v>0</v>
      </c>
      <c r="AB1121">
        <v>0</v>
      </c>
      <c r="AC1121">
        <v>0</v>
      </c>
    </row>
    <row r="1122" spans="1:29" x14ac:dyDescent="0.25">
      <c r="A1122" s="86" t="s">
        <v>174</v>
      </c>
      <c r="B1122" t="s">
        <v>110</v>
      </c>
      <c r="C1122" s="2">
        <v>43881</v>
      </c>
      <c r="D1122">
        <v>1</v>
      </c>
      <c r="E1122">
        <v>1</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row>
    <row r="1123" spans="1:29" x14ac:dyDescent="0.25">
      <c r="A1123" s="86"/>
      <c r="B1123" t="s">
        <v>111</v>
      </c>
      <c r="C1123" s="2">
        <v>43881</v>
      </c>
      <c r="D1123">
        <v>216</v>
      </c>
      <c r="E1123">
        <v>174</v>
      </c>
      <c r="F1123">
        <v>7</v>
      </c>
      <c r="G1123">
        <v>13</v>
      </c>
      <c r="H1123">
        <v>3</v>
      </c>
      <c r="I1123">
        <v>7</v>
      </c>
      <c r="J1123">
        <v>18</v>
      </c>
      <c r="K1123">
        <v>4</v>
      </c>
      <c r="L1123">
        <v>7</v>
      </c>
      <c r="M1123">
        <v>3</v>
      </c>
      <c r="N1123">
        <v>21</v>
      </c>
      <c r="O1123">
        <v>0</v>
      </c>
      <c r="P1123">
        <v>0</v>
      </c>
      <c r="Q1123">
        <v>23</v>
      </c>
      <c r="R1123">
        <v>1</v>
      </c>
      <c r="S1123">
        <v>1</v>
      </c>
      <c r="T1123">
        <v>4</v>
      </c>
      <c r="U1123">
        <v>0</v>
      </c>
      <c r="V1123">
        <v>0</v>
      </c>
      <c r="W1123">
        <v>1</v>
      </c>
      <c r="X1123">
        <v>0</v>
      </c>
      <c r="Y1123">
        <v>0</v>
      </c>
      <c r="Z1123">
        <v>0</v>
      </c>
      <c r="AA1123">
        <v>0</v>
      </c>
      <c r="AB1123">
        <v>0</v>
      </c>
      <c r="AC1123">
        <v>0</v>
      </c>
    </row>
    <row r="1124" spans="1:29" x14ac:dyDescent="0.25">
      <c r="A1124" s="86"/>
      <c r="B1124" t="s">
        <v>112</v>
      </c>
      <c r="C1124" s="2">
        <v>43881</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row>
    <row r="1125" spans="1:29" x14ac:dyDescent="0.25">
      <c r="A1125" s="86"/>
      <c r="B1125" t="s">
        <v>113</v>
      </c>
      <c r="C1125" s="2">
        <v>43881</v>
      </c>
      <c r="D1125">
        <v>291</v>
      </c>
      <c r="E1125">
        <v>220</v>
      </c>
      <c r="F1125">
        <v>13</v>
      </c>
      <c r="G1125">
        <v>8</v>
      </c>
      <c r="H1125">
        <v>3</v>
      </c>
      <c r="I1125">
        <v>13</v>
      </c>
      <c r="J1125">
        <v>26</v>
      </c>
      <c r="K1125">
        <v>6</v>
      </c>
      <c r="L1125">
        <v>13</v>
      </c>
      <c r="M1125">
        <v>12</v>
      </c>
      <c r="N1125">
        <v>43</v>
      </c>
      <c r="O1125">
        <v>0</v>
      </c>
      <c r="P1125">
        <v>0</v>
      </c>
      <c r="Q1125">
        <v>66</v>
      </c>
      <c r="R1125">
        <v>1</v>
      </c>
      <c r="S1125">
        <v>0</v>
      </c>
      <c r="T1125">
        <v>9</v>
      </c>
      <c r="U1125">
        <v>0</v>
      </c>
      <c r="V1125">
        <v>0</v>
      </c>
      <c r="W1125">
        <v>0</v>
      </c>
      <c r="X1125">
        <v>0</v>
      </c>
      <c r="Y1125">
        <v>0</v>
      </c>
      <c r="Z1125">
        <v>0</v>
      </c>
      <c r="AA1125">
        <v>0</v>
      </c>
      <c r="AB1125">
        <v>0</v>
      </c>
      <c r="AC1125">
        <v>0</v>
      </c>
    </row>
    <row r="1126" spans="1:29" x14ac:dyDescent="0.25">
      <c r="A1126" s="86" t="s">
        <v>175</v>
      </c>
      <c r="B1126" t="s">
        <v>110</v>
      </c>
      <c r="C1126" s="2">
        <v>43881</v>
      </c>
      <c r="D1126">
        <v>0</v>
      </c>
      <c r="E1126">
        <v>0</v>
      </c>
      <c r="F1126">
        <v>0</v>
      </c>
      <c r="G1126">
        <v>0</v>
      </c>
      <c r="H1126">
        <v>0</v>
      </c>
      <c r="I1126">
        <v>0</v>
      </c>
      <c r="J1126">
        <v>0</v>
      </c>
      <c r="K1126">
        <v>0</v>
      </c>
      <c r="L1126">
        <v>0</v>
      </c>
      <c r="M1126">
        <v>0</v>
      </c>
      <c r="N1126">
        <v>0</v>
      </c>
      <c r="O1126">
        <v>0</v>
      </c>
      <c r="P1126">
        <v>0</v>
      </c>
      <c r="Q1126">
        <v>1</v>
      </c>
      <c r="R1126">
        <v>1</v>
      </c>
      <c r="S1126">
        <v>0</v>
      </c>
      <c r="T1126">
        <v>0</v>
      </c>
      <c r="U1126">
        <v>0</v>
      </c>
      <c r="V1126">
        <v>0</v>
      </c>
      <c r="W1126">
        <v>0</v>
      </c>
      <c r="X1126">
        <v>0</v>
      </c>
      <c r="Y1126">
        <v>0</v>
      </c>
      <c r="Z1126">
        <v>0</v>
      </c>
      <c r="AA1126">
        <v>0</v>
      </c>
      <c r="AB1126">
        <v>0</v>
      </c>
      <c r="AC1126">
        <v>0</v>
      </c>
    </row>
    <row r="1127" spans="1:29" x14ac:dyDescent="0.25">
      <c r="A1127" s="86"/>
      <c r="B1127" t="s">
        <v>111</v>
      </c>
      <c r="C1127" s="2">
        <v>43881</v>
      </c>
      <c r="D1127">
        <v>69</v>
      </c>
      <c r="E1127">
        <v>57</v>
      </c>
      <c r="F1127">
        <v>4</v>
      </c>
      <c r="G1127">
        <v>5</v>
      </c>
      <c r="H1127">
        <v>1</v>
      </c>
      <c r="I1127">
        <v>4</v>
      </c>
      <c r="J1127">
        <v>4</v>
      </c>
      <c r="K1127">
        <v>1</v>
      </c>
      <c r="L1127">
        <v>4</v>
      </c>
      <c r="M1127">
        <v>0</v>
      </c>
      <c r="N1127">
        <v>2</v>
      </c>
      <c r="O1127">
        <v>0</v>
      </c>
      <c r="P1127">
        <v>0</v>
      </c>
      <c r="Q1127">
        <v>13</v>
      </c>
      <c r="R1127">
        <v>0</v>
      </c>
      <c r="S1127">
        <v>0</v>
      </c>
      <c r="T1127">
        <v>0</v>
      </c>
      <c r="U1127">
        <v>0</v>
      </c>
      <c r="V1127">
        <v>0</v>
      </c>
      <c r="W1127">
        <v>0</v>
      </c>
      <c r="X1127">
        <v>0</v>
      </c>
      <c r="Y1127">
        <v>0</v>
      </c>
      <c r="Z1127">
        <v>0</v>
      </c>
      <c r="AA1127">
        <v>0</v>
      </c>
      <c r="AB1127">
        <v>0</v>
      </c>
      <c r="AC1127">
        <v>0</v>
      </c>
    </row>
    <row r="1128" spans="1:29" x14ac:dyDescent="0.25">
      <c r="A1128" s="86"/>
      <c r="B1128" t="s">
        <v>112</v>
      </c>
      <c r="C1128" s="2">
        <v>43881</v>
      </c>
      <c r="D1128">
        <v>1</v>
      </c>
      <c r="E1128">
        <v>1</v>
      </c>
      <c r="F1128">
        <v>0</v>
      </c>
      <c r="G1128">
        <v>0</v>
      </c>
      <c r="H1128">
        <v>0</v>
      </c>
      <c r="I1128">
        <v>0</v>
      </c>
      <c r="J1128">
        <v>0</v>
      </c>
      <c r="K1128">
        <v>0</v>
      </c>
      <c r="L1128">
        <v>0</v>
      </c>
      <c r="M1128">
        <v>0</v>
      </c>
      <c r="N1128">
        <v>1</v>
      </c>
      <c r="O1128">
        <v>0</v>
      </c>
      <c r="P1128">
        <v>0</v>
      </c>
      <c r="Q1128">
        <v>0</v>
      </c>
      <c r="R1128">
        <v>0</v>
      </c>
      <c r="S1128">
        <v>0</v>
      </c>
      <c r="T1128">
        <v>0</v>
      </c>
      <c r="U1128">
        <v>0</v>
      </c>
      <c r="V1128">
        <v>0</v>
      </c>
      <c r="W1128">
        <v>0</v>
      </c>
      <c r="X1128">
        <v>0</v>
      </c>
      <c r="Y1128">
        <v>0</v>
      </c>
      <c r="Z1128">
        <v>0</v>
      </c>
      <c r="AA1128">
        <v>0</v>
      </c>
      <c r="AB1128">
        <v>0</v>
      </c>
      <c r="AC1128">
        <v>0</v>
      </c>
    </row>
    <row r="1129" spans="1:29" x14ac:dyDescent="0.25">
      <c r="A1129" s="86"/>
      <c r="B1129" t="s">
        <v>113</v>
      </c>
      <c r="C1129" s="2">
        <v>43881</v>
      </c>
      <c r="D1129">
        <v>85</v>
      </c>
      <c r="E1129">
        <v>73</v>
      </c>
      <c r="F1129">
        <v>2</v>
      </c>
      <c r="G1129">
        <v>5</v>
      </c>
      <c r="H1129">
        <v>1</v>
      </c>
      <c r="I1129">
        <v>2</v>
      </c>
      <c r="J1129">
        <v>2</v>
      </c>
      <c r="K1129">
        <v>0</v>
      </c>
      <c r="L1129">
        <v>2</v>
      </c>
      <c r="M1129">
        <v>2</v>
      </c>
      <c r="N1129">
        <v>6</v>
      </c>
      <c r="O1129">
        <v>0</v>
      </c>
      <c r="P1129">
        <v>0</v>
      </c>
      <c r="Q1129">
        <v>28</v>
      </c>
      <c r="R1129">
        <v>3</v>
      </c>
      <c r="S1129">
        <v>7</v>
      </c>
      <c r="T1129">
        <v>4</v>
      </c>
      <c r="U1129">
        <v>0</v>
      </c>
      <c r="V1129">
        <v>0</v>
      </c>
      <c r="W1129">
        <v>4</v>
      </c>
      <c r="X1129">
        <v>2</v>
      </c>
      <c r="Y1129">
        <v>0</v>
      </c>
      <c r="Z1129">
        <v>0</v>
      </c>
      <c r="AA1129">
        <v>0</v>
      </c>
      <c r="AB1129">
        <v>0</v>
      </c>
      <c r="AC1129">
        <v>0</v>
      </c>
    </row>
    <row r="1130" spans="1:29" x14ac:dyDescent="0.25">
      <c r="A1130" s="86" t="s">
        <v>176</v>
      </c>
      <c r="B1130" t="s">
        <v>110</v>
      </c>
      <c r="C1130" s="2">
        <v>43881</v>
      </c>
      <c r="D1130">
        <v>0</v>
      </c>
      <c r="E1130">
        <v>1</v>
      </c>
      <c r="F1130">
        <v>0</v>
      </c>
      <c r="G1130">
        <v>1</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row>
    <row r="1131" spans="1:29" x14ac:dyDescent="0.25">
      <c r="A1131" s="86"/>
      <c r="B1131" t="s">
        <v>111</v>
      </c>
      <c r="C1131" s="2">
        <v>43881</v>
      </c>
      <c r="D1131">
        <v>53</v>
      </c>
      <c r="E1131">
        <v>35</v>
      </c>
      <c r="F1131">
        <v>1</v>
      </c>
      <c r="G1131">
        <v>0</v>
      </c>
      <c r="H1131">
        <v>0</v>
      </c>
      <c r="I1131">
        <v>1</v>
      </c>
      <c r="J1131">
        <v>0</v>
      </c>
      <c r="K1131">
        <v>0</v>
      </c>
      <c r="L1131">
        <v>0</v>
      </c>
      <c r="M1131">
        <v>1</v>
      </c>
      <c r="N1131">
        <v>3</v>
      </c>
      <c r="O1131">
        <v>0</v>
      </c>
      <c r="P1131">
        <v>0</v>
      </c>
      <c r="Q1131">
        <v>6</v>
      </c>
      <c r="R1131">
        <v>0</v>
      </c>
      <c r="S1131">
        <v>4</v>
      </c>
      <c r="T1131">
        <v>1</v>
      </c>
      <c r="U1131">
        <v>0</v>
      </c>
      <c r="V1131">
        <v>2</v>
      </c>
      <c r="W1131">
        <v>2</v>
      </c>
      <c r="X1131">
        <v>0</v>
      </c>
      <c r="Y1131">
        <v>0</v>
      </c>
      <c r="Z1131">
        <v>0</v>
      </c>
      <c r="AA1131">
        <v>0</v>
      </c>
      <c r="AB1131">
        <v>0</v>
      </c>
      <c r="AC1131">
        <v>0</v>
      </c>
    </row>
    <row r="1132" spans="1:29" x14ac:dyDescent="0.25">
      <c r="A1132" s="86"/>
      <c r="B1132" t="s">
        <v>112</v>
      </c>
      <c r="C1132" s="2">
        <v>43881</v>
      </c>
      <c r="D1132">
        <v>1</v>
      </c>
      <c r="E1132">
        <v>3</v>
      </c>
      <c r="F1132">
        <v>0</v>
      </c>
      <c r="G1132">
        <v>2</v>
      </c>
      <c r="H1132">
        <v>0</v>
      </c>
      <c r="I1132">
        <v>0</v>
      </c>
      <c r="J1132">
        <v>0</v>
      </c>
      <c r="K1132">
        <v>0</v>
      </c>
      <c r="L1132">
        <v>0</v>
      </c>
      <c r="M1132">
        <v>0</v>
      </c>
      <c r="N1132">
        <v>0</v>
      </c>
      <c r="O1132">
        <v>0</v>
      </c>
      <c r="P1132">
        <v>0</v>
      </c>
      <c r="Q1132">
        <v>0</v>
      </c>
      <c r="R1132">
        <v>0</v>
      </c>
      <c r="S1132">
        <v>2</v>
      </c>
      <c r="T1132">
        <v>0</v>
      </c>
      <c r="U1132">
        <v>0</v>
      </c>
      <c r="V1132">
        <v>2</v>
      </c>
      <c r="W1132">
        <v>0</v>
      </c>
      <c r="X1132">
        <v>0</v>
      </c>
      <c r="Y1132">
        <v>0</v>
      </c>
      <c r="Z1132">
        <v>0</v>
      </c>
      <c r="AA1132">
        <v>0</v>
      </c>
      <c r="AB1132">
        <v>0</v>
      </c>
      <c r="AC1132">
        <v>0</v>
      </c>
    </row>
    <row r="1133" spans="1:29" x14ac:dyDescent="0.25">
      <c r="A1133" s="86"/>
      <c r="B1133" t="s">
        <v>113</v>
      </c>
      <c r="C1133" s="2">
        <v>43881</v>
      </c>
      <c r="D1133">
        <v>62</v>
      </c>
      <c r="E1133">
        <v>42</v>
      </c>
      <c r="F1133">
        <v>2</v>
      </c>
      <c r="G1133">
        <v>1</v>
      </c>
      <c r="H1133">
        <v>0</v>
      </c>
      <c r="I1133">
        <v>2</v>
      </c>
      <c r="J1133">
        <v>2</v>
      </c>
      <c r="K1133">
        <v>0</v>
      </c>
      <c r="L1133">
        <v>2</v>
      </c>
      <c r="M1133">
        <v>3</v>
      </c>
      <c r="N1133">
        <v>2</v>
      </c>
      <c r="O1133">
        <v>0</v>
      </c>
      <c r="P1133">
        <v>0</v>
      </c>
      <c r="Q1133">
        <v>3</v>
      </c>
      <c r="R1133">
        <v>2</v>
      </c>
      <c r="S1133">
        <v>6</v>
      </c>
      <c r="T1133">
        <v>2</v>
      </c>
      <c r="U1133">
        <v>0</v>
      </c>
      <c r="V1133">
        <v>1</v>
      </c>
      <c r="W1133">
        <v>6</v>
      </c>
      <c r="X1133">
        <v>0</v>
      </c>
      <c r="Y1133">
        <v>0</v>
      </c>
      <c r="Z1133">
        <v>0</v>
      </c>
      <c r="AA1133">
        <v>0</v>
      </c>
      <c r="AB1133">
        <v>0</v>
      </c>
      <c r="AC1133">
        <v>0</v>
      </c>
    </row>
    <row r="1134" spans="1:29" x14ac:dyDescent="0.25">
      <c r="A1134" s="86" t="s">
        <v>177</v>
      </c>
      <c r="B1134" t="s">
        <v>110</v>
      </c>
      <c r="C1134" s="2">
        <v>43881</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row>
    <row r="1135" spans="1:29" x14ac:dyDescent="0.25">
      <c r="A1135" s="86"/>
      <c r="B1135" t="s">
        <v>111</v>
      </c>
      <c r="C1135" s="2">
        <v>43881</v>
      </c>
      <c r="D1135">
        <v>85</v>
      </c>
      <c r="E1135">
        <v>67</v>
      </c>
      <c r="F1135">
        <v>2</v>
      </c>
      <c r="G1135">
        <v>2</v>
      </c>
      <c r="H1135">
        <v>0</v>
      </c>
      <c r="I1135">
        <v>2</v>
      </c>
      <c r="J1135">
        <v>2</v>
      </c>
      <c r="K1135">
        <v>1</v>
      </c>
      <c r="L1135">
        <v>2</v>
      </c>
      <c r="M1135">
        <v>0</v>
      </c>
      <c r="N1135">
        <v>1</v>
      </c>
      <c r="O1135">
        <v>0</v>
      </c>
      <c r="P1135">
        <v>0</v>
      </c>
      <c r="Q1135">
        <v>13</v>
      </c>
      <c r="R1135">
        <v>2</v>
      </c>
      <c r="S1135">
        <v>4</v>
      </c>
      <c r="T1135">
        <v>1</v>
      </c>
      <c r="U1135">
        <v>1</v>
      </c>
      <c r="V1135">
        <v>2</v>
      </c>
      <c r="W1135">
        <v>1</v>
      </c>
      <c r="X1135">
        <v>0</v>
      </c>
      <c r="Y1135">
        <v>0</v>
      </c>
      <c r="Z1135">
        <v>0</v>
      </c>
      <c r="AA1135">
        <v>0</v>
      </c>
      <c r="AB1135">
        <v>0</v>
      </c>
      <c r="AC1135">
        <v>0</v>
      </c>
    </row>
    <row r="1136" spans="1:29" x14ac:dyDescent="0.25">
      <c r="A1136" s="86"/>
      <c r="B1136" t="s">
        <v>112</v>
      </c>
      <c r="C1136" s="2">
        <v>43881</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row>
    <row r="1137" spans="1:29" x14ac:dyDescent="0.25">
      <c r="A1137" s="86"/>
      <c r="B1137" t="s">
        <v>113</v>
      </c>
      <c r="C1137" s="2">
        <v>43881</v>
      </c>
      <c r="D1137">
        <v>113</v>
      </c>
      <c r="E1137">
        <v>100</v>
      </c>
      <c r="F1137">
        <v>1</v>
      </c>
      <c r="G1137">
        <v>7</v>
      </c>
      <c r="H1137">
        <v>0</v>
      </c>
      <c r="I1137">
        <v>1</v>
      </c>
      <c r="J1137">
        <v>3</v>
      </c>
      <c r="K1137">
        <v>3</v>
      </c>
      <c r="L1137">
        <v>1</v>
      </c>
      <c r="M1137">
        <v>0</v>
      </c>
      <c r="N1137">
        <v>4</v>
      </c>
      <c r="O1137">
        <v>1</v>
      </c>
      <c r="P1137">
        <v>1</v>
      </c>
      <c r="Q1137">
        <v>20</v>
      </c>
      <c r="R1137">
        <v>1</v>
      </c>
      <c r="S1137">
        <v>10</v>
      </c>
      <c r="T1137">
        <v>0</v>
      </c>
      <c r="U1137">
        <v>1</v>
      </c>
      <c r="V1137">
        <v>5</v>
      </c>
      <c r="W1137">
        <v>3</v>
      </c>
      <c r="X1137">
        <v>0</v>
      </c>
      <c r="Y1137">
        <v>0</v>
      </c>
      <c r="Z1137">
        <v>0</v>
      </c>
      <c r="AA1137">
        <v>0</v>
      </c>
      <c r="AB1137">
        <v>0</v>
      </c>
      <c r="AC1137">
        <v>0</v>
      </c>
    </row>
    <row r="1138" spans="1:29" x14ac:dyDescent="0.25">
      <c r="A1138" s="86" t="s">
        <v>178</v>
      </c>
      <c r="B1138" t="s">
        <v>110</v>
      </c>
      <c r="C1138" s="2">
        <v>43881</v>
      </c>
      <c r="D1138">
        <v>0</v>
      </c>
      <c r="E1138">
        <v>0</v>
      </c>
      <c r="F1138">
        <v>0</v>
      </c>
      <c r="G1138">
        <v>0</v>
      </c>
      <c r="H1138">
        <v>0</v>
      </c>
      <c r="I1138">
        <v>0</v>
      </c>
      <c r="J1138">
        <v>0</v>
      </c>
      <c r="K1138">
        <v>0</v>
      </c>
      <c r="L1138">
        <v>0</v>
      </c>
      <c r="M1138">
        <v>0</v>
      </c>
      <c r="N1138">
        <v>0</v>
      </c>
      <c r="O1138">
        <v>0</v>
      </c>
      <c r="P1138">
        <v>0</v>
      </c>
      <c r="Q1138">
        <v>0</v>
      </c>
      <c r="R1138">
        <v>0</v>
      </c>
      <c r="S1138">
        <v>1</v>
      </c>
      <c r="T1138">
        <v>1</v>
      </c>
      <c r="U1138">
        <v>0</v>
      </c>
      <c r="V1138">
        <v>0</v>
      </c>
      <c r="W1138">
        <v>0</v>
      </c>
      <c r="X1138">
        <v>0</v>
      </c>
      <c r="Y1138">
        <v>0</v>
      </c>
      <c r="Z1138">
        <v>0</v>
      </c>
      <c r="AA1138">
        <v>0</v>
      </c>
      <c r="AB1138">
        <v>0</v>
      </c>
      <c r="AC1138">
        <v>0</v>
      </c>
    </row>
    <row r="1139" spans="1:29" x14ac:dyDescent="0.25">
      <c r="A1139" s="86"/>
      <c r="B1139" t="s">
        <v>111</v>
      </c>
      <c r="C1139" s="2">
        <v>43881</v>
      </c>
      <c r="D1139">
        <v>65</v>
      </c>
      <c r="E1139">
        <v>59</v>
      </c>
      <c r="F1139">
        <v>3</v>
      </c>
      <c r="G1139">
        <v>2</v>
      </c>
      <c r="H1139">
        <v>0</v>
      </c>
      <c r="I1139">
        <v>3</v>
      </c>
      <c r="J1139">
        <v>4</v>
      </c>
      <c r="K1139">
        <v>4</v>
      </c>
      <c r="L1139">
        <v>3</v>
      </c>
      <c r="M1139">
        <v>0</v>
      </c>
      <c r="N1139">
        <v>1</v>
      </c>
      <c r="O1139">
        <v>0</v>
      </c>
      <c r="P1139">
        <v>0</v>
      </c>
      <c r="Q1139">
        <v>5</v>
      </c>
      <c r="R1139">
        <v>0</v>
      </c>
      <c r="S1139">
        <v>3</v>
      </c>
      <c r="T1139">
        <v>2</v>
      </c>
      <c r="U1139">
        <v>2</v>
      </c>
      <c r="V1139">
        <v>0</v>
      </c>
      <c r="W1139">
        <v>0</v>
      </c>
      <c r="X1139">
        <v>0</v>
      </c>
      <c r="Y1139">
        <v>0</v>
      </c>
      <c r="Z1139">
        <v>0</v>
      </c>
      <c r="AA1139">
        <v>0</v>
      </c>
      <c r="AB1139">
        <v>0</v>
      </c>
      <c r="AC1139">
        <v>0</v>
      </c>
    </row>
    <row r="1140" spans="1:29" x14ac:dyDescent="0.25">
      <c r="A1140" s="86"/>
      <c r="B1140" t="s">
        <v>112</v>
      </c>
      <c r="C1140" s="2">
        <v>43881</v>
      </c>
      <c r="D1140">
        <v>0</v>
      </c>
      <c r="E1140">
        <v>1</v>
      </c>
      <c r="F1140">
        <v>0</v>
      </c>
      <c r="G1140">
        <v>1</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row>
    <row r="1141" spans="1:29" x14ac:dyDescent="0.25">
      <c r="A1141" s="86"/>
      <c r="B1141" t="s">
        <v>113</v>
      </c>
      <c r="C1141" s="2">
        <v>43881</v>
      </c>
      <c r="D1141">
        <v>81</v>
      </c>
      <c r="E1141">
        <v>61</v>
      </c>
      <c r="F1141">
        <v>2</v>
      </c>
      <c r="G1141">
        <v>3</v>
      </c>
      <c r="H1141">
        <v>1</v>
      </c>
      <c r="I1141">
        <v>2</v>
      </c>
      <c r="J1141">
        <v>5</v>
      </c>
      <c r="K1141">
        <v>5</v>
      </c>
      <c r="L1141">
        <v>2</v>
      </c>
      <c r="M1141">
        <v>0</v>
      </c>
      <c r="N1141">
        <v>3</v>
      </c>
      <c r="O1141">
        <v>0</v>
      </c>
      <c r="P1141">
        <v>0</v>
      </c>
      <c r="Q1141">
        <v>14</v>
      </c>
      <c r="R1141">
        <v>0</v>
      </c>
      <c r="S1141">
        <v>3</v>
      </c>
      <c r="T1141">
        <v>2</v>
      </c>
      <c r="U1141">
        <v>1</v>
      </c>
      <c r="V1141">
        <v>0</v>
      </c>
      <c r="W1141">
        <v>0</v>
      </c>
      <c r="X1141">
        <v>0</v>
      </c>
      <c r="Y1141">
        <v>0</v>
      </c>
      <c r="Z1141">
        <v>0</v>
      </c>
      <c r="AA1141">
        <v>0</v>
      </c>
      <c r="AB1141">
        <v>0</v>
      </c>
      <c r="AC1141">
        <v>0</v>
      </c>
    </row>
    <row r="1142" spans="1:29" x14ac:dyDescent="0.25">
      <c r="A1142" s="86" t="s">
        <v>179</v>
      </c>
      <c r="B1142" t="s">
        <v>110</v>
      </c>
      <c r="C1142" s="2">
        <v>43881</v>
      </c>
      <c r="D1142">
        <v>1</v>
      </c>
      <c r="E1142">
        <v>2</v>
      </c>
      <c r="F1142">
        <v>0</v>
      </c>
      <c r="G1142">
        <v>1</v>
      </c>
      <c r="H1142">
        <v>0</v>
      </c>
      <c r="I1142">
        <v>0</v>
      </c>
      <c r="J1142">
        <v>1</v>
      </c>
      <c r="K1142">
        <v>0</v>
      </c>
      <c r="L1142">
        <v>0</v>
      </c>
      <c r="M1142">
        <v>8</v>
      </c>
      <c r="N1142">
        <v>0</v>
      </c>
      <c r="O1142">
        <v>68</v>
      </c>
      <c r="P1142">
        <v>51</v>
      </c>
      <c r="Q1142">
        <v>5</v>
      </c>
      <c r="R1142">
        <v>0</v>
      </c>
      <c r="S1142">
        <v>0</v>
      </c>
      <c r="T1142">
        <v>0</v>
      </c>
      <c r="U1142">
        <v>0</v>
      </c>
      <c r="V1142">
        <v>0</v>
      </c>
      <c r="W1142">
        <v>0</v>
      </c>
      <c r="X1142">
        <v>0</v>
      </c>
      <c r="Y1142">
        <v>0</v>
      </c>
      <c r="Z1142">
        <v>0</v>
      </c>
      <c r="AA1142">
        <v>0</v>
      </c>
      <c r="AB1142">
        <v>0</v>
      </c>
      <c r="AC1142">
        <v>0</v>
      </c>
    </row>
    <row r="1143" spans="1:29" x14ac:dyDescent="0.25">
      <c r="A1143" s="86"/>
      <c r="B1143" t="s">
        <v>111</v>
      </c>
      <c r="C1143" s="2">
        <v>43881</v>
      </c>
      <c r="D1143">
        <v>105</v>
      </c>
      <c r="E1143">
        <v>98</v>
      </c>
      <c r="F1143">
        <v>5</v>
      </c>
      <c r="G1143">
        <v>8</v>
      </c>
      <c r="H1143">
        <v>0</v>
      </c>
      <c r="I1143">
        <v>6</v>
      </c>
      <c r="J1143">
        <v>23</v>
      </c>
      <c r="K1143">
        <v>5</v>
      </c>
      <c r="L1143">
        <v>6</v>
      </c>
      <c r="M1143">
        <v>261</v>
      </c>
      <c r="N1143">
        <v>1</v>
      </c>
      <c r="O1143">
        <v>379</v>
      </c>
      <c r="P1143">
        <v>289</v>
      </c>
      <c r="Q1143">
        <v>30</v>
      </c>
      <c r="R1143">
        <v>1</v>
      </c>
      <c r="S1143">
        <v>0</v>
      </c>
      <c r="T1143">
        <v>2</v>
      </c>
      <c r="U1143">
        <v>0</v>
      </c>
      <c r="V1143">
        <v>0</v>
      </c>
      <c r="W1143">
        <v>1</v>
      </c>
      <c r="X1143">
        <v>0</v>
      </c>
      <c r="Y1143">
        <v>0</v>
      </c>
      <c r="Z1143">
        <v>0</v>
      </c>
      <c r="AA1143">
        <v>0</v>
      </c>
      <c r="AB1143">
        <v>0</v>
      </c>
      <c r="AC1143">
        <v>0</v>
      </c>
    </row>
    <row r="1144" spans="1:29" x14ac:dyDescent="0.25">
      <c r="A1144" s="86"/>
      <c r="B1144" t="s">
        <v>112</v>
      </c>
      <c r="C1144" s="2">
        <v>43881</v>
      </c>
      <c r="D1144">
        <v>0</v>
      </c>
      <c r="E1144">
        <v>2</v>
      </c>
      <c r="F1144">
        <v>0</v>
      </c>
      <c r="G1144">
        <v>1</v>
      </c>
      <c r="H1144">
        <v>0</v>
      </c>
      <c r="I1144">
        <v>0</v>
      </c>
      <c r="J1144">
        <v>0</v>
      </c>
      <c r="K1144">
        <v>0</v>
      </c>
      <c r="L1144">
        <v>0</v>
      </c>
      <c r="M1144">
        <v>10</v>
      </c>
      <c r="N1144">
        <v>0</v>
      </c>
      <c r="O1144">
        <v>64</v>
      </c>
      <c r="P1144">
        <v>50</v>
      </c>
      <c r="Q1144">
        <v>3</v>
      </c>
      <c r="R1144">
        <v>0</v>
      </c>
      <c r="S1144">
        <v>0</v>
      </c>
      <c r="T1144">
        <v>1</v>
      </c>
      <c r="U1144">
        <v>0</v>
      </c>
      <c r="V1144">
        <v>0</v>
      </c>
      <c r="W1144">
        <v>0</v>
      </c>
      <c r="X1144">
        <v>0</v>
      </c>
      <c r="Y1144">
        <v>0</v>
      </c>
      <c r="Z1144">
        <v>0</v>
      </c>
      <c r="AA1144">
        <v>0</v>
      </c>
      <c r="AB1144">
        <v>0</v>
      </c>
      <c r="AC1144">
        <v>0</v>
      </c>
    </row>
    <row r="1145" spans="1:29" x14ac:dyDescent="0.25">
      <c r="A1145" s="86"/>
      <c r="B1145" t="s">
        <v>113</v>
      </c>
      <c r="C1145" s="2">
        <v>43881</v>
      </c>
      <c r="D1145">
        <v>113</v>
      </c>
      <c r="E1145">
        <v>101</v>
      </c>
      <c r="F1145">
        <v>3</v>
      </c>
      <c r="G1145">
        <v>4</v>
      </c>
      <c r="H1145">
        <v>1</v>
      </c>
      <c r="I1145">
        <v>3</v>
      </c>
      <c r="J1145">
        <v>22</v>
      </c>
      <c r="K1145">
        <v>2</v>
      </c>
      <c r="L1145">
        <v>3</v>
      </c>
      <c r="M1145">
        <v>691</v>
      </c>
      <c r="N1145">
        <v>4</v>
      </c>
      <c r="O1145">
        <v>703</v>
      </c>
      <c r="P1145">
        <v>562</v>
      </c>
      <c r="Q1145">
        <v>53</v>
      </c>
      <c r="R1145">
        <v>1</v>
      </c>
      <c r="S1145">
        <v>0</v>
      </c>
      <c r="T1145">
        <v>5</v>
      </c>
      <c r="U1145">
        <v>0</v>
      </c>
      <c r="V1145">
        <v>0</v>
      </c>
      <c r="W1145">
        <v>1</v>
      </c>
      <c r="X1145">
        <v>0</v>
      </c>
      <c r="Y1145">
        <v>0</v>
      </c>
      <c r="Z1145">
        <v>0</v>
      </c>
      <c r="AA1145">
        <v>0</v>
      </c>
      <c r="AB1145">
        <v>0</v>
      </c>
      <c r="AC1145">
        <v>0</v>
      </c>
    </row>
    <row r="1146" spans="1:29" x14ac:dyDescent="0.25">
      <c r="A1146" s="86" t="s">
        <v>180</v>
      </c>
      <c r="B1146" t="s">
        <v>110</v>
      </c>
      <c r="C1146" s="2">
        <v>43881</v>
      </c>
      <c r="D1146">
        <v>1</v>
      </c>
      <c r="E1146">
        <v>0</v>
      </c>
      <c r="F1146">
        <v>0</v>
      </c>
      <c r="G1146">
        <v>0</v>
      </c>
      <c r="H1146">
        <v>0</v>
      </c>
      <c r="I1146">
        <v>0</v>
      </c>
      <c r="J1146">
        <v>0</v>
      </c>
      <c r="K1146">
        <v>0</v>
      </c>
      <c r="L1146">
        <v>0</v>
      </c>
      <c r="M1146">
        <v>0</v>
      </c>
      <c r="N1146">
        <v>1</v>
      </c>
      <c r="O1146">
        <v>0</v>
      </c>
      <c r="P1146">
        <v>0</v>
      </c>
      <c r="Q1146">
        <v>1</v>
      </c>
      <c r="R1146">
        <v>0</v>
      </c>
      <c r="S1146">
        <v>0</v>
      </c>
      <c r="T1146">
        <v>0</v>
      </c>
      <c r="U1146">
        <v>0</v>
      </c>
      <c r="V1146">
        <v>0</v>
      </c>
      <c r="W1146">
        <v>0</v>
      </c>
      <c r="X1146">
        <v>0</v>
      </c>
      <c r="Y1146">
        <v>0</v>
      </c>
      <c r="Z1146">
        <v>0</v>
      </c>
      <c r="AA1146">
        <v>0</v>
      </c>
      <c r="AB1146">
        <v>0</v>
      </c>
      <c r="AC1146">
        <v>0</v>
      </c>
    </row>
    <row r="1147" spans="1:29" x14ac:dyDescent="0.25">
      <c r="A1147" s="86"/>
      <c r="B1147" t="s">
        <v>111</v>
      </c>
      <c r="C1147" s="2">
        <v>43881</v>
      </c>
      <c r="D1147">
        <v>162</v>
      </c>
      <c r="E1147">
        <v>95</v>
      </c>
      <c r="F1147">
        <v>5</v>
      </c>
      <c r="G1147">
        <v>3</v>
      </c>
      <c r="H1147">
        <v>1</v>
      </c>
      <c r="I1147">
        <v>5</v>
      </c>
      <c r="J1147">
        <v>5</v>
      </c>
      <c r="K1147">
        <v>3</v>
      </c>
      <c r="L1147">
        <v>5</v>
      </c>
      <c r="M1147">
        <v>0</v>
      </c>
      <c r="N1147">
        <v>4</v>
      </c>
      <c r="O1147">
        <v>0</v>
      </c>
      <c r="P1147">
        <v>0</v>
      </c>
      <c r="Q1147">
        <v>7</v>
      </c>
      <c r="R1147">
        <v>1</v>
      </c>
      <c r="S1147">
        <v>0</v>
      </c>
      <c r="T1147">
        <v>0</v>
      </c>
      <c r="U1147">
        <v>0</v>
      </c>
      <c r="V1147">
        <v>0</v>
      </c>
      <c r="W1147">
        <v>0</v>
      </c>
      <c r="X1147">
        <v>0</v>
      </c>
      <c r="Y1147">
        <v>0</v>
      </c>
      <c r="Z1147">
        <v>0</v>
      </c>
      <c r="AA1147">
        <v>0</v>
      </c>
      <c r="AB1147">
        <v>0</v>
      </c>
      <c r="AC1147">
        <v>0</v>
      </c>
    </row>
    <row r="1148" spans="1:29" x14ac:dyDescent="0.25">
      <c r="A1148" s="86"/>
      <c r="B1148" t="s">
        <v>112</v>
      </c>
      <c r="C1148" s="2">
        <v>43881</v>
      </c>
      <c r="D1148">
        <v>3</v>
      </c>
      <c r="E1148">
        <v>2</v>
      </c>
      <c r="F1148">
        <v>0</v>
      </c>
      <c r="G1148">
        <v>0</v>
      </c>
      <c r="H1148">
        <v>0</v>
      </c>
      <c r="I1148">
        <v>0</v>
      </c>
      <c r="J1148">
        <v>0</v>
      </c>
      <c r="K1148">
        <v>0</v>
      </c>
      <c r="L1148">
        <v>0</v>
      </c>
      <c r="M1148">
        <v>0</v>
      </c>
      <c r="N1148">
        <v>0</v>
      </c>
      <c r="O1148">
        <v>0</v>
      </c>
      <c r="P1148">
        <v>0</v>
      </c>
      <c r="Q1148">
        <v>1</v>
      </c>
      <c r="R1148">
        <v>0</v>
      </c>
      <c r="S1148">
        <v>0</v>
      </c>
      <c r="T1148">
        <v>0</v>
      </c>
      <c r="U1148">
        <v>0</v>
      </c>
      <c r="V1148">
        <v>0</v>
      </c>
      <c r="W1148">
        <v>0</v>
      </c>
      <c r="X1148">
        <v>0</v>
      </c>
      <c r="Y1148">
        <v>0</v>
      </c>
      <c r="Z1148">
        <v>0</v>
      </c>
      <c r="AA1148">
        <v>0</v>
      </c>
      <c r="AB1148">
        <v>0</v>
      </c>
      <c r="AC1148">
        <v>0</v>
      </c>
    </row>
    <row r="1149" spans="1:29" x14ac:dyDescent="0.25">
      <c r="A1149" s="86"/>
      <c r="B1149" t="s">
        <v>113</v>
      </c>
      <c r="C1149" s="2">
        <v>43881</v>
      </c>
      <c r="D1149">
        <v>169</v>
      </c>
      <c r="E1149">
        <v>119</v>
      </c>
      <c r="F1149">
        <v>2</v>
      </c>
      <c r="G1149">
        <v>3</v>
      </c>
      <c r="H1149">
        <v>1</v>
      </c>
      <c r="I1149">
        <v>2</v>
      </c>
      <c r="J1149">
        <v>3</v>
      </c>
      <c r="K1149">
        <v>3</v>
      </c>
      <c r="L1149">
        <v>2</v>
      </c>
      <c r="M1149">
        <v>7</v>
      </c>
      <c r="N1149">
        <v>6</v>
      </c>
      <c r="O1149">
        <v>0</v>
      </c>
      <c r="P1149">
        <v>0</v>
      </c>
      <c r="Q1149">
        <v>17</v>
      </c>
      <c r="R1149">
        <v>0</v>
      </c>
      <c r="S1149">
        <v>2</v>
      </c>
      <c r="T1149">
        <v>0</v>
      </c>
      <c r="U1149">
        <v>0</v>
      </c>
      <c r="V1149">
        <v>0</v>
      </c>
      <c r="W1149">
        <v>0</v>
      </c>
      <c r="X1149">
        <v>0</v>
      </c>
      <c r="Y1149">
        <v>0</v>
      </c>
      <c r="Z1149">
        <v>0</v>
      </c>
      <c r="AA1149">
        <v>0</v>
      </c>
      <c r="AB1149">
        <v>0</v>
      </c>
      <c r="AC1149">
        <v>0</v>
      </c>
    </row>
    <row r="1150" spans="1:29" x14ac:dyDescent="0.25">
      <c r="A1150" s="86" t="s">
        <v>181</v>
      </c>
      <c r="B1150" t="s">
        <v>110</v>
      </c>
      <c r="C1150" s="2">
        <v>43881</v>
      </c>
      <c r="D1150">
        <v>23</v>
      </c>
      <c r="E1150">
        <v>6</v>
      </c>
      <c r="F1150">
        <v>0</v>
      </c>
      <c r="G1150">
        <v>0</v>
      </c>
      <c r="H1150">
        <v>0</v>
      </c>
      <c r="I1150">
        <v>0</v>
      </c>
      <c r="J1150">
        <v>0</v>
      </c>
      <c r="K1150">
        <v>0</v>
      </c>
      <c r="L1150">
        <v>0</v>
      </c>
      <c r="M1150">
        <v>0</v>
      </c>
      <c r="N1150">
        <v>0</v>
      </c>
      <c r="O1150">
        <v>1</v>
      </c>
      <c r="P1150">
        <v>0</v>
      </c>
      <c r="Q1150">
        <v>1</v>
      </c>
      <c r="R1150">
        <v>0</v>
      </c>
      <c r="S1150">
        <v>0</v>
      </c>
      <c r="T1150">
        <v>1</v>
      </c>
      <c r="U1150">
        <v>0</v>
      </c>
      <c r="V1150">
        <v>0</v>
      </c>
      <c r="W1150">
        <v>0</v>
      </c>
      <c r="X1150">
        <v>0</v>
      </c>
      <c r="Y1150">
        <v>0</v>
      </c>
      <c r="Z1150">
        <v>0</v>
      </c>
      <c r="AA1150">
        <v>0</v>
      </c>
      <c r="AB1150">
        <v>0</v>
      </c>
      <c r="AC1150">
        <v>0</v>
      </c>
    </row>
    <row r="1151" spans="1:29" x14ac:dyDescent="0.25">
      <c r="A1151" s="86"/>
      <c r="B1151" t="s">
        <v>111</v>
      </c>
      <c r="C1151" s="2">
        <v>43881</v>
      </c>
      <c r="D1151">
        <v>51</v>
      </c>
      <c r="E1151">
        <v>33</v>
      </c>
      <c r="F1151">
        <v>2</v>
      </c>
      <c r="G1151">
        <v>5</v>
      </c>
      <c r="H1151">
        <v>1</v>
      </c>
      <c r="I1151">
        <v>2</v>
      </c>
      <c r="J1151">
        <v>2</v>
      </c>
      <c r="K1151">
        <v>2</v>
      </c>
      <c r="L1151">
        <v>1</v>
      </c>
      <c r="M1151">
        <v>1</v>
      </c>
      <c r="N1151">
        <v>11</v>
      </c>
      <c r="O1151">
        <v>12</v>
      </c>
      <c r="P1151">
        <v>6</v>
      </c>
      <c r="Q1151">
        <v>28</v>
      </c>
      <c r="R1151">
        <v>14</v>
      </c>
      <c r="S1151">
        <v>0</v>
      </c>
      <c r="T1151">
        <v>4</v>
      </c>
      <c r="U1151">
        <v>0</v>
      </c>
      <c r="V1151">
        <v>0</v>
      </c>
      <c r="W1151">
        <v>1</v>
      </c>
      <c r="X1151">
        <v>0</v>
      </c>
      <c r="Y1151">
        <v>0</v>
      </c>
      <c r="Z1151">
        <v>0</v>
      </c>
      <c r="AA1151">
        <v>0</v>
      </c>
      <c r="AB1151">
        <v>0</v>
      </c>
      <c r="AC1151">
        <v>0</v>
      </c>
    </row>
    <row r="1152" spans="1:29" x14ac:dyDescent="0.25">
      <c r="A1152" s="86"/>
      <c r="B1152" t="s">
        <v>112</v>
      </c>
      <c r="C1152" s="2">
        <v>43881</v>
      </c>
      <c r="D1152">
        <v>23</v>
      </c>
      <c r="E1152">
        <v>4</v>
      </c>
      <c r="F1152">
        <v>0</v>
      </c>
      <c r="G1152">
        <v>0</v>
      </c>
      <c r="H1152">
        <v>0</v>
      </c>
      <c r="I1152">
        <v>0</v>
      </c>
      <c r="J1152">
        <v>0</v>
      </c>
      <c r="K1152">
        <v>0</v>
      </c>
      <c r="L1152">
        <v>0</v>
      </c>
      <c r="M1152">
        <v>0</v>
      </c>
      <c r="N1152">
        <v>0</v>
      </c>
      <c r="O1152">
        <v>2</v>
      </c>
      <c r="P1152">
        <v>0</v>
      </c>
      <c r="Q1152">
        <v>2</v>
      </c>
      <c r="R1152">
        <v>1</v>
      </c>
      <c r="S1152">
        <v>0</v>
      </c>
      <c r="T1152">
        <v>0</v>
      </c>
      <c r="U1152">
        <v>0</v>
      </c>
      <c r="V1152">
        <v>0</v>
      </c>
      <c r="W1152">
        <v>0</v>
      </c>
      <c r="X1152">
        <v>0</v>
      </c>
      <c r="Y1152">
        <v>0</v>
      </c>
      <c r="Z1152">
        <v>0</v>
      </c>
      <c r="AA1152">
        <v>0</v>
      </c>
      <c r="AB1152">
        <v>0</v>
      </c>
      <c r="AC1152">
        <v>0</v>
      </c>
    </row>
    <row r="1153" spans="1:29" x14ac:dyDescent="0.25">
      <c r="A1153" s="86"/>
      <c r="B1153" t="s">
        <v>113</v>
      </c>
      <c r="C1153" s="2">
        <v>43881</v>
      </c>
      <c r="D1153">
        <v>68</v>
      </c>
      <c r="E1153">
        <v>61</v>
      </c>
      <c r="F1153">
        <v>2</v>
      </c>
      <c r="G1153">
        <v>8</v>
      </c>
      <c r="H1153">
        <v>2</v>
      </c>
      <c r="I1153">
        <v>2</v>
      </c>
      <c r="J1153">
        <v>5</v>
      </c>
      <c r="K1153">
        <v>5</v>
      </c>
      <c r="L1153">
        <v>0</v>
      </c>
      <c r="M1153">
        <v>5</v>
      </c>
      <c r="N1153">
        <v>12</v>
      </c>
      <c r="O1153">
        <v>17</v>
      </c>
      <c r="P1153">
        <v>13</v>
      </c>
      <c r="Q1153">
        <v>51</v>
      </c>
      <c r="R1153">
        <v>8</v>
      </c>
      <c r="S1153">
        <v>3</v>
      </c>
      <c r="T1153">
        <v>7</v>
      </c>
      <c r="U1153">
        <v>0</v>
      </c>
      <c r="V1153">
        <v>3</v>
      </c>
      <c r="W1153">
        <v>1</v>
      </c>
      <c r="X1153">
        <v>0</v>
      </c>
      <c r="Y1153">
        <v>0</v>
      </c>
      <c r="Z1153">
        <v>0</v>
      </c>
      <c r="AA1153">
        <v>0</v>
      </c>
      <c r="AB1153">
        <v>0</v>
      </c>
      <c r="AC1153">
        <v>0</v>
      </c>
    </row>
    <row r="1154" spans="1:29" x14ac:dyDescent="0.25">
      <c r="A1154" s="86" t="s">
        <v>182</v>
      </c>
      <c r="B1154" t="s">
        <v>110</v>
      </c>
      <c r="C1154" s="2">
        <v>43881</v>
      </c>
      <c r="D1154">
        <v>0</v>
      </c>
      <c r="E1154">
        <v>1</v>
      </c>
      <c r="F1154">
        <v>0</v>
      </c>
      <c r="G1154">
        <v>1</v>
      </c>
      <c r="H1154">
        <v>0</v>
      </c>
      <c r="I1154">
        <v>0</v>
      </c>
      <c r="J1154">
        <v>0</v>
      </c>
      <c r="K1154">
        <v>0</v>
      </c>
      <c r="L1154">
        <v>0</v>
      </c>
      <c r="M1154">
        <v>0</v>
      </c>
      <c r="N1154">
        <v>0</v>
      </c>
      <c r="O1154">
        <v>0</v>
      </c>
      <c r="P1154">
        <v>0</v>
      </c>
      <c r="Q1154">
        <v>2</v>
      </c>
      <c r="R1154">
        <v>0</v>
      </c>
      <c r="S1154">
        <v>0</v>
      </c>
      <c r="T1154">
        <v>0</v>
      </c>
      <c r="U1154">
        <v>0</v>
      </c>
      <c r="V1154">
        <v>0</v>
      </c>
      <c r="W1154">
        <v>0</v>
      </c>
      <c r="X1154">
        <v>0</v>
      </c>
      <c r="Y1154">
        <v>0</v>
      </c>
      <c r="Z1154">
        <v>0</v>
      </c>
      <c r="AA1154">
        <v>0</v>
      </c>
      <c r="AB1154">
        <v>0</v>
      </c>
      <c r="AC1154">
        <v>0</v>
      </c>
    </row>
    <row r="1155" spans="1:29" x14ac:dyDescent="0.25">
      <c r="A1155" s="86"/>
      <c r="B1155" t="s">
        <v>111</v>
      </c>
      <c r="C1155" s="2">
        <v>43881</v>
      </c>
      <c r="D1155">
        <v>234</v>
      </c>
      <c r="E1155">
        <v>186</v>
      </c>
      <c r="F1155">
        <v>1</v>
      </c>
      <c r="G1155">
        <v>6</v>
      </c>
      <c r="H1155">
        <v>0</v>
      </c>
      <c r="I1155">
        <v>1</v>
      </c>
      <c r="J1155">
        <v>1</v>
      </c>
      <c r="K1155">
        <v>1</v>
      </c>
      <c r="L1155">
        <v>1</v>
      </c>
      <c r="M1155">
        <v>0</v>
      </c>
      <c r="N1155">
        <v>2</v>
      </c>
      <c r="O1155">
        <v>0</v>
      </c>
      <c r="P1155">
        <v>0</v>
      </c>
      <c r="Q1155">
        <v>17</v>
      </c>
      <c r="R1155">
        <v>1</v>
      </c>
      <c r="S1155">
        <v>0</v>
      </c>
      <c r="T1155">
        <v>0</v>
      </c>
      <c r="U1155">
        <v>0</v>
      </c>
      <c r="V1155">
        <v>0</v>
      </c>
      <c r="W1155">
        <v>0</v>
      </c>
      <c r="X1155">
        <v>0</v>
      </c>
      <c r="Y1155">
        <v>0</v>
      </c>
      <c r="Z1155">
        <v>0</v>
      </c>
      <c r="AA1155">
        <v>0</v>
      </c>
      <c r="AB1155">
        <v>0</v>
      </c>
      <c r="AC1155">
        <v>0</v>
      </c>
    </row>
    <row r="1156" spans="1:29" x14ac:dyDescent="0.25">
      <c r="A1156" s="86"/>
      <c r="B1156" t="s">
        <v>112</v>
      </c>
      <c r="C1156" s="2">
        <v>43881</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row>
    <row r="1157" spans="1:29" x14ac:dyDescent="0.25">
      <c r="A1157" s="86"/>
      <c r="B1157" t="s">
        <v>113</v>
      </c>
      <c r="C1157" s="2">
        <v>43881</v>
      </c>
      <c r="D1157">
        <v>330</v>
      </c>
      <c r="E1157">
        <v>270</v>
      </c>
      <c r="F1157">
        <v>6</v>
      </c>
      <c r="G1157">
        <v>6</v>
      </c>
      <c r="H1157">
        <v>3</v>
      </c>
      <c r="I1157">
        <v>6</v>
      </c>
      <c r="J1157">
        <v>10</v>
      </c>
      <c r="K1157">
        <v>6</v>
      </c>
      <c r="L1157">
        <v>6</v>
      </c>
      <c r="M1157">
        <v>0</v>
      </c>
      <c r="N1157">
        <v>6</v>
      </c>
      <c r="O1157">
        <v>0</v>
      </c>
      <c r="P1157">
        <v>0</v>
      </c>
      <c r="Q1157">
        <v>59</v>
      </c>
      <c r="R1157">
        <v>4</v>
      </c>
      <c r="S1157">
        <v>0</v>
      </c>
      <c r="T1157">
        <v>0</v>
      </c>
      <c r="U1157">
        <v>0</v>
      </c>
      <c r="V1157">
        <v>0</v>
      </c>
      <c r="W1157">
        <v>0</v>
      </c>
      <c r="X1157">
        <v>0</v>
      </c>
      <c r="Y1157">
        <v>0</v>
      </c>
      <c r="Z1157">
        <v>0</v>
      </c>
      <c r="AA1157">
        <v>0</v>
      </c>
      <c r="AB1157">
        <v>0</v>
      </c>
      <c r="AC1157">
        <v>0</v>
      </c>
    </row>
    <row r="1158" spans="1:29" x14ac:dyDescent="0.25">
      <c r="A1158" s="86" t="s">
        <v>183</v>
      </c>
      <c r="B1158" t="s">
        <v>110</v>
      </c>
      <c r="C1158" s="2">
        <v>43881</v>
      </c>
      <c r="D1158">
        <v>0</v>
      </c>
      <c r="E1158">
        <v>1</v>
      </c>
      <c r="F1158">
        <v>1</v>
      </c>
      <c r="G1158">
        <v>1</v>
      </c>
      <c r="H1158">
        <v>1</v>
      </c>
      <c r="I1158">
        <v>1</v>
      </c>
      <c r="J1158">
        <v>0</v>
      </c>
      <c r="K1158">
        <v>0</v>
      </c>
      <c r="L1158">
        <v>1</v>
      </c>
      <c r="M1158">
        <v>0</v>
      </c>
      <c r="N1158">
        <v>0</v>
      </c>
      <c r="O1158">
        <v>0</v>
      </c>
      <c r="P1158">
        <v>0</v>
      </c>
      <c r="Q1158">
        <v>0</v>
      </c>
      <c r="R1158">
        <v>0</v>
      </c>
      <c r="S1158">
        <v>0</v>
      </c>
      <c r="T1158">
        <v>0</v>
      </c>
      <c r="U1158">
        <v>0</v>
      </c>
      <c r="V1158">
        <v>0</v>
      </c>
      <c r="W1158">
        <v>0</v>
      </c>
      <c r="X1158">
        <v>0</v>
      </c>
      <c r="Y1158">
        <v>0</v>
      </c>
      <c r="Z1158">
        <v>0</v>
      </c>
      <c r="AA1158">
        <v>0</v>
      </c>
      <c r="AB1158">
        <v>0</v>
      </c>
      <c r="AC1158">
        <v>0</v>
      </c>
    </row>
    <row r="1159" spans="1:29" x14ac:dyDescent="0.25">
      <c r="A1159" s="86"/>
      <c r="B1159" t="s">
        <v>111</v>
      </c>
      <c r="C1159" s="2">
        <v>43881</v>
      </c>
      <c r="D1159">
        <v>118</v>
      </c>
      <c r="E1159">
        <v>87</v>
      </c>
      <c r="F1159">
        <v>3</v>
      </c>
      <c r="G1159">
        <v>8</v>
      </c>
      <c r="H1159">
        <v>2</v>
      </c>
      <c r="I1159">
        <v>2</v>
      </c>
      <c r="J1159">
        <v>5</v>
      </c>
      <c r="K1159">
        <v>1</v>
      </c>
      <c r="L1159">
        <v>2</v>
      </c>
      <c r="M1159">
        <v>0</v>
      </c>
      <c r="N1159">
        <v>5</v>
      </c>
      <c r="O1159">
        <v>0</v>
      </c>
      <c r="P1159">
        <v>0</v>
      </c>
      <c r="Q1159">
        <v>9</v>
      </c>
      <c r="R1159">
        <v>0</v>
      </c>
      <c r="S1159">
        <v>2</v>
      </c>
      <c r="T1159">
        <v>0</v>
      </c>
      <c r="U1159">
        <v>0</v>
      </c>
      <c r="V1159">
        <v>1</v>
      </c>
      <c r="W1159">
        <v>1</v>
      </c>
      <c r="X1159">
        <v>0</v>
      </c>
      <c r="Y1159">
        <v>0</v>
      </c>
      <c r="Z1159">
        <v>0</v>
      </c>
      <c r="AA1159">
        <v>0</v>
      </c>
      <c r="AB1159">
        <v>0</v>
      </c>
      <c r="AC1159">
        <v>0</v>
      </c>
    </row>
    <row r="1160" spans="1:29" x14ac:dyDescent="0.25">
      <c r="A1160" s="86"/>
      <c r="B1160" t="s">
        <v>112</v>
      </c>
      <c r="C1160" s="2">
        <v>43881</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row>
    <row r="1161" spans="1:29" x14ac:dyDescent="0.25">
      <c r="A1161" s="86"/>
      <c r="B1161" t="s">
        <v>113</v>
      </c>
      <c r="C1161" s="2">
        <v>43881</v>
      </c>
      <c r="D1161">
        <v>164</v>
      </c>
      <c r="E1161">
        <v>110</v>
      </c>
      <c r="F1161">
        <v>4</v>
      </c>
      <c r="G1161">
        <v>5</v>
      </c>
      <c r="H1161">
        <v>2</v>
      </c>
      <c r="I1161">
        <v>2</v>
      </c>
      <c r="J1161">
        <v>15</v>
      </c>
      <c r="K1161">
        <v>9</v>
      </c>
      <c r="L1161">
        <v>2</v>
      </c>
      <c r="M1161">
        <v>0</v>
      </c>
      <c r="N1161">
        <v>8</v>
      </c>
      <c r="O1161">
        <v>0</v>
      </c>
      <c r="P1161">
        <v>0</v>
      </c>
      <c r="Q1161">
        <v>23</v>
      </c>
      <c r="R1161">
        <v>0</v>
      </c>
      <c r="S1161">
        <v>6</v>
      </c>
      <c r="T1161">
        <v>7</v>
      </c>
      <c r="U1161">
        <v>0</v>
      </c>
      <c r="V1161">
        <v>0</v>
      </c>
      <c r="W1161">
        <v>5</v>
      </c>
      <c r="X1161">
        <v>0</v>
      </c>
      <c r="Y1161">
        <v>0</v>
      </c>
      <c r="Z1161">
        <v>0</v>
      </c>
      <c r="AA1161">
        <v>0</v>
      </c>
      <c r="AB1161">
        <v>0</v>
      </c>
      <c r="AC1161">
        <v>0</v>
      </c>
    </row>
    <row r="1162" spans="1:29" x14ac:dyDescent="0.25">
      <c r="A1162" s="86" t="s">
        <v>184</v>
      </c>
      <c r="B1162" t="s">
        <v>110</v>
      </c>
      <c r="C1162" s="2">
        <v>43881</v>
      </c>
      <c r="D1162">
        <v>0</v>
      </c>
      <c r="E1162">
        <v>0</v>
      </c>
      <c r="F1162">
        <v>0</v>
      </c>
      <c r="G1162">
        <v>0</v>
      </c>
      <c r="H1162">
        <v>0</v>
      </c>
      <c r="I1162">
        <v>0</v>
      </c>
      <c r="J1162">
        <v>0</v>
      </c>
      <c r="K1162">
        <v>0</v>
      </c>
      <c r="L1162">
        <v>0</v>
      </c>
      <c r="M1162">
        <v>0</v>
      </c>
      <c r="N1162">
        <v>0</v>
      </c>
      <c r="O1162">
        <v>0</v>
      </c>
      <c r="P1162">
        <v>0</v>
      </c>
      <c r="Q1162">
        <v>0</v>
      </c>
      <c r="R1162">
        <v>0</v>
      </c>
      <c r="S1162">
        <v>0</v>
      </c>
      <c r="T1162">
        <v>0</v>
      </c>
      <c r="Y1162">
        <v>0</v>
      </c>
      <c r="Z1162">
        <v>0</v>
      </c>
      <c r="AA1162">
        <v>0</v>
      </c>
      <c r="AB1162">
        <v>0</v>
      </c>
      <c r="AC1162">
        <v>0</v>
      </c>
    </row>
    <row r="1163" spans="1:29" x14ac:dyDescent="0.25">
      <c r="A1163" s="86"/>
      <c r="B1163" t="s">
        <v>111</v>
      </c>
      <c r="C1163" s="2">
        <v>43881</v>
      </c>
      <c r="D1163">
        <v>31</v>
      </c>
      <c r="E1163">
        <v>26</v>
      </c>
      <c r="F1163">
        <v>0</v>
      </c>
      <c r="G1163">
        <v>2</v>
      </c>
      <c r="H1163">
        <v>0</v>
      </c>
      <c r="I1163">
        <v>0</v>
      </c>
      <c r="J1163">
        <v>0</v>
      </c>
      <c r="K1163">
        <v>0</v>
      </c>
      <c r="L1163">
        <v>0</v>
      </c>
      <c r="M1163">
        <v>0</v>
      </c>
      <c r="N1163">
        <v>0</v>
      </c>
      <c r="O1163">
        <v>0</v>
      </c>
      <c r="P1163">
        <v>0</v>
      </c>
      <c r="Q1163">
        <v>10</v>
      </c>
      <c r="R1163">
        <v>0</v>
      </c>
      <c r="S1163">
        <v>0</v>
      </c>
      <c r="T1163">
        <v>1</v>
      </c>
      <c r="Y1163">
        <v>0</v>
      </c>
      <c r="Z1163">
        <v>0</v>
      </c>
      <c r="AA1163">
        <v>0</v>
      </c>
      <c r="AB1163">
        <v>0</v>
      </c>
      <c r="AC1163">
        <v>0</v>
      </c>
    </row>
    <row r="1164" spans="1:29" x14ac:dyDescent="0.25">
      <c r="A1164" s="86"/>
      <c r="B1164" t="s">
        <v>112</v>
      </c>
      <c r="C1164" s="2">
        <v>43881</v>
      </c>
      <c r="D1164">
        <v>0</v>
      </c>
      <c r="E1164">
        <v>0</v>
      </c>
      <c r="F1164">
        <v>0</v>
      </c>
      <c r="G1164">
        <v>0</v>
      </c>
      <c r="H1164">
        <v>0</v>
      </c>
      <c r="I1164">
        <v>0</v>
      </c>
      <c r="J1164">
        <v>0</v>
      </c>
      <c r="K1164">
        <v>0</v>
      </c>
      <c r="L1164">
        <v>0</v>
      </c>
      <c r="M1164">
        <v>0</v>
      </c>
      <c r="N1164">
        <v>0</v>
      </c>
      <c r="O1164">
        <v>0</v>
      </c>
      <c r="P1164">
        <v>0</v>
      </c>
      <c r="Q1164">
        <v>0</v>
      </c>
      <c r="R1164">
        <v>0</v>
      </c>
      <c r="S1164">
        <v>0</v>
      </c>
      <c r="T1164">
        <v>0</v>
      </c>
      <c r="Y1164">
        <v>0</v>
      </c>
      <c r="Z1164">
        <v>0</v>
      </c>
      <c r="AA1164">
        <v>0</v>
      </c>
      <c r="AB1164">
        <v>0</v>
      </c>
      <c r="AC1164">
        <v>0</v>
      </c>
    </row>
    <row r="1165" spans="1:29" x14ac:dyDescent="0.25">
      <c r="A1165" s="86"/>
      <c r="B1165" t="s">
        <v>113</v>
      </c>
      <c r="C1165" s="2">
        <v>43881</v>
      </c>
      <c r="D1165">
        <v>65</v>
      </c>
      <c r="E1165">
        <v>53</v>
      </c>
      <c r="F1165">
        <v>5</v>
      </c>
      <c r="G1165">
        <v>0</v>
      </c>
      <c r="H1165">
        <v>0</v>
      </c>
      <c r="I1165">
        <v>5</v>
      </c>
      <c r="J1165">
        <v>5</v>
      </c>
      <c r="K1165">
        <v>1</v>
      </c>
      <c r="L1165">
        <v>5</v>
      </c>
      <c r="M1165">
        <v>0</v>
      </c>
      <c r="N1165">
        <v>0</v>
      </c>
      <c r="O1165">
        <v>0</v>
      </c>
      <c r="P1165">
        <v>0</v>
      </c>
      <c r="Q1165">
        <v>28</v>
      </c>
      <c r="R1165">
        <v>0</v>
      </c>
      <c r="S1165">
        <v>0</v>
      </c>
      <c r="T1165">
        <v>2</v>
      </c>
      <c r="Y1165">
        <v>0</v>
      </c>
      <c r="Z1165">
        <v>0</v>
      </c>
      <c r="AA1165">
        <v>0</v>
      </c>
      <c r="AB1165">
        <v>0</v>
      </c>
      <c r="AC1165">
        <v>0</v>
      </c>
    </row>
    <row r="1166" spans="1:29" x14ac:dyDescent="0.25">
      <c r="A1166" s="86" t="s">
        <v>185</v>
      </c>
      <c r="B1166" t="s">
        <v>110</v>
      </c>
      <c r="C1166" s="2">
        <v>43881</v>
      </c>
      <c r="D1166">
        <v>5</v>
      </c>
      <c r="E1166">
        <v>3</v>
      </c>
      <c r="F1166">
        <v>0</v>
      </c>
      <c r="G1166">
        <v>0</v>
      </c>
      <c r="H1166">
        <v>0</v>
      </c>
      <c r="I1166">
        <v>0</v>
      </c>
      <c r="J1166">
        <v>0</v>
      </c>
      <c r="K1166">
        <v>0</v>
      </c>
      <c r="L1166">
        <v>0</v>
      </c>
      <c r="M1166">
        <v>0</v>
      </c>
      <c r="N1166">
        <v>0</v>
      </c>
      <c r="O1166">
        <v>0</v>
      </c>
      <c r="P1166">
        <v>0</v>
      </c>
      <c r="Q1166">
        <v>1</v>
      </c>
      <c r="R1166">
        <v>1</v>
      </c>
      <c r="S1166">
        <v>0</v>
      </c>
      <c r="T1166">
        <v>0</v>
      </c>
      <c r="U1166">
        <v>0</v>
      </c>
      <c r="V1166">
        <v>0</v>
      </c>
      <c r="W1166">
        <v>0</v>
      </c>
      <c r="X1166">
        <v>0</v>
      </c>
      <c r="Y1166">
        <v>0</v>
      </c>
      <c r="Z1166">
        <v>0</v>
      </c>
      <c r="AA1166">
        <v>0</v>
      </c>
      <c r="AB1166">
        <v>0</v>
      </c>
      <c r="AC1166">
        <v>0</v>
      </c>
    </row>
    <row r="1167" spans="1:29" x14ac:dyDescent="0.25">
      <c r="A1167" s="86"/>
      <c r="B1167" t="s">
        <v>111</v>
      </c>
      <c r="C1167" s="2">
        <v>43881</v>
      </c>
      <c r="D1167">
        <v>5</v>
      </c>
      <c r="E1167">
        <v>7</v>
      </c>
      <c r="F1167">
        <v>2</v>
      </c>
      <c r="G1167">
        <v>0</v>
      </c>
      <c r="H1167">
        <v>0</v>
      </c>
      <c r="I1167">
        <v>1</v>
      </c>
      <c r="J1167">
        <v>2</v>
      </c>
      <c r="K1167">
        <v>2</v>
      </c>
      <c r="L1167">
        <v>1</v>
      </c>
      <c r="M1167">
        <v>4</v>
      </c>
      <c r="N1167">
        <v>0</v>
      </c>
      <c r="O1167">
        <v>3</v>
      </c>
      <c r="P1167">
        <v>3</v>
      </c>
      <c r="Q1167">
        <v>19</v>
      </c>
      <c r="R1167">
        <v>9</v>
      </c>
      <c r="S1167">
        <v>20</v>
      </c>
      <c r="T1167">
        <v>2</v>
      </c>
      <c r="U1167">
        <v>0</v>
      </c>
      <c r="V1167">
        <v>0</v>
      </c>
      <c r="W1167">
        <v>0</v>
      </c>
      <c r="X1167">
        <v>1</v>
      </c>
      <c r="Y1167">
        <v>0</v>
      </c>
      <c r="Z1167">
        <v>0</v>
      </c>
      <c r="AA1167">
        <v>0</v>
      </c>
      <c r="AB1167">
        <v>0</v>
      </c>
      <c r="AC1167">
        <v>0</v>
      </c>
    </row>
    <row r="1168" spans="1:29" x14ac:dyDescent="0.25">
      <c r="A1168" s="86"/>
      <c r="B1168" t="s">
        <v>112</v>
      </c>
      <c r="C1168" s="2">
        <v>43881</v>
      </c>
      <c r="D1168">
        <v>2</v>
      </c>
      <c r="E1168">
        <v>0</v>
      </c>
      <c r="F1168">
        <v>0</v>
      </c>
      <c r="G1168">
        <v>0</v>
      </c>
      <c r="H1168">
        <v>0</v>
      </c>
      <c r="I1168">
        <v>0</v>
      </c>
      <c r="J1168">
        <v>0</v>
      </c>
      <c r="K1168">
        <v>0</v>
      </c>
      <c r="L1168">
        <v>0</v>
      </c>
      <c r="M1168">
        <v>0</v>
      </c>
      <c r="N1168">
        <v>1</v>
      </c>
      <c r="O1168">
        <v>0</v>
      </c>
      <c r="P1168">
        <v>0</v>
      </c>
      <c r="Q1168">
        <v>1</v>
      </c>
      <c r="R1168">
        <v>1</v>
      </c>
      <c r="S1168">
        <v>1</v>
      </c>
      <c r="T1168">
        <v>1</v>
      </c>
      <c r="U1168">
        <v>0</v>
      </c>
      <c r="V1168">
        <v>0</v>
      </c>
      <c r="W1168">
        <v>0</v>
      </c>
      <c r="X1168">
        <v>0</v>
      </c>
      <c r="Y1168">
        <v>0</v>
      </c>
      <c r="Z1168">
        <v>0</v>
      </c>
      <c r="AA1168">
        <v>0</v>
      </c>
      <c r="AB1168">
        <v>0</v>
      </c>
      <c r="AC1168">
        <v>0</v>
      </c>
    </row>
    <row r="1169" spans="1:29" x14ac:dyDescent="0.25">
      <c r="A1169" s="86"/>
      <c r="B1169" t="s">
        <v>113</v>
      </c>
      <c r="C1169" s="2">
        <v>43881</v>
      </c>
      <c r="D1169">
        <v>17</v>
      </c>
      <c r="E1169">
        <v>31</v>
      </c>
      <c r="F1169">
        <v>2</v>
      </c>
      <c r="G1169">
        <v>1</v>
      </c>
      <c r="H1169">
        <v>0</v>
      </c>
      <c r="I1169">
        <v>2</v>
      </c>
      <c r="J1169">
        <v>1</v>
      </c>
      <c r="K1169">
        <v>1</v>
      </c>
      <c r="L1169">
        <v>2</v>
      </c>
      <c r="M1169">
        <v>13</v>
      </c>
      <c r="N1169">
        <v>3</v>
      </c>
      <c r="O1169">
        <v>5</v>
      </c>
      <c r="P1169">
        <v>4</v>
      </c>
      <c r="Q1169">
        <v>41</v>
      </c>
      <c r="R1169">
        <v>19</v>
      </c>
      <c r="S1169">
        <v>38</v>
      </c>
      <c r="T1169">
        <v>12</v>
      </c>
      <c r="U1169">
        <v>0</v>
      </c>
      <c r="V1169">
        <v>0</v>
      </c>
      <c r="W1169">
        <v>0</v>
      </c>
      <c r="X1169">
        <v>1</v>
      </c>
      <c r="Y1169">
        <v>0</v>
      </c>
      <c r="Z1169">
        <v>0</v>
      </c>
      <c r="AA1169">
        <v>0</v>
      </c>
      <c r="AB1169">
        <v>0</v>
      </c>
      <c r="AC1169">
        <v>0</v>
      </c>
    </row>
    <row r="1170" spans="1:29" x14ac:dyDescent="0.25">
      <c r="A1170" s="86" t="s">
        <v>186</v>
      </c>
      <c r="B1170" t="s">
        <v>110</v>
      </c>
      <c r="C1170" s="2">
        <v>43881</v>
      </c>
      <c r="D1170">
        <v>1</v>
      </c>
      <c r="E1170">
        <v>2</v>
      </c>
      <c r="F1170">
        <v>0</v>
      </c>
      <c r="G1170">
        <v>1</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row>
    <row r="1171" spans="1:29" x14ac:dyDescent="0.25">
      <c r="A1171" s="86"/>
      <c r="B1171" t="s">
        <v>111</v>
      </c>
      <c r="C1171" s="2">
        <v>43881</v>
      </c>
      <c r="D1171">
        <v>178</v>
      </c>
      <c r="E1171">
        <v>126</v>
      </c>
      <c r="F1171">
        <v>2</v>
      </c>
      <c r="G1171">
        <v>4</v>
      </c>
      <c r="H1171">
        <v>2</v>
      </c>
      <c r="I1171">
        <v>2</v>
      </c>
      <c r="J1171">
        <v>8</v>
      </c>
      <c r="K1171">
        <v>8</v>
      </c>
      <c r="L1171">
        <v>2</v>
      </c>
      <c r="M1171">
        <v>1</v>
      </c>
      <c r="N1171">
        <v>4</v>
      </c>
      <c r="O1171">
        <v>0</v>
      </c>
      <c r="P1171">
        <v>0</v>
      </c>
      <c r="Q1171">
        <v>8</v>
      </c>
      <c r="R1171">
        <v>0</v>
      </c>
      <c r="S1171">
        <v>9</v>
      </c>
      <c r="T1171">
        <v>9</v>
      </c>
      <c r="U1171">
        <v>0</v>
      </c>
      <c r="V1171">
        <v>0</v>
      </c>
      <c r="W1171">
        <v>9</v>
      </c>
      <c r="X1171">
        <v>0</v>
      </c>
      <c r="Y1171">
        <v>0</v>
      </c>
      <c r="Z1171">
        <v>0</v>
      </c>
      <c r="AA1171">
        <v>0</v>
      </c>
      <c r="AB1171">
        <v>0</v>
      </c>
      <c r="AC1171">
        <v>0</v>
      </c>
    </row>
    <row r="1172" spans="1:29" x14ac:dyDescent="0.25">
      <c r="A1172" s="86"/>
      <c r="B1172" t="s">
        <v>112</v>
      </c>
      <c r="C1172" s="2">
        <v>43881</v>
      </c>
      <c r="D1172">
        <v>3</v>
      </c>
      <c r="E1172">
        <v>3</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row>
    <row r="1173" spans="1:29" x14ac:dyDescent="0.25">
      <c r="A1173" s="86"/>
      <c r="B1173" t="s">
        <v>113</v>
      </c>
      <c r="C1173" s="2">
        <v>43881</v>
      </c>
      <c r="D1173">
        <v>179</v>
      </c>
      <c r="E1173">
        <v>159</v>
      </c>
      <c r="F1173">
        <v>6</v>
      </c>
      <c r="G1173">
        <v>6</v>
      </c>
      <c r="H1173">
        <v>2</v>
      </c>
      <c r="I1173">
        <v>6</v>
      </c>
      <c r="J1173">
        <v>8</v>
      </c>
      <c r="K1173">
        <v>8</v>
      </c>
      <c r="L1173">
        <v>6</v>
      </c>
      <c r="M1173">
        <v>1</v>
      </c>
      <c r="N1173">
        <v>8</v>
      </c>
      <c r="O1173">
        <v>1</v>
      </c>
      <c r="P1173">
        <v>1</v>
      </c>
      <c r="Q1173">
        <v>19</v>
      </c>
      <c r="R1173">
        <v>0</v>
      </c>
      <c r="S1173">
        <v>12</v>
      </c>
      <c r="T1173">
        <v>12</v>
      </c>
      <c r="U1173">
        <v>0</v>
      </c>
      <c r="V1173">
        <v>0</v>
      </c>
      <c r="W1173">
        <v>12</v>
      </c>
      <c r="X1173">
        <v>0</v>
      </c>
      <c r="Y1173">
        <v>0</v>
      </c>
      <c r="Z1173">
        <v>0</v>
      </c>
      <c r="AA1173">
        <v>0</v>
      </c>
      <c r="AB1173">
        <v>0</v>
      </c>
      <c r="AC1173">
        <v>0</v>
      </c>
    </row>
    <row r="1174" spans="1:29" x14ac:dyDescent="0.25">
      <c r="A1174" s="86" t="s">
        <v>187</v>
      </c>
      <c r="B1174" t="s">
        <v>110</v>
      </c>
      <c r="C1174" s="2">
        <v>43881</v>
      </c>
      <c r="D1174">
        <v>7</v>
      </c>
      <c r="E1174">
        <v>5</v>
      </c>
      <c r="F1174">
        <v>0</v>
      </c>
      <c r="G1174">
        <v>0</v>
      </c>
      <c r="H1174">
        <v>0</v>
      </c>
      <c r="I1174">
        <v>0</v>
      </c>
      <c r="J1174">
        <v>1</v>
      </c>
      <c r="K1174">
        <v>1</v>
      </c>
      <c r="L1174">
        <v>0</v>
      </c>
      <c r="M1174">
        <v>0</v>
      </c>
      <c r="N1174">
        <v>0</v>
      </c>
      <c r="O1174">
        <v>0</v>
      </c>
      <c r="P1174">
        <v>0</v>
      </c>
      <c r="Q1174">
        <v>4</v>
      </c>
      <c r="R1174">
        <v>1</v>
      </c>
      <c r="S1174">
        <v>5</v>
      </c>
      <c r="T1174">
        <v>1</v>
      </c>
      <c r="U1174">
        <v>0</v>
      </c>
      <c r="V1174">
        <v>3</v>
      </c>
      <c r="W1174">
        <v>3</v>
      </c>
      <c r="X1174">
        <v>0</v>
      </c>
      <c r="Y1174">
        <v>0</v>
      </c>
      <c r="Z1174">
        <v>0</v>
      </c>
      <c r="AA1174">
        <v>0</v>
      </c>
      <c r="AB1174">
        <v>0</v>
      </c>
      <c r="AC1174">
        <v>0</v>
      </c>
    </row>
    <row r="1175" spans="1:29" x14ac:dyDescent="0.25">
      <c r="A1175" s="86"/>
      <c r="B1175" t="s">
        <v>111</v>
      </c>
      <c r="C1175" s="2">
        <v>43881</v>
      </c>
      <c r="D1175">
        <v>71</v>
      </c>
      <c r="E1175">
        <v>70</v>
      </c>
      <c r="F1175">
        <v>3</v>
      </c>
      <c r="G1175">
        <v>6</v>
      </c>
      <c r="H1175">
        <v>2</v>
      </c>
      <c r="I1175">
        <v>2</v>
      </c>
      <c r="J1175">
        <v>7</v>
      </c>
      <c r="K1175">
        <v>7</v>
      </c>
      <c r="L1175">
        <v>2</v>
      </c>
      <c r="M1175">
        <v>19</v>
      </c>
      <c r="N1175">
        <v>16</v>
      </c>
      <c r="O1175">
        <v>0</v>
      </c>
      <c r="P1175">
        <v>0</v>
      </c>
      <c r="Q1175">
        <v>45</v>
      </c>
      <c r="R1175">
        <v>12</v>
      </c>
      <c r="S1175">
        <v>31</v>
      </c>
      <c r="T1175">
        <v>3</v>
      </c>
      <c r="U1175">
        <v>2</v>
      </c>
      <c r="V1175">
        <v>18</v>
      </c>
      <c r="W1175">
        <v>12</v>
      </c>
      <c r="X1175">
        <v>3</v>
      </c>
      <c r="Y1175">
        <v>0</v>
      </c>
      <c r="Z1175">
        <v>0</v>
      </c>
      <c r="AA1175">
        <v>0</v>
      </c>
      <c r="AB1175">
        <v>0</v>
      </c>
      <c r="AC1175">
        <v>0</v>
      </c>
    </row>
    <row r="1176" spans="1:29" x14ac:dyDescent="0.25">
      <c r="A1176" s="86"/>
      <c r="B1176" t="s">
        <v>112</v>
      </c>
      <c r="C1176" s="2">
        <v>43881</v>
      </c>
      <c r="D1176">
        <v>9</v>
      </c>
      <c r="E1176">
        <v>7</v>
      </c>
      <c r="F1176">
        <v>0</v>
      </c>
      <c r="G1176">
        <v>0</v>
      </c>
      <c r="H1176">
        <v>0</v>
      </c>
      <c r="I1176">
        <v>0</v>
      </c>
      <c r="J1176">
        <v>0</v>
      </c>
      <c r="K1176">
        <v>0</v>
      </c>
      <c r="L1176">
        <v>0</v>
      </c>
      <c r="M1176">
        <v>0</v>
      </c>
      <c r="N1176">
        <v>1</v>
      </c>
      <c r="O1176">
        <v>0</v>
      </c>
      <c r="P1176">
        <v>0</v>
      </c>
      <c r="Q1176">
        <v>2</v>
      </c>
      <c r="R1176">
        <v>1</v>
      </c>
      <c r="S1176">
        <v>4</v>
      </c>
      <c r="T1176">
        <v>0</v>
      </c>
      <c r="U1176">
        <v>0</v>
      </c>
      <c r="V1176">
        <v>3</v>
      </c>
      <c r="W1176">
        <v>1</v>
      </c>
      <c r="X1176">
        <v>0</v>
      </c>
      <c r="Y1176">
        <v>0</v>
      </c>
      <c r="Z1176">
        <v>0</v>
      </c>
      <c r="AA1176">
        <v>0</v>
      </c>
      <c r="AB1176">
        <v>0</v>
      </c>
      <c r="AC1176">
        <v>0</v>
      </c>
    </row>
    <row r="1177" spans="1:29" x14ac:dyDescent="0.25">
      <c r="A1177" s="86"/>
      <c r="B1177" t="s">
        <v>113</v>
      </c>
      <c r="C1177" s="2">
        <v>43881</v>
      </c>
      <c r="D1177">
        <v>90</v>
      </c>
      <c r="E1177">
        <v>162</v>
      </c>
      <c r="F1177">
        <v>7</v>
      </c>
      <c r="G1177">
        <v>9</v>
      </c>
      <c r="H1177">
        <v>4</v>
      </c>
      <c r="I1177">
        <v>2</v>
      </c>
      <c r="J1177">
        <v>17</v>
      </c>
      <c r="K1177">
        <v>17</v>
      </c>
      <c r="L1177">
        <v>7</v>
      </c>
      <c r="M1177">
        <v>35</v>
      </c>
      <c r="N1177">
        <v>22</v>
      </c>
      <c r="O1177">
        <v>0</v>
      </c>
      <c r="P1177">
        <v>0</v>
      </c>
      <c r="Q1177">
        <v>83</v>
      </c>
      <c r="R1177">
        <v>14</v>
      </c>
      <c r="S1177">
        <v>42</v>
      </c>
      <c r="T1177">
        <v>17</v>
      </c>
      <c r="U1177">
        <v>1</v>
      </c>
      <c r="V1177">
        <v>21</v>
      </c>
      <c r="W1177">
        <v>15</v>
      </c>
      <c r="X1177">
        <v>6</v>
      </c>
      <c r="Y1177">
        <v>0</v>
      </c>
      <c r="Z1177">
        <v>0</v>
      </c>
      <c r="AA1177">
        <v>0</v>
      </c>
      <c r="AB1177">
        <v>0</v>
      </c>
      <c r="AC1177">
        <v>0</v>
      </c>
    </row>
    <row r="1178" spans="1:29" x14ac:dyDescent="0.25">
      <c r="A1178" s="86" t="s">
        <v>168</v>
      </c>
      <c r="B1178" t="s">
        <v>110</v>
      </c>
      <c r="C1178" s="2">
        <v>43882</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row>
    <row r="1179" spans="1:29" x14ac:dyDescent="0.25">
      <c r="A1179" s="86"/>
      <c r="B1179" t="s">
        <v>111</v>
      </c>
      <c r="C1179" s="2">
        <v>43882</v>
      </c>
      <c r="D1179">
        <v>75</v>
      </c>
      <c r="E1179">
        <v>61</v>
      </c>
      <c r="F1179">
        <v>2</v>
      </c>
      <c r="G1179">
        <v>0</v>
      </c>
      <c r="H1179">
        <v>0</v>
      </c>
      <c r="I1179">
        <v>2</v>
      </c>
      <c r="J1179">
        <v>6</v>
      </c>
      <c r="K1179">
        <v>0</v>
      </c>
      <c r="L1179">
        <v>2</v>
      </c>
      <c r="M1179">
        <v>0</v>
      </c>
      <c r="N1179">
        <v>2</v>
      </c>
      <c r="O1179">
        <v>0</v>
      </c>
      <c r="P1179">
        <v>0</v>
      </c>
      <c r="Q1179">
        <v>5</v>
      </c>
      <c r="R1179">
        <v>0</v>
      </c>
      <c r="S1179">
        <v>0</v>
      </c>
      <c r="T1179">
        <v>0</v>
      </c>
      <c r="U1179">
        <v>0</v>
      </c>
      <c r="V1179">
        <v>0</v>
      </c>
      <c r="W1179">
        <v>0</v>
      </c>
      <c r="X1179">
        <v>0</v>
      </c>
      <c r="Y1179">
        <v>0</v>
      </c>
      <c r="Z1179">
        <v>0</v>
      </c>
      <c r="AA1179">
        <v>0</v>
      </c>
      <c r="AB1179">
        <v>0</v>
      </c>
      <c r="AC1179">
        <v>0</v>
      </c>
    </row>
    <row r="1180" spans="1:29" x14ac:dyDescent="0.25">
      <c r="A1180" s="86"/>
      <c r="B1180" t="s">
        <v>112</v>
      </c>
      <c r="C1180" s="2">
        <v>43882</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row>
    <row r="1181" spans="1:29" x14ac:dyDescent="0.25">
      <c r="A1181" s="86"/>
      <c r="B1181" t="s">
        <v>113</v>
      </c>
      <c r="C1181" s="2">
        <v>43882</v>
      </c>
      <c r="D1181">
        <v>69</v>
      </c>
      <c r="E1181">
        <v>54</v>
      </c>
      <c r="F1181">
        <v>1</v>
      </c>
      <c r="G1181">
        <v>2</v>
      </c>
      <c r="H1181">
        <v>1</v>
      </c>
      <c r="I1181">
        <v>1</v>
      </c>
      <c r="J1181">
        <v>4</v>
      </c>
      <c r="K1181">
        <v>0</v>
      </c>
      <c r="L1181">
        <v>1</v>
      </c>
      <c r="M1181">
        <v>0</v>
      </c>
      <c r="N1181">
        <v>3</v>
      </c>
      <c r="O1181">
        <v>0</v>
      </c>
      <c r="P1181">
        <v>0</v>
      </c>
      <c r="Q1181">
        <v>8</v>
      </c>
      <c r="R1181">
        <v>0</v>
      </c>
      <c r="S1181">
        <v>0</v>
      </c>
      <c r="T1181">
        <v>0</v>
      </c>
      <c r="U1181">
        <v>0</v>
      </c>
      <c r="V1181">
        <v>0</v>
      </c>
      <c r="W1181">
        <v>0</v>
      </c>
      <c r="X1181">
        <v>0</v>
      </c>
      <c r="Y1181">
        <v>0</v>
      </c>
      <c r="Z1181">
        <v>0</v>
      </c>
      <c r="AA1181">
        <v>0</v>
      </c>
      <c r="AB1181">
        <v>0</v>
      </c>
      <c r="AC1181">
        <v>0</v>
      </c>
    </row>
    <row r="1182" spans="1:29" x14ac:dyDescent="0.25">
      <c r="A1182" s="86" t="s">
        <v>169</v>
      </c>
      <c r="B1182" t="s">
        <v>110</v>
      </c>
      <c r="C1182" s="2">
        <v>43882</v>
      </c>
      <c r="D1182">
        <v>2</v>
      </c>
      <c r="E1182">
        <v>3</v>
      </c>
      <c r="F1182">
        <v>1</v>
      </c>
      <c r="G1182">
        <v>1</v>
      </c>
      <c r="H1182">
        <v>1</v>
      </c>
      <c r="I1182">
        <v>1</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row>
    <row r="1183" spans="1:29" x14ac:dyDescent="0.25">
      <c r="A1183" s="86"/>
      <c r="B1183" t="s">
        <v>111</v>
      </c>
      <c r="C1183" s="2">
        <v>43882</v>
      </c>
      <c r="D1183">
        <v>138</v>
      </c>
      <c r="E1183">
        <v>92</v>
      </c>
      <c r="F1183">
        <v>3</v>
      </c>
      <c r="G1183">
        <v>5</v>
      </c>
      <c r="H1183">
        <v>0</v>
      </c>
      <c r="I1183">
        <v>3</v>
      </c>
      <c r="J1183">
        <v>1</v>
      </c>
      <c r="K1183">
        <v>1</v>
      </c>
      <c r="L1183">
        <v>3</v>
      </c>
      <c r="M1183">
        <v>0</v>
      </c>
      <c r="N1183">
        <v>2</v>
      </c>
      <c r="O1183">
        <v>0</v>
      </c>
      <c r="P1183">
        <v>0</v>
      </c>
      <c r="Q1183">
        <v>12</v>
      </c>
      <c r="R1183">
        <v>3</v>
      </c>
      <c r="S1183">
        <v>5</v>
      </c>
      <c r="T1183">
        <v>6</v>
      </c>
      <c r="U1183">
        <v>0</v>
      </c>
      <c r="V1183">
        <v>0</v>
      </c>
      <c r="W1183">
        <v>5</v>
      </c>
      <c r="X1183">
        <v>0</v>
      </c>
      <c r="Y1183">
        <v>0</v>
      </c>
      <c r="Z1183">
        <v>0</v>
      </c>
      <c r="AA1183">
        <v>0</v>
      </c>
      <c r="AB1183">
        <v>0</v>
      </c>
      <c r="AC1183">
        <v>0</v>
      </c>
    </row>
    <row r="1184" spans="1:29" x14ac:dyDescent="0.25">
      <c r="A1184" s="86"/>
      <c r="B1184" t="s">
        <v>112</v>
      </c>
      <c r="C1184" s="2">
        <v>43882</v>
      </c>
      <c r="D1184">
        <v>1</v>
      </c>
      <c r="E1184">
        <v>2</v>
      </c>
      <c r="F1184">
        <v>1</v>
      </c>
      <c r="G1184">
        <v>1</v>
      </c>
      <c r="H1184">
        <v>1</v>
      </c>
      <c r="I1184">
        <v>1</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row>
    <row r="1185" spans="1:29" x14ac:dyDescent="0.25">
      <c r="A1185" s="86"/>
      <c r="B1185" t="s">
        <v>113</v>
      </c>
      <c r="C1185" s="2">
        <v>43882</v>
      </c>
      <c r="D1185">
        <v>167</v>
      </c>
      <c r="E1185">
        <v>124</v>
      </c>
      <c r="F1185">
        <v>6</v>
      </c>
      <c r="G1185">
        <v>3</v>
      </c>
      <c r="H1185">
        <v>2</v>
      </c>
      <c r="I1185">
        <v>6</v>
      </c>
      <c r="J1185">
        <v>7</v>
      </c>
      <c r="K1185">
        <v>3</v>
      </c>
      <c r="L1185">
        <v>6</v>
      </c>
      <c r="M1185">
        <v>4</v>
      </c>
      <c r="N1185">
        <v>3</v>
      </c>
      <c r="O1185">
        <v>0</v>
      </c>
      <c r="P1185">
        <v>0</v>
      </c>
      <c r="Q1185">
        <v>35</v>
      </c>
      <c r="R1185">
        <v>2</v>
      </c>
      <c r="S1185">
        <v>7</v>
      </c>
      <c r="T1185">
        <v>12</v>
      </c>
      <c r="U1185">
        <v>0</v>
      </c>
      <c r="V1185">
        <v>0</v>
      </c>
      <c r="W1185">
        <v>7</v>
      </c>
      <c r="X1185">
        <v>0</v>
      </c>
      <c r="Y1185">
        <v>0</v>
      </c>
      <c r="Z1185">
        <v>0</v>
      </c>
      <c r="AA1185">
        <v>0</v>
      </c>
      <c r="AB1185">
        <v>0</v>
      </c>
      <c r="AC1185">
        <v>0</v>
      </c>
    </row>
    <row r="1186" spans="1:29" x14ac:dyDescent="0.25">
      <c r="A1186" s="86" t="s">
        <v>170</v>
      </c>
      <c r="B1186" t="s">
        <v>110</v>
      </c>
      <c r="C1186" s="2">
        <v>43882</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row>
    <row r="1187" spans="1:29" x14ac:dyDescent="0.25">
      <c r="A1187" s="86"/>
      <c r="B1187" t="s">
        <v>111</v>
      </c>
      <c r="C1187" s="2">
        <v>43882</v>
      </c>
      <c r="D1187">
        <v>93</v>
      </c>
      <c r="E1187">
        <v>73</v>
      </c>
      <c r="F1187">
        <v>1</v>
      </c>
      <c r="G1187">
        <v>4</v>
      </c>
      <c r="H1187">
        <v>1</v>
      </c>
      <c r="I1187">
        <v>1</v>
      </c>
      <c r="J1187">
        <v>6</v>
      </c>
      <c r="K1187">
        <v>6</v>
      </c>
      <c r="L1187">
        <v>1</v>
      </c>
      <c r="M1187">
        <v>0</v>
      </c>
      <c r="N1187">
        <v>0</v>
      </c>
      <c r="O1187">
        <v>0</v>
      </c>
      <c r="P1187">
        <v>0</v>
      </c>
      <c r="Q1187">
        <v>7</v>
      </c>
      <c r="R1187">
        <v>2</v>
      </c>
      <c r="S1187">
        <v>0</v>
      </c>
      <c r="T1187">
        <v>3</v>
      </c>
      <c r="U1187">
        <v>0</v>
      </c>
      <c r="V1187">
        <v>0</v>
      </c>
      <c r="W1187">
        <v>2</v>
      </c>
      <c r="X1187">
        <v>0</v>
      </c>
      <c r="Y1187">
        <v>0</v>
      </c>
      <c r="Z1187">
        <v>0</v>
      </c>
      <c r="AA1187">
        <v>0</v>
      </c>
      <c r="AB1187">
        <v>0</v>
      </c>
      <c r="AC1187">
        <v>0</v>
      </c>
    </row>
    <row r="1188" spans="1:29" x14ac:dyDescent="0.25">
      <c r="A1188" s="86"/>
      <c r="B1188" t="s">
        <v>112</v>
      </c>
      <c r="C1188" s="2">
        <v>43882</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row>
    <row r="1189" spans="1:29" x14ac:dyDescent="0.25">
      <c r="A1189" s="86"/>
      <c r="B1189" t="s">
        <v>113</v>
      </c>
      <c r="C1189" s="2">
        <v>43882</v>
      </c>
      <c r="D1189">
        <v>126</v>
      </c>
      <c r="E1189">
        <v>98</v>
      </c>
      <c r="F1189">
        <v>9</v>
      </c>
      <c r="G1189">
        <v>6</v>
      </c>
      <c r="H1189">
        <v>5</v>
      </c>
      <c r="I1189">
        <v>9</v>
      </c>
      <c r="J1189">
        <v>20</v>
      </c>
      <c r="K1189">
        <v>18</v>
      </c>
      <c r="L1189">
        <v>9</v>
      </c>
      <c r="M1189">
        <v>0</v>
      </c>
      <c r="N1189">
        <v>2</v>
      </c>
      <c r="O1189">
        <v>0</v>
      </c>
      <c r="P1189">
        <v>0</v>
      </c>
      <c r="Q1189">
        <v>15</v>
      </c>
      <c r="R1189">
        <v>4</v>
      </c>
      <c r="S1189">
        <v>0</v>
      </c>
      <c r="T1189">
        <v>8</v>
      </c>
      <c r="U1189">
        <v>0</v>
      </c>
      <c r="V1189">
        <v>0</v>
      </c>
      <c r="W1189">
        <v>2</v>
      </c>
      <c r="X1189">
        <v>0</v>
      </c>
      <c r="Y1189">
        <v>0</v>
      </c>
      <c r="Z1189">
        <v>0</v>
      </c>
      <c r="AA1189">
        <v>0</v>
      </c>
      <c r="AB1189">
        <v>0</v>
      </c>
      <c r="AC1189">
        <v>0</v>
      </c>
    </row>
    <row r="1190" spans="1:29" x14ac:dyDescent="0.25">
      <c r="A1190" s="86" t="s">
        <v>171</v>
      </c>
      <c r="B1190" t="s">
        <v>110</v>
      </c>
      <c r="C1190" s="2">
        <v>43882</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row>
    <row r="1191" spans="1:29" x14ac:dyDescent="0.25">
      <c r="A1191" s="86"/>
      <c r="B1191" t="s">
        <v>111</v>
      </c>
      <c r="C1191" s="2">
        <v>43882</v>
      </c>
      <c r="D1191">
        <v>6</v>
      </c>
      <c r="E1191">
        <v>6</v>
      </c>
      <c r="F1191">
        <v>0</v>
      </c>
      <c r="G1191">
        <v>0</v>
      </c>
      <c r="H1191">
        <v>0</v>
      </c>
      <c r="I1191">
        <v>0</v>
      </c>
      <c r="J1191">
        <v>0</v>
      </c>
      <c r="K1191">
        <v>0</v>
      </c>
      <c r="L1191">
        <v>0</v>
      </c>
      <c r="M1191">
        <v>1</v>
      </c>
      <c r="N1191">
        <v>0</v>
      </c>
      <c r="O1191">
        <v>0</v>
      </c>
      <c r="P1191">
        <v>0</v>
      </c>
      <c r="Q1191">
        <v>0</v>
      </c>
      <c r="R1191">
        <v>0</v>
      </c>
      <c r="S1191">
        <v>0</v>
      </c>
      <c r="T1191">
        <v>1</v>
      </c>
      <c r="U1191">
        <v>0</v>
      </c>
      <c r="V1191">
        <v>0</v>
      </c>
      <c r="W1191">
        <v>0</v>
      </c>
      <c r="X1191">
        <v>0</v>
      </c>
      <c r="Y1191">
        <v>0</v>
      </c>
      <c r="Z1191">
        <v>0</v>
      </c>
      <c r="AA1191">
        <v>0</v>
      </c>
      <c r="AB1191">
        <v>0</v>
      </c>
      <c r="AC1191">
        <v>0</v>
      </c>
    </row>
    <row r="1192" spans="1:29" x14ac:dyDescent="0.25">
      <c r="A1192" s="86"/>
      <c r="B1192" t="s">
        <v>112</v>
      </c>
      <c r="C1192" s="2">
        <v>43882</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row>
    <row r="1193" spans="1:29" x14ac:dyDescent="0.25">
      <c r="A1193" s="86"/>
      <c r="B1193" t="s">
        <v>113</v>
      </c>
      <c r="C1193" s="2">
        <v>43882</v>
      </c>
      <c r="D1193">
        <v>6</v>
      </c>
      <c r="E1193">
        <v>6</v>
      </c>
      <c r="F1193">
        <v>0</v>
      </c>
      <c r="G1193">
        <v>0</v>
      </c>
      <c r="H1193">
        <v>0</v>
      </c>
      <c r="I1193">
        <v>0</v>
      </c>
      <c r="J1193">
        <v>0</v>
      </c>
      <c r="K1193">
        <v>0</v>
      </c>
      <c r="L1193">
        <v>0</v>
      </c>
      <c r="M1193">
        <v>0</v>
      </c>
      <c r="N1193">
        <v>1</v>
      </c>
      <c r="O1193">
        <v>0</v>
      </c>
      <c r="P1193">
        <v>0</v>
      </c>
      <c r="Q1193">
        <v>0</v>
      </c>
      <c r="R1193">
        <v>0</v>
      </c>
      <c r="S1193">
        <v>0</v>
      </c>
      <c r="T1193">
        <v>0</v>
      </c>
      <c r="U1193">
        <v>0</v>
      </c>
      <c r="V1193">
        <v>0</v>
      </c>
      <c r="W1193">
        <v>0</v>
      </c>
      <c r="X1193">
        <v>0</v>
      </c>
      <c r="Y1193">
        <v>0</v>
      </c>
      <c r="Z1193">
        <v>0</v>
      </c>
      <c r="AA1193">
        <v>0</v>
      </c>
      <c r="AB1193">
        <v>0</v>
      </c>
      <c r="AC1193">
        <v>0</v>
      </c>
    </row>
    <row r="1194" spans="1:29" x14ac:dyDescent="0.25">
      <c r="A1194" s="86" t="s">
        <v>16</v>
      </c>
      <c r="B1194" t="s">
        <v>110</v>
      </c>
      <c r="C1194" s="2">
        <v>43882</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row>
    <row r="1195" spans="1:29" x14ac:dyDescent="0.25">
      <c r="A1195" s="86"/>
      <c r="B1195" t="s">
        <v>111</v>
      </c>
      <c r="C1195" s="2">
        <v>43882</v>
      </c>
      <c r="D1195">
        <v>150</v>
      </c>
      <c r="E1195">
        <v>110</v>
      </c>
      <c r="F1195">
        <v>8</v>
      </c>
      <c r="G1195">
        <v>5</v>
      </c>
      <c r="H1195">
        <v>2</v>
      </c>
      <c r="I1195">
        <v>8</v>
      </c>
      <c r="J1195">
        <v>23</v>
      </c>
      <c r="K1195">
        <v>2</v>
      </c>
      <c r="L1195">
        <v>8</v>
      </c>
      <c r="M1195">
        <v>0</v>
      </c>
      <c r="N1195">
        <v>2</v>
      </c>
      <c r="O1195">
        <v>0</v>
      </c>
      <c r="P1195">
        <v>0</v>
      </c>
      <c r="Q1195">
        <v>24</v>
      </c>
      <c r="R1195">
        <v>0</v>
      </c>
      <c r="S1195">
        <v>0</v>
      </c>
      <c r="T1195">
        <v>0</v>
      </c>
      <c r="U1195">
        <v>0</v>
      </c>
      <c r="V1195">
        <v>0</v>
      </c>
      <c r="W1195">
        <v>0</v>
      </c>
      <c r="X1195">
        <v>0</v>
      </c>
      <c r="Y1195">
        <v>0</v>
      </c>
      <c r="Z1195">
        <v>0</v>
      </c>
      <c r="AA1195">
        <v>0</v>
      </c>
      <c r="AB1195">
        <v>0</v>
      </c>
      <c r="AC1195">
        <v>0</v>
      </c>
    </row>
    <row r="1196" spans="1:29" x14ac:dyDescent="0.25">
      <c r="A1196" s="86"/>
      <c r="B1196" t="s">
        <v>112</v>
      </c>
      <c r="C1196" s="2">
        <v>43882</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row>
    <row r="1197" spans="1:29" x14ac:dyDescent="0.25">
      <c r="A1197" s="86"/>
      <c r="B1197" t="s">
        <v>113</v>
      </c>
      <c r="C1197" s="2">
        <v>43882</v>
      </c>
      <c r="D1197">
        <v>156</v>
      </c>
      <c r="E1197">
        <v>118</v>
      </c>
      <c r="F1197">
        <v>3</v>
      </c>
      <c r="G1197">
        <v>4</v>
      </c>
      <c r="H1197">
        <v>2</v>
      </c>
      <c r="I1197">
        <v>3</v>
      </c>
      <c r="J1197">
        <v>24</v>
      </c>
      <c r="K1197">
        <v>1</v>
      </c>
      <c r="L1197">
        <v>3</v>
      </c>
      <c r="M1197">
        <v>0</v>
      </c>
      <c r="N1197">
        <v>6</v>
      </c>
      <c r="O1197">
        <v>0</v>
      </c>
      <c r="P1197">
        <v>0</v>
      </c>
      <c r="Q1197">
        <v>37</v>
      </c>
      <c r="R1197">
        <v>0</v>
      </c>
      <c r="S1197">
        <v>0</v>
      </c>
      <c r="T1197">
        <v>0</v>
      </c>
      <c r="U1197">
        <v>0</v>
      </c>
      <c r="V1197">
        <v>0</v>
      </c>
      <c r="W1197">
        <v>0</v>
      </c>
      <c r="X1197">
        <v>0</v>
      </c>
      <c r="Y1197">
        <v>0</v>
      </c>
      <c r="Z1197">
        <v>0</v>
      </c>
      <c r="AA1197">
        <v>0</v>
      </c>
      <c r="AB1197">
        <v>0</v>
      </c>
      <c r="AC1197">
        <v>0</v>
      </c>
    </row>
    <row r="1198" spans="1:29" x14ac:dyDescent="0.25">
      <c r="A1198" s="86" t="s">
        <v>172</v>
      </c>
      <c r="B1198" t="s">
        <v>110</v>
      </c>
      <c r="C1198" s="2">
        <v>43882</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row>
    <row r="1199" spans="1:29" x14ac:dyDescent="0.25">
      <c r="A1199" s="86"/>
      <c r="B1199" t="s">
        <v>111</v>
      </c>
      <c r="C1199" s="2">
        <v>43882</v>
      </c>
      <c r="D1199">
        <v>2</v>
      </c>
      <c r="E1199">
        <v>2</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row>
    <row r="1200" spans="1:29" x14ac:dyDescent="0.25">
      <c r="A1200" s="86"/>
      <c r="B1200" t="s">
        <v>112</v>
      </c>
      <c r="C1200" s="2">
        <v>43882</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row>
    <row r="1201" spans="1:29" x14ac:dyDescent="0.25">
      <c r="A1201" s="86"/>
      <c r="B1201" t="s">
        <v>113</v>
      </c>
      <c r="C1201" s="2">
        <v>43882</v>
      </c>
      <c r="D1201">
        <v>6</v>
      </c>
      <c r="E1201">
        <v>6</v>
      </c>
      <c r="F1201">
        <v>0</v>
      </c>
      <c r="G1201">
        <v>0</v>
      </c>
      <c r="H1201">
        <v>0</v>
      </c>
      <c r="I1201">
        <v>0</v>
      </c>
      <c r="J1201">
        <v>0</v>
      </c>
      <c r="K1201">
        <v>0</v>
      </c>
      <c r="L1201">
        <v>0</v>
      </c>
      <c r="M1201">
        <v>4</v>
      </c>
      <c r="N1201">
        <v>0</v>
      </c>
      <c r="O1201">
        <v>1</v>
      </c>
      <c r="P1201">
        <v>1</v>
      </c>
      <c r="Q1201">
        <v>5</v>
      </c>
      <c r="R1201">
        <v>0</v>
      </c>
      <c r="S1201">
        <v>0</v>
      </c>
      <c r="T1201">
        <v>0</v>
      </c>
      <c r="U1201">
        <v>0</v>
      </c>
      <c r="V1201">
        <v>0</v>
      </c>
      <c r="W1201">
        <v>0</v>
      </c>
      <c r="X1201">
        <v>0</v>
      </c>
      <c r="Y1201">
        <v>0</v>
      </c>
      <c r="Z1201">
        <v>0</v>
      </c>
      <c r="AA1201">
        <v>0</v>
      </c>
      <c r="AB1201">
        <v>0</v>
      </c>
      <c r="AC1201">
        <v>0</v>
      </c>
    </row>
    <row r="1202" spans="1:29" x14ac:dyDescent="0.25">
      <c r="A1202" s="86" t="s">
        <v>173</v>
      </c>
      <c r="B1202" t="s">
        <v>110</v>
      </c>
      <c r="C1202" s="2">
        <v>43882</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row>
    <row r="1203" spans="1:29" x14ac:dyDescent="0.25">
      <c r="A1203" s="86"/>
      <c r="B1203" t="s">
        <v>111</v>
      </c>
      <c r="C1203" s="2">
        <v>43882</v>
      </c>
      <c r="D1203">
        <v>87</v>
      </c>
      <c r="E1203">
        <v>63</v>
      </c>
      <c r="F1203">
        <v>3</v>
      </c>
      <c r="G1203">
        <v>5</v>
      </c>
      <c r="H1203">
        <v>2</v>
      </c>
      <c r="I1203">
        <v>3</v>
      </c>
      <c r="J1203">
        <v>12</v>
      </c>
      <c r="K1203">
        <v>0</v>
      </c>
      <c r="L1203">
        <v>3</v>
      </c>
      <c r="M1203">
        <v>1</v>
      </c>
      <c r="N1203">
        <v>3</v>
      </c>
      <c r="O1203">
        <v>0</v>
      </c>
      <c r="P1203">
        <v>0</v>
      </c>
      <c r="Q1203">
        <v>20</v>
      </c>
      <c r="R1203">
        <v>1</v>
      </c>
      <c r="S1203">
        <v>0</v>
      </c>
      <c r="T1203">
        <v>0</v>
      </c>
      <c r="U1203">
        <v>0</v>
      </c>
      <c r="V1203">
        <v>0</v>
      </c>
      <c r="W1203">
        <v>2</v>
      </c>
      <c r="X1203">
        <v>0</v>
      </c>
      <c r="Y1203">
        <v>0</v>
      </c>
      <c r="Z1203">
        <v>0</v>
      </c>
      <c r="AA1203">
        <v>0</v>
      </c>
      <c r="AB1203">
        <v>0</v>
      </c>
      <c r="AC1203">
        <v>0</v>
      </c>
    </row>
    <row r="1204" spans="1:29" x14ac:dyDescent="0.25">
      <c r="A1204" s="86"/>
      <c r="B1204" t="s">
        <v>112</v>
      </c>
      <c r="C1204" s="2">
        <v>43882</v>
      </c>
      <c r="D1204">
        <v>6</v>
      </c>
      <c r="E1204">
        <v>4</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row>
    <row r="1205" spans="1:29" x14ac:dyDescent="0.25">
      <c r="A1205" s="86"/>
      <c r="B1205" t="s">
        <v>113</v>
      </c>
      <c r="C1205" s="2">
        <v>43882</v>
      </c>
      <c r="D1205">
        <v>101</v>
      </c>
      <c r="E1205">
        <v>76</v>
      </c>
      <c r="F1205">
        <v>4</v>
      </c>
      <c r="G1205">
        <v>2</v>
      </c>
      <c r="H1205">
        <v>1</v>
      </c>
      <c r="I1205">
        <v>4</v>
      </c>
      <c r="J1205">
        <v>14</v>
      </c>
      <c r="K1205">
        <v>0</v>
      </c>
      <c r="L1205">
        <v>4</v>
      </c>
      <c r="M1205">
        <v>2</v>
      </c>
      <c r="N1205">
        <v>5</v>
      </c>
      <c r="O1205">
        <v>0</v>
      </c>
      <c r="P1205">
        <v>0</v>
      </c>
      <c r="Q1205">
        <v>31</v>
      </c>
      <c r="R1205">
        <v>5</v>
      </c>
      <c r="S1205">
        <v>0</v>
      </c>
      <c r="T1205">
        <v>0</v>
      </c>
      <c r="U1205">
        <v>0</v>
      </c>
      <c r="V1205">
        <v>0</v>
      </c>
      <c r="W1205">
        <v>3</v>
      </c>
      <c r="X1205">
        <v>0</v>
      </c>
      <c r="Y1205">
        <v>0</v>
      </c>
      <c r="Z1205">
        <v>0</v>
      </c>
      <c r="AA1205">
        <v>0</v>
      </c>
      <c r="AB1205">
        <v>0</v>
      </c>
      <c r="AC1205">
        <v>0</v>
      </c>
    </row>
    <row r="1206" spans="1:29" x14ac:dyDescent="0.25">
      <c r="A1206" s="86" t="s">
        <v>174</v>
      </c>
      <c r="B1206" t="s">
        <v>110</v>
      </c>
      <c r="C1206" s="2">
        <v>43882</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row>
    <row r="1207" spans="1:29" x14ac:dyDescent="0.25">
      <c r="A1207" s="86"/>
      <c r="B1207" t="s">
        <v>111</v>
      </c>
      <c r="C1207" s="2">
        <v>43882</v>
      </c>
      <c r="D1207">
        <v>6</v>
      </c>
      <c r="E1207">
        <v>0</v>
      </c>
      <c r="F1207">
        <v>0</v>
      </c>
      <c r="G1207">
        <v>0</v>
      </c>
      <c r="H1207">
        <v>0</v>
      </c>
      <c r="I1207">
        <v>0</v>
      </c>
      <c r="J1207">
        <v>1</v>
      </c>
      <c r="K1207">
        <v>1</v>
      </c>
      <c r="L1207">
        <v>0</v>
      </c>
      <c r="M1207">
        <v>6</v>
      </c>
      <c r="N1207">
        <v>0</v>
      </c>
      <c r="O1207">
        <v>0</v>
      </c>
      <c r="P1207">
        <v>0</v>
      </c>
      <c r="Q1207">
        <v>8</v>
      </c>
      <c r="R1207">
        <v>0</v>
      </c>
      <c r="S1207">
        <v>0</v>
      </c>
      <c r="T1207">
        <v>0</v>
      </c>
      <c r="U1207">
        <v>0</v>
      </c>
      <c r="V1207">
        <v>0</v>
      </c>
      <c r="W1207">
        <v>0</v>
      </c>
      <c r="X1207">
        <v>0</v>
      </c>
      <c r="Y1207">
        <v>0</v>
      </c>
      <c r="Z1207">
        <v>0</v>
      </c>
      <c r="AA1207">
        <v>0</v>
      </c>
      <c r="AB1207">
        <v>0</v>
      </c>
      <c r="AC1207">
        <v>0</v>
      </c>
    </row>
    <row r="1208" spans="1:29" x14ac:dyDescent="0.25">
      <c r="A1208" s="86"/>
      <c r="B1208" t="s">
        <v>112</v>
      </c>
      <c r="C1208" s="2">
        <v>43882</v>
      </c>
      <c r="D1208">
        <v>1</v>
      </c>
      <c r="E1208">
        <v>1</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row>
    <row r="1209" spans="1:29" x14ac:dyDescent="0.25">
      <c r="A1209" s="86"/>
      <c r="B1209" t="s">
        <v>113</v>
      </c>
      <c r="C1209" s="2">
        <v>43882</v>
      </c>
      <c r="D1209">
        <v>7</v>
      </c>
      <c r="E1209">
        <v>3</v>
      </c>
      <c r="F1209">
        <v>1</v>
      </c>
      <c r="G1209">
        <v>1</v>
      </c>
      <c r="H1209">
        <v>1</v>
      </c>
      <c r="I1209">
        <v>1</v>
      </c>
      <c r="J1209">
        <v>2</v>
      </c>
      <c r="K1209">
        <v>2</v>
      </c>
      <c r="L1209">
        <v>1</v>
      </c>
      <c r="M1209">
        <v>17</v>
      </c>
      <c r="N1209">
        <v>0</v>
      </c>
      <c r="O1209">
        <v>0</v>
      </c>
      <c r="P1209">
        <v>0</v>
      </c>
      <c r="Q1209">
        <v>20</v>
      </c>
      <c r="R1209">
        <v>0</v>
      </c>
      <c r="S1209">
        <v>0</v>
      </c>
      <c r="T1209">
        <v>1</v>
      </c>
      <c r="U1209">
        <v>0</v>
      </c>
      <c r="V1209">
        <v>0</v>
      </c>
      <c r="W1209">
        <v>0</v>
      </c>
      <c r="X1209">
        <v>0</v>
      </c>
      <c r="Y1209">
        <v>0</v>
      </c>
      <c r="Z1209">
        <v>0</v>
      </c>
      <c r="AA1209">
        <v>0</v>
      </c>
      <c r="AB1209">
        <v>0</v>
      </c>
      <c r="AC1209">
        <v>0</v>
      </c>
    </row>
    <row r="1210" spans="1:29" x14ac:dyDescent="0.25">
      <c r="A1210" s="86" t="s">
        <v>175</v>
      </c>
      <c r="B1210" t="s">
        <v>110</v>
      </c>
      <c r="C1210" s="2">
        <v>43882</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row>
    <row r="1211" spans="1:29" x14ac:dyDescent="0.25">
      <c r="A1211" s="86"/>
      <c r="B1211" t="s">
        <v>111</v>
      </c>
      <c r="C1211" s="2">
        <v>43882</v>
      </c>
      <c r="D1211">
        <v>69</v>
      </c>
      <c r="E1211">
        <v>65</v>
      </c>
      <c r="F1211">
        <v>3</v>
      </c>
      <c r="G1211">
        <v>5</v>
      </c>
      <c r="H1211">
        <v>0</v>
      </c>
      <c r="I1211">
        <v>3</v>
      </c>
      <c r="J1211">
        <v>3</v>
      </c>
      <c r="K1211">
        <v>0</v>
      </c>
      <c r="L1211">
        <v>3</v>
      </c>
      <c r="M1211">
        <v>0</v>
      </c>
      <c r="N1211">
        <v>2</v>
      </c>
      <c r="O1211">
        <v>0</v>
      </c>
      <c r="P1211">
        <v>0</v>
      </c>
      <c r="Q1211">
        <v>9</v>
      </c>
      <c r="R1211">
        <v>0</v>
      </c>
      <c r="S1211">
        <v>0</v>
      </c>
      <c r="T1211">
        <v>0</v>
      </c>
      <c r="U1211">
        <v>0</v>
      </c>
      <c r="V1211">
        <v>0</v>
      </c>
      <c r="W1211">
        <v>0</v>
      </c>
      <c r="X1211">
        <v>0</v>
      </c>
      <c r="Y1211">
        <v>0</v>
      </c>
      <c r="Z1211">
        <v>0</v>
      </c>
      <c r="AA1211">
        <v>0</v>
      </c>
      <c r="AB1211">
        <v>0</v>
      </c>
      <c r="AC1211">
        <v>0</v>
      </c>
    </row>
    <row r="1212" spans="1:29" x14ac:dyDescent="0.25">
      <c r="A1212" s="86"/>
      <c r="B1212" t="s">
        <v>112</v>
      </c>
      <c r="C1212" s="2">
        <v>43882</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row>
    <row r="1213" spans="1:29" x14ac:dyDescent="0.25">
      <c r="A1213" s="86"/>
      <c r="B1213" t="s">
        <v>113</v>
      </c>
      <c r="C1213" s="2">
        <v>43882</v>
      </c>
      <c r="D1213">
        <v>82</v>
      </c>
      <c r="E1213">
        <v>60</v>
      </c>
      <c r="F1213">
        <v>8</v>
      </c>
      <c r="G1213">
        <v>5</v>
      </c>
      <c r="H1213">
        <v>2</v>
      </c>
      <c r="I1213">
        <v>8</v>
      </c>
      <c r="J1213">
        <v>8</v>
      </c>
      <c r="K1213">
        <v>0</v>
      </c>
      <c r="L1213">
        <v>8</v>
      </c>
      <c r="M1213">
        <v>0</v>
      </c>
      <c r="N1213">
        <v>2</v>
      </c>
      <c r="O1213">
        <v>0</v>
      </c>
      <c r="P1213">
        <v>0</v>
      </c>
      <c r="Q1213">
        <v>25</v>
      </c>
      <c r="R1213">
        <v>0</v>
      </c>
      <c r="S1213">
        <v>0</v>
      </c>
      <c r="T1213">
        <v>0</v>
      </c>
      <c r="U1213">
        <v>0</v>
      </c>
      <c r="V1213">
        <v>0</v>
      </c>
      <c r="W1213">
        <v>0</v>
      </c>
      <c r="X1213">
        <v>0</v>
      </c>
      <c r="Y1213">
        <v>0</v>
      </c>
      <c r="Z1213">
        <v>0</v>
      </c>
      <c r="AA1213">
        <v>0</v>
      </c>
      <c r="AB1213">
        <v>0</v>
      </c>
      <c r="AC1213">
        <v>0</v>
      </c>
    </row>
    <row r="1214" spans="1:29" x14ac:dyDescent="0.25">
      <c r="A1214" s="86" t="s">
        <v>176</v>
      </c>
      <c r="B1214" t="s">
        <v>110</v>
      </c>
      <c r="C1214" s="2">
        <v>43882</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row>
    <row r="1215" spans="1:29" x14ac:dyDescent="0.25">
      <c r="A1215" s="86"/>
      <c r="B1215" t="s">
        <v>111</v>
      </c>
      <c r="C1215" s="2">
        <v>43882</v>
      </c>
      <c r="D1215">
        <v>52</v>
      </c>
      <c r="E1215">
        <v>30</v>
      </c>
      <c r="F1215">
        <v>0</v>
      </c>
      <c r="G1215">
        <v>3</v>
      </c>
      <c r="H1215">
        <v>0</v>
      </c>
      <c r="I1215">
        <v>0</v>
      </c>
      <c r="J1215">
        <v>2</v>
      </c>
      <c r="K1215">
        <v>0</v>
      </c>
      <c r="L1215">
        <v>0</v>
      </c>
      <c r="M1215">
        <v>0</v>
      </c>
      <c r="N1215">
        <v>0</v>
      </c>
      <c r="O1215">
        <v>0</v>
      </c>
      <c r="P1215">
        <v>0</v>
      </c>
      <c r="Q1215">
        <v>5</v>
      </c>
      <c r="R1215">
        <v>1</v>
      </c>
      <c r="S1215">
        <v>0</v>
      </c>
      <c r="T1215">
        <v>1</v>
      </c>
      <c r="U1215">
        <v>0</v>
      </c>
      <c r="V1215">
        <v>0</v>
      </c>
      <c r="W1215">
        <v>0</v>
      </c>
      <c r="X1215">
        <v>0</v>
      </c>
      <c r="Y1215">
        <v>0</v>
      </c>
      <c r="Z1215">
        <v>0</v>
      </c>
      <c r="AA1215">
        <v>0</v>
      </c>
      <c r="AB1215">
        <v>0</v>
      </c>
      <c r="AC1215">
        <v>0</v>
      </c>
    </row>
    <row r="1216" spans="1:29" x14ac:dyDescent="0.25">
      <c r="A1216" s="86"/>
      <c r="B1216" t="s">
        <v>112</v>
      </c>
      <c r="C1216" s="2">
        <v>43882</v>
      </c>
      <c r="D1216">
        <v>0</v>
      </c>
      <c r="E1216">
        <v>1</v>
      </c>
      <c r="F1216">
        <v>0</v>
      </c>
      <c r="G1216">
        <v>1</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row>
    <row r="1217" spans="1:29" x14ac:dyDescent="0.25">
      <c r="A1217" s="86"/>
      <c r="B1217" t="s">
        <v>113</v>
      </c>
      <c r="C1217" s="2">
        <v>43882</v>
      </c>
      <c r="D1217">
        <v>67</v>
      </c>
      <c r="E1217">
        <v>51</v>
      </c>
      <c r="F1217">
        <v>3</v>
      </c>
      <c r="G1217">
        <v>3</v>
      </c>
      <c r="H1217">
        <v>1</v>
      </c>
      <c r="I1217">
        <v>3</v>
      </c>
      <c r="J1217">
        <v>3</v>
      </c>
      <c r="K1217">
        <v>2</v>
      </c>
      <c r="L1217">
        <v>3</v>
      </c>
      <c r="M1217">
        <v>0</v>
      </c>
      <c r="N1217">
        <v>0</v>
      </c>
      <c r="O1217">
        <v>0</v>
      </c>
      <c r="P1217">
        <v>0</v>
      </c>
      <c r="Q1217">
        <v>30</v>
      </c>
      <c r="R1217">
        <v>5</v>
      </c>
      <c r="S1217">
        <v>0</v>
      </c>
      <c r="T1217">
        <v>1</v>
      </c>
      <c r="U1217">
        <v>0</v>
      </c>
      <c r="V1217">
        <v>3</v>
      </c>
      <c r="W1217">
        <v>0</v>
      </c>
      <c r="X1217">
        <v>0</v>
      </c>
      <c r="Y1217">
        <v>0</v>
      </c>
      <c r="Z1217">
        <v>0</v>
      </c>
      <c r="AA1217">
        <v>0</v>
      </c>
      <c r="AB1217">
        <v>0</v>
      </c>
      <c r="AC1217">
        <v>0</v>
      </c>
    </row>
    <row r="1218" spans="1:29" x14ac:dyDescent="0.25">
      <c r="A1218" s="86" t="s">
        <v>177</v>
      </c>
      <c r="B1218" t="s">
        <v>110</v>
      </c>
      <c r="C1218" s="2">
        <v>43882</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row>
    <row r="1219" spans="1:29" x14ac:dyDescent="0.25">
      <c r="A1219" s="86"/>
      <c r="B1219" t="s">
        <v>111</v>
      </c>
      <c r="C1219" s="2">
        <v>43882</v>
      </c>
      <c r="D1219">
        <v>86</v>
      </c>
      <c r="E1219">
        <v>74</v>
      </c>
      <c r="F1219">
        <v>0</v>
      </c>
      <c r="G1219">
        <v>1</v>
      </c>
      <c r="H1219">
        <v>0</v>
      </c>
      <c r="I1219">
        <v>0</v>
      </c>
      <c r="J1219">
        <v>0</v>
      </c>
      <c r="K1219">
        <v>0</v>
      </c>
      <c r="L1219">
        <v>0</v>
      </c>
      <c r="M1219">
        <v>0</v>
      </c>
      <c r="N1219">
        <v>0</v>
      </c>
      <c r="O1219">
        <v>0</v>
      </c>
      <c r="P1219">
        <v>0</v>
      </c>
      <c r="Q1219">
        <v>4</v>
      </c>
      <c r="R1219">
        <v>1</v>
      </c>
      <c r="S1219">
        <v>2</v>
      </c>
      <c r="T1219">
        <v>2</v>
      </c>
      <c r="U1219">
        <v>0</v>
      </c>
      <c r="V1219">
        <v>1</v>
      </c>
      <c r="W1219">
        <v>0</v>
      </c>
      <c r="X1219">
        <v>0</v>
      </c>
      <c r="Y1219">
        <v>0</v>
      </c>
      <c r="Z1219">
        <v>0</v>
      </c>
      <c r="AA1219">
        <v>0</v>
      </c>
      <c r="AB1219">
        <v>0</v>
      </c>
      <c r="AC1219">
        <v>0</v>
      </c>
    </row>
    <row r="1220" spans="1:29" x14ac:dyDescent="0.25">
      <c r="A1220" s="86"/>
      <c r="B1220" t="s">
        <v>112</v>
      </c>
      <c r="C1220" s="2">
        <v>43882</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row>
    <row r="1221" spans="1:29" x14ac:dyDescent="0.25">
      <c r="A1221" s="86"/>
      <c r="B1221" t="s">
        <v>113</v>
      </c>
      <c r="C1221" s="2">
        <v>43882</v>
      </c>
      <c r="D1221">
        <v>111</v>
      </c>
      <c r="E1221">
        <v>87</v>
      </c>
      <c r="F1221">
        <v>4</v>
      </c>
      <c r="G1221">
        <v>3</v>
      </c>
      <c r="H1221">
        <v>1</v>
      </c>
      <c r="I1221">
        <v>4</v>
      </c>
      <c r="J1221">
        <v>1</v>
      </c>
      <c r="K1221">
        <v>1</v>
      </c>
      <c r="L1221">
        <v>4</v>
      </c>
      <c r="M1221">
        <v>0</v>
      </c>
      <c r="N1221">
        <v>0</v>
      </c>
      <c r="O1221">
        <v>0</v>
      </c>
      <c r="P1221">
        <v>0</v>
      </c>
      <c r="Q1221">
        <v>11</v>
      </c>
      <c r="R1221">
        <v>3</v>
      </c>
      <c r="S1221">
        <v>9</v>
      </c>
      <c r="T1221">
        <v>0</v>
      </c>
      <c r="U1221">
        <v>0</v>
      </c>
      <c r="V1221">
        <v>8</v>
      </c>
      <c r="W1221">
        <v>2</v>
      </c>
      <c r="X1221">
        <v>0</v>
      </c>
      <c r="Y1221">
        <v>0</v>
      </c>
      <c r="Z1221">
        <v>0</v>
      </c>
      <c r="AA1221">
        <v>0</v>
      </c>
      <c r="AB1221">
        <v>0</v>
      </c>
      <c r="AC1221">
        <v>0</v>
      </c>
    </row>
    <row r="1222" spans="1:29" x14ac:dyDescent="0.25">
      <c r="A1222" s="86" t="s">
        <v>178</v>
      </c>
      <c r="B1222" t="s">
        <v>110</v>
      </c>
      <c r="C1222" s="2">
        <v>43882</v>
      </c>
      <c r="D1222">
        <v>0</v>
      </c>
      <c r="E1222">
        <v>1</v>
      </c>
      <c r="F1222">
        <v>0</v>
      </c>
      <c r="G1222">
        <v>1</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row>
    <row r="1223" spans="1:29" x14ac:dyDescent="0.25">
      <c r="A1223" s="86"/>
      <c r="B1223" t="s">
        <v>111</v>
      </c>
      <c r="C1223" s="2">
        <v>43882</v>
      </c>
      <c r="D1223">
        <v>64</v>
      </c>
      <c r="E1223">
        <v>55</v>
      </c>
      <c r="F1223">
        <v>1</v>
      </c>
      <c r="G1223">
        <v>2</v>
      </c>
      <c r="H1223">
        <v>1</v>
      </c>
      <c r="I1223">
        <v>1</v>
      </c>
      <c r="J1223">
        <v>1</v>
      </c>
      <c r="K1223">
        <v>1</v>
      </c>
      <c r="L1223">
        <v>1</v>
      </c>
      <c r="M1223">
        <v>1</v>
      </c>
      <c r="N1223">
        <v>0</v>
      </c>
      <c r="O1223">
        <v>0</v>
      </c>
      <c r="P1223">
        <v>0</v>
      </c>
      <c r="Q1223">
        <v>14</v>
      </c>
      <c r="R1223">
        <v>0</v>
      </c>
      <c r="S1223">
        <v>0</v>
      </c>
      <c r="T1223">
        <v>0</v>
      </c>
      <c r="U1223">
        <v>0</v>
      </c>
      <c r="V1223">
        <v>0</v>
      </c>
      <c r="W1223">
        <v>0</v>
      </c>
      <c r="X1223">
        <v>0</v>
      </c>
      <c r="Y1223">
        <v>0</v>
      </c>
      <c r="Z1223">
        <v>0</v>
      </c>
      <c r="AA1223">
        <v>0</v>
      </c>
      <c r="AB1223">
        <v>0</v>
      </c>
      <c r="AC1223">
        <v>0</v>
      </c>
    </row>
    <row r="1224" spans="1:29" x14ac:dyDescent="0.25">
      <c r="A1224" s="86"/>
      <c r="B1224" t="s">
        <v>112</v>
      </c>
      <c r="C1224" s="2">
        <v>43882</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row>
    <row r="1225" spans="1:29" x14ac:dyDescent="0.25">
      <c r="A1225" s="86"/>
      <c r="B1225" t="s">
        <v>113</v>
      </c>
      <c r="C1225" s="2">
        <v>43882</v>
      </c>
      <c r="D1225">
        <v>78</v>
      </c>
      <c r="E1225">
        <v>56</v>
      </c>
      <c r="F1225">
        <v>5</v>
      </c>
      <c r="G1225">
        <v>3</v>
      </c>
      <c r="H1225">
        <v>1</v>
      </c>
      <c r="I1225">
        <v>5</v>
      </c>
      <c r="J1225">
        <v>8</v>
      </c>
      <c r="K1225">
        <v>9</v>
      </c>
      <c r="L1225">
        <v>5</v>
      </c>
      <c r="M1225">
        <v>1</v>
      </c>
      <c r="N1225">
        <v>4</v>
      </c>
      <c r="O1225">
        <v>0</v>
      </c>
      <c r="P1225">
        <v>0</v>
      </c>
      <c r="Q1225">
        <v>32</v>
      </c>
      <c r="R1225">
        <v>1</v>
      </c>
      <c r="S1225">
        <v>0</v>
      </c>
      <c r="T1225">
        <v>1</v>
      </c>
      <c r="U1225">
        <v>0</v>
      </c>
      <c r="V1225">
        <v>0</v>
      </c>
      <c r="W1225">
        <v>0</v>
      </c>
      <c r="X1225">
        <v>0</v>
      </c>
      <c r="Y1225">
        <v>0</v>
      </c>
      <c r="Z1225">
        <v>0</v>
      </c>
      <c r="AA1225">
        <v>0</v>
      </c>
      <c r="AB1225">
        <v>0</v>
      </c>
      <c r="AC1225">
        <v>0</v>
      </c>
    </row>
    <row r="1226" spans="1:29" x14ac:dyDescent="0.25">
      <c r="A1226" s="86" t="s">
        <v>179</v>
      </c>
      <c r="B1226" t="s">
        <v>110</v>
      </c>
      <c r="C1226" s="2">
        <v>43882</v>
      </c>
      <c r="D1226">
        <v>0</v>
      </c>
      <c r="E1226">
        <v>3</v>
      </c>
      <c r="F1226">
        <v>0</v>
      </c>
      <c r="G1226">
        <v>2</v>
      </c>
      <c r="H1226">
        <v>0</v>
      </c>
      <c r="I1226">
        <v>0</v>
      </c>
      <c r="J1226">
        <v>4</v>
      </c>
      <c r="K1226">
        <v>0</v>
      </c>
      <c r="L1226">
        <v>0</v>
      </c>
      <c r="M1226">
        <v>8</v>
      </c>
      <c r="N1226">
        <v>0</v>
      </c>
      <c r="O1226">
        <v>59</v>
      </c>
      <c r="P1226">
        <v>42</v>
      </c>
      <c r="Q1226">
        <v>1</v>
      </c>
      <c r="R1226">
        <v>0</v>
      </c>
      <c r="S1226">
        <v>0</v>
      </c>
      <c r="T1226">
        <v>0</v>
      </c>
      <c r="U1226">
        <v>0</v>
      </c>
      <c r="V1226">
        <v>0</v>
      </c>
      <c r="W1226">
        <v>0</v>
      </c>
      <c r="X1226">
        <v>0</v>
      </c>
      <c r="Y1226">
        <v>0</v>
      </c>
      <c r="Z1226">
        <v>0</v>
      </c>
      <c r="AA1226">
        <v>0</v>
      </c>
      <c r="AB1226">
        <v>0</v>
      </c>
      <c r="AC1226">
        <v>0</v>
      </c>
    </row>
    <row r="1227" spans="1:29" x14ac:dyDescent="0.25">
      <c r="A1227" s="86"/>
      <c r="B1227" t="s">
        <v>111</v>
      </c>
      <c r="C1227" s="2">
        <v>43882</v>
      </c>
      <c r="D1227">
        <v>97</v>
      </c>
      <c r="E1227">
        <v>90</v>
      </c>
      <c r="F1227">
        <v>3</v>
      </c>
      <c r="G1227">
        <v>10</v>
      </c>
      <c r="H1227">
        <v>1</v>
      </c>
      <c r="I1227">
        <v>3</v>
      </c>
      <c r="J1227">
        <v>13</v>
      </c>
      <c r="K1227">
        <v>5</v>
      </c>
      <c r="L1227">
        <v>3</v>
      </c>
      <c r="M1227">
        <v>264</v>
      </c>
      <c r="N1227">
        <v>0</v>
      </c>
      <c r="O1227">
        <v>364</v>
      </c>
      <c r="P1227">
        <v>275</v>
      </c>
      <c r="Q1227">
        <v>39</v>
      </c>
      <c r="R1227">
        <v>0</v>
      </c>
      <c r="S1227">
        <v>0</v>
      </c>
      <c r="T1227">
        <v>0</v>
      </c>
      <c r="U1227">
        <v>0</v>
      </c>
      <c r="V1227">
        <v>0</v>
      </c>
      <c r="W1227">
        <v>0</v>
      </c>
      <c r="X1227">
        <v>0</v>
      </c>
      <c r="Y1227">
        <v>0</v>
      </c>
      <c r="Z1227">
        <v>0</v>
      </c>
      <c r="AA1227">
        <v>0</v>
      </c>
      <c r="AB1227">
        <v>0</v>
      </c>
      <c r="AC1227">
        <v>0</v>
      </c>
    </row>
    <row r="1228" spans="1:29" x14ac:dyDescent="0.25">
      <c r="A1228" s="86"/>
      <c r="B1228" t="s">
        <v>112</v>
      </c>
      <c r="C1228" s="2">
        <v>43882</v>
      </c>
      <c r="D1228">
        <v>2</v>
      </c>
      <c r="E1228">
        <v>0</v>
      </c>
      <c r="F1228">
        <v>0</v>
      </c>
      <c r="G1228">
        <v>0</v>
      </c>
      <c r="H1228">
        <v>0</v>
      </c>
      <c r="I1228">
        <v>0</v>
      </c>
      <c r="J1228">
        <v>2</v>
      </c>
      <c r="K1228">
        <v>0</v>
      </c>
      <c r="L1228">
        <v>0</v>
      </c>
      <c r="M1228">
        <v>10</v>
      </c>
      <c r="N1228">
        <v>1</v>
      </c>
      <c r="O1228">
        <v>49</v>
      </c>
      <c r="P1228">
        <v>35</v>
      </c>
      <c r="Q1228">
        <v>8</v>
      </c>
      <c r="R1228">
        <v>0</v>
      </c>
      <c r="S1228">
        <v>0</v>
      </c>
      <c r="T1228">
        <v>0</v>
      </c>
      <c r="U1228">
        <v>0</v>
      </c>
      <c r="V1228">
        <v>0</v>
      </c>
      <c r="W1228">
        <v>0</v>
      </c>
      <c r="X1228">
        <v>0</v>
      </c>
      <c r="Y1228">
        <v>0</v>
      </c>
      <c r="Z1228">
        <v>0</v>
      </c>
      <c r="AA1228">
        <v>0</v>
      </c>
      <c r="AB1228">
        <v>0</v>
      </c>
      <c r="AC1228">
        <v>0</v>
      </c>
    </row>
    <row r="1229" spans="1:29" x14ac:dyDescent="0.25">
      <c r="A1229" s="86"/>
      <c r="B1229" t="s">
        <v>113</v>
      </c>
      <c r="C1229" s="2">
        <v>43882</v>
      </c>
      <c r="D1229">
        <v>124</v>
      </c>
      <c r="E1229">
        <v>127</v>
      </c>
      <c r="F1229">
        <v>3</v>
      </c>
      <c r="G1229">
        <v>4</v>
      </c>
      <c r="H1229">
        <v>0</v>
      </c>
      <c r="I1229">
        <v>3</v>
      </c>
      <c r="J1229">
        <v>16</v>
      </c>
      <c r="K1229">
        <v>10</v>
      </c>
      <c r="L1229">
        <v>3</v>
      </c>
      <c r="M1229">
        <v>701</v>
      </c>
      <c r="N1229">
        <v>7</v>
      </c>
      <c r="O1229">
        <v>673</v>
      </c>
      <c r="P1229">
        <v>538</v>
      </c>
      <c r="Q1229">
        <v>115</v>
      </c>
      <c r="R1229">
        <v>0</v>
      </c>
      <c r="S1229">
        <v>0</v>
      </c>
      <c r="T1229">
        <v>2</v>
      </c>
      <c r="U1229">
        <v>0</v>
      </c>
      <c r="V1229">
        <v>0</v>
      </c>
      <c r="W1229">
        <v>0</v>
      </c>
      <c r="X1229">
        <v>0</v>
      </c>
      <c r="Y1229">
        <v>0</v>
      </c>
      <c r="Z1229">
        <v>0</v>
      </c>
      <c r="AA1229">
        <v>0</v>
      </c>
      <c r="AB1229">
        <v>0</v>
      </c>
      <c r="AC1229">
        <v>0</v>
      </c>
    </row>
    <row r="1230" spans="1:29" x14ac:dyDescent="0.25">
      <c r="A1230" s="86" t="s">
        <v>180</v>
      </c>
      <c r="B1230" t="s">
        <v>110</v>
      </c>
      <c r="C1230" s="2">
        <v>43882</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row>
    <row r="1231" spans="1:29" x14ac:dyDescent="0.25">
      <c r="A1231" s="86"/>
      <c r="B1231" t="s">
        <v>111</v>
      </c>
      <c r="C1231" s="2">
        <v>43882</v>
      </c>
      <c r="D1231">
        <v>155</v>
      </c>
      <c r="E1231">
        <v>101</v>
      </c>
      <c r="F1231">
        <v>3</v>
      </c>
      <c r="G1231">
        <v>3</v>
      </c>
      <c r="H1231">
        <v>0</v>
      </c>
      <c r="I1231">
        <v>3</v>
      </c>
      <c r="J1231">
        <v>3</v>
      </c>
      <c r="K1231">
        <v>2</v>
      </c>
      <c r="L1231">
        <v>3</v>
      </c>
      <c r="M1231">
        <v>0</v>
      </c>
      <c r="N1231">
        <v>1</v>
      </c>
      <c r="O1231">
        <v>0</v>
      </c>
      <c r="P1231">
        <v>0</v>
      </c>
      <c r="Q1231">
        <v>10</v>
      </c>
      <c r="R1231">
        <v>0</v>
      </c>
      <c r="S1231">
        <v>0</v>
      </c>
      <c r="T1231">
        <v>0</v>
      </c>
      <c r="U1231">
        <v>0</v>
      </c>
      <c r="V1231">
        <v>0</v>
      </c>
      <c r="W1231">
        <v>0</v>
      </c>
      <c r="X1231">
        <v>0</v>
      </c>
      <c r="Y1231">
        <v>0</v>
      </c>
      <c r="Z1231">
        <v>0</v>
      </c>
      <c r="AA1231">
        <v>0</v>
      </c>
      <c r="AB1231">
        <v>0</v>
      </c>
      <c r="AC1231">
        <v>0</v>
      </c>
    </row>
    <row r="1232" spans="1:29" x14ac:dyDescent="0.25">
      <c r="A1232" s="86"/>
      <c r="B1232" t="s">
        <v>112</v>
      </c>
      <c r="C1232" s="2">
        <v>43882</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row>
    <row r="1233" spans="1:29" x14ac:dyDescent="0.25">
      <c r="A1233" s="86"/>
      <c r="B1233" t="s">
        <v>113</v>
      </c>
      <c r="C1233" s="2">
        <v>43882</v>
      </c>
      <c r="D1233">
        <v>156</v>
      </c>
      <c r="E1233">
        <v>111</v>
      </c>
      <c r="F1233">
        <v>6</v>
      </c>
      <c r="G1233">
        <v>3</v>
      </c>
      <c r="H1233">
        <v>2</v>
      </c>
      <c r="I1233">
        <v>6</v>
      </c>
      <c r="J1233">
        <v>5</v>
      </c>
      <c r="K1233">
        <v>3</v>
      </c>
      <c r="L1233">
        <v>6</v>
      </c>
      <c r="M1233">
        <v>1</v>
      </c>
      <c r="N1233">
        <v>2</v>
      </c>
      <c r="O1233">
        <v>0</v>
      </c>
      <c r="P1233">
        <v>0</v>
      </c>
      <c r="Q1233">
        <v>21</v>
      </c>
      <c r="R1233">
        <v>0</v>
      </c>
      <c r="S1233">
        <v>2</v>
      </c>
      <c r="T1233">
        <v>0</v>
      </c>
      <c r="U1233">
        <v>0</v>
      </c>
      <c r="V1233">
        <v>0</v>
      </c>
      <c r="W1233">
        <v>0</v>
      </c>
      <c r="X1233">
        <v>0</v>
      </c>
      <c r="Y1233">
        <v>0</v>
      </c>
      <c r="Z1233">
        <v>0</v>
      </c>
      <c r="AA1233">
        <v>0</v>
      </c>
      <c r="AB1233">
        <v>0</v>
      </c>
      <c r="AC1233">
        <v>0</v>
      </c>
    </row>
    <row r="1234" spans="1:29" x14ac:dyDescent="0.25">
      <c r="A1234" s="86" t="s">
        <v>181</v>
      </c>
      <c r="B1234" t="s">
        <v>110</v>
      </c>
      <c r="C1234" s="2">
        <v>43882</v>
      </c>
      <c r="D1234">
        <v>16</v>
      </c>
      <c r="E1234">
        <v>3</v>
      </c>
      <c r="F1234">
        <v>0</v>
      </c>
      <c r="G1234">
        <v>0</v>
      </c>
      <c r="H1234">
        <v>0</v>
      </c>
      <c r="I1234">
        <v>0</v>
      </c>
      <c r="J1234">
        <v>0</v>
      </c>
      <c r="K1234">
        <v>0</v>
      </c>
      <c r="L1234">
        <v>0</v>
      </c>
      <c r="M1234">
        <v>0</v>
      </c>
      <c r="N1234">
        <v>0</v>
      </c>
      <c r="O1234">
        <v>0</v>
      </c>
      <c r="P1234">
        <v>0</v>
      </c>
      <c r="Q1234">
        <v>4</v>
      </c>
      <c r="R1234">
        <v>0</v>
      </c>
      <c r="S1234">
        <v>0</v>
      </c>
      <c r="T1234">
        <v>0</v>
      </c>
      <c r="U1234">
        <v>0</v>
      </c>
      <c r="V1234">
        <v>0</v>
      </c>
      <c r="W1234">
        <v>0</v>
      </c>
      <c r="X1234">
        <v>0</v>
      </c>
      <c r="Y1234">
        <v>0</v>
      </c>
      <c r="Z1234">
        <v>0</v>
      </c>
      <c r="AA1234">
        <v>0</v>
      </c>
      <c r="AB1234">
        <v>0</v>
      </c>
      <c r="AC1234">
        <v>0</v>
      </c>
    </row>
    <row r="1235" spans="1:29" x14ac:dyDescent="0.25">
      <c r="A1235" s="86"/>
      <c r="B1235" t="s">
        <v>111</v>
      </c>
      <c r="C1235" s="2">
        <v>43882</v>
      </c>
      <c r="D1235">
        <v>21</v>
      </c>
      <c r="E1235">
        <v>11</v>
      </c>
      <c r="F1235">
        <v>0</v>
      </c>
      <c r="G1235">
        <v>5</v>
      </c>
      <c r="H1235">
        <v>0</v>
      </c>
      <c r="I1235">
        <v>0</v>
      </c>
      <c r="J1235">
        <v>7</v>
      </c>
      <c r="K1235">
        <v>7</v>
      </c>
      <c r="L1235">
        <v>0</v>
      </c>
      <c r="M1235">
        <v>4</v>
      </c>
      <c r="N1235">
        <v>10</v>
      </c>
      <c r="O1235">
        <v>1</v>
      </c>
      <c r="P1235">
        <v>1</v>
      </c>
      <c r="Q1235">
        <v>23</v>
      </c>
      <c r="R1235">
        <v>13</v>
      </c>
      <c r="S1235">
        <v>0</v>
      </c>
      <c r="T1235">
        <v>2</v>
      </c>
      <c r="U1235">
        <v>0</v>
      </c>
      <c r="V1235">
        <v>0</v>
      </c>
      <c r="W1235">
        <v>0</v>
      </c>
      <c r="X1235">
        <v>0</v>
      </c>
      <c r="Y1235">
        <v>0</v>
      </c>
      <c r="Z1235">
        <v>0</v>
      </c>
      <c r="AA1235">
        <v>0</v>
      </c>
      <c r="AB1235">
        <v>0</v>
      </c>
      <c r="AC1235">
        <v>0</v>
      </c>
    </row>
    <row r="1236" spans="1:29" x14ac:dyDescent="0.25">
      <c r="A1236" s="86"/>
      <c r="B1236" t="s">
        <v>112</v>
      </c>
      <c r="C1236" s="2">
        <v>43882</v>
      </c>
      <c r="D1236">
        <v>16</v>
      </c>
      <c r="E1236">
        <v>1</v>
      </c>
      <c r="F1236">
        <v>0</v>
      </c>
      <c r="G1236">
        <v>0</v>
      </c>
      <c r="H1236">
        <v>0</v>
      </c>
      <c r="I1236">
        <v>0</v>
      </c>
      <c r="J1236">
        <v>0</v>
      </c>
      <c r="K1236">
        <v>0</v>
      </c>
      <c r="L1236">
        <v>0</v>
      </c>
      <c r="M1236">
        <v>0</v>
      </c>
      <c r="N1236">
        <v>0</v>
      </c>
      <c r="O1236">
        <v>0</v>
      </c>
      <c r="P1236">
        <v>0</v>
      </c>
      <c r="Q1236">
        <v>3</v>
      </c>
      <c r="R1236">
        <v>0</v>
      </c>
      <c r="S1236">
        <v>0</v>
      </c>
      <c r="T1236">
        <v>0</v>
      </c>
      <c r="U1236">
        <v>0</v>
      </c>
      <c r="V1236">
        <v>0</v>
      </c>
      <c r="W1236">
        <v>0</v>
      </c>
      <c r="X1236">
        <v>0</v>
      </c>
      <c r="Y1236">
        <v>0</v>
      </c>
      <c r="Z1236">
        <v>0</v>
      </c>
      <c r="AA1236">
        <v>0</v>
      </c>
      <c r="AB1236">
        <v>0</v>
      </c>
      <c r="AC1236">
        <v>0</v>
      </c>
    </row>
    <row r="1237" spans="1:29" x14ac:dyDescent="0.25">
      <c r="A1237" s="86"/>
      <c r="B1237" t="s">
        <v>113</v>
      </c>
      <c r="C1237" s="2">
        <v>43882</v>
      </c>
      <c r="D1237">
        <v>29</v>
      </c>
      <c r="E1237">
        <v>20</v>
      </c>
      <c r="F1237">
        <v>0</v>
      </c>
      <c r="G1237">
        <v>6</v>
      </c>
      <c r="H1237">
        <v>0</v>
      </c>
      <c r="I1237">
        <v>0</v>
      </c>
      <c r="J1237">
        <v>5</v>
      </c>
      <c r="K1237">
        <v>5</v>
      </c>
      <c r="L1237">
        <v>0</v>
      </c>
      <c r="M1237">
        <v>4</v>
      </c>
      <c r="N1237">
        <v>14</v>
      </c>
      <c r="O1237">
        <v>0</v>
      </c>
      <c r="P1237">
        <v>0</v>
      </c>
      <c r="Q1237">
        <v>37</v>
      </c>
      <c r="R1237">
        <v>9</v>
      </c>
      <c r="S1237">
        <v>3</v>
      </c>
      <c r="T1237">
        <v>8</v>
      </c>
      <c r="U1237">
        <v>0</v>
      </c>
      <c r="V1237">
        <v>3</v>
      </c>
      <c r="W1237">
        <v>2</v>
      </c>
      <c r="X1237">
        <v>0</v>
      </c>
      <c r="Y1237">
        <v>0</v>
      </c>
      <c r="Z1237">
        <v>0</v>
      </c>
      <c r="AA1237">
        <v>0</v>
      </c>
      <c r="AB1237">
        <v>0</v>
      </c>
      <c r="AC1237">
        <v>0</v>
      </c>
    </row>
    <row r="1238" spans="1:29" x14ac:dyDescent="0.25">
      <c r="A1238" s="86" t="s">
        <v>182</v>
      </c>
      <c r="B1238" t="s">
        <v>110</v>
      </c>
      <c r="C1238" s="2">
        <v>43882</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row>
    <row r="1239" spans="1:29" x14ac:dyDescent="0.25">
      <c r="A1239" s="86"/>
      <c r="B1239" t="s">
        <v>111</v>
      </c>
      <c r="C1239" s="2">
        <v>43882</v>
      </c>
      <c r="D1239">
        <v>245</v>
      </c>
      <c r="E1239">
        <v>184</v>
      </c>
      <c r="F1239">
        <v>3</v>
      </c>
      <c r="G1239">
        <v>5</v>
      </c>
      <c r="H1239">
        <v>0</v>
      </c>
      <c r="I1239">
        <v>3</v>
      </c>
      <c r="J1239">
        <v>0</v>
      </c>
      <c r="K1239">
        <v>0</v>
      </c>
      <c r="L1239">
        <v>3</v>
      </c>
      <c r="M1239">
        <v>0</v>
      </c>
      <c r="N1239">
        <v>3</v>
      </c>
      <c r="O1239">
        <v>0</v>
      </c>
      <c r="P1239">
        <v>0</v>
      </c>
      <c r="Q1239">
        <v>18</v>
      </c>
      <c r="R1239">
        <v>0</v>
      </c>
      <c r="S1239">
        <v>0</v>
      </c>
      <c r="T1239">
        <v>0</v>
      </c>
      <c r="U1239">
        <v>0</v>
      </c>
      <c r="V1239">
        <v>0</v>
      </c>
      <c r="W1239">
        <v>0</v>
      </c>
      <c r="X1239">
        <v>0</v>
      </c>
      <c r="Y1239">
        <v>0</v>
      </c>
      <c r="Z1239">
        <v>0</v>
      </c>
      <c r="AA1239">
        <v>0</v>
      </c>
      <c r="AB1239">
        <v>0</v>
      </c>
      <c r="AC1239">
        <v>0</v>
      </c>
    </row>
    <row r="1240" spans="1:29" x14ac:dyDescent="0.25">
      <c r="A1240" s="86"/>
      <c r="B1240" t="s">
        <v>112</v>
      </c>
      <c r="C1240" s="2">
        <v>43882</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row>
    <row r="1241" spans="1:29" x14ac:dyDescent="0.25">
      <c r="A1241" s="86"/>
      <c r="B1241" t="s">
        <v>113</v>
      </c>
      <c r="C1241" s="2">
        <v>43882</v>
      </c>
      <c r="D1241">
        <v>324</v>
      </c>
      <c r="E1241">
        <v>255</v>
      </c>
      <c r="F1241">
        <v>9</v>
      </c>
      <c r="G1241">
        <v>7</v>
      </c>
      <c r="H1241">
        <v>4</v>
      </c>
      <c r="I1241">
        <v>8</v>
      </c>
      <c r="J1241">
        <v>0</v>
      </c>
      <c r="K1241">
        <v>0</v>
      </c>
      <c r="L1241">
        <v>8</v>
      </c>
      <c r="M1241">
        <v>0</v>
      </c>
      <c r="N1241">
        <v>10</v>
      </c>
      <c r="O1241">
        <v>0</v>
      </c>
      <c r="P1241">
        <v>0</v>
      </c>
      <c r="Q1241">
        <v>37</v>
      </c>
      <c r="R1241">
        <v>2</v>
      </c>
      <c r="S1241">
        <v>0</v>
      </c>
      <c r="T1241">
        <v>0</v>
      </c>
      <c r="U1241">
        <v>0</v>
      </c>
      <c r="V1241">
        <v>0</v>
      </c>
      <c r="W1241">
        <v>0</v>
      </c>
      <c r="X1241">
        <v>0</v>
      </c>
      <c r="Y1241">
        <v>0</v>
      </c>
      <c r="Z1241">
        <v>0</v>
      </c>
      <c r="AA1241">
        <v>0</v>
      </c>
      <c r="AB1241">
        <v>0</v>
      </c>
      <c r="AC1241">
        <v>0</v>
      </c>
    </row>
    <row r="1242" spans="1:29" x14ac:dyDescent="0.25">
      <c r="A1242" s="86" t="s">
        <v>183</v>
      </c>
      <c r="B1242" t="s">
        <v>110</v>
      </c>
      <c r="C1242" s="2">
        <v>43882</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row>
    <row r="1243" spans="1:29" x14ac:dyDescent="0.25">
      <c r="A1243" s="86"/>
      <c r="B1243" t="s">
        <v>111</v>
      </c>
      <c r="C1243" s="2">
        <v>43882</v>
      </c>
      <c r="D1243">
        <v>126</v>
      </c>
      <c r="E1243">
        <v>92</v>
      </c>
      <c r="F1243">
        <v>2</v>
      </c>
      <c r="G1243">
        <v>9</v>
      </c>
      <c r="H1243">
        <v>2</v>
      </c>
      <c r="I1243">
        <v>3</v>
      </c>
      <c r="J1243">
        <v>11</v>
      </c>
      <c r="K1243">
        <v>3</v>
      </c>
      <c r="L1243">
        <v>3</v>
      </c>
      <c r="M1243">
        <v>0</v>
      </c>
      <c r="N1243">
        <v>0</v>
      </c>
      <c r="O1243">
        <v>0</v>
      </c>
      <c r="P1243">
        <v>0</v>
      </c>
      <c r="Q1243">
        <v>15</v>
      </c>
      <c r="R1243">
        <v>0</v>
      </c>
      <c r="S1243">
        <v>0</v>
      </c>
      <c r="T1243">
        <v>2</v>
      </c>
      <c r="U1243">
        <v>0</v>
      </c>
      <c r="V1243">
        <v>0</v>
      </c>
      <c r="W1243">
        <v>0</v>
      </c>
      <c r="X1243">
        <v>0</v>
      </c>
      <c r="Y1243">
        <v>0</v>
      </c>
      <c r="Z1243">
        <v>0</v>
      </c>
      <c r="AA1243">
        <v>0</v>
      </c>
      <c r="AB1243">
        <v>0</v>
      </c>
      <c r="AC1243">
        <v>0</v>
      </c>
    </row>
    <row r="1244" spans="1:29" x14ac:dyDescent="0.25">
      <c r="A1244" s="86"/>
      <c r="B1244" t="s">
        <v>112</v>
      </c>
      <c r="C1244" s="2">
        <v>43882</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row>
    <row r="1245" spans="1:29" x14ac:dyDescent="0.25">
      <c r="A1245" s="86"/>
      <c r="B1245" t="s">
        <v>113</v>
      </c>
      <c r="C1245" s="2">
        <v>43882</v>
      </c>
      <c r="D1245">
        <v>153</v>
      </c>
      <c r="E1245">
        <v>106</v>
      </c>
      <c r="F1245">
        <v>7</v>
      </c>
      <c r="G1245">
        <v>7</v>
      </c>
      <c r="H1245">
        <v>3</v>
      </c>
      <c r="I1245">
        <v>8</v>
      </c>
      <c r="J1245">
        <v>24</v>
      </c>
      <c r="K1245">
        <v>9</v>
      </c>
      <c r="L1245">
        <v>8</v>
      </c>
      <c r="M1245">
        <v>0</v>
      </c>
      <c r="N1245">
        <v>5</v>
      </c>
      <c r="O1245">
        <v>1</v>
      </c>
      <c r="P1245">
        <v>1</v>
      </c>
      <c r="Q1245">
        <v>33</v>
      </c>
      <c r="R1245">
        <v>11</v>
      </c>
      <c r="S1245">
        <v>3</v>
      </c>
      <c r="T1245">
        <v>1</v>
      </c>
      <c r="U1245">
        <v>0</v>
      </c>
      <c r="V1245">
        <v>0</v>
      </c>
      <c r="W1245">
        <v>0</v>
      </c>
      <c r="X1245">
        <v>0</v>
      </c>
      <c r="Y1245">
        <v>0</v>
      </c>
      <c r="Z1245">
        <v>0</v>
      </c>
      <c r="AA1245">
        <v>0</v>
      </c>
      <c r="AB1245">
        <v>0</v>
      </c>
      <c r="AC1245">
        <v>0</v>
      </c>
    </row>
    <row r="1246" spans="1:29" x14ac:dyDescent="0.25">
      <c r="A1246" s="86" t="s">
        <v>184</v>
      </c>
      <c r="B1246" t="s">
        <v>110</v>
      </c>
      <c r="C1246" s="2">
        <v>43882</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row>
    <row r="1247" spans="1:29" x14ac:dyDescent="0.25">
      <c r="A1247" s="86"/>
      <c r="B1247" t="s">
        <v>111</v>
      </c>
      <c r="C1247" s="2">
        <v>43882</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row>
    <row r="1248" spans="1:29" x14ac:dyDescent="0.25">
      <c r="A1248" s="86"/>
      <c r="B1248" t="s">
        <v>112</v>
      </c>
      <c r="C1248" s="2">
        <v>43882</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row>
    <row r="1249" spans="1:29" x14ac:dyDescent="0.25">
      <c r="A1249" s="86"/>
      <c r="B1249" t="s">
        <v>113</v>
      </c>
      <c r="C1249" s="2">
        <v>43882</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row>
    <row r="1250" spans="1:29" x14ac:dyDescent="0.25">
      <c r="A1250" s="86" t="s">
        <v>185</v>
      </c>
      <c r="B1250" t="s">
        <v>110</v>
      </c>
      <c r="C1250" s="2">
        <v>43882</v>
      </c>
      <c r="D1250">
        <v>0</v>
      </c>
      <c r="E1250">
        <v>3</v>
      </c>
      <c r="F1250">
        <v>0</v>
      </c>
      <c r="G1250">
        <v>2</v>
      </c>
      <c r="H1250">
        <v>0</v>
      </c>
      <c r="I1250">
        <v>0</v>
      </c>
      <c r="J1250">
        <v>0</v>
      </c>
      <c r="K1250">
        <v>0</v>
      </c>
      <c r="L1250">
        <v>0</v>
      </c>
      <c r="M1250">
        <v>0</v>
      </c>
      <c r="N1250">
        <v>0</v>
      </c>
      <c r="O1250">
        <v>0</v>
      </c>
      <c r="P1250">
        <v>0</v>
      </c>
      <c r="Q1250">
        <v>0</v>
      </c>
      <c r="R1250">
        <v>0</v>
      </c>
      <c r="S1250">
        <v>0</v>
      </c>
      <c r="T1250">
        <v>1</v>
      </c>
      <c r="U1250">
        <v>0</v>
      </c>
      <c r="V1250">
        <v>0</v>
      </c>
      <c r="W1250">
        <v>0</v>
      </c>
      <c r="X1250">
        <v>0</v>
      </c>
      <c r="Y1250">
        <v>0</v>
      </c>
      <c r="Z1250">
        <v>0</v>
      </c>
      <c r="AA1250">
        <v>0</v>
      </c>
      <c r="AB1250">
        <v>0</v>
      </c>
      <c r="AC1250">
        <v>0</v>
      </c>
    </row>
    <row r="1251" spans="1:29" x14ac:dyDescent="0.25">
      <c r="A1251" s="86"/>
      <c r="B1251" t="s">
        <v>111</v>
      </c>
      <c r="C1251" s="2">
        <v>43882</v>
      </c>
      <c r="D1251">
        <v>40</v>
      </c>
      <c r="E1251">
        <v>34</v>
      </c>
      <c r="F1251">
        <v>0</v>
      </c>
      <c r="G1251">
        <v>5</v>
      </c>
      <c r="H1251">
        <v>0</v>
      </c>
      <c r="I1251">
        <v>0</v>
      </c>
      <c r="J1251">
        <v>0</v>
      </c>
      <c r="K1251">
        <v>0</v>
      </c>
      <c r="L1251">
        <v>0</v>
      </c>
      <c r="M1251">
        <v>0</v>
      </c>
      <c r="N1251">
        <v>0</v>
      </c>
      <c r="O1251">
        <v>0</v>
      </c>
      <c r="P1251">
        <v>0</v>
      </c>
      <c r="Q1251">
        <v>16</v>
      </c>
      <c r="R1251">
        <v>3</v>
      </c>
      <c r="S1251">
        <v>18</v>
      </c>
      <c r="T1251">
        <v>0</v>
      </c>
      <c r="U1251">
        <v>1</v>
      </c>
      <c r="V1251">
        <v>0</v>
      </c>
      <c r="W1251">
        <v>0</v>
      </c>
      <c r="X1251">
        <v>1</v>
      </c>
      <c r="Y1251">
        <v>0</v>
      </c>
      <c r="Z1251">
        <v>0</v>
      </c>
      <c r="AA1251">
        <v>0</v>
      </c>
      <c r="AB1251">
        <v>0</v>
      </c>
      <c r="AC1251">
        <v>0</v>
      </c>
    </row>
    <row r="1252" spans="1:29" x14ac:dyDescent="0.25">
      <c r="A1252" s="86"/>
      <c r="B1252" t="s">
        <v>112</v>
      </c>
      <c r="C1252" s="2">
        <v>43882</v>
      </c>
      <c r="D1252">
        <v>0</v>
      </c>
      <c r="E1252">
        <v>2</v>
      </c>
      <c r="F1252">
        <v>0</v>
      </c>
      <c r="G1252">
        <v>2</v>
      </c>
      <c r="H1252">
        <v>0</v>
      </c>
      <c r="I1252">
        <v>0</v>
      </c>
      <c r="J1252">
        <v>0</v>
      </c>
      <c r="K1252">
        <v>0</v>
      </c>
      <c r="L1252">
        <v>0</v>
      </c>
      <c r="M1252">
        <v>0</v>
      </c>
      <c r="N1252">
        <v>0</v>
      </c>
      <c r="O1252">
        <v>0</v>
      </c>
      <c r="P1252">
        <v>0</v>
      </c>
      <c r="Q1252">
        <v>0</v>
      </c>
      <c r="R1252">
        <v>0</v>
      </c>
      <c r="S1252">
        <v>0</v>
      </c>
      <c r="T1252">
        <v>1</v>
      </c>
      <c r="U1252">
        <v>0</v>
      </c>
      <c r="V1252">
        <v>0</v>
      </c>
      <c r="W1252">
        <v>0</v>
      </c>
      <c r="X1252">
        <v>0</v>
      </c>
      <c r="Y1252">
        <v>0</v>
      </c>
      <c r="Z1252">
        <v>0</v>
      </c>
      <c r="AA1252">
        <v>0</v>
      </c>
      <c r="AB1252">
        <v>0</v>
      </c>
      <c r="AC1252">
        <v>0</v>
      </c>
    </row>
    <row r="1253" spans="1:29" x14ac:dyDescent="0.25">
      <c r="A1253" s="86"/>
      <c r="B1253" t="s">
        <v>113</v>
      </c>
      <c r="C1253" s="2">
        <v>43882</v>
      </c>
      <c r="D1253">
        <v>67</v>
      </c>
      <c r="E1253">
        <v>51</v>
      </c>
      <c r="F1253">
        <v>6</v>
      </c>
      <c r="G1253">
        <v>4</v>
      </c>
      <c r="H1253">
        <v>3</v>
      </c>
      <c r="I1253">
        <v>6</v>
      </c>
      <c r="J1253">
        <v>6</v>
      </c>
      <c r="K1253">
        <v>4</v>
      </c>
      <c r="L1253">
        <v>6</v>
      </c>
      <c r="M1253">
        <v>1</v>
      </c>
      <c r="N1253">
        <v>2</v>
      </c>
      <c r="O1253">
        <v>3</v>
      </c>
      <c r="P1253">
        <v>2</v>
      </c>
      <c r="Q1253">
        <v>27</v>
      </c>
      <c r="R1253">
        <v>2</v>
      </c>
      <c r="S1253">
        <v>37</v>
      </c>
      <c r="T1253">
        <v>1</v>
      </c>
      <c r="U1253">
        <v>1</v>
      </c>
      <c r="V1253">
        <v>0</v>
      </c>
      <c r="W1253">
        <v>0</v>
      </c>
      <c r="X1253">
        <v>1</v>
      </c>
      <c r="Y1253">
        <v>0</v>
      </c>
      <c r="Z1253">
        <v>0</v>
      </c>
      <c r="AA1253">
        <v>0</v>
      </c>
      <c r="AB1253">
        <v>0</v>
      </c>
      <c r="AC1253">
        <v>0</v>
      </c>
    </row>
    <row r="1254" spans="1:29" x14ac:dyDescent="0.25">
      <c r="A1254" s="86" t="s">
        <v>186</v>
      </c>
      <c r="B1254" t="s">
        <v>110</v>
      </c>
      <c r="C1254" s="2">
        <v>43882</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row>
    <row r="1255" spans="1:29" x14ac:dyDescent="0.25">
      <c r="A1255" s="86"/>
      <c r="B1255" t="s">
        <v>111</v>
      </c>
      <c r="C1255" s="2">
        <v>43882</v>
      </c>
      <c r="D1255">
        <v>0</v>
      </c>
      <c r="E1255">
        <v>0</v>
      </c>
      <c r="F1255">
        <v>0</v>
      </c>
      <c r="G1255">
        <v>0</v>
      </c>
      <c r="H1255">
        <v>0</v>
      </c>
      <c r="I1255">
        <v>0</v>
      </c>
      <c r="J1255">
        <v>0</v>
      </c>
      <c r="K1255">
        <v>0</v>
      </c>
      <c r="L1255">
        <v>0</v>
      </c>
      <c r="M1255">
        <v>1</v>
      </c>
      <c r="N1255">
        <v>2</v>
      </c>
      <c r="O1255">
        <v>0</v>
      </c>
      <c r="P1255">
        <v>0</v>
      </c>
      <c r="Q1255">
        <v>1</v>
      </c>
      <c r="R1255">
        <v>3</v>
      </c>
      <c r="S1255">
        <v>3</v>
      </c>
      <c r="T1255">
        <v>3</v>
      </c>
      <c r="U1255">
        <v>0</v>
      </c>
      <c r="V1255">
        <v>0</v>
      </c>
      <c r="W1255">
        <v>3</v>
      </c>
      <c r="X1255">
        <v>0</v>
      </c>
      <c r="Y1255">
        <v>0</v>
      </c>
      <c r="Z1255">
        <v>0</v>
      </c>
      <c r="AA1255">
        <v>0</v>
      </c>
      <c r="AB1255">
        <v>0</v>
      </c>
      <c r="AC1255">
        <v>0</v>
      </c>
    </row>
    <row r="1256" spans="1:29" x14ac:dyDescent="0.25">
      <c r="A1256" s="86"/>
      <c r="B1256" t="s">
        <v>112</v>
      </c>
      <c r="C1256" s="2">
        <v>43882</v>
      </c>
      <c r="D1256">
        <v>0</v>
      </c>
      <c r="E1256">
        <v>1</v>
      </c>
      <c r="F1256">
        <v>0</v>
      </c>
      <c r="G1256">
        <v>1</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row>
    <row r="1257" spans="1:29" x14ac:dyDescent="0.25">
      <c r="A1257" s="86"/>
      <c r="B1257" t="s">
        <v>113</v>
      </c>
      <c r="C1257" s="2">
        <v>43882</v>
      </c>
      <c r="D1257">
        <v>0</v>
      </c>
      <c r="E1257">
        <v>1</v>
      </c>
      <c r="F1257">
        <v>0</v>
      </c>
      <c r="G1257">
        <v>1</v>
      </c>
      <c r="H1257">
        <v>0</v>
      </c>
      <c r="I1257">
        <v>0</v>
      </c>
      <c r="J1257">
        <v>0</v>
      </c>
      <c r="K1257">
        <v>0</v>
      </c>
      <c r="L1257">
        <v>0</v>
      </c>
      <c r="M1257">
        <v>0</v>
      </c>
      <c r="N1257">
        <v>1</v>
      </c>
      <c r="O1257">
        <v>0</v>
      </c>
      <c r="P1257">
        <v>0</v>
      </c>
      <c r="Q1257">
        <v>0</v>
      </c>
      <c r="R1257">
        <v>1</v>
      </c>
      <c r="S1257">
        <v>1</v>
      </c>
      <c r="T1257">
        <v>1</v>
      </c>
      <c r="U1257">
        <v>0</v>
      </c>
      <c r="V1257">
        <v>0</v>
      </c>
      <c r="W1257">
        <v>1</v>
      </c>
      <c r="X1257">
        <v>0</v>
      </c>
      <c r="Y1257">
        <v>0</v>
      </c>
      <c r="Z1257">
        <v>0</v>
      </c>
      <c r="AA1257">
        <v>0</v>
      </c>
      <c r="AB1257">
        <v>0</v>
      </c>
      <c r="AC1257">
        <v>0</v>
      </c>
    </row>
    <row r="1258" spans="1:29" x14ac:dyDescent="0.25">
      <c r="A1258" s="86" t="s">
        <v>187</v>
      </c>
      <c r="B1258" t="s">
        <v>110</v>
      </c>
      <c r="C1258" s="2">
        <v>43882</v>
      </c>
      <c r="D1258">
        <v>8</v>
      </c>
      <c r="E1258">
        <v>4</v>
      </c>
      <c r="F1258">
        <v>0</v>
      </c>
      <c r="G1258">
        <v>0</v>
      </c>
      <c r="H1258">
        <v>0</v>
      </c>
      <c r="I1258">
        <v>0</v>
      </c>
      <c r="J1258">
        <v>3</v>
      </c>
      <c r="K1258">
        <v>3</v>
      </c>
      <c r="L1258">
        <v>0</v>
      </c>
      <c r="M1258">
        <v>0</v>
      </c>
      <c r="N1258">
        <v>4</v>
      </c>
      <c r="O1258">
        <v>0</v>
      </c>
      <c r="P1258">
        <v>0</v>
      </c>
      <c r="Q1258">
        <v>2</v>
      </c>
      <c r="R1258">
        <v>2</v>
      </c>
      <c r="S1258">
        <v>7</v>
      </c>
      <c r="T1258">
        <v>2</v>
      </c>
      <c r="U1258">
        <v>0</v>
      </c>
      <c r="V1258">
        <v>5</v>
      </c>
      <c r="W1258">
        <v>2</v>
      </c>
      <c r="X1258">
        <v>0</v>
      </c>
      <c r="Y1258">
        <v>0</v>
      </c>
      <c r="Z1258">
        <v>0</v>
      </c>
      <c r="AA1258">
        <v>0</v>
      </c>
      <c r="AB1258">
        <v>0</v>
      </c>
      <c r="AC1258">
        <v>0</v>
      </c>
    </row>
    <row r="1259" spans="1:29" x14ac:dyDescent="0.25">
      <c r="A1259" s="86"/>
      <c r="B1259" t="s">
        <v>111</v>
      </c>
      <c r="C1259" s="2">
        <v>43882</v>
      </c>
      <c r="D1259">
        <v>27</v>
      </c>
      <c r="E1259">
        <v>43</v>
      </c>
      <c r="F1259">
        <v>0</v>
      </c>
      <c r="G1259">
        <v>2</v>
      </c>
      <c r="H1259">
        <v>0</v>
      </c>
      <c r="I1259">
        <v>1</v>
      </c>
      <c r="J1259">
        <v>7</v>
      </c>
      <c r="K1259">
        <v>7</v>
      </c>
      <c r="L1259">
        <v>2</v>
      </c>
      <c r="M1259">
        <v>2</v>
      </c>
      <c r="N1259">
        <v>16</v>
      </c>
      <c r="O1259">
        <v>0</v>
      </c>
      <c r="P1259">
        <v>0</v>
      </c>
      <c r="Q1259">
        <v>26</v>
      </c>
      <c r="R1259">
        <v>7</v>
      </c>
      <c r="S1259">
        <v>24</v>
      </c>
      <c r="T1259">
        <v>1</v>
      </c>
      <c r="U1259">
        <v>1</v>
      </c>
      <c r="V1259">
        <v>13</v>
      </c>
      <c r="W1259">
        <v>7</v>
      </c>
      <c r="X1259">
        <v>4</v>
      </c>
      <c r="Y1259">
        <v>0</v>
      </c>
      <c r="Z1259">
        <v>0</v>
      </c>
      <c r="AA1259">
        <v>0</v>
      </c>
      <c r="AB1259">
        <v>0</v>
      </c>
      <c r="AC1259">
        <v>0</v>
      </c>
    </row>
    <row r="1260" spans="1:29" x14ac:dyDescent="0.25">
      <c r="A1260" s="86"/>
      <c r="B1260" t="s">
        <v>112</v>
      </c>
      <c r="C1260" s="2">
        <v>43882</v>
      </c>
      <c r="D1260">
        <v>5</v>
      </c>
      <c r="E1260">
        <v>5</v>
      </c>
      <c r="F1260">
        <v>0</v>
      </c>
      <c r="G1260">
        <v>0</v>
      </c>
      <c r="H1260">
        <v>0</v>
      </c>
      <c r="I1260">
        <v>0</v>
      </c>
      <c r="J1260">
        <v>1</v>
      </c>
      <c r="K1260">
        <v>1</v>
      </c>
      <c r="L1260">
        <v>0</v>
      </c>
      <c r="M1260">
        <v>0</v>
      </c>
      <c r="N1260">
        <v>2</v>
      </c>
      <c r="O1260">
        <v>0</v>
      </c>
      <c r="P1260">
        <v>0</v>
      </c>
      <c r="Q1260">
        <v>1</v>
      </c>
      <c r="R1260">
        <v>0</v>
      </c>
      <c r="S1260">
        <v>3</v>
      </c>
      <c r="T1260">
        <v>0</v>
      </c>
      <c r="U1260">
        <v>0</v>
      </c>
      <c r="V1260">
        <v>2</v>
      </c>
      <c r="W1260">
        <v>1</v>
      </c>
      <c r="X1260">
        <v>0</v>
      </c>
      <c r="Y1260">
        <v>0</v>
      </c>
      <c r="Z1260">
        <v>0</v>
      </c>
      <c r="AA1260">
        <v>0</v>
      </c>
      <c r="AB1260">
        <v>0</v>
      </c>
      <c r="AC1260">
        <v>0</v>
      </c>
    </row>
    <row r="1261" spans="1:29" x14ac:dyDescent="0.25">
      <c r="A1261" s="86"/>
      <c r="B1261" t="s">
        <v>113</v>
      </c>
      <c r="C1261" s="2">
        <v>43882</v>
      </c>
      <c r="D1261">
        <v>39</v>
      </c>
      <c r="E1261">
        <v>82</v>
      </c>
      <c r="F1261">
        <v>3</v>
      </c>
      <c r="G1261">
        <v>7</v>
      </c>
      <c r="H1261">
        <v>2</v>
      </c>
      <c r="I1261">
        <v>3</v>
      </c>
      <c r="J1261">
        <v>11</v>
      </c>
      <c r="K1261">
        <v>11</v>
      </c>
      <c r="L1261">
        <v>3</v>
      </c>
      <c r="M1261">
        <v>33</v>
      </c>
      <c r="N1261">
        <v>18</v>
      </c>
      <c r="O1261">
        <v>0</v>
      </c>
      <c r="P1261">
        <v>0</v>
      </c>
      <c r="Q1261">
        <v>51</v>
      </c>
      <c r="R1261">
        <v>24</v>
      </c>
      <c r="S1261">
        <v>60</v>
      </c>
      <c r="T1261">
        <v>19</v>
      </c>
      <c r="U1261">
        <v>2</v>
      </c>
      <c r="V1261">
        <v>19</v>
      </c>
      <c r="W1261">
        <v>21</v>
      </c>
      <c r="X1261">
        <v>13</v>
      </c>
      <c r="Y1261">
        <v>0</v>
      </c>
      <c r="Z1261">
        <v>0</v>
      </c>
      <c r="AA1261">
        <v>0</v>
      </c>
      <c r="AB1261">
        <v>0</v>
      </c>
      <c r="AC1261">
        <v>0</v>
      </c>
    </row>
    <row r="1262" spans="1:29" x14ac:dyDescent="0.25">
      <c r="A1262" s="86" t="s">
        <v>168</v>
      </c>
      <c r="B1262" t="s">
        <v>110</v>
      </c>
      <c r="C1262" s="2">
        <v>43885</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row>
    <row r="1263" spans="1:29" x14ac:dyDescent="0.25">
      <c r="A1263" s="86"/>
      <c r="B1263" t="s">
        <v>111</v>
      </c>
      <c r="C1263" s="2">
        <v>43885</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row>
    <row r="1264" spans="1:29" x14ac:dyDescent="0.25">
      <c r="A1264" s="86"/>
      <c r="B1264" t="s">
        <v>112</v>
      </c>
      <c r="C1264" s="2">
        <v>43885</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row>
    <row r="1265" spans="1:29" x14ac:dyDescent="0.25">
      <c r="A1265" s="86"/>
      <c r="B1265" t="s">
        <v>113</v>
      </c>
      <c r="C1265" s="2">
        <v>43885</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row>
    <row r="1266" spans="1:29" x14ac:dyDescent="0.25">
      <c r="A1266" s="86" t="s">
        <v>169</v>
      </c>
      <c r="B1266" t="s">
        <v>110</v>
      </c>
      <c r="C1266" s="2">
        <v>43885</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row>
    <row r="1267" spans="1:29" x14ac:dyDescent="0.25">
      <c r="A1267" s="86"/>
      <c r="B1267" t="s">
        <v>111</v>
      </c>
      <c r="C1267" s="2">
        <v>43885</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row>
    <row r="1268" spans="1:29" x14ac:dyDescent="0.25">
      <c r="A1268" s="86"/>
      <c r="B1268" t="s">
        <v>112</v>
      </c>
      <c r="C1268" s="2">
        <v>43885</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row>
    <row r="1269" spans="1:29" x14ac:dyDescent="0.25">
      <c r="A1269" s="86"/>
      <c r="B1269" t="s">
        <v>113</v>
      </c>
      <c r="C1269" s="2">
        <v>43885</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row>
    <row r="1270" spans="1:29" x14ac:dyDescent="0.25">
      <c r="A1270" s="86" t="s">
        <v>170</v>
      </c>
      <c r="B1270" t="s">
        <v>110</v>
      </c>
      <c r="C1270" s="2">
        <v>43885</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row>
    <row r="1271" spans="1:29" x14ac:dyDescent="0.25">
      <c r="A1271" s="86"/>
      <c r="B1271" t="s">
        <v>111</v>
      </c>
      <c r="C1271" s="2">
        <v>43885</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row>
    <row r="1272" spans="1:29" x14ac:dyDescent="0.25">
      <c r="A1272" s="86"/>
      <c r="B1272" t="s">
        <v>112</v>
      </c>
      <c r="C1272" s="2">
        <v>43885</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row>
    <row r="1273" spans="1:29" x14ac:dyDescent="0.25">
      <c r="A1273" s="86"/>
      <c r="B1273" t="s">
        <v>113</v>
      </c>
      <c r="C1273" s="2">
        <v>43885</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row>
    <row r="1274" spans="1:29" x14ac:dyDescent="0.25">
      <c r="A1274" s="86" t="s">
        <v>171</v>
      </c>
      <c r="B1274" t="s">
        <v>110</v>
      </c>
      <c r="C1274" s="2">
        <v>43885</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row>
    <row r="1275" spans="1:29" x14ac:dyDescent="0.25">
      <c r="A1275" s="86"/>
      <c r="B1275" t="s">
        <v>111</v>
      </c>
      <c r="C1275" s="2">
        <v>43885</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row>
    <row r="1276" spans="1:29" x14ac:dyDescent="0.25">
      <c r="A1276" s="86"/>
      <c r="B1276" t="s">
        <v>112</v>
      </c>
      <c r="C1276" s="2">
        <v>43885</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row>
    <row r="1277" spans="1:29" x14ac:dyDescent="0.25">
      <c r="A1277" s="86"/>
      <c r="B1277" t="s">
        <v>113</v>
      </c>
      <c r="C1277" s="2">
        <v>43885</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row>
    <row r="1278" spans="1:29" x14ac:dyDescent="0.25">
      <c r="A1278" s="86" t="s">
        <v>16</v>
      </c>
      <c r="B1278" t="s">
        <v>110</v>
      </c>
      <c r="C1278" s="2">
        <v>43885</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row>
    <row r="1279" spans="1:29" x14ac:dyDescent="0.25">
      <c r="A1279" s="86"/>
      <c r="B1279" t="s">
        <v>111</v>
      </c>
      <c r="C1279" s="2">
        <v>43885</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row>
    <row r="1280" spans="1:29" x14ac:dyDescent="0.25">
      <c r="A1280" s="86"/>
      <c r="B1280" t="s">
        <v>112</v>
      </c>
      <c r="C1280" s="2">
        <v>43885</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row>
    <row r="1281" spans="1:29" x14ac:dyDescent="0.25">
      <c r="A1281" s="86"/>
      <c r="B1281" t="s">
        <v>113</v>
      </c>
      <c r="C1281" s="2">
        <v>43885</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row>
    <row r="1282" spans="1:29" x14ac:dyDescent="0.25">
      <c r="A1282" s="86" t="s">
        <v>172</v>
      </c>
      <c r="B1282" t="s">
        <v>110</v>
      </c>
      <c r="C1282" s="2">
        <v>43885</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row>
    <row r="1283" spans="1:29" x14ac:dyDescent="0.25">
      <c r="A1283" s="86"/>
      <c r="B1283" t="s">
        <v>111</v>
      </c>
      <c r="C1283" s="2">
        <v>43885</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row>
    <row r="1284" spans="1:29" x14ac:dyDescent="0.25">
      <c r="A1284" s="86"/>
      <c r="B1284" t="s">
        <v>112</v>
      </c>
      <c r="C1284" s="2">
        <v>43885</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row>
    <row r="1285" spans="1:29" x14ac:dyDescent="0.25">
      <c r="A1285" s="86"/>
      <c r="B1285" t="s">
        <v>113</v>
      </c>
      <c r="C1285" s="2">
        <v>43885</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row>
    <row r="1286" spans="1:29" x14ac:dyDescent="0.25">
      <c r="A1286" s="86" t="s">
        <v>173</v>
      </c>
      <c r="B1286" t="s">
        <v>110</v>
      </c>
      <c r="C1286" s="2">
        <v>43885</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row>
    <row r="1287" spans="1:29" x14ac:dyDescent="0.25">
      <c r="A1287" s="86"/>
      <c r="B1287" t="s">
        <v>111</v>
      </c>
      <c r="C1287" s="2">
        <v>43885</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row>
    <row r="1288" spans="1:29" x14ac:dyDescent="0.25">
      <c r="A1288" s="86"/>
      <c r="B1288" t="s">
        <v>112</v>
      </c>
      <c r="C1288" s="2">
        <v>43885</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row>
    <row r="1289" spans="1:29" x14ac:dyDescent="0.25">
      <c r="A1289" s="86"/>
      <c r="B1289" t="s">
        <v>113</v>
      </c>
      <c r="C1289" s="2">
        <v>43885</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row>
    <row r="1290" spans="1:29" x14ac:dyDescent="0.25">
      <c r="A1290" s="86" t="s">
        <v>174</v>
      </c>
      <c r="B1290" t="s">
        <v>110</v>
      </c>
      <c r="C1290" s="2">
        <v>43885</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row>
    <row r="1291" spans="1:29" x14ac:dyDescent="0.25">
      <c r="A1291" s="86"/>
      <c r="B1291" t="s">
        <v>111</v>
      </c>
      <c r="C1291" s="2">
        <v>43885</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row>
    <row r="1292" spans="1:29" x14ac:dyDescent="0.25">
      <c r="A1292" s="86"/>
      <c r="B1292" t="s">
        <v>112</v>
      </c>
      <c r="C1292" s="2">
        <v>43885</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row>
    <row r="1293" spans="1:29" x14ac:dyDescent="0.25">
      <c r="A1293" s="86"/>
      <c r="B1293" t="s">
        <v>113</v>
      </c>
      <c r="C1293" s="2">
        <v>43885</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row>
    <row r="1294" spans="1:29" x14ac:dyDescent="0.25">
      <c r="A1294" s="86" t="s">
        <v>175</v>
      </c>
      <c r="B1294" t="s">
        <v>110</v>
      </c>
      <c r="C1294" s="2">
        <v>43885</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row>
    <row r="1295" spans="1:29" x14ac:dyDescent="0.25">
      <c r="A1295" s="86"/>
      <c r="B1295" t="s">
        <v>111</v>
      </c>
      <c r="C1295" s="2">
        <v>43885</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row>
    <row r="1296" spans="1:29" x14ac:dyDescent="0.25">
      <c r="A1296" s="86"/>
      <c r="B1296" t="s">
        <v>112</v>
      </c>
      <c r="C1296" s="2">
        <v>43885</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row>
    <row r="1297" spans="1:29" x14ac:dyDescent="0.25">
      <c r="A1297" s="86"/>
      <c r="B1297" t="s">
        <v>113</v>
      </c>
      <c r="C1297" s="2">
        <v>43885</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row>
    <row r="1298" spans="1:29" x14ac:dyDescent="0.25">
      <c r="A1298" s="86" t="s">
        <v>176</v>
      </c>
      <c r="B1298" t="s">
        <v>110</v>
      </c>
      <c r="C1298" s="2">
        <v>43885</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row>
    <row r="1299" spans="1:29" x14ac:dyDescent="0.25">
      <c r="A1299" s="86"/>
      <c r="B1299" t="s">
        <v>111</v>
      </c>
      <c r="C1299" s="2">
        <v>43885</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row>
    <row r="1300" spans="1:29" x14ac:dyDescent="0.25">
      <c r="A1300" s="86"/>
      <c r="B1300" t="s">
        <v>112</v>
      </c>
      <c r="C1300" s="2">
        <v>43885</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row>
    <row r="1301" spans="1:29" x14ac:dyDescent="0.25">
      <c r="A1301" s="86"/>
      <c r="B1301" t="s">
        <v>113</v>
      </c>
      <c r="C1301" s="2">
        <v>43885</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row>
    <row r="1302" spans="1:29" x14ac:dyDescent="0.25">
      <c r="A1302" s="86" t="s">
        <v>177</v>
      </c>
      <c r="B1302" t="s">
        <v>110</v>
      </c>
      <c r="C1302" s="2">
        <v>43885</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row>
    <row r="1303" spans="1:29" x14ac:dyDescent="0.25">
      <c r="A1303" s="86"/>
      <c r="B1303" t="s">
        <v>111</v>
      </c>
      <c r="C1303" s="2">
        <v>43885</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row>
    <row r="1304" spans="1:29" x14ac:dyDescent="0.25">
      <c r="A1304" s="86"/>
      <c r="B1304" t="s">
        <v>112</v>
      </c>
      <c r="C1304" s="2">
        <v>43885</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row>
    <row r="1305" spans="1:29" x14ac:dyDescent="0.25">
      <c r="A1305" s="86"/>
      <c r="B1305" t="s">
        <v>113</v>
      </c>
      <c r="C1305" s="2">
        <v>43885</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row>
    <row r="1306" spans="1:29" x14ac:dyDescent="0.25">
      <c r="A1306" s="86" t="s">
        <v>178</v>
      </c>
      <c r="B1306" t="s">
        <v>110</v>
      </c>
      <c r="C1306" s="2">
        <v>43885</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row>
    <row r="1307" spans="1:29" x14ac:dyDescent="0.25">
      <c r="A1307" s="86"/>
      <c r="B1307" t="s">
        <v>111</v>
      </c>
      <c r="C1307" s="2">
        <v>43885</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row>
    <row r="1308" spans="1:29" x14ac:dyDescent="0.25">
      <c r="A1308" s="86"/>
      <c r="B1308" t="s">
        <v>112</v>
      </c>
      <c r="C1308" s="2">
        <v>43885</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row>
    <row r="1309" spans="1:29" x14ac:dyDescent="0.25">
      <c r="A1309" s="86"/>
      <c r="B1309" t="s">
        <v>113</v>
      </c>
      <c r="C1309" s="2">
        <v>43885</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row>
    <row r="1310" spans="1:29" x14ac:dyDescent="0.25">
      <c r="A1310" s="86" t="s">
        <v>179</v>
      </c>
      <c r="B1310" t="s">
        <v>110</v>
      </c>
      <c r="C1310" s="2">
        <v>43885</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row>
    <row r="1311" spans="1:29" x14ac:dyDescent="0.25">
      <c r="A1311" s="86"/>
      <c r="B1311" t="s">
        <v>111</v>
      </c>
      <c r="C1311" s="2">
        <v>43885</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row>
    <row r="1312" spans="1:29" x14ac:dyDescent="0.25">
      <c r="A1312" s="86"/>
      <c r="B1312" t="s">
        <v>112</v>
      </c>
      <c r="C1312" s="2">
        <v>43885</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row>
    <row r="1313" spans="1:29" x14ac:dyDescent="0.25">
      <c r="A1313" s="86"/>
      <c r="B1313" t="s">
        <v>113</v>
      </c>
      <c r="C1313" s="2">
        <v>43885</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row>
    <row r="1314" spans="1:29" x14ac:dyDescent="0.25">
      <c r="A1314" s="86" t="s">
        <v>180</v>
      </c>
      <c r="B1314" t="s">
        <v>110</v>
      </c>
      <c r="C1314" s="2">
        <v>43885</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row>
    <row r="1315" spans="1:29" x14ac:dyDescent="0.25">
      <c r="A1315" s="86"/>
      <c r="B1315" t="s">
        <v>111</v>
      </c>
      <c r="C1315" s="2">
        <v>43885</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row>
    <row r="1316" spans="1:29" x14ac:dyDescent="0.25">
      <c r="A1316" s="86"/>
      <c r="B1316" t="s">
        <v>112</v>
      </c>
      <c r="C1316" s="2">
        <v>43885</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row>
    <row r="1317" spans="1:29" x14ac:dyDescent="0.25">
      <c r="A1317" s="86"/>
      <c r="B1317" t="s">
        <v>113</v>
      </c>
      <c r="C1317" s="2">
        <v>43885</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row>
    <row r="1318" spans="1:29" x14ac:dyDescent="0.25">
      <c r="A1318" s="86" t="s">
        <v>181</v>
      </c>
      <c r="B1318" t="s">
        <v>110</v>
      </c>
      <c r="C1318" s="2">
        <v>43885</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row>
    <row r="1319" spans="1:29" x14ac:dyDescent="0.25">
      <c r="A1319" s="86"/>
      <c r="B1319" t="s">
        <v>111</v>
      </c>
      <c r="C1319" s="2">
        <v>43885</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row>
    <row r="1320" spans="1:29" x14ac:dyDescent="0.25">
      <c r="A1320" s="86"/>
      <c r="B1320" t="s">
        <v>112</v>
      </c>
      <c r="C1320" s="2">
        <v>43885</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row>
    <row r="1321" spans="1:29" x14ac:dyDescent="0.25">
      <c r="A1321" s="86"/>
      <c r="B1321" t="s">
        <v>113</v>
      </c>
      <c r="C1321" s="2">
        <v>43885</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row>
    <row r="1322" spans="1:29" x14ac:dyDescent="0.25">
      <c r="A1322" s="86" t="s">
        <v>182</v>
      </c>
      <c r="B1322" t="s">
        <v>110</v>
      </c>
      <c r="C1322" s="2">
        <v>43885</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row>
    <row r="1323" spans="1:29" x14ac:dyDescent="0.25">
      <c r="A1323" s="86"/>
      <c r="B1323" t="s">
        <v>111</v>
      </c>
      <c r="C1323" s="2">
        <v>43885</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row>
    <row r="1324" spans="1:29" x14ac:dyDescent="0.25">
      <c r="A1324" s="86"/>
      <c r="B1324" t="s">
        <v>112</v>
      </c>
      <c r="C1324" s="2">
        <v>43885</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row>
    <row r="1325" spans="1:29" x14ac:dyDescent="0.25">
      <c r="A1325" s="86"/>
      <c r="B1325" t="s">
        <v>113</v>
      </c>
      <c r="C1325" s="2">
        <v>43885</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row>
    <row r="1326" spans="1:29" x14ac:dyDescent="0.25">
      <c r="A1326" s="86" t="s">
        <v>183</v>
      </c>
      <c r="B1326" t="s">
        <v>110</v>
      </c>
      <c r="C1326" s="2">
        <v>43885</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row>
    <row r="1327" spans="1:29" x14ac:dyDescent="0.25">
      <c r="A1327" s="86"/>
      <c r="B1327" t="s">
        <v>111</v>
      </c>
      <c r="C1327" s="2">
        <v>43885</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row>
    <row r="1328" spans="1:29" x14ac:dyDescent="0.25">
      <c r="A1328" s="86"/>
      <c r="B1328" t="s">
        <v>112</v>
      </c>
      <c r="C1328" s="2">
        <v>43885</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row>
    <row r="1329" spans="1:29" x14ac:dyDescent="0.25">
      <c r="A1329" s="86"/>
      <c r="B1329" t="s">
        <v>113</v>
      </c>
      <c r="C1329" s="2">
        <v>43885</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row>
    <row r="1330" spans="1:29" x14ac:dyDescent="0.25">
      <c r="A1330" s="86" t="s">
        <v>184</v>
      </c>
      <c r="B1330" t="s">
        <v>110</v>
      </c>
      <c r="C1330" s="2">
        <v>43885</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row>
    <row r="1331" spans="1:29" x14ac:dyDescent="0.25">
      <c r="A1331" s="86"/>
      <c r="B1331" t="s">
        <v>111</v>
      </c>
      <c r="C1331" s="2">
        <v>43885</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row>
    <row r="1332" spans="1:29" x14ac:dyDescent="0.25">
      <c r="A1332" s="86"/>
      <c r="B1332" t="s">
        <v>112</v>
      </c>
      <c r="C1332" s="2">
        <v>43885</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row>
    <row r="1333" spans="1:29" x14ac:dyDescent="0.25">
      <c r="A1333" s="86"/>
      <c r="B1333" t="s">
        <v>113</v>
      </c>
      <c r="C1333" s="2">
        <v>43885</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row>
    <row r="1334" spans="1:29" x14ac:dyDescent="0.25">
      <c r="A1334" s="86" t="s">
        <v>185</v>
      </c>
      <c r="B1334" t="s">
        <v>110</v>
      </c>
      <c r="C1334" s="2">
        <v>43885</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row>
    <row r="1335" spans="1:29" x14ac:dyDescent="0.25">
      <c r="A1335" s="86"/>
      <c r="B1335" t="s">
        <v>111</v>
      </c>
      <c r="C1335" s="2">
        <v>43885</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row>
    <row r="1336" spans="1:29" x14ac:dyDescent="0.25">
      <c r="A1336" s="86"/>
      <c r="B1336" t="s">
        <v>112</v>
      </c>
      <c r="C1336" s="2">
        <v>43885</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row>
    <row r="1337" spans="1:29" x14ac:dyDescent="0.25">
      <c r="A1337" s="86"/>
      <c r="B1337" t="s">
        <v>113</v>
      </c>
      <c r="C1337" s="2">
        <v>43885</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row>
    <row r="1338" spans="1:29" x14ac:dyDescent="0.25">
      <c r="A1338" s="86" t="s">
        <v>186</v>
      </c>
      <c r="B1338" t="s">
        <v>110</v>
      </c>
      <c r="C1338" s="2">
        <v>43885</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row>
    <row r="1339" spans="1:29" x14ac:dyDescent="0.25">
      <c r="A1339" s="86"/>
      <c r="B1339" t="s">
        <v>111</v>
      </c>
      <c r="C1339" s="2">
        <v>43885</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row>
    <row r="1340" spans="1:29" x14ac:dyDescent="0.25">
      <c r="A1340" s="86"/>
      <c r="B1340" t="s">
        <v>112</v>
      </c>
      <c r="C1340" s="2">
        <v>43885</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row>
    <row r="1341" spans="1:29" x14ac:dyDescent="0.25">
      <c r="A1341" s="86"/>
      <c r="B1341" t="s">
        <v>113</v>
      </c>
      <c r="C1341" s="2">
        <v>43885</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row>
    <row r="1342" spans="1:29" x14ac:dyDescent="0.25">
      <c r="A1342" s="86" t="s">
        <v>187</v>
      </c>
      <c r="B1342" t="s">
        <v>110</v>
      </c>
      <c r="C1342" s="2">
        <v>43885</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row>
    <row r="1343" spans="1:29" x14ac:dyDescent="0.25">
      <c r="A1343" s="86"/>
      <c r="B1343" t="s">
        <v>111</v>
      </c>
      <c r="C1343" s="2">
        <v>43885</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row>
    <row r="1344" spans="1:29" x14ac:dyDescent="0.25">
      <c r="A1344" s="86"/>
      <c r="B1344" t="s">
        <v>112</v>
      </c>
      <c r="C1344" s="2">
        <v>43885</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row>
    <row r="1345" spans="1:29" x14ac:dyDescent="0.25">
      <c r="A1345" s="86"/>
      <c r="B1345" t="s">
        <v>113</v>
      </c>
      <c r="C1345" s="2">
        <v>43885</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row>
    <row r="1346" spans="1:29" x14ac:dyDescent="0.25">
      <c r="A1346" s="86" t="s">
        <v>168</v>
      </c>
      <c r="B1346" t="s">
        <v>110</v>
      </c>
      <c r="C1346" s="2">
        <v>43886</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row>
    <row r="1347" spans="1:29" x14ac:dyDescent="0.25">
      <c r="A1347" s="86"/>
      <c r="B1347" t="s">
        <v>111</v>
      </c>
      <c r="C1347" s="2">
        <v>43886</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row>
    <row r="1348" spans="1:29" x14ac:dyDescent="0.25">
      <c r="A1348" s="86"/>
      <c r="B1348" t="s">
        <v>112</v>
      </c>
      <c r="C1348" s="2">
        <v>43886</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row>
    <row r="1349" spans="1:29" x14ac:dyDescent="0.25">
      <c r="A1349" s="86"/>
      <c r="B1349" t="s">
        <v>113</v>
      </c>
      <c r="C1349" s="2">
        <v>43886</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row>
    <row r="1350" spans="1:29" x14ac:dyDescent="0.25">
      <c r="A1350" s="86" t="s">
        <v>169</v>
      </c>
      <c r="B1350" t="s">
        <v>110</v>
      </c>
      <c r="C1350" s="2">
        <v>43886</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row>
    <row r="1351" spans="1:29" x14ac:dyDescent="0.25">
      <c r="A1351" s="86"/>
      <c r="B1351" t="s">
        <v>111</v>
      </c>
      <c r="C1351" s="2">
        <v>43886</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row>
    <row r="1352" spans="1:29" x14ac:dyDescent="0.25">
      <c r="A1352" s="86"/>
      <c r="B1352" t="s">
        <v>112</v>
      </c>
      <c r="C1352" s="2">
        <v>43886</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row>
    <row r="1353" spans="1:29" x14ac:dyDescent="0.25">
      <c r="A1353" s="86"/>
      <c r="B1353" t="s">
        <v>113</v>
      </c>
      <c r="C1353" s="2">
        <v>43886</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row>
    <row r="1354" spans="1:29" x14ac:dyDescent="0.25">
      <c r="A1354" s="86" t="s">
        <v>170</v>
      </c>
      <c r="B1354" t="s">
        <v>110</v>
      </c>
      <c r="C1354" s="2">
        <v>43886</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row>
    <row r="1355" spans="1:29" x14ac:dyDescent="0.25">
      <c r="A1355" s="86"/>
      <c r="B1355" t="s">
        <v>111</v>
      </c>
      <c r="C1355" s="2">
        <v>43886</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row>
    <row r="1356" spans="1:29" x14ac:dyDescent="0.25">
      <c r="A1356" s="86"/>
      <c r="B1356" t="s">
        <v>112</v>
      </c>
      <c r="C1356" s="2">
        <v>43886</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row>
    <row r="1357" spans="1:29" x14ac:dyDescent="0.25">
      <c r="A1357" s="86"/>
      <c r="B1357" t="s">
        <v>113</v>
      </c>
      <c r="C1357" s="2">
        <v>43886</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row>
    <row r="1358" spans="1:29" x14ac:dyDescent="0.25">
      <c r="A1358" s="86" t="s">
        <v>171</v>
      </c>
      <c r="B1358" t="s">
        <v>110</v>
      </c>
      <c r="C1358" s="2">
        <v>43886</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row>
    <row r="1359" spans="1:29" x14ac:dyDescent="0.25">
      <c r="A1359" s="86"/>
      <c r="B1359" t="s">
        <v>111</v>
      </c>
      <c r="C1359" s="2">
        <v>43886</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row>
    <row r="1360" spans="1:29" x14ac:dyDescent="0.25">
      <c r="A1360" s="86"/>
      <c r="B1360" t="s">
        <v>112</v>
      </c>
      <c r="C1360" s="2">
        <v>43886</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row>
    <row r="1361" spans="1:29" x14ac:dyDescent="0.25">
      <c r="A1361" s="86"/>
      <c r="B1361" t="s">
        <v>113</v>
      </c>
      <c r="C1361" s="2">
        <v>43886</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row>
    <row r="1362" spans="1:29" x14ac:dyDescent="0.25">
      <c r="A1362" s="86" t="s">
        <v>16</v>
      </c>
      <c r="B1362" t="s">
        <v>110</v>
      </c>
      <c r="C1362" s="2">
        <v>43886</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row>
    <row r="1363" spans="1:29" x14ac:dyDescent="0.25">
      <c r="A1363" s="86"/>
      <c r="B1363" t="s">
        <v>111</v>
      </c>
      <c r="C1363" s="2">
        <v>43886</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row>
    <row r="1364" spans="1:29" x14ac:dyDescent="0.25">
      <c r="A1364" s="86"/>
      <c r="B1364" t="s">
        <v>112</v>
      </c>
      <c r="C1364" s="2">
        <v>43886</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row>
    <row r="1365" spans="1:29" x14ac:dyDescent="0.25">
      <c r="A1365" s="86"/>
      <c r="B1365" t="s">
        <v>113</v>
      </c>
      <c r="C1365" s="2">
        <v>43886</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row>
    <row r="1366" spans="1:29" x14ac:dyDescent="0.25">
      <c r="A1366" s="86" t="s">
        <v>172</v>
      </c>
      <c r="B1366" t="s">
        <v>110</v>
      </c>
      <c r="C1366" s="2">
        <v>43886</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row>
    <row r="1367" spans="1:29" x14ac:dyDescent="0.25">
      <c r="A1367" s="86"/>
      <c r="B1367" t="s">
        <v>111</v>
      </c>
      <c r="C1367" s="2">
        <v>43886</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row>
    <row r="1368" spans="1:29" x14ac:dyDescent="0.25">
      <c r="A1368" s="86"/>
      <c r="B1368" t="s">
        <v>112</v>
      </c>
      <c r="C1368" s="2">
        <v>43886</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row>
    <row r="1369" spans="1:29" x14ac:dyDescent="0.25">
      <c r="A1369" s="86"/>
      <c r="B1369" t="s">
        <v>113</v>
      </c>
      <c r="C1369" s="2">
        <v>43886</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row>
    <row r="1370" spans="1:29" x14ac:dyDescent="0.25">
      <c r="A1370" s="86" t="s">
        <v>173</v>
      </c>
      <c r="B1370" t="s">
        <v>110</v>
      </c>
      <c r="C1370" s="2">
        <v>43886</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row>
    <row r="1371" spans="1:29" x14ac:dyDescent="0.25">
      <c r="A1371" s="86"/>
      <c r="B1371" t="s">
        <v>111</v>
      </c>
      <c r="C1371" s="2">
        <v>43886</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row>
    <row r="1372" spans="1:29" x14ac:dyDescent="0.25">
      <c r="A1372" s="86"/>
      <c r="B1372" t="s">
        <v>112</v>
      </c>
      <c r="C1372" s="2">
        <v>43886</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row>
    <row r="1373" spans="1:29" x14ac:dyDescent="0.25">
      <c r="A1373" s="86"/>
      <c r="B1373" t="s">
        <v>113</v>
      </c>
      <c r="C1373" s="2">
        <v>43886</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row>
    <row r="1374" spans="1:29" x14ac:dyDescent="0.25">
      <c r="A1374" s="86" t="s">
        <v>174</v>
      </c>
      <c r="B1374" t="s">
        <v>110</v>
      </c>
      <c r="C1374" s="2">
        <v>43886</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row>
    <row r="1375" spans="1:29" x14ac:dyDescent="0.25">
      <c r="A1375" s="86"/>
      <c r="B1375" t="s">
        <v>111</v>
      </c>
      <c r="C1375" s="2">
        <v>43886</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row>
    <row r="1376" spans="1:29" x14ac:dyDescent="0.25">
      <c r="A1376" s="86"/>
      <c r="B1376" t="s">
        <v>112</v>
      </c>
      <c r="C1376" s="2">
        <v>43886</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row>
    <row r="1377" spans="1:29" x14ac:dyDescent="0.25">
      <c r="A1377" s="86"/>
      <c r="B1377" t="s">
        <v>113</v>
      </c>
      <c r="C1377" s="2">
        <v>43886</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row>
    <row r="1378" spans="1:29" x14ac:dyDescent="0.25">
      <c r="A1378" s="86" t="s">
        <v>175</v>
      </c>
      <c r="B1378" t="s">
        <v>110</v>
      </c>
      <c r="C1378" s="2">
        <v>43886</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row>
    <row r="1379" spans="1:29" x14ac:dyDescent="0.25">
      <c r="A1379" s="86"/>
      <c r="B1379" t="s">
        <v>111</v>
      </c>
      <c r="C1379" s="2">
        <v>43886</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row>
    <row r="1380" spans="1:29" x14ac:dyDescent="0.25">
      <c r="A1380" s="86"/>
      <c r="B1380" t="s">
        <v>112</v>
      </c>
      <c r="C1380" s="2">
        <v>43886</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row>
    <row r="1381" spans="1:29" x14ac:dyDescent="0.25">
      <c r="A1381" s="86"/>
      <c r="B1381" t="s">
        <v>113</v>
      </c>
      <c r="C1381" s="2">
        <v>43886</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row>
    <row r="1382" spans="1:29" x14ac:dyDescent="0.25">
      <c r="A1382" s="86" t="s">
        <v>176</v>
      </c>
      <c r="B1382" t="s">
        <v>110</v>
      </c>
      <c r="C1382" s="2">
        <v>43886</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row>
    <row r="1383" spans="1:29" x14ac:dyDescent="0.25">
      <c r="A1383" s="86"/>
      <c r="B1383" t="s">
        <v>111</v>
      </c>
      <c r="C1383" s="2">
        <v>43886</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row>
    <row r="1384" spans="1:29" x14ac:dyDescent="0.25">
      <c r="A1384" s="86"/>
      <c r="B1384" t="s">
        <v>112</v>
      </c>
      <c r="C1384" s="2">
        <v>43886</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row>
    <row r="1385" spans="1:29" x14ac:dyDescent="0.25">
      <c r="A1385" s="86"/>
      <c r="B1385" t="s">
        <v>113</v>
      </c>
      <c r="C1385" s="2">
        <v>43886</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row>
    <row r="1386" spans="1:29" x14ac:dyDescent="0.25">
      <c r="A1386" s="86" t="s">
        <v>177</v>
      </c>
      <c r="B1386" t="s">
        <v>110</v>
      </c>
      <c r="C1386" s="2">
        <v>43886</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row>
    <row r="1387" spans="1:29" x14ac:dyDescent="0.25">
      <c r="A1387" s="86"/>
      <c r="B1387" t="s">
        <v>111</v>
      </c>
      <c r="C1387" s="2">
        <v>43886</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row>
    <row r="1388" spans="1:29" x14ac:dyDescent="0.25">
      <c r="A1388" s="86"/>
      <c r="B1388" t="s">
        <v>112</v>
      </c>
      <c r="C1388" s="2">
        <v>43886</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row>
    <row r="1389" spans="1:29" x14ac:dyDescent="0.25">
      <c r="A1389" s="86"/>
      <c r="B1389" t="s">
        <v>113</v>
      </c>
      <c r="C1389" s="2">
        <v>43886</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row>
    <row r="1390" spans="1:29" x14ac:dyDescent="0.25">
      <c r="A1390" s="86" t="s">
        <v>178</v>
      </c>
      <c r="B1390" t="s">
        <v>110</v>
      </c>
      <c r="C1390" s="2">
        <v>43886</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row>
    <row r="1391" spans="1:29" x14ac:dyDescent="0.25">
      <c r="A1391" s="86"/>
      <c r="B1391" t="s">
        <v>111</v>
      </c>
      <c r="C1391" s="2">
        <v>43886</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row>
    <row r="1392" spans="1:29" x14ac:dyDescent="0.25">
      <c r="A1392" s="86"/>
      <c r="B1392" t="s">
        <v>112</v>
      </c>
      <c r="C1392" s="2">
        <v>43886</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row>
    <row r="1393" spans="1:29" x14ac:dyDescent="0.25">
      <c r="A1393" s="86"/>
      <c r="B1393" t="s">
        <v>113</v>
      </c>
      <c r="C1393" s="2">
        <v>43886</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row>
    <row r="1394" spans="1:29" x14ac:dyDescent="0.25">
      <c r="A1394" s="86" t="s">
        <v>179</v>
      </c>
      <c r="B1394" t="s">
        <v>110</v>
      </c>
      <c r="C1394" s="2">
        <v>43886</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row>
    <row r="1395" spans="1:29" x14ac:dyDescent="0.25">
      <c r="A1395" s="86"/>
      <c r="B1395" t="s">
        <v>111</v>
      </c>
      <c r="C1395" s="2">
        <v>43886</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row>
    <row r="1396" spans="1:29" x14ac:dyDescent="0.25">
      <c r="A1396" s="86"/>
      <c r="B1396" t="s">
        <v>112</v>
      </c>
      <c r="C1396" s="2">
        <v>43886</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row>
    <row r="1397" spans="1:29" x14ac:dyDescent="0.25">
      <c r="A1397" s="86"/>
      <c r="B1397" t="s">
        <v>113</v>
      </c>
      <c r="C1397" s="2">
        <v>43886</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row>
    <row r="1398" spans="1:29" x14ac:dyDescent="0.25">
      <c r="A1398" s="86" t="s">
        <v>180</v>
      </c>
      <c r="B1398" t="s">
        <v>110</v>
      </c>
      <c r="C1398" s="2">
        <v>43886</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row>
    <row r="1399" spans="1:29" x14ac:dyDescent="0.25">
      <c r="A1399" s="86"/>
      <c r="B1399" t="s">
        <v>111</v>
      </c>
      <c r="C1399" s="2">
        <v>43886</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row>
    <row r="1400" spans="1:29" x14ac:dyDescent="0.25">
      <c r="A1400" s="86"/>
      <c r="B1400" t="s">
        <v>112</v>
      </c>
      <c r="C1400" s="2">
        <v>43886</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row>
    <row r="1401" spans="1:29" x14ac:dyDescent="0.25">
      <c r="A1401" s="86"/>
      <c r="B1401" t="s">
        <v>113</v>
      </c>
      <c r="C1401" s="2">
        <v>43886</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row>
    <row r="1402" spans="1:29" x14ac:dyDescent="0.25">
      <c r="A1402" s="86" t="s">
        <v>181</v>
      </c>
      <c r="B1402" t="s">
        <v>110</v>
      </c>
      <c r="C1402" s="2">
        <v>43886</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row>
    <row r="1403" spans="1:29" x14ac:dyDescent="0.25">
      <c r="A1403" s="86"/>
      <c r="B1403" t="s">
        <v>111</v>
      </c>
      <c r="C1403" s="2">
        <v>43886</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row>
    <row r="1404" spans="1:29" x14ac:dyDescent="0.25">
      <c r="A1404" s="86"/>
      <c r="B1404" t="s">
        <v>112</v>
      </c>
      <c r="C1404" s="2">
        <v>43886</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row>
    <row r="1405" spans="1:29" x14ac:dyDescent="0.25">
      <c r="A1405" s="86"/>
      <c r="B1405" t="s">
        <v>113</v>
      </c>
      <c r="C1405" s="2">
        <v>43886</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row>
    <row r="1406" spans="1:29" x14ac:dyDescent="0.25">
      <c r="A1406" s="86" t="s">
        <v>182</v>
      </c>
      <c r="B1406" t="s">
        <v>110</v>
      </c>
      <c r="C1406" s="2">
        <v>43886</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row>
    <row r="1407" spans="1:29" x14ac:dyDescent="0.25">
      <c r="A1407" s="86"/>
      <c r="B1407" t="s">
        <v>111</v>
      </c>
      <c r="C1407" s="2">
        <v>43886</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row>
    <row r="1408" spans="1:29" x14ac:dyDescent="0.25">
      <c r="A1408" s="86"/>
      <c r="B1408" t="s">
        <v>112</v>
      </c>
      <c r="C1408" s="2">
        <v>43886</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row>
    <row r="1409" spans="1:29" x14ac:dyDescent="0.25">
      <c r="A1409" s="86"/>
      <c r="B1409" t="s">
        <v>113</v>
      </c>
      <c r="C1409" s="2">
        <v>43886</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row>
    <row r="1410" spans="1:29" x14ac:dyDescent="0.25">
      <c r="A1410" s="86" t="s">
        <v>183</v>
      </c>
      <c r="B1410" t="s">
        <v>110</v>
      </c>
      <c r="C1410" s="2">
        <v>43886</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row>
    <row r="1411" spans="1:29" x14ac:dyDescent="0.25">
      <c r="A1411" s="86"/>
      <c r="B1411" t="s">
        <v>111</v>
      </c>
      <c r="C1411" s="2">
        <v>43886</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row>
    <row r="1412" spans="1:29" x14ac:dyDescent="0.25">
      <c r="A1412" s="86"/>
      <c r="B1412" t="s">
        <v>112</v>
      </c>
      <c r="C1412" s="2">
        <v>43886</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row>
    <row r="1413" spans="1:29" x14ac:dyDescent="0.25">
      <c r="A1413" s="86"/>
      <c r="B1413" t="s">
        <v>113</v>
      </c>
      <c r="C1413" s="2">
        <v>43886</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row>
    <row r="1414" spans="1:29" x14ac:dyDescent="0.25">
      <c r="A1414" s="86" t="s">
        <v>184</v>
      </c>
      <c r="B1414" t="s">
        <v>110</v>
      </c>
      <c r="C1414" s="2">
        <v>43886</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row>
    <row r="1415" spans="1:29" x14ac:dyDescent="0.25">
      <c r="A1415" s="86"/>
      <c r="B1415" t="s">
        <v>111</v>
      </c>
      <c r="C1415" s="2">
        <v>43886</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row>
    <row r="1416" spans="1:29" x14ac:dyDescent="0.25">
      <c r="A1416" s="86"/>
      <c r="B1416" t="s">
        <v>112</v>
      </c>
      <c r="C1416" s="2">
        <v>43886</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row>
    <row r="1417" spans="1:29" x14ac:dyDescent="0.25">
      <c r="A1417" s="86"/>
      <c r="B1417" t="s">
        <v>113</v>
      </c>
      <c r="C1417" s="2">
        <v>43886</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row>
    <row r="1418" spans="1:29" x14ac:dyDescent="0.25">
      <c r="A1418" s="86" t="s">
        <v>185</v>
      </c>
      <c r="B1418" t="s">
        <v>110</v>
      </c>
      <c r="C1418" s="2">
        <v>43886</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row>
    <row r="1419" spans="1:29" x14ac:dyDescent="0.25">
      <c r="A1419" s="86"/>
      <c r="B1419" t="s">
        <v>111</v>
      </c>
      <c r="C1419" s="2">
        <v>43886</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row>
    <row r="1420" spans="1:29" x14ac:dyDescent="0.25">
      <c r="A1420" s="86"/>
      <c r="B1420" t="s">
        <v>112</v>
      </c>
      <c r="C1420" s="2">
        <v>43886</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row>
    <row r="1421" spans="1:29" x14ac:dyDescent="0.25">
      <c r="A1421" s="86"/>
      <c r="B1421" t="s">
        <v>113</v>
      </c>
      <c r="C1421" s="2">
        <v>43886</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row>
    <row r="1422" spans="1:29" x14ac:dyDescent="0.25">
      <c r="A1422" s="86" t="s">
        <v>186</v>
      </c>
      <c r="B1422" t="s">
        <v>110</v>
      </c>
      <c r="C1422" s="2">
        <v>43886</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row>
    <row r="1423" spans="1:29" x14ac:dyDescent="0.25">
      <c r="A1423" s="86"/>
      <c r="B1423" t="s">
        <v>111</v>
      </c>
      <c r="C1423" s="2">
        <v>43886</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row>
    <row r="1424" spans="1:29" x14ac:dyDescent="0.25">
      <c r="A1424" s="86"/>
      <c r="B1424" t="s">
        <v>112</v>
      </c>
      <c r="C1424" s="2">
        <v>43886</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row>
    <row r="1425" spans="1:29" x14ac:dyDescent="0.25">
      <c r="A1425" s="86"/>
      <c r="B1425" t="s">
        <v>113</v>
      </c>
      <c r="C1425" s="2">
        <v>43886</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row>
    <row r="1426" spans="1:29" x14ac:dyDescent="0.25">
      <c r="A1426" s="86" t="s">
        <v>187</v>
      </c>
      <c r="B1426" t="s">
        <v>110</v>
      </c>
      <c r="C1426" s="2">
        <v>43886</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row>
    <row r="1427" spans="1:29" x14ac:dyDescent="0.25">
      <c r="A1427" s="86"/>
      <c r="B1427" t="s">
        <v>111</v>
      </c>
      <c r="C1427" s="2">
        <v>43886</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row>
    <row r="1428" spans="1:29" x14ac:dyDescent="0.25">
      <c r="A1428" s="86"/>
      <c r="B1428" t="s">
        <v>112</v>
      </c>
      <c r="C1428" s="2">
        <v>43886</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row>
    <row r="1429" spans="1:29" x14ac:dyDescent="0.25">
      <c r="A1429" s="86"/>
      <c r="B1429" t="s">
        <v>113</v>
      </c>
      <c r="C1429" s="2">
        <v>43886</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row>
    <row r="1430" spans="1:29" x14ac:dyDescent="0.25">
      <c r="A1430" s="86" t="s">
        <v>168</v>
      </c>
      <c r="B1430" t="s">
        <v>110</v>
      </c>
      <c r="C1430" s="2">
        <v>43887</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row>
    <row r="1431" spans="1:29" x14ac:dyDescent="0.25">
      <c r="A1431" s="86"/>
      <c r="B1431" t="s">
        <v>111</v>
      </c>
      <c r="C1431" s="2">
        <v>43887</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row>
    <row r="1432" spans="1:29" x14ac:dyDescent="0.25">
      <c r="A1432" s="86"/>
      <c r="B1432" t="s">
        <v>112</v>
      </c>
      <c r="C1432" s="2">
        <v>43887</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row>
    <row r="1433" spans="1:29" x14ac:dyDescent="0.25">
      <c r="A1433" s="86"/>
      <c r="B1433" t="s">
        <v>113</v>
      </c>
      <c r="C1433" s="2">
        <v>43887</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row>
    <row r="1434" spans="1:29" x14ac:dyDescent="0.25">
      <c r="A1434" s="86" t="s">
        <v>169</v>
      </c>
      <c r="B1434" t="s">
        <v>110</v>
      </c>
      <c r="C1434" s="2">
        <v>43887</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row>
    <row r="1435" spans="1:29" x14ac:dyDescent="0.25">
      <c r="A1435" s="86"/>
      <c r="B1435" t="s">
        <v>111</v>
      </c>
      <c r="C1435" s="2">
        <v>43887</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row>
    <row r="1436" spans="1:29" x14ac:dyDescent="0.25">
      <c r="A1436" s="86"/>
      <c r="B1436" t="s">
        <v>112</v>
      </c>
      <c r="C1436" s="2">
        <v>43887</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row>
    <row r="1437" spans="1:29" x14ac:dyDescent="0.25">
      <c r="A1437" s="86"/>
      <c r="B1437" t="s">
        <v>113</v>
      </c>
      <c r="C1437" s="2">
        <v>43887</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row>
    <row r="1438" spans="1:29" x14ac:dyDescent="0.25">
      <c r="A1438" s="86" t="s">
        <v>170</v>
      </c>
      <c r="B1438" t="s">
        <v>110</v>
      </c>
      <c r="C1438" s="2">
        <v>43887</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row>
    <row r="1439" spans="1:29" x14ac:dyDescent="0.25">
      <c r="A1439" s="86"/>
      <c r="B1439" t="s">
        <v>111</v>
      </c>
      <c r="C1439" s="2">
        <v>43887</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row>
    <row r="1440" spans="1:29" x14ac:dyDescent="0.25">
      <c r="A1440" s="86"/>
      <c r="B1440" t="s">
        <v>112</v>
      </c>
      <c r="C1440" s="2">
        <v>43887</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row>
    <row r="1441" spans="1:29" x14ac:dyDescent="0.25">
      <c r="A1441" s="86"/>
      <c r="B1441" t="s">
        <v>113</v>
      </c>
      <c r="C1441" s="2">
        <v>43887</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row>
    <row r="1442" spans="1:29" x14ac:dyDescent="0.25">
      <c r="A1442" s="86" t="s">
        <v>171</v>
      </c>
      <c r="B1442" t="s">
        <v>110</v>
      </c>
      <c r="C1442" s="2">
        <v>43887</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row>
    <row r="1443" spans="1:29" x14ac:dyDescent="0.25">
      <c r="A1443" s="86"/>
      <c r="B1443" t="s">
        <v>111</v>
      </c>
      <c r="C1443" s="2">
        <v>43887</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row>
    <row r="1444" spans="1:29" x14ac:dyDescent="0.25">
      <c r="A1444" s="86"/>
      <c r="B1444" t="s">
        <v>112</v>
      </c>
      <c r="C1444" s="2">
        <v>43887</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row>
    <row r="1445" spans="1:29" x14ac:dyDescent="0.25">
      <c r="A1445" s="86"/>
      <c r="B1445" t="s">
        <v>113</v>
      </c>
      <c r="C1445" s="2">
        <v>43887</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row>
    <row r="1446" spans="1:29" x14ac:dyDescent="0.25">
      <c r="A1446" s="86" t="s">
        <v>16</v>
      </c>
      <c r="B1446" t="s">
        <v>110</v>
      </c>
      <c r="C1446" s="2">
        <v>43887</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row>
    <row r="1447" spans="1:29" x14ac:dyDescent="0.25">
      <c r="A1447" s="86"/>
      <c r="B1447" t="s">
        <v>111</v>
      </c>
      <c r="C1447" s="2">
        <v>43887</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row>
    <row r="1448" spans="1:29" x14ac:dyDescent="0.25">
      <c r="A1448" s="86"/>
      <c r="B1448" t="s">
        <v>112</v>
      </c>
      <c r="C1448" s="2">
        <v>43887</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row>
    <row r="1449" spans="1:29" x14ac:dyDescent="0.25">
      <c r="A1449" s="86"/>
      <c r="B1449" t="s">
        <v>113</v>
      </c>
      <c r="C1449" s="2">
        <v>43887</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row>
    <row r="1450" spans="1:29" x14ac:dyDescent="0.25">
      <c r="A1450" s="86" t="s">
        <v>172</v>
      </c>
      <c r="B1450" t="s">
        <v>110</v>
      </c>
      <c r="C1450" s="2">
        <v>43887</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row>
    <row r="1451" spans="1:29" x14ac:dyDescent="0.25">
      <c r="A1451" s="86"/>
      <c r="B1451" t="s">
        <v>111</v>
      </c>
      <c r="C1451" s="2">
        <v>43887</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row>
    <row r="1452" spans="1:29" x14ac:dyDescent="0.25">
      <c r="A1452" s="86"/>
      <c r="B1452" t="s">
        <v>112</v>
      </c>
      <c r="C1452" s="2">
        <v>43887</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row>
    <row r="1453" spans="1:29" x14ac:dyDescent="0.25">
      <c r="A1453" s="86"/>
      <c r="B1453" t="s">
        <v>113</v>
      </c>
      <c r="C1453" s="2">
        <v>43887</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row>
    <row r="1454" spans="1:29" x14ac:dyDescent="0.25">
      <c r="A1454" s="86" t="s">
        <v>173</v>
      </c>
      <c r="B1454" t="s">
        <v>110</v>
      </c>
      <c r="C1454" s="2">
        <v>43887</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row>
    <row r="1455" spans="1:29" x14ac:dyDescent="0.25">
      <c r="A1455" s="86"/>
      <c r="B1455" t="s">
        <v>111</v>
      </c>
      <c r="C1455" s="2">
        <v>43887</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row>
    <row r="1456" spans="1:29" x14ac:dyDescent="0.25">
      <c r="A1456" s="86"/>
      <c r="B1456" t="s">
        <v>112</v>
      </c>
      <c r="C1456" s="2">
        <v>43887</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row>
    <row r="1457" spans="1:29" x14ac:dyDescent="0.25">
      <c r="A1457" s="86"/>
      <c r="B1457" t="s">
        <v>113</v>
      </c>
      <c r="C1457" s="2">
        <v>43887</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row>
    <row r="1458" spans="1:29" x14ac:dyDescent="0.25">
      <c r="A1458" s="86" t="s">
        <v>174</v>
      </c>
      <c r="B1458" t="s">
        <v>110</v>
      </c>
      <c r="C1458" s="2">
        <v>43887</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row>
    <row r="1459" spans="1:29" x14ac:dyDescent="0.25">
      <c r="A1459" s="86"/>
      <c r="B1459" t="s">
        <v>111</v>
      </c>
      <c r="C1459" s="2">
        <v>43887</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row>
    <row r="1460" spans="1:29" x14ac:dyDescent="0.25">
      <c r="A1460" s="86"/>
      <c r="B1460" t="s">
        <v>112</v>
      </c>
      <c r="C1460" s="2">
        <v>43887</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row>
    <row r="1461" spans="1:29" x14ac:dyDescent="0.25">
      <c r="A1461" s="86"/>
      <c r="B1461" t="s">
        <v>113</v>
      </c>
      <c r="C1461" s="2">
        <v>43887</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row>
    <row r="1462" spans="1:29" x14ac:dyDescent="0.25">
      <c r="A1462" s="86" t="s">
        <v>175</v>
      </c>
      <c r="B1462" t="s">
        <v>110</v>
      </c>
      <c r="C1462" s="2">
        <v>43887</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row>
    <row r="1463" spans="1:29" x14ac:dyDescent="0.25">
      <c r="A1463" s="86"/>
      <c r="B1463" t="s">
        <v>111</v>
      </c>
      <c r="C1463" s="2">
        <v>43887</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row>
    <row r="1464" spans="1:29" x14ac:dyDescent="0.25">
      <c r="A1464" s="86"/>
      <c r="B1464" t="s">
        <v>112</v>
      </c>
      <c r="C1464" s="2">
        <v>43887</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row>
    <row r="1465" spans="1:29" x14ac:dyDescent="0.25">
      <c r="A1465" s="86"/>
      <c r="B1465" t="s">
        <v>113</v>
      </c>
      <c r="C1465" s="2">
        <v>43887</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row>
    <row r="1466" spans="1:29" x14ac:dyDescent="0.25">
      <c r="A1466" s="86" t="s">
        <v>176</v>
      </c>
      <c r="B1466" t="s">
        <v>110</v>
      </c>
      <c r="C1466" s="2">
        <v>43887</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row>
    <row r="1467" spans="1:29" x14ac:dyDescent="0.25">
      <c r="A1467" s="86"/>
      <c r="B1467" t="s">
        <v>111</v>
      </c>
      <c r="C1467" s="2">
        <v>43887</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row>
    <row r="1468" spans="1:29" x14ac:dyDescent="0.25">
      <c r="A1468" s="86"/>
      <c r="B1468" t="s">
        <v>112</v>
      </c>
      <c r="C1468" s="2">
        <v>43887</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row>
    <row r="1469" spans="1:29" x14ac:dyDescent="0.25">
      <c r="A1469" s="86"/>
      <c r="B1469" t="s">
        <v>113</v>
      </c>
      <c r="C1469" s="2">
        <v>43887</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row>
    <row r="1470" spans="1:29" x14ac:dyDescent="0.25">
      <c r="A1470" s="86" t="s">
        <v>177</v>
      </c>
      <c r="B1470" t="s">
        <v>110</v>
      </c>
      <c r="C1470" s="2">
        <v>43887</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row>
    <row r="1471" spans="1:29" x14ac:dyDescent="0.25">
      <c r="A1471" s="86"/>
      <c r="B1471" t="s">
        <v>111</v>
      </c>
      <c r="C1471" s="2">
        <v>43887</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row>
    <row r="1472" spans="1:29" x14ac:dyDescent="0.25">
      <c r="A1472" s="86"/>
      <c r="B1472" t="s">
        <v>112</v>
      </c>
      <c r="C1472" s="2">
        <v>43887</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row>
    <row r="1473" spans="1:29" x14ac:dyDescent="0.25">
      <c r="A1473" s="86"/>
      <c r="B1473" t="s">
        <v>113</v>
      </c>
      <c r="C1473" s="2">
        <v>43887</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row>
    <row r="1474" spans="1:29" x14ac:dyDescent="0.25">
      <c r="A1474" s="86" t="s">
        <v>178</v>
      </c>
      <c r="B1474" t="s">
        <v>110</v>
      </c>
      <c r="C1474" s="2">
        <v>43887</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row>
    <row r="1475" spans="1:29" x14ac:dyDescent="0.25">
      <c r="A1475" s="86"/>
      <c r="B1475" t="s">
        <v>111</v>
      </c>
      <c r="C1475" s="2">
        <v>43887</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row>
    <row r="1476" spans="1:29" x14ac:dyDescent="0.25">
      <c r="A1476" s="86"/>
      <c r="B1476" t="s">
        <v>112</v>
      </c>
      <c r="C1476" s="2">
        <v>43887</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row>
    <row r="1477" spans="1:29" x14ac:dyDescent="0.25">
      <c r="A1477" s="86"/>
      <c r="B1477" t="s">
        <v>113</v>
      </c>
      <c r="C1477" s="2">
        <v>43887</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row>
    <row r="1478" spans="1:29" x14ac:dyDescent="0.25">
      <c r="A1478" s="86" t="s">
        <v>179</v>
      </c>
      <c r="B1478" t="s">
        <v>110</v>
      </c>
      <c r="C1478" s="2">
        <v>43887</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row>
    <row r="1479" spans="1:29" x14ac:dyDescent="0.25">
      <c r="A1479" s="86"/>
      <c r="B1479" t="s">
        <v>111</v>
      </c>
      <c r="C1479" s="2">
        <v>43887</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row>
    <row r="1480" spans="1:29" x14ac:dyDescent="0.25">
      <c r="A1480" s="86"/>
      <c r="B1480" t="s">
        <v>112</v>
      </c>
      <c r="C1480" s="2">
        <v>43887</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row>
    <row r="1481" spans="1:29" x14ac:dyDescent="0.25">
      <c r="A1481" s="86"/>
      <c r="B1481" t="s">
        <v>113</v>
      </c>
      <c r="C1481" s="2">
        <v>43887</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row>
    <row r="1482" spans="1:29" x14ac:dyDescent="0.25">
      <c r="A1482" s="86" t="s">
        <v>180</v>
      </c>
      <c r="B1482" t="s">
        <v>110</v>
      </c>
      <c r="C1482" s="2">
        <v>43887</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row>
    <row r="1483" spans="1:29" x14ac:dyDescent="0.25">
      <c r="A1483" s="86"/>
      <c r="B1483" t="s">
        <v>111</v>
      </c>
      <c r="C1483" s="2">
        <v>43887</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row>
    <row r="1484" spans="1:29" x14ac:dyDescent="0.25">
      <c r="A1484" s="86"/>
      <c r="B1484" t="s">
        <v>112</v>
      </c>
      <c r="C1484" s="2">
        <v>43887</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row>
    <row r="1485" spans="1:29" x14ac:dyDescent="0.25">
      <c r="A1485" s="86"/>
      <c r="B1485" t="s">
        <v>113</v>
      </c>
      <c r="C1485" s="2">
        <v>43887</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row>
    <row r="1486" spans="1:29" x14ac:dyDescent="0.25">
      <c r="A1486" s="86" t="s">
        <v>181</v>
      </c>
      <c r="B1486" t="s">
        <v>110</v>
      </c>
      <c r="C1486" s="2">
        <v>43887</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row>
    <row r="1487" spans="1:29" x14ac:dyDescent="0.25">
      <c r="A1487" s="86"/>
      <c r="B1487" t="s">
        <v>111</v>
      </c>
      <c r="C1487" s="2">
        <v>43887</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row>
    <row r="1488" spans="1:29" x14ac:dyDescent="0.25">
      <c r="A1488" s="86"/>
      <c r="B1488" t="s">
        <v>112</v>
      </c>
      <c r="C1488" s="2">
        <v>43887</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row>
    <row r="1489" spans="1:29" x14ac:dyDescent="0.25">
      <c r="A1489" s="86"/>
      <c r="B1489" t="s">
        <v>113</v>
      </c>
      <c r="C1489" s="2">
        <v>43887</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row>
    <row r="1490" spans="1:29" x14ac:dyDescent="0.25">
      <c r="A1490" s="86" t="s">
        <v>182</v>
      </c>
      <c r="B1490" t="s">
        <v>110</v>
      </c>
      <c r="C1490" s="2">
        <v>43887</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row>
    <row r="1491" spans="1:29" x14ac:dyDescent="0.25">
      <c r="A1491" s="86"/>
      <c r="B1491" t="s">
        <v>111</v>
      </c>
      <c r="C1491" s="2">
        <v>43887</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row>
    <row r="1492" spans="1:29" x14ac:dyDescent="0.25">
      <c r="A1492" s="86"/>
      <c r="B1492" t="s">
        <v>112</v>
      </c>
      <c r="C1492" s="2">
        <v>43887</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row>
    <row r="1493" spans="1:29" x14ac:dyDescent="0.25">
      <c r="A1493" s="86"/>
      <c r="B1493" t="s">
        <v>113</v>
      </c>
      <c r="C1493" s="2">
        <v>43887</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row>
    <row r="1494" spans="1:29" x14ac:dyDescent="0.25">
      <c r="A1494" s="86" t="s">
        <v>183</v>
      </c>
      <c r="B1494" t="s">
        <v>110</v>
      </c>
      <c r="C1494" s="2">
        <v>43887</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row>
    <row r="1495" spans="1:29" x14ac:dyDescent="0.25">
      <c r="A1495" s="86"/>
      <c r="B1495" t="s">
        <v>111</v>
      </c>
      <c r="C1495" s="2">
        <v>43887</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row>
    <row r="1496" spans="1:29" x14ac:dyDescent="0.25">
      <c r="A1496" s="86"/>
      <c r="B1496" t="s">
        <v>112</v>
      </c>
      <c r="C1496" s="2">
        <v>43887</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row>
    <row r="1497" spans="1:29" x14ac:dyDescent="0.25">
      <c r="A1497" s="86"/>
      <c r="B1497" t="s">
        <v>113</v>
      </c>
      <c r="C1497" s="2">
        <v>43887</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row>
    <row r="1498" spans="1:29" x14ac:dyDescent="0.25">
      <c r="A1498" s="86" t="s">
        <v>184</v>
      </c>
      <c r="B1498" t="s">
        <v>110</v>
      </c>
      <c r="C1498" s="2">
        <v>43887</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row>
    <row r="1499" spans="1:29" x14ac:dyDescent="0.25">
      <c r="A1499" s="86"/>
      <c r="B1499" t="s">
        <v>111</v>
      </c>
      <c r="C1499" s="2">
        <v>43887</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row>
    <row r="1500" spans="1:29" x14ac:dyDescent="0.25">
      <c r="A1500" s="86"/>
      <c r="B1500" t="s">
        <v>112</v>
      </c>
      <c r="C1500" s="2">
        <v>43887</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row>
    <row r="1501" spans="1:29" x14ac:dyDescent="0.25">
      <c r="A1501" s="86"/>
      <c r="B1501" t="s">
        <v>113</v>
      </c>
      <c r="C1501" s="2">
        <v>43887</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row>
    <row r="1502" spans="1:29" x14ac:dyDescent="0.25">
      <c r="A1502" s="86" t="s">
        <v>185</v>
      </c>
      <c r="B1502" t="s">
        <v>110</v>
      </c>
      <c r="C1502" s="2">
        <v>43887</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row>
    <row r="1503" spans="1:29" x14ac:dyDescent="0.25">
      <c r="A1503" s="86"/>
      <c r="B1503" t="s">
        <v>111</v>
      </c>
      <c r="C1503" s="2">
        <v>43887</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row>
    <row r="1504" spans="1:29" x14ac:dyDescent="0.25">
      <c r="A1504" s="86"/>
      <c r="B1504" t="s">
        <v>112</v>
      </c>
      <c r="C1504" s="2">
        <v>43887</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row>
    <row r="1505" spans="1:29" x14ac:dyDescent="0.25">
      <c r="A1505" s="86"/>
      <c r="B1505" t="s">
        <v>113</v>
      </c>
      <c r="C1505" s="2">
        <v>43887</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row>
    <row r="1506" spans="1:29" x14ac:dyDescent="0.25">
      <c r="A1506" s="86" t="s">
        <v>186</v>
      </c>
      <c r="B1506" t="s">
        <v>110</v>
      </c>
      <c r="C1506" s="2">
        <v>43887</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row>
    <row r="1507" spans="1:29" x14ac:dyDescent="0.25">
      <c r="A1507" s="86"/>
      <c r="B1507" t="s">
        <v>111</v>
      </c>
      <c r="C1507" s="2">
        <v>43887</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row>
    <row r="1508" spans="1:29" x14ac:dyDescent="0.25">
      <c r="A1508" s="86"/>
      <c r="B1508" t="s">
        <v>112</v>
      </c>
      <c r="C1508" s="2">
        <v>43887</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row>
    <row r="1509" spans="1:29" x14ac:dyDescent="0.25">
      <c r="A1509" s="86"/>
      <c r="B1509" t="s">
        <v>113</v>
      </c>
      <c r="C1509" s="2">
        <v>43887</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row>
    <row r="1510" spans="1:29" x14ac:dyDescent="0.25">
      <c r="A1510" s="86" t="s">
        <v>187</v>
      </c>
      <c r="B1510" t="s">
        <v>110</v>
      </c>
      <c r="C1510" s="2">
        <v>43887</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row>
    <row r="1511" spans="1:29" x14ac:dyDescent="0.25">
      <c r="A1511" s="86"/>
      <c r="B1511" t="s">
        <v>111</v>
      </c>
      <c r="C1511" s="2">
        <v>43887</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row>
    <row r="1512" spans="1:29" x14ac:dyDescent="0.25">
      <c r="A1512" s="86"/>
      <c r="B1512" t="s">
        <v>112</v>
      </c>
      <c r="C1512" s="2">
        <v>43887</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row>
    <row r="1513" spans="1:29" x14ac:dyDescent="0.25">
      <c r="A1513" s="86"/>
      <c r="B1513" t="s">
        <v>113</v>
      </c>
      <c r="C1513" s="2">
        <v>43887</v>
      </c>
      <c r="D1513">
        <v>0</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row>
    <row r="1514" spans="1:29" x14ac:dyDescent="0.25">
      <c r="A1514" s="86" t="s">
        <v>168</v>
      </c>
      <c r="B1514" t="s">
        <v>110</v>
      </c>
      <c r="C1514" s="2">
        <v>43888</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row>
    <row r="1515" spans="1:29" x14ac:dyDescent="0.25">
      <c r="A1515" s="86"/>
      <c r="B1515" t="s">
        <v>111</v>
      </c>
      <c r="C1515" s="2">
        <v>43888</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row>
    <row r="1516" spans="1:29" x14ac:dyDescent="0.25">
      <c r="A1516" s="86"/>
      <c r="B1516" t="s">
        <v>112</v>
      </c>
      <c r="C1516" s="2">
        <v>43888</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row>
    <row r="1517" spans="1:29" x14ac:dyDescent="0.25">
      <c r="A1517" s="86"/>
      <c r="B1517" t="s">
        <v>113</v>
      </c>
      <c r="C1517" s="2">
        <v>43888</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row>
    <row r="1518" spans="1:29" x14ac:dyDescent="0.25">
      <c r="A1518" s="86" t="s">
        <v>169</v>
      </c>
      <c r="B1518" t="s">
        <v>110</v>
      </c>
      <c r="C1518" s="2">
        <v>43888</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row>
    <row r="1519" spans="1:29" x14ac:dyDescent="0.25">
      <c r="A1519" s="86"/>
      <c r="B1519" t="s">
        <v>111</v>
      </c>
      <c r="C1519" s="2">
        <v>43888</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row>
    <row r="1520" spans="1:29" x14ac:dyDescent="0.25">
      <c r="A1520" s="86"/>
      <c r="B1520" t="s">
        <v>112</v>
      </c>
      <c r="C1520" s="2">
        <v>43888</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row>
    <row r="1521" spans="1:29" x14ac:dyDescent="0.25">
      <c r="A1521" s="86"/>
      <c r="B1521" t="s">
        <v>113</v>
      </c>
      <c r="C1521" s="2">
        <v>43888</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row>
    <row r="1522" spans="1:29" x14ac:dyDescent="0.25">
      <c r="A1522" s="86" t="s">
        <v>170</v>
      </c>
      <c r="B1522" t="s">
        <v>110</v>
      </c>
      <c r="C1522" s="2">
        <v>43888</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row>
    <row r="1523" spans="1:29" x14ac:dyDescent="0.25">
      <c r="A1523" s="86"/>
      <c r="B1523" t="s">
        <v>111</v>
      </c>
      <c r="C1523" s="2">
        <v>43888</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row>
    <row r="1524" spans="1:29" x14ac:dyDescent="0.25">
      <c r="A1524" s="86"/>
      <c r="B1524" t="s">
        <v>112</v>
      </c>
      <c r="C1524" s="2">
        <v>43888</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row>
    <row r="1525" spans="1:29" x14ac:dyDescent="0.25">
      <c r="A1525" s="86"/>
      <c r="B1525" t="s">
        <v>113</v>
      </c>
      <c r="C1525" s="2">
        <v>43888</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row>
    <row r="1526" spans="1:29" x14ac:dyDescent="0.25">
      <c r="A1526" s="86" t="s">
        <v>171</v>
      </c>
      <c r="B1526" t="s">
        <v>110</v>
      </c>
      <c r="C1526" s="2">
        <v>43888</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row>
    <row r="1527" spans="1:29" x14ac:dyDescent="0.25">
      <c r="A1527" s="86"/>
      <c r="B1527" t="s">
        <v>111</v>
      </c>
      <c r="C1527" s="2">
        <v>43888</v>
      </c>
      <c r="D1527">
        <v>0</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row>
    <row r="1528" spans="1:29" x14ac:dyDescent="0.25">
      <c r="A1528" s="86"/>
      <c r="B1528" t="s">
        <v>112</v>
      </c>
      <c r="C1528" s="2">
        <v>43888</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row>
    <row r="1529" spans="1:29" x14ac:dyDescent="0.25">
      <c r="A1529" s="86"/>
      <c r="B1529" t="s">
        <v>113</v>
      </c>
      <c r="C1529" s="2">
        <v>43888</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row>
    <row r="1530" spans="1:29" x14ac:dyDescent="0.25">
      <c r="A1530" s="86" t="s">
        <v>16</v>
      </c>
      <c r="B1530" t="s">
        <v>110</v>
      </c>
      <c r="C1530" s="2">
        <v>43888</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row>
    <row r="1531" spans="1:29" x14ac:dyDescent="0.25">
      <c r="A1531" s="86"/>
      <c r="B1531" t="s">
        <v>111</v>
      </c>
      <c r="C1531" s="2">
        <v>43888</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row>
    <row r="1532" spans="1:29" x14ac:dyDescent="0.25">
      <c r="A1532" s="86"/>
      <c r="B1532" t="s">
        <v>112</v>
      </c>
      <c r="C1532" s="2">
        <v>43888</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row>
    <row r="1533" spans="1:29" x14ac:dyDescent="0.25">
      <c r="A1533" s="86"/>
      <c r="B1533" t="s">
        <v>113</v>
      </c>
      <c r="C1533" s="2">
        <v>43888</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row>
    <row r="1534" spans="1:29" x14ac:dyDescent="0.25">
      <c r="A1534" s="86" t="s">
        <v>172</v>
      </c>
      <c r="B1534" t="s">
        <v>110</v>
      </c>
      <c r="C1534" s="2">
        <v>43888</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row>
    <row r="1535" spans="1:29" x14ac:dyDescent="0.25">
      <c r="A1535" s="86"/>
      <c r="B1535" t="s">
        <v>111</v>
      </c>
      <c r="C1535" s="2">
        <v>43888</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row>
    <row r="1536" spans="1:29" x14ac:dyDescent="0.25">
      <c r="A1536" s="86"/>
      <c r="B1536" t="s">
        <v>112</v>
      </c>
      <c r="C1536" s="2">
        <v>43888</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row>
    <row r="1537" spans="1:29" x14ac:dyDescent="0.25">
      <c r="A1537" s="86"/>
      <c r="B1537" t="s">
        <v>113</v>
      </c>
      <c r="C1537" s="2">
        <v>43888</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row>
    <row r="1538" spans="1:29" x14ac:dyDescent="0.25">
      <c r="A1538" s="86" t="s">
        <v>173</v>
      </c>
      <c r="B1538" t="s">
        <v>110</v>
      </c>
      <c r="C1538" s="2">
        <v>43888</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row>
    <row r="1539" spans="1:29" x14ac:dyDescent="0.25">
      <c r="A1539" s="86"/>
      <c r="B1539" t="s">
        <v>111</v>
      </c>
      <c r="C1539" s="2">
        <v>43888</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row>
    <row r="1540" spans="1:29" x14ac:dyDescent="0.25">
      <c r="A1540" s="86"/>
      <c r="B1540" t="s">
        <v>112</v>
      </c>
      <c r="C1540" s="2">
        <v>43888</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row>
    <row r="1541" spans="1:29" x14ac:dyDescent="0.25">
      <c r="A1541" s="86"/>
      <c r="B1541" t="s">
        <v>113</v>
      </c>
      <c r="C1541" s="2">
        <v>43888</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row>
    <row r="1542" spans="1:29" x14ac:dyDescent="0.25">
      <c r="A1542" s="86" t="s">
        <v>174</v>
      </c>
      <c r="B1542" t="s">
        <v>110</v>
      </c>
      <c r="C1542" s="2">
        <v>43888</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row>
    <row r="1543" spans="1:29" x14ac:dyDescent="0.25">
      <c r="A1543" s="86"/>
      <c r="B1543" t="s">
        <v>111</v>
      </c>
      <c r="C1543" s="2">
        <v>43888</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row>
    <row r="1544" spans="1:29" x14ac:dyDescent="0.25">
      <c r="A1544" s="86"/>
      <c r="B1544" t="s">
        <v>112</v>
      </c>
      <c r="C1544" s="2">
        <v>43888</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row>
    <row r="1545" spans="1:29" x14ac:dyDescent="0.25">
      <c r="A1545" s="86"/>
      <c r="B1545" t="s">
        <v>113</v>
      </c>
      <c r="C1545" s="2">
        <v>43888</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row>
    <row r="1546" spans="1:29" x14ac:dyDescent="0.25">
      <c r="A1546" s="86" t="s">
        <v>175</v>
      </c>
      <c r="B1546" t="s">
        <v>110</v>
      </c>
      <c r="C1546" s="2">
        <v>43888</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row>
    <row r="1547" spans="1:29" x14ac:dyDescent="0.25">
      <c r="A1547" s="86"/>
      <c r="B1547" t="s">
        <v>111</v>
      </c>
      <c r="C1547" s="2">
        <v>43888</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row>
    <row r="1548" spans="1:29" x14ac:dyDescent="0.25">
      <c r="A1548" s="86"/>
      <c r="B1548" t="s">
        <v>112</v>
      </c>
      <c r="C1548" s="2">
        <v>43888</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row>
    <row r="1549" spans="1:29" x14ac:dyDescent="0.25">
      <c r="A1549" s="86"/>
      <c r="B1549" t="s">
        <v>113</v>
      </c>
      <c r="C1549" s="2">
        <v>43888</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row>
    <row r="1550" spans="1:29" x14ac:dyDescent="0.25">
      <c r="A1550" s="86" t="s">
        <v>176</v>
      </c>
      <c r="B1550" t="s">
        <v>110</v>
      </c>
      <c r="C1550" s="2">
        <v>43888</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row>
    <row r="1551" spans="1:29" x14ac:dyDescent="0.25">
      <c r="A1551" s="86"/>
      <c r="B1551" t="s">
        <v>111</v>
      </c>
      <c r="C1551" s="2">
        <v>43888</v>
      </c>
      <c r="D1551">
        <v>0</v>
      </c>
      <c r="E1551">
        <v>0</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row>
    <row r="1552" spans="1:29" x14ac:dyDescent="0.25">
      <c r="A1552" s="86"/>
      <c r="B1552" t="s">
        <v>112</v>
      </c>
      <c r="C1552" s="2">
        <v>43888</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row>
    <row r="1553" spans="1:29" x14ac:dyDescent="0.25">
      <c r="A1553" s="86"/>
      <c r="B1553" t="s">
        <v>113</v>
      </c>
      <c r="C1553" s="2">
        <v>43888</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row>
    <row r="1554" spans="1:29" x14ac:dyDescent="0.25">
      <c r="A1554" s="86" t="s">
        <v>177</v>
      </c>
      <c r="B1554" t="s">
        <v>110</v>
      </c>
      <c r="C1554" s="2">
        <v>43888</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row>
    <row r="1555" spans="1:29" x14ac:dyDescent="0.25">
      <c r="A1555" s="86"/>
      <c r="B1555" t="s">
        <v>111</v>
      </c>
      <c r="C1555" s="2">
        <v>43888</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row>
    <row r="1556" spans="1:29" x14ac:dyDescent="0.25">
      <c r="A1556" s="86"/>
      <c r="B1556" t="s">
        <v>112</v>
      </c>
      <c r="C1556" s="2">
        <v>43888</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row>
    <row r="1557" spans="1:29" x14ac:dyDescent="0.25">
      <c r="A1557" s="86"/>
      <c r="B1557" t="s">
        <v>113</v>
      </c>
      <c r="C1557" s="2">
        <v>43888</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row>
    <row r="1558" spans="1:29" x14ac:dyDescent="0.25">
      <c r="A1558" s="86" t="s">
        <v>178</v>
      </c>
      <c r="B1558" t="s">
        <v>110</v>
      </c>
      <c r="C1558" s="2">
        <v>43888</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row>
    <row r="1559" spans="1:29" x14ac:dyDescent="0.25">
      <c r="A1559" s="86"/>
      <c r="B1559" t="s">
        <v>111</v>
      </c>
      <c r="C1559" s="2">
        <v>43888</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row>
    <row r="1560" spans="1:29" x14ac:dyDescent="0.25">
      <c r="A1560" s="86"/>
      <c r="B1560" t="s">
        <v>112</v>
      </c>
      <c r="C1560" s="2">
        <v>43888</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row>
    <row r="1561" spans="1:29" x14ac:dyDescent="0.25">
      <c r="A1561" s="86"/>
      <c r="B1561" t="s">
        <v>113</v>
      </c>
      <c r="C1561" s="2">
        <v>43888</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row>
    <row r="1562" spans="1:29" x14ac:dyDescent="0.25">
      <c r="A1562" s="86" t="s">
        <v>179</v>
      </c>
      <c r="B1562" t="s">
        <v>110</v>
      </c>
      <c r="C1562" s="2">
        <v>43888</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row>
    <row r="1563" spans="1:29" x14ac:dyDescent="0.25">
      <c r="A1563" s="86"/>
      <c r="B1563" t="s">
        <v>111</v>
      </c>
      <c r="C1563" s="2">
        <v>43888</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row>
    <row r="1564" spans="1:29" x14ac:dyDescent="0.25">
      <c r="A1564" s="86"/>
      <c r="B1564" t="s">
        <v>112</v>
      </c>
      <c r="C1564" s="2">
        <v>43888</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row>
    <row r="1565" spans="1:29" x14ac:dyDescent="0.25">
      <c r="A1565" s="86"/>
      <c r="B1565" t="s">
        <v>113</v>
      </c>
      <c r="C1565" s="2">
        <v>43888</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row>
    <row r="1566" spans="1:29" x14ac:dyDescent="0.25">
      <c r="A1566" s="86" t="s">
        <v>180</v>
      </c>
      <c r="B1566" t="s">
        <v>110</v>
      </c>
      <c r="C1566" s="2">
        <v>43888</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row>
    <row r="1567" spans="1:29" x14ac:dyDescent="0.25">
      <c r="A1567" s="86"/>
      <c r="B1567" t="s">
        <v>111</v>
      </c>
      <c r="C1567" s="2">
        <v>43888</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row>
    <row r="1568" spans="1:29" x14ac:dyDescent="0.25">
      <c r="A1568" s="86"/>
      <c r="B1568" t="s">
        <v>112</v>
      </c>
      <c r="C1568" s="2">
        <v>43888</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row>
    <row r="1569" spans="1:29" x14ac:dyDescent="0.25">
      <c r="A1569" s="86"/>
      <c r="B1569" t="s">
        <v>113</v>
      </c>
      <c r="C1569" s="2">
        <v>43888</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row>
    <row r="1570" spans="1:29" x14ac:dyDescent="0.25">
      <c r="A1570" s="86" t="s">
        <v>181</v>
      </c>
      <c r="B1570" t="s">
        <v>110</v>
      </c>
      <c r="C1570" s="2">
        <v>43888</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row>
    <row r="1571" spans="1:29" x14ac:dyDescent="0.25">
      <c r="A1571" s="86"/>
      <c r="B1571" t="s">
        <v>111</v>
      </c>
      <c r="C1571" s="2">
        <v>43888</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row>
    <row r="1572" spans="1:29" x14ac:dyDescent="0.25">
      <c r="A1572" s="86"/>
      <c r="B1572" t="s">
        <v>112</v>
      </c>
      <c r="C1572" s="2">
        <v>43888</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row>
    <row r="1573" spans="1:29" x14ac:dyDescent="0.25">
      <c r="A1573" s="86"/>
      <c r="B1573" t="s">
        <v>113</v>
      </c>
      <c r="C1573" s="2">
        <v>43888</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row>
    <row r="1574" spans="1:29" x14ac:dyDescent="0.25">
      <c r="A1574" s="86" t="s">
        <v>182</v>
      </c>
      <c r="B1574" t="s">
        <v>110</v>
      </c>
      <c r="C1574" s="2">
        <v>43888</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row>
    <row r="1575" spans="1:29" x14ac:dyDescent="0.25">
      <c r="A1575" s="86"/>
      <c r="B1575" t="s">
        <v>111</v>
      </c>
      <c r="C1575" s="2">
        <v>43888</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row>
    <row r="1576" spans="1:29" x14ac:dyDescent="0.25">
      <c r="A1576" s="86"/>
      <c r="B1576" t="s">
        <v>112</v>
      </c>
      <c r="C1576" s="2">
        <v>43888</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row>
    <row r="1577" spans="1:29" x14ac:dyDescent="0.25">
      <c r="A1577" s="86"/>
      <c r="B1577" t="s">
        <v>113</v>
      </c>
      <c r="C1577" s="2">
        <v>43888</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row>
    <row r="1578" spans="1:29" x14ac:dyDescent="0.25">
      <c r="A1578" s="86" t="s">
        <v>183</v>
      </c>
      <c r="B1578" t="s">
        <v>110</v>
      </c>
      <c r="C1578" s="2">
        <v>43888</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row>
    <row r="1579" spans="1:29" x14ac:dyDescent="0.25">
      <c r="A1579" s="86"/>
      <c r="B1579" t="s">
        <v>111</v>
      </c>
      <c r="C1579" s="2">
        <v>43888</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row>
    <row r="1580" spans="1:29" x14ac:dyDescent="0.25">
      <c r="A1580" s="86"/>
      <c r="B1580" t="s">
        <v>112</v>
      </c>
      <c r="C1580" s="2">
        <v>43888</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row>
    <row r="1581" spans="1:29" x14ac:dyDescent="0.25">
      <c r="A1581" s="86"/>
      <c r="B1581" t="s">
        <v>113</v>
      </c>
      <c r="C1581" s="2">
        <v>43888</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row>
    <row r="1582" spans="1:29" x14ac:dyDescent="0.25">
      <c r="A1582" s="86" t="s">
        <v>184</v>
      </c>
      <c r="B1582" t="s">
        <v>110</v>
      </c>
      <c r="C1582" s="2">
        <v>43888</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row>
    <row r="1583" spans="1:29" x14ac:dyDescent="0.25">
      <c r="A1583" s="86"/>
      <c r="B1583" t="s">
        <v>111</v>
      </c>
      <c r="C1583" s="2">
        <v>43888</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row>
    <row r="1584" spans="1:29" x14ac:dyDescent="0.25">
      <c r="A1584" s="86"/>
      <c r="B1584" t="s">
        <v>112</v>
      </c>
      <c r="C1584" s="2">
        <v>43888</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row>
    <row r="1585" spans="1:29" x14ac:dyDescent="0.25">
      <c r="A1585" s="86"/>
      <c r="B1585" t="s">
        <v>113</v>
      </c>
      <c r="C1585" s="2">
        <v>43888</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row>
    <row r="1586" spans="1:29" x14ac:dyDescent="0.25">
      <c r="A1586" s="86" t="s">
        <v>185</v>
      </c>
      <c r="B1586" t="s">
        <v>110</v>
      </c>
      <c r="C1586" s="2">
        <v>43888</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row>
    <row r="1587" spans="1:29" x14ac:dyDescent="0.25">
      <c r="A1587" s="86"/>
      <c r="B1587" t="s">
        <v>111</v>
      </c>
      <c r="C1587" s="2">
        <v>43888</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row>
    <row r="1588" spans="1:29" x14ac:dyDescent="0.25">
      <c r="A1588" s="86"/>
      <c r="B1588" t="s">
        <v>112</v>
      </c>
      <c r="C1588" s="2">
        <v>43888</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row>
    <row r="1589" spans="1:29" x14ac:dyDescent="0.25">
      <c r="A1589" s="86"/>
      <c r="B1589" t="s">
        <v>113</v>
      </c>
      <c r="C1589" s="2">
        <v>43888</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row>
    <row r="1590" spans="1:29" x14ac:dyDescent="0.25">
      <c r="A1590" s="86" t="s">
        <v>186</v>
      </c>
      <c r="B1590" t="s">
        <v>110</v>
      </c>
      <c r="C1590" s="2">
        <v>43888</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row>
    <row r="1591" spans="1:29" x14ac:dyDescent="0.25">
      <c r="A1591" s="86"/>
      <c r="B1591" t="s">
        <v>111</v>
      </c>
      <c r="C1591" s="2">
        <v>43888</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row>
    <row r="1592" spans="1:29" x14ac:dyDescent="0.25">
      <c r="A1592" s="86"/>
      <c r="B1592" t="s">
        <v>112</v>
      </c>
      <c r="C1592" s="2">
        <v>43888</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row>
    <row r="1593" spans="1:29" x14ac:dyDescent="0.25">
      <c r="A1593" s="86"/>
      <c r="B1593" t="s">
        <v>113</v>
      </c>
      <c r="C1593" s="2">
        <v>43888</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row>
    <row r="1594" spans="1:29" x14ac:dyDescent="0.25">
      <c r="A1594" s="86" t="s">
        <v>187</v>
      </c>
      <c r="B1594" t="s">
        <v>110</v>
      </c>
      <c r="C1594" s="2">
        <v>43888</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row>
    <row r="1595" spans="1:29" x14ac:dyDescent="0.25">
      <c r="A1595" s="86"/>
      <c r="B1595" t="s">
        <v>111</v>
      </c>
      <c r="C1595" s="2">
        <v>43888</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row>
    <row r="1596" spans="1:29" x14ac:dyDescent="0.25">
      <c r="A1596" s="86"/>
      <c r="B1596" t="s">
        <v>112</v>
      </c>
      <c r="C1596" s="2">
        <v>43888</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row>
    <row r="1597" spans="1:29" x14ac:dyDescent="0.25">
      <c r="A1597" s="86"/>
      <c r="B1597" t="s">
        <v>113</v>
      </c>
      <c r="C1597" s="2">
        <v>43888</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row>
    <row r="1598" spans="1:29" x14ac:dyDescent="0.25">
      <c r="A1598" s="86" t="s">
        <v>168</v>
      </c>
      <c r="B1598" t="s">
        <v>110</v>
      </c>
      <c r="C1598" s="2">
        <v>43889</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row>
    <row r="1599" spans="1:29" x14ac:dyDescent="0.25">
      <c r="A1599" s="86"/>
      <c r="B1599" t="s">
        <v>111</v>
      </c>
      <c r="C1599" s="2">
        <v>43889</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row>
    <row r="1600" spans="1:29" x14ac:dyDescent="0.25">
      <c r="A1600" s="86"/>
      <c r="B1600" t="s">
        <v>112</v>
      </c>
      <c r="C1600" s="2">
        <v>43889</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row>
    <row r="1601" spans="1:29" x14ac:dyDescent="0.25">
      <c r="A1601" s="86"/>
      <c r="B1601" t="s">
        <v>113</v>
      </c>
      <c r="C1601" s="2">
        <v>43889</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row>
    <row r="1602" spans="1:29" x14ac:dyDescent="0.25">
      <c r="A1602" s="86" t="s">
        <v>169</v>
      </c>
      <c r="B1602" t="s">
        <v>110</v>
      </c>
      <c r="C1602" s="2">
        <v>43889</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row>
    <row r="1603" spans="1:29" x14ac:dyDescent="0.25">
      <c r="A1603" s="86"/>
      <c r="B1603" t="s">
        <v>111</v>
      </c>
      <c r="C1603" s="2">
        <v>43889</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row>
    <row r="1604" spans="1:29" x14ac:dyDescent="0.25">
      <c r="A1604" s="86"/>
      <c r="B1604" t="s">
        <v>112</v>
      </c>
      <c r="C1604" s="2">
        <v>43889</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row>
    <row r="1605" spans="1:29" x14ac:dyDescent="0.25">
      <c r="A1605" s="86"/>
      <c r="B1605" t="s">
        <v>113</v>
      </c>
      <c r="C1605" s="2">
        <v>43889</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row>
    <row r="1606" spans="1:29" x14ac:dyDescent="0.25">
      <c r="A1606" s="86" t="s">
        <v>170</v>
      </c>
      <c r="B1606" t="s">
        <v>110</v>
      </c>
      <c r="C1606" s="2">
        <v>43889</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row>
    <row r="1607" spans="1:29" x14ac:dyDescent="0.25">
      <c r="A1607" s="86"/>
      <c r="B1607" t="s">
        <v>111</v>
      </c>
      <c r="C1607" s="2">
        <v>43889</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row>
    <row r="1608" spans="1:29" x14ac:dyDescent="0.25">
      <c r="A1608" s="86"/>
      <c r="B1608" t="s">
        <v>112</v>
      </c>
      <c r="C1608" s="2">
        <v>43889</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row>
    <row r="1609" spans="1:29" x14ac:dyDescent="0.25">
      <c r="A1609" s="86"/>
      <c r="B1609" t="s">
        <v>113</v>
      </c>
      <c r="C1609" s="2">
        <v>43889</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row>
    <row r="1610" spans="1:29" x14ac:dyDescent="0.25">
      <c r="A1610" s="86" t="s">
        <v>171</v>
      </c>
      <c r="B1610" t="s">
        <v>110</v>
      </c>
      <c r="C1610" s="2">
        <v>43889</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row>
    <row r="1611" spans="1:29" x14ac:dyDescent="0.25">
      <c r="A1611" s="86"/>
      <c r="B1611" t="s">
        <v>111</v>
      </c>
      <c r="C1611" s="2">
        <v>43889</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row>
    <row r="1612" spans="1:29" x14ac:dyDescent="0.25">
      <c r="A1612" s="86"/>
      <c r="B1612" t="s">
        <v>112</v>
      </c>
      <c r="C1612" s="2">
        <v>43889</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row>
    <row r="1613" spans="1:29" x14ac:dyDescent="0.25">
      <c r="A1613" s="86"/>
      <c r="B1613" t="s">
        <v>113</v>
      </c>
      <c r="C1613" s="2">
        <v>43889</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row>
    <row r="1614" spans="1:29" x14ac:dyDescent="0.25">
      <c r="A1614" s="86" t="s">
        <v>16</v>
      </c>
      <c r="B1614" t="s">
        <v>110</v>
      </c>
      <c r="C1614" s="2">
        <v>43889</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row>
    <row r="1615" spans="1:29" x14ac:dyDescent="0.25">
      <c r="A1615" s="86"/>
      <c r="B1615" t="s">
        <v>111</v>
      </c>
      <c r="C1615" s="2">
        <v>43889</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row>
    <row r="1616" spans="1:29" x14ac:dyDescent="0.25">
      <c r="A1616" s="86"/>
      <c r="B1616" t="s">
        <v>112</v>
      </c>
      <c r="C1616" s="2">
        <v>43889</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row>
    <row r="1617" spans="1:29" x14ac:dyDescent="0.25">
      <c r="A1617" s="86"/>
      <c r="B1617" t="s">
        <v>113</v>
      </c>
      <c r="C1617" s="2">
        <v>43889</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row>
    <row r="1618" spans="1:29" x14ac:dyDescent="0.25">
      <c r="A1618" s="86" t="s">
        <v>172</v>
      </c>
      <c r="B1618" t="s">
        <v>110</v>
      </c>
      <c r="C1618" s="2">
        <v>43889</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row>
    <row r="1619" spans="1:29" x14ac:dyDescent="0.25">
      <c r="A1619" s="86"/>
      <c r="B1619" t="s">
        <v>111</v>
      </c>
      <c r="C1619" s="2">
        <v>43889</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row>
    <row r="1620" spans="1:29" x14ac:dyDescent="0.25">
      <c r="A1620" s="86"/>
      <c r="B1620" t="s">
        <v>112</v>
      </c>
      <c r="C1620" s="2">
        <v>43889</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row>
    <row r="1621" spans="1:29" x14ac:dyDescent="0.25">
      <c r="A1621" s="86"/>
      <c r="B1621" t="s">
        <v>113</v>
      </c>
      <c r="C1621" s="2">
        <v>43889</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row>
    <row r="1622" spans="1:29" x14ac:dyDescent="0.25">
      <c r="A1622" s="86" t="s">
        <v>173</v>
      </c>
      <c r="B1622" t="s">
        <v>110</v>
      </c>
      <c r="C1622" s="2">
        <v>43889</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row>
    <row r="1623" spans="1:29" x14ac:dyDescent="0.25">
      <c r="A1623" s="86"/>
      <c r="B1623" t="s">
        <v>111</v>
      </c>
      <c r="C1623" s="2">
        <v>43889</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row>
    <row r="1624" spans="1:29" x14ac:dyDescent="0.25">
      <c r="A1624" s="86"/>
      <c r="B1624" t="s">
        <v>112</v>
      </c>
      <c r="C1624" s="2">
        <v>43889</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row>
    <row r="1625" spans="1:29" x14ac:dyDescent="0.25">
      <c r="A1625" s="86"/>
      <c r="B1625" t="s">
        <v>113</v>
      </c>
      <c r="C1625" s="2">
        <v>43889</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row>
    <row r="1626" spans="1:29" x14ac:dyDescent="0.25">
      <c r="A1626" s="86" t="s">
        <v>174</v>
      </c>
      <c r="B1626" t="s">
        <v>110</v>
      </c>
      <c r="C1626" s="2">
        <v>43889</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row>
    <row r="1627" spans="1:29" x14ac:dyDescent="0.25">
      <c r="A1627" s="86"/>
      <c r="B1627" t="s">
        <v>111</v>
      </c>
      <c r="C1627" s="2">
        <v>43889</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row>
    <row r="1628" spans="1:29" x14ac:dyDescent="0.25">
      <c r="A1628" s="86"/>
      <c r="B1628" t="s">
        <v>112</v>
      </c>
      <c r="C1628" s="2">
        <v>43889</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row>
    <row r="1629" spans="1:29" x14ac:dyDescent="0.25">
      <c r="A1629" s="86"/>
      <c r="B1629" t="s">
        <v>113</v>
      </c>
      <c r="C1629" s="2">
        <v>43889</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row>
    <row r="1630" spans="1:29" x14ac:dyDescent="0.25">
      <c r="A1630" s="86" t="s">
        <v>175</v>
      </c>
      <c r="B1630" t="s">
        <v>110</v>
      </c>
      <c r="C1630" s="2">
        <v>43889</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row>
    <row r="1631" spans="1:29" x14ac:dyDescent="0.25">
      <c r="A1631" s="86"/>
      <c r="B1631" t="s">
        <v>111</v>
      </c>
      <c r="C1631" s="2">
        <v>43889</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row>
    <row r="1632" spans="1:29" x14ac:dyDescent="0.25">
      <c r="A1632" s="86"/>
      <c r="B1632" t="s">
        <v>112</v>
      </c>
      <c r="C1632" s="2">
        <v>43889</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row>
    <row r="1633" spans="1:29" x14ac:dyDescent="0.25">
      <c r="A1633" s="86"/>
      <c r="B1633" t="s">
        <v>113</v>
      </c>
      <c r="C1633" s="2">
        <v>43889</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row>
    <row r="1634" spans="1:29" x14ac:dyDescent="0.25">
      <c r="A1634" s="86" t="s">
        <v>176</v>
      </c>
      <c r="B1634" t="s">
        <v>110</v>
      </c>
      <c r="C1634" s="2">
        <v>43889</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row>
    <row r="1635" spans="1:29" x14ac:dyDescent="0.25">
      <c r="A1635" s="86"/>
      <c r="B1635" t="s">
        <v>111</v>
      </c>
      <c r="C1635" s="2">
        <v>43889</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row>
    <row r="1636" spans="1:29" x14ac:dyDescent="0.25">
      <c r="A1636" s="86"/>
      <c r="B1636" t="s">
        <v>112</v>
      </c>
      <c r="C1636" s="2">
        <v>43889</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row>
    <row r="1637" spans="1:29" x14ac:dyDescent="0.25">
      <c r="A1637" s="86"/>
      <c r="B1637" t="s">
        <v>113</v>
      </c>
      <c r="C1637" s="2">
        <v>43889</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row>
    <row r="1638" spans="1:29" x14ac:dyDescent="0.25">
      <c r="A1638" s="86" t="s">
        <v>177</v>
      </c>
      <c r="B1638" t="s">
        <v>110</v>
      </c>
      <c r="C1638" s="2">
        <v>43889</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row>
    <row r="1639" spans="1:29" x14ac:dyDescent="0.25">
      <c r="A1639" s="86"/>
      <c r="B1639" t="s">
        <v>111</v>
      </c>
      <c r="C1639" s="2">
        <v>43889</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row>
    <row r="1640" spans="1:29" x14ac:dyDescent="0.25">
      <c r="A1640" s="86"/>
      <c r="B1640" t="s">
        <v>112</v>
      </c>
      <c r="C1640" s="2">
        <v>43889</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row>
    <row r="1641" spans="1:29" x14ac:dyDescent="0.25">
      <c r="A1641" s="86"/>
      <c r="B1641" t="s">
        <v>113</v>
      </c>
      <c r="C1641" s="2">
        <v>43889</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row>
    <row r="1642" spans="1:29" x14ac:dyDescent="0.25">
      <c r="A1642" s="86" t="s">
        <v>178</v>
      </c>
      <c r="B1642" t="s">
        <v>110</v>
      </c>
      <c r="C1642" s="2">
        <v>43889</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row>
    <row r="1643" spans="1:29" x14ac:dyDescent="0.25">
      <c r="A1643" s="86"/>
      <c r="B1643" t="s">
        <v>111</v>
      </c>
      <c r="C1643" s="2">
        <v>43889</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row>
    <row r="1644" spans="1:29" x14ac:dyDescent="0.25">
      <c r="A1644" s="86"/>
      <c r="B1644" t="s">
        <v>112</v>
      </c>
      <c r="C1644" s="2">
        <v>43889</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row>
    <row r="1645" spans="1:29" x14ac:dyDescent="0.25">
      <c r="A1645" s="86"/>
      <c r="B1645" t="s">
        <v>113</v>
      </c>
      <c r="C1645" s="2">
        <v>43889</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row>
    <row r="1646" spans="1:29" x14ac:dyDescent="0.25">
      <c r="A1646" s="86" t="s">
        <v>179</v>
      </c>
      <c r="B1646" t="s">
        <v>110</v>
      </c>
      <c r="C1646" s="2">
        <v>43889</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row>
    <row r="1647" spans="1:29" x14ac:dyDescent="0.25">
      <c r="A1647" s="86"/>
      <c r="B1647" t="s">
        <v>111</v>
      </c>
      <c r="C1647" s="2">
        <v>43889</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row>
    <row r="1648" spans="1:29" x14ac:dyDescent="0.25">
      <c r="A1648" s="86"/>
      <c r="B1648" t="s">
        <v>112</v>
      </c>
      <c r="C1648" s="2">
        <v>43889</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row>
    <row r="1649" spans="1:29" x14ac:dyDescent="0.25">
      <c r="A1649" s="86"/>
      <c r="B1649" t="s">
        <v>113</v>
      </c>
      <c r="C1649" s="2">
        <v>43889</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row>
    <row r="1650" spans="1:29" x14ac:dyDescent="0.25">
      <c r="A1650" s="86" t="s">
        <v>180</v>
      </c>
      <c r="B1650" t="s">
        <v>110</v>
      </c>
      <c r="C1650" s="2">
        <v>43889</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row>
    <row r="1651" spans="1:29" x14ac:dyDescent="0.25">
      <c r="A1651" s="86"/>
      <c r="B1651" t="s">
        <v>111</v>
      </c>
      <c r="C1651" s="2">
        <v>43889</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row>
    <row r="1652" spans="1:29" x14ac:dyDescent="0.25">
      <c r="A1652" s="86"/>
      <c r="B1652" t="s">
        <v>112</v>
      </c>
      <c r="C1652" s="2">
        <v>43889</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row>
    <row r="1653" spans="1:29" x14ac:dyDescent="0.25">
      <c r="A1653" s="86"/>
      <c r="B1653" t="s">
        <v>113</v>
      </c>
      <c r="C1653" s="2">
        <v>43889</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row>
    <row r="1654" spans="1:29" x14ac:dyDescent="0.25">
      <c r="A1654" s="86" t="s">
        <v>181</v>
      </c>
      <c r="B1654" t="s">
        <v>110</v>
      </c>
      <c r="C1654" s="2">
        <v>43889</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row>
    <row r="1655" spans="1:29" x14ac:dyDescent="0.25">
      <c r="A1655" s="86"/>
      <c r="B1655" t="s">
        <v>111</v>
      </c>
      <c r="C1655" s="2">
        <v>43889</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row>
    <row r="1656" spans="1:29" x14ac:dyDescent="0.25">
      <c r="A1656" s="86"/>
      <c r="B1656" t="s">
        <v>112</v>
      </c>
      <c r="C1656" s="2">
        <v>43889</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row>
    <row r="1657" spans="1:29" x14ac:dyDescent="0.25">
      <c r="A1657" s="86"/>
      <c r="B1657" t="s">
        <v>113</v>
      </c>
      <c r="C1657" s="2">
        <v>43889</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row>
    <row r="1658" spans="1:29" x14ac:dyDescent="0.25">
      <c r="A1658" s="86" t="s">
        <v>182</v>
      </c>
      <c r="B1658" t="s">
        <v>110</v>
      </c>
      <c r="C1658" s="2">
        <v>43889</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row>
    <row r="1659" spans="1:29" x14ac:dyDescent="0.25">
      <c r="A1659" s="86"/>
      <c r="B1659" t="s">
        <v>111</v>
      </c>
      <c r="C1659" s="2">
        <v>43889</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row>
    <row r="1660" spans="1:29" x14ac:dyDescent="0.25">
      <c r="A1660" s="86"/>
      <c r="B1660" t="s">
        <v>112</v>
      </c>
      <c r="C1660" s="2">
        <v>43889</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row>
    <row r="1661" spans="1:29" x14ac:dyDescent="0.25">
      <c r="A1661" s="86"/>
      <c r="B1661" t="s">
        <v>113</v>
      </c>
      <c r="C1661" s="2">
        <v>43889</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row>
    <row r="1662" spans="1:29" x14ac:dyDescent="0.25">
      <c r="A1662" s="86" t="s">
        <v>183</v>
      </c>
      <c r="B1662" t="s">
        <v>110</v>
      </c>
      <c r="C1662" s="2">
        <v>43889</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row>
    <row r="1663" spans="1:29" x14ac:dyDescent="0.25">
      <c r="A1663" s="86"/>
      <c r="B1663" t="s">
        <v>111</v>
      </c>
      <c r="C1663" s="2">
        <v>43889</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row>
    <row r="1664" spans="1:29" x14ac:dyDescent="0.25">
      <c r="A1664" s="86"/>
      <c r="B1664" t="s">
        <v>112</v>
      </c>
      <c r="C1664" s="2">
        <v>43889</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row>
    <row r="1665" spans="1:29" x14ac:dyDescent="0.25">
      <c r="A1665" s="86"/>
      <c r="B1665" t="s">
        <v>113</v>
      </c>
      <c r="C1665" s="2">
        <v>43889</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row>
    <row r="1666" spans="1:29" x14ac:dyDescent="0.25">
      <c r="A1666" s="86" t="s">
        <v>184</v>
      </c>
      <c r="B1666" t="s">
        <v>110</v>
      </c>
      <c r="C1666" s="2">
        <v>43889</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row>
    <row r="1667" spans="1:29" x14ac:dyDescent="0.25">
      <c r="A1667" s="86"/>
      <c r="B1667" t="s">
        <v>111</v>
      </c>
      <c r="C1667" s="2">
        <v>43889</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row>
    <row r="1668" spans="1:29" x14ac:dyDescent="0.25">
      <c r="A1668" s="86"/>
      <c r="B1668" t="s">
        <v>112</v>
      </c>
      <c r="C1668" s="2">
        <v>43889</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row>
    <row r="1669" spans="1:29" x14ac:dyDescent="0.25">
      <c r="A1669" s="86"/>
      <c r="B1669" t="s">
        <v>113</v>
      </c>
      <c r="C1669" s="2">
        <v>43889</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row>
    <row r="1670" spans="1:29" x14ac:dyDescent="0.25">
      <c r="A1670" s="86" t="s">
        <v>185</v>
      </c>
      <c r="B1670" t="s">
        <v>110</v>
      </c>
      <c r="C1670" s="2">
        <v>43889</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row>
    <row r="1671" spans="1:29" x14ac:dyDescent="0.25">
      <c r="A1671" s="86"/>
      <c r="B1671" t="s">
        <v>111</v>
      </c>
      <c r="C1671" s="2">
        <v>43889</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row>
    <row r="1672" spans="1:29" x14ac:dyDescent="0.25">
      <c r="A1672" s="86"/>
      <c r="B1672" t="s">
        <v>112</v>
      </c>
      <c r="C1672" s="2">
        <v>43889</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row>
    <row r="1673" spans="1:29" x14ac:dyDescent="0.25">
      <c r="A1673" s="86"/>
      <c r="B1673" t="s">
        <v>113</v>
      </c>
      <c r="C1673" s="2">
        <v>43889</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row>
    <row r="1674" spans="1:29" x14ac:dyDescent="0.25">
      <c r="A1674" s="86" t="s">
        <v>186</v>
      </c>
      <c r="B1674" t="s">
        <v>110</v>
      </c>
      <c r="C1674" s="2">
        <v>43889</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row>
    <row r="1675" spans="1:29" x14ac:dyDescent="0.25">
      <c r="A1675" s="86"/>
      <c r="B1675" t="s">
        <v>111</v>
      </c>
      <c r="C1675" s="2">
        <v>43889</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row>
    <row r="1676" spans="1:29" x14ac:dyDescent="0.25">
      <c r="A1676" s="86"/>
      <c r="B1676" t="s">
        <v>112</v>
      </c>
      <c r="C1676" s="2">
        <v>43889</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row>
    <row r="1677" spans="1:29" x14ac:dyDescent="0.25">
      <c r="A1677" s="86"/>
      <c r="B1677" t="s">
        <v>113</v>
      </c>
      <c r="C1677" s="2">
        <v>43889</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row>
    <row r="1678" spans="1:29" x14ac:dyDescent="0.25">
      <c r="A1678" s="86" t="s">
        <v>187</v>
      </c>
      <c r="B1678" t="s">
        <v>110</v>
      </c>
      <c r="C1678" s="2">
        <v>43889</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row>
    <row r="1679" spans="1:29" x14ac:dyDescent="0.25">
      <c r="A1679" s="86"/>
      <c r="B1679" t="s">
        <v>111</v>
      </c>
      <c r="C1679" s="2">
        <v>43889</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row>
    <row r="1680" spans="1:29" x14ac:dyDescent="0.25">
      <c r="A1680" s="86"/>
      <c r="B1680" t="s">
        <v>112</v>
      </c>
      <c r="C1680" s="2">
        <v>43889</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row>
    <row r="1681" spans="1:29" x14ac:dyDescent="0.25">
      <c r="A1681" s="86"/>
      <c r="B1681" t="s">
        <v>113</v>
      </c>
      <c r="C1681" s="2">
        <v>43889</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row>
  </sheetData>
  <mergeCells count="420">
    <mergeCell ref="A1658:A1661"/>
    <mergeCell ref="A1662:A1665"/>
    <mergeCell ref="A1666:A1669"/>
    <mergeCell ref="A1670:A1673"/>
    <mergeCell ref="A1674:A1677"/>
    <mergeCell ref="A1678:A1681"/>
    <mergeCell ref="A1634:A1637"/>
    <mergeCell ref="A1638:A1641"/>
    <mergeCell ref="A1642:A1645"/>
    <mergeCell ref="A1646:A1649"/>
    <mergeCell ref="A1650:A1653"/>
    <mergeCell ref="A1654:A1657"/>
    <mergeCell ref="A1610:A1613"/>
    <mergeCell ref="A1614:A1617"/>
    <mergeCell ref="A1618:A1621"/>
    <mergeCell ref="A1622:A1625"/>
    <mergeCell ref="A1626:A1629"/>
    <mergeCell ref="A1630:A1633"/>
    <mergeCell ref="A1586:A1589"/>
    <mergeCell ref="A1590:A1593"/>
    <mergeCell ref="A1594:A1597"/>
    <mergeCell ref="A1598:A1601"/>
    <mergeCell ref="A1602:A1605"/>
    <mergeCell ref="A1606:A1609"/>
    <mergeCell ref="A1562:A1565"/>
    <mergeCell ref="A1566:A1569"/>
    <mergeCell ref="A1570:A1573"/>
    <mergeCell ref="A1574:A1577"/>
    <mergeCell ref="A1578:A1581"/>
    <mergeCell ref="A1582:A1585"/>
    <mergeCell ref="A1538:A1541"/>
    <mergeCell ref="A1542:A1545"/>
    <mergeCell ref="A1546:A1549"/>
    <mergeCell ref="A1550:A1553"/>
    <mergeCell ref="A1554:A1557"/>
    <mergeCell ref="A1558:A1561"/>
    <mergeCell ref="A1514:A1517"/>
    <mergeCell ref="A1518:A1521"/>
    <mergeCell ref="A1522:A1525"/>
    <mergeCell ref="A1526:A1529"/>
    <mergeCell ref="A1530:A1533"/>
    <mergeCell ref="A1534:A1537"/>
    <mergeCell ref="A1490:A1493"/>
    <mergeCell ref="A1494:A1497"/>
    <mergeCell ref="A1498:A1501"/>
    <mergeCell ref="A1502:A1505"/>
    <mergeCell ref="A1506:A1509"/>
    <mergeCell ref="A1510:A1513"/>
    <mergeCell ref="A1466:A1469"/>
    <mergeCell ref="A1470:A1473"/>
    <mergeCell ref="A1474:A1477"/>
    <mergeCell ref="A1478:A1481"/>
    <mergeCell ref="A1482:A1485"/>
    <mergeCell ref="A1486:A1489"/>
    <mergeCell ref="A1442:A1445"/>
    <mergeCell ref="A1446:A1449"/>
    <mergeCell ref="A1450:A1453"/>
    <mergeCell ref="A1454:A1457"/>
    <mergeCell ref="A1458:A1461"/>
    <mergeCell ref="A1462:A1465"/>
    <mergeCell ref="A1418:A1421"/>
    <mergeCell ref="A1422:A1425"/>
    <mergeCell ref="A1426:A1429"/>
    <mergeCell ref="A1430:A1433"/>
    <mergeCell ref="A1434:A1437"/>
    <mergeCell ref="A1438:A1441"/>
    <mergeCell ref="A1394:A1397"/>
    <mergeCell ref="A1398:A1401"/>
    <mergeCell ref="A1402:A1405"/>
    <mergeCell ref="A1406:A1409"/>
    <mergeCell ref="A1410:A1413"/>
    <mergeCell ref="A1414:A1417"/>
    <mergeCell ref="A1370:A1373"/>
    <mergeCell ref="A1374:A1377"/>
    <mergeCell ref="A1378:A1381"/>
    <mergeCell ref="A1382:A1385"/>
    <mergeCell ref="A1386:A1389"/>
    <mergeCell ref="A1390:A1393"/>
    <mergeCell ref="A1346:A1349"/>
    <mergeCell ref="A1350:A1353"/>
    <mergeCell ref="A1354:A1357"/>
    <mergeCell ref="A1358:A1361"/>
    <mergeCell ref="A1362:A1365"/>
    <mergeCell ref="A1366:A1369"/>
    <mergeCell ref="A1322:A1325"/>
    <mergeCell ref="A1326:A1329"/>
    <mergeCell ref="A1330:A1333"/>
    <mergeCell ref="A1334:A1337"/>
    <mergeCell ref="A1338:A1341"/>
    <mergeCell ref="A1342:A1345"/>
    <mergeCell ref="A1298:A1301"/>
    <mergeCell ref="A1302:A1305"/>
    <mergeCell ref="A1306:A1309"/>
    <mergeCell ref="A1310:A1313"/>
    <mergeCell ref="A1314:A1317"/>
    <mergeCell ref="A1318:A1321"/>
    <mergeCell ref="A1274:A1277"/>
    <mergeCell ref="A1278:A1281"/>
    <mergeCell ref="A1282:A1285"/>
    <mergeCell ref="A1286:A1289"/>
    <mergeCell ref="A1290:A1293"/>
    <mergeCell ref="A1294:A1297"/>
    <mergeCell ref="A1250:A1253"/>
    <mergeCell ref="A1254:A1257"/>
    <mergeCell ref="A1258:A1261"/>
    <mergeCell ref="A1262:A1265"/>
    <mergeCell ref="A1266:A1269"/>
    <mergeCell ref="A1270:A1273"/>
    <mergeCell ref="A1226:A1229"/>
    <mergeCell ref="A1230:A1233"/>
    <mergeCell ref="A1234:A1237"/>
    <mergeCell ref="A1238:A1241"/>
    <mergeCell ref="A1242:A1245"/>
    <mergeCell ref="A1246:A1249"/>
    <mergeCell ref="A1202:A1205"/>
    <mergeCell ref="A1206:A1209"/>
    <mergeCell ref="A1210:A1213"/>
    <mergeCell ref="A1214:A1217"/>
    <mergeCell ref="A1218:A1221"/>
    <mergeCell ref="A1222:A1225"/>
    <mergeCell ref="A1178:A1181"/>
    <mergeCell ref="A1182:A1185"/>
    <mergeCell ref="A1186:A1189"/>
    <mergeCell ref="A1190:A1193"/>
    <mergeCell ref="A1194:A1197"/>
    <mergeCell ref="A1198:A1201"/>
    <mergeCell ref="A1154:A1157"/>
    <mergeCell ref="A1158:A1161"/>
    <mergeCell ref="A1162:A1165"/>
    <mergeCell ref="A1166:A1169"/>
    <mergeCell ref="A1170:A1173"/>
    <mergeCell ref="A1174:A1177"/>
    <mergeCell ref="A1130:A1133"/>
    <mergeCell ref="A1134:A1137"/>
    <mergeCell ref="A1138:A1141"/>
    <mergeCell ref="A1142:A1145"/>
    <mergeCell ref="A1146:A1149"/>
    <mergeCell ref="A1150:A1153"/>
    <mergeCell ref="A1106:A1109"/>
    <mergeCell ref="A1110:A1113"/>
    <mergeCell ref="A1114:A1117"/>
    <mergeCell ref="A1118:A1121"/>
    <mergeCell ref="A1122:A1125"/>
    <mergeCell ref="A1126:A1129"/>
    <mergeCell ref="A1082:A1085"/>
    <mergeCell ref="A1086:A1089"/>
    <mergeCell ref="A1090:A1093"/>
    <mergeCell ref="A1094:A1097"/>
    <mergeCell ref="A1098:A1101"/>
    <mergeCell ref="A1102:A1105"/>
    <mergeCell ref="A1058:A1061"/>
    <mergeCell ref="A1062:A1065"/>
    <mergeCell ref="A1066:A1069"/>
    <mergeCell ref="A1070:A1073"/>
    <mergeCell ref="A1074:A1077"/>
    <mergeCell ref="A1078:A1081"/>
    <mergeCell ref="A1034:A1037"/>
    <mergeCell ref="A1038:A1041"/>
    <mergeCell ref="A1042:A1045"/>
    <mergeCell ref="A1046:A1049"/>
    <mergeCell ref="A1050:A1053"/>
    <mergeCell ref="A1054:A1057"/>
    <mergeCell ref="A1010:A1013"/>
    <mergeCell ref="A1014:A1017"/>
    <mergeCell ref="A1018:A1021"/>
    <mergeCell ref="A1022:A1025"/>
    <mergeCell ref="A1026:A1029"/>
    <mergeCell ref="A1030:A1033"/>
    <mergeCell ref="A986:A989"/>
    <mergeCell ref="A990:A993"/>
    <mergeCell ref="A994:A997"/>
    <mergeCell ref="A998:A1001"/>
    <mergeCell ref="A1002:A1005"/>
    <mergeCell ref="A1006:A1009"/>
    <mergeCell ref="A962:A965"/>
    <mergeCell ref="A966:A969"/>
    <mergeCell ref="A970:A973"/>
    <mergeCell ref="A974:A977"/>
    <mergeCell ref="A978:A981"/>
    <mergeCell ref="A982:A985"/>
    <mergeCell ref="A938:A941"/>
    <mergeCell ref="A942:A945"/>
    <mergeCell ref="A946:A949"/>
    <mergeCell ref="A950:A953"/>
    <mergeCell ref="A954:A957"/>
    <mergeCell ref="A958:A961"/>
    <mergeCell ref="A914:A917"/>
    <mergeCell ref="A918:A921"/>
    <mergeCell ref="A922:A925"/>
    <mergeCell ref="A926:A929"/>
    <mergeCell ref="A930:A933"/>
    <mergeCell ref="A934:A937"/>
    <mergeCell ref="A890:A893"/>
    <mergeCell ref="A894:A897"/>
    <mergeCell ref="A898:A901"/>
    <mergeCell ref="A902:A905"/>
    <mergeCell ref="A906:A909"/>
    <mergeCell ref="A910:A913"/>
    <mergeCell ref="A866:A869"/>
    <mergeCell ref="A870:A873"/>
    <mergeCell ref="A874:A877"/>
    <mergeCell ref="A878:A881"/>
    <mergeCell ref="A882:A885"/>
    <mergeCell ref="A886:A889"/>
    <mergeCell ref="A842:A845"/>
    <mergeCell ref="A846:A849"/>
    <mergeCell ref="A850:A853"/>
    <mergeCell ref="A854:A857"/>
    <mergeCell ref="A858:A861"/>
    <mergeCell ref="A862:A865"/>
    <mergeCell ref="A818:A821"/>
    <mergeCell ref="A822:A825"/>
    <mergeCell ref="A826:A829"/>
    <mergeCell ref="A830:A833"/>
    <mergeCell ref="A834:A837"/>
    <mergeCell ref="A838:A841"/>
    <mergeCell ref="A794:A797"/>
    <mergeCell ref="A798:A801"/>
    <mergeCell ref="A802:A805"/>
    <mergeCell ref="A806:A809"/>
    <mergeCell ref="A810:A813"/>
    <mergeCell ref="A814:A817"/>
    <mergeCell ref="A770:A773"/>
    <mergeCell ref="A774:A777"/>
    <mergeCell ref="A778:A781"/>
    <mergeCell ref="A782:A785"/>
    <mergeCell ref="A786:A789"/>
    <mergeCell ref="A790:A793"/>
    <mergeCell ref="A746:A749"/>
    <mergeCell ref="A750:A753"/>
    <mergeCell ref="A754:A757"/>
    <mergeCell ref="A758:A761"/>
    <mergeCell ref="A762:A765"/>
    <mergeCell ref="A766:A769"/>
    <mergeCell ref="A722:A725"/>
    <mergeCell ref="A726:A729"/>
    <mergeCell ref="A730:A733"/>
    <mergeCell ref="A734:A737"/>
    <mergeCell ref="A738:A741"/>
    <mergeCell ref="A742:A745"/>
    <mergeCell ref="A698:A701"/>
    <mergeCell ref="A702:A705"/>
    <mergeCell ref="A706:A709"/>
    <mergeCell ref="A710:A713"/>
    <mergeCell ref="A714:A717"/>
    <mergeCell ref="A718:A721"/>
    <mergeCell ref="A674:A677"/>
    <mergeCell ref="A678:A681"/>
    <mergeCell ref="A682:A685"/>
    <mergeCell ref="A686:A689"/>
    <mergeCell ref="A690:A693"/>
    <mergeCell ref="A694:A697"/>
    <mergeCell ref="A650:A653"/>
    <mergeCell ref="A654:A657"/>
    <mergeCell ref="A658:A661"/>
    <mergeCell ref="A662:A665"/>
    <mergeCell ref="A666:A669"/>
    <mergeCell ref="A670:A673"/>
    <mergeCell ref="A626:A629"/>
    <mergeCell ref="A630:A633"/>
    <mergeCell ref="A634:A637"/>
    <mergeCell ref="A638:A641"/>
    <mergeCell ref="A642:A645"/>
    <mergeCell ref="A646:A649"/>
    <mergeCell ref="A602:A605"/>
    <mergeCell ref="A606:A609"/>
    <mergeCell ref="A610:A613"/>
    <mergeCell ref="A614:A617"/>
    <mergeCell ref="A618:A621"/>
    <mergeCell ref="A622:A625"/>
    <mergeCell ref="A578:A581"/>
    <mergeCell ref="A582:A585"/>
    <mergeCell ref="A586:A589"/>
    <mergeCell ref="A590:A593"/>
    <mergeCell ref="A594:A597"/>
    <mergeCell ref="A598:A601"/>
    <mergeCell ref="A554:A557"/>
    <mergeCell ref="A558:A561"/>
    <mergeCell ref="A562:A565"/>
    <mergeCell ref="A566:A569"/>
    <mergeCell ref="A570:A573"/>
    <mergeCell ref="A574:A577"/>
    <mergeCell ref="A530:A533"/>
    <mergeCell ref="A534:A537"/>
    <mergeCell ref="A538:A541"/>
    <mergeCell ref="A542:A545"/>
    <mergeCell ref="A546:A549"/>
    <mergeCell ref="A550:A553"/>
    <mergeCell ref="A506:A509"/>
    <mergeCell ref="A510:A513"/>
    <mergeCell ref="A514:A517"/>
    <mergeCell ref="A518:A521"/>
    <mergeCell ref="A522:A525"/>
    <mergeCell ref="A526:A529"/>
    <mergeCell ref="A482:A485"/>
    <mergeCell ref="A486:A489"/>
    <mergeCell ref="A490:A493"/>
    <mergeCell ref="A494:A497"/>
    <mergeCell ref="A498:A501"/>
    <mergeCell ref="A502:A505"/>
    <mergeCell ref="A458:A461"/>
    <mergeCell ref="A462:A465"/>
    <mergeCell ref="A466:A469"/>
    <mergeCell ref="A470:A473"/>
    <mergeCell ref="A474:A477"/>
    <mergeCell ref="A478:A481"/>
    <mergeCell ref="A434:A437"/>
    <mergeCell ref="A438:A441"/>
    <mergeCell ref="A442:A445"/>
    <mergeCell ref="A446:A449"/>
    <mergeCell ref="A450:A453"/>
    <mergeCell ref="A454:A457"/>
    <mergeCell ref="A410:A413"/>
    <mergeCell ref="A414:A417"/>
    <mergeCell ref="A418:A421"/>
    <mergeCell ref="A422:A425"/>
    <mergeCell ref="A426:A429"/>
    <mergeCell ref="A430:A433"/>
    <mergeCell ref="A386:A389"/>
    <mergeCell ref="A390:A393"/>
    <mergeCell ref="A394:A397"/>
    <mergeCell ref="A398:A401"/>
    <mergeCell ref="A402:A405"/>
    <mergeCell ref="A406:A409"/>
    <mergeCell ref="A362:A365"/>
    <mergeCell ref="A366:A369"/>
    <mergeCell ref="A370:A373"/>
    <mergeCell ref="A374:A377"/>
    <mergeCell ref="A378:A381"/>
    <mergeCell ref="A382:A385"/>
    <mergeCell ref="A338:A341"/>
    <mergeCell ref="A342:A345"/>
    <mergeCell ref="A346:A349"/>
    <mergeCell ref="A350:A353"/>
    <mergeCell ref="A354:A357"/>
    <mergeCell ref="A358:A361"/>
    <mergeCell ref="A314:A317"/>
    <mergeCell ref="A318:A321"/>
    <mergeCell ref="A322:A325"/>
    <mergeCell ref="A326:A329"/>
    <mergeCell ref="A330:A333"/>
    <mergeCell ref="A334:A337"/>
    <mergeCell ref="A290:A293"/>
    <mergeCell ref="A294:A297"/>
    <mergeCell ref="A298:A301"/>
    <mergeCell ref="A302:A305"/>
    <mergeCell ref="A306:A309"/>
    <mergeCell ref="A310:A313"/>
    <mergeCell ref="A266:A269"/>
    <mergeCell ref="A270:A273"/>
    <mergeCell ref="A274:A277"/>
    <mergeCell ref="A278:A281"/>
    <mergeCell ref="A282:A285"/>
    <mergeCell ref="A286:A289"/>
    <mergeCell ref="A242:A245"/>
    <mergeCell ref="A246:A249"/>
    <mergeCell ref="A250:A253"/>
    <mergeCell ref="A254:A257"/>
    <mergeCell ref="A258:A261"/>
    <mergeCell ref="A262:A265"/>
    <mergeCell ref="A218:A221"/>
    <mergeCell ref="A222:A225"/>
    <mergeCell ref="A226:A229"/>
    <mergeCell ref="A230:A233"/>
    <mergeCell ref="A234:A237"/>
    <mergeCell ref="A238:A241"/>
    <mergeCell ref="A194:A197"/>
    <mergeCell ref="A198:A201"/>
    <mergeCell ref="A202:A205"/>
    <mergeCell ref="A206:A209"/>
    <mergeCell ref="A210:A213"/>
    <mergeCell ref="A214:A217"/>
    <mergeCell ref="A170:A173"/>
    <mergeCell ref="A174:A177"/>
    <mergeCell ref="A178:A181"/>
    <mergeCell ref="A182:A185"/>
    <mergeCell ref="A186:A189"/>
    <mergeCell ref="A190:A193"/>
    <mergeCell ref="A146:A149"/>
    <mergeCell ref="A150:A153"/>
    <mergeCell ref="A154:A157"/>
    <mergeCell ref="A158:A161"/>
    <mergeCell ref="A162:A165"/>
    <mergeCell ref="A166:A169"/>
    <mergeCell ref="A122:A125"/>
    <mergeCell ref="A126:A129"/>
    <mergeCell ref="A130:A133"/>
    <mergeCell ref="A134:A137"/>
    <mergeCell ref="A138:A141"/>
    <mergeCell ref="A142:A145"/>
    <mergeCell ref="A98:A101"/>
    <mergeCell ref="A102:A105"/>
    <mergeCell ref="A106:A109"/>
    <mergeCell ref="A110:A113"/>
    <mergeCell ref="A114:A117"/>
    <mergeCell ref="A118:A121"/>
    <mergeCell ref="A74:A77"/>
    <mergeCell ref="A78:A81"/>
    <mergeCell ref="A82:A85"/>
    <mergeCell ref="A86:A89"/>
    <mergeCell ref="A90:A93"/>
    <mergeCell ref="A94:A97"/>
    <mergeCell ref="A50:A53"/>
    <mergeCell ref="A54:A57"/>
    <mergeCell ref="A58:A61"/>
    <mergeCell ref="A62:A65"/>
    <mergeCell ref="A66:A69"/>
    <mergeCell ref="A70:A73"/>
    <mergeCell ref="A26:A29"/>
    <mergeCell ref="A30:A33"/>
    <mergeCell ref="A34:A37"/>
    <mergeCell ref="A38:A41"/>
    <mergeCell ref="A42:A45"/>
    <mergeCell ref="A46:A49"/>
    <mergeCell ref="A2:A5"/>
    <mergeCell ref="A6:A9"/>
    <mergeCell ref="A10:A13"/>
    <mergeCell ref="A14:A17"/>
    <mergeCell ref="A18:A21"/>
    <mergeCell ref="A22:A2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81B1F-C789-48A0-89A8-8411DBE1A1DE}">
  <dimension ref="A1:Y1681"/>
  <sheetViews>
    <sheetView workbookViewId="0">
      <selection activeCell="V1668" sqref="V1668"/>
    </sheetView>
  </sheetViews>
  <sheetFormatPr defaultRowHeight="15" x14ac:dyDescent="0.25"/>
  <cols>
    <col min="1" max="1" width="48" bestFit="1" customWidth="1"/>
    <col min="2" max="2" width="10.85546875" style="5" customWidth="1"/>
    <col min="3" max="3" width="16" style="2" bestFit="1" customWidth="1"/>
    <col min="4" max="4" width="18" customWidth="1"/>
    <col min="5" max="5" width="10.42578125" customWidth="1"/>
    <col min="6" max="6" width="15" customWidth="1"/>
    <col min="7" max="7" width="14.7109375" bestFit="1" customWidth="1"/>
    <col min="8" max="8" width="16.7109375" customWidth="1"/>
    <col min="9" max="9" width="11.7109375" bestFit="1" customWidth="1"/>
    <col min="10" max="10" width="13.85546875" customWidth="1"/>
    <col min="11" max="11" width="13" customWidth="1"/>
    <col min="13" max="13" width="11.140625" bestFit="1" customWidth="1"/>
    <col min="14" max="14" width="13.42578125" customWidth="1"/>
    <col min="15" max="15" width="15.28515625" bestFit="1" customWidth="1"/>
    <col min="16" max="16" width="17.42578125" customWidth="1"/>
    <col min="17" max="17" width="25.28515625" bestFit="1" customWidth="1"/>
    <col min="18" max="18" width="27.140625" customWidth="1"/>
    <col min="19" max="19" width="13.5703125" bestFit="1" customWidth="1"/>
    <col min="20" max="20" width="19.140625" bestFit="1" customWidth="1"/>
    <col min="21" max="21" width="21" customWidth="1"/>
    <col min="22" max="22" width="12.28515625" customWidth="1"/>
    <col min="23" max="23" width="14.5703125" bestFit="1" customWidth="1"/>
    <col min="24" max="24" width="24" bestFit="1" customWidth="1"/>
    <col min="25" max="25" width="25.7109375" customWidth="1"/>
  </cols>
  <sheetData>
    <row r="1" spans="1:25" x14ac:dyDescent="0.25">
      <c r="A1" t="s">
        <v>85</v>
      </c>
      <c r="B1" s="5" t="s">
        <v>118</v>
      </c>
      <c r="C1" s="6" t="s">
        <v>144</v>
      </c>
      <c r="D1" s="2" t="s">
        <v>119</v>
      </c>
      <c r="E1" t="s">
        <v>120</v>
      </c>
      <c r="F1" t="s">
        <v>121</v>
      </c>
      <c r="G1" t="s">
        <v>122</v>
      </c>
      <c r="H1" t="s">
        <v>123</v>
      </c>
      <c r="I1" t="s">
        <v>124</v>
      </c>
      <c r="J1" t="s">
        <v>125</v>
      </c>
      <c r="K1" t="s">
        <v>126</v>
      </c>
      <c r="L1" t="s">
        <v>127</v>
      </c>
      <c r="M1" t="s">
        <v>128</v>
      </c>
      <c r="N1" t="s">
        <v>129</v>
      </c>
      <c r="O1" t="s">
        <v>130</v>
      </c>
      <c r="P1" t="s">
        <v>131</v>
      </c>
      <c r="Q1" t="s">
        <v>132</v>
      </c>
      <c r="R1" t="s">
        <v>133</v>
      </c>
      <c r="S1" t="s">
        <v>134</v>
      </c>
      <c r="T1" t="s">
        <v>135</v>
      </c>
      <c r="U1" t="s">
        <v>136</v>
      </c>
      <c r="V1" t="s">
        <v>137</v>
      </c>
      <c r="W1" t="s">
        <v>138</v>
      </c>
      <c r="X1" t="s">
        <v>139</v>
      </c>
      <c r="Y1" t="s">
        <v>140</v>
      </c>
    </row>
    <row r="2" spans="1:25" x14ac:dyDescent="0.25">
      <c r="A2" t="s">
        <v>0</v>
      </c>
      <c r="B2" s="5" t="s">
        <v>110</v>
      </c>
      <c r="C2" s="2">
        <v>43864</v>
      </c>
      <c r="D2">
        <v>0</v>
      </c>
      <c r="E2">
        <v>0</v>
      </c>
      <c r="F2">
        <v>0</v>
      </c>
      <c r="G2">
        <v>0</v>
      </c>
      <c r="H2">
        <v>0</v>
      </c>
      <c r="I2">
        <v>0</v>
      </c>
      <c r="J2">
        <v>0</v>
      </c>
      <c r="K2">
        <v>0</v>
      </c>
      <c r="L2">
        <v>0</v>
      </c>
      <c r="M2">
        <v>0</v>
      </c>
      <c r="N2">
        <v>0</v>
      </c>
      <c r="O2">
        <v>0</v>
      </c>
      <c r="P2">
        <v>0</v>
      </c>
      <c r="Q2">
        <v>0</v>
      </c>
      <c r="R2">
        <v>0</v>
      </c>
      <c r="S2">
        <v>0</v>
      </c>
      <c r="T2">
        <v>0</v>
      </c>
      <c r="U2">
        <v>0</v>
      </c>
      <c r="V2">
        <v>0</v>
      </c>
      <c r="W2">
        <v>0</v>
      </c>
      <c r="X2">
        <v>0</v>
      </c>
      <c r="Y2">
        <v>0</v>
      </c>
    </row>
    <row r="3" spans="1:25" x14ac:dyDescent="0.25">
      <c r="A3" t="s">
        <v>1</v>
      </c>
      <c r="B3" s="5" t="s">
        <v>111</v>
      </c>
      <c r="C3" s="2">
        <v>43864</v>
      </c>
      <c r="D3">
        <v>0</v>
      </c>
      <c r="E3">
        <v>0</v>
      </c>
      <c r="F3">
        <v>0</v>
      </c>
      <c r="G3">
        <v>0</v>
      </c>
      <c r="H3">
        <v>0</v>
      </c>
      <c r="I3">
        <v>0</v>
      </c>
      <c r="J3">
        <v>0</v>
      </c>
      <c r="K3">
        <v>0</v>
      </c>
      <c r="L3">
        <v>0</v>
      </c>
      <c r="M3">
        <v>0</v>
      </c>
      <c r="N3">
        <v>0</v>
      </c>
      <c r="O3">
        <v>0</v>
      </c>
      <c r="P3">
        <v>0</v>
      </c>
      <c r="Q3">
        <v>0</v>
      </c>
      <c r="R3">
        <v>0</v>
      </c>
      <c r="S3">
        <v>0</v>
      </c>
      <c r="T3">
        <v>0</v>
      </c>
      <c r="U3">
        <v>0</v>
      </c>
      <c r="V3">
        <v>0</v>
      </c>
      <c r="W3">
        <v>0</v>
      </c>
      <c r="X3">
        <v>0</v>
      </c>
      <c r="Y3">
        <v>0</v>
      </c>
    </row>
    <row r="4" spans="1:25" x14ac:dyDescent="0.25">
      <c r="A4" t="s">
        <v>2</v>
      </c>
      <c r="B4" s="5" t="s">
        <v>112</v>
      </c>
      <c r="C4" s="2">
        <v>43864</v>
      </c>
      <c r="D4">
        <v>0</v>
      </c>
      <c r="E4">
        <v>0</v>
      </c>
      <c r="F4">
        <v>0</v>
      </c>
      <c r="G4">
        <v>0</v>
      </c>
      <c r="H4">
        <v>0</v>
      </c>
      <c r="I4">
        <v>0</v>
      </c>
      <c r="J4">
        <v>0</v>
      </c>
      <c r="K4">
        <v>0</v>
      </c>
      <c r="L4">
        <v>0</v>
      </c>
      <c r="M4">
        <v>0</v>
      </c>
      <c r="N4">
        <v>0</v>
      </c>
      <c r="O4">
        <v>0</v>
      </c>
      <c r="P4">
        <v>0</v>
      </c>
      <c r="Q4">
        <v>0</v>
      </c>
      <c r="R4">
        <v>0</v>
      </c>
      <c r="S4">
        <v>0</v>
      </c>
      <c r="T4">
        <v>0</v>
      </c>
      <c r="U4">
        <v>0</v>
      </c>
      <c r="V4">
        <v>0</v>
      </c>
      <c r="W4">
        <v>0</v>
      </c>
      <c r="X4">
        <v>0</v>
      </c>
      <c r="Y4">
        <v>0</v>
      </c>
    </row>
    <row r="5" spans="1:25" x14ac:dyDescent="0.25">
      <c r="A5" t="s">
        <v>3</v>
      </c>
      <c r="B5" s="5" t="s">
        <v>113</v>
      </c>
      <c r="C5" s="2">
        <v>43864</v>
      </c>
      <c r="D5">
        <v>0</v>
      </c>
      <c r="E5">
        <v>0</v>
      </c>
      <c r="F5">
        <v>0</v>
      </c>
      <c r="G5">
        <v>0</v>
      </c>
      <c r="H5">
        <v>0</v>
      </c>
      <c r="I5">
        <v>0</v>
      </c>
      <c r="J5">
        <v>0</v>
      </c>
      <c r="K5">
        <v>0</v>
      </c>
      <c r="L5">
        <v>0</v>
      </c>
      <c r="M5">
        <v>0</v>
      </c>
      <c r="N5">
        <v>0</v>
      </c>
      <c r="O5">
        <v>0</v>
      </c>
      <c r="P5">
        <v>0</v>
      </c>
      <c r="Q5">
        <v>0</v>
      </c>
      <c r="R5">
        <v>0</v>
      </c>
      <c r="S5">
        <v>0</v>
      </c>
      <c r="T5">
        <v>0</v>
      </c>
      <c r="U5">
        <v>0</v>
      </c>
      <c r="V5">
        <v>0</v>
      </c>
      <c r="W5">
        <v>0</v>
      </c>
      <c r="X5">
        <v>0</v>
      </c>
      <c r="Y5">
        <v>0</v>
      </c>
    </row>
    <row r="6" spans="1:25" x14ac:dyDescent="0.25">
      <c r="A6" t="s">
        <v>4</v>
      </c>
      <c r="B6" s="5" t="s">
        <v>110</v>
      </c>
      <c r="C6" s="2">
        <v>43864</v>
      </c>
      <c r="D6">
        <v>0</v>
      </c>
      <c r="E6">
        <v>0</v>
      </c>
      <c r="F6">
        <v>0</v>
      </c>
      <c r="G6">
        <v>0</v>
      </c>
      <c r="H6">
        <v>0</v>
      </c>
      <c r="I6">
        <v>0</v>
      </c>
      <c r="J6">
        <v>0</v>
      </c>
      <c r="K6">
        <v>0</v>
      </c>
      <c r="L6">
        <v>0</v>
      </c>
      <c r="M6">
        <v>0</v>
      </c>
      <c r="N6">
        <v>0</v>
      </c>
      <c r="O6">
        <v>0</v>
      </c>
      <c r="P6">
        <v>0</v>
      </c>
      <c r="Q6">
        <v>0</v>
      </c>
      <c r="R6">
        <v>0</v>
      </c>
      <c r="S6">
        <v>0</v>
      </c>
      <c r="T6">
        <v>0</v>
      </c>
      <c r="U6">
        <v>0</v>
      </c>
      <c r="V6">
        <v>0</v>
      </c>
      <c r="W6">
        <v>0</v>
      </c>
      <c r="X6">
        <v>0</v>
      </c>
      <c r="Y6">
        <v>0</v>
      </c>
    </row>
    <row r="7" spans="1:25" x14ac:dyDescent="0.25">
      <c r="A7" t="s">
        <v>5</v>
      </c>
      <c r="B7" s="5" t="s">
        <v>111</v>
      </c>
      <c r="C7" s="2">
        <v>43864</v>
      </c>
      <c r="D7">
        <v>0</v>
      </c>
      <c r="E7">
        <v>0</v>
      </c>
      <c r="F7">
        <v>0</v>
      </c>
      <c r="G7">
        <v>0</v>
      </c>
      <c r="H7">
        <v>0</v>
      </c>
      <c r="I7">
        <v>0</v>
      </c>
      <c r="J7">
        <v>0</v>
      </c>
      <c r="K7">
        <v>0</v>
      </c>
      <c r="L7">
        <v>0</v>
      </c>
      <c r="M7">
        <v>0</v>
      </c>
      <c r="N7">
        <v>0</v>
      </c>
      <c r="O7">
        <v>0</v>
      </c>
      <c r="P7">
        <v>0</v>
      </c>
      <c r="Q7">
        <v>0</v>
      </c>
      <c r="R7">
        <v>0</v>
      </c>
      <c r="S7">
        <v>0</v>
      </c>
      <c r="T7">
        <v>0</v>
      </c>
      <c r="U7">
        <v>0</v>
      </c>
      <c r="V7">
        <v>0</v>
      </c>
      <c r="W7">
        <v>0</v>
      </c>
      <c r="X7">
        <v>0</v>
      </c>
      <c r="Y7">
        <v>0</v>
      </c>
    </row>
    <row r="8" spans="1:25" x14ac:dyDescent="0.25">
      <c r="A8" t="s">
        <v>6</v>
      </c>
      <c r="B8" s="5" t="s">
        <v>112</v>
      </c>
      <c r="C8" s="2">
        <v>43864</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25">
      <c r="A9" t="s">
        <v>7</v>
      </c>
      <c r="B9" s="5" t="s">
        <v>113</v>
      </c>
      <c r="C9" s="2">
        <v>43864</v>
      </c>
      <c r="D9">
        <v>0</v>
      </c>
      <c r="E9">
        <v>0</v>
      </c>
      <c r="F9">
        <v>0</v>
      </c>
      <c r="G9">
        <v>0</v>
      </c>
      <c r="H9">
        <v>0</v>
      </c>
      <c r="I9">
        <v>0</v>
      </c>
      <c r="J9">
        <v>0</v>
      </c>
      <c r="K9">
        <v>0</v>
      </c>
      <c r="L9">
        <v>0</v>
      </c>
      <c r="M9">
        <v>0</v>
      </c>
      <c r="N9">
        <v>0</v>
      </c>
      <c r="O9">
        <v>0</v>
      </c>
      <c r="P9">
        <v>0</v>
      </c>
      <c r="Q9">
        <v>0</v>
      </c>
      <c r="R9">
        <v>0</v>
      </c>
      <c r="S9">
        <v>0</v>
      </c>
      <c r="T9">
        <v>0</v>
      </c>
      <c r="U9">
        <v>0</v>
      </c>
      <c r="V9">
        <v>0</v>
      </c>
      <c r="W9">
        <v>0</v>
      </c>
      <c r="X9">
        <v>0</v>
      </c>
      <c r="Y9">
        <v>0</v>
      </c>
    </row>
    <row r="10" spans="1:25" x14ac:dyDescent="0.25">
      <c r="A10" t="s">
        <v>8</v>
      </c>
      <c r="B10" s="5" t="s">
        <v>110</v>
      </c>
      <c r="C10" s="2">
        <v>43864</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row>
    <row r="11" spans="1:25" x14ac:dyDescent="0.25">
      <c r="A11" t="s">
        <v>9</v>
      </c>
      <c r="B11" s="5" t="s">
        <v>111</v>
      </c>
      <c r="C11" s="2">
        <v>43864</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row>
    <row r="12" spans="1:25" x14ac:dyDescent="0.25">
      <c r="A12" t="s">
        <v>10</v>
      </c>
      <c r="B12" s="5" t="s">
        <v>112</v>
      </c>
      <c r="C12" s="2">
        <v>43864</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row>
    <row r="13" spans="1:25" x14ac:dyDescent="0.25">
      <c r="A13" t="s">
        <v>11</v>
      </c>
      <c r="B13" s="5" t="s">
        <v>113</v>
      </c>
      <c r="C13" s="2">
        <v>43864</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row>
    <row r="14" spans="1:25" x14ac:dyDescent="0.25">
      <c r="A14" t="s">
        <v>12</v>
      </c>
      <c r="B14" s="5" t="s">
        <v>110</v>
      </c>
      <c r="C14" s="2">
        <v>43864</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row>
    <row r="15" spans="1:25" x14ac:dyDescent="0.25">
      <c r="A15" t="s">
        <v>13</v>
      </c>
      <c r="B15" s="5" t="s">
        <v>111</v>
      </c>
      <c r="C15" s="2">
        <v>43864</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row>
    <row r="16" spans="1:25" x14ac:dyDescent="0.25">
      <c r="A16" t="s">
        <v>14</v>
      </c>
      <c r="B16" s="5" t="s">
        <v>112</v>
      </c>
      <c r="C16" s="2">
        <v>43864</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row>
    <row r="17" spans="1:25" x14ac:dyDescent="0.25">
      <c r="A17" t="s">
        <v>15</v>
      </c>
      <c r="B17" s="5" t="s">
        <v>113</v>
      </c>
      <c r="C17" s="2">
        <v>43864</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row>
    <row r="18" spans="1:25" x14ac:dyDescent="0.25">
      <c r="A18" t="s">
        <v>17</v>
      </c>
      <c r="B18" s="5" t="s">
        <v>110</v>
      </c>
      <c r="C18" s="2">
        <v>43864</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row>
    <row r="19" spans="1:25" x14ac:dyDescent="0.25">
      <c r="A19" t="s">
        <v>18</v>
      </c>
      <c r="B19" s="5" t="s">
        <v>111</v>
      </c>
      <c r="C19" s="2">
        <v>43864</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25">
      <c r="A20" t="s">
        <v>19</v>
      </c>
      <c r="B20" s="5" t="s">
        <v>112</v>
      </c>
      <c r="C20" s="2">
        <v>43864</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25">
      <c r="A21" t="s">
        <v>20</v>
      </c>
      <c r="B21" s="5" t="s">
        <v>113</v>
      </c>
      <c r="C21" s="2">
        <v>43864</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row>
    <row r="22" spans="1:25" x14ac:dyDescent="0.25">
      <c r="A22" t="s">
        <v>21</v>
      </c>
      <c r="B22" s="5" t="s">
        <v>110</v>
      </c>
      <c r="C22" s="2">
        <v>43864</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row>
    <row r="23" spans="1:25" x14ac:dyDescent="0.25">
      <c r="A23" t="s">
        <v>22</v>
      </c>
      <c r="B23" s="5" t="s">
        <v>111</v>
      </c>
      <c r="C23" s="2">
        <v>43864</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row>
    <row r="24" spans="1:25" x14ac:dyDescent="0.25">
      <c r="A24" t="s">
        <v>23</v>
      </c>
      <c r="B24" s="5" t="s">
        <v>112</v>
      </c>
      <c r="C24" s="2">
        <v>43864</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row>
    <row r="25" spans="1:25" x14ac:dyDescent="0.25">
      <c r="A25" t="s">
        <v>24</v>
      </c>
      <c r="B25" s="5" t="s">
        <v>113</v>
      </c>
      <c r="C25" s="2">
        <v>43864</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row>
    <row r="26" spans="1:25" x14ac:dyDescent="0.25">
      <c r="A26" t="s">
        <v>25</v>
      </c>
      <c r="B26" s="5" t="s">
        <v>110</v>
      </c>
      <c r="C26" s="2">
        <v>43864</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row>
    <row r="27" spans="1:25" x14ac:dyDescent="0.25">
      <c r="A27" t="s">
        <v>26</v>
      </c>
      <c r="B27" s="5" t="s">
        <v>111</v>
      </c>
      <c r="C27" s="2">
        <v>43864</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row>
    <row r="28" spans="1:25" x14ac:dyDescent="0.25">
      <c r="A28" t="s">
        <v>27</v>
      </c>
      <c r="B28" s="5" t="s">
        <v>112</v>
      </c>
      <c r="C28" s="2">
        <v>43864</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row>
    <row r="29" spans="1:25" x14ac:dyDescent="0.25">
      <c r="A29" t="s">
        <v>28</v>
      </c>
      <c r="B29" s="5" t="s">
        <v>113</v>
      </c>
      <c r="C29" s="2">
        <v>43864</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row>
    <row r="30" spans="1:25" x14ac:dyDescent="0.25">
      <c r="A30" t="s">
        <v>29</v>
      </c>
      <c r="B30" s="5" t="s">
        <v>110</v>
      </c>
      <c r="C30" s="2">
        <v>43864</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25">
      <c r="A31" t="s">
        <v>30</v>
      </c>
      <c r="B31" s="5" t="s">
        <v>111</v>
      </c>
      <c r="C31" s="2">
        <v>43864</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row>
    <row r="32" spans="1:25" x14ac:dyDescent="0.25">
      <c r="A32" t="s">
        <v>31</v>
      </c>
      <c r="B32" s="5" t="s">
        <v>112</v>
      </c>
      <c r="C32" s="2">
        <v>43864</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row>
    <row r="33" spans="1:25" x14ac:dyDescent="0.25">
      <c r="A33" t="s">
        <v>32</v>
      </c>
      <c r="B33" s="5" t="s">
        <v>113</v>
      </c>
      <c r="C33" s="2">
        <v>43864</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row>
    <row r="34" spans="1:25" x14ac:dyDescent="0.25">
      <c r="A34" t="s">
        <v>33</v>
      </c>
      <c r="B34" s="5" t="s">
        <v>110</v>
      </c>
      <c r="C34" s="2">
        <v>43864</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row>
    <row r="35" spans="1:25" x14ac:dyDescent="0.25">
      <c r="A35" t="s">
        <v>34</v>
      </c>
      <c r="B35" s="5" t="s">
        <v>111</v>
      </c>
      <c r="C35" s="2">
        <v>43864</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row>
    <row r="36" spans="1:25" x14ac:dyDescent="0.25">
      <c r="A36" t="s">
        <v>35</v>
      </c>
      <c r="B36" s="5" t="s">
        <v>112</v>
      </c>
      <c r="C36" s="2">
        <v>43864</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row>
    <row r="37" spans="1:25" x14ac:dyDescent="0.25">
      <c r="A37" t="s">
        <v>36</v>
      </c>
      <c r="B37" s="5" t="s">
        <v>113</v>
      </c>
      <c r="C37" s="2">
        <v>43864</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row>
    <row r="38" spans="1:25" x14ac:dyDescent="0.25">
      <c r="A38" t="s">
        <v>37</v>
      </c>
      <c r="B38" s="5" t="s">
        <v>110</v>
      </c>
      <c r="C38" s="2">
        <v>43864</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row>
    <row r="39" spans="1:25" x14ac:dyDescent="0.25">
      <c r="A39" t="s">
        <v>38</v>
      </c>
      <c r="B39" s="5" t="s">
        <v>111</v>
      </c>
      <c r="C39" s="2">
        <v>43864</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row>
    <row r="40" spans="1:25" x14ac:dyDescent="0.25">
      <c r="A40" t="s">
        <v>39</v>
      </c>
      <c r="B40" s="5" t="s">
        <v>112</v>
      </c>
      <c r="C40" s="2">
        <v>43864</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row>
    <row r="41" spans="1:25" x14ac:dyDescent="0.25">
      <c r="A41" t="s">
        <v>40</v>
      </c>
      <c r="B41" s="5" t="s">
        <v>113</v>
      </c>
      <c r="C41" s="2">
        <v>43864</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row>
    <row r="42" spans="1:25" x14ac:dyDescent="0.25">
      <c r="A42" t="s">
        <v>41</v>
      </c>
      <c r="B42" s="5" t="s">
        <v>110</v>
      </c>
      <c r="C42" s="2">
        <v>43864</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row>
    <row r="43" spans="1:25" x14ac:dyDescent="0.25">
      <c r="A43" t="s">
        <v>42</v>
      </c>
      <c r="B43" s="5" t="s">
        <v>111</v>
      </c>
      <c r="C43" s="2">
        <v>43864</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row>
    <row r="44" spans="1:25" x14ac:dyDescent="0.25">
      <c r="A44" t="s">
        <v>43</v>
      </c>
      <c r="B44" s="5" t="s">
        <v>112</v>
      </c>
      <c r="C44" s="2">
        <v>43864</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row>
    <row r="45" spans="1:25" x14ac:dyDescent="0.25">
      <c r="A45" t="s">
        <v>44</v>
      </c>
      <c r="B45" s="5" t="s">
        <v>113</v>
      </c>
      <c r="C45" s="2">
        <v>43864</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row>
    <row r="46" spans="1:25" x14ac:dyDescent="0.25">
      <c r="A46" t="s">
        <v>45</v>
      </c>
      <c r="B46" s="5" t="s">
        <v>110</v>
      </c>
      <c r="C46" s="2">
        <v>43864</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row>
    <row r="47" spans="1:25" x14ac:dyDescent="0.25">
      <c r="A47" t="s">
        <v>46</v>
      </c>
      <c r="B47" s="5" t="s">
        <v>111</v>
      </c>
      <c r="C47" s="2">
        <v>43864</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row>
    <row r="48" spans="1:25" x14ac:dyDescent="0.25">
      <c r="A48" t="s">
        <v>47</v>
      </c>
      <c r="B48" s="5" t="s">
        <v>112</v>
      </c>
      <c r="C48" s="2">
        <v>43864</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row>
    <row r="49" spans="1:25" x14ac:dyDescent="0.25">
      <c r="A49" t="s">
        <v>48</v>
      </c>
      <c r="B49" s="5" t="s">
        <v>113</v>
      </c>
      <c r="C49" s="2">
        <v>43864</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row>
    <row r="50" spans="1:25" x14ac:dyDescent="0.25">
      <c r="A50" t="s">
        <v>49</v>
      </c>
      <c r="B50" s="5" t="s">
        <v>110</v>
      </c>
      <c r="C50" s="2">
        <v>43864</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row>
    <row r="51" spans="1:25" x14ac:dyDescent="0.25">
      <c r="A51" t="s">
        <v>50</v>
      </c>
      <c r="B51" s="5" t="s">
        <v>111</v>
      </c>
      <c r="C51" s="2">
        <v>43864</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row>
    <row r="52" spans="1:25" x14ac:dyDescent="0.25">
      <c r="A52" t="s">
        <v>51</v>
      </c>
      <c r="B52" s="5" t="s">
        <v>112</v>
      </c>
      <c r="C52" s="2">
        <v>43864</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row>
    <row r="53" spans="1:25" x14ac:dyDescent="0.25">
      <c r="A53" t="s">
        <v>52</v>
      </c>
      <c r="B53" s="5" t="s">
        <v>113</v>
      </c>
      <c r="C53" s="2">
        <v>43864</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row>
    <row r="54" spans="1:25" x14ac:dyDescent="0.25">
      <c r="A54" t="s">
        <v>53</v>
      </c>
      <c r="B54" s="5" t="s">
        <v>110</v>
      </c>
      <c r="C54" s="2">
        <v>43864</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row>
    <row r="55" spans="1:25" x14ac:dyDescent="0.25">
      <c r="A55" t="s">
        <v>54</v>
      </c>
      <c r="B55" s="5" t="s">
        <v>111</v>
      </c>
      <c r="C55" s="2">
        <v>43864</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row>
    <row r="56" spans="1:25" x14ac:dyDescent="0.25">
      <c r="A56" t="s">
        <v>55</v>
      </c>
      <c r="B56" s="5" t="s">
        <v>112</v>
      </c>
      <c r="C56" s="2">
        <v>43864</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row>
    <row r="57" spans="1:25" x14ac:dyDescent="0.25">
      <c r="A57" t="s">
        <v>56</v>
      </c>
      <c r="B57" s="5" t="s">
        <v>113</v>
      </c>
      <c r="C57" s="2">
        <v>43864</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row>
    <row r="58" spans="1:25" x14ac:dyDescent="0.25">
      <c r="A58" t="s">
        <v>57</v>
      </c>
      <c r="B58" s="5" t="s">
        <v>110</v>
      </c>
      <c r="C58" s="2">
        <v>43864</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row>
    <row r="59" spans="1:25" x14ac:dyDescent="0.25">
      <c r="A59" t="s">
        <v>58</v>
      </c>
      <c r="B59" s="5" t="s">
        <v>111</v>
      </c>
      <c r="C59" s="2">
        <v>43864</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row>
    <row r="60" spans="1:25" x14ac:dyDescent="0.25">
      <c r="A60" t="s">
        <v>59</v>
      </c>
      <c r="B60" s="5" t="s">
        <v>112</v>
      </c>
      <c r="C60" s="2">
        <v>43864</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row>
    <row r="61" spans="1:25" x14ac:dyDescent="0.25">
      <c r="A61" t="s">
        <v>60</v>
      </c>
      <c r="B61" s="5" t="s">
        <v>113</v>
      </c>
      <c r="C61" s="2">
        <v>43864</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row>
    <row r="62" spans="1:25" x14ac:dyDescent="0.25">
      <c r="A62" t="s">
        <v>61</v>
      </c>
      <c r="B62" s="5" t="s">
        <v>110</v>
      </c>
      <c r="C62" s="2">
        <v>43864</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row>
    <row r="63" spans="1:25" x14ac:dyDescent="0.25">
      <c r="A63" t="s">
        <v>62</v>
      </c>
      <c r="B63" s="5" t="s">
        <v>111</v>
      </c>
      <c r="C63" s="2">
        <v>43864</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row>
    <row r="64" spans="1:25" x14ac:dyDescent="0.25">
      <c r="A64" t="s">
        <v>63</v>
      </c>
      <c r="B64" s="5" t="s">
        <v>112</v>
      </c>
      <c r="C64" s="2">
        <v>43864</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row>
    <row r="65" spans="1:25" x14ac:dyDescent="0.25">
      <c r="A65" t="s">
        <v>64</v>
      </c>
      <c r="B65" s="5" t="s">
        <v>113</v>
      </c>
      <c r="C65" s="2">
        <v>43864</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row>
    <row r="66" spans="1:25" x14ac:dyDescent="0.25">
      <c r="A66" t="s">
        <v>65</v>
      </c>
      <c r="B66" s="5" t="s">
        <v>110</v>
      </c>
      <c r="C66" s="2">
        <v>43864</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row>
    <row r="67" spans="1:25" x14ac:dyDescent="0.25">
      <c r="A67" t="s">
        <v>66</v>
      </c>
      <c r="B67" s="5" t="s">
        <v>111</v>
      </c>
      <c r="C67" s="2">
        <v>43864</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row>
    <row r="68" spans="1:25" x14ac:dyDescent="0.25">
      <c r="A68" t="s">
        <v>67</v>
      </c>
      <c r="B68" s="5" t="s">
        <v>112</v>
      </c>
      <c r="C68" s="2">
        <v>43864</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row>
    <row r="69" spans="1:25" x14ac:dyDescent="0.25">
      <c r="A69" t="s">
        <v>68</v>
      </c>
      <c r="B69" s="5" t="s">
        <v>113</v>
      </c>
      <c r="C69" s="2">
        <v>43864</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row>
    <row r="70" spans="1:25" x14ac:dyDescent="0.25">
      <c r="A70" t="s">
        <v>69</v>
      </c>
      <c r="B70" s="5" t="s">
        <v>110</v>
      </c>
      <c r="C70" s="2">
        <v>43864</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row>
    <row r="71" spans="1:25" x14ac:dyDescent="0.25">
      <c r="A71" t="s">
        <v>70</v>
      </c>
      <c r="B71" s="5" t="s">
        <v>111</v>
      </c>
      <c r="C71" s="2">
        <v>43864</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row>
    <row r="72" spans="1:25" x14ac:dyDescent="0.25">
      <c r="A72" t="s">
        <v>71</v>
      </c>
      <c r="B72" s="5" t="s">
        <v>112</v>
      </c>
      <c r="C72" s="2">
        <v>43864</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row>
    <row r="73" spans="1:25" x14ac:dyDescent="0.25">
      <c r="A73" t="s">
        <v>72</v>
      </c>
      <c r="B73" s="5" t="s">
        <v>113</v>
      </c>
      <c r="C73" s="2">
        <v>43864</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row>
    <row r="74" spans="1:25" x14ac:dyDescent="0.25">
      <c r="A74" t="s">
        <v>73</v>
      </c>
      <c r="B74" s="5" t="s">
        <v>110</v>
      </c>
      <c r="C74" s="2">
        <v>43864</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row>
    <row r="75" spans="1:25" x14ac:dyDescent="0.25">
      <c r="A75" t="s">
        <v>74</v>
      </c>
      <c r="B75" s="5" t="s">
        <v>111</v>
      </c>
      <c r="C75" s="2">
        <v>43864</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row>
    <row r="76" spans="1:25" x14ac:dyDescent="0.25">
      <c r="A76" t="s">
        <v>75</v>
      </c>
      <c r="B76" s="5" t="s">
        <v>112</v>
      </c>
      <c r="C76" s="2">
        <v>43864</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row>
    <row r="77" spans="1:25" x14ac:dyDescent="0.25">
      <c r="A77" t="s">
        <v>76</v>
      </c>
      <c r="B77" s="5" t="s">
        <v>113</v>
      </c>
      <c r="C77" s="2">
        <v>43864</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row>
    <row r="78" spans="1:25" x14ac:dyDescent="0.25">
      <c r="A78" t="s">
        <v>77</v>
      </c>
      <c r="B78" s="5" t="s">
        <v>110</v>
      </c>
      <c r="C78" s="2">
        <v>43864</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row>
    <row r="79" spans="1:25" x14ac:dyDescent="0.25">
      <c r="A79" t="s">
        <v>78</v>
      </c>
      <c r="B79" s="5" t="s">
        <v>111</v>
      </c>
      <c r="C79" s="2">
        <v>43864</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row>
    <row r="80" spans="1:25" x14ac:dyDescent="0.25">
      <c r="A80" t="s">
        <v>79</v>
      </c>
      <c r="B80" s="5" t="s">
        <v>112</v>
      </c>
      <c r="C80" s="2">
        <v>43864</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row>
    <row r="81" spans="1:25" x14ac:dyDescent="0.25">
      <c r="A81" t="s">
        <v>80</v>
      </c>
      <c r="B81" s="5" t="s">
        <v>113</v>
      </c>
      <c r="C81" s="2">
        <v>43864</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row>
    <row r="82" spans="1:25" x14ac:dyDescent="0.25">
      <c r="A82" t="s">
        <v>81</v>
      </c>
      <c r="B82" s="5" t="s">
        <v>110</v>
      </c>
      <c r="C82" s="2">
        <v>43864</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row>
    <row r="83" spans="1:25" x14ac:dyDescent="0.25">
      <c r="A83" t="s">
        <v>82</v>
      </c>
      <c r="B83" s="5" t="s">
        <v>111</v>
      </c>
      <c r="C83" s="2">
        <v>43864</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row>
    <row r="84" spans="1:25" x14ac:dyDescent="0.25">
      <c r="A84" t="s">
        <v>83</v>
      </c>
      <c r="B84" s="5" t="s">
        <v>112</v>
      </c>
      <c r="C84" s="2">
        <v>43864</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row>
    <row r="85" spans="1:25" x14ac:dyDescent="0.25">
      <c r="A85" t="s">
        <v>84</v>
      </c>
      <c r="B85" s="5" t="s">
        <v>113</v>
      </c>
      <c r="C85" s="2">
        <v>43864</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row>
    <row r="86" spans="1:25" x14ac:dyDescent="0.25">
      <c r="A86" t="s">
        <v>0</v>
      </c>
      <c r="B86" s="5" t="s">
        <v>110</v>
      </c>
      <c r="C86" s="2">
        <v>43865</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row>
    <row r="87" spans="1:25" x14ac:dyDescent="0.25">
      <c r="A87" t="s">
        <v>1</v>
      </c>
      <c r="B87" s="5" t="s">
        <v>111</v>
      </c>
      <c r="C87" s="2">
        <v>43865</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row>
    <row r="88" spans="1:25" x14ac:dyDescent="0.25">
      <c r="A88" t="s">
        <v>2</v>
      </c>
      <c r="B88" s="5" t="s">
        <v>112</v>
      </c>
      <c r="C88" s="2">
        <v>43865</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row>
    <row r="89" spans="1:25" x14ac:dyDescent="0.25">
      <c r="A89" t="s">
        <v>3</v>
      </c>
      <c r="B89" s="5" t="s">
        <v>113</v>
      </c>
      <c r="C89" s="2">
        <v>43865</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row>
    <row r="90" spans="1:25" x14ac:dyDescent="0.25">
      <c r="A90" t="s">
        <v>4</v>
      </c>
      <c r="B90" s="5" t="s">
        <v>110</v>
      </c>
      <c r="C90" s="2">
        <v>43865</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row>
    <row r="91" spans="1:25" x14ac:dyDescent="0.25">
      <c r="A91" t="s">
        <v>5</v>
      </c>
      <c r="B91" s="5" t="s">
        <v>111</v>
      </c>
      <c r="C91" s="2">
        <v>43865</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row>
    <row r="92" spans="1:25" x14ac:dyDescent="0.25">
      <c r="A92" t="s">
        <v>6</v>
      </c>
      <c r="B92" s="5" t="s">
        <v>112</v>
      </c>
      <c r="C92" s="2">
        <v>43865</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row>
    <row r="93" spans="1:25" x14ac:dyDescent="0.25">
      <c r="A93" t="s">
        <v>7</v>
      </c>
      <c r="B93" s="5" t="s">
        <v>113</v>
      </c>
      <c r="C93" s="2">
        <v>43865</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row>
    <row r="94" spans="1:25" x14ac:dyDescent="0.25">
      <c r="A94" t="s">
        <v>8</v>
      </c>
      <c r="B94" s="5" t="s">
        <v>110</v>
      </c>
      <c r="C94" s="2">
        <v>43865</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row>
    <row r="95" spans="1:25" x14ac:dyDescent="0.25">
      <c r="A95" t="s">
        <v>9</v>
      </c>
      <c r="B95" s="5" t="s">
        <v>111</v>
      </c>
      <c r="C95" s="2">
        <v>43865</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row>
    <row r="96" spans="1:25" x14ac:dyDescent="0.25">
      <c r="A96" t="s">
        <v>10</v>
      </c>
      <c r="B96" s="5" t="s">
        <v>112</v>
      </c>
      <c r="C96" s="2">
        <v>43865</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row>
    <row r="97" spans="1:25" x14ac:dyDescent="0.25">
      <c r="A97" t="s">
        <v>11</v>
      </c>
      <c r="B97" s="5" t="s">
        <v>113</v>
      </c>
      <c r="C97" s="2">
        <v>43865</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row>
    <row r="98" spans="1:25" x14ac:dyDescent="0.25">
      <c r="A98" t="s">
        <v>12</v>
      </c>
      <c r="B98" s="5" t="s">
        <v>110</v>
      </c>
      <c r="C98" s="2">
        <v>43865</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row>
    <row r="99" spans="1:25" x14ac:dyDescent="0.25">
      <c r="A99" t="s">
        <v>13</v>
      </c>
      <c r="B99" s="5" t="s">
        <v>111</v>
      </c>
      <c r="C99" s="2">
        <v>43865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row>
    <row r="100" spans="1:25" x14ac:dyDescent="0.25">
      <c r="A100" t="s">
        <v>14</v>
      </c>
      <c r="B100" s="5" t="s">
        <v>112</v>
      </c>
      <c r="C100" s="2">
        <v>43865</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row>
    <row r="101" spans="1:25" x14ac:dyDescent="0.25">
      <c r="A101" t="s">
        <v>15</v>
      </c>
      <c r="B101" s="5" t="s">
        <v>113</v>
      </c>
      <c r="C101" s="2">
        <v>43865</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row>
    <row r="102" spans="1:25" x14ac:dyDescent="0.25">
      <c r="A102" t="s">
        <v>17</v>
      </c>
      <c r="B102" s="5" t="s">
        <v>110</v>
      </c>
      <c r="C102" s="2">
        <v>43865</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row>
    <row r="103" spans="1:25" x14ac:dyDescent="0.25">
      <c r="A103" t="s">
        <v>18</v>
      </c>
      <c r="B103" s="5" t="s">
        <v>111</v>
      </c>
      <c r="C103" s="2">
        <v>43865</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row>
    <row r="104" spans="1:25" x14ac:dyDescent="0.25">
      <c r="A104" t="s">
        <v>19</v>
      </c>
      <c r="B104" s="5" t="s">
        <v>112</v>
      </c>
      <c r="C104" s="2">
        <v>43865</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row>
    <row r="105" spans="1:25" x14ac:dyDescent="0.25">
      <c r="A105" t="s">
        <v>20</v>
      </c>
      <c r="B105" s="5" t="s">
        <v>113</v>
      </c>
      <c r="C105" s="2">
        <v>43865</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row>
    <row r="106" spans="1:25" x14ac:dyDescent="0.25">
      <c r="A106" t="s">
        <v>21</v>
      </c>
      <c r="B106" s="5" t="s">
        <v>110</v>
      </c>
      <c r="C106" s="2">
        <v>43865</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row>
    <row r="107" spans="1:25" x14ac:dyDescent="0.25">
      <c r="A107" t="s">
        <v>22</v>
      </c>
      <c r="B107" s="5" t="s">
        <v>111</v>
      </c>
      <c r="C107" s="2">
        <v>43865</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row>
    <row r="108" spans="1:25" x14ac:dyDescent="0.25">
      <c r="A108" t="s">
        <v>23</v>
      </c>
      <c r="B108" s="5" t="s">
        <v>112</v>
      </c>
      <c r="C108" s="2">
        <v>43865</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row>
    <row r="109" spans="1:25" x14ac:dyDescent="0.25">
      <c r="A109" t="s">
        <v>24</v>
      </c>
      <c r="B109" s="5" t="s">
        <v>113</v>
      </c>
      <c r="C109" s="2">
        <v>43865</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row>
    <row r="110" spans="1:25" x14ac:dyDescent="0.25">
      <c r="A110" t="s">
        <v>25</v>
      </c>
      <c r="B110" s="5" t="s">
        <v>110</v>
      </c>
      <c r="C110" s="2">
        <v>43865</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row>
    <row r="111" spans="1:25" x14ac:dyDescent="0.25">
      <c r="A111" t="s">
        <v>26</v>
      </c>
      <c r="B111" s="5" t="s">
        <v>111</v>
      </c>
      <c r="C111" s="2">
        <v>43865</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row>
    <row r="112" spans="1:25" x14ac:dyDescent="0.25">
      <c r="A112" t="s">
        <v>27</v>
      </c>
      <c r="B112" s="5" t="s">
        <v>112</v>
      </c>
      <c r="C112" s="2">
        <v>43865</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row>
    <row r="113" spans="1:25" x14ac:dyDescent="0.25">
      <c r="A113" t="s">
        <v>28</v>
      </c>
      <c r="B113" s="5" t="s">
        <v>113</v>
      </c>
      <c r="C113" s="2">
        <v>43865</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row>
    <row r="114" spans="1:25" x14ac:dyDescent="0.25">
      <c r="A114" t="s">
        <v>29</v>
      </c>
      <c r="B114" s="5" t="s">
        <v>110</v>
      </c>
      <c r="C114" s="2">
        <v>43865</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row>
    <row r="115" spans="1:25" x14ac:dyDescent="0.25">
      <c r="A115" t="s">
        <v>30</v>
      </c>
      <c r="B115" s="5" t="s">
        <v>111</v>
      </c>
      <c r="C115" s="2">
        <v>43865</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row>
    <row r="116" spans="1:25" x14ac:dyDescent="0.25">
      <c r="A116" t="s">
        <v>31</v>
      </c>
      <c r="B116" s="5" t="s">
        <v>112</v>
      </c>
      <c r="C116" s="2">
        <v>43865</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row>
    <row r="117" spans="1:25" x14ac:dyDescent="0.25">
      <c r="A117" t="s">
        <v>32</v>
      </c>
      <c r="B117" s="5" t="s">
        <v>113</v>
      </c>
      <c r="C117" s="2">
        <v>43865</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row>
    <row r="118" spans="1:25" x14ac:dyDescent="0.25">
      <c r="A118" t="s">
        <v>33</v>
      </c>
      <c r="B118" s="5" t="s">
        <v>110</v>
      </c>
      <c r="C118" s="2">
        <v>43865</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row>
    <row r="119" spans="1:25" x14ac:dyDescent="0.25">
      <c r="A119" t="s">
        <v>34</v>
      </c>
      <c r="B119" s="5" t="s">
        <v>111</v>
      </c>
      <c r="C119" s="2">
        <v>43865</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row>
    <row r="120" spans="1:25" x14ac:dyDescent="0.25">
      <c r="A120" t="s">
        <v>35</v>
      </c>
      <c r="B120" s="5" t="s">
        <v>112</v>
      </c>
      <c r="C120" s="2">
        <v>43865</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row>
    <row r="121" spans="1:25" x14ac:dyDescent="0.25">
      <c r="A121" t="s">
        <v>36</v>
      </c>
      <c r="B121" s="5" t="s">
        <v>113</v>
      </c>
      <c r="C121" s="2">
        <v>43865</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row>
    <row r="122" spans="1:25" x14ac:dyDescent="0.25">
      <c r="A122" t="s">
        <v>37</v>
      </c>
      <c r="B122" s="5" t="s">
        <v>110</v>
      </c>
      <c r="C122" s="2">
        <v>43865</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row>
    <row r="123" spans="1:25" x14ac:dyDescent="0.25">
      <c r="A123" t="s">
        <v>38</v>
      </c>
      <c r="B123" s="5" t="s">
        <v>111</v>
      </c>
      <c r="C123" s="2">
        <v>43865</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row>
    <row r="124" spans="1:25" x14ac:dyDescent="0.25">
      <c r="A124" t="s">
        <v>39</v>
      </c>
      <c r="B124" s="5" t="s">
        <v>112</v>
      </c>
      <c r="C124" s="2">
        <v>43865</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row>
    <row r="125" spans="1:25" x14ac:dyDescent="0.25">
      <c r="A125" t="s">
        <v>40</v>
      </c>
      <c r="B125" s="5" t="s">
        <v>113</v>
      </c>
      <c r="C125" s="2">
        <v>43865</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row>
    <row r="126" spans="1:25" x14ac:dyDescent="0.25">
      <c r="A126" t="s">
        <v>41</v>
      </c>
      <c r="B126" s="5" t="s">
        <v>110</v>
      </c>
      <c r="C126" s="2">
        <v>43865</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row>
    <row r="127" spans="1:25" x14ac:dyDescent="0.25">
      <c r="A127" t="s">
        <v>42</v>
      </c>
      <c r="B127" s="5" t="s">
        <v>111</v>
      </c>
      <c r="C127" s="2">
        <v>43865</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row>
    <row r="128" spans="1:25" x14ac:dyDescent="0.25">
      <c r="A128" t="s">
        <v>43</v>
      </c>
      <c r="B128" s="5" t="s">
        <v>112</v>
      </c>
      <c r="C128" s="2">
        <v>43865</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row>
    <row r="129" spans="1:25" x14ac:dyDescent="0.25">
      <c r="A129" t="s">
        <v>44</v>
      </c>
      <c r="B129" s="5" t="s">
        <v>113</v>
      </c>
      <c r="C129" s="2">
        <v>43865</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row>
    <row r="130" spans="1:25" x14ac:dyDescent="0.25">
      <c r="A130" t="s">
        <v>45</v>
      </c>
      <c r="B130" s="5" t="s">
        <v>110</v>
      </c>
      <c r="C130" s="2">
        <v>43865</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row>
    <row r="131" spans="1:25" x14ac:dyDescent="0.25">
      <c r="A131" t="s">
        <v>46</v>
      </c>
      <c r="B131" s="5" t="s">
        <v>111</v>
      </c>
      <c r="C131" s="2">
        <v>43865</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row>
    <row r="132" spans="1:25" x14ac:dyDescent="0.25">
      <c r="A132" t="s">
        <v>47</v>
      </c>
      <c r="B132" s="5" t="s">
        <v>112</v>
      </c>
      <c r="C132" s="2">
        <v>43865</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row>
    <row r="133" spans="1:25" x14ac:dyDescent="0.25">
      <c r="A133" t="s">
        <v>48</v>
      </c>
      <c r="B133" s="5" t="s">
        <v>113</v>
      </c>
      <c r="C133" s="2">
        <v>43865</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row>
    <row r="134" spans="1:25" x14ac:dyDescent="0.25">
      <c r="A134" t="s">
        <v>49</v>
      </c>
      <c r="B134" s="5" t="s">
        <v>110</v>
      </c>
      <c r="C134" s="2">
        <v>43865</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row>
    <row r="135" spans="1:25" x14ac:dyDescent="0.25">
      <c r="A135" t="s">
        <v>50</v>
      </c>
      <c r="B135" s="5" t="s">
        <v>111</v>
      </c>
      <c r="C135" s="2">
        <v>43865</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row>
    <row r="136" spans="1:25" x14ac:dyDescent="0.25">
      <c r="A136" t="s">
        <v>51</v>
      </c>
      <c r="B136" s="5" t="s">
        <v>112</v>
      </c>
      <c r="C136" s="2">
        <v>43865</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row>
    <row r="137" spans="1:25" x14ac:dyDescent="0.25">
      <c r="A137" t="s">
        <v>52</v>
      </c>
      <c r="B137" s="5" t="s">
        <v>113</v>
      </c>
      <c r="C137" s="2">
        <v>43865</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row>
    <row r="138" spans="1:25" x14ac:dyDescent="0.25">
      <c r="A138" t="s">
        <v>53</v>
      </c>
      <c r="B138" s="5" t="s">
        <v>110</v>
      </c>
      <c r="C138" s="2">
        <v>43865</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row>
    <row r="139" spans="1:25" x14ac:dyDescent="0.25">
      <c r="A139" t="s">
        <v>54</v>
      </c>
      <c r="B139" s="5" t="s">
        <v>111</v>
      </c>
      <c r="C139" s="2">
        <v>43865</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row>
    <row r="140" spans="1:25" x14ac:dyDescent="0.25">
      <c r="A140" t="s">
        <v>55</v>
      </c>
      <c r="B140" s="5" t="s">
        <v>112</v>
      </c>
      <c r="C140" s="2">
        <v>43865</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row>
    <row r="141" spans="1:25" x14ac:dyDescent="0.25">
      <c r="A141" t="s">
        <v>56</v>
      </c>
      <c r="B141" s="5" t="s">
        <v>113</v>
      </c>
      <c r="C141" s="2">
        <v>43865</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row>
    <row r="142" spans="1:25" x14ac:dyDescent="0.25">
      <c r="A142" t="s">
        <v>57</v>
      </c>
      <c r="B142" s="5" t="s">
        <v>110</v>
      </c>
      <c r="C142" s="2">
        <v>43865</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row>
    <row r="143" spans="1:25" x14ac:dyDescent="0.25">
      <c r="A143" t="s">
        <v>58</v>
      </c>
      <c r="B143" s="5" t="s">
        <v>111</v>
      </c>
      <c r="C143" s="2">
        <v>43865</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row>
    <row r="144" spans="1:25" x14ac:dyDescent="0.25">
      <c r="A144" t="s">
        <v>59</v>
      </c>
      <c r="B144" s="5" t="s">
        <v>112</v>
      </c>
      <c r="C144" s="2">
        <v>43865</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row>
    <row r="145" spans="1:25" x14ac:dyDescent="0.25">
      <c r="A145" t="s">
        <v>60</v>
      </c>
      <c r="B145" s="5" t="s">
        <v>113</v>
      </c>
      <c r="C145" s="2">
        <v>43865</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row>
    <row r="146" spans="1:25" x14ac:dyDescent="0.25">
      <c r="A146" t="s">
        <v>61</v>
      </c>
      <c r="B146" s="5" t="s">
        <v>110</v>
      </c>
      <c r="C146" s="2">
        <v>43865</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row>
    <row r="147" spans="1:25" x14ac:dyDescent="0.25">
      <c r="A147" t="s">
        <v>62</v>
      </c>
      <c r="B147" s="5" t="s">
        <v>111</v>
      </c>
      <c r="C147" s="2">
        <v>43865</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row>
    <row r="148" spans="1:25" x14ac:dyDescent="0.25">
      <c r="A148" t="s">
        <v>63</v>
      </c>
      <c r="B148" s="5" t="s">
        <v>112</v>
      </c>
      <c r="C148" s="2">
        <v>43865</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row>
    <row r="149" spans="1:25" x14ac:dyDescent="0.25">
      <c r="A149" t="s">
        <v>64</v>
      </c>
      <c r="B149" s="5" t="s">
        <v>113</v>
      </c>
      <c r="C149" s="2">
        <v>43865</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row>
    <row r="150" spans="1:25" x14ac:dyDescent="0.25">
      <c r="A150" t="s">
        <v>65</v>
      </c>
      <c r="B150" s="5" t="s">
        <v>110</v>
      </c>
      <c r="C150" s="2">
        <v>43865</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row>
    <row r="151" spans="1:25" x14ac:dyDescent="0.25">
      <c r="A151" t="s">
        <v>66</v>
      </c>
      <c r="B151" s="5" t="s">
        <v>111</v>
      </c>
      <c r="C151" s="2">
        <v>43865</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row>
    <row r="152" spans="1:25" x14ac:dyDescent="0.25">
      <c r="A152" t="s">
        <v>67</v>
      </c>
      <c r="B152" s="5" t="s">
        <v>112</v>
      </c>
      <c r="C152" s="2">
        <v>43865</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row>
    <row r="153" spans="1:25" x14ac:dyDescent="0.25">
      <c r="A153" t="s">
        <v>68</v>
      </c>
      <c r="B153" s="5" t="s">
        <v>113</v>
      </c>
      <c r="C153" s="2">
        <v>43865</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row>
    <row r="154" spans="1:25" x14ac:dyDescent="0.25">
      <c r="A154" t="s">
        <v>69</v>
      </c>
      <c r="B154" s="5" t="s">
        <v>110</v>
      </c>
      <c r="C154" s="2">
        <v>43865</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row>
    <row r="155" spans="1:25" x14ac:dyDescent="0.25">
      <c r="A155" t="s">
        <v>70</v>
      </c>
      <c r="B155" s="5" t="s">
        <v>111</v>
      </c>
      <c r="C155" s="2">
        <v>43865</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row>
    <row r="156" spans="1:25" x14ac:dyDescent="0.25">
      <c r="A156" t="s">
        <v>71</v>
      </c>
      <c r="B156" s="5" t="s">
        <v>112</v>
      </c>
      <c r="C156" s="2">
        <v>43865</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row>
    <row r="157" spans="1:25" x14ac:dyDescent="0.25">
      <c r="A157" t="s">
        <v>72</v>
      </c>
      <c r="B157" s="5" t="s">
        <v>113</v>
      </c>
      <c r="C157" s="2">
        <v>43865</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row>
    <row r="158" spans="1:25" x14ac:dyDescent="0.25">
      <c r="A158" t="s">
        <v>73</v>
      </c>
      <c r="B158" s="5" t="s">
        <v>110</v>
      </c>
      <c r="C158" s="2">
        <v>43865</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row>
    <row r="159" spans="1:25" x14ac:dyDescent="0.25">
      <c r="A159" t="s">
        <v>74</v>
      </c>
      <c r="B159" s="5" t="s">
        <v>111</v>
      </c>
      <c r="C159" s="2">
        <v>43865</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row>
    <row r="160" spans="1:25" x14ac:dyDescent="0.25">
      <c r="A160" t="s">
        <v>75</v>
      </c>
      <c r="B160" s="5" t="s">
        <v>112</v>
      </c>
      <c r="C160" s="2">
        <v>43865</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row>
    <row r="161" spans="1:25" x14ac:dyDescent="0.25">
      <c r="A161" t="s">
        <v>76</v>
      </c>
      <c r="B161" s="5" t="s">
        <v>113</v>
      </c>
      <c r="C161" s="2">
        <v>43865</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row>
    <row r="162" spans="1:25" x14ac:dyDescent="0.25">
      <c r="A162" t="s">
        <v>77</v>
      </c>
      <c r="B162" s="5" t="s">
        <v>110</v>
      </c>
      <c r="C162" s="2">
        <v>43865</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row>
    <row r="163" spans="1:25" x14ac:dyDescent="0.25">
      <c r="A163" t="s">
        <v>78</v>
      </c>
      <c r="B163" s="5" t="s">
        <v>111</v>
      </c>
      <c r="C163" s="2">
        <v>43865</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row>
    <row r="164" spans="1:25" x14ac:dyDescent="0.25">
      <c r="A164" t="s">
        <v>79</v>
      </c>
      <c r="B164" s="5" t="s">
        <v>112</v>
      </c>
      <c r="C164" s="2">
        <v>43865</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row>
    <row r="165" spans="1:25" x14ac:dyDescent="0.25">
      <c r="A165" t="s">
        <v>80</v>
      </c>
      <c r="B165" s="5" t="s">
        <v>113</v>
      </c>
      <c r="C165" s="2">
        <v>43865</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row>
    <row r="166" spans="1:25" x14ac:dyDescent="0.25">
      <c r="A166" t="s">
        <v>81</v>
      </c>
      <c r="B166" s="5" t="s">
        <v>110</v>
      </c>
      <c r="C166" s="2">
        <v>43865</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row>
    <row r="167" spans="1:25" x14ac:dyDescent="0.25">
      <c r="A167" t="s">
        <v>82</v>
      </c>
      <c r="B167" s="5" t="s">
        <v>111</v>
      </c>
      <c r="C167" s="2">
        <v>43865</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row>
    <row r="168" spans="1:25" x14ac:dyDescent="0.25">
      <c r="A168" t="s">
        <v>83</v>
      </c>
      <c r="B168" s="5" t="s">
        <v>112</v>
      </c>
      <c r="C168" s="2">
        <v>43865</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row>
    <row r="169" spans="1:25" x14ac:dyDescent="0.25">
      <c r="A169" t="s">
        <v>84</v>
      </c>
      <c r="B169" s="5" t="s">
        <v>113</v>
      </c>
      <c r="C169" s="2">
        <v>43865</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row>
    <row r="170" spans="1:25" x14ac:dyDescent="0.25">
      <c r="A170" t="s">
        <v>0</v>
      </c>
      <c r="B170" s="5" t="s">
        <v>110</v>
      </c>
      <c r="C170" s="2">
        <v>43866</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row>
    <row r="171" spans="1:25" x14ac:dyDescent="0.25">
      <c r="A171" t="s">
        <v>1</v>
      </c>
      <c r="B171" s="5" t="s">
        <v>111</v>
      </c>
      <c r="C171" s="2">
        <v>43866</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row>
    <row r="172" spans="1:25" x14ac:dyDescent="0.25">
      <c r="A172" t="s">
        <v>2</v>
      </c>
      <c r="B172" s="5" t="s">
        <v>112</v>
      </c>
      <c r="C172" s="2">
        <v>43866</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row>
    <row r="173" spans="1:25" x14ac:dyDescent="0.25">
      <c r="A173" t="s">
        <v>3</v>
      </c>
      <c r="B173" s="5" t="s">
        <v>113</v>
      </c>
      <c r="C173" s="2">
        <v>43866</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row>
    <row r="174" spans="1:25" x14ac:dyDescent="0.25">
      <c r="A174" t="s">
        <v>4</v>
      </c>
      <c r="B174" s="5" t="s">
        <v>110</v>
      </c>
      <c r="C174" s="2">
        <v>43866</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row>
    <row r="175" spans="1:25" x14ac:dyDescent="0.25">
      <c r="A175" t="s">
        <v>5</v>
      </c>
      <c r="B175" s="5" t="s">
        <v>111</v>
      </c>
      <c r="C175" s="2">
        <v>43866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row>
    <row r="176" spans="1:25" x14ac:dyDescent="0.25">
      <c r="A176" t="s">
        <v>6</v>
      </c>
      <c r="B176" s="5" t="s">
        <v>112</v>
      </c>
      <c r="C176" s="2">
        <v>43866</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row>
    <row r="177" spans="1:25" x14ac:dyDescent="0.25">
      <c r="A177" t="s">
        <v>7</v>
      </c>
      <c r="B177" s="5" t="s">
        <v>113</v>
      </c>
      <c r="C177" s="2">
        <v>43866</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row>
    <row r="178" spans="1:25" x14ac:dyDescent="0.25">
      <c r="A178" t="s">
        <v>8</v>
      </c>
      <c r="B178" s="5" t="s">
        <v>110</v>
      </c>
      <c r="C178" s="2">
        <v>43866</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row>
    <row r="179" spans="1:25" x14ac:dyDescent="0.25">
      <c r="A179" t="s">
        <v>9</v>
      </c>
      <c r="B179" s="5" t="s">
        <v>111</v>
      </c>
      <c r="C179" s="2">
        <v>43866</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row>
    <row r="180" spans="1:25" x14ac:dyDescent="0.25">
      <c r="A180" t="s">
        <v>10</v>
      </c>
      <c r="B180" s="5" t="s">
        <v>112</v>
      </c>
      <c r="C180" s="2">
        <v>43866</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row>
    <row r="181" spans="1:25" x14ac:dyDescent="0.25">
      <c r="A181" t="s">
        <v>11</v>
      </c>
      <c r="B181" s="5" t="s">
        <v>113</v>
      </c>
      <c r="C181" s="2">
        <v>43866</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row>
    <row r="182" spans="1:25" x14ac:dyDescent="0.25">
      <c r="A182" t="s">
        <v>12</v>
      </c>
      <c r="B182" s="5" t="s">
        <v>110</v>
      </c>
      <c r="C182" s="2">
        <v>43866</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row>
    <row r="183" spans="1:25" x14ac:dyDescent="0.25">
      <c r="A183" t="s">
        <v>13</v>
      </c>
      <c r="B183" s="5" t="s">
        <v>111</v>
      </c>
      <c r="C183" s="2">
        <v>43866</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row>
    <row r="184" spans="1:25" x14ac:dyDescent="0.25">
      <c r="A184" t="s">
        <v>14</v>
      </c>
      <c r="B184" s="5" t="s">
        <v>112</v>
      </c>
      <c r="C184" s="2">
        <v>43866</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row>
    <row r="185" spans="1:25" x14ac:dyDescent="0.25">
      <c r="A185" t="s">
        <v>15</v>
      </c>
      <c r="B185" s="5" t="s">
        <v>113</v>
      </c>
      <c r="C185" s="2">
        <v>43866</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row>
    <row r="186" spans="1:25" x14ac:dyDescent="0.25">
      <c r="A186" t="s">
        <v>17</v>
      </c>
      <c r="B186" s="5" t="s">
        <v>110</v>
      </c>
      <c r="C186" s="2">
        <v>43866</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row>
    <row r="187" spans="1:25" x14ac:dyDescent="0.25">
      <c r="A187" t="s">
        <v>18</v>
      </c>
      <c r="B187" s="5" t="s">
        <v>111</v>
      </c>
      <c r="C187" s="2">
        <v>43866</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row>
    <row r="188" spans="1:25" x14ac:dyDescent="0.25">
      <c r="A188" t="s">
        <v>19</v>
      </c>
      <c r="B188" s="5" t="s">
        <v>112</v>
      </c>
      <c r="C188" s="2">
        <v>43866</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row>
    <row r="189" spans="1:25" x14ac:dyDescent="0.25">
      <c r="A189" t="s">
        <v>20</v>
      </c>
      <c r="B189" s="5" t="s">
        <v>113</v>
      </c>
      <c r="C189" s="2">
        <v>43866</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row>
    <row r="190" spans="1:25" x14ac:dyDescent="0.25">
      <c r="A190" t="s">
        <v>21</v>
      </c>
      <c r="B190" s="5" t="s">
        <v>110</v>
      </c>
      <c r="C190" s="2">
        <v>43866</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row>
    <row r="191" spans="1:25" x14ac:dyDescent="0.25">
      <c r="A191" t="s">
        <v>22</v>
      </c>
      <c r="B191" s="5" t="s">
        <v>111</v>
      </c>
      <c r="C191" s="2">
        <v>43866</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row>
    <row r="192" spans="1:25" x14ac:dyDescent="0.25">
      <c r="A192" t="s">
        <v>23</v>
      </c>
      <c r="B192" s="5" t="s">
        <v>112</v>
      </c>
      <c r="C192" s="2">
        <v>43866</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row>
    <row r="193" spans="1:25" x14ac:dyDescent="0.25">
      <c r="A193" t="s">
        <v>24</v>
      </c>
      <c r="B193" s="5" t="s">
        <v>113</v>
      </c>
      <c r="C193" s="2">
        <v>43866</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row>
    <row r="194" spans="1:25" x14ac:dyDescent="0.25">
      <c r="A194" t="s">
        <v>25</v>
      </c>
      <c r="B194" s="5" t="s">
        <v>110</v>
      </c>
      <c r="C194" s="2">
        <v>43866</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row>
    <row r="195" spans="1:25" x14ac:dyDescent="0.25">
      <c r="A195" t="s">
        <v>26</v>
      </c>
      <c r="B195" s="5" t="s">
        <v>111</v>
      </c>
      <c r="C195" s="2">
        <v>43866</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row>
    <row r="196" spans="1:25" x14ac:dyDescent="0.25">
      <c r="A196" t="s">
        <v>27</v>
      </c>
      <c r="B196" s="5" t="s">
        <v>112</v>
      </c>
      <c r="C196" s="2">
        <v>43866</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row>
    <row r="197" spans="1:25" x14ac:dyDescent="0.25">
      <c r="A197" t="s">
        <v>28</v>
      </c>
      <c r="B197" s="5" t="s">
        <v>113</v>
      </c>
      <c r="C197" s="2">
        <v>43866</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row>
    <row r="198" spans="1:25" x14ac:dyDescent="0.25">
      <c r="A198" t="s">
        <v>29</v>
      </c>
      <c r="B198" s="5" t="s">
        <v>110</v>
      </c>
      <c r="C198" s="2">
        <v>43866</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row>
    <row r="199" spans="1:25" x14ac:dyDescent="0.25">
      <c r="A199" t="s">
        <v>30</v>
      </c>
      <c r="B199" s="5" t="s">
        <v>111</v>
      </c>
      <c r="C199" s="2">
        <v>43866</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row>
    <row r="200" spans="1:25" x14ac:dyDescent="0.25">
      <c r="A200" t="s">
        <v>31</v>
      </c>
      <c r="B200" s="5" t="s">
        <v>112</v>
      </c>
      <c r="C200" s="2">
        <v>43866</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row>
    <row r="201" spans="1:25" x14ac:dyDescent="0.25">
      <c r="A201" t="s">
        <v>32</v>
      </c>
      <c r="B201" s="5" t="s">
        <v>113</v>
      </c>
      <c r="C201" s="2">
        <v>43866</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row>
    <row r="202" spans="1:25" x14ac:dyDescent="0.25">
      <c r="A202" t="s">
        <v>33</v>
      </c>
      <c r="B202" s="5" t="s">
        <v>110</v>
      </c>
      <c r="C202" s="2">
        <v>43866</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row>
    <row r="203" spans="1:25" x14ac:dyDescent="0.25">
      <c r="A203" t="s">
        <v>34</v>
      </c>
      <c r="B203" s="5" t="s">
        <v>111</v>
      </c>
      <c r="C203" s="2">
        <v>43866</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row>
    <row r="204" spans="1:25" x14ac:dyDescent="0.25">
      <c r="A204" t="s">
        <v>35</v>
      </c>
      <c r="B204" s="5" t="s">
        <v>112</v>
      </c>
      <c r="C204" s="2">
        <v>43866</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row>
    <row r="205" spans="1:25" x14ac:dyDescent="0.25">
      <c r="A205" t="s">
        <v>36</v>
      </c>
      <c r="B205" s="5" t="s">
        <v>113</v>
      </c>
      <c r="C205" s="2">
        <v>43866</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row>
    <row r="206" spans="1:25" x14ac:dyDescent="0.25">
      <c r="A206" t="s">
        <v>37</v>
      </c>
      <c r="B206" s="5" t="s">
        <v>110</v>
      </c>
      <c r="C206" s="2">
        <v>43866</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row>
    <row r="207" spans="1:25" x14ac:dyDescent="0.25">
      <c r="A207" t="s">
        <v>38</v>
      </c>
      <c r="B207" s="5" t="s">
        <v>111</v>
      </c>
      <c r="C207" s="2">
        <v>43866</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row>
    <row r="208" spans="1:25" x14ac:dyDescent="0.25">
      <c r="A208" t="s">
        <v>39</v>
      </c>
      <c r="B208" s="5" t="s">
        <v>112</v>
      </c>
      <c r="C208" s="2">
        <v>43866</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row>
    <row r="209" spans="1:25" x14ac:dyDescent="0.25">
      <c r="A209" t="s">
        <v>40</v>
      </c>
      <c r="B209" s="5" t="s">
        <v>113</v>
      </c>
      <c r="C209" s="2">
        <v>43866</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row>
    <row r="210" spans="1:25" x14ac:dyDescent="0.25">
      <c r="A210" t="s">
        <v>41</v>
      </c>
      <c r="B210" s="5" t="s">
        <v>110</v>
      </c>
      <c r="C210" s="2">
        <v>43866</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row>
    <row r="211" spans="1:25" x14ac:dyDescent="0.25">
      <c r="A211" t="s">
        <v>42</v>
      </c>
      <c r="B211" s="5" t="s">
        <v>111</v>
      </c>
      <c r="C211" s="2">
        <v>43866</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row>
    <row r="212" spans="1:25" x14ac:dyDescent="0.25">
      <c r="A212" t="s">
        <v>43</v>
      </c>
      <c r="B212" s="5" t="s">
        <v>112</v>
      </c>
      <c r="C212" s="2">
        <v>43866</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row>
    <row r="213" spans="1:25" x14ac:dyDescent="0.25">
      <c r="A213" t="s">
        <v>44</v>
      </c>
      <c r="B213" s="5" t="s">
        <v>113</v>
      </c>
      <c r="C213" s="2">
        <v>43866</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row>
    <row r="214" spans="1:25" x14ac:dyDescent="0.25">
      <c r="A214" t="s">
        <v>45</v>
      </c>
      <c r="B214" s="5" t="s">
        <v>110</v>
      </c>
      <c r="C214" s="2">
        <v>43866</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row>
    <row r="215" spans="1:25" x14ac:dyDescent="0.25">
      <c r="A215" t="s">
        <v>46</v>
      </c>
      <c r="B215" s="5" t="s">
        <v>111</v>
      </c>
      <c r="C215" s="2">
        <v>43866</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row>
    <row r="216" spans="1:25" x14ac:dyDescent="0.25">
      <c r="A216" t="s">
        <v>47</v>
      </c>
      <c r="B216" s="5" t="s">
        <v>112</v>
      </c>
      <c r="C216" s="2">
        <v>43866</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row>
    <row r="217" spans="1:25" x14ac:dyDescent="0.25">
      <c r="A217" t="s">
        <v>48</v>
      </c>
      <c r="B217" s="5" t="s">
        <v>113</v>
      </c>
      <c r="C217" s="2">
        <v>43866</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row>
    <row r="218" spans="1:25" x14ac:dyDescent="0.25">
      <c r="A218" t="s">
        <v>49</v>
      </c>
      <c r="B218" s="5" t="s">
        <v>110</v>
      </c>
      <c r="C218" s="2">
        <v>43866</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row>
    <row r="219" spans="1:25" x14ac:dyDescent="0.25">
      <c r="A219" t="s">
        <v>50</v>
      </c>
      <c r="B219" s="5" t="s">
        <v>111</v>
      </c>
      <c r="C219" s="2">
        <v>43866</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row>
    <row r="220" spans="1:25" x14ac:dyDescent="0.25">
      <c r="A220" t="s">
        <v>51</v>
      </c>
      <c r="B220" s="5" t="s">
        <v>112</v>
      </c>
      <c r="C220" s="2">
        <v>43866</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row>
    <row r="221" spans="1:25" x14ac:dyDescent="0.25">
      <c r="A221" t="s">
        <v>52</v>
      </c>
      <c r="B221" s="5" t="s">
        <v>113</v>
      </c>
      <c r="C221" s="2">
        <v>43866</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row>
    <row r="222" spans="1:25" x14ac:dyDescent="0.25">
      <c r="A222" t="s">
        <v>53</v>
      </c>
      <c r="B222" s="5" t="s">
        <v>110</v>
      </c>
      <c r="C222" s="2">
        <v>43866</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row>
    <row r="223" spans="1:25" x14ac:dyDescent="0.25">
      <c r="A223" t="s">
        <v>54</v>
      </c>
      <c r="B223" s="5" t="s">
        <v>111</v>
      </c>
      <c r="C223" s="2">
        <v>43866</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row>
    <row r="224" spans="1:25" x14ac:dyDescent="0.25">
      <c r="A224" t="s">
        <v>55</v>
      </c>
      <c r="B224" s="5" t="s">
        <v>112</v>
      </c>
      <c r="C224" s="2">
        <v>43866</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row>
    <row r="225" spans="1:25" x14ac:dyDescent="0.25">
      <c r="A225" t="s">
        <v>56</v>
      </c>
      <c r="B225" s="5" t="s">
        <v>113</v>
      </c>
      <c r="C225" s="2">
        <v>43866</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row>
    <row r="226" spans="1:25" x14ac:dyDescent="0.25">
      <c r="A226" t="s">
        <v>57</v>
      </c>
      <c r="B226" s="5" t="s">
        <v>110</v>
      </c>
      <c r="C226" s="2">
        <v>43866</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row>
    <row r="227" spans="1:25" x14ac:dyDescent="0.25">
      <c r="A227" t="s">
        <v>58</v>
      </c>
      <c r="B227" s="5" t="s">
        <v>111</v>
      </c>
      <c r="C227" s="2">
        <v>43866</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row>
    <row r="228" spans="1:25" x14ac:dyDescent="0.25">
      <c r="A228" t="s">
        <v>59</v>
      </c>
      <c r="B228" s="5" t="s">
        <v>112</v>
      </c>
      <c r="C228" s="2">
        <v>43866</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row>
    <row r="229" spans="1:25" x14ac:dyDescent="0.25">
      <c r="A229" t="s">
        <v>60</v>
      </c>
      <c r="B229" s="5" t="s">
        <v>113</v>
      </c>
      <c r="C229" s="2">
        <v>43866</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row>
    <row r="230" spans="1:25" x14ac:dyDescent="0.25">
      <c r="A230" t="s">
        <v>61</v>
      </c>
      <c r="B230" s="5" t="s">
        <v>110</v>
      </c>
      <c r="C230" s="2">
        <v>43866</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row>
    <row r="231" spans="1:25" x14ac:dyDescent="0.25">
      <c r="A231" t="s">
        <v>62</v>
      </c>
      <c r="B231" s="5" t="s">
        <v>111</v>
      </c>
      <c r="C231" s="2">
        <v>43866</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row>
    <row r="232" spans="1:25" x14ac:dyDescent="0.25">
      <c r="A232" t="s">
        <v>63</v>
      </c>
      <c r="B232" s="5" t="s">
        <v>112</v>
      </c>
      <c r="C232" s="2">
        <v>43866</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row>
    <row r="233" spans="1:25" x14ac:dyDescent="0.25">
      <c r="A233" t="s">
        <v>64</v>
      </c>
      <c r="B233" s="5" t="s">
        <v>113</v>
      </c>
      <c r="C233" s="2">
        <v>43866</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row>
    <row r="234" spans="1:25" x14ac:dyDescent="0.25">
      <c r="A234" t="s">
        <v>65</v>
      </c>
      <c r="B234" s="5" t="s">
        <v>110</v>
      </c>
      <c r="C234" s="2">
        <v>43866</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row>
    <row r="235" spans="1:25" x14ac:dyDescent="0.25">
      <c r="A235" t="s">
        <v>66</v>
      </c>
      <c r="B235" s="5" t="s">
        <v>111</v>
      </c>
      <c r="C235" s="2">
        <v>43866</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row>
    <row r="236" spans="1:25" x14ac:dyDescent="0.25">
      <c r="A236" t="s">
        <v>67</v>
      </c>
      <c r="B236" s="5" t="s">
        <v>112</v>
      </c>
      <c r="C236" s="2">
        <v>43866</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row>
    <row r="237" spans="1:25" x14ac:dyDescent="0.25">
      <c r="A237" t="s">
        <v>68</v>
      </c>
      <c r="B237" s="5" t="s">
        <v>113</v>
      </c>
      <c r="C237" s="2">
        <v>43866</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row>
    <row r="238" spans="1:25" x14ac:dyDescent="0.25">
      <c r="A238" t="s">
        <v>69</v>
      </c>
      <c r="B238" s="5" t="s">
        <v>110</v>
      </c>
      <c r="C238" s="2">
        <v>43866</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row>
    <row r="239" spans="1:25" x14ac:dyDescent="0.25">
      <c r="A239" t="s">
        <v>70</v>
      </c>
      <c r="B239" s="5" t="s">
        <v>111</v>
      </c>
      <c r="C239" s="2">
        <v>43866</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row>
    <row r="240" spans="1:25" x14ac:dyDescent="0.25">
      <c r="A240" t="s">
        <v>71</v>
      </c>
      <c r="B240" s="5" t="s">
        <v>112</v>
      </c>
      <c r="C240" s="2">
        <v>43866</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row>
    <row r="241" spans="1:25" x14ac:dyDescent="0.25">
      <c r="A241" t="s">
        <v>72</v>
      </c>
      <c r="B241" s="5" t="s">
        <v>113</v>
      </c>
      <c r="C241" s="2">
        <v>43866</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row>
    <row r="242" spans="1:25" x14ac:dyDescent="0.25">
      <c r="A242" t="s">
        <v>73</v>
      </c>
      <c r="B242" s="5" t="s">
        <v>110</v>
      </c>
      <c r="C242" s="2">
        <v>43866</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row>
    <row r="243" spans="1:25" x14ac:dyDescent="0.25">
      <c r="A243" t="s">
        <v>74</v>
      </c>
      <c r="B243" s="5" t="s">
        <v>111</v>
      </c>
      <c r="C243" s="2">
        <v>43866</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row>
    <row r="244" spans="1:25" x14ac:dyDescent="0.25">
      <c r="A244" t="s">
        <v>75</v>
      </c>
      <c r="B244" s="5" t="s">
        <v>112</v>
      </c>
      <c r="C244" s="2">
        <v>43866</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row>
    <row r="245" spans="1:25" x14ac:dyDescent="0.25">
      <c r="A245" t="s">
        <v>76</v>
      </c>
      <c r="B245" s="5" t="s">
        <v>113</v>
      </c>
      <c r="C245" s="2">
        <v>43866</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row>
    <row r="246" spans="1:25" x14ac:dyDescent="0.25">
      <c r="A246" t="s">
        <v>77</v>
      </c>
      <c r="B246" s="5" t="s">
        <v>110</v>
      </c>
      <c r="C246" s="2">
        <v>43866</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row>
    <row r="247" spans="1:25" x14ac:dyDescent="0.25">
      <c r="A247" t="s">
        <v>78</v>
      </c>
      <c r="B247" s="5" t="s">
        <v>111</v>
      </c>
      <c r="C247" s="2">
        <v>43866</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row>
    <row r="248" spans="1:25" x14ac:dyDescent="0.25">
      <c r="A248" t="s">
        <v>79</v>
      </c>
      <c r="B248" s="5" t="s">
        <v>112</v>
      </c>
      <c r="C248" s="2">
        <v>43866</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row>
    <row r="249" spans="1:25" x14ac:dyDescent="0.25">
      <c r="A249" t="s">
        <v>80</v>
      </c>
      <c r="B249" s="5" t="s">
        <v>113</v>
      </c>
      <c r="C249" s="2">
        <v>43866</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row>
    <row r="250" spans="1:25" x14ac:dyDescent="0.25">
      <c r="A250" t="s">
        <v>81</v>
      </c>
      <c r="B250" s="5" t="s">
        <v>110</v>
      </c>
      <c r="C250" s="2">
        <v>43866</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row>
    <row r="251" spans="1:25" x14ac:dyDescent="0.25">
      <c r="A251" t="s">
        <v>82</v>
      </c>
      <c r="B251" s="5" t="s">
        <v>111</v>
      </c>
      <c r="C251" s="2">
        <v>43866</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row>
    <row r="252" spans="1:25" x14ac:dyDescent="0.25">
      <c r="A252" t="s">
        <v>83</v>
      </c>
      <c r="B252" s="5" t="s">
        <v>112</v>
      </c>
      <c r="C252" s="2">
        <v>43866</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row>
    <row r="253" spans="1:25" x14ac:dyDescent="0.25">
      <c r="A253" t="s">
        <v>84</v>
      </c>
      <c r="B253" s="5" t="s">
        <v>113</v>
      </c>
      <c r="C253" s="2">
        <v>43866</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row>
    <row r="254" spans="1:25" x14ac:dyDescent="0.25">
      <c r="A254" t="s">
        <v>0</v>
      </c>
      <c r="B254" s="5" t="s">
        <v>110</v>
      </c>
      <c r="C254" s="2">
        <v>43867</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row>
    <row r="255" spans="1:25" x14ac:dyDescent="0.25">
      <c r="A255" t="s">
        <v>1</v>
      </c>
      <c r="B255" s="5" t="s">
        <v>111</v>
      </c>
      <c r="C255" s="2">
        <v>43867</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row>
    <row r="256" spans="1:25" x14ac:dyDescent="0.25">
      <c r="A256" t="s">
        <v>2</v>
      </c>
      <c r="B256" s="5" t="s">
        <v>112</v>
      </c>
      <c r="C256" s="2">
        <v>43867</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row>
    <row r="257" spans="1:25" x14ac:dyDescent="0.25">
      <c r="A257" t="s">
        <v>3</v>
      </c>
      <c r="B257" s="5" t="s">
        <v>113</v>
      </c>
      <c r="C257" s="2">
        <v>43867</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row>
    <row r="258" spans="1:25" x14ac:dyDescent="0.25">
      <c r="A258" t="s">
        <v>4</v>
      </c>
      <c r="B258" s="5" t="s">
        <v>110</v>
      </c>
      <c r="C258" s="2">
        <v>43867</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row>
    <row r="259" spans="1:25" x14ac:dyDescent="0.25">
      <c r="A259" t="s">
        <v>5</v>
      </c>
      <c r="B259" s="5" t="s">
        <v>111</v>
      </c>
      <c r="C259" s="2">
        <v>43867</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row>
    <row r="260" spans="1:25" x14ac:dyDescent="0.25">
      <c r="A260" t="s">
        <v>6</v>
      </c>
      <c r="B260" s="5" t="s">
        <v>112</v>
      </c>
      <c r="C260" s="2">
        <v>43867</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row>
    <row r="261" spans="1:25" x14ac:dyDescent="0.25">
      <c r="A261" t="s">
        <v>7</v>
      </c>
      <c r="B261" s="5" t="s">
        <v>113</v>
      </c>
      <c r="C261" s="2">
        <v>43867</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row>
    <row r="262" spans="1:25" x14ac:dyDescent="0.25">
      <c r="A262" t="s">
        <v>8</v>
      </c>
      <c r="B262" s="5" t="s">
        <v>110</v>
      </c>
      <c r="C262" s="2">
        <v>43867</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row>
    <row r="263" spans="1:25" x14ac:dyDescent="0.25">
      <c r="A263" t="s">
        <v>9</v>
      </c>
      <c r="B263" s="5" t="s">
        <v>111</v>
      </c>
      <c r="C263" s="2">
        <v>43867</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row>
    <row r="264" spans="1:25" x14ac:dyDescent="0.25">
      <c r="A264" t="s">
        <v>10</v>
      </c>
      <c r="B264" s="5" t="s">
        <v>112</v>
      </c>
      <c r="C264" s="2">
        <v>43867</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row>
    <row r="265" spans="1:25" x14ac:dyDescent="0.25">
      <c r="A265" t="s">
        <v>11</v>
      </c>
      <c r="B265" s="5" t="s">
        <v>113</v>
      </c>
      <c r="C265" s="2">
        <v>43867</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row>
    <row r="266" spans="1:25" x14ac:dyDescent="0.25">
      <c r="A266" t="s">
        <v>12</v>
      </c>
      <c r="B266" s="5" t="s">
        <v>110</v>
      </c>
      <c r="C266" s="2">
        <v>43867</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row>
    <row r="267" spans="1:25" x14ac:dyDescent="0.25">
      <c r="A267" t="s">
        <v>13</v>
      </c>
      <c r="B267" s="5" t="s">
        <v>111</v>
      </c>
      <c r="C267" s="2">
        <v>43867</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row>
    <row r="268" spans="1:25" x14ac:dyDescent="0.25">
      <c r="A268" t="s">
        <v>14</v>
      </c>
      <c r="B268" s="5" t="s">
        <v>112</v>
      </c>
      <c r="C268" s="2">
        <v>43867</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row>
    <row r="269" spans="1:25" x14ac:dyDescent="0.25">
      <c r="A269" t="s">
        <v>15</v>
      </c>
      <c r="B269" s="5" t="s">
        <v>113</v>
      </c>
      <c r="C269" s="2">
        <v>43867</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row>
    <row r="270" spans="1:25" x14ac:dyDescent="0.25">
      <c r="A270" t="s">
        <v>17</v>
      </c>
      <c r="B270" s="5" t="s">
        <v>110</v>
      </c>
      <c r="C270" s="2">
        <v>43867</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row>
    <row r="271" spans="1:25" x14ac:dyDescent="0.25">
      <c r="A271" t="s">
        <v>18</v>
      </c>
      <c r="B271" s="5" t="s">
        <v>111</v>
      </c>
      <c r="C271" s="2">
        <v>43867</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row>
    <row r="272" spans="1:25" x14ac:dyDescent="0.25">
      <c r="A272" t="s">
        <v>19</v>
      </c>
      <c r="B272" s="5" t="s">
        <v>112</v>
      </c>
      <c r="C272" s="2">
        <v>43867</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row>
    <row r="273" spans="1:25" x14ac:dyDescent="0.25">
      <c r="A273" t="s">
        <v>20</v>
      </c>
      <c r="B273" s="5" t="s">
        <v>113</v>
      </c>
      <c r="C273" s="2">
        <v>43867</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row>
    <row r="274" spans="1:25" x14ac:dyDescent="0.25">
      <c r="A274" t="s">
        <v>21</v>
      </c>
      <c r="B274" s="5" t="s">
        <v>110</v>
      </c>
      <c r="C274" s="2">
        <v>43867</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row>
    <row r="275" spans="1:25" x14ac:dyDescent="0.25">
      <c r="A275" t="s">
        <v>22</v>
      </c>
      <c r="B275" s="5" t="s">
        <v>111</v>
      </c>
      <c r="C275" s="2">
        <v>43867</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row>
    <row r="276" spans="1:25" x14ac:dyDescent="0.25">
      <c r="A276" t="s">
        <v>23</v>
      </c>
      <c r="B276" s="5" t="s">
        <v>112</v>
      </c>
      <c r="C276" s="2">
        <v>43867</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row>
    <row r="277" spans="1:25" x14ac:dyDescent="0.25">
      <c r="A277" t="s">
        <v>24</v>
      </c>
      <c r="B277" s="5" t="s">
        <v>113</v>
      </c>
      <c r="C277" s="2">
        <v>43867</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row>
    <row r="278" spans="1:25" x14ac:dyDescent="0.25">
      <c r="A278" t="s">
        <v>25</v>
      </c>
      <c r="B278" s="5" t="s">
        <v>110</v>
      </c>
      <c r="C278" s="2">
        <v>43867</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row>
    <row r="279" spans="1:25" x14ac:dyDescent="0.25">
      <c r="A279" t="s">
        <v>26</v>
      </c>
      <c r="B279" s="5" t="s">
        <v>111</v>
      </c>
      <c r="C279" s="2">
        <v>43867</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row>
    <row r="280" spans="1:25" x14ac:dyDescent="0.25">
      <c r="A280" t="s">
        <v>27</v>
      </c>
      <c r="B280" s="5" t="s">
        <v>112</v>
      </c>
      <c r="C280" s="2">
        <v>43867</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row>
    <row r="281" spans="1:25" x14ac:dyDescent="0.25">
      <c r="A281" t="s">
        <v>28</v>
      </c>
      <c r="B281" s="5" t="s">
        <v>113</v>
      </c>
      <c r="C281" s="2">
        <v>43867</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row>
    <row r="282" spans="1:25" x14ac:dyDescent="0.25">
      <c r="A282" t="s">
        <v>29</v>
      </c>
      <c r="B282" s="5" t="s">
        <v>110</v>
      </c>
      <c r="C282" s="2">
        <v>43867</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row>
    <row r="283" spans="1:25" x14ac:dyDescent="0.25">
      <c r="A283" t="s">
        <v>30</v>
      </c>
      <c r="B283" s="5" t="s">
        <v>111</v>
      </c>
      <c r="C283" s="2">
        <v>43867</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row>
    <row r="284" spans="1:25" x14ac:dyDescent="0.25">
      <c r="A284" t="s">
        <v>31</v>
      </c>
      <c r="B284" s="5" t="s">
        <v>112</v>
      </c>
      <c r="C284" s="2">
        <v>43867</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row>
    <row r="285" spans="1:25" x14ac:dyDescent="0.25">
      <c r="A285" t="s">
        <v>32</v>
      </c>
      <c r="B285" s="5" t="s">
        <v>113</v>
      </c>
      <c r="C285" s="2">
        <v>43867</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row>
    <row r="286" spans="1:25" x14ac:dyDescent="0.25">
      <c r="A286" t="s">
        <v>33</v>
      </c>
      <c r="B286" s="5" t="s">
        <v>110</v>
      </c>
      <c r="C286" s="2">
        <v>43867</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row>
    <row r="287" spans="1:25" x14ac:dyDescent="0.25">
      <c r="A287" t="s">
        <v>34</v>
      </c>
      <c r="B287" s="5" t="s">
        <v>111</v>
      </c>
      <c r="C287" s="2">
        <v>43867</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row>
    <row r="288" spans="1:25" x14ac:dyDescent="0.25">
      <c r="A288" t="s">
        <v>35</v>
      </c>
      <c r="B288" s="5" t="s">
        <v>112</v>
      </c>
      <c r="C288" s="2">
        <v>43867</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row>
    <row r="289" spans="1:25" x14ac:dyDescent="0.25">
      <c r="A289" t="s">
        <v>36</v>
      </c>
      <c r="B289" s="5" t="s">
        <v>113</v>
      </c>
      <c r="C289" s="2">
        <v>43867</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row>
    <row r="290" spans="1:25" x14ac:dyDescent="0.25">
      <c r="A290" t="s">
        <v>37</v>
      </c>
      <c r="B290" s="5" t="s">
        <v>110</v>
      </c>
      <c r="C290" s="2">
        <v>43867</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row>
    <row r="291" spans="1:25" x14ac:dyDescent="0.25">
      <c r="A291" t="s">
        <v>38</v>
      </c>
      <c r="B291" s="5" t="s">
        <v>111</v>
      </c>
      <c r="C291" s="2">
        <v>43867</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row>
    <row r="292" spans="1:25" x14ac:dyDescent="0.25">
      <c r="A292" t="s">
        <v>39</v>
      </c>
      <c r="B292" s="5" t="s">
        <v>112</v>
      </c>
      <c r="C292" s="2">
        <v>43867</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row>
    <row r="293" spans="1:25" x14ac:dyDescent="0.25">
      <c r="A293" t="s">
        <v>40</v>
      </c>
      <c r="B293" s="5" t="s">
        <v>113</v>
      </c>
      <c r="C293" s="2">
        <v>43867</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row>
    <row r="294" spans="1:25" x14ac:dyDescent="0.25">
      <c r="A294" t="s">
        <v>41</v>
      </c>
      <c r="B294" s="5" t="s">
        <v>110</v>
      </c>
      <c r="C294" s="2">
        <v>43867</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row>
    <row r="295" spans="1:25" x14ac:dyDescent="0.25">
      <c r="A295" t="s">
        <v>42</v>
      </c>
      <c r="B295" s="5" t="s">
        <v>111</v>
      </c>
      <c r="C295" s="2">
        <v>43867</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row>
    <row r="296" spans="1:25" x14ac:dyDescent="0.25">
      <c r="A296" t="s">
        <v>43</v>
      </c>
      <c r="B296" s="5" t="s">
        <v>112</v>
      </c>
      <c r="C296" s="2">
        <v>43867</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row>
    <row r="297" spans="1:25" x14ac:dyDescent="0.25">
      <c r="A297" t="s">
        <v>44</v>
      </c>
      <c r="B297" s="5" t="s">
        <v>113</v>
      </c>
      <c r="C297" s="2">
        <v>43867</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row>
    <row r="298" spans="1:25" x14ac:dyDescent="0.25">
      <c r="A298" t="s">
        <v>45</v>
      </c>
      <c r="B298" s="5" t="s">
        <v>110</v>
      </c>
      <c r="C298" s="2">
        <v>43867</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row>
    <row r="299" spans="1:25" x14ac:dyDescent="0.25">
      <c r="A299" t="s">
        <v>46</v>
      </c>
      <c r="B299" s="5" t="s">
        <v>111</v>
      </c>
      <c r="C299" s="2">
        <v>43867</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row>
    <row r="300" spans="1:25" x14ac:dyDescent="0.25">
      <c r="A300" t="s">
        <v>47</v>
      </c>
      <c r="B300" s="5" t="s">
        <v>112</v>
      </c>
      <c r="C300" s="2">
        <v>43867</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row>
    <row r="301" spans="1:25" x14ac:dyDescent="0.25">
      <c r="A301" t="s">
        <v>48</v>
      </c>
      <c r="B301" s="5" t="s">
        <v>113</v>
      </c>
      <c r="C301" s="2">
        <v>43867</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row>
    <row r="302" spans="1:25" x14ac:dyDescent="0.25">
      <c r="A302" t="s">
        <v>49</v>
      </c>
      <c r="B302" s="5" t="s">
        <v>110</v>
      </c>
      <c r="C302" s="2">
        <v>43867</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row>
    <row r="303" spans="1:25" x14ac:dyDescent="0.25">
      <c r="A303" t="s">
        <v>50</v>
      </c>
      <c r="B303" s="5" t="s">
        <v>111</v>
      </c>
      <c r="C303" s="2">
        <v>43867</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row>
    <row r="304" spans="1:25" x14ac:dyDescent="0.25">
      <c r="A304" t="s">
        <v>51</v>
      </c>
      <c r="B304" s="5" t="s">
        <v>112</v>
      </c>
      <c r="C304" s="2">
        <v>43867</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row>
    <row r="305" spans="1:25" x14ac:dyDescent="0.25">
      <c r="A305" t="s">
        <v>52</v>
      </c>
      <c r="B305" s="5" t="s">
        <v>113</v>
      </c>
      <c r="C305" s="2">
        <v>43867</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row>
    <row r="306" spans="1:25" x14ac:dyDescent="0.25">
      <c r="A306" t="s">
        <v>53</v>
      </c>
      <c r="B306" s="5" t="s">
        <v>110</v>
      </c>
      <c r="C306" s="2">
        <v>43867</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row>
    <row r="307" spans="1:25" x14ac:dyDescent="0.25">
      <c r="A307" t="s">
        <v>54</v>
      </c>
      <c r="B307" s="5" t="s">
        <v>111</v>
      </c>
      <c r="C307" s="2">
        <v>43867</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row>
    <row r="308" spans="1:25" x14ac:dyDescent="0.25">
      <c r="A308" t="s">
        <v>55</v>
      </c>
      <c r="B308" s="5" t="s">
        <v>112</v>
      </c>
      <c r="C308" s="2">
        <v>43867</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row>
    <row r="309" spans="1:25" x14ac:dyDescent="0.25">
      <c r="A309" t="s">
        <v>56</v>
      </c>
      <c r="B309" s="5" t="s">
        <v>113</v>
      </c>
      <c r="C309" s="2">
        <v>43867</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row>
    <row r="310" spans="1:25" x14ac:dyDescent="0.25">
      <c r="A310" t="s">
        <v>57</v>
      </c>
      <c r="B310" s="5" t="s">
        <v>110</v>
      </c>
      <c r="C310" s="2">
        <v>43867</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row>
    <row r="311" spans="1:25" x14ac:dyDescent="0.25">
      <c r="A311" t="s">
        <v>58</v>
      </c>
      <c r="B311" s="5" t="s">
        <v>111</v>
      </c>
      <c r="C311" s="2">
        <v>43867</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row>
    <row r="312" spans="1:25" x14ac:dyDescent="0.25">
      <c r="A312" t="s">
        <v>59</v>
      </c>
      <c r="B312" s="5" t="s">
        <v>112</v>
      </c>
      <c r="C312" s="2">
        <v>43867</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row>
    <row r="313" spans="1:25" x14ac:dyDescent="0.25">
      <c r="A313" t="s">
        <v>60</v>
      </c>
      <c r="B313" s="5" t="s">
        <v>113</v>
      </c>
      <c r="C313" s="2">
        <v>43867</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row>
    <row r="314" spans="1:25" x14ac:dyDescent="0.25">
      <c r="A314" t="s">
        <v>61</v>
      </c>
      <c r="B314" s="5" t="s">
        <v>110</v>
      </c>
      <c r="C314" s="2">
        <v>43867</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row>
    <row r="315" spans="1:25" x14ac:dyDescent="0.25">
      <c r="A315" t="s">
        <v>62</v>
      </c>
      <c r="B315" s="5" t="s">
        <v>111</v>
      </c>
      <c r="C315" s="2">
        <v>43867</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row>
    <row r="316" spans="1:25" x14ac:dyDescent="0.25">
      <c r="A316" t="s">
        <v>63</v>
      </c>
      <c r="B316" s="5" t="s">
        <v>112</v>
      </c>
      <c r="C316" s="2">
        <v>43867</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row>
    <row r="317" spans="1:25" x14ac:dyDescent="0.25">
      <c r="A317" t="s">
        <v>64</v>
      </c>
      <c r="B317" s="5" t="s">
        <v>113</v>
      </c>
      <c r="C317" s="2">
        <v>43867</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row>
    <row r="318" spans="1:25" x14ac:dyDescent="0.25">
      <c r="A318" t="s">
        <v>65</v>
      </c>
      <c r="B318" s="5" t="s">
        <v>110</v>
      </c>
      <c r="C318" s="2">
        <v>43867</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row>
    <row r="319" spans="1:25" x14ac:dyDescent="0.25">
      <c r="A319" t="s">
        <v>66</v>
      </c>
      <c r="B319" s="5" t="s">
        <v>111</v>
      </c>
      <c r="C319" s="2">
        <v>43867</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row>
    <row r="320" spans="1:25" x14ac:dyDescent="0.25">
      <c r="A320" t="s">
        <v>67</v>
      </c>
      <c r="B320" s="5" t="s">
        <v>112</v>
      </c>
      <c r="C320" s="2">
        <v>43867</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row>
    <row r="321" spans="1:25" x14ac:dyDescent="0.25">
      <c r="A321" t="s">
        <v>68</v>
      </c>
      <c r="B321" s="5" t="s">
        <v>113</v>
      </c>
      <c r="C321" s="2">
        <v>43867</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row>
    <row r="322" spans="1:25" x14ac:dyDescent="0.25">
      <c r="A322" t="s">
        <v>69</v>
      </c>
      <c r="B322" s="5" t="s">
        <v>110</v>
      </c>
      <c r="C322" s="2">
        <v>43867</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row>
    <row r="323" spans="1:25" x14ac:dyDescent="0.25">
      <c r="A323" t="s">
        <v>70</v>
      </c>
      <c r="B323" s="5" t="s">
        <v>111</v>
      </c>
      <c r="C323" s="2">
        <v>43867</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row>
    <row r="324" spans="1:25" x14ac:dyDescent="0.25">
      <c r="A324" t="s">
        <v>71</v>
      </c>
      <c r="B324" s="5" t="s">
        <v>112</v>
      </c>
      <c r="C324" s="2">
        <v>43867</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row>
    <row r="325" spans="1:25" x14ac:dyDescent="0.25">
      <c r="A325" t="s">
        <v>72</v>
      </c>
      <c r="B325" s="5" t="s">
        <v>113</v>
      </c>
      <c r="C325" s="2">
        <v>43867</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row>
    <row r="326" spans="1:25" x14ac:dyDescent="0.25">
      <c r="A326" t="s">
        <v>73</v>
      </c>
      <c r="B326" s="5" t="s">
        <v>110</v>
      </c>
      <c r="C326" s="2">
        <v>43867</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row>
    <row r="327" spans="1:25" x14ac:dyDescent="0.25">
      <c r="A327" t="s">
        <v>74</v>
      </c>
      <c r="B327" s="5" t="s">
        <v>111</v>
      </c>
      <c r="C327" s="2">
        <v>43867</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row>
    <row r="328" spans="1:25" x14ac:dyDescent="0.25">
      <c r="A328" t="s">
        <v>75</v>
      </c>
      <c r="B328" s="5" t="s">
        <v>112</v>
      </c>
      <c r="C328" s="2">
        <v>43867</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row>
    <row r="329" spans="1:25" x14ac:dyDescent="0.25">
      <c r="A329" t="s">
        <v>76</v>
      </c>
      <c r="B329" s="5" t="s">
        <v>113</v>
      </c>
      <c r="C329" s="2">
        <v>43867</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row>
    <row r="330" spans="1:25" x14ac:dyDescent="0.25">
      <c r="A330" t="s">
        <v>77</v>
      </c>
      <c r="B330" s="5" t="s">
        <v>110</v>
      </c>
      <c r="C330" s="2">
        <v>43867</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row>
    <row r="331" spans="1:25" x14ac:dyDescent="0.25">
      <c r="A331" t="s">
        <v>78</v>
      </c>
      <c r="B331" s="5" t="s">
        <v>111</v>
      </c>
      <c r="C331" s="2">
        <v>43867</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row>
    <row r="332" spans="1:25" x14ac:dyDescent="0.25">
      <c r="A332" t="s">
        <v>79</v>
      </c>
      <c r="B332" s="5" t="s">
        <v>112</v>
      </c>
      <c r="C332" s="2">
        <v>43867</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row>
    <row r="333" spans="1:25" x14ac:dyDescent="0.25">
      <c r="A333" t="s">
        <v>80</v>
      </c>
      <c r="B333" s="5" t="s">
        <v>113</v>
      </c>
      <c r="C333" s="2">
        <v>43867</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row>
    <row r="334" spans="1:25" x14ac:dyDescent="0.25">
      <c r="A334" t="s">
        <v>81</v>
      </c>
      <c r="B334" s="5" t="s">
        <v>110</v>
      </c>
      <c r="C334" s="2">
        <v>43867</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row>
    <row r="335" spans="1:25" x14ac:dyDescent="0.25">
      <c r="A335" t="s">
        <v>82</v>
      </c>
      <c r="B335" s="5" t="s">
        <v>111</v>
      </c>
      <c r="C335" s="2">
        <v>43867</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row>
    <row r="336" spans="1:25" x14ac:dyDescent="0.25">
      <c r="A336" t="s">
        <v>83</v>
      </c>
      <c r="B336" s="5" t="s">
        <v>112</v>
      </c>
      <c r="C336" s="2">
        <v>43867</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row>
    <row r="337" spans="1:25" x14ac:dyDescent="0.25">
      <c r="A337" t="s">
        <v>84</v>
      </c>
      <c r="B337" s="5" t="s">
        <v>113</v>
      </c>
      <c r="C337" s="2">
        <v>43867</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row>
    <row r="338" spans="1:25" x14ac:dyDescent="0.25">
      <c r="A338" t="s">
        <v>0</v>
      </c>
      <c r="B338" s="5" t="s">
        <v>110</v>
      </c>
      <c r="C338" s="2">
        <v>43868</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row>
    <row r="339" spans="1:25" x14ac:dyDescent="0.25">
      <c r="A339" t="s">
        <v>1</v>
      </c>
      <c r="B339" s="5" t="s">
        <v>111</v>
      </c>
      <c r="C339" s="2">
        <v>43868</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row>
    <row r="340" spans="1:25" x14ac:dyDescent="0.25">
      <c r="A340" t="s">
        <v>2</v>
      </c>
      <c r="B340" s="5" t="s">
        <v>112</v>
      </c>
      <c r="C340" s="2">
        <v>43868</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row>
    <row r="341" spans="1:25" x14ac:dyDescent="0.25">
      <c r="A341" t="s">
        <v>3</v>
      </c>
      <c r="B341" s="5" t="s">
        <v>113</v>
      </c>
      <c r="C341" s="2">
        <v>43868</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row>
    <row r="342" spans="1:25" x14ac:dyDescent="0.25">
      <c r="A342" t="s">
        <v>4</v>
      </c>
      <c r="B342" s="5" t="s">
        <v>110</v>
      </c>
      <c r="C342" s="2">
        <v>43868</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row>
    <row r="343" spans="1:25" x14ac:dyDescent="0.25">
      <c r="A343" t="s">
        <v>5</v>
      </c>
      <c r="B343" s="5" t="s">
        <v>111</v>
      </c>
      <c r="C343" s="2">
        <v>43868</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row>
    <row r="344" spans="1:25" x14ac:dyDescent="0.25">
      <c r="A344" t="s">
        <v>6</v>
      </c>
      <c r="B344" s="5" t="s">
        <v>112</v>
      </c>
      <c r="C344" s="2">
        <v>43868</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row>
    <row r="345" spans="1:25" x14ac:dyDescent="0.25">
      <c r="A345" t="s">
        <v>7</v>
      </c>
      <c r="B345" s="5" t="s">
        <v>113</v>
      </c>
      <c r="C345" s="2">
        <v>43868</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row>
    <row r="346" spans="1:25" x14ac:dyDescent="0.25">
      <c r="A346" t="s">
        <v>8</v>
      </c>
      <c r="B346" s="5" t="s">
        <v>110</v>
      </c>
      <c r="C346" s="2">
        <v>43868</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row>
    <row r="347" spans="1:25" x14ac:dyDescent="0.25">
      <c r="A347" t="s">
        <v>9</v>
      </c>
      <c r="B347" s="5" t="s">
        <v>111</v>
      </c>
      <c r="C347" s="2">
        <v>43868</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row>
    <row r="348" spans="1:25" x14ac:dyDescent="0.25">
      <c r="A348" t="s">
        <v>10</v>
      </c>
      <c r="B348" s="5" t="s">
        <v>112</v>
      </c>
      <c r="C348" s="2">
        <v>43868</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row>
    <row r="349" spans="1:25" x14ac:dyDescent="0.25">
      <c r="A349" t="s">
        <v>11</v>
      </c>
      <c r="B349" s="5" t="s">
        <v>113</v>
      </c>
      <c r="C349" s="2">
        <v>43868</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row>
    <row r="350" spans="1:25" x14ac:dyDescent="0.25">
      <c r="A350" t="s">
        <v>12</v>
      </c>
      <c r="B350" s="5" t="s">
        <v>110</v>
      </c>
      <c r="C350" s="2">
        <v>43868</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row>
    <row r="351" spans="1:25" x14ac:dyDescent="0.25">
      <c r="A351" t="s">
        <v>13</v>
      </c>
      <c r="B351" s="5" t="s">
        <v>111</v>
      </c>
      <c r="C351" s="2">
        <v>43868</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row>
    <row r="352" spans="1:25" x14ac:dyDescent="0.25">
      <c r="A352" t="s">
        <v>14</v>
      </c>
      <c r="B352" s="5" t="s">
        <v>112</v>
      </c>
      <c r="C352" s="2">
        <v>43868</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row>
    <row r="353" spans="1:25" x14ac:dyDescent="0.25">
      <c r="A353" t="s">
        <v>15</v>
      </c>
      <c r="B353" s="5" t="s">
        <v>113</v>
      </c>
      <c r="C353" s="2">
        <v>43868</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row>
    <row r="354" spans="1:25" x14ac:dyDescent="0.25">
      <c r="A354" t="s">
        <v>17</v>
      </c>
      <c r="B354" s="5" t="s">
        <v>110</v>
      </c>
      <c r="C354" s="2">
        <v>43868</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row>
    <row r="355" spans="1:25" x14ac:dyDescent="0.25">
      <c r="A355" t="s">
        <v>18</v>
      </c>
      <c r="B355" s="5" t="s">
        <v>111</v>
      </c>
      <c r="C355" s="2">
        <v>43868</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row>
    <row r="356" spans="1:25" x14ac:dyDescent="0.25">
      <c r="A356" t="s">
        <v>19</v>
      </c>
      <c r="B356" s="5" t="s">
        <v>112</v>
      </c>
      <c r="C356" s="2">
        <v>43868</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row>
    <row r="357" spans="1:25" x14ac:dyDescent="0.25">
      <c r="A357" t="s">
        <v>20</v>
      </c>
      <c r="B357" s="5" t="s">
        <v>113</v>
      </c>
      <c r="C357" s="2">
        <v>43868</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row>
    <row r="358" spans="1:25" x14ac:dyDescent="0.25">
      <c r="A358" t="s">
        <v>21</v>
      </c>
      <c r="B358" s="5" t="s">
        <v>110</v>
      </c>
      <c r="C358" s="2">
        <v>43868</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row>
    <row r="359" spans="1:25" x14ac:dyDescent="0.25">
      <c r="A359" t="s">
        <v>22</v>
      </c>
      <c r="B359" s="5" t="s">
        <v>111</v>
      </c>
      <c r="C359" s="2">
        <v>43868</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row>
    <row r="360" spans="1:25" x14ac:dyDescent="0.25">
      <c r="A360" t="s">
        <v>23</v>
      </c>
      <c r="B360" s="5" t="s">
        <v>112</v>
      </c>
      <c r="C360" s="2">
        <v>43868</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row>
    <row r="361" spans="1:25" x14ac:dyDescent="0.25">
      <c r="A361" t="s">
        <v>24</v>
      </c>
      <c r="B361" s="5" t="s">
        <v>113</v>
      </c>
      <c r="C361" s="2">
        <v>43868</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row>
    <row r="362" spans="1:25" x14ac:dyDescent="0.25">
      <c r="A362" t="s">
        <v>25</v>
      </c>
      <c r="B362" s="5" t="s">
        <v>110</v>
      </c>
      <c r="C362" s="2">
        <v>43868</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row>
    <row r="363" spans="1:25" x14ac:dyDescent="0.25">
      <c r="A363" t="s">
        <v>26</v>
      </c>
      <c r="B363" s="5" t="s">
        <v>111</v>
      </c>
      <c r="C363" s="2">
        <v>43868</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row>
    <row r="364" spans="1:25" x14ac:dyDescent="0.25">
      <c r="A364" t="s">
        <v>27</v>
      </c>
      <c r="B364" s="5" t="s">
        <v>112</v>
      </c>
      <c r="C364" s="2">
        <v>43868</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row>
    <row r="365" spans="1:25" x14ac:dyDescent="0.25">
      <c r="A365" t="s">
        <v>28</v>
      </c>
      <c r="B365" s="5" t="s">
        <v>113</v>
      </c>
      <c r="C365" s="2">
        <v>43868</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row>
    <row r="366" spans="1:25" x14ac:dyDescent="0.25">
      <c r="A366" t="s">
        <v>29</v>
      </c>
      <c r="B366" s="5" t="s">
        <v>110</v>
      </c>
      <c r="C366" s="2">
        <v>43868</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row>
    <row r="367" spans="1:25" x14ac:dyDescent="0.25">
      <c r="A367" t="s">
        <v>30</v>
      </c>
      <c r="B367" s="5" t="s">
        <v>111</v>
      </c>
      <c r="C367" s="2">
        <v>43868</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row>
    <row r="368" spans="1:25" x14ac:dyDescent="0.25">
      <c r="A368" t="s">
        <v>31</v>
      </c>
      <c r="B368" s="5" t="s">
        <v>112</v>
      </c>
      <c r="C368" s="2">
        <v>43868</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row>
    <row r="369" spans="1:25" x14ac:dyDescent="0.25">
      <c r="A369" t="s">
        <v>32</v>
      </c>
      <c r="B369" s="5" t="s">
        <v>113</v>
      </c>
      <c r="C369" s="2">
        <v>43868</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row>
    <row r="370" spans="1:25" x14ac:dyDescent="0.25">
      <c r="A370" t="s">
        <v>33</v>
      </c>
      <c r="B370" s="5" t="s">
        <v>110</v>
      </c>
      <c r="C370" s="2">
        <v>43868</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row>
    <row r="371" spans="1:25" x14ac:dyDescent="0.25">
      <c r="A371" t="s">
        <v>34</v>
      </c>
      <c r="B371" s="5" t="s">
        <v>111</v>
      </c>
      <c r="C371" s="2">
        <v>43868</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row>
    <row r="372" spans="1:25" x14ac:dyDescent="0.25">
      <c r="A372" t="s">
        <v>35</v>
      </c>
      <c r="B372" s="5" t="s">
        <v>112</v>
      </c>
      <c r="C372" s="2">
        <v>43868</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row>
    <row r="373" spans="1:25" x14ac:dyDescent="0.25">
      <c r="A373" t="s">
        <v>36</v>
      </c>
      <c r="B373" s="5" t="s">
        <v>113</v>
      </c>
      <c r="C373" s="2">
        <v>43868</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row>
    <row r="374" spans="1:25" x14ac:dyDescent="0.25">
      <c r="A374" t="s">
        <v>37</v>
      </c>
      <c r="B374" s="5" t="s">
        <v>110</v>
      </c>
      <c r="C374" s="2">
        <v>43868</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row>
    <row r="375" spans="1:25" x14ac:dyDescent="0.25">
      <c r="A375" t="s">
        <v>38</v>
      </c>
      <c r="B375" s="5" t="s">
        <v>111</v>
      </c>
      <c r="C375" s="2">
        <v>43868</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row>
    <row r="376" spans="1:25" x14ac:dyDescent="0.25">
      <c r="A376" t="s">
        <v>39</v>
      </c>
      <c r="B376" s="5" t="s">
        <v>112</v>
      </c>
      <c r="C376" s="2">
        <v>43868</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row>
    <row r="377" spans="1:25" x14ac:dyDescent="0.25">
      <c r="A377" t="s">
        <v>40</v>
      </c>
      <c r="B377" s="5" t="s">
        <v>113</v>
      </c>
      <c r="C377" s="2">
        <v>43868</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row>
    <row r="378" spans="1:25" x14ac:dyDescent="0.25">
      <c r="A378" t="s">
        <v>41</v>
      </c>
      <c r="B378" s="5" t="s">
        <v>110</v>
      </c>
      <c r="C378" s="2">
        <v>43868</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row>
    <row r="379" spans="1:25" x14ac:dyDescent="0.25">
      <c r="A379" t="s">
        <v>42</v>
      </c>
      <c r="B379" s="5" t="s">
        <v>111</v>
      </c>
      <c r="C379" s="2">
        <v>43868</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row>
    <row r="380" spans="1:25" x14ac:dyDescent="0.25">
      <c r="A380" t="s">
        <v>43</v>
      </c>
      <c r="B380" s="5" t="s">
        <v>112</v>
      </c>
      <c r="C380" s="2">
        <v>43868</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row>
    <row r="381" spans="1:25" x14ac:dyDescent="0.25">
      <c r="A381" t="s">
        <v>44</v>
      </c>
      <c r="B381" s="5" t="s">
        <v>113</v>
      </c>
      <c r="C381" s="2">
        <v>43868</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row>
    <row r="382" spans="1:25" x14ac:dyDescent="0.25">
      <c r="A382" t="s">
        <v>45</v>
      </c>
      <c r="B382" s="5" t="s">
        <v>110</v>
      </c>
      <c r="C382" s="2">
        <v>43868</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row>
    <row r="383" spans="1:25" x14ac:dyDescent="0.25">
      <c r="A383" t="s">
        <v>46</v>
      </c>
      <c r="B383" s="5" t="s">
        <v>111</v>
      </c>
      <c r="C383" s="2">
        <v>43868</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row>
    <row r="384" spans="1:25" x14ac:dyDescent="0.25">
      <c r="A384" t="s">
        <v>47</v>
      </c>
      <c r="B384" s="5" t="s">
        <v>112</v>
      </c>
      <c r="C384" s="2">
        <v>43868</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row>
    <row r="385" spans="1:25" x14ac:dyDescent="0.25">
      <c r="A385" t="s">
        <v>48</v>
      </c>
      <c r="B385" s="5" t="s">
        <v>113</v>
      </c>
      <c r="C385" s="2">
        <v>43868</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row>
    <row r="386" spans="1:25" x14ac:dyDescent="0.25">
      <c r="A386" t="s">
        <v>49</v>
      </c>
      <c r="B386" s="5" t="s">
        <v>110</v>
      </c>
      <c r="C386" s="2">
        <v>43868</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row>
    <row r="387" spans="1:25" x14ac:dyDescent="0.25">
      <c r="A387" t="s">
        <v>50</v>
      </c>
      <c r="B387" s="5" t="s">
        <v>111</v>
      </c>
      <c r="C387" s="2">
        <v>43868</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row>
    <row r="388" spans="1:25" x14ac:dyDescent="0.25">
      <c r="A388" t="s">
        <v>51</v>
      </c>
      <c r="B388" s="5" t="s">
        <v>112</v>
      </c>
      <c r="C388" s="2">
        <v>43868</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row>
    <row r="389" spans="1:25" x14ac:dyDescent="0.25">
      <c r="A389" t="s">
        <v>52</v>
      </c>
      <c r="B389" s="5" t="s">
        <v>113</v>
      </c>
      <c r="C389" s="2">
        <v>43868</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row>
    <row r="390" spans="1:25" x14ac:dyDescent="0.25">
      <c r="A390" t="s">
        <v>53</v>
      </c>
      <c r="B390" s="5" t="s">
        <v>110</v>
      </c>
      <c r="C390" s="2">
        <v>43868</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row>
    <row r="391" spans="1:25" x14ac:dyDescent="0.25">
      <c r="A391" t="s">
        <v>54</v>
      </c>
      <c r="B391" s="5" t="s">
        <v>111</v>
      </c>
      <c r="C391" s="2">
        <v>43868</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row>
    <row r="392" spans="1:25" x14ac:dyDescent="0.25">
      <c r="A392" t="s">
        <v>55</v>
      </c>
      <c r="B392" s="5" t="s">
        <v>112</v>
      </c>
      <c r="C392" s="2">
        <v>43868</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row>
    <row r="393" spans="1:25" x14ac:dyDescent="0.25">
      <c r="A393" t="s">
        <v>56</v>
      </c>
      <c r="B393" s="5" t="s">
        <v>113</v>
      </c>
      <c r="C393" s="2">
        <v>43868</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row>
    <row r="394" spans="1:25" x14ac:dyDescent="0.25">
      <c r="A394" t="s">
        <v>57</v>
      </c>
      <c r="B394" s="5" t="s">
        <v>110</v>
      </c>
      <c r="C394" s="2">
        <v>43868</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row>
    <row r="395" spans="1:25" x14ac:dyDescent="0.25">
      <c r="A395" t="s">
        <v>58</v>
      </c>
      <c r="B395" s="5" t="s">
        <v>111</v>
      </c>
      <c r="C395" s="2">
        <v>43868</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row>
    <row r="396" spans="1:25" x14ac:dyDescent="0.25">
      <c r="A396" t="s">
        <v>59</v>
      </c>
      <c r="B396" s="5" t="s">
        <v>112</v>
      </c>
      <c r="C396" s="2">
        <v>43868</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row>
    <row r="397" spans="1:25" x14ac:dyDescent="0.25">
      <c r="A397" t="s">
        <v>60</v>
      </c>
      <c r="B397" s="5" t="s">
        <v>113</v>
      </c>
      <c r="C397" s="2">
        <v>43868</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row>
    <row r="398" spans="1:25" x14ac:dyDescent="0.25">
      <c r="A398" t="s">
        <v>61</v>
      </c>
      <c r="B398" s="5" t="s">
        <v>110</v>
      </c>
      <c r="C398" s="2">
        <v>43868</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row>
    <row r="399" spans="1:25" x14ac:dyDescent="0.25">
      <c r="A399" t="s">
        <v>62</v>
      </c>
      <c r="B399" s="5" t="s">
        <v>111</v>
      </c>
      <c r="C399" s="2">
        <v>43868</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row>
    <row r="400" spans="1:25" x14ac:dyDescent="0.25">
      <c r="A400" t="s">
        <v>63</v>
      </c>
      <c r="B400" s="5" t="s">
        <v>112</v>
      </c>
      <c r="C400" s="2">
        <v>43868</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row>
    <row r="401" spans="1:25" x14ac:dyDescent="0.25">
      <c r="A401" t="s">
        <v>64</v>
      </c>
      <c r="B401" s="5" t="s">
        <v>113</v>
      </c>
      <c r="C401" s="2">
        <v>43868</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row>
    <row r="402" spans="1:25" x14ac:dyDescent="0.25">
      <c r="A402" t="s">
        <v>65</v>
      </c>
      <c r="B402" s="5" t="s">
        <v>110</v>
      </c>
      <c r="C402" s="2">
        <v>43868</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row>
    <row r="403" spans="1:25" x14ac:dyDescent="0.25">
      <c r="A403" t="s">
        <v>66</v>
      </c>
      <c r="B403" s="5" t="s">
        <v>111</v>
      </c>
      <c r="C403" s="2">
        <v>43868</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row>
    <row r="404" spans="1:25" x14ac:dyDescent="0.25">
      <c r="A404" t="s">
        <v>67</v>
      </c>
      <c r="B404" s="5" t="s">
        <v>112</v>
      </c>
      <c r="C404" s="2">
        <v>43868</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row>
    <row r="405" spans="1:25" x14ac:dyDescent="0.25">
      <c r="A405" t="s">
        <v>68</v>
      </c>
      <c r="B405" s="5" t="s">
        <v>113</v>
      </c>
      <c r="C405" s="2">
        <v>43868</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row>
    <row r="406" spans="1:25" x14ac:dyDescent="0.25">
      <c r="A406" t="s">
        <v>69</v>
      </c>
      <c r="B406" s="5" t="s">
        <v>110</v>
      </c>
      <c r="C406" s="2">
        <v>43868</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row>
    <row r="407" spans="1:25" x14ac:dyDescent="0.25">
      <c r="A407" t="s">
        <v>70</v>
      </c>
      <c r="B407" s="5" t="s">
        <v>111</v>
      </c>
      <c r="C407" s="2">
        <v>43868</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row>
    <row r="408" spans="1:25" x14ac:dyDescent="0.25">
      <c r="A408" t="s">
        <v>71</v>
      </c>
      <c r="B408" s="5" t="s">
        <v>112</v>
      </c>
      <c r="C408" s="2">
        <v>43868</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row>
    <row r="409" spans="1:25" x14ac:dyDescent="0.25">
      <c r="A409" t="s">
        <v>72</v>
      </c>
      <c r="B409" s="5" t="s">
        <v>113</v>
      </c>
      <c r="C409" s="2">
        <v>43868</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row>
    <row r="410" spans="1:25" x14ac:dyDescent="0.25">
      <c r="A410" t="s">
        <v>73</v>
      </c>
      <c r="B410" s="5" t="s">
        <v>110</v>
      </c>
      <c r="C410" s="2">
        <v>43868</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row>
    <row r="411" spans="1:25" x14ac:dyDescent="0.25">
      <c r="A411" t="s">
        <v>74</v>
      </c>
      <c r="B411" s="5" t="s">
        <v>111</v>
      </c>
      <c r="C411" s="2">
        <v>43868</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row>
    <row r="412" spans="1:25" x14ac:dyDescent="0.25">
      <c r="A412" t="s">
        <v>75</v>
      </c>
      <c r="B412" s="5" t="s">
        <v>112</v>
      </c>
      <c r="C412" s="2">
        <v>43868</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row>
    <row r="413" spans="1:25" x14ac:dyDescent="0.25">
      <c r="A413" t="s">
        <v>76</v>
      </c>
      <c r="B413" s="5" t="s">
        <v>113</v>
      </c>
      <c r="C413" s="2">
        <v>43868</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row>
    <row r="414" spans="1:25" x14ac:dyDescent="0.25">
      <c r="A414" t="s">
        <v>77</v>
      </c>
      <c r="B414" s="5" t="s">
        <v>110</v>
      </c>
      <c r="C414" s="2">
        <v>43868</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row>
    <row r="415" spans="1:25" x14ac:dyDescent="0.25">
      <c r="A415" t="s">
        <v>78</v>
      </c>
      <c r="B415" s="5" t="s">
        <v>111</v>
      </c>
      <c r="C415" s="2">
        <v>43868</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row>
    <row r="416" spans="1:25" x14ac:dyDescent="0.25">
      <c r="A416" t="s">
        <v>79</v>
      </c>
      <c r="B416" s="5" t="s">
        <v>112</v>
      </c>
      <c r="C416" s="2">
        <v>43868</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row>
    <row r="417" spans="1:25" x14ac:dyDescent="0.25">
      <c r="A417" t="s">
        <v>80</v>
      </c>
      <c r="B417" s="5" t="s">
        <v>113</v>
      </c>
      <c r="C417" s="2">
        <v>43868</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row>
    <row r="418" spans="1:25" x14ac:dyDescent="0.25">
      <c r="A418" t="s">
        <v>81</v>
      </c>
      <c r="B418" s="5" t="s">
        <v>110</v>
      </c>
      <c r="C418" s="2">
        <v>43868</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row>
    <row r="419" spans="1:25" x14ac:dyDescent="0.25">
      <c r="A419" t="s">
        <v>82</v>
      </c>
      <c r="B419" s="5" t="s">
        <v>111</v>
      </c>
      <c r="C419" s="2">
        <v>43868</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row>
    <row r="420" spans="1:25" x14ac:dyDescent="0.25">
      <c r="A420" t="s">
        <v>83</v>
      </c>
      <c r="B420" s="5" t="s">
        <v>112</v>
      </c>
      <c r="C420" s="2">
        <v>43868</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row>
    <row r="421" spans="1:25" x14ac:dyDescent="0.25">
      <c r="A421" t="s">
        <v>84</v>
      </c>
      <c r="B421" s="5" t="s">
        <v>113</v>
      </c>
      <c r="C421" s="2">
        <v>43868</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row>
    <row r="422" spans="1:25" x14ac:dyDescent="0.25">
      <c r="A422" t="s">
        <v>0</v>
      </c>
      <c r="B422" s="5" t="s">
        <v>110</v>
      </c>
      <c r="C422" s="2">
        <v>43871</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row>
    <row r="423" spans="1:25" x14ac:dyDescent="0.25">
      <c r="A423" t="s">
        <v>1</v>
      </c>
      <c r="B423" s="5" t="s">
        <v>111</v>
      </c>
      <c r="C423" s="2">
        <v>43871</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row>
    <row r="424" spans="1:25" x14ac:dyDescent="0.25">
      <c r="A424" t="s">
        <v>2</v>
      </c>
      <c r="B424" s="5" t="s">
        <v>112</v>
      </c>
      <c r="C424" s="2">
        <v>43871</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row>
    <row r="425" spans="1:25" x14ac:dyDescent="0.25">
      <c r="A425" t="s">
        <v>3</v>
      </c>
      <c r="B425" s="5" t="s">
        <v>113</v>
      </c>
      <c r="C425" s="2">
        <v>43871</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row>
    <row r="426" spans="1:25" x14ac:dyDescent="0.25">
      <c r="A426" t="s">
        <v>4</v>
      </c>
      <c r="B426" s="5" t="s">
        <v>110</v>
      </c>
      <c r="C426" s="2">
        <v>43871</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row>
    <row r="427" spans="1:25" x14ac:dyDescent="0.25">
      <c r="A427" t="s">
        <v>5</v>
      </c>
      <c r="B427" s="5" t="s">
        <v>111</v>
      </c>
      <c r="C427" s="2">
        <v>43871</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row>
    <row r="428" spans="1:25" x14ac:dyDescent="0.25">
      <c r="A428" t="s">
        <v>6</v>
      </c>
      <c r="B428" s="5" t="s">
        <v>112</v>
      </c>
      <c r="C428" s="2">
        <v>43871</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row>
    <row r="429" spans="1:25" x14ac:dyDescent="0.25">
      <c r="A429" t="s">
        <v>7</v>
      </c>
      <c r="B429" s="5" t="s">
        <v>113</v>
      </c>
      <c r="C429" s="2">
        <v>43871</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row>
    <row r="430" spans="1:25" x14ac:dyDescent="0.25">
      <c r="A430" t="s">
        <v>8</v>
      </c>
      <c r="B430" s="5" t="s">
        <v>110</v>
      </c>
      <c r="C430" s="2">
        <v>43871</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row>
    <row r="431" spans="1:25" x14ac:dyDescent="0.25">
      <c r="A431" t="s">
        <v>9</v>
      </c>
      <c r="B431" s="5" t="s">
        <v>111</v>
      </c>
      <c r="C431" s="2">
        <v>43871</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row>
    <row r="432" spans="1:25" x14ac:dyDescent="0.25">
      <c r="A432" t="s">
        <v>10</v>
      </c>
      <c r="B432" s="5" t="s">
        <v>112</v>
      </c>
      <c r="C432" s="2">
        <v>43871</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row>
    <row r="433" spans="1:25" x14ac:dyDescent="0.25">
      <c r="A433" t="s">
        <v>11</v>
      </c>
      <c r="B433" s="5" t="s">
        <v>113</v>
      </c>
      <c r="C433" s="2">
        <v>43871</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row>
    <row r="434" spans="1:25" x14ac:dyDescent="0.25">
      <c r="A434" t="s">
        <v>12</v>
      </c>
      <c r="B434" s="5" t="s">
        <v>110</v>
      </c>
      <c r="C434" s="2">
        <v>43871</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row>
    <row r="435" spans="1:25" x14ac:dyDescent="0.25">
      <c r="A435" t="s">
        <v>13</v>
      </c>
      <c r="B435" s="5" t="s">
        <v>111</v>
      </c>
      <c r="C435" s="2">
        <v>43871</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row>
    <row r="436" spans="1:25" x14ac:dyDescent="0.25">
      <c r="A436" t="s">
        <v>14</v>
      </c>
      <c r="B436" s="5" t="s">
        <v>112</v>
      </c>
      <c r="C436" s="2">
        <v>43871</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row>
    <row r="437" spans="1:25" x14ac:dyDescent="0.25">
      <c r="A437" t="s">
        <v>15</v>
      </c>
      <c r="B437" s="5" t="s">
        <v>113</v>
      </c>
      <c r="C437" s="2">
        <v>43871</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row>
    <row r="438" spans="1:25" x14ac:dyDescent="0.25">
      <c r="A438" t="s">
        <v>17</v>
      </c>
      <c r="B438" s="5" t="s">
        <v>110</v>
      </c>
      <c r="C438" s="2">
        <v>43871</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row>
    <row r="439" spans="1:25" x14ac:dyDescent="0.25">
      <c r="A439" t="s">
        <v>18</v>
      </c>
      <c r="B439" s="5" t="s">
        <v>111</v>
      </c>
      <c r="C439" s="2">
        <v>43871</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row>
    <row r="440" spans="1:25" x14ac:dyDescent="0.25">
      <c r="A440" t="s">
        <v>19</v>
      </c>
      <c r="B440" s="5" t="s">
        <v>112</v>
      </c>
      <c r="C440" s="2">
        <v>43871</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row>
    <row r="441" spans="1:25" x14ac:dyDescent="0.25">
      <c r="A441" t="s">
        <v>20</v>
      </c>
      <c r="B441" s="5" t="s">
        <v>113</v>
      </c>
      <c r="C441" s="2">
        <v>43871</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row>
    <row r="442" spans="1:25" x14ac:dyDescent="0.25">
      <c r="A442" t="s">
        <v>21</v>
      </c>
      <c r="B442" s="5" t="s">
        <v>110</v>
      </c>
      <c r="C442" s="2">
        <v>43871</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row>
    <row r="443" spans="1:25" x14ac:dyDescent="0.25">
      <c r="A443" t="s">
        <v>22</v>
      </c>
      <c r="B443" s="5" t="s">
        <v>111</v>
      </c>
      <c r="C443" s="2">
        <v>43871</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row>
    <row r="444" spans="1:25" x14ac:dyDescent="0.25">
      <c r="A444" t="s">
        <v>23</v>
      </c>
      <c r="B444" s="5" t="s">
        <v>112</v>
      </c>
      <c r="C444" s="2">
        <v>43871</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row>
    <row r="445" spans="1:25" x14ac:dyDescent="0.25">
      <c r="A445" t="s">
        <v>24</v>
      </c>
      <c r="B445" s="5" t="s">
        <v>113</v>
      </c>
      <c r="C445" s="2">
        <v>43871</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row>
    <row r="446" spans="1:25" x14ac:dyDescent="0.25">
      <c r="A446" t="s">
        <v>25</v>
      </c>
      <c r="B446" s="5" t="s">
        <v>110</v>
      </c>
      <c r="C446" s="2">
        <v>43871</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row>
    <row r="447" spans="1:25" x14ac:dyDescent="0.25">
      <c r="A447" t="s">
        <v>26</v>
      </c>
      <c r="B447" s="5" t="s">
        <v>111</v>
      </c>
      <c r="C447" s="2">
        <v>43871</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row>
    <row r="448" spans="1:25" x14ac:dyDescent="0.25">
      <c r="A448" t="s">
        <v>27</v>
      </c>
      <c r="B448" s="5" t="s">
        <v>112</v>
      </c>
      <c r="C448" s="2">
        <v>43871</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row>
    <row r="449" spans="1:25" x14ac:dyDescent="0.25">
      <c r="A449" t="s">
        <v>28</v>
      </c>
      <c r="B449" s="5" t="s">
        <v>113</v>
      </c>
      <c r="C449" s="2">
        <v>43871</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row>
    <row r="450" spans="1:25" x14ac:dyDescent="0.25">
      <c r="A450" t="s">
        <v>29</v>
      </c>
      <c r="B450" s="5" t="s">
        <v>110</v>
      </c>
      <c r="C450" s="2">
        <v>43871</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row>
    <row r="451" spans="1:25" x14ac:dyDescent="0.25">
      <c r="A451" t="s">
        <v>30</v>
      </c>
      <c r="B451" s="5" t="s">
        <v>111</v>
      </c>
      <c r="C451" s="2">
        <v>43871</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row>
    <row r="452" spans="1:25" x14ac:dyDescent="0.25">
      <c r="A452" t="s">
        <v>31</v>
      </c>
      <c r="B452" s="5" t="s">
        <v>112</v>
      </c>
      <c r="C452" s="2">
        <v>43871</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row>
    <row r="453" spans="1:25" x14ac:dyDescent="0.25">
      <c r="A453" t="s">
        <v>32</v>
      </c>
      <c r="B453" s="5" t="s">
        <v>113</v>
      </c>
      <c r="C453" s="2">
        <v>43871</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row>
    <row r="454" spans="1:25" x14ac:dyDescent="0.25">
      <c r="A454" t="s">
        <v>33</v>
      </c>
      <c r="B454" s="5" t="s">
        <v>110</v>
      </c>
      <c r="C454" s="2">
        <v>43871</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row>
    <row r="455" spans="1:25" x14ac:dyDescent="0.25">
      <c r="A455" t="s">
        <v>34</v>
      </c>
      <c r="B455" s="5" t="s">
        <v>111</v>
      </c>
      <c r="C455" s="2">
        <v>43871</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row>
    <row r="456" spans="1:25" x14ac:dyDescent="0.25">
      <c r="A456" t="s">
        <v>35</v>
      </c>
      <c r="B456" s="5" t="s">
        <v>112</v>
      </c>
      <c r="C456" s="2">
        <v>43871</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row>
    <row r="457" spans="1:25" x14ac:dyDescent="0.25">
      <c r="A457" t="s">
        <v>36</v>
      </c>
      <c r="B457" s="5" t="s">
        <v>113</v>
      </c>
      <c r="C457" s="2">
        <v>43871</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row>
    <row r="458" spans="1:25" x14ac:dyDescent="0.25">
      <c r="A458" t="s">
        <v>37</v>
      </c>
      <c r="B458" s="5" t="s">
        <v>110</v>
      </c>
      <c r="C458" s="2">
        <v>43871</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row>
    <row r="459" spans="1:25" x14ac:dyDescent="0.25">
      <c r="A459" t="s">
        <v>38</v>
      </c>
      <c r="B459" s="5" t="s">
        <v>111</v>
      </c>
      <c r="C459" s="2">
        <v>43871</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row>
    <row r="460" spans="1:25" x14ac:dyDescent="0.25">
      <c r="A460" t="s">
        <v>39</v>
      </c>
      <c r="B460" s="5" t="s">
        <v>112</v>
      </c>
      <c r="C460" s="2">
        <v>43871</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row>
    <row r="461" spans="1:25" x14ac:dyDescent="0.25">
      <c r="A461" t="s">
        <v>40</v>
      </c>
      <c r="B461" s="5" t="s">
        <v>113</v>
      </c>
      <c r="C461" s="2">
        <v>43871</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row>
    <row r="462" spans="1:25" x14ac:dyDescent="0.25">
      <c r="A462" t="s">
        <v>41</v>
      </c>
      <c r="B462" s="5" t="s">
        <v>110</v>
      </c>
      <c r="C462" s="2">
        <v>43871</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row>
    <row r="463" spans="1:25" x14ac:dyDescent="0.25">
      <c r="A463" t="s">
        <v>42</v>
      </c>
      <c r="B463" s="5" t="s">
        <v>111</v>
      </c>
      <c r="C463" s="2">
        <v>43871</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row>
    <row r="464" spans="1:25" x14ac:dyDescent="0.25">
      <c r="A464" t="s">
        <v>43</v>
      </c>
      <c r="B464" s="5" t="s">
        <v>112</v>
      </c>
      <c r="C464" s="2">
        <v>43871</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row>
    <row r="465" spans="1:25" x14ac:dyDescent="0.25">
      <c r="A465" t="s">
        <v>44</v>
      </c>
      <c r="B465" s="5" t="s">
        <v>113</v>
      </c>
      <c r="C465" s="2">
        <v>43871</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row>
    <row r="466" spans="1:25" x14ac:dyDescent="0.25">
      <c r="A466" t="s">
        <v>45</v>
      </c>
      <c r="B466" s="5" t="s">
        <v>110</v>
      </c>
      <c r="C466" s="2">
        <v>43871</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row>
    <row r="467" spans="1:25" x14ac:dyDescent="0.25">
      <c r="A467" t="s">
        <v>46</v>
      </c>
      <c r="B467" s="5" t="s">
        <v>111</v>
      </c>
      <c r="C467" s="2">
        <v>43871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row>
    <row r="468" spans="1:25" x14ac:dyDescent="0.25">
      <c r="A468" t="s">
        <v>47</v>
      </c>
      <c r="B468" s="5" t="s">
        <v>112</v>
      </c>
      <c r="C468" s="2">
        <v>43871</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row>
    <row r="469" spans="1:25" x14ac:dyDescent="0.25">
      <c r="A469" t="s">
        <v>48</v>
      </c>
      <c r="B469" s="5" t="s">
        <v>113</v>
      </c>
      <c r="C469" s="2">
        <v>43871</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row>
    <row r="470" spans="1:25" x14ac:dyDescent="0.25">
      <c r="A470" t="s">
        <v>49</v>
      </c>
      <c r="B470" s="5" t="s">
        <v>110</v>
      </c>
      <c r="C470" s="2">
        <v>43871</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row>
    <row r="471" spans="1:25" x14ac:dyDescent="0.25">
      <c r="A471" t="s">
        <v>50</v>
      </c>
      <c r="B471" s="5" t="s">
        <v>111</v>
      </c>
      <c r="C471" s="2">
        <v>43871</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row>
    <row r="472" spans="1:25" x14ac:dyDescent="0.25">
      <c r="A472" t="s">
        <v>51</v>
      </c>
      <c r="B472" s="5" t="s">
        <v>112</v>
      </c>
      <c r="C472" s="2">
        <v>43871</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row>
    <row r="473" spans="1:25" x14ac:dyDescent="0.25">
      <c r="A473" t="s">
        <v>52</v>
      </c>
      <c r="B473" s="5" t="s">
        <v>113</v>
      </c>
      <c r="C473" s="2">
        <v>43871</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row>
    <row r="474" spans="1:25" x14ac:dyDescent="0.25">
      <c r="A474" t="s">
        <v>53</v>
      </c>
      <c r="B474" s="5" t="s">
        <v>110</v>
      </c>
      <c r="C474" s="2">
        <v>43871</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row>
    <row r="475" spans="1:25" x14ac:dyDescent="0.25">
      <c r="A475" t="s">
        <v>54</v>
      </c>
      <c r="B475" s="5" t="s">
        <v>111</v>
      </c>
      <c r="C475" s="2">
        <v>43871</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row>
    <row r="476" spans="1:25" x14ac:dyDescent="0.25">
      <c r="A476" t="s">
        <v>55</v>
      </c>
      <c r="B476" s="5" t="s">
        <v>112</v>
      </c>
      <c r="C476" s="2">
        <v>43871</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row>
    <row r="477" spans="1:25" x14ac:dyDescent="0.25">
      <c r="A477" t="s">
        <v>56</v>
      </c>
      <c r="B477" s="5" t="s">
        <v>113</v>
      </c>
      <c r="C477" s="2">
        <v>43871</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row>
    <row r="478" spans="1:25" x14ac:dyDescent="0.25">
      <c r="A478" t="s">
        <v>57</v>
      </c>
      <c r="B478" s="5" t="s">
        <v>110</v>
      </c>
      <c r="C478" s="2">
        <v>43871</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row>
    <row r="479" spans="1:25" x14ac:dyDescent="0.25">
      <c r="A479" t="s">
        <v>58</v>
      </c>
      <c r="B479" s="5" t="s">
        <v>111</v>
      </c>
      <c r="C479" s="2">
        <v>43871</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row>
    <row r="480" spans="1:25" x14ac:dyDescent="0.25">
      <c r="A480" t="s">
        <v>59</v>
      </c>
      <c r="B480" s="5" t="s">
        <v>112</v>
      </c>
      <c r="C480" s="2">
        <v>43871</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row>
    <row r="481" spans="1:25" x14ac:dyDescent="0.25">
      <c r="A481" t="s">
        <v>60</v>
      </c>
      <c r="B481" s="5" t="s">
        <v>113</v>
      </c>
      <c r="C481" s="2">
        <v>43871</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row>
    <row r="482" spans="1:25" x14ac:dyDescent="0.25">
      <c r="A482" t="s">
        <v>61</v>
      </c>
      <c r="B482" s="5" t="s">
        <v>110</v>
      </c>
      <c r="C482" s="2">
        <v>43871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row>
    <row r="483" spans="1:25" x14ac:dyDescent="0.25">
      <c r="A483" t="s">
        <v>62</v>
      </c>
      <c r="B483" s="5" t="s">
        <v>111</v>
      </c>
      <c r="C483" s="2">
        <v>43871</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row>
    <row r="484" spans="1:25" x14ac:dyDescent="0.25">
      <c r="A484" t="s">
        <v>63</v>
      </c>
      <c r="B484" s="5" t="s">
        <v>112</v>
      </c>
      <c r="C484" s="2">
        <v>43871</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row>
    <row r="485" spans="1:25" x14ac:dyDescent="0.25">
      <c r="A485" t="s">
        <v>64</v>
      </c>
      <c r="B485" s="5" t="s">
        <v>113</v>
      </c>
      <c r="C485" s="2">
        <v>43871</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row>
    <row r="486" spans="1:25" x14ac:dyDescent="0.25">
      <c r="A486" t="s">
        <v>65</v>
      </c>
      <c r="B486" s="5" t="s">
        <v>110</v>
      </c>
      <c r="C486" s="2">
        <v>43871</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row>
    <row r="487" spans="1:25" x14ac:dyDescent="0.25">
      <c r="A487" t="s">
        <v>66</v>
      </c>
      <c r="B487" s="5" t="s">
        <v>111</v>
      </c>
      <c r="C487" s="2">
        <v>43871</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row>
    <row r="488" spans="1:25" x14ac:dyDescent="0.25">
      <c r="A488" t="s">
        <v>67</v>
      </c>
      <c r="B488" s="5" t="s">
        <v>112</v>
      </c>
      <c r="C488" s="2">
        <v>43871</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row>
    <row r="489" spans="1:25" x14ac:dyDescent="0.25">
      <c r="A489" t="s">
        <v>68</v>
      </c>
      <c r="B489" s="5" t="s">
        <v>113</v>
      </c>
      <c r="C489" s="2">
        <v>43871</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row>
    <row r="490" spans="1:25" x14ac:dyDescent="0.25">
      <c r="A490" t="s">
        <v>69</v>
      </c>
      <c r="B490" s="5" t="s">
        <v>110</v>
      </c>
      <c r="C490" s="2">
        <v>43871</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row>
    <row r="491" spans="1:25" x14ac:dyDescent="0.25">
      <c r="A491" t="s">
        <v>70</v>
      </c>
      <c r="B491" s="5" t="s">
        <v>111</v>
      </c>
      <c r="C491" s="2">
        <v>43871</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row>
    <row r="492" spans="1:25" x14ac:dyDescent="0.25">
      <c r="A492" t="s">
        <v>71</v>
      </c>
      <c r="B492" s="5" t="s">
        <v>112</v>
      </c>
      <c r="C492" s="2">
        <v>43871</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row>
    <row r="493" spans="1:25" x14ac:dyDescent="0.25">
      <c r="A493" t="s">
        <v>72</v>
      </c>
      <c r="B493" s="5" t="s">
        <v>113</v>
      </c>
      <c r="C493" s="2">
        <v>43871</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row>
    <row r="494" spans="1:25" x14ac:dyDescent="0.25">
      <c r="A494" t="s">
        <v>73</v>
      </c>
      <c r="B494" s="5" t="s">
        <v>110</v>
      </c>
      <c r="C494" s="2">
        <v>43871</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row>
    <row r="495" spans="1:25" x14ac:dyDescent="0.25">
      <c r="A495" t="s">
        <v>74</v>
      </c>
      <c r="B495" s="5" t="s">
        <v>111</v>
      </c>
      <c r="C495" s="2">
        <v>43871</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row>
    <row r="496" spans="1:25" x14ac:dyDescent="0.25">
      <c r="A496" t="s">
        <v>75</v>
      </c>
      <c r="B496" s="5" t="s">
        <v>112</v>
      </c>
      <c r="C496" s="2">
        <v>43871</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row>
    <row r="497" spans="1:25" x14ac:dyDescent="0.25">
      <c r="A497" t="s">
        <v>76</v>
      </c>
      <c r="B497" s="5" t="s">
        <v>113</v>
      </c>
      <c r="C497" s="2">
        <v>43871</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row>
    <row r="498" spans="1:25" x14ac:dyDescent="0.25">
      <c r="A498" t="s">
        <v>77</v>
      </c>
      <c r="B498" s="5" t="s">
        <v>110</v>
      </c>
      <c r="C498" s="2">
        <v>43871</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row>
    <row r="499" spans="1:25" x14ac:dyDescent="0.25">
      <c r="A499" t="s">
        <v>78</v>
      </c>
      <c r="B499" s="5" t="s">
        <v>111</v>
      </c>
      <c r="C499" s="2">
        <v>43871</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row>
    <row r="500" spans="1:25" x14ac:dyDescent="0.25">
      <c r="A500" t="s">
        <v>79</v>
      </c>
      <c r="B500" s="5" t="s">
        <v>112</v>
      </c>
      <c r="C500" s="2">
        <v>43871</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row>
    <row r="501" spans="1:25" x14ac:dyDescent="0.25">
      <c r="A501" t="s">
        <v>80</v>
      </c>
      <c r="B501" s="5" t="s">
        <v>113</v>
      </c>
      <c r="C501" s="2">
        <v>43871</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row>
    <row r="502" spans="1:25" x14ac:dyDescent="0.25">
      <c r="A502" t="s">
        <v>81</v>
      </c>
      <c r="B502" s="5" t="s">
        <v>110</v>
      </c>
      <c r="C502" s="2">
        <v>43871</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row>
    <row r="503" spans="1:25" x14ac:dyDescent="0.25">
      <c r="A503" t="s">
        <v>82</v>
      </c>
      <c r="B503" s="5" t="s">
        <v>111</v>
      </c>
      <c r="C503" s="2">
        <v>43871</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row>
    <row r="504" spans="1:25" x14ac:dyDescent="0.25">
      <c r="A504" t="s">
        <v>83</v>
      </c>
      <c r="B504" s="5" t="s">
        <v>112</v>
      </c>
      <c r="C504" s="2">
        <v>43871</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row>
    <row r="505" spans="1:25" x14ac:dyDescent="0.25">
      <c r="A505" t="s">
        <v>84</v>
      </c>
      <c r="B505" s="5" t="s">
        <v>113</v>
      </c>
      <c r="C505" s="2">
        <v>43871</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row>
    <row r="506" spans="1:25" x14ac:dyDescent="0.25">
      <c r="A506" t="s">
        <v>0</v>
      </c>
      <c r="B506" s="5" t="s">
        <v>110</v>
      </c>
      <c r="C506" s="2">
        <v>43872</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row>
    <row r="507" spans="1:25" x14ac:dyDescent="0.25">
      <c r="A507" t="s">
        <v>1</v>
      </c>
      <c r="B507" s="5" t="s">
        <v>111</v>
      </c>
      <c r="C507" s="2">
        <v>43872</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row>
    <row r="508" spans="1:25" x14ac:dyDescent="0.25">
      <c r="A508" t="s">
        <v>2</v>
      </c>
      <c r="B508" s="5" t="s">
        <v>112</v>
      </c>
      <c r="C508" s="2">
        <v>43872</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row>
    <row r="509" spans="1:25" x14ac:dyDescent="0.25">
      <c r="A509" t="s">
        <v>3</v>
      </c>
      <c r="B509" s="5" t="s">
        <v>113</v>
      </c>
      <c r="C509" s="2">
        <v>43872</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row>
    <row r="510" spans="1:25" x14ac:dyDescent="0.25">
      <c r="A510" t="s">
        <v>4</v>
      </c>
      <c r="B510" s="5" t="s">
        <v>110</v>
      </c>
      <c r="C510" s="2">
        <v>43872</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row>
    <row r="511" spans="1:25" x14ac:dyDescent="0.25">
      <c r="A511" t="s">
        <v>5</v>
      </c>
      <c r="B511" s="5" t="s">
        <v>111</v>
      </c>
      <c r="C511" s="2">
        <v>43872</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row>
    <row r="512" spans="1:25" x14ac:dyDescent="0.25">
      <c r="A512" t="s">
        <v>6</v>
      </c>
      <c r="B512" s="5" t="s">
        <v>112</v>
      </c>
      <c r="C512" s="2">
        <v>43872</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row>
    <row r="513" spans="1:25" x14ac:dyDescent="0.25">
      <c r="A513" t="s">
        <v>7</v>
      </c>
      <c r="B513" s="5" t="s">
        <v>113</v>
      </c>
      <c r="C513" s="2">
        <v>43872</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row>
    <row r="514" spans="1:25" x14ac:dyDescent="0.25">
      <c r="A514" t="s">
        <v>8</v>
      </c>
      <c r="B514" s="5" t="s">
        <v>110</v>
      </c>
      <c r="C514" s="2">
        <v>43872</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row>
    <row r="515" spans="1:25" x14ac:dyDescent="0.25">
      <c r="A515" t="s">
        <v>9</v>
      </c>
      <c r="B515" s="5" t="s">
        <v>111</v>
      </c>
      <c r="C515" s="2">
        <v>43872</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row>
    <row r="516" spans="1:25" x14ac:dyDescent="0.25">
      <c r="A516" t="s">
        <v>10</v>
      </c>
      <c r="B516" s="5" t="s">
        <v>112</v>
      </c>
      <c r="C516" s="2">
        <v>43872</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row>
    <row r="517" spans="1:25" x14ac:dyDescent="0.25">
      <c r="A517" t="s">
        <v>11</v>
      </c>
      <c r="B517" s="5" t="s">
        <v>113</v>
      </c>
      <c r="C517" s="2">
        <v>43872</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row>
    <row r="518" spans="1:25" x14ac:dyDescent="0.25">
      <c r="A518" t="s">
        <v>12</v>
      </c>
      <c r="B518" s="5" t="s">
        <v>110</v>
      </c>
      <c r="C518" s="2">
        <v>43872</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row>
    <row r="519" spans="1:25" x14ac:dyDescent="0.25">
      <c r="A519" t="s">
        <v>13</v>
      </c>
      <c r="B519" s="5" t="s">
        <v>111</v>
      </c>
      <c r="C519" s="2">
        <v>43872</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row>
    <row r="520" spans="1:25" x14ac:dyDescent="0.25">
      <c r="A520" t="s">
        <v>14</v>
      </c>
      <c r="B520" s="5" t="s">
        <v>112</v>
      </c>
      <c r="C520" s="2">
        <v>43872</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row>
    <row r="521" spans="1:25" x14ac:dyDescent="0.25">
      <c r="A521" t="s">
        <v>15</v>
      </c>
      <c r="B521" s="5" t="s">
        <v>113</v>
      </c>
      <c r="C521" s="2">
        <v>43872</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row>
    <row r="522" spans="1:25" x14ac:dyDescent="0.25">
      <c r="A522" t="s">
        <v>17</v>
      </c>
      <c r="B522" s="5" t="s">
        <v>110</v>
      </c>
      <c r="C522" s="2">
        <v>43872</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row>
    <row r="523" spans="1:25" x14ac:dyDescent="0.25">
      <c r="A523" t="s">
        <v>18</v>
      </c>
      <c r="B523" s="5" t="s">
        <v>111</v>
      </c>
      <c r="C523" s="2">
        <v>43872</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row>
    <row r="524" spans="1:25" x14ac:dyDescent="0.25">
      <c r="A524" t="s">
        <v>19</v>
      </c>
      <c r="B524" s="5" t="s">
        <v>112</v>
      </c>
      <c r="C524" s="2">
        <v>43872</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row>
    <row r="525" spans="1:25" x14ac:dyDescent="0.25">
      <c r="A525" t="s">
        <v>20</v>
      </c>
      <c r="B525" s="5" t="s">
        <v>113</v>
      </c>
      <c r="C525" s="2">
        <v>43872</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row>
    <row r="526" spans="1:25" x14ac:dyDescent="0.25">
      <c r="A526" t="s">
        <v>21</v>
      </c>
      <c r="B526" s="5" t="s">
        <v>110</v>
      </c>
      <c r="C526" s="2">
        <v>43872</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row>
    <row r="527" spans="1:25" x14ac:dyDescent="0.25">
      <c r="A527" t="s">
        <v>22</v>
      </c>
      <c r="B527" s="5" t="s">
        <v>111</v>
      </c>
      <c r="C527" s="2">
        <v>43872</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row>
    <row r="528" spans="1:25" x14ac:dyDescent="0.25">
      <c r="A528" t="s">
        <v>23</v>
      </c>
      <c r="B528" s="5" t="s">
        <v>112</v>
      </c>
      <c r="C528" s="2">
        <v>43872</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row>
    <row r="529" spans="1:25" x14ac:dyDescent="0.25">
      <c r="A529" t="s">
        <v>24</v>
      </c>
      <c r="B529" s="5" t="s">
        <v>113</v>
      </c>
      <c r="C529" s="2">
        <v>43872</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row>
    <row r="530" spans="1:25" x14ac:dyDescent="0.25">
      <c r="A530" t="s">
        <v>25</v>
      </c>
      <c r="B530" s="5" t="s">
        <v>110</v>
      </c>
      <c r="C530" s="2">
        <v>43872</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row>
    <row r="531" spans="1:25" x14ac:dyDescent="0.25">
      <c r="A531" t="s">
        <v>26</v>
      </c>
      <c r="B531" s="5" t="s">
        <v>111</v>
      </c>
      <c r="C531" s="2">
        <v>43872</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row>
    <row r="532" spans="1:25" x14ac:dyDescent="0.25">
      <c r="A532" t="s">
        <v>27</v>
      </c>
      <c r="B532" s="5" t="s">
        <v>112</v>
      </c>
      <c r="C532" s="2">
        <v>43872</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row>
    <row r="533" spans="1:25" x14ac:dyDescent="0.25">
      <c r="A533" t="s">
        <v>28</v>
      </c>
      <c r="B533" s="5" t="s">
        <v>113</v>
      </c>
      <c r="C533" s="2">
        <v>43872</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row>
    <row r="534" spans="1:25" x14ac:dyDescent="0.25">
      <c r="A534" t="s">
        <v>29</v>
      </c>
      <c r="B534" s="5" t="s">
        <v>110</v>
      </c>
      <c r="C534" s="2">
        <v>43872</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row>
    <row r="535" spans="1:25" x14ac:dyDescent="0.25">
      <c r="A535" t="s">
        <v>30</v>
      </c>
      <c r="B535" s="5" t="s">
        <v>111</v>
      </c>
      <c r="C535" s="2">
        <v>43872</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row>
    <row r="536" spans="1:25" x14ac:dyDescent="0.25">
      <c r="A536" t="s">
        <v>31</v>
      </c>
      <c r="B536" s="5" t="s">
        <v>112</v>
      </c>
      <c r="C536" s="2">
        <v>43872</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row>
    <row r="537" spans="1:25" x14ac:dyDescent="0.25">
      <c r="A537" t="s">
        <v>32</v>
      </c>
      <c r="B537" s="5" t="s">
        <v>113</v>
      </c>
      <c r="C537" s="2">
        <v>43872</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row>
    <row r="538" spans="1:25" x14ac:dyDescent="0.25">
      <c r="A538" t="s">
        <v>33</v>
      </c>
      <c r="B538" s="5" t="s">
        <v>110</v>
      </c>
      <c r="C538" s="2">
        <v>43872</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row>
    <row r="539" spans="1:25" x14ac:dyDescent="0.25">
      <c r="A539" t="s">
        <v>34</v>
      </c>
      <c r="B539" s="5" t="s">
        <v>111</v>
      </c>
      <c r="C539" s="2">
        <v>43872</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row>
    <row r="540" spans="1:25" x14ac:dyDescent="0.25">
      <c r="A540" t="s">
        <v>35</v>
      </c>
      <c r="B540" s="5" t="s">
        <v>112</v>
      </c>
      <c r="C540" s="2">
        <v>43872</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row>
    <row r="541" spans="1:25" x14ac:dyDescent="0.25">
      <c r="A541" t="s">
        <v>36</v>
      </c>
      <c r="B541" s="5" t="s">
        <v>113</v>
      </c>
      <c r="C541" s="2">
        <v>43872</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row>
    <row r="542" spans="1:25" x14ac:dyDescent="0.25">
      <c r="A542" t="s">
        <v>37</v>
      </c>
      <c r="B542" s="5" t="s">
        <v>110</v>
      </c>
      <c r="C542" s="2">
        <v>43872</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row>
    <row r="543" spans="1:25" x14ac:dyDescent="0.25">
      <c r="A543" t="s">
        <v>38</v>
      </c>
      <c r="B543" s="5" t="s">
        <v>111</v>
      </c>
      <c r="C543" s="2">
        <v>43872</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row>
    <row r="544" spans="1:25" x14ac:dyDescent="0.25">
      <c r="A544" t="s">
        <v>39</v>
      </c>
      <c r="B544" s="5" t="s">
        <v>112</v>
      </c>
      <c r="C544" s="2">
        <v>43872</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row>
    <row r="545" spans="1:25" x14ac:dyDescent="0.25">
      <c r="A545" t="s">
        <v>40</v>
      </c>
      <c r="B545" s="5" t="s">
        <v>113</v>
      </c>
      <c r="C545" s="2">
        <v>43872</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row>
    <row r="546" spans="1:25" x14ac:dyDescent="0.25">
      <c r="A546" t="s">
        <v>41</v>
      </c>
      <c r="B546" s="5" t="s">
        <v>110</v>
      </c>
      <c r="C546" s="2">
        <v>43872</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row>
    <row r="547" spans="1:25" x14ac:dyDescent="0.25">
      <c r="A547" t="s">
        <v>42</v>
      </c>
      <c r="B547" s="5" t="s">
        <v>111</v>
      </c>
      <c r="C547" s="2">
        <v>43872</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row>
    <row r="548" spans="1:25" x14ac:dyDescent="0.25">
      <c r="A548" t="s">
        <v>43</v>
      </c>
      <c r="B548" s="5" t="s">
        <v>112</v>
      </c>
      <c r="C548" s="2">
        <v>43872</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row>
    <row r="549" spans="1:25" x14ac:dyDescent="0.25">
      <c r="A549" t="s">
        <v>44</v>
      </c>
      <c r="B549" s="5" t="s">
        <v>113</v>
      </c>
      <c r="C549" s="2">
        <v>43872</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row>
    <row r="550" spans="1:25" x14ac:dyDescent="0.25">
      <c r="A550" t="s">
        <v>45</v>
      </c>
      <c r="B550" s="5" t="s">
        <v>110</v>
      </c>
      <c r="C550" s="2">
        <v>43872</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row>
    <row r="551" spans="1:25" x14ac:dyDescent="0.25">
      <c r="A551" t="s">
        <v>46</v>
      </c>
      <c r="B551" s="5" t="s">
        <v>111</v>
      </c>
      <c r="C551" s="2">
        <v>43872</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row>
    <row r="552" spans="1:25" x14ac:dyDescent="0.25">
      <c r="A552" t="s">
        <v>47</v>
      </c>
      <c r="B552" s="5" t="s">
        <v>112</v>
      </c>
      <c r="C552" s="2">
        <v>43872</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row>
    <row r="553" spans="1:25" x14ac:dyDescent="0.25">
      <c r="A553" t="s">
        <v>48</v>
      </c>
      <c r="B553" s="5" t="s">
        <v>113</v>
      </c>
      <c r="C553" s="2">
        <v>43872</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row>
    <row r="554" spans="1:25" x14ac:dyDescent="0.25">
      <c r="A554" t="s">
        <v>49</v>
      </c>
      <c r="B554" s="5" t="s">
        <v>110</v>
      </c>
      <c r="C554" s="2">
        <v>43872</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row>
    <row r="555" spans="1:25" x14ac:dyDescent="0.25">
      <c r="A555" t="s">
        <v>50</v>
      </c>
      <c r="B555" s="5" t="s">
        <v>111</v>
      </c>
      <c r="C555" s="2">
        <v>43872</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row>
    <row r="556" spans="1:25" x14ac:dyDescent="0.25">
      <c r="A556" t="s">
        <v>51</v>
      </c>
      <c r="B556" s="5" t="s">
        <v>112</v>
      </c>
      <c r="C556" s="2">
        <v>43872</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row>
    <row r="557" spans="1:25" x14ac:dyDescent="0.25">
      <c r="A557" t="s">
        <v>52</v>
      </c>
      <c r="B557" s="5" t="s">
        <v>113</v>
      </c>
      <c r="C557" s="2">
        <v>43872</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row>
    <row r="558" spans="1:25" x14ac:dyDescent="0.25">
      <c r="A558" t="s">
        <v>53</v>
      </c>
      <c r="B558" s="5" t="s">
        <v>110</v>
      </c>
      <c r="C558" s="2">
        <v>43872</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row>
    <row r="559" spans="1:25" x14ac:dyDescent="0.25">
      <c r="A559" t="s">
        <v>54</v>
      </c>
      <c r="B559" s="5" t="s">
        <v>111</v>
      </c>
      <c r="C559" s="2">
        <v>43872</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row>
    <row r="560" spans="1:25" x14ac:dyDescent="0.25">
      <c r="A560" t="s">
        <v>55</v>
      </c>
      <c r="B560" s="5" t="s">
        <v>112</v>
      </c>
      <c r="C560" s="2">
        <v>43872</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row>
    <row r="561" spans="1:25" x14ac:dyDescent="0.25">
      <c r="A561" t="s">
        <v>56</v>
      </c>
      <c r="B561" s="5" t="s">
        <v>113</v>
      </c>
      <c r="C561" s="2">
        <v>43872</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row>
    <row r="562" spans="1:25" x14ac:dyDescent="0.25">
      <c r="A562" t="s">
        <v>57</v>
      </c>
      <c r="B562" s="5" t="s">
        <v>110</v>
      </c>
      <c r="C562" s="2">
        <v>43872</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row>
    <row r="563" spans="1:25" x14ac:dyDescent="0.25">
      <c r="A563" t="s">
        <v>58</v>
      </c>
      <c r="B563" s="5" t="s">
        <v>111</v>
      </c>
      <c r="C563" s="2">
        <v>43872</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row>
    <row r="564" spans="1:25" x14ac:dyDescent="0.25">
      <c r="A564" t="s">
        <v>59</v>
      </c>
      <c r="B564" s="5" t="s">
        <v>112</v>
      </c>
      <c r="C564" s="2">
        <v>43872</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row>
    <row r="565" spans="1:25" x14ac:dyDescent="0.25">
      <c r="A565" t="s">
        <v>60</v>
      </c>
      <c r="B565" s="5" t="s">
        <v>113</v>
      </c>
      <c r="C565" s="2">
        <v>43872</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row>
    <row r="566" spans="1:25" x14ac:dyDescent="0.25">
      <c r="A566" t="s">
        <v>61</v>
      </c>
      <c r="B566" s="5" t="s">
        <v>110</v>
      </c>
      <c r="C566" s="2">
        <v>43872</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row>
    <row r="567" spans="1:25" x14ac:dyDescent="0.25">
      <c r="A567" t="s">
        <v>62</v>
      </c>
      <c r="B567" s="5" t="s">
        <v>111</v>
      </c>
      <c r="C567" s="2">
        <v>43872</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row>
    <row r="568" spans="1:25" x14ac:dyDescent="0.25">
      <c r="A568" t="s">
        <v>63</v>
      </c>
      <c r="B568" s="5" t="s">
        <v>112</v>
      </c>
      <c r="C568" s="2">
        <v>43872</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row>
    <row r="569" spans="1:25" x14ac:dyDescent="0.25">
      <c r="A569" t="s">
        <v>64</v>
      </c>
      <c r="B569" s="5" t="s">
        <v>113</v>
      </c>
      <c r="C569" s="2">
        <v>43872</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row>
    <row r="570" spans="1:25" x14ac:dyDescent="0.25">
      <c r="A570" t="s">
        <v>65</v>
      </c>
      <c r="B570" s="5" t="s">
        <v>110</v>
      </c>
      <c r="C570" s="2">
        <v>43872</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row>
    <row r="571" spans="1:25" x14ac:dyDescent="0.25">
      <c r="A571" t="s">
        <v>66</v>
      </c>
      <c r="B571" s="5" t="s">
        <v>111</v>
      </c>
      <c r="C571" s="2">
        <v>43872</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row>
    <row r="572" spans="1:25" x14ac:dyDescent="0.25">
      <c r="A572" t="s">
        <v>67</v>
      </c>
      <c r="B572" s="5" t="s">
        <v>112</v>
      </c>
      <c r="C572" s="2">
        <v>43872</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row>
    <row r="573" spans="1:25" x14ac:dyDescent="0.25">
      <c r="A573" t="s">
        <v>68</v>
      </c>
      <c r="B573" s="5" t="s">
        <v>113</v>
      </c>
      <c r="C573" s="2">
        <v>43872</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row>
    <row r="574" spans="1:25" x14ac:dyDescent="0.25">
      <c r="A574" t="s">
        <v>69</v>
      </c>
      <c r="B574" s="5" t="s">
        <v>110</v>
      </c>
      <c r="C574" s="2">
        <v>43872</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row>
    <row r="575" spans="1:25" x14ac:dyDescent="0.25">
      <c r="A575" t="s">
        <v>70</v>
      </c>
      <c r="B575" s="5" t="s">
        <v>111</v>
      </c>
      <c r="C575" s="2">
        <v>43872</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row>
    <row r="576" spans="1:25" x14ac:dyDescent="0.25">
      <c r="A576" t="s">
        <v>71</v>
      </c>
      <c r="B576" s="5" t="s">
        <v>112</v>
      </c>
      <c r="C576" s="2">
        <v>43872</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row>
    <row r="577" spans="1:25" x14ac:dyDescent="0.25">
      <c r="A577" t="s">
        <v>72</v>
      </c>
      <c r="B577" s="5" t="s">
        <v>113</v>
      </c>
      <c r="C577" s="2">
        <v>43872</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row>
    <row r="578" spans="1:25" x14ac:dyDescent="0.25">
      <c r="A578" t="s">
        <v>73</v>
      </c>
      <c r="B578" s="5" t="s">
        <v>110</v>
      </c>
      <c r="C578" s="2">
        <v>43872</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row>
    <row r="579" spans="1:25" x14ac:dyDescent="0.25">
      <c r="A579" t="s">
        <v>74</v>
      </c>
      <c r="B579" s="5" t="s">
        <v>111</v>
      </c>
      <c r="C579" s="2">
        <v>43872</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row>
    <row r="580" spans="1:25" x14ac:dyDescent="0.25">
      <c r="A580" t="s">
        <v>75</v>
      </c>
      <c r="B580" s="5" t="s">
        <v>112</v>
      </c>
      <c r="C580" s="2">
        <v>43872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row>
    <row r="581" spans="1:25" x14ac:dyDescent="0.25">
      <c r="A581" t="s">
        <v>76</v>
      </c>
      <c r="B581" s="5" t="s">
        <v>113</v>
      </c>
      <c r="C581" s="2">
        <v>43872</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row>
    <row r="582" spans="1:25" x14ac:dyDescent="0.25">
      <c r="A582" t="s">
        <v>77</v>
      </c>
      <c r="B582" s="5" t="s">
        <v>110</v>
      </c>
      <c r="C582" s="2">
        <v>43872</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row>
    <row r="583" spans="1:25" x14ac:dyDescent="0.25">
      <c r="A583" t="s">
        <v>78</v>
      </c>
      <c r="B583" s="5" t="s">
        <v>111</v>
      </c>
      <c r="C583" s="2">
        <v>43872</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row>
    <row r="584" spans="1:25" x14ac:dyDescent="0.25">
      <c r="A584" t="s">
        <v>79</v>
      </c>
      <c r="B584" s="5" t="s">
        <v>112</v>
      </c>
      <c r="C584" s="2">
        <v>43872</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row>
    <row r="585" spans="1:25" x14ac:dyDescent="0.25">
      <c r="A585" t="s">
        <v>80</v>
      </c>
      <c r="B585" s="5" t="s">
        <v>113</v>
      </c>
      <c r="C585" s="2">
        <v>43872</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row>
    <row r="586" spans="1:25" x14ac:dyDescent="0.25">
      <c r="A586" t="s">
        <v>81</v>
      </c>
      <c r="B586" s="5" t="s">
        <v>110</v>
      </c>
      <c r="C586" s="2">
        <v>43872</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row>
    <row r="587" spans="1:25" x14ac:dyDescent="0.25">
      <c r="A587" t="s">
        <v>82</v>
      </c>
      <c r="B587" s="5" t="s">
        <v>111</v>
      </c>
      <c r="C587" s="2">
        <v>43872</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row>
    <row r="588" spans="1:25" x14ac:dyDescent="0.25">
      <c r="A588" t="s">
        <v>83</v>
      </c>
      <c r="B588" s="5" t="s">
        <v>112</v>
      </c>
      <c r="C588" s="2">
        <v>43872</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row>
    <row r="589" spans="1:25" x14ac:dyDescent="0.25">
      <c r="A589" t="s">
        <v>84</v>
      </c>
      <c r="B589" s="5" t="s">
        <v>113</v>
      </c>
      <c r="C589" s="2">
        <v>43872</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row>
    <row r="590" spans="1:25" x14ac:dyDescent="0.25">
      <c r="A590" t="s">
        <v>0</v>
      </c>
      <c r="B590" s="5" t="s">
        <v>110</v>
      </c>
      <c r="C590" s="2">
        <v>43873</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row>
    <row r="591" spans="1:25" x14ac:dyDescent="0.25">
      <c r="A591" t="s">
        <v>1</v>
      </c>
      <c r="B591" s="5" t="s">
        <v>111</v>
      </c>
      <c r="C591" s="2">
        <v>43873</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row>
    <row r="592" spans="1:25" x14ac:dyDescent="0.25">
      <c r="A592" t="s">
        <v>2</v>
      </c>
      <c r="B592" s="5" t="s">
        <v>112</v>
      </c>
      <c r="C592" s="2">
        <v>43873</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row>
    <row r="593" spans="1:25" x14ac:dyDescent="0.25">
      <c r="A593" t="s">
        <v>3</v>
      </c>
      <c r="B593" s="5" t="s">
        <v>113</v>
      </c>
      <c r="C593" s="2">
        <v>43873</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row>
    <row r="594" spans="1:25" x14ac:dyDescent="0.25">
      <c r="A594" t="s">
        <v>4</v>
      </c>
      <c r="B594" s="5" t="s">
        <v>110</v>
      </c>
      <c r="C594" s="2">
        <v>43873</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row>
    <row r="595" spans="1:25" x14ac:dyDescent="0.25">
      <c r="A595" t="s">
        <v>5</v>
      </c>
      <c r="B595" s="5" t="s">
        <v>111</v>
      </c>
      <c r="C595" s="2">
        <v>43873</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row>
    <row r="596" spans="1:25" x14ac:dyDescent="0.25">
      <c r="A596" t="s">
        <v>6</v>
      </c>
      <c r="B596" s="5" t="s">
        <v>112</v>
      </c>
      <c r="C596" s="2">
        <v>43873</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row>
    <row r="597" spans="1:25" x14ac:dyDescent="0.25">
      <c r="A597" t="s">
        <v>7</v>
      </c>
      <c r="B597" s="5" t="s">
        <v>113</v>
      </c>
      <c r="C597" s="2">
        <v>43873</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row>
    <row r="598" spans="1:25" x14ac:dyDescent="0.25">
      <c r="A598" t="s">
        <v>8</v>
      </c>
      <c r="B598" s="5" t="s">
        <v>110</v>
      </c>
      <c r="C598" s="2">
        <v>43873</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row>
    <row r="599" spans="1:25" x14ac:dyDescent="0.25">
      <c r="A599" t="s">
        <v>9</v>
      </c>
      <c r="B599" s="5" t="s">
        <v>111</v>
      </c>
      <c r="C599" s="2">
        <v>43873</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row>
    <row r="600" spans="1:25" x14ac:dyDescent="0.25">
      <c r="A600" t="s">
        <v>10</v>
      </c>
      <c r="B600" s="5" t="s">
        <v>112</v>
      </c>
      <c r="C600" s="2">
        <v>43873</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row>
    <row r="601" spans="1:25" x14ac:dyDescent="0.25">
      <c r="A601" t="s">
        <v>11</v>
      </c>
      <c r="B601" s="5" t="s">
        <v>113</v>
      </c>
      <c r="C601" s="2">
        <v>43873</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row>
    <row r="602" spans="1:25" x14ac:dyDescent="0.25">
      <c r="A602" t="s">
        <v>12</v>
      </c>
      <c r="B602" s="5" t="s">
        <v>110</v>
      </c>
      <c r="C602" s="2">
        <v>43873</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row>
    <row r="603" spans="1:25" x14ac:dyDescent="0.25">
      <c r="A603" t="s">
        <v>13</v>
      </c>
      <c r="B603" s="5" t="s">
        <v>111</v>
      </c>
      <c r="C603" s="2">
        <v>43873</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row>
    <row r="604" spans="1:25" x14ac:dyDescent="0.25">
      <c r="A604" t="s">
        <v>14</v>
      </c>
      <c r="B604" s="5" t="s">
        <v>112</v>
      </c>
      <c r="C604" s="2">
        <v>43873</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row>
    <row r="605" spans="1:25" x14ac:dyDescent="0.25">
      <c r="A605" t="s">
        <v>15</v>
      </c>
      <c r="B605" s="5" t="s">
        <v>113</v>
      </c>
      <c r="C605" s="2">
        <v>43873</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row>
    <row r="606" spans="1:25" x14ac:dyDescent="0.25">
      <c r="A606" t="s">
        <v>17</v>
      </c>
      <c r="B606" s="5" t="s">
        <v>110</v>
      </c>
      <c r="C606" s="2">
        <v>43873</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row>
    <row r="607" spans="1:25" x14ac:dyDescent="0.25">
      <c r="A607" t="s">
        <v>18</v>
      </c>
      <c r="B607" s="5" t="s">
        <v>111</v>
      </c>
      <c r="C607" s="2">
        <v>43873</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row>
    <row r="608" spans="1:25" x14ac:dyDescent="0.25">
      <c r="A608" t="s">
        <v>19</v>
      </c>
      <c r="B608" s="5" t="s">
        <v>112</v>
      </c>
      <c r="C608" s="2">
        <v>43873</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row>
    <row r="609" spans="1:25" x14ac:dyDescent="0.25">
      <c r="A609" t="s">
        <v>20</v>
      </c>
      <c r="B609" s="5" t="s">
        <v>113</v>
      </c>
      <c r="C609" s="2">
        <v>43873</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row>
    <row r="610" spans="1:25" x14ac:dyDescent="0.25">
      <c r="A610" t="s">
        <v>21</v>
      </c>
      <c r="B610" s="5" t="s">
        <v>110</v>
      </c>
      <c r="C610" s="2">
        <v>43873</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row>
    <row r="611" spans="1:25" x14ac:dyDescent="0.25">
      <c r="A611" t="s">
        <v>22</v>
      </c>
      <c r="B611" s="5" t="s">
        <v>111</v>
      </c>
      <c r="C611" s="2">
        <v>43873</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row>
    <row r="612" spans="1:25" x14ac:dyDescent="0.25">
      <c r="A612" t="s">
        <v>23</v>
      </c>
      <c r="B612" s="5" t="s">
        <v>112</v>
      </c>
      <c r="C612" s="2">
        <v>43873</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row>
    <row r="613" spans="1:25" x14ac:dyDescent="0.25">
      <c r="A613" t="s">
        <v>24</v>
      </c>
      <c r="B613" s="5" t="s">
        <v>113</v>
      </c>
      <c r="C613" s="2">
        <v>43873</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row>
    <row r="614" spans="1:25" x14ac:dyDescent="0.25">
      <c r="A614" t="s">
        <v>25</v>
      </c>
      <c r="B614" s="5" t="s">
        <v>110</v>
      </c>
      <c r="C614" s="2">
        <v>43873</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row>
    <row r="615" spans="1:25" x14ac:dyDescent="0.25">
      <c r="A615" t="s">
        <v>26</v>
      </c>
      <c r="B615" s="5" t="s">
        <v>111</v>
      </c>
      <c r="C615" s="2">
        <v>43873</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row>
    <row r="616" spans="1:25" x14ac:dyDescent="0.25">
      <c r="A616" t="s">
        <v>27</v>
      </c>
      <c r="B616" s="5" t="s">
        <v>112</v>
      </c>
      <c r="C616" s="2">
        <v>43873</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row>
    <row r="617" spans="1:25" x14ac:dyDescent="0.25">
      <c r="A617" t="s">
        <v>28</v>
      </c>
      <c r="B617" s="5" t="s">
        <v>113</v>
      </c>
      <c r="C617" s="2">
        <v>43873</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row>
    <row r="618" spans="1:25" x14ac:dyDescent="0.25">
      <c r="A618" t="s">
        <v>29</v>
      </c>
      <c r="B618" s="5" t="s">
        <v>110</v>
      </c>
      <c r="C618" s="2">
        <v>43873</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row>
    <row r="619" spans="1:25" x14ac:dyDescent="0.25">
      <c r="A619" t="s">
        <v>30</v>
      </c>
      <c r="B619" s="5" t="s">
        <v>111</v>
      </c>
      <c r="C619" s="2">
        <v>43873</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row>
    <row r="620" spans="1:25" x14ac:dyDescent="0.25">
      <c r="A620" t="s">
        <v>31</v>
      </c>
      <c r="B620" s="5" t="s">
        <v>112</v>
      </c>
      <c r="C620" s="2">
        <v>43873</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row>
    <row r="621" spans="1:25" x14ac:dyDescent="0.25">
      <c r="A621" t="s">
        <v>32</v>
      </c>
      <c r="B621" s="5" t="s">
        <v>113</v>
      </c>
      <c r="C621" s="2">
        <v>43873</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row>
    <row r="622" spans="1:25" x14ac:dyDescent="0.25">
      <c r="A622" t="s">
        <v>33</v>
      </c>
      <c r="B622" s="5" t="s">
        <v>110</v>
      </c>
      <c r="C622" s="2">
        <v>43873</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row>
    <row r="623" spans="1:25" x14ac:dyDescent="0.25">
      <c r="A623" t="s">
        <v>34</v>
      </c>
      <c r="B623" s="5" t="s">
        <v>111</v>
      </c>
      <c r="C623" s="2">
        <v>43873</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row>
    <row r="624" spans="1:25" x14ac:dyDescent="0.25">
      <c r="A624" t="s">
        <v>35</v>
      </c>
      <c r="B624" s="5" t="s">
        <v>112</v>
      </c>
      <c r="C624" s="2">
        <v>43873</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row>
    <row r="625" spans="1:25" x14ac:dyDescent="0.25">
      <c r="A625" t="s">
        <v>36</v>
      </c>
      <c r="B625" s="5" t="s">
        <v>113</v>
      </c>
      <c r="C625" s="2">
        <v>43873</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row>
    <row r="626" spans="1:25" x14ac:dyDescent="0.25">
      <c r="A626" t="s">
        <v>37</v>
      </c>
      <c r="B626" s="5" t="s">
        <v>110</v>
      </c>
      <c r="C626" s="2">
        <v>43873</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row>
    <row r="627" spans="1:25" x14ac:dyDescent="0.25">
      <c r="A627" t="s">
        <v>38</v>
      </c>
      <c r="B627" s="5" t="s">
        <v>111</v>
      </c>
      <c r="C627" s="2">
        <v>43873</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row>
    <row r="628" spans="1:25" x14ac:dyDescent="0.25">
      <c r="A628" t="s">
        <v>39</v>
      </c>
      <c r="B628" s="5" t="s">
        <v>112</v>
      </c>
      <c r="C628" s="2">
        <v>43873</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row>
    <row r="629" spans="1:25" x14ac:dyDescent="0.25">
      <c r="A629" t="s">
        <v>40</v>
      </c>
      <c r="B629" s="5" t="s">
        <v>113</v>
      </c>
      <c r="C629" s="2">
        <v>43873</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row>
    <row r="630" spans="1:25" x14ac:dyDescent="0.25">
      <c r="A630" t="s">
        <v>41</v>
      </c>
      <c r="B630" s="5" t="s">
        <v>110</v>
      </c>
      <c r="C630" s="2">
        <v>43873</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row>
    <row r="631" spans="1:25" x14ac:dyDescent="0.25">
      <c r="A631" t="s">
        <v>42</v>
      </c>
      <c r="B631" s="5" t="s">
        <v>111</v>
      </c>
      <c r="C631" s="2">
        <v>43873</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row>
    <row r="632" spans="1:25" x14ac:dyDescent="0.25">
      <c r="A632" t="s">
        <v>43</v>
      </c>
      <c r="B632" s="5" t="s">
        <v>112</v>
      </c>
      <c r="C632" s="2">
        <v>43873</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row>
    <row r="633" spans="1:25" x14ac:dyDescent="0.25">
      <c r="A633" t="s">
        <v>44</v>
      </c>
      <c r="B633" s="5" t="s">
        <v>113</v>
      </c>
      <c r="C633" s="2">
        <v>43873</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row>
    <row r="634" spans="1:25" x14ac:dyDescent="0.25">
      <c r="A634" t="s">
        <v>45</v>
      </c>
      <c r="B634" s="5" t="s">
        <v>110</v>
      </c>
      <c r="C634" s="2">
        <v>43873</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row>
    <row r="635" spans="1:25" x14ac:dyDescent="0.25">
      <c r="A635" t="s">
        <v>46</v>
      </c>
      <c r="B635" s="5" t="s">
        <v>111</v>
      </c>
      <c r="C635" s="2">
        <v>43873</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row>
    <row r="636" spans="1:25" x14ac:dyDescent="0.25">
      <c r="A636" t="s">
        <v>47</v>
      </c>
      <c r="B636" s="5" t="s">
        <v>112</v>
      </c>
      <c r="C636" s="2">
        <v>43873</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row>
    <row r="637" spans="1:25" x14ac:dyDescent="0.25">
      <c r="A637" t="s">
        <v>48</v>
      </c>
      <c r="B637" s="5" t="s">
        <v>113</v>
      </c>
      <c r="C637" s="2">
        <v>43873</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row>
    <row r="638" spans="1:25" x14ac:dyDescent="0.25">
      <c r="A638" t="s">
        <v>49</v>
      </c>
      <c r="B638" s="5" t="s">
        <v>110</v>
      </c>
      <c r="C638" s="2">
        <v>43873</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row>
    <row r="639" spans="1:25" x14ac:dyDescent="0.25">
      <c r="A639" t="s">
        <v>50</v>
      </c>
      <c r="B639" s="5" t="s">
        <v>111</v>
      </c>
      <c r="C639" s="2">
        <v>43873</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row>
    <row r="640" spans="1:25" x14ac:dyDescent="0.25">
      <c r="A640" t="s">
        <v>51</v>
      </c>
      <c r="B640" s="5" t="s">
        <v>112</v>
      </c>
      <c r="C640" s="2">
        <v>43873</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row>
    <row r="641" spans="1:25" x14ac:dyDescent="0.25">
      <c r="A641" t="s">
        <v>52</v>
      </c>
      <c r="B641" s="5" t="s">
        <v>113</v>
      </c>
      <c r="C641" s="2">
        <v>43873</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row>
    <row r="642" spans="1:25" x14ac:dyDescent="0.25">
      <c r="A642" t="s">
        <v>53</v>
      </c>
      <c r="B642" s="5" t="s">
        <v>110</v>
      </c>
      <c r="C642" s="2">
        <v>43873</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row>
    <row r="643" spans="1:25" x14ac:dyDescent="0.25">
      <c r="A643" t="s">
        <v>54</v>
      </c>
      <c r="B643" s="5" t="s">
        <v>111</v>
      </c>
      <c r="C643" s="2">
        <v>43873</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row>
    <row r="644" spans="1:25" x14ac:dyDescent="0.25">
      <c r="A644" t="s">
        <v>55</v>
      </c>
      <c r="B644" s="5" t="s">
        <v>112</v>
      </c>
      <c r="C644" s="2">
        <v>43873</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row>
    <row r="645" spans="1:25" x14ac:dyDescent="0.25">
      <c r="A645" t="s">
        <v>56</v>
      </c>
      <c r="B645" s="5" t="s">
        <v>113</v>
      </c>
      <c r="C645" s="2">
        <v>43873</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row>
    <row r="646" spans="1:25" x14ac:dyDescent="0.25">
      <c r="A646" t="s">
        <v>57</v>
      </c>
      <c r="B646" s="5" t="s">
        <v>110</v>
      </c>
      <c r="C646" s="2">
        <v>43873</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row>
    <row r="647" spans="1:25" x14ac:dyDescent="0.25">
      <c r="A647" t="s">
        <v>58</v>
      </c>
      <c r="B647" s="5" t="s">
        <v>111</v>
      </c>
      <c r="C647" s="2">
        <v>43873</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row>
    <row r="648" spans="1:25" x14ac:dyDescent="0.25">
      <c r="A648" t="s">
        <v>59</v>
      </c>
      <c r="B648" s="5" t="s">
        <v>112</v>
      </c>
      <c r="C648" s="2">
        <v>43873</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row>
    <row r="649" spans="1:25" x14ac:dyDescent="0.25">
      <c r="A649" t="s">
        <v>60</v>
      </c>
      <c r="B649" s="5" t="s">
        <v>113</v>
      </c>
      <c r="C649" s="2">
        <v>43873</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row>
    <row r="650" spans="1:25" x14ac:dyDescent="0.25">
      <c r="A650" t="s">
        <v>61</v>
      </c>
      <c r="B650" s="5" t="s">
        <v>110</v>
      </c>
      <c r="C650" s="2">
        <v>43873</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row>
    <row r="651" spans="1:25" x14ac:dyDescent="0.25">
      <c r="A651" t="s">
        <v>62</v>
      </c>
      <c r="B651" s="5" t="s">
        <v>111</v>
      </c>
      <c r="C651" s="2">
        <v>43873</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row>
    <row r="652" spans="1:25" x14ac:dyDescent="0.25">
      <c r="A652" t="s">
        <v>63</v>
      </c>
      <c r="B652" s="5" t="s">
        <v>112</v>
      </c>
      <c r="C652" s="2">
        <v>43873</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row>
    <row r="653" spans="1:25" x14ac:dyDescent="0.25">
      <c r="A653" t="s">
        <v>64</v>
      </c>
      <c r="B653" s="5" t="s">
        <v>113</v>
      </c>
      <c r="C653" s="2">
        <v>43873</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row>
    <row r="654" spans="1:25" x14ac:dyDescent="0.25">
      <c r="A654" t="s">
        <v>65</v>
      </c>
      <c r="B654" s="5" t="s">
        <v>110</v>
      </c>
      <c r="C654" s="2">
        <v>43873</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row>
    <row r="655" spans="1:25" x14ac:dyDescent="0.25">
      <c r="A655" t="s">
        <v>66</v>
      </c>
      <c r="B655" s="5" t="s">
        <v>111</v>
      </c>
      <c r="C655" s="2">
        <v>43873</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row>
    <row r="656" spans="1:25" x14ac:dyDescent="0.25">
      <c r="A656" t="s">
        <v>67</v>
      </c>
      <c r="B656" s="5" t="s">
        <v>112</v>
      </c>
      <c r="C656" s="2">
        <v>43873</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row>
    <row r="657" spans="1:25" x14ac:dyDescent="0.25">
      <c r="A657" t="s">
        <v>68</v>
      </c>
      <c r="B657" s="5" t="s">
        <v>113</v>
      </c>
      <c r="C657" s="2">
        <v>43873</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row>
    <row r="658" spans="1:25" x14ac:dyDescent="0.25">
      <c r="A658" t="s">
        <v>69</v>
      </c>
      <c r="B658" s="5" t="s">
        <v>110</v>
      </c>
      <c r="C658" s="2">
        <v>43873</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row>
    <row r="659" spans="1:25" x14ac:dyDescent="0.25">
      <c r="A659" t="s">
        <v>70</v>
      </c>
      <c r="B659" s="5" t="s">
        <v>111</v>
      </c>
      <c r="C659" s="2">
        <v>43873</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row>
    <row r="660" spans="1:25" x14ac:dyDescent="0.25">
      <c r="A660" t="s">
        <v>71</v>
      </c>
      <c r="B660" s="5" t="s">
        <v>112</v>
      </c>
      <c r="C660" s="2">
        <v>43873</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row>
    <row r="661" spans="1:25" x14ac:dyDescent="0.25">
      <c r="A661" t="s">
        <v>72</v>
      </c>
      <c r="B661" s="5" t="s">
        <v>113</v>
      </c>
      <c r="C661" s="2">
        <v>43873</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row>
    <row r="662" spans="1:25" x14ac:dyDescent="0.25">
      <c r="A662" t="s">
        <v>73</v>
      </c>
      <c r="B662" s="5" t="s">
        <v>110</v>
      </c>
      <c r="C662" s="2">
        <v>43873</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row>
    <row r="663" spans="1:25" x14ac:dyDescent="0.25">
      <c r="A663" t="s">
        <v>74</v>
      </c>
      <c r="B663" s="5" t="s">
        <v>111</v>
      </c>
      <c r="C663" s="2">
        <v>43873</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row>
    <row r="664" spans="1:25" x14ac:dyDescent="0.25">
      <c r="A664" t="s">
        <v>75</v>
      </c>
      <c r="B664" s="5" t="s">
        <v>112</v>
      </c>
      <c r="C664" s="2">
        <v>43873</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row>
    <row r="665" spans="1:25" x14ac:dyDescent="0.25">
      <c r="A665" t="s">
        <v>76</v>
      </c>
      <c r="B665" s="5" t="s">
        <v>113</v>
      </c>
      <c r="C665" s="2">
        <v>43873</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row>
    <row r="666" spans="1:25" x14ac:dyDescent="0.25">
      <c r="A666" t="s">
        <v>77</v>
      </c>
      <c r="B666" s="5" t="s">
        <v>110</v>
      </c>
      <c r="C666" s="2">
        <v>43873</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row>
    <row r="667" spans="1:25" x14ac:dyDescent="0.25">
      <c r="A667" t="s">
        <v>78</v>
      </c>
      <c r="B667" s="5" t="s">
        <v>111</v>
      </c>
      <c r="C667" s="2">
        <v>43873</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row>
    <row r="668" spans="1:25" x14ac:dyDescent="0.25">
      <c r="A668" t="s">
        <v>79</v>
      </c>
      <c r="B668" s="5" t="s">
        <v>112</v>
      </c>
      <c r="C668" s="2">
        <v>43873</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row>
    <row r="669" spans="1:25" x14ac:dyDescent="0.25">
      <c r="A669" t="s">
        <v>80</v>
      </c>
      <c r="B669" s="5" t="s">
        <v>113</v>
      </c>
      <c r="C669" s="2">
        <v>43873</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row>
    <row r="670" spans="1:25" x14ac:dyDescent="0.25">
      <c r="A670" t="s">
        <v>81</v>
      </c>
      <c r="B670" s="5" t="s">
        <v>110</v>
      </c>
      <c r="C670" s="2">
        <v>43873</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row>
    <row r="671" spans="1:25" x14ac:dyDescent="0.25">
      <c r="A671" t="s">
        <v>82</v>
      </c>
      <c r="B671" s="5" t="s">
        <v>111</v>
      </c>
      <c r="C671" s="2">
        <v>43873</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row>
    <row r="672" spans="1:25" x14ac:dyDescent="0.25">
      <c r="A672" t="s">
        <v>83</v>
      </c>
      <c r="B672" s="5" t="s">
        <v>112</v>
      </c>
      <c r="C672" s="2">
        <v>43873</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row>
    <row r="673" spans="1:25" x14ac:dyDescent="0.25">
      <c r="A673" t="s">
        <v>84</v>
      </c>
      <c r="B673" s="5" t="s">
        <v>113</v>
      </c>
      <c r="C673" s="2">
        <v>43873</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row>
    <row r="674" spans="1:25" x14ac:dyDescent="0.25">
      <c r="A674" t="s">
        <v>0</v>
      </c>
      <c r="B674" s="5" t="s">
        <v>110</v>
      </c>
      <c r="C674" s="2">
        <v>43874</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row>
    <row r="675" spans="1:25" x14ac:dyDescent="0.25">
      <c r="A675" t="s">
        <v>1</v>
      </c>
      <c r="B675" s="5" t="s">
        <v>111</v>
      </c>
      <c r="C675" s="2">
        <v>43874</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row>
    <row r="676" spans="1:25" x14ac:dyDescent="0.25">
      <c r="A676" t="s">
        <v>2</v>
      </c>
      <c r="B676" s="5" t="s">
        <v>112</v>
      </c>
      <c r="C676" s="2">
        <v>43874</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row>
    <row r="677" spans="1:25" x14ac:dyDescent="0.25">
      <c r="A677" t="s">
        <v>3</v>
      </c>
      <c r="B677" s="5" t="s">
        <v>113</v>
      </c>
      <c r="C677" s="2">
        <v>43874</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row>
    <row r="678" spans="1:25" x14ac:dyDescent="0.25">
      <c r="A678" t="s">
        <v>4</v>
      </c>
      <c r="B678" s="5" t="s">
        <v>110</v>
      </c>
      <c r="C678" s="2">
        <v>43874</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row>
    <row r="679" spans="1:25" x14ac:dyDescent="0.25">
      <c r="A679" t="s">
        <v>5</v>
      </c>
      <c r="B679" s="5" t="s">
        <v>111</v>
      </c>
      <c r="C679" s="2">
        <v>43874</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row>
    <row r="680" spans="1:25" x14ac:dyDescent="0.25">
      <c r="A680" t="s">
        <v>6</v>
      </c>
      <c r="B680" s="5" t="s">
        <v>112</v>
      </c>
      <c r="C680" s="2">
        <v>43874</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row>
    <row r="681" spans="1:25" x14ac:dyDescent="0.25">
      <c r="A681" t="s">
        <v>7</v>
      </c>
      <c r="B681" s="5" t="s">
        <v>113</v>
      </c>
      <c r="C681" s="2">
        <v>43874</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row>
    <row r="682" spans="1:25" x14ac:dyDescent="0.25">
      <c r="A682" t="s">
        <v>8</v>
      </c>
      <c r="B682" s="5" t="s">
        <v>110</v>
      </c>
      <c r="C682" s="2">
        <v>43874</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row>
    <row r="683" spans="1:25" x14ac:dyDescent="0.25">
      <c r="A683" t="s">
        <v>9</v>
      </c>
      <c r="B683" s="5" t="s">
        <v>111</v>
      </c>
      <c r="C683" s="2">
        <v>43874</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row>
    <row r="684" spans="1:25" x14ac:dyDescent="0.25">
      <c r="A684" t="s">
        <v>10</v>
      </c>
      <c r="B684" s="5" t="s">
        <v>112</v>
      </c>
      <c r="C684" s="2">
        <v>43874</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row>
    <row r="685" spans="1:25" x14ac:dyDescent="0.25">
      <c r="A685" t="s">
        <v>11</v>
      </c>
      <c r="B685" s="5" t="s">
        <v>113</v>
      </c>
      <c r="C685" s="2">
        <v>43874</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row>
    <row r="686" spans="1:25" x14ac:dyDescent="0.25">
      <c r="A686" t="s">
        <v>12</v>
      </c>
      <c r="B686" s="5" t="s">
        <v>110</v>
      </c>
      <c r="C686" s="2">
        <v>43874</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row>
    <row r="687" spans="1:25" x14ac:dyDescent="0.25">
      <c r="A687" t="s">
        <v>13</v>
      </c>
      <c r="B687" s="5" t="s">
        <v>111</v>
      </c>
      <c r="C687" s="2">
        <v>43874</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row>
    <row r="688" spans="1:25" x14ac:dyDescent="0.25">
      <c r="A688" t="s">
        <v>14</v>
      </c>
      <c r="B688" s="5" t="s">
        <v>112</v>
      </c>
      <c r="C688" s="2">
        <v>43874</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row>
    <row r="689" spans="1:25" x14ac:dyDescent="0.25">
      <c r="A689" t="s">
        <v>15</v>
      </c>
      <c r="B689" s="5" t="s">
        <v>113</v>
      </c>
      <c r="C689" s="2">
        <v>43874</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row>
    <row r="690" spans="1:25" x14ac:dyDescent="0.25">
      <c r="A690" t="s">
        <v>17</v>
      </c>
      <c r="B690" s="5" t="s">
        <v>110</v>
      </c>
      <c r="C690" s="2">
        <v>43874</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row>
    <row r="691" spans="1:25" x14ac:dyDescent="0.25">
      <c r="A691" t="s">
        <v>18</v>
      </c>
      <c r="B691" s="5" t="s">
        <v>111</v>
      </c>
      <c r="C691" s="2">
        <v>43874</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row>
    <row r="692" spans="1:25" x14ac:dyDescent="0.25">
      <c r="A692" t="s">
        <v>19</v>
      </c>
      <c r="B692" s="5" t="s">
        <v>112</v>
      </c>
      <c r="C692" s="2">
        <v>43874</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row>
    <row r="693" spans="1:25" x14ac:dyDescent="0.25">
      <c r="A693" t="s">
        <v>20</v>
      </c>
      <c r="B693" s="5" t="s">
        <v>113</v>
      </c>
      <c r="C693" s="2">
        <v>43874</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row>
    <row r="694" spans="1:25" x14ac:dyDescent="0.25">
      <c r="A694" t="s">
        <v>21</v>
      </c>
      <c r="B694" s="5" t="s">
        <v>110</v>
      </c>
      <c r="C694" s="2">
        <v>43874</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row>
    <row r="695" spans="1:25" x14ac:dyDescent="0.25">
      <c r="A695" t="s">
        <v>22</v>
      </c>
      <c r="B695" s="5" t="s">
        <v>111</v>
      </c>
      <c r="C695" s="2">
        <v>43874</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row>
    <row r="696" spans="1:25" x14ac:dyDescent="0.25">
      <c r="A696" t="s">
        <v>23</v>
      </c>
      <c r="B696" s="5" t="s">
        <v>112</v>
      </c>
      <c r="C696" s="2">
        <v>43874</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row>
    <row r="697" spans="1:25" x14ac:dyDescent="0.25">
      <c r="A697" t="s">
        <v>24</v>
      </c>
      <c r="B697" s="5" t="s">
        <v>113</v>
      </c>
      <c r="C697" s="2">
        <v>43874</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row>
    <row r="698" spans="1:25" x14ac:dyDescent="0.25">
      <c r="A698" t="s">
        <v>25</v>
      </c>
      <c r="B698" s="5" t="s">
        <v>110</v>
      </c>
      <c r="C698" s="2">
        <v>43874</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row>
    <row r="699" spans="1:25" x14ac:dyDescent="0.25">
      <c r="A699" t="s">
        <v>26</v>
      </c>
      <c r="B699" s="5" t="s">
        <v>111</v>
      </c>
      <c r="C699" s="2">
        <v>43874</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row>
    <row r="700" spans="1:25" x14ac:dyDescent="0.25">
      <c r="A700" t="s">
        <v>27</v>
      </c>
      <c r="B700" s="5" t="s">
        <v>112</v>
      </c>
      <c r="C700" s="2">
        <v>43874</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row>
    <row r="701" spans="1:25" x14ac:dyDescent="0.25">
      <c r="A701" t="s">
        <v>28</v>
      </c>
      <c r="B701" s="5" t="s">
        <v>113</v>
      </c>
      <c r="C701" s="2">
        <v>43874</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row>
    <row r="702" spans="1:25" x14ac:dyDescent="0.25">
      <c r="A702" t="s">
        <v>29</v>
      </c>
      <c r="B702" s="5" t="s">
        <v>110</v>
      </c>
      <c r="C702" s="2">
        <v>43874</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row>
    <row r="703" spans="1:25" x14ac:dyDescent="0.25">
      <c r="A703" t="s">
        <v>30</v>
      </c>
      <c r="B703" s="5" t="s">
        <v>111</v>
      </c>
      <c r="C703" s="2">
        <v>43874</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row>
    <row r="704" spans="1:25" x14ac:dyDescent="0.25">
      <c r="A704" t="s">
        <v>31</v>
      </c>
      <c r="B704" s="5" t="s">
        <v>112</v>
      </c>
      <c r="C704" s="2">
        <v>43874</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row>
    <row r="705" spans="1:25" x14ac:dyDescent="0.25">
      <c r="A705" t="s">
        <v>32</v>
      </c>
      <c r="B705" s="5" t="s">
        <v>113</v>
      </c>
      <c r="C705" s="2">
        <v>43874</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row>
    <row r="706" spans="1:25" x14ac:dyDescent="0.25">
      <c r="A706" t="s">
        <v>33</v>
      </c>
      <c r="B706" s="5" t="s">
        <v>110</v>
      </c>
      <c r="C706" s="2">
        <v>43874</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row>
    <row r="707" spans="1:25" x14ac:dyDescent="0.25">
      <c r="A707" t="s">
        <v>34</v>
      </c>
      <c r="B707" s="5" t="s">
        <v>111</v>
      </c>
      <c r="C707" s="2">
        <v>43874</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row>
    <row r="708" spans="1:25" x14ac:dyDescent="0.25">
      <c r="A708" t="s">
        <v>35</v>
      </c>
      <c r="B708" s="5" t="s">
        <v>112</v>
      </c>
      <c r="C708" s="2">
        <v>43874</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row>
    <row r="709" spans="1:25" x14ac:dyDescent="0.25">
      <c r="A709" t="s">
        <v>36</v>
      </c>
      <c r="B709" s="5" t="s">
        <v>113</v>
      </c>
      <c r="C709" s="2">
        <v>43874</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row>
    <row r="710" spans="1:25" x14ac:dyDescent="0.25">
      <c r="A710" t="s">
        <v>37</v>
      </c>
      <c r="B710" s="5" t="s">
        <v>110</v>
      </c>
      <c r="C710" s="2">
        <v>43874</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row>
    <row r="711" spans="1:25" x14ac:dyDescent="0.25">
      <c r="A711" t="s">
        <v>38</v>
      </c>
      <c r="B711" s="5" t="s">
        <v>111</v>
      </c>
      <c r="C711" s="2">
        <v>43874</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row>
    <row r="712" spans="1:25" x14ac:dyDescent="0.25">
      <c r="A712" t="s">
        <v>39</v>
      </c>
      <c r="B712" s="5" t="s">
        <v>112</v>
      </c>
      <c r="C712" s="2">
        <v>43874</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row>
    <row r="713" spans="1:25" x14ac:dyDescent="0.25">
      <c r="A713" t="s">
        <v>40</v>
      </c>
      <c r="B713" s="5" t="s">
        <v>113</v>
      </c>
      <c r="C713" s="2">
        <v>43874</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row>
    <row r="714" spans="1:25" x14ac:dyDescent="0.25">
      <c r="A714" t="s">
        <v>41</v>
      </c>
      <c r="B714" s="5" t="s">
        <v>110</v>
      </c>
      <c r="C714" s="2">
        <v>43874</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row>
    <row r="715" spans="1:25" x14ac:dyDescent="0.25">
      <c r="A715" t="s">
        <v>42</v>
      </c>
      <c r="B715" s="5" t="s">
        <v>111</v>
      </c>
      <c r="C715" s="2">
        <v>43874</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row>
    <row r="716" spans="1:25" x14ac:dyDescent="0.25">
      <c r="A716" t="s">
        <v>43</v>
      </c>
      <c r="B716" s="5" t="s">
        <v>112</v>
      </c>
      <c r="C716" s="2">
        <v>43874</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row>
    <row r="717" spans="1:25" x14ac:dyDescent="0.25">
      <c r="A717" t="s">
        <v>44</v>
      </c>
      <c r="B717" s="5" t="s">
        <v>113</v>
      </c>
      <c r="C717" s="2">
        <v>43874</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row>
    <row r="718" spans="1:25" x14ac:dyDescent="0.25">
      <c r="A718" t="s">
        <v>45</v>
      </c>
      <c r="B718" s="5" t="s">
        <v>110</v>
      </c>
      <c r="C718" s="2">
        <v>43874</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row>
    <row r="719" spans="1:25" x14ac:dyDescent="0.25">
      <c r="A719" t="s">
        <v>46</v>
      </c>
      <c r="B719" s="5" t="s">
        <v>111</v>
      </c>
      <c r="C719" s="2">
        <v>43874</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row>
    <row r="720" spans="1:25" x14ac:dyDescent="0.25">
      <c r="A720" t="s">
        <v>47</v>
      </c>
      <c r="B720" s="5" t="s">
        <v>112</v>
      </c>
      <c r="C720" s="2">
        <v>43874</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row>
    <row r="721" spans="1:25" x14ac:dyDescent="0.25">
      <c r="A721" t="s">
        <v>48</v>
      </c>
      <c r="B721" s="5" t="s">
        <v>113</v>
      </c>
      <c r="C721" s="2">
        <v>43874</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row>
    <row r="722" spans="1:25" x14ac:dyDescent="0.25">
      <c r="A722" t="s">
        <v>49</v>
      </c>
      <c r="B722" s="5" t="s">
        <v>110</v>
      </c>
      <c r="C722" s="2">
        <v>43874</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row>
    <row r="723" spans="1:25" x14ac:dyDescent="0.25">
      <c r="A723" t="s">
        <v>50</v>
      </c>
      <c r="B723" s="5" t="s">
        <v>111</v>
      </c>
      <c r="C723" s="2">
        <v>43874</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row>
    <row r="724" spans="1:25" x14ac:dyDescent="0.25">
      <c r="A724" t="s">
        <v>51</v>
      </c>
      <c r="B724" s="5" t="s">
        <v>112</v>
      </c>
      <c r="C724" s="2">
        <v>43874</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row>
    <row r="725" spans="1:25" x14ac:dyDescent="0.25">
      <c r="A725" t="s">
        <v>52</v>
      </c>
      <c r="B725" s="5" t="s">
        <v>113</v>
      </c>
      <c r="C725" s="2">
        <v>43874</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row>
    <row r="726" spans="1:25" x14ac:dyDescent="0.25">
      <c r="A726" t="s">
        <v>53</v>
      </c>
      <c r="B726" s="5" t="s">
        <v>110</v>
      </c>
      <c r="C726" s="2">
        <v>43874</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row>
    <row r="727" spans="1:25" x14ac:dyDescent="0.25">
      <c r="A727" t="s">
        <v>54</v>
      </c>
      <c r="B727" s="5" t="s">
        <v>111</v>
      </c>
      <c r="C727" s="2">
        <v>43874</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row>
    <row r="728" spans="1:25" x14ac:dyDescent="0.25">
      <c r="A728" t="s">
        <v>55</v>
      </c>
      <c r="B728" s="5" t="s">
        <v>112</v>
      </c>
      <c r="C728" s="2">
        <v>43874</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row>
    <row r="729" spans="1:25" x14ac:dyDescent="0.25">
      <c r="A729" t="s">
        <v>56</v>
      </c>
      <c r="B729" s="5" t="s">
        <v>113</v>
      </c>
      <c r="C729" s="2">
        <v>43874</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row>
    <row r="730" spans="1:25" x14ac:dyDescent="0.25">
      <c r="A730" t="s">
        <v>57</v>
      </c>
      <c r="B730" s="5" t="s">
        <v>110</v>
      </c>
      <c r="C730" s="2">
        <v>43874</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row>
    <row r="731" spans="1:25" x14ac:dyDescent="0.25">
      <c r="A731" t="s">
        <v>58</v>
      </c>
      <c r="B731" s="5" t="s">
        <v>111</v>
      </c>
      <c r="C731" s="2">
        <v>43874</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row>
    <row r="732" spans="1:25" x14ac:dyDescent="0.25">
      <c r="A732" t="s">
        <v>59</v>
      </c>
      <c r="B732" s="5" t="s">
        <v>112</v>
      </c>
      <c r="C732" s="2">
        <v>43874</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row>
    <row r="733" spans="1:25" x14ac:dyDescent="0.25">
      <c r="A733" t="s">
        <v>60</v>
      </c>
      <c r="B733" s="5" t="s">
        <v>113</v>
      </c>
      <c r="C733" s="2">
        <v>43874</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row>
    <row r="734" spans="1:25" x14ac:dyDescent="0.25">
      <c r="A734" t="s">
        <v>61</v>
      </c>
      <c r="B734" s="5" t="s">
        <v>110</v>
      </c>
      <c r="C734" s="2">
        <v>43874</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row>
    <row r="735" spans="1:25" x14ac:dyDescent="0.25">
      <c r="A735" t="s">
        <v>62</v>
      </c>
      <c r="B735" s="5" t="s">
        <v>111</v>
      </c>
      <c r="C735" s="2">
        <v>43874</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row>
    <row r="736" spans="1:25" x14ac:dyDescent="0.25">
      <c r="A736" t="s">
        <v>63</v>
      </c>
      <c r="B736" s="5" t="s">
        <v>112</v>
      </c>
      <c r="C736" s="2">
        <v>43874</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row>
    <row r="737" spans="1:25" x14ac:dyDescent="0.25">
      <c r="A737" t="s">
        <v>64</v>
      </c>
      <c r="B737" s="5" t="s">
        <v>113</v>
      </c>
      <c r="C737" s="2">
        <v>43874</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row>
    <row r="738" spans="1:25" x14ac:dyDescent="0.25">
      <c r="A738" t="s">
        <v>65</v>
      </c>
      <c r="B738" s="5" t="s">
        <v>110</v>
      </c>
      <c r="C738" s="2">
        <v>43874</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row>
    <row r="739" spans="1:25" x14ac:dyDescent="0.25">
      <c r="A739" t="s">
        <v>66</v>
      </c>
      <c r="B739" s="5" t="s">
        <v>111</v>
      </c>
      <c r="C739" s="2">
        <v>43874</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row>
    <row r="740" spans="1:25" x14ac:dyDescent="0.25">
      <c r="A740" t="s">
        <v>67</v>
      </c>
      <c r="B740" s="5" t="s">
        <v>112</v>
      </c>
      <c r="C740" s="2">
        <v>43874</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row>
    <row r="741" spans="1:25" x14ac:dyDescent="0.25">
      <c r="A741" t="s">
        <v>68</v>
      </c>
      <c r="B741" s="5" t="s">
        <v>113</v>
      </c>
      <c r="C741" s="2">
        <v>43874</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row>
    <row r="742" spans="1:25" x14ac:dyDescent="0.25">
      <c r="A742" t="s">
        <v>69</v>
      </c>
      <c r="B742" s="5" t="s">
        <v>110</v>
      </c>
      <c r="C742" s="2">
        <v>43874</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row>
    <row r="743" spans="1:25" x14ac:dyDescent="0.25">
      <c r="A743" t="s">
        <v>70</v>
      </c>
      <c r="B743" s="5" t="s">
        <v>111</v>
      </c>
      <c r="C743" s="2">
        <v>43874</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row>
    <row r="744" spans="1:25" x14ac:dyDescent="0.25">
      <c r="A744" t="s">
        <v>71</v>
      </c>
      <c r="B744" s="5" t="s">
        <v>112</v>
      </c>
      <c r="C744" s="2">
        <v>43874</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row>
    <row r="745" spans="1:25" x14ac:dyDescent="0.25">
      <c r="A745" t="s">
        <v>72</v>
      </c>
      <c r="B745" s="5" t="s">
        <v>113</v>
      </c>
      <c r="C745" s="2">
        <v>43874</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row>
    <row r="746" spans="1:25" x14ac:dyDescent="0.25">
      <c r="A746" t="s">
        <v>73</v>
      </c>
      <c r="B746" s="5" t="s">
        <v>110</v>
      </c>
      <c r="C746" s="2">
        <v>43874</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row>
    <row r="747" spans="1:25" x14ac:dyDescent="0.25">
      <c r="A747" t="s">
        <v>74</v>
      </c>
      <c r="B747" s="5" t="s">
        <v>111</v>
      </c>
      <c r="C747" s="2">
        <v>43874</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row>
    <row r="748" spans="1:25" x14ac:dyDescent="0.25">
      <c r="A748" t="s">
        <v>75</v>
      </c>
      <c r="B748" s="5" t="s">
        <v>112</v>
      </c>
      <c r="C748" s="2">
        <v>43874</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row>
    <row r="749" spans="1:25" x14ac:dyDescent="0.25">
      <c r="A749" t="s">
        <v>76</v>
      </c>
      <c r="B749" s="5" t="s">
        <v>113</v>
      </c>
      <c r="C749" s="2">
        <v>43874</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row>
    <row r="750" spans="1:25" x14ac:dyDescent="0.25">
      <c r="A750" t="s">
        <v>77</v>
      </c>
      <c r="B750" s="5" t="s">
        <v>110</v>
      </c>
      <c r="C750" s="2">
        <v>43874</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row>
    <row r="751" spans="1:25" x14ac:dyDescent="0.25">
      <c r="A751" t="s">
        <v>78</v>
      </c>
      <c r="B751" s="5" t="s">
        <v>111</v>
      </c>
      <c r="C751" s="2">
        <v>43874</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row>
    <row r="752" spans="1:25" x14ac:dyDescent="0.25">
      <c r="A752" t="s">
        <v>79</v>
      </c>
      <c r="B752" s="5" t="s">
        <v>112</v>
      </c>
      <c r="C752" s="2">
        <v>43874</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row>
    <row r="753" spans="1:25" x14ac:dyDescent="0.25">
      <c r="A753" t="s">
        <v>80</v>
      </c>
      <c r="B753" s="5" t="s">
        <v>113</v>
      </c>
      <c r="C753" s="2">
        <v>43874</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row>
    <row r="754" spans="1:25" x14ac:dyDescent="0.25">
      <c r="A754" t="s">
        <v>81</v>
      </c>
      <c r="B754" s="5" t="s">
        <v>110</v>
      </c>
      <c r="C754" s="2">
        <v>43874</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row>
    <row r="755" spans="1:25" x14ac:dyDescent="0.25">
      <c r="A755" t="s">
        <v>82</v>
      </c>
      <c r="B755" s="5" t="s">
        <v>111</v>
      </c>
      <c r="C755" s="2">
        <v>43874</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row>
    <row r="756" spans="1:25" x14ac:dyDescent="0.25">
      <c r="A756" t="s">
        <v>83</v>
      </c>
      <c r="B756" s="5" t="s">
        <v>112</v>
      </c>
      <c r="C756" s="2">
        <v>43874</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row>
    <row r="757" spans="1:25" x14ac:dyDescent="0.25">
      <c r="A757" t="s">
        <v>84</v>
      </c>
      <c r="B757" s="5" t="s">
        <v>113</v>
      </c>
      <c r="C757" s="2">
        <v>43874</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row>
    <row r="758" spans="1:25" x14ac:dyDescent="0.25">
      <c r="A758" t="s">
        <v>0</v>
      </c>
      <c r="B758" s="5" t="s">
        <v>110</v>
      </c>
      <c r="C758" s="2">
        <v>43875</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row>
    <row r="759" spans="1:25" x14ac:dyDescent="0.25">
      <c r="A759" t="s">
        <v>1</v>
      </c>
      <c r="B759" s="5" t="s">
        <v>111</v>
      </c>
      <c r="C759" s="2">
        <v>43875</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row>
    <row r="760" spans="1:25" x14ac:dyDescent="0.25">
      <c r="A760" t="s">
        <v>2</v>
      </c>
      <c r="B760" s="5" t="s">
        <v>112</v>
      </c>
      <c r="C760" s="2">
        <v>43875</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row>
    <row r="761" spans="1:25" x14ac:dyDescent="0.25">
      <c r="A761" t="s">
        <v>3</v>
      </c>
      <c r="B761" s="5" t="s">
        <v>113</v>
      </c>
      <c r="C761" s="2">
        <v>43875</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row>
    <row r="762" spans="1:25" x14ac:dyDescent="0.25">
      <c r="A762" t="s">
        <v>4</v>
      </c>
      <c r="B762" s="5" t="s">
        <v>110</v>
      </c>
      <c r="C762" s="2">
        <v>43875</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row>
    <row r="763" spans="1:25" x14ac:dyDescent="0.25">
      <c r="A763" t="s">
        <v>5</v>
      </c>
      <c r="B763" s="5" t="s">
        <v>111</v>
      </c>
      <c r="C763" s="2">
        <v>43875</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row>
    <row r="764" spans="1:25" x14ac:dyDescent="0.25">
      <c r="A764" t="s">
        <v>6</v>
      </c>
      <c r="B764" s="5" t="s">
        <v>112</v>
      </c>
      <c r="C764" s="2">
        <v>43875</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row>
    <row r="765" spans="1:25" x14ac:dyDescent="0.25">
      <c r="A765" t="s">
        <v>7</v>
      </c>
      <c r="B765" s="5" t="s">
        <v>113</v>
      </c>
      <c r="C765" s="2">
        <v>43875</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row>
    <row r="766" spans="1:25" x14ac:dyDescent="0.25">
      <c r="A766" t="s">
        <v>8</v>
      </c>
      <c r="B766" s="5" t="s">
        <v>110</v>
      </c>
      <c r="C766" s="2">
        <v>43875</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row>
    <row r="767" spans="1:25" x14ac:dyDescent="0.25">
      <c r="A767" t="s">
        <v>9</v>
      </c>
      <c r="B767" s="5" t="s">
        <v>111</v>
      </c>
      <c r="C767" s="2">
        <v>43875</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row>
    <row r="768" spans="1:25" x14ac:dyDescent="0.25">
      <c r="A768" t="s">
        <v>10</v>
      </c>
      <c r="B768" s="5" t="s">
        <v>112</v>
      </c>
      <c r="C768" s="2">
        <v>43875</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row>
    <row r="769" spans="1:25" x14ac:dyDescent="0.25">
      <c r="A769" t="s">
        <v>11</v>
      </c>
      <c r="B769" s="5" t="s">
        <v>113</v>
      </c>
      <c r="C769" s="2">
        <v>43875</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row>
    <row r="770" spans="1:25" x14ac:dyDescent="0.25">
      <c r="A770" t="s">
        <v>12</v>
      </c>
      <c r="B770" s="5" t="s">
        <v>110</v>
      </c>
      <c r="C770" s="2">
        <v>43875</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row>
    <row r="771" spans="1:25" x14ac:dyDescent="0.25">
      <c r="A771" t="s">
        <v>13</v>
      </c>
      <c r="B771" s="5" t="s">
        <v>111</v>
      </c>
      <c r="C771" s="2">
        <v>43875</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row>
    <row r="772" spans="1:25" x14ac:dyDescent="0.25">
      <c r="A772" t="s">
        <v>14</v>
      </c>
      <c r="B772" s="5" t="s">
        <v>112</v>
      </c>
      <c r="C772" s="2">
        <v>43875</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row>
    <row r="773" spans="1:25" x14ac:dyDescent="0.25">
      <c r="A773" t="s">
        <v>15</v>
      </c>
      <c r="B773" s="5" t="s">
        <v>113</v>
      </c>
      <c r="C773" s="2">
        <v>43875</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row>
    <row r="774" spans="1:25" x14ac:dyDescent="0.25">
      <c r="A774" t="s">
        <v>17</v>
      </c>
      <c r="B774" s="5" t="s">
        <v>110</v>
      </c>
      <c r="C774" s="2">
        <v>43875</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row>
    <row r="775" spans="1:25" x14ac:dyDescent="0.25">
      <c r="A775" t="s">
        <v>18</v>
      </c>
      <c r="B775" s="5" t="s">
        <v>111</v>
      </c>
      <c r="C775" s="2">
        <v>43875</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row>
    <row r="776" spans="1:25" x14ac:dyDescent="0.25">
      <c r="A776" t="s">
        <v>19</v>
      </c>
      <c r="B776" s="5" t="s">
        <v>112</v>
      </c>
      <c r="C776" s="2">
        <v>43875</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row>
    <row r="777" spans="1:25" x14ac:dyDescent="0.25">
      <c r="A777" t="s">
        <v>20</v>
      </c>
      <c r="B777" s="5" t="s">
        <v>113</v>
      </c>
      <c r="C777" s="2">
        <v>43875</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row>
    <row r="778" spans="1:25" x14ac:dyDescent="0.25">
      <c r="A778" t="s">
        <v>21</v>
      </c>
      <c r="B778" s="5" t="s">
        <v>110</v>
      </c>
      <c r="C778" s="2">
        <v>43875</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row>
    <row r="779" spans="1:25" x14ac:dyDescent="0.25">
      <c r="A779" t="s">
        <v>22</v>
      </c>
      <c r="B779" s="5" t="s">
        <v>111</v>
      </c>
      <c r="C779" s="2">
        <v>43875</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row>
    <row r="780" spans="1:25" x14ac:dyDescent="0.25">
      <c r="A780" t="s">
        <v>23</v>
      </c>
      <c r="B780" s="5" t="s">
        <v>112</v>
      </c>
      <c r="C780" s="2">
        <v>43875</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row>
    <row r="781" spans="1:25" x14ac:dyDescent="0.25">
      <c r="A781" t="s">
        <v>24</v>
      </c>
      <c r="B781" s="5" t="s">
        <v>113</v>
      </c>
      <c r="C781" s="2">
        <v>43875</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row>
    <row r="782" spans="1:25" x14ac:dyDescent="0.25">
      <c r="A782" t="s">
        <v>25</v>
      </c>
      <c r="B782" s="5" t="s">
        <v>110</v>
      </c>
      <c r="C782" s="2">
        <v>43875</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row>
    <row r="783" spans="1:25" x14ac:dyDescent="0.25">
      <c r="A783" t="s">
        <v>26</v>
      </c>
      <c r="B783" s="5" t="s">
        <v>111</v>
      </c>
      <c r="C783" s="2">
        <v>43875</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row>
    <row r="784" spans="1:25" x14ac:dyDescent="0.25">
      <c r="A784" t="s">
        <v>27</v>
      </c>
      <c r="B784" s="5" t="s">
        <v>112</v>
      </c>
      <c r="C784" s="2">
        <v>43875</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row>
    <row r="785" spans="1:25" x14ac:dyDescent="0.25">
      <c r="A785" t="s">
        <v>28</v>
      </c>
      <c r="B785" s="5" t="s">
        <v>113</v>
      </c>
      <c r="C785" s="2">
        <v>43875</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row>
    <row r="786" spans="1:25" x14ac:dyDescent="0.25">
      <c r="A786" t="s">
        <v>29</v>
      </c>
      <c r="B786" s="5" t="s">
        <v>110</v>
      </c>
      <c r="C786" s="2">
        <v>43875</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row>
    <row r="787" spans="1:25" x14ac:dyDescent="0.25">
      <c r="A787" t="s">
        <v>30</v>
      </c>
      <c r="B787" s="5" t="s">
        <v>111</v>
      </c>
      <c r="C787" s="2">
        <v>43875</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row>
    <row r="788" spans="1:25" x14ac:dyDescent="0.25">
      <c r="A788" t="s">
        <v>31</v>
      </c>
      <c r="B788" s="5" t="s">
        <v>112</v>
      </c>
      <c r="C788" s="2">
        <v>43875</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row>
    <row r="789" spans="1:25" x14ac:dyDescent="0.25">
      <c r="A789" t="s">
        <v>32</v>
      </c>
      <c r="B789" s="5" t="s">
        <v>113</v>
      </c>
      <c r="C789" s="2">
        <v>43875</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row>
    <row r="790" spans="1:25" x14ac:dyDescent="0.25">
      <c r="A790" t="s">
        <v>33</v>
      </c>
      <c r="B790" s="5" t="s">
        <v>110</v>
      </c>
      <c r="C790" s="2">
        <v>43875</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row>
    <row r="791" spans="1:25" x14ac:dyDescent="0.25">
      <c r="A791" t="s">
        <v>34</v>
      </c>
      <c r="B791" s="5" t="s">
        <v>111</v>
      </c>
      <c r="C791" s="2">
        <v>43875</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row>
    <row r="792" spans="1:25" x14ac:dyDescent="0.25">
      <c r="A792" t="s">
        <v>35</v>
      </c>
      <c r="B792" s="5" t="s">
        <v>112</v>
      </c>
      <c r="C792" s="2">
        <v>43875</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row>
    <row r="793" spans="1:25" x14ac:dyDescent="0.25">
      <c r="A793" t="s">
        <v>36</v>
      </c>
      <c r="B793" s="5" t="s">
        <v>113</v>
      </c>
      <c r="C793" s="2">
        <v>43875</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row>
    <row r="794" spans="1:25" x14ac:dyDescent="0.25">
      <c r="A794" t="s">
        <v>37</v>
      </c>
      <c r="B794" s="5" t="s">
        <v>110</v>
      </c>
      <c r="C794" s="2">
        <v>43875</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row>
    <row r="795" spans="1:25" x14ac:dyDescent="0.25">
      <c r="A795" t="s">
        <v>38</v>
      </c>
      <c r="B795" s="5" t="s">
        <v>111</v>
      </c>
      <c r="C795" s="2">
        <v>43875</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row>
    <row r="796" spans="1:25" x14ac:dyDescent="0.25">
      <c r="A796" t="s">
        <v>39</v>
      </c>
      <c r="B796" s="5" t="s">
        <v>112</v>
      </c>
      <c r="C796" s="2">
        <v>43875</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row>
    <row r="797" spans="1:25" x14ac:dyDescent="0.25">
      <c r="A797" t="s">
        <v>40</v>
      </c>
      <c r="B797" s="5" t="s">
        <v>113</v>
      </c>
      <c r="C797" s="2">
        <v>43875</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row>
    <row r="798" spans="1:25" x14ac:dyDescent="0.25">
      <c r="A798" t="s">
        <v>41</v>
      </c>
      <c r="B798" s="5" t="s">
        <v>110</v>
      </c>
      <c r="C798" s="2">
        <v>43875</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row>
    <row r="799" spans="1:25" x14ac:dyDescent="0.25">
      <c r="A799" t="s">
        <v>42</v>
      </c>
      <c r="B799" s="5" t="s">
        <v>111</v>
      </c>
      <c r="C799" s="2">
        <v>43875</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row>
    <row r="800" spans="1:25" x14ac:dyDescent="0.25">
      <c r="A800" t="s">
        <v>43</v>
      </c>
      <c r="B800" s="5" t="s">
        <v>112</v>
      </c>
      <c r="C800" s="2">
        <v>43875</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row>
    <row r="801" spans="1:25" x14ac:dyDescent="0.25">
      <c r="A801" t="s">
        <v>44</v>
      </c>
      <c r="B801" s="5" t="s">
        <v>113</v>
      </c>
      <c r="C801" s="2">
        <v>43875</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row>
    <row r="802" spans="1:25" x14ac:dyDescent="0.25">
      <c r="A802" t="s">
        <v>45</v>
      </c>
      <c r="B802" s="5" t="s">
        <v>110</v>
      </c>
      <c r="C802" s="2">
        <v>43875</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row>
    <row r="803" spans="1:25" x14ac:dyDescent="0.25">
      <c r="A803" t="s">
        <v>46</v>
      </c>
      <c r="B803" s="5" t="s">
        <v>111</v>
      </c>
      <c r="C803" s="2">
        <v>43875</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row>
    <row r="804" spans="1:25" x14ac:dyDescent="0.25">
      <c r="A804" t="s">
        <v>47</v>
      </c>
      <c r="B804" s="5" t="s">
        <v>112</v>
      </c>
      <c r="C804" s="2">
        <v>43875</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row>
    <row r="805" spans="1:25" x14ac:dyDescent="0.25">
      <c r="A805" t="s">
        <v>48</v>
      </c>
      <c r="B805" s="5" t="s">
        <v>113</v>
      </c>
      <c r="C805" s="2">
        <v>43875</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row>
    <row r="806" spans="1:25" x14ac:dyDescent="0.25">
      <c r="A806" t="s">
        <v>49</v>
      </c>
      <c r="B806" s="5" t="s">
        <v>110</v>
      </c>
      <c r="C806" s="2">
        <v>43875</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row>
    <row r="807" spans="1:25" x14ac:dyDescent="0.25">
      <c r="A807" t="s">
        <v>50</v>
      </c>
      <c r="B807" s="5" t="s">
        <v>111</v>
      </c>
      <c r="C807" s="2">
        <v>43875</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row>
    <row r="808" spans="1:25" x14ac:dyDescent="0.25">
      <c r="A808" t="s">
        <v>51</v>
      </c>
      <c r="B808" s="5" t="s">
        <v>112</v>
      </c>
      <c r="C808" s="2">
        <v>43875</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row>
    <row r="809" spans="1:25" x14ac:dyDescent="0.25">
      <c r="A809" t="s">
        <v>52</v>
      </c>
      <c r="B809" s="5" t="s">
        <v>113</v>
      </c>
      <c r="C809" s="2">
        <v>43875</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row>
    <row r="810" spans="1:25" x14ac:dyDescent="0.25">
      <c r="A810" t="s">
        <v>53</v>
      </c>
      <c r="B810" s="5" t="s">
        <v>110</v>
      </c>
      <c r="C810" s="2">
        <v>43875</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row>
    <row r="811" spans="1:25" x14ac:dyDescent="0.25">
      <c r="A811" t="s">
        <v>54</v>
      </c>
      <c r="B811" s="5" t="s">
        <v>111</v>
      </c>
      <c r="C811" s="2">
        <v>43875</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row>
    <row r="812" spans="1:25" x14ac:dyDescent="0.25">
      <c r="A812" t="s">
        <v>55</v>
      </c>
      <c r="B812" s="5" t="s">
        <v>112</v>
      </c>
      <c r="C812" s="2">
        <v>43875</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row>
    <row r="813" spans="1:25" x14ac:dyDescent="0.25">
      <c r="A813" t="s">
        <v>56</v>
      </c>
      <c r="B813" s="5" t="s">
        <v>113</v>
      </c>
      <c r="C813" s="2">
        <v>43875</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row>
    <row r="814" spans="1:25" x14ac:dyDescent="0.25">
      <c r="A814" t="s">
        <v>57</v>
      </c>
      <c r="B814" s="5" t="s">
        <v>110</v>
      </c>
      <c r="C814" s="2">
        <v>43875</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row>
    <row r="815" spans="1:25" x14ac:dyDescent="0.25">
      <c r="A815" t="s">
        <v>58</v>
      </c>
      <c r="B815" s="5" t="s">
        <v>111</v>
      </c>
      <c r="C815" s="2">
        <v>43875</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row>
    <row r="816" spans="1:25" x14ac:dyDescent="0.25">
      <c r="A816" t="s">
        <v>59</v>
      </c>
      <c r="B816" s="5" t="s">
        <v>112</v>
      </c>
      <c r="C816" s="2">
        <v>43875</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row>
    <row r="817" spans="1:25" x14ac:dyDescent="0.25">
      <c r="A817" t="s">
        <v>60</v>
      </c>
      <c r="B817" s="5" t="s">
        <v>113</v>
      </c>
      <c r="C817" s="2">
        <v>43875</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row>
    <row r="818" spans="1:25" x14ac:dyDescent="0.25">
      <c r="A818" t="s">
        <v>61</v>
      </c>
      <c r="B818" s="5" t="s">
        <v>110</v>
      </c>
      <c r="C818" s="2">
        <v>43875</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row>
    <row r="819" spans="1:25" x14ac:dyDescent="0.25">
      <c r="A819" t="s">
        <v>62</v>
      </c>
      <c r="B819" s="5" t="s">
        <v>111</v>
      </c>
      <c r="C819" s="2">
        <v>43875</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row>
    <row r="820" spans="1:25" x14ac:dyDescent="0.25">
      <c r="A820" t="s">
        <v>63</v>
      </c>
      <c r="B820" s="5" t="s">
        <v>112</v>
      </c>
      <c r="C820" s="2">
        <v>43875</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row>
    <row r="821" spans="1:25" x14ac:dyDescent="0.25">
      <c r="A821" t="s">
        <v>64</v>
      </c>
      <c r="B821" s="5" t="s">
        <v>113</v>
      </c>
      <c r="C821" s="2">
        <v>43875</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row>
    <row r="822" spans="1:25" x14ac:dyDescent="0.25">
      <c r="A822" t="s">
        <v>65</v>
      </c>
      <c r="B822" s="5" t="s">
        <v>110</v>
      </c>
      <c r="C822" s="2">
        <v>43875</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row>
    <row r="823" spans="1:25" x14ac:dyDescent="0.25">
      <c r="A823" t="s">
        <v>66</v>
      </c>
      <c r="B823" s="5" t="s">
        <v>111</v>
      </c>
      <c r="C823" s="2">
        <v>43875</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row>
    <row r="824" spans="1:25" x14ac:dyDescent="0.25">
      <c r="A824" t="s">
        <v>67</v>
      </c>
      <c r="B824" s="5" t="s">
        <v>112</v>
      </c>
      <c r="C824" s="2">
        <v>43875</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row>
    <row r="825" spans="1:25" x14ac:dyDescent="0.25">
      <c r="A825" t="s">
        <v>68</v>
      </c>
      <c r="B825" s="5" t="s">
        <v>113</v>
      </c>
      <c r="C825" s="2">
        <v>43875</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row>
    <row r="826" spans="1:25" x14ac:dyDescent="0.25">
      <c r="A826" t="s">
        <v>69</v>
      </c>
      <c r="B826" s="5" t="s">
        <v>110</v>
      </c>
      <c r="C826" s="2">
        <v>43875</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row>
    <row r="827" spans="1:25" x14ac:dyDescent="0.25">
      <c r="A827" t="s">
        <v>70</v>
      </c>
      <c r="B827" s="5" t="s">
        <v>111</v>
      </c>
      <c r="C827" s="2">
        <v>43875</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row>
    <row r="828" spans="1:25" x14ac:dyDescent="0.25">
      <c r="A828" t="s">
        <v>71</v>
      </c>
      <c r="B828" s="5" t="s">
        <v>112</v>
      </c>
      <c r="C828" s="2">
        <v>43875</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row>
    <row r="829" spans="1:25" x14ac:dyDescent="0.25">
      <c r="A829" t="s">
        <v>72</v>
      </c>
      <c r="B829" s="5" t="s">
        <v>113</v>
      </c>
      <c r="C829" s="2">
        <v>43875</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row>
    <row r="830" spans="1:25" x14ac:dyDescent="0.25">
      <c r="A830" t="s">
        <v>73</v>
      </c>
      <c r="B830" s="5" t="s">
        <v>110</v>
      </c>
      <c r="C830" s="2">
        <v>43875</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row>
    <row r="831" spans="1:25" x14ac:dyDescent="0.25">
      <c r="A831" t="s">
        <v>74</v>
      </c>
      <c r="B831" s="5" t="s">
        <v>111</v>
      </c>
      <c r="C831" s="2">
        <v>43875</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row>
    <row r="832" spans="1:25" x14ac:dyDescent="0.25">
      <c r="A832" t="s">
        <v>75</v>
      </c>
      <c r="B832" s="5" t="s">
        <v>112</v>
      </c>
      <c r="C832" s="2">
        <v>43875</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row>
    <row r="833" spans="1:25" x14ac:dyDescent="0.25">
      <c r="A833" t="s">
        <v>76</v>
      </c>
      <c r="B833" s="5" t="s">
        <v>113</v>
      </c>
      <c r="C833" s="2">
        <v>43875</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row>
    <row r="834" spans="1:25" x14ac:dyDescent="0.25">
      <c r="A834" t="s">
        <v>77</v>
      </c>
      <c r="B834" s="5" t="s">
        <v>110</v>
      </c>
      <c r="C834" s="2">
        <v>43875</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row>
    <row r="835" spans="1:25" x14ac:dyDescent="0.25">
      <c r="A835" t="s">
        <v>78</v>
      </c>
      <c r="B835" s="5" t="s">
        <v>111</v>
      </c>
      <c r="C835" s="2">
        <v>43875</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row>
    <row r="836" spans="1:25" x14ac:dyDescent="0.25">
      <c r="A836" t="s">
        <v>79</v>
      </c>
      <c r="B836" s="5" t="s">
        <v>112</v>
      </c>
      <c r="C836" s="2">
        <v>43875</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row>
    <row r="837" spans="1:25" x14ac:dyDescent="0.25">
      <c r="A837" t="s">
        <v>80</v>
      </c>
      <c r="B837" s="5" t="s">
        <v>113</v>
      </c>
      <c r="C837" s="2">
        <v>43875</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row>
    <row r="838" spans="1:25" x14ac:dyDescent="0.25">
      <c r="A838" t="s">
        <v>81</v>
      </c>
      <c r="B838" s="5" t="s">
        <v>110</v>
      </c>
      <c r="C838" s="2">
        <v>43875</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row>
    <row r="839" spans="1:25" x14ac:dyDescent="0.25">
      <c r="A839" t="s">
        <v>82</v>
      </c>
      <c r="B839" s="5" t="s">
        <v>111</v>
      </c>
      <c r="C839" s="2">
        <v>43875</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row>
    <row r="840" spans="1:25" x14ac:dyDescent="0.25">
      <c r="A840" t="s">
        <v>83</v>
      </c>
      <c r="B840" s="5" t="s">
        <v>112</v>
      </c>
      <c r="C840" s="2">
        <v>43875</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row>
    <row r="841" spans="1:25" x14ac:dyDescent="0.25">
      <c r="A841" t="s">
        <v>84</v>
      </c>
      <c r="B841" s="5" t="s">
        <v>113</v>
      </c>
      <c r="C841" s="2">
        <v>43875</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row>
    <row r="842" spans="1:25" x14ac:dyDescent="0.25">
      <c r="A842" t="s">
        <v>0</v>
      </c>
      <c r="B842" s="5" t="s">
        <v>110</v>
      </c>
      <c r="C842" s="2">
        <v>43878</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row>
    <row r="843" spans="1:25" x14ac:dyDescent="0.25">
      <c r="A843" t="s">
        <v>1</v>
      </c>
      <c r="B843" s="5" t="s">
        <v>111</v>
      </c>
      <c r="C843" s="2">
        <v>43878</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row>
    <row r="844" spans="1:25" x14ac:dyDescent="0.25">
      <c r="A844" t="s">
        <v>2</v>
      </c>
      <c r="B844" s="5" t="s">
        <v>112</v>
      </c>
      <c r="C844" s="2">
        <v>43878</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row>
    <row r="845" spans="1:25" x14ac:dyDescent="0.25">
      <c r="A845" t="s">
        <v>3</v>
      </c>
      <c r="B845" s="5" t="s">
        <v>113</v>
      </c>
      <c r="C845" s="2">
        <v>43878</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row>
    <row r="846" spans="1:25" x14ac:dyDescent="0.25">
      <c r="A846" t="s">
        <v>4</v>
      </c>
      <c r="B846" s="5" t="s">
        <v>110</v>
      </c>
      <c r="C846" s="2">
        <v>43878</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row>
    <row r="847" spans="1:25" x14ac:dyDescent="0.25">
      <c r="A847" t="s">
        <v>5</v>
      </c>
      <c r="B847" s="5" t="s">
        <v>111</v>
      </c>
      <c r="C847" s="2">
        <v>43878</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row>
    <row r="848" spans="1:25" x14ac:dyDescent="0.25">
      <c r="A848" t="s">
        <v>6</v>
      </c>
      <c r="B848" s="5" t="s">
        <v>112</v>
      </c>
      <c r="C848" s="2">
        <v>43878</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row>
    <row r="849" spans="1:25" x14ac:dyDescent="0.25">
      <c r="A849" t="s">
        <v>7</v>
      </c>
      <c r="B849" s="5" t="s">
        <v>113</v>
      </c>
      <c r="C849" s="2">
        <v>43878</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row>
    <row r="850" spans="1:25" x14ac:dyDescent="0.25">
      <c r="A850" t="s">
        <v>8</v>
      </c>
      <c r="B850" s="5" t="s">
        <v>110</v>
      </c>
      <c r="C850" s="2">
        <v>43878</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row>
    <row r="851" spans="1:25" x14ac:dyDescent="0.25">
      <c r="A851" t="s">
        <v>9</v>
      </c>
      <c r="B851" s="5" t="s">
        <v>111</v>
      </c>
      <c r="C851" s="2">
        <v>43878</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row>
    <row r="852" spans="1:25" x14ac:dyDescent="0.25">
      <c r="A852" t="s">
        <v>10</v>
      </c>
      <c r="B852" s="5" t="s">
        <v>112</v>
      </c>
      <c r="C852" s="2">
        <v>43878</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row>
    <row r="853" spans="1:25" x14ac:dyDescent="0.25">
      <c r="A853" t="s">
        <v>11</v>
      </c>
      <c r="B853" s="5" t="s">
        <v>113</v>
      </c>
      <c r="C853" s="2">
        <v>43878</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row>
    <row r="854" spans="1:25" x14ac:dyDescent="0.25">
      <c r="A854" t="s">
        <v>12</v>
      </c>
      <c r="B854" s="5" t="s">
        <v>110</v>
      </c>
      <c r="C854" s="2">
        <v>43878</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row>
    <row r="855" spans="1:25" x14ac:dyDescent="0.25">
      <c r="A855" t="s">
        <v>13</v>
      </c>
      <c r="B855" s="5" t="s">
        <v>111</v>
      </c>
      <c r="C855" s="2">
        <v>43878</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row>
    <row r="856" spans="1:25" x14ac:dyDescent="0.25">
      <c r="A856" t="s">
        <v>14</v>
      </c>
      <c r="B856" s="5" t="s">
        <v>112</v>
      </c>
      <c r="C856" s="2">
        <v>43878</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row>
    <row r="857" spans="1:25" x14ac:dyDescent="0.25">
      <c r="A857" t="s">
        <v>15</v>
      </c>
      <c r="B857" s="5" t="s">
        <v>113</v>
      </c>
      <c r="C857" s="2">
        <v>43878</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row>
    <row r="858" spans="1:25" x14ac:dyDescent="0.25">
      <c r="A858" t="s">
        <v>17</v>
      </c>
      <c r="B858" s="5" t="s">
        <v>110</v>
      </c>
      <c r="C858" s="2">
        <v>43878</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row>
    <row r="859" spans="1:25" x14ac:dyDescent="0.25">
      <c r="A859" t="s">
        <v>18</v>
      </c>
      <c r="B859" s="5" t="s">
        <v>111</v>
      </c>
      <c r="C859" s="2">
        <v>43878</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row>
    <row r="860" spans="1:25" x14ac:dyDescent="0.25">
      <c r="A860" t="s">
        <v>19</v>
      </c>
      <c r="B860" s="5" t="s">
        <v>112</v>
      </c>
      <c r="C860" s="2">
        <v>43878</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row>
    <row r="861" spans="1:25" x14ac:dyDescent="0.25">
      <c r="A861" t="s">
        <v>20</v>
      </c>
      <c r="B861" s="5" t="s">
        <v>113</v>
      </c>
      <c r="C861" s="2">
        <v>43878</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row>
    <row r="862" spans="1:25" x14ac:dyDescent="0.25">
      <c r="A862" t="s">
        <v>21</v>
      </c>
      <c r="B862" s="5" t="s">
        <v>110</v>
      </c>
      <c r="C862" s="2">
        <v>43878</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row>
    <row r="863" spans="1:25" x14ac:dyDescent="0.25">
      <c r="A863" t="s">
        <v>22</v>
      </c>
      <c r="B863" s="5" t="s">
        <v>111</v>
      </c>
      <c r="C863" s="2">
        <v>43878</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row>
    <row r="864" spans="1:25" x14ac:dyDescent="0.25">
      <c r="A864" t="s">
        <v>23</v>
      </c>
      <c r="B864" s="5" t="s">
        <v>112</v>
      </c>
      <c r="C864" s="2">
        <v>43878</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row>
    <row r="865" spans="1:25" x14ac:dyDescent="0.25">
      <c r="A865" t="s">
        <v>24</v>
      </c>
      <c r="B865" s="5" t="s">
        <v>113</v>
      </c>
      <c r="C865" s="2">
        <v>43878</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row>
    <row r="866" spans="1:25" x14ac:dyDescent="0.25">
      <c r="A866" t="s">
        <v>25</v>
      </c>
      <c r="B866" s="5" t="s">
        <v>110</v>
      </c>
      <c r="C866" s="2">
        <v>43878</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row>
    <row r="867" spans="1:25" x14ac:dyDescent="0.25">
      <c r="A867" t="s">
        <v>26</v>
      </c>
      <c r="B867" s="5" t="s">
        <v>111</v>
      </c>
      <c r="C867" s="2">
        <v>43878</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row>
    <row r="868" spans="1:25" x14ac:dyDescent="0.25">
      <c r="A868" t="s">
        <v>27</v>
      </c>
      <c r="B868" s="5" t="s">
        <v>112</v>
      </c>
      <c r="C868" s="2">
        <v>43878</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row>
    <row r="869" spans="1:25" x14ac:dyDescent="0.25">
      <c r="A869" t="s">
        <v>28</v>
      </c>
      <c r="B869" s="5" t="s">
        <v>113</v>
      </c>
      <c r="C869" s="2">
        <v>43878</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row>
    <row r="870" spans="1:25" x14ac:dyDescent="0.25">
      <c r="A870" t="s">
        <v>29</v>
      </c>
      <c r="B870" s="5" t="s">
        <v>110</v>
      </c>
      <c r="C870" s="2">
        <v>43878</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row>
    <row r="871" spans="1:25" x14ac:dyDescent="0.25">
      <c r="A871" t="s">
        <v>30</v>
      </c>
      <c r="B871" s="5" t="s">
        <v>111</v>
      </c>
      <c r="C871" s="2">
        <v>43878</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row>
    <row r="872" spans="1:25" x14ac:dyDescent="0.25">
      <c r="A872" t="s">
        <v>31</v>
      </c>
      <c r="B872" s="5" t="s">
        <v>112</v>
      </c>
      <c r="C872" s="2">
        <v>43878</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row>
    <row r="873" spans="1:25" x14ac:dyDescent="0.25">
      <c r="A873" t="s">
        <v>32</v>
      </c>
      <c r="B873" s="5" t="s">
        <v>113</v>
      </c>
      <c r="C873" s="2">
        <v>43878</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row>
    <row r="874" spans="1:25" x14ac:dyDescent="0.25">
      <c r="A874" t="s">
        <v>33</v>
      </c>
      <c r="B874" s="5" t="s">
        <v>110</v>
      </c>
      <c r="C874" s="2">
        <v>43878</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row>
    <row r="875" spans="1:25" x14ac:dyDescent="0.25">
      <c r="A875" t="s">
        <v>34</v>
      </c>
      <c r="B875" s="5" t="s">
        <v>111</v>
      </c>
      <c r="C875" s="2">
        <v>43878</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row>
    <row r="876" spans="1:25" x14ac:dyDescent="0.25">
      <c r="A876" t="s">
        <v>35</v>
      </c>
      <c r="B876" s="5" t="s">
        <v>112</v>
      </c>
      <c r="C876" s="2">
        <v>43878</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row>
    <row r="877" spans="1:25" x14ac:dyDescent="0.25">
      <c r="A877" t="s">
        <v>36</v>
      </c>
      <c r="B877" s="5" t="s">
        <v>113</v>
      </c>
      <c r="C877" s="2">
        <v>43878</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row>
    <row r="878" spans="1:25" x14ac:dyDescent="0.25">
      <c r="A878" t="s">
        <v>37</v>
      </c>
      <c r="B878" s="5" t="s">
        <v>110</v>
      </c>
      <c r="C878" s="2">
        <v>43878</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row>
    <row r="879" spans="1:25" x14ac:dyDescent="0.25">
      <c r="A879" t="s">
        <v>38</v>
      </c>
      <c r="B879" s="5" t="s">
        <v>111</v>
      </c>
      <c r="C879" s="2">
        <v>43878</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row>
    <row r="880" spans="1:25" x14ac:dyDescent="0.25">
      <c r="A880" t="s">
        <v>39</v>
      </c>
      <c r="B880" s="5" t="s">
        <v>112</v>
      </c>
      <c r="C880" s="2">
        <v>43878</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row>
    <row r="881" spans="1:25" x14ac:dyDescent="0.25">
      <c r="A881" t="s">
        <v>40</v>
      </c>
      <c r="B881" s="5" t="s">
        <v>113</v>
      </c>
      <c r="C881" s="2">
        <v>43878</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row>
    <row r="882" spans="1:25" x14ac:dyDescent="0.25">
      <c r="A882" t="s">
        <v>41</v>
      </c>
      <c r="B882" s="5" t="s">
        <v>110</v>
      </c>
      <c r="C882" s="2">
        <v>43878</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row>
    <row r="883" spans="1:25" x14ac:dyDescent="0.25">
      <c r="A883" t="s">
        <v>42</v>
      </c>
      <c r="B883" s="5" t="s">
        <v>111</v>
      </c>
      <c r="C883" s="2">
        <v>43878</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row>
    <row r="884" spans="1:25" x14ac:dyDescent="0.25">
      <c r="A884" t="s">
        <v>43</v>
      </c>
      <c r="B884" s="5" t="s">
        <v>112</v>
      </c>
      <c r="C884" s="2">
        <v>43878</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row>
    <row r="885" spans="1:25" x14ac:dyDescent="0.25">
      <c r="A885" t="s">
        <v>44</v>
      </c>
      <c r="B885" s="5" t="s">
        <v>113</v>
      </c>
      <c r="C885" s="2">
        <v>43878</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row>
    <row r="886" spans="1:25" x14ac:dyDescent="0.25">
      <c r="A886" t="s">
        <v>45</v>
      </c>
      <c r="B886" s="5" t="s">
        <v>110</v>
      </c>
      <c r="C886" s="2">
        <v>43878</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row>
    <row r="887" spans="1:25" x14ac:dyDescent="0.25">
      <c r="A887" t="s">
        <v>46</v>
      </c>
      <c r="B887" s="5" t="s">
        <v>111</v>
      </c>
      <c r="C887" s="2">
        <v>43878</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row>
    <row r="888" spans="1:25" x14ac:dyDescent="0.25">
      <c r="A888" t="s">
        <v>47</v>
      </c>
      <c r="B888" s="5" t="s">
        <v>112</v>
      </c>
      <c r="C888" s="2">
        <v>43878</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row>
    <row r="889" spans="1:25" x14ac:dyDescent="0.25">
      <c r="A889" t="s">
        <v>48</v>
      </c>
      <c r="B889" s="5" t="s">
        <v>113</v>
      </c>
      <c r="C889" s="2">
        <v>43878</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row>
    <row r="890" spans="1:25" x14ac:dyDescent="0.25">
      <c r="A890" t="s">
        <v>49</v>
      </c>
      <c r="B890" s="5" t="s">
        <v>110</v>
      </c>
      <c r="C890" s="2">
        <v>43878</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row>
    <row r="891" spans="1:25" x14ac:dyDescent="0.25">
      <c r="A891" t="s">
        <v>50</v>
      </c>
      <c r="B891" s="5" t="s">
        <v>111</v>
      </c>
      <c r="C891" s="2">
        <v>43878</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row>
    <row r="892" spans="1:25" x14ac:dyDescent="0.25">
      <c r="A892" t="s">
        <v>51</v>
      </c>
      <c r="B892" s="5" t="s">
        <v>112</v>
      </c>
      <c r="C892" s="2">
        <v>43878</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row>
    <row r="893" spans="1:25" x14ac:dyDescent="0.25">
      <c r="A893" t="s">
        <v>52</v>
      </c>
      <c r="B893" s="5" t="s">
        <v>113</v>
      </c>
      <c r="C893" s="2">
        <v>43878</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row>
    <row r="894" spans="1:25" x14ac:dyDescent="0.25">
      <c r="A894" t="s">
        <v>53</v>
      </c>
      <c r="B894" s="5" t="s">
        <v>110</v>
      </c>
      <c r="C894" s="2">
        <v>43878</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row>
    <row r="895" spans="1:25" x14ac:dyDescent="0.25">
      <c r="A895" t="s">
        <v>54</v>
      </c>
      <c r="B895" s="5" t="s">
        <v>111</v>
      </c>
      <c r="C895" s="2">
        <v>43878</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row>
    <row r="896" spans="1:25" x14ac:dyDescent="0.25">
      <c r="A896" t="s">
        <v>55</v>
      </c>
      <c r="B896" s="5" t="s">
        <v>112</v>
      </c>
      <c r="C896" s="2">
        <v>43878</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row>
    <row r="897" spans="1:25" x14ac:dyDescent="0.25">
      <c r="A897" t="s">
        <v>56</v>
      </c>
      <c r="B897" s="5" t="s">
        <v>113</v>
      </c>
      <c r="C897" s="2">
        <v>43878</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row>
    <row r="898" spans="1:25" x14ac:dyDescent="0.25">
      <c r="A898" t="s">
        <v>57</v>
      </c>
      <c r="B898" s="5" t="s">
        <v>110</v>
      </c>
      <c r="C898" s="2">
        <v>43878</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row>
    <row r="899" spans="1:25" x14ac:dyDescent="0.25">
      <c r="A899" t="s">
        <v>58</v>
      </c>
      <c r="B899" s="5" t="s">
        <v>111</v>
      </c>
      <c r="C899" s="2">
        <v>43878</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row>
    <row r="900" spans="1:25" x14ac:dyDescent="0.25">
      <c r="A900" t="s">
        <v>59</v>
      </c>
      <c r="B900" s="5" t="s">
        <v>112</v>
      </c>
      <c r="C900" s="2">
        <v>43878</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row>
    <row r="901" spans="1:25" x14ac:dyDescent="0.25">
      <c r="A901" t="s">
        <v>60</v>
      </c>
      <c r="B901" s="5" t="s">
        <v>113</v>
      </c>
      <c r="C901" s="2">
        <v>43878</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row>
    <row r="902" spans="1:25" x14ac:dyDescent="0.25">
      <c r="A902" t="s">
        <v>61</v>
      </c>
      <c r="B902" s="5" t="s">
        <v>110</v>
      </c>
      <c r="C902" s="2">
        <v>43878</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row>
    <row r="903" spans="1:25" x14ac:dyDescent="0.25">
      <c r="A903" t="s">
        <v>62</v>
      </c>
      <c r="B903" s="5" t="s">
        <v>111</v>
      </c>
      <c r="C903" s="2">
        <v>43878</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row>
    <row r="904" spans="1:25" x14ac:dyDescent="0.25">
      <c r="A904" t="s">
        <v>63</v>
      </c>
      <c r="B904" s="5" t="s">
        <v>112</v>
      </c>
      <c r="C904" s="2">
        <v>43878</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row>
    <row r="905" spans="1:25" x14ac:dyDescent="0.25">
      <c r="A905" t="s">
        <v>64</v>
      </c>
      <c r="B905" s="5" t="s">
        <v>113</v>
      </c>
      <c r="C905" s="2">
        <v>43878</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row>
    <row r="906" spans="1:25" x14ac:dyDescent="0.25">
      <c r="A906" t="s">
        <v>65</v>
      </c>
      <c r="B906" s="5" t="s">
        <v>110</v>
      </c>
      <c r="C906" s="2">
        <v>43878</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row>
    <row r="907" spans="1:25" x14ac:dyDescent="0.25">
      <c r="A907" t="s">
        <v>66</v>
      </c>
      <c r="B907" s="5" t="s">
        <v>111</v>
      </c>
      <c r="C907" s="2">
        <v>43878</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row>
    <row r="908" spans="1:25" x14ac:dyDescent="0.25">
      <c r="A908" t="s">
        <v>67</v>
      </c>
      <c r="B908" s="5" t="s">
        <v>112</v>
      </c>
      <c r="C908" s="2">
        <v>43878</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row>
    <row r="909" spans="1:25" x14ac:dyDescent="0.25">
      <c r="A909" t="s">
        <v>68</v>
      </c>
      <c r="B909" s="5" t="s">
        <v>113</v>
      </c>
      <c r="C909" s="2">
        <v>43878</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row>
    <row r="910" spans="1:25" x14ac:dyDescent="0.25">
      <c r="A910" t="s">
        <v>69</v>
      </c>
      <c r="B910" s="5" t="s">
        <v>110</v>
      </c>
      <c r="C910" s="2">
        <v>43878</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row>
    <row r="911" spans="1:25" x14ac:dyDescent="0.25">
      <c r="A911" t="s">
        <v>70</v>
      </c>
      <c r="B911" s="5" t="s">
        <v>111</v>
      </c>
      <c r="C911" s="2">
        <v>43878</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row>
    <row r="912" spans="1:25" x14ac:dyDescent="0.25">
      <c r="A912" t="s">
        <v>71</v>
      </c>
      <c r="B912" s="5" t="s">
        <v>112</v>
      </c>
      <c r="C912" s="2">
        <v>43878</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row>
    <row r="913" spans="1:25" x14ac:dyDescent="0.25">
      <c r="A913" t="s">
        <v>72</v>
      </c>
      <c r="B913" s="5" t="s">
        <v>113</v>
      </c>
      <c r="C913" s="2">
        <v>43878</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row>
    <row r="914" spans="1:25" x14ac:dyDescent="0.25">
      <c r="A914" t="s">
        <v>73</v>
      </c>
      <c r="B914" s="5" t="s">
        <v>110</v>
      </c>
      <c r="C914" s="2">
        <v>43878</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row>
    <row r="915" spans="1:25" x14ac:dyDescent="0.25">
      <c r="A915" t="s">
        <v>74</v>
      </c>
      <c r="B915" s="5" t="s">
        <v>111</v>
      </c>
      <c r="C915" s="2">
        <v>43878</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row>
    <row r="916" spans="1:25" x14ac:dyDescent="0.25">
      <c r="A916" t="s">
        <v>75</v>
      </c>
      <c r="B916" s="5" t="s">
        <v>112</v>
      </c>
      <c r="C916" s="2">
        <v>43878</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row>
    <row r="917" spans="1:25" x14ac:dyDescent="0.25">
      <c r="A917" t="s">
        <v>76</v>
      </c>
      <c r="B917" s="5" t="s">
        <v>113</v>
      </c>
      <c r="C917" s="2">
        <v>43878</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row>
    <row r="918" spans="1:25" x14ac:dyDescent="0.25">
      <c r="A918" t="s">
        <v>77</v>
      </c>
      <c r="B918" s="5" t="s">
        <v>110</v>
      </c>
      <c r="C918" s="2">
        <v>43878</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row>
    <row r="919" spans="1:25" x14ac:dyDescent="0.25">
      <c r="A919" t="s">
        <v>78</v>
      </c>
      <c r="B919" s="5" t="s">
        <v>111</v>
      </c>
      <c r="C919" s="2">
        <v>43878</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row>
    <row r="920" spans="1:25" x14ac:dyDescent="0.25">
      <c r="A920" t="s">
        <v>79</v>
      </c>
      <c r="B920" s="5" t="s">
        <v>112</v>
      </c>
      <c r="C920" s="2">
        <v>43878</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row>
    <row r="921" spans="1:25" x14ac:dyDescent="0.25">
      <c r="A921" t="s">
        <v>80</v>
      </c>
      <c r="B921" s="5" t="s">
        <v>113</v>
      </c>
      <c r="C921" s="2">
        <v>43878</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row>
    <row r="922" spans="1:25" x14ac:dyDescent="0.25">
      <c r="A922" t="s">
        <v>81</v>
      </c>
      <c r="B922" s="5" t="s">
        <v>110</v>
      </c>
      <c r="C922" s="2">
        <v>43878</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row>
    <row r="923" spans="1:25" x14ac:dyDescent="0.25">
      <c r="A923" t="s">
        <v>82</v>
      </c>
      <c r="B923" s="5" t="s">
        <v>111</v>
      </c>
      <c r="C923" s="2">
        <v>43878</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row>
    <row r="924" spans="1:25" x14ac:dyDescent="0.25">
      <c r="A924" t="s">
        <v>83</v>
      </c>
      <c r="B924" s="5" t="s">
        <v>112</v>
      </c>
      <c r="C924" s="2">
        <v>43878</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row>
    <row r="925" spans="1:25" x14ac:dyDescent="0.25">
      <c r="A925" t="s">
        <v>84</v>
      </c>
      <c r="B925" s="5" t="s">
        <v>113</v>
      </c>
      <c r="C925" s="2">
        <v>43878</v>
      </c>
      <c r="D925">
        <v>0</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row>
    <row r="926" spans="1:25" x14ac:dyDescent="0.25">
      <c r="A926" t="s">
        <v>0</v>
      </c>
      <c r="B926" s="5" t="s">
        <v>110</v>
      </c>
      <c r="C926" s="2">
        <v>43879</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row>
    <row r="927" spans="1:25" x14ac:dyDescent="0.25">
      <c r="A927" t="s">
        <v>1</v>
      </c>
      <c r="B927" s="5" t="s">
        <v>111</v>
      </c>
      <c r="C927" s="2">
        <v>43879</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row>
    <row r="928" spans="1:25" x14ac:dyDescent="0.25">
      <c r="A928" t="s">
        <v>2</v>
      </c>
      <c r="B928" s="5" t="s">
        <v>112</v>
      </c>
      <c r="C928" s="2">
        <v>43879</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row>
    <row r="929" spans="1:25" x14ac:dyDescent="0.25">
      <c r="A929" t="s">
        <v>3</v>
      </c>
      <c r="B929" s="5" t="s">
        <v>113</v>
      </c>
      <c r="C929" s="2">
        <v>43879</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row>
    <row r="930" spans="1:25" x14ac:dyDescent="0.25">
      <c r="A930" t="s">
        <v>4</v>
      </c>
      <c r="B930" s="5" t="s">
        <v>110</v>
      </c>
      <c r="C930" s="2">
        <v>43879</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row>
    <row r="931" spans="1:25" x14ac:dyDescent="0.25">
      <c r="A931" t="s">
        <v>5</v>
      </c>
      <c r="B931" s="5" t="s">
        <v>111</v>
      </c>
      <c r="C931" s="2">
        <v>43879</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row>
    <row r="932" spans="1:25" x14ac:dyDescent="0.25">
      <c r="A932" t="s">
        <v>6</v>
      </c>
      <c r="B932" s="5" t="s">
        <v>112</v>
      </c>
      <c r="C932" s="2">
        <v>43879</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row>
    <row r="933" spans="1:25" x14ac:dyDescent="0.25">
      <c r="A933" t="s">
        <v>7</v>
      </c>
      <c r="B933" s="5" t="s">
        <v>113</v>
      </c>
      <c r="C933" s="2">
        <v>43879</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row>
    <row r="934" spans="1:25" x14ac:dyDescent="0.25">
      <c r="A934" t="s">
        <v>8</v>
      </c>
      <c r="B934" s="5" t="s">
        <v>110</v>
      </c>
      <c r="C934" s="2">
        <v>43879</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row>
    <row r="935" spans="1:25" x14ac:dyDescent="0.25">
      <c r="A935" t="s">
        <v>9</v>
      </c>
      <c r="B935" s="5" t="s">
        <v>111</v>
      </c>
      <c r="C935" s="2">
        <v>43879</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row>
    <row r="936" spans="1:25" x14ac:dyDescent="0.25">
      <c r="A936" t="s">
        <v>10</v>
      </c>
      <c r="B936" s="5" t="s">
        <v>112</v>
      </c>
      <c r="C936" s="2">
        <v>43879</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row>
    <row r="937" spans="1:25" x14ac:dyDescent="0.25">
      <c r="A937" t="s">
        <v>11</v>
      </c>
      <c r="B937" s="5" t="s">
        <v>113</v>
      </c>
      <c r="C937" s="2">
        <v>43879</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row>
    <row r="938" spans="1:25" x14ac:dyDescent="0.25">
      <c r="A938" t="s">
        <v>12</v>
      </c>
      <c r="B938" s="5" t="s">
        <v>110</v>
      </c>
      <c r="C938" s="2">
        <v>43879</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row>
    <row r="939" spans="1:25" x14ac:dyDescent="0.25">
      <c r="A939" t="s">
        <v>13</v>
      </c>
      <c r="B939" s="5" t="s">
        <v>111</v>
      </c>
      <c r="C939" s="2">
        <v>43879</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row>
    <row r="940" spans="1:25" x14ac:dyDescent="0.25">
      <c r="A940" t="s">
        <v>14</v>
      </c>
      <c r="B940" s="5" t="s">
        <v>112</v>
      </c>
      <c r="C940" s="2">
        <v>43879</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row>
    <row r="941" spans="1:25" x14ac:dyDescent="0.25">
      <c r="A941" t="s">
        <v>15</v>
      </c>
      <c r="B941" s="5" t="s">
        <v>113</v>
      </c>
      <c r="C941" s="2">
        <v>43879</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row>
    <row r="942" spans="1:25" x14ac:dyDescent="0.25">
      <c r="A942" t="s">
        <v>17</v>
      </c>
      <c r="B942" s="5" t="s">
        <v>110</v>
      </c>
      <c r="C942" s="2">
        <v>43879</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row>
    <row r="943" spans="1:25" x14ac:dyDescent="0.25">
      <c r="A943" t="s">
        <v>18</v>
      </c>
      <c r="B943" s="5" t="s">
        <v>111</v>
      </c>
      <c r="C943" s="2">
        <v>43879</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row>
    <row r="944" spans="1:25" x14ac:dyDescent="0.25">
      <c r="A944" t="s">
        <v>19</v>
      </c>
      <c r="B944" s="5" t="s">
        <v>112</v>
      </c>
      <c r="C944" s="2">
        <v>43879</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row>
    <row r="945" spans="1:25" x14ac:dyDescent="0.25">
      <c r="A945" t="s">
        <v>20</v>
      </c>
      <c r="B945" s="5" t="s">
        <v>113</v>
      </c>
      <c r="C945" s="2">
        <v>43879</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row>
    <row r="946" spans="1:25" x14ac:dyDescent="0.25">
      <c r="A946" t="s">
        <v>21</v>
      </c>
      <c r="B946" s="5" t="s">
        <v>110</v>
      </c>
      <c r="C946" s="2">
        <v>43879</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row>
    <row r="947" spans="1:25" x14ac:dyDescent="0.25">
      <c r="A947" t="s">
        <v>22</v>
      </c>
      <c r="B947" s="5" t="s">
        <v>111</v>
      </c>
      <c r="C947" s="2">
        <v>43879</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row>
    <row r="948" spans="1:25" x14ac:dyDescent="0.25">
      <c r="A948" t="s">
        <v>23</v>
      </c>
      <c r="B948" s="5" t="s">
        <v>112</v>
      </c>
      <c r="C948" s="2">
        <v>43879</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row>
    <row r="949" spans="1:25" x14ac:dyDescent="0.25">
      <c r="A949" t="s">
        <v>24</v>
      </c>
      <c r="B949" s="5" t="s">
        <v>113</v>
      </c>
      <c r="C949" s="2">
        <v>43879</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row>
    <row r="950" spans="1:25" x14ac:dyDescent="0.25">
      <c r="A950" t="s">
        <v>25</v>
      </c>
      <c r="B950" s="5" t="s">
        <v>110</v>
      </c>
      <c r="C950" s="2">
        <v>43879</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row>
    <row r="951" spans="1:25" x14ac:dyDescent="0.25">
      <c r="A951" t="s">
        <v>26</v>
      </c>
      <c r="B951" s="5" t="s">
        <v>111</v>
      </c>
      <c r="C951" s="2">
        <v>43879</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row>
    <row r="952" spans="1:25" x14ac:dyDescent="0.25">
      <c r="A952" t="s">
        <v>27</v>
      </c>
      <c r="B952" s="5" t="s">
        <v>112</v>
      </c>
      <c r="C952" s="2">
        <v>43879</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row>
    <row r="953" spans="1:25" x14ac:dyDescent="0.25">
      <c r="A953" t="s">
        <v>28</v>
      </c>
      <c r="B953" s="5" t="s">
        <v>113</v>
      </c>
      <c r="C953" s="2">
        <v>43879</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row>
    <row r="954" spans="1:25" x14ac:dyDescent="0.25">
      <c r="A954" t="s">
        <v>29</v>
      </c>
      <c r="B954" s="5" t="s">
        <v>110</v>
      </c>
      <c r="C954" s="2">
        <v>43879</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row>
    <row r="955" spans="1:25" x14ac:dyDescent="0.25">
      <c r="A955" t="s">
        <v>30</v>
      </c>
      <c r="B955" s="5" t="s">
        <v>111</v>
      </c>
      <c r="C955" s="2">
        <v>43879</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row>
    <row r="956" spans="1:25" x14ac:dyDescent="0.25">
      <c r="A956" t="s">
        <v>31</v>
      </c>
      <c r="B956" s="5" t="s">
        <v>112</v>
      </c>
      <c r="C956" s="2">
        <v>43879</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row>
    <row r="957" spans="1:25" x14ac:dyDescent="0.25">
      <c r="A957" t="s">
        <v>32</v>
      </c>
      <c r="B957" s="5" t="s">
        <v>113</v>
      </c>
      <c r="C957" s="2">
        <v>43879</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row>
    <row r="958" spans="1:25" x14ac:dyDescent="0.25">
      <c r="A958" t="s">
        <v>33</v>
      </c>
      <c r="B958" s="5" t="s">
        <v>110</v>
      </c>
      <c r="C958" s="2">
        <v>43879</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row>
    <row r="959" spans="1:25" x14ac:dyDescent="0.25">
      <c r="A959" t="s">
        <v>34</v>
      </c>
      <c r="B959" s="5" t="s">
        <v>111</v>
      </c>
      <c r="C959" s="2">
        <v>43879</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row>
    <row r="960" spans="1:25" x14ac:dyDescent="0.25">
      <c r="A960" t="s">
        <v>35</v>
      </c>
      <c r="B960" s="5" t="s">
        <v>112</v>
      </c>
      <c r="C960" s="2">
        <v>43879</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row>
    <row r="961" spans="1:25" x14ac:dyDescent="0.25">
      <c r="A961" t="s">
        <v>36</v>
      </c>
      <c r="B961" s="5" t="s">
        <v>113</v>
      </c>
      <c r="C961" s="2">
        <v>43879</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row>
    <row r="962" spans="1:25" x14ac:dyDescent="0.25">
      <c r="A962" t="s">
        <v>37</v>
      </c>
      <c r="B962" s="5" t="s">
        <v>110</v>
      </c>
      <c r="C962" s="2">
        <v>43879</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row>
    <row r="963" spans="1:25" x14ac:dyDescent="0.25">
      <c r="A963" t="s">
        <v>38</v>
      </c>
      <c r="B963" s="5" t="s">
        <v>111</v>
      </c>
      <c r="C963" s="2">
        <v>43879</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row>
    <row r="964" spans="1:25" x14ac:dyDescent="0.25">
      <c r="A964" t="s">
        <v>39</v>
      </c>
      <c r="B964" s="5" t="s">
        <v>112</v>
      </c>
      <c r="C964" s="2">
        <v>43879</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row>
    <row r="965" spans="1:25" x14ac:dyDescent="0.25">
      <c r="A965" t="s">
        <v>40</v>
      </c>
      <c r="B965" s="5" t="s">
        <v>113</v>
      </c>
      <c r="C965" s="2">
        <v>43879</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row>
    <row r="966" spans="1:25" x14ac:dyDescent="0.25">
      <c r="A966" t="s">
        <v>41</v>
      </c>
      <c r="B966" s="5" t="s">
        <v>110</v>
      </c>
      <c r="C966" s="2">
        <v>43879</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row>
    <row r="967" spans="1:25" x14ac:dyDescent="0.25">
      <c r="A967" t="s">
        <v>42</v>
      </c>
      <c r="B967" s="5" t="s">
        <v>111</v>
      </c>
      <c r="C967" s="2">
        <v>43879</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row>
    <row r="968" spans="1:25" x14ac:dyDescent="0.25">
      <c r="A968" t="s">
        <v>43</v>
      </c>
      <c r="B968" s="5" t="s">
        <v>112</v>
      </c>
      <c r="C968" s="2">
        <v>43879</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row>
    <row r="969" spans="1:25" x14ac:dyDescent="0.25">
      <c r="A969" t="s">
        <v>44</v>
      </c>
      <c r="B969" s="5" t="s">
        <v>113</v>
      </c>
      <c r="C969" s="2">
        <v>43879</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row>
    <row r="970" spans="1:25" x14ac:dyDescent="0.25">
      <c r="A970" t="s">
        <v>45</v>
      </c>
      <c r="B970" s="5" t="s">
        <v>110</v>
      </c>
      <c r="C970" s="2">
        <v>43879</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row>
    <row r="971" spans="1:25" x14ac:dyDescent="0.25">
      <c r="A971" t="s">
        <v>46</v>
      </c>
      <c r="B971" s="5" t="s">
        <v>111</v>
      </c>
      <c r="C971" s="2">
        <v>43879</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row>
    <row r="972" spans="1:25" x14ac:dyDescent="0.25">
      <c r="A972" t="s">
        <v>47</v>
      </c>
      <c r="B972" s="5" t="s">
        <v>112</v>
      </c>
      <c r="C972" s="2">
        <v>43879</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row>
    <row r="973" spans="1:25" x14ac:dyDescent="0.25">
      <c r="A973" t="s">
        <v>48</v>
      </c>
      <c r="B973" s="5" t="s">
        <v>113</v>
      </c>
      <c r="C973" s="2">
        <v>43879</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row>
    <row r="974" spans="1:25" x14ac:dyDescent="0.25">
      <c r="A974" t="s">
        <v>49</v>
      </c>
      <c r="B974" s="5" t="s">
        <v>110</v>
      </c>
      <c r="C974" s="2">
        <v>43879</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row>
    <row r="975" spans="1:25" x14ac:dyDescent="0.25">
      <c r="A975" t="s">
        <v>50</v>
      </c>
      <c r="B975" s="5" t="s">
        <v>111</v>
      </c>
      <c r="C975" s="2">
        <v>43879</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row>
    <row r="976" spans="1:25" x14ac:dyDescent="0.25">
      <c r="A976" t="s">
        <v>51</v>
      </c>
      <c r="B976" s="5" t="s">
        <v>112</v>
      </c>
      <c r="C976" s="2">
        <v>43879</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row>
    <row r="977" spans="1:25" x14ac:dyDescent="0.25">
      <c r="A977" t="s">
        <v>52</v>
      </c>
      <c r="B977" s="5" t="s">
        <v>113</v>
      </c>
      <c r="C977" s="2">
        <v>43879</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row>
    <row r="978" spans="1:25" x14ac:dyDescent="0.25">
      <c r="A978" t="s">
        <v>53</v>
      </c>
      <c r="B978" s="5" t="s">
        <v>110</v>
      </c>
      <c r="C978" s="2">
        <v>43879</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row>
    <row r="979" spans="1:25" x14ac:dyDescent="0.25">
      <c r="A979" t="s">
        <v>54</v>
      </c>
      <c r="B979" s="5" t="s">
        <v>111</v>
      </c>
      <c r="C979" s="2">
        <v>43879</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row>
    <row r="980" spans="1:25" x14ac:dyDescent="0.25">
      <c r="A980" t="s">
        <v>55</v>
      </c>
      <c r="B980" s="5" t="s">
        <v>112</v>
      </c>
      <c r="C980" s="2">
        <v>43879</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row>
    <row r="981" spans="1:25" x14ac:dyDescent="0.25">
      <c r="A981" t="s">
        <v>56</v>
      </c>
      <c r="B981" s="5" t="s">
        <v>113</v>
      </c>
      <c r="C981" s="2">
        <v>43879</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row>
    <row r="982" spans="1:25" x14ac:dyDescent="0.25">
      <c r="A982" t="s">
        <v>57</v>
      </c>
      <c r="B982" s="5" t="s">
        <v>110</v>
      </c>
      <c r="C982" s="2">
        <v>43879</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row>
    <row r="983" spans="1:25" x14ac:dyDescent="0.25">
      <c r="A983" t="s">
        <v>58</v>
      </c>
      <c r="B983" s="5" t="s">
        <v>111</v>
      </c>
      <c r="C983" s="2">
        <v>43879</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row>
    <row r="984" spans="1:25" x14ac:dyDescent="0.25">
      <c r="A984" t="s">
        <v>59</v>
      </c>
      <c r="B984" s="5" t="s">
        <v>112</v>
      </c>
      <c r="C984" s="2">
        <v>43879</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row>
    <row r="985" spans="1:25" x14ac:dyDescent="0.25">
      <c r="A985" t="s">
        <v>60</v>
      </c>
      <c r="B985" s="5" t="s">
        <v>113</v>
      </c>
      <c r="C985" s="2">
        <v>43879</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row>
    <row r="986" spans="1:25" x14ac:dyDescent="0.25">
      <c r="A986" t="s">
        <v>61</v>
      </c>
      <c r="B986" s="5" t="s">
        <v>110</v>
      </c>
      <c r="C986" s="2">
        <v>43879</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row>
    <row r="987" spans="1:25" x14ac:dyDescent="0.25">
      <c r="A987" t="s">
        <v>62</v>
      </c>
      <c r="B987" s="5" t="s">
        <v>111</v>
      </c>
      <c r="C987" s="2">
        <v>43879</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row>
    <row r="988" spans="1:25" x14ac:dyDescent="0.25">
      <c r="A988" t="s">
        <v>63</v>
      </c>
      <c r="B988" s="5" t="s">
        <v>112</v>
      </c>
      <c r="C988" s="2">
        <v>43879</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row>
    <row r="989" spans="1:25" x14ac:dyDescent="0.25">
      <c r="A989" t="s">
        <v>64</v>
      </c>
      <c r="B989" s="5" t="s">
        <v>113</v>
      </c>
      <c r="C989" s="2">
        <v>43879</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row>
    <row r="990" spans="1:25" x14ac:dyDescent="0.25">
      <c r="A990" t="s">
        <v>65</v>
      </c>
      <c r="B990" s="5" t="s">
        <v>110</v>
      </c>
      <c r="C990" s="2">
        <v>43879</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row>
    <row r="991" spans="1:25" x14ac:dyDescent="0.25">
      <c r="A991" t="s">
        <v>66</v>
      </c>
      <c r="B991" s="5" t="s">
        <v>111</v>
      </c>
      <c r="C991" s="2">
        <v>43879</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row>
    <row r="992" spans="1:25" x14ac:dyDescent="0.25">
      <c r="A992" t="s">
        <v>67</v>
      </c>
      <c r="B992" s="5" t="s">
        <v>112</v>
      </c>
      <c r="C992" s="2">
        <v>43879</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row>
    <row r="993" spans="1:25" x14ac:dyDescent="0.25">
      <c r="A993" t="s">
        <v>68</v>
      </c>
      <c r="B993" s="5" t="s">
        <v>113</v>
      </c>
      <c r="C993" s="2">
        <v>43879</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row>
    <row r="994" spans="1:25" x14ac:dyDescent="0.25">
      <c r="A994" t="s">
        <v>69</v>
      </c>
      <c r="B994" s="5" t="s">
        <v>110</v>
      </c>
      <c r="C994" s="2">
        <v>43879</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row>
    <row r="995" spans="1:25" x14ac:dyDescent="0.25">
      <c r="A995" t="s">
        <v>70</v>
      </c>
      <c r="B995" s="5" t="s">
        <v>111</v>
      </c>
      <c r="C995" s="2">
        <v>43879</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row>
    <row r="996" spans="1:25" x14ac:dyDescent="0.25">
      <c r="A996" t="s">
        <v>71</v>
      </c>
      <c r="B996" s="5" t="s">
        <v>112</v>
      </c>
      <c r="C996" s="2">
        <v>43879</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row>
    <row r="997" spans="1:25" x14ac:dyDescent="0.25">
      <c r="A997" t="s">
        <v>72</v>
      </c>
      <c r="B997" s="5" t="s">
        <v>113</v>
      </c>
      <c r="C997" s="2">
        <v>43879</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row>
    <row r="998" spans="1:25" x14ac:dyDescent="0.25">
      <c r="A998" t="s">
        <v>73</v>
      </c>
      <c r="B998" s="5" t="s">
        <v>110</v>
      </c>
      <c r="C998" s="2">
        <v>43879</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row>
    <row r="999" spans="1:25" x14ac:dyDescent="0.25">
      <c r="A999" t="s">
        <v>74</v>
      </c>
      <c r="B999" s="5" t="s">
        <v>111</v>
      </c>
      <c r="C999" s="2">
        <v>43879</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row>
    <row r="1000" spans="1:25" x14ac:dyDescent="0.25">
      <c r="A1000" t="s">
        <v>75</v>
      </c>
      <c r="B1000" s="5" t="s">
        <v>112</v>
      </c>
      <c r="C1000" s="2">
        <v>43879</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row>
    <row r="1001" spans="1:25" x14ac:dyDescent="0.25">
      <c r="A1001" t="s">
        <v>76</v>
      </c>
      <c r="B1001" s="5" t="s">
        <v>113</v>
      </c>
      <c r="C1001" s="2">
        <v>43879</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row>
    <row r="1002" spans="1:25" x14ac:dyDescent="0.25">
      <c r="A1002" t="s">
        <v>77</v>
      </c>
      <c r="B1002" s="5" t="s">
        <v>110</v>
      </c>
      <c r="C1002" s="2">
        <v>43879</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row>
    <row r="1003" spans="1:25" x14ac:dyDescent="0.25">
      <c r="A1003" t="s">
        <v>78</v>
      </c>
      <c r="B1003" s="5" t="s">
        <v>111</v>
      </c>
      <c r="C1003" s="2">
        <v>43879</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row>
    <row r="1004" spans="1:25" x14ac:dyDescent="0.25">
      <c r="A1004" t="s">
        <v>79</v>
      </c>
      <c r="B1004" s="5" t="s">
        <v>112</v>
      </c>
      <c r="C1004" s="2">
        <v>43879</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row>
    <row r="1005" spans="1:25" x14ac:dyDescent="0.25">
      <c r="A1005" t="s">
        <v>80</v>
      </c>
      <c r="B1005" s="5" t="s">
        <v>113</v>
      </c>
      <c r="C1005" s="2">
        <v>43879</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row>
    <row r="1006" spans="1:25" x14ac:dyDescent="0.25">
      <c r="A1006" t="s">
        <v>81</v>
      </c>
      <c r="B1006" s="5" t="s">
        <v>110</v>
      </c>
      <c r="C1006" s="2">
        <v>43879</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row>
    <row r="1007" spans="1:25" x14ac:dyDescent="0.25">
      <c r="A1007" t="s">
        <v>82</v>
      </c>
      <c r="B1007" s="5" t="s">
        <v>111</v>
      </c>
      <c r="C1007" s="2">
        <v>43879</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row>
    <row r="1008" spans="1:25" x14ac:dyDescent="0.25">
      <c r="A1008" t="s">
        <v>83</v>
      </c>
      <c r="B1008" s="5" t="s">
        <v>112</v>
      </c>
      <c r="C1008" s="2">
        <v>43879</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row>
    <row r="1009" spans="1:25" x14ac:dyDescent="0.25">
      <c r="A1009" t="s">
        <v>84</v>
      </c>
      <c r="B1009" s="5" t="s">
        <v>113</v>
      </c>
      <c r="C1009" s="2">
        <v>43879</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row>
    <row r="1010" spans="1:25" x14ac:dyDescent="0.25">
      <c r="A1010" t="s">
        <v>0</v>
      </c>
      <c r="B1010" s="5" t="s">
        <v>110</v>
      </c>
      <c r="C1010" s="2">
        <v>43880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row>
    <row r="1011" spans="1:25" x14ac:dyDescent="0.25">
      <c r="A1011" t="s">
        <v>1</v>
      </c>
      <c r="B1011" s="5" t="s">
        <v>111</v>
      </c>
      <c r="C1011" s="2">
        <v>43880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row>
    <row r="1012" spans="1:25" x14ac:dyDescent="0.25">
      <c r="A1012" t="s">
        <v>2</v>
      </c>
      <c r="B1012" s="5" t="s">
        <v>112</v>
      </c>
      <c r="C1012" s="2">
        <v>43880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row>
    <row r="1013" spans="1:25" x14ac:dyDescent="0.25">
      <c r="A1013" t="s">
        <v>3</v>
      </c>
      <c r="B1013" s="5" t="s">
        <v>113</v>
      </c>
      <c r="C1013" s="2">
        <v>43880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row>
    <row r="1014" spans="1:25" x14ac:dyDescent="0.25">
      <c r="A1014" t="s">
        <v>4</v>
      </c>
      <c r="B1014" s="5" t="s">
        <v>110</v>
      </c>
      <c r="C1014" s="2">
        <v>43880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row>
    <row r="1015" spans="1:25" x14ac:dyDescent="0.25">
      <c r="A1015" t="s">
        <v>5</v>
      </c>
      <c r="B1015" s="5" t="s">
        <v>111</v>
      </c>
      <c r="C1015" s="2">
        <v>43880</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row>
    <row r="1016" spans="1:25" x14ac:dyDescent="0.25">
      <c r="A1016" t="s">
        <v>6</v>
      </c>
      <c r="B1016" s="5" t="s">
        <v>112</v>
      </c>
      <c r="C1016" s="2">
        <v>43880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row>
    <row r="1017" spans="1:25" x14ac:dyDescent="0.25">
      <c r="A1017" t="s">
        <v>7</v>
      </c>
      <c r="B1017" s="5" t="s">
        <v>113</v>
      </c>
      <c r="C1017" s="2">
        <v>43880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row>
    <row r="1018" spans="1:25" x14ac:dyDescent="0.25">
      <c r="A1018" t="s">
        <v>8</v>
      </c>
      <c r="B1018" s="5" t="s">
        <v>110</v>
      </c>
      <c r="C1018" s="2">
        <v>43880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row>
    <row r="1019" spans="1:25" x14ac:dyDescent="0.25">
      <c r="A1019" t="s">
        <v>9</v>
      </c>
      <c r="B1019" s="5" t="s">
        <v>111</v>
      </c>
      <c r="C1019" s="2">
        <v>43880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row>
    <row r="1020" spans="1:25" x14ac:dyDescent="0.25">
      <c r="A1020" t="s">
        <v>10</v>
      </c>
      <c r="B1020" s="5" t="s">
        <v>112</v>
      </c>
      <c r="C1020" s="2">
        <v>43880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row>
    <row r="1021" spans="1:25" x14ac:dyDescent="0.25">
      <c r="A1021" t="s">
        <v>11</v>
      </c>
      <c r="B1021" s="5" t="s">
        <v>113</v>
      </c>
      <c r="C1021" s="2">
        <v>43880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row>
    <row r="1022" spans="1:25" x14ac:dyDescent="0.25">
      <c r="A1022" t="s">
        <v>12</v>
      </c>
      <c r="B1022" s="5" t="s">
        <v>110</v>
      </c>
      <c r="C1022" s="2">
        <v>43880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row>
    <row r="1023" spans="1:25" x14ac:dyDescent="0.25">
      <c r="A1023" t="s">
        <v>13</v>
      </c>
      <c r="B1023" s="5" t="s">
        <v>111</v>
      </c>
      <c r="C1023" s="2">
        <v>43880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row>
    <row r="1024" spans="1:25" x14ac:dyDescent="0.25">
      <c r="A1024" t="s">
        <v>14</v>
      </c>
      <c r="B1024" s="5" t="s">
        <v>112</v>
      </c>
      <c r="C1024" s="2">
        <v>43880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row>
    <row r="1025" spans="1:25" x14ac:dyDescent="0.25">
      <c r="A1025" t="s">
        <v>15</v>
      </c>
      <c r="B1025" s="5" t="s">
        <v>113</v>
      </c>
      <c r="C1025" s="2">
        <v>43880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row>
    <row r="1026" spans="1:25" x14ac:dyDescent="0.25">
      <c r="A1026" t="s">
        <v>17</v>
      </c>
      <c r="B1026" s="5" t="s">
        <v>110</v>
      </c>
      <c r="C1026" s="2">
        <v>43880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row>
    <row r="1027" spans="1:25" x14ac:dyDescent="0.25">
      <c r="A1027" t="s">
        <v>18</v>
      </c>
      <c r="B1027" s="5" t="s">
        <v>111</v>
      </c>
      <c r="C1027" s="2">
        <v>43880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row>
    <row r="1028" spans="1:25" x14ac:dyDescent="0.25">
      <c r="A1028" t="s">
        <v>19</v>
      </c>
      <c r="B1028" s="5" t="s">
        <v>112</v>
      </c>
      <c r="C1028" s="2">
        <v>43880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row>
    <row r="1029" spans="1:25" x14ac:dyDescent="0.25">
      <c r="A1029" t="s">
        <v>20</v>
      </c>
      <c r="B1029" s="5" t="s">
        <v>113</v>
      </c>
      <c r="C1029" s="2">
        <v>43880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row>
    <row r="1030" spans="1:25" x14ac:dyDescent="0.25">
      <c r="A1030" t="s">
        <v>21</v>
      </c>
      <c r="B1030" s="5" t="s">
        <v>110</v>
      </c>
      <c r="C1030" s="2">
        <v>43880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row>
    <row r="1031" spans="1:25" x14ac:dyDescent="0.25">
      <c r="A1031" t="s">
        <v>22</v>
      </c>
      <c r="B1031" s="5" t="s">
        <v>111</v>
      </c>
      <c r="C1031" s="2">
        <v>43880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row>
    <row r="1032" spans="1:25" x14ac:dyDescent="0.25">
      <c r="A1032" t="s">
        <v>23</v>
      </c>
      <c r="B1032" s="5" t="s">
        <v>112</v>
      </c>
      <c r="C1032" s="2">
        <v>43880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row>
    <row r="1033" spans="1:25" x14ac:dyDescent="0.25">
      <c r="A1033" t="s">
        <v>24</v>
      </c>
      <c r="B1033" s="5" t="s">
        <v>113</v>
      </c>
      <c r="C1033" s="2">
        <v>43880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row>
    <row r="1034" spans="1:25" x14ac:dyDescent="0.25">
      <c r="A1034" t="s">
        <v>25</v>
      </c>
      <c r="B1034" s="5" t="s">
        <v>110</v>
      </c>
      <c r="C1034" s="2">
        <v>43880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row>
    <row r="1035" spans="1:25" x14ac:dyDescent="0.25">
      <c r="A1035" t="s">
        <v>26</v>
      </c>
      <c r="B1035" s="5" t="s">
        <v>111</v>
      </c>
      <c r="C1035" s="2">
        <v>43880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row>
    <row r="1036" spans="1:25" x14ac:dyDescent="0.25">
      <c r="A1036" t="s">
        <v>27</v>
      </c>
      <c r="B1036" s="5" t="s">
        <v>112</v>
      </c>
      <c r="C1036" s="2">
        <v>43880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row>
    <row r="1037" spans="1:25" x14ac:dyDescent="0.25">
      <c r="A1037" t="s">
        <v>28</v>
      </c>
      <c r="B1037" s="5" t="s">
        <v>113</v>
      </c>
      <c r="C1037" s="2">
        <v>43880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row>
    <row r="1038" spans="1:25" x14ac:dyDescent="0.25">
      <c r="A1038" t="s">
        <v>29</v>
      </c>
      <c r="B1038" s="5" t="s">
        <v>110</v>
      </c>
      <c r="C1038" s="2">
        <v>43880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row>
    <row r="1039" spans="1:25" x14ac:dyDescent="0.25">
      <c r="A1039" t="s">
        <v>30</v>
      </c>
      <c r="B1039" s="5" t="s">
        <v>111</v>
      </c>
      <c r="C1039" s="2">
        <v>43880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row>
    <row r="1040" spans="1:25" x14ac:dyDescent="0.25">
      <c r="A1040" t="s">
        <v>31</v>
      </c>
      <c r="B1040" s="5" t="s">
        <v>112</v>
      </c>
      <c r="C1040" s="2">
        <v>43880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row>
    <row r="1041" spans="1:25" x14ac:dyDescent="0.25">
      <c r="A1041" t="s">
        <v>32</v>
      </c>
      <c r="B1041" s="5" t="s">
        <v>113</v>
      </c>
      <c r="C1041" s="2">
        <v>43880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row>
    <row r="1042" spans="1:25" x14ac:dyDescent="0.25">
      <c r="A1042" t="s">
        <v>33</v>
      </c>
      <c r="B1042" s="5" t="s">
        <v>110</v>
      </c>
      <c r="C1042" s="2">
        <v>43880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row>
    <row r="1043" spans="1:25" x14ac:dyDescent="0.25">
      <c r="A1043" t="s">
        <v>34</v>
      </c>
      <c r="B1043" s="5" t="s">
        <v>111</v>
      </c>
      <c r="C1043" s="2">
        <v>43880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row>
    <row r="1044" spans="1:25" x14ac:dyDescent="0.25">
      <c r="A1044" t="s">
        <v>35</v>
      </c>
      <c r="B1044" s="5" t="s">
        <v>112</v>
      </c>
      <c r="C1044" s="2">
        <v>43880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row>
    <row r="1045" spans="1:25" x14ac:dyDescent="0.25">
      <c r="A1045" t="s">
        <v>36</v>
      </c>
      <c r="B1045" s="5" t="s">
        <v>113</v>
      </c>
      <c r="C1045" s="2">
        <v>43880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row>
    <row r="1046" spans="1:25" x14ac:dyDescent="0.25">
      <c r="A1046" t="s">
        <v>37</v>
      </c>
      <c r="B1046" s="5" t="s">
        <v>110</v>
      </c>
      <c r="C1046" s="2">
        <v>43880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row>
    <row r="1047" spans="1:25" x14ac:dyDescent="0.25">
      <c r="A1047" t="s">
        <v>38</v>
      </c>
      <c r="B1047" s="5" t="s">
        <v>111</v>
      </c>
      <c r="C1047" s="2">
        <v>43880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row>
    <row r="1048" spans="1:25" x14ac:dyDescent="0.25">
      <c r="A1048" t="s">
        <v>39</v>
      </c>
      <c r="B1048" s="5" t="s">
        <v>112</v>
      </c>
      <c r="C1048" s="2">
        <v>43880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row>
    <row r="1049" spans="1:25" x14ac:dyDescent="0.25">
      <c r="A1049" t="s">
        <v>40</v>
      </c>
      <c r="B1049" s="5" t="s">
        <v>113</v>
      </c>
      <c r="C1049" s="2">
        <v>43880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row>
    <row r="1050" spans="1:25" x14ac:dyDescent="0.25">
      <c r="A1050" t="s">
        <v>41</v>
      </c>
      <c r="B1050" s="5" t="s">
        <v>110</v>
      </c>
      <c r="C1050" s="2">
        <v>43880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row>
    <row r="1051" spans="1:25" x14ac:dyDescent="0.25">
      <c r="A1051" t="s">
        <v>42</v>
      </c>
      <c r="B1051" s="5" t="s">
        <v>111</v>
      </c>
      <c r="C1051" s="2">
        <v>43880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row>
    <row r="1052" spans="1:25" x14ac:dyDescent="0.25">
      <c r="A1052" t="s">
        <v>43</v>
      </c>
      <c r="B1052" s="5" t="s">
        <v>112</v>
      </c>
      <c r="C1052" s="2">
        <v>43880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row>
    <row r="1053" spans="1:25" x14ac:dyDescent="0.25">
      <c r="A1053" t="s">
        <v>44</v>
      </c>
      <c r="B1053" s="5" t="s">
        <v>113</v>
      </c>
      <c r="C1053" s="2">
        <v>43880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row>
    <row r="1054" spans="1:25" x14ac:dyDescent="0.25">
      <c r="A1054" t="s">
        <v>45</v>
      </c>
      <c r="B1054" s="5" t="s">
        <v>110</v>
      </c>
      <c r="C1054" s="2">
        <v>43880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row>
    <row r="1055" spans="1:25" x14ac:dyDescent="0.25">
      <c r="A1055" t="s">
        <v>46</v>
      </c>
      <c r="B1055" s="5" t="s">
        <v>111</v>
      </c>
      <c r="C1055" s="2">
        <v>43880</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row>
    <row r="1056" spans="1:25" x14ac:dyDescent="0.25">
      <c r="A1056" t="s">
        <v>47</v>
      </c>
      <c r="B1056" s="5" t="s">
        <v>112</v>
      </c>
      <c r="C1056" s="2">
        <v>43880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row>
    <row r="1057" spans="1:25" x14ac:dyDescent="0.25">
      <c r="A1057" t="s">
        <v>48</v>
      </c>
      <c r="B1057" s="5" t="s">
        <v>113</v>
      </c>
      <c r="C1057" s="2">
        <v>43880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row>
    <row r="1058" spans="1:25" x14ac:dyDescent="0.25">
      <c r="A1058" t="s">
        <v>49</v>
      </c>
      <c r="B1058" s="5" t="s">
        <v>110</v>
      </c>
      <c r="C1058" s="2">
        <v>43880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row>
    <row r="1059" spans="1:25" x14ac:dyDescent="0.25">
      <c r="A1059" t="s">
        <v>50</v>
      </c>
      <c r="B1059" s="5" t="s">
        <v>111</v>
      </c>
      <c r="C1059" s="2">
        <v>43880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row>
    <row r="1060" spans="1:25" x14ac:dyDescent="0.25">
      <c r="A1060" t="s">
        <v>51</v>
      </c>
      <c r="B1060" s="5" t="s">
        <v>112</v>
      </c>
      <c r="C1060" s="2">
        <v>43880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row>
    <row r="1061" spans="1:25" x14ac:dyDescent="0.25">
      <c r="A1061" t="s">
        <v>52</v>
      </c>
      <c r="B1061" s="5" t="s">
        <v>113</v>
      </c>
      <c r="C1061" s="2">
        <v>43880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row>
    <row r="1062" spans="1:25" x14ac:dyDescent="0.25">
      <c r="A1062" t="s">
        <v>53</v>
      </c>
      <c r="B1062" s="5" t="s">
        <v>110</v>
      </c>
      <c r="C1062" s="2">
        <v>43880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row>
    <row r="1063" spans="1:25" x14ac:dyDescent="0.25">
      <c r="A1063" t="s">
        <v>54</v>
      </c>
      <c r="B1063" s="5" t="s">
        <v>111</v>
      </c>
      <c r="C1063" s="2">
        <v>43880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row>
    <row r="1064" spans="1:25" x14ac:dyDescent="0.25">
      <c r="A1064" t="s">
        <v>55</v>
      </c>
      <c r="B1064" s="5" t="s">
        <v>112</v>
      </c>
      <c r="C1064" s="2">
        <v>43880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row>
    <row r="1065" spans="1:25" x14ac:dyDescent="0.25">
      <c r="A1065" t="s">
        <v>56</v>
      </c>
      <c r="B1065" s="5" t="s">
        <v>113</v>
      </c>
      <c r="C1065" s="2">
        <v>43880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row>
    <row r="1066" spans="1:25" x14ac:dyDescent="0.25">
      <c r="A1066" t="s">
        <v>57</v>
      </c>
      <c r="B1066" s="5" t="s">
        <v>110</v>
      </c>
      <c r="C1066" s="2">
        <v>43880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row>
    <row r="1067" spans="1:25" x14ac:dyDescent="0.25">
      <c r="A1067" t="s">
        <v>58</v>
      </c>
      <c r="B1067" s="5" t="s">
        <v>111</v>
      </c>
      <c r="C1067" s="2">
        <v>43880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row>
    <row r="1068" spans="1:25" x14ac:dyDescent="0.25">
      <c r="A1068" t="s">
        <v>59</v>
      </c>
      <c r="B1068" s="5" t="s">
        <v>112</v>
      </c>
      <c r="C1068" s="2">
        <v>43880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row>
    <row r="1069" spans="1:25" x14ac:dyDescent="0.25">
      <c r="A1069" t="s">
        <v>60</v>
      </c>
      <c r="B1069" s="5" t="s">
        <v>113</v>
      </c>
      <c r="C1069" s="2">
        <v>43880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row>
    <row r="1070" spans="1:25" x14ac:dyDescent="0.25">
      <c r="A1070" t="s">
        <v>61</v>
      </c>
      <c r="B1070" s="5" t="s">
        <v>110</v>
      </c>
      <c r="C1070" s="2">
        <v>43880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row>
    <row r="1071" spans="1:25" x14ac:dyDescent="0.25">
      <c r="A1071" t="s">
        <v>62</v>
      </c>
      <c r="B1071" s="5" t="s">
        <v>111</v>
      </c>
      <c r="C1071" s="2">
        <v>43880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row>
    <row r="1072" spans="1:25" x14ac:dyDescent="0.25">
      <c r="A1072" t="s">
        <v>63</v>
      </c>
      <c r="B1072" s="5" t="s">
        <v>112</v>
      </c>
      <c r="C1072" s="2">
        <v>43880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row>
    <row r="1073" spans="1:25" x14ac:dyDescent="0.25">
      <c r="A1073" t="s">
        <v>64</v>
      </c>
      <c r="B1073" s="5" t="s">
        <v>113</v>
      </c>
      <c r="C1073" s="2">
        <v>43880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row>
    <row r="1074" spans="1:25" x14ac:dyDescent="0.25">
      <c r="A1074" t="s">
        <v>65</v>
      </c>
      <c r="B1074" s="5" t="s">
        <v>110</v>
      </c>
      <c r="C1074" s="2">
        <v>43880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row>
    <row r="1075" spans="1:25" x14ac:dyDescent="0.25">
      <c r="A1075" t="s">
        <v>66</v>
      </c>
      <c r="B1075" s="5" t="s">
        <v>111</v>
      </c>
      <c r="C1075" s="2">
        <v>43880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row>
    <row r="1076" spans="1:25" x14ac:dyDescent="0.25">
      <c r="A1076" t="s">
        <v>67</v>
      </c>
      <c r="B1076" s="5" t="s">
        <v>112</v>
      </c>
      <c r="C1076" s="2">
        <v>43880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row>
    <row r="1077" spans="1:25" x14ac:dyDescent="0.25">
      <c r="A1077" t="s">
        <v>68</v>
      </c>
      <c r="B1077" s="5" t="s">
        <v>113</v>
      </c>
      <c r="C1077" s="2">
        <v>43880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row>
    <row r="1078" spans="1:25" x14ac:dyDescent="0.25">
      <c r="A1078" t="s">
        <v>69</v>
      </c>
      <c r="B1078" s="5" t="s">
        <v>110</v>
      </c>
      <c r="C1078" s="2">
        <v>43880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row>
    <row r="1079" spans="1:25" x14ac:dyDescent="0.25">
      <c r="A1079" t="s">
        <v>70</v>
      </c>
      <c r="B1079" s="5" t="s">
        <v>111</v>
      </c>
      <c r="C1079" s="2">
        <v>43880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row>
    <row r="1080" spans="1:25" x14ac:dyDescent="0.25">
      <c r="A1080" t="s">
        <v>71</v>
      </c>
      <c r="B1080" s="5" t="s">
        <v>112</v>
      </c>
      <c r="C1080" s="2">
        <v>43880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row>
    <row r="1081" spans="1:25" x14ac:dyDescent="0.25">
      <c r="A1081" t="s">
        <v>72</v>
      </c>
      <c r="B1081" s="5" t="s">
        <v>113</v>
      </c>
      <c r="C1081" s="2">
        <v>43880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row>
    <row r="1082" spans="1:25" x14ac:dyDescent="0.25">
      <c r="A1082" t="s">
        <v>73</v>
      </c>
      <c r="B1082" s="5" t="s">
        <v>110</v>
      </c>
      <c r="C1082" s="2">
        <v>43880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row>
    <row r="1083" spans="1:25" x14ac:dyDescent="0.25">
      <c r="A1083" t="s">
        <v>74</v>
      </c>
      <c r="B1083" s="5" t="s">
        <v>111</v>
      </c>
      <c r="C1083" s="2">
        <v>43880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row>
    <row r="1084" spans="1:25" x14ac:dyDescent="0.25">
      <c r="A1084" t="s">
        <v>75</v>
      </c>
      <c r="B1084" s="5" t="s">
        <v>112</v>
      </c>
      <c r="C1084" s="2">
        <v>43880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row>
    <row r="1085" spans="1:25" x14ac:dyDescent="0.25">
      <c r="A1085" t="s">
        <v>76</v>
      </c>
      <c r="B1085" s="5" t="s">
        <v>113</v>
      </c>
      <c r="C1085" s="2">
        <v>43880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row>
    <row r="1086" spans="1:25" x14ac:dyDescent="0.25">
      <c r="A1086" t="s">
        <v>77</v>
      </c>
      <c r="B1086" s="5" t="s">
        <v>110</v>
      </c>
      <c r="C1086" s="2">
        <v>43880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row>
    <row r="1087" spans="1:25" x14ac:dyDescent="0.25">
      <c r="A1087" t="s">
        <v>78</v>
      </c>
      <c r="B1087" s="5" t="s">
        <v>111</v>
      </c>
      <c r="C1087" s="2">
        <v>43880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row>
    <row r="1088" spans="1:25" x14ac:dyDescent="0.25">
      <c r="A1088" t="s">
        <v>79</v>
      </c>
      <c r="B1088" s="5" t="s">
        <v>112</v>
      </c>
      <c r="C1088" s="2">
        <v>43880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row>
    <row r="1089" spans="1:25" x14ac:dyDescent="0.25">
      <c r="A1089" t="s">
        <v>80</v>
      </c>
      <c r="B1089" s="5" t="s">
        <v>113</v>
      </c>
      <c r="C1089" s="2">
        <v>43880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row>
    <row r="1090" spans="1:25" x14ac:dyDescent="0.25">
      <c r="A1090" t="s">
        <v>81</v>
      </c>
      <c r="B1090" s="5" t="s">
        <v>110</v>
      </c>
      <c r="C1090" s="2">
        <v>43880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row>
    <row r="1091" spans="1:25" x14ac:dyDescent="0.25">
      <c r="A1091" t="s">
        <v>82</v>
      </c>
      <c r="B1091" s="5" t="s">
        <v>111</v>
      </c>
      <c r="C1091" s="2">
        <v>43880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row>
    <row r="1092" spans="1:25" x14ac:dyDescent="0.25">
      <c r="A1092" t="s">
        <v>83</v>
      </c>
      <c r="B1092" s="5" t="s">
        <v>112</v>
      </c>
      <c r="C1092" s="2">
        <v>43880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row>
    <row r="1093" spans="1:25" x14ac:dyDescent="0.25">
      <c r="A1093" t="s">
        <v>84</v>
      </c>
      <c r="B1093" s="5" t="s">
        <v>113</v>
      </c>
      <c r="C1093" s="2">
        <v>43880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row>
    <row r="1094" spans="1:25" x14ac:dyDescent="0.25">
      <c r="A1094" t="s">
        <v>0</v>
      </c>
      <c r="B1094" s="5" t="s">
        <v>110</v>
      </c>
      <c r="C1094" s="2">
        <v>43881</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row>
    <row r="1095" spans="1:25" x14ac:dyDescent="0.25">
      <c r="A1095" t="s">
        <v>1</v>
      </c>
      <c r="B1095" s="5" t="s">
        <v>111</v>
      </c>
      <c r="C1095" s="2">
        <v>43881</v>
      </c>
      <c r="D1095">
        <v>96</v>
      </c>
      <c r="E1095">
        <v>70</v>
      </c>
      <c r="F1095">
        <v>2</v>
      </c>
      <c r="G1095">
        <v>1</v>
      </c>
      <c r="H1095">
        <v>1</v>
      </c>
      <c r="I1095">
        <v>2</v>
      </c>
      <c r="J1095">
        <v>4</v>
      </c>
      <c r="K1095">
        <v>1</v>
      </c>
      <c r="L1095">
        <v>2</v>
      </c>
      <c r="M1095">
        <v>0</v>
      </c>
      <c r="N1095">
        <v>3</v>
      </c>
      <c r="O1095">
        <v>0</v>
      </c>
      <c r="P1095">
        <v>0</v>
      </c>
      <c r="Q1095">
        <v>6</v>
      </c>
      <c r="R1095">
        <v>0</v>
      </c>
      <c r="S1095">
        <v>0</v>
      </c>
      <c r="T1095">
        <v>0</v>
      </c>
      <c r="U1095">
        <v>0</v>
      </c>
      <c r="V1095">
        <v>0</v>
      </c>
      <c r="W1095">
        <v>0</v>
      </c>
      <c r="X1095">
        <v>0</v>
      </c>
      <c r="Y1095">
        <v>0</v>
      </c>
    </row>
    <row r="1096" spans="1:25" x14ac:dyDescent="0.25">
      <c r="A1096" t="s">
        <v>2</v>
      </c>
      <c r="B1096" s="5" t="s">
        <v>112</v>
      </c>
      <c r="C1096" s="2">
        <v>43881</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row>
    <row r="1097" spans="1:25" x14ac:dyDescent="0.25">
      <c r="A1097" t="s">
        <v>3</v>
      </c>
      <c r="B1097" s="5" t="s">
        <v>113</v>
      </c>
      <c r="C1097" s="2">
        <v>43881</v>
      </c>
      <c r="D1097">
        <v>73</v>
      </c>
      <c r="E1097">
        <v>53</v>
      </c>
      <c r="F1097">
        <v>0</v>
      </c>
      <c r="G1097">
        <v>0</v>
      </c>
      <c r="H1097">
        <v>0</v>
      </c>
      <c r="I1097">
        <v>0</v>
      </c>
      <c r="J1097">
        <v>4</v>
      </c>
      <c r="K1097">
        <v>1</v>
      </c>
      <c r="L1097">
        <v>0</v>
      </c>
      <c r="M1097">
        <v>0</v>
      </c>
      <c r="N1097">
        <v>2</v>
      </c>
      <c r="O1097">
        <v>0</v>
      </c>
      <c r="P1097">
        <v>0</v>
      </c>
      <c r="Q1097">
        <v>5</v>
      </c>
      <c r="R1097">
        <v>0</v>
      </c>
      <c r="S1097">
        <v>0</v>
      </c>
      <c r="T1097">
        <v>0</v>
      </c>
      <c r="U1097">
        <v>0</v>
      </c>
      <c r="V1097">
        <v>0</v>
      </c>
      <c r="W1097">
        <v>0</v>
      </c>
      <c r="X1097">
        <v>0</v>
      </c>
      <c r="Y1097">
        <v>0</v>
      </c>
    </row>
    <row r="1098" spans="1:25" x14ac:dyDescent="0.25">
      <c r="A1098" t="s">
        <v>4</v>
      </c>
      <c r="B1098" s="5" t="s">
        <v>110</v>
      </c>
      <c r="C1098" s="2">
        <v>43881</v>
      </c>
      <c r="D1098">
        <v>1</v>
      </c>
      <c r="E1098">
        <v>1</v>
      </c>
      <c r="F1098">
        <v>0</v>
      </c>
      <c r="G1098">
        <v>0</v>
      </c>
      <c r="H1098">
        <v>0</v>
      </c>
      <c r="I1098">
        <v>0</v>
      </c>
      <c r="J1098">
        <v>0</v>
      </c>
      <c r="K1098">
        <v>0</v>
      </c>
      <c r="L1098">
        <v>0</v>
      </c>
      <c r="M1098">
        <v>1</v>
      </c>
      <c r="N1098">
        <v>0</v>
      </c>
      <c r="O1098">
        <v>0</v>
      </c>
      <c r="P1098">
        <v>0</v>
      </c>
      <c r="Q1098">
        <v>2</v>
      </c>
      <c r="R1098">
        <v>1</v>
      </c>
      <c r="S1098">
        <v>0</v>
      </c>
      <c r="T1098">
        <v>1</v>
      </c>
      <c r="U1098">
        <v>0</v>
      </c>
      <c r="V1098">
        <v>0</v>
      </c>
      <c r="W1098">
        <v>0</v>
      </c>
      <c r="X1098">
        <v>0</v>
      </c>
      <c r="Y1098">
        <v>0</v>
      </c>
    </row>
    <row r="1099" spans="1:25" x14ac:dyDescent="0.25">
      <c r="A1099" t="s">
        <v>5</v>
      </c>
      <c r="B1099" s="5" t="s">
        <v>111</v>
      </c>
      <c r="C1099" s="2">
        <v>43881</v>
      </c>
      <c r="D1099">
        <v>162</v>
      </c>
      <c r="E1099">
        <v>96</v>
      </c>
      <c r="F1099">
        <v>3</v>
      </c>
      <c r="G1099">
        <v>5</v>
      </c>
      <c r="H1099">
        <v>1</v>
      </c>
      <c r="I1099">
        <v>3</v>
      </c>
      <c r="J1099">
        <v>8</v>
      </c>
      <c r="K1099">
        <v>4</v>
      </c>
      <c r="L1099">
        <v>3</v>
      </c>
      <c r="M1099">
        <v>22</v>
      </c>
      <c r="N1099">
        <v>8</v>
      </c>
      <c r="O1099">
        <v>0</v>
      </c>
      <c r="P1099">
        <v>0</v>
      </c>
      <c r="Q1099">
        <v>41</v>
      </c>
      <c r="R1099">
        <v>6</v>
      </c>
      <c r="S1099">
        <v>11</v>
      </c>
      <c r="T1099">
        <v>20</v>
      </c>
      <c r="U1099">
        <v>0</v>
      </c>
      <c r="V1099">
        <v>0</v>
      </c>
      <c r="W1099">
        <v>0</v>
      </c>
      <c r="X1099">
        <v>0</v>
      </c>
      <c r="Y1099">
        <v>0</v>
      </c>
    </row>
    <row r="1100" spans="1:25" x14ac:dyDescent="0.25">
      <c r="A1100" t="s">
        <v>6</v>
      </c>
      <c r="B1100" s="5" t="s">
        <v>112</v>
      </c>
      <c r="C1100" s="2">
        <v>43881</v>
      </c>
      <c r="D1100">
        <v>2</v>
      </c>
      <c r="E1100">
        <v>2</v>
      </c>
      <c r="F1100">
        <v>0</v>
      </c>
      <c r="G1100">
        <v>0</v>
      </c>
      <c r="H1100">
        <v>0</v>
      </c>
      <c r="I1100">
        <v>0</v>
      </c>
      <c r="J1100">
        <v>0</v>
      </c>
      <c r="K1100">
        <v>0</v>
      </c>
      <c r="L1100">
        <v>0</v>
      </c>
      <c r="M1100">
        <v>2</v>
      </c>
      <c r="N1100">
        <v>0</v>
      </c>
      <c r="O1100">
        <v>0</v>
      </c>
      <c r="P1100">
        <v>0</v>
      </c>
      <c r="Q1100">
        <v>3</v>
      </c>
      <c r="R1100">
        <v>3</v>
      </c>
      <c r="S1100">
        <v>7</v>
      </c>
      <c r="T1100">
        <v>8</v>
      </c>
      <c r="U1100">
        <v>0</v>
      </c>
      <c r="V1100">
        <v>0</v>
      </c>
      <c r="W1100">
        <v>0</v>
      </c>
      <c r="X1100">
        <v>0</v>
      </c>
      <c r="Y1100">
        <v>0</v>
      </c>
    </row>
    <row r="1101" spans="1:25" x14ac:dyDescent="0.25">
      <c r="A1101" t="s">
        <v>7</v>
      </c>
      <c r="B1101" s="5" t="s">
        <v>113</v>
      </c>
      <c r="C1101" s="2">
        <v>43881</v>
      </c>
      <c r="D1101">
        <v>199</v>
      </c>
      <c r="E1101">
        <v>166</v>
      </c>
      <c r="F1101">
        <v>9</v>
      </c>
      <c r="G1101">
        <v>6</v>
      </c>
      <c r="H1101">
        <v>3</v>
      </c>
      <c r="I1101">
        <v>8</v>
      </c>
      <c r="J1101">
        <v>16</v>
      </c>
      <c r="K1101">
        <v>5</v>
      </c>
      <c r="L1101">
        <v>8</v>
      </c>
      <c r="M1101">
        <v>35</v>
      </c>
      <c r="N1101">
        <v>11</v>
      </c>
      <c r="O1101">
        <v>0</v>
      </c>
      <c r="P1101">
        <v>0</v>
      </c>
      <c r="Q1101">
        <v>91</v>
      </c>
      <c r="R1101">
        <v>30</v>
      </c>
      <c r="S1101">
        <v>19</v>
      </c>
      <c r="T1101">
        <v>41</v>
      </c>
      <c r="U1101">
        <v>0</v>
      </c>
      <c r="V1101">
        <v>0</v>
      </c>
      <c r="W1101">
        <v>0</v>
      </c>
      <c r="X1101">
        <v>0</v>
      </c>
      <c r="Y1101">
        <v>0</v>
      </c>
    </row>
    <row r="1102" spans="1:25" x14ac:dyDescent="0.25">
      <c r="A1102" t="s">
        <v>8</v>
      </c>
      <c r="B1102" s="5" t="s">
        <v>110</v>
      </c>
      <c r="C1102" s="2">
        <v>43881</v>
      </c>
      <c r="D1102">
        <v>0</v>
      </c>
      <c r="E1102">
        <v>0</v>
      </c>
      <c r="F1102">
        <v>0</v>
      </c>
      <c r="G1102">
        <v>0</v>
      </c>
      <c r="H1102">
        <v>0</v>
      </c>
      <c r="I1102">
        <v>0</v>
      </c>
      <c r="J1102">
        <v>0</v>
      </c>
      <c r="K1102">
        <v>0</v>
      </c>
      <c r="L1102">
        <v>0</v>
      </c>
      <c r="M1102">
        <v>0</v>
      </c>
      <c r="N1102">
        <v>0</v>
      </c>
      <c r="O1102">
        <v>0</v>
      </c>
      <c r="P1102">
        <v>0</v>
      </c>
      <c r="Q1102">
        <v>2</v>
      </c>
      <c r="R1102">
        <v>2</v>
      </c>
      <c r="S1102">
        <v>0</v>
      </c>
      <c r="T1102">
        <v>1</v>
      </c>
      <c r="U1102">
        <v>0</v>
      </c>
      <c r="V1102">
        <v>0</v>
      </c>
      <c r="W1102">
        <v>0</v>
      </c>
      <c r="X1102">
        <v>0</v>
      </c>
      <c r="Y1102">
        <v>0</v>
      </c>
    </row>
    <row r="1103" spans="1:25" x14ac:dyDescent="0.25">
      <c r="A1103" t="s">
        <v>9</v>
      </c>
      <c r="B1103" s="5" t="s">
        <v>111</v>
      </c>
      <c r="C1103" s="2">
        <v>43881</v>
      </c>
      <c r="D1103">
        <v>92</v>
      </c>
      <c r="E1103">
        <v>69</v>
      </c>
      <c r="F1103">
        <v>1</v>
      </c>
      <c r="G1103">
        <v>4</v>
      </c>
      <c r="H1103">
        <v>0</v>
      </c>
      <c r="I1103">
        <v>1</v>
      </c>
      <c r="J1103">
        <v>9</v>
      </c>
      <c r="K1103">
        <v>11</v>
      </c>
      <c r="L1103">
        <v>1</v>
      </c>
      <c r="M1103">
        <v>0</v>
      </c>
      <c r="N1103">
        <v>2</v>
      </c>
      <c r="O1103">
        <v>0</v>
      </c>
      <c r="P1103">
        <v>0</v>
      </c>
      <c r="Q1103">
        <v>6</v>
      </c>
      <c r="R1103">
        <v>1</v>
      </c>
      <c r="S1103">
        <v>0</v>
      </c>
      <c r="T1103">
        <v>0</v>
      </c>
      <c r="U1103">
        <v>0</v>
      </c>
      <c r="V1103">
        <v>0</v>
      </c>
      <c r="W1103">
        <v>0</v>
      </c>
      <c r="X1103">
        <v>0</v>
      </c>
      <c r="Y1103">
        <v>0</v>
      </c>
    </row>
    <row r="1104" spans="1:25" x14ac:dyDescent="0.25">
      <c r="A1104" t="s">
        <v>10</v>
      </c>
      <c r="B1104" s="5" t="s">
        <v>112</v>
      </c>
      <c r="C1104" s="2">
        <v>43881</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row>
    <row r="1105" spans="1:25" x14ac:dyDescent="0.25">
      <c r="A1105" t="s">
        <v>11</v>
      </c>
      <c r="B1105" s="5" t="s">
        <v>113</v>
      </c>
      <c r="C1105" s="2">
        <v>43881</v>
      </c>
      <c r="D1105">
        <v>116</v>
      </c>
      <c r="E1105">
        <v>102</v>
      </c>
      <c r="F1105">
        <v>5</v>
      </c>
      <c r="G1105">
        <v>8</v>
      </c>
      <c r="H1105">
        <v>2</v>
      </c>
      <c r="I1105">
        <v>5</v>
      </c>
      <c r="J1105">
        <v>23</v>
      </c>
      <c r="K1105">
        <v>21</v>
      </c>
      <c r="L1105">
        <v>5</v>
      </c>
      <c r="M1105">
        <v>0</v>
      </c>
      <c r="N1105">
        <v>5</v>
      </c>
      <c r="O1105">
        <v>0</v>
      </c>
      <c r="P1105">
        <v>0</v>
      </c>
      <c r="Q1105">
        <v>22</v>
      </c>
      <c r="R1105">
        <v>6</v>
      </c>
      <c r="S1105">
        <v>0</v>
      </c>
      <c r="T1105">
        <v>4</v>
      </c>
      <c r="U1105">
        <v>0</v>
      </c>
      <c r="V1105">
        <v>0</v>
      </c>
      <c r="W1105">
        <v>0</v>
      </c>
      <c r="X1105">
        <v>0</v>
      </c>
      <c r="Y1105">
        <v>0</v>
      </c>
    </row>
    <row r="1106" spans="1:25" x14ac:dyDescent="0.25">
      <c r="A1106" t="s">
        <v>12</v>
      </c>
      <c r="B1106" s="5" t="s">
        <v>110</v>
      </c>
      <c r="C1106" s="2">
        <v>43881</v>
      </c>
      <c r="D1106">
        <v>3</v>
      </c>
      <c r="E1106">
        <v>1</v>
      </c>
      <c r="F1106">
        <v>0</v>
      </c>
      <c r="G1106">
        <v>0</v>
      </c>
      <c r="H1106">
        <v>0</v>
      </c>
      <c r="I1106">
        <v>0</v>
      </c>
      <c r="J1106">
        <v>0</v>
      </c>
      <c r="K1106">
        <v>0</v>
      </c>
      <c r="L1106">
        <v>0</v>
      </c>
      <c r="M1106">
        <v>0</v>
      </c>
      <c r="N1106">
        <v>0</v>
      </c>
      <c r="O1106">
        <v>0</v>
      </c>
      <c r="P1106">
        <v>0</v>
      </c>
      <c r="Q1106">
        <v>0</v>
      </c>
      <c r="R1106">
        <v>0</v>
      </c>
      <c r="S1106">
        <v>0</v>
      </c>
      <c r="T1106">
        <v>1</v>
      </c>
      <c r="U1106">
        <v>0</v>
      </c>
      <c r="V1106">
        <v>0</v>
      </c>
      <c r="W1106">
        <v>0</v>
      </c>
      <c r="X1106">
        <v>0</v>
      </c>
      <c r="Y1106">
        <v>0</v>
      </c>
    </row>
    <row r="1107" spans="1:25" x14ac:dyDescent="0.25">
      <c r="A1107" t="s">
        <v>13</v>
      </c>
      <c r="B1107" s="5" t="s">
        <v>111</v>
      </c>
      <c r="C1107" s="2">
        <v>43881</v>
      </c>
      <c r="D1107">
        <v>82</v>
      </c>
      <c r="E1107">
        <v>64</v>
      </c>
      <c r="F1107">
        <v>0</v>
      </c>
      <c r="G1107">
        <v>8</v>
      </c>
      <c r="H1107">
        <v>0</v>
      </c>
      <c r="I1107">
        <v>0</v>
      </c>
      <c r="J1107">
        <v>6</v>
      </c>
      <c r="K1107">
        <v>6</v>
      </c>
      <c r="L1107">
        <v>0</v>
      </c>
      <c r="M1107">
        <v>2</v>
      </c>
      <c r="N1107">
        <v>8</v>
      </c>
      <c r="O1107">
        <v>7</v>
      </c>
      <c r="P1107">
        <v>7</v>
      </c>
      <c r="Q1107">
        <v>29</v>
      </c>
      <c r="R1107">
        <v>15</v>
      </c>
      <c r="S1107">
        <v>0</v>
      </c>
      <c r="T1107">
        <v>13</v>
      </c>
      <c r="U1107">
        <v>0</v>
      </c>
      <c r="V1107">
        <v>0</v>
      </c>
      <c r="W1107">
        <v>0</v>
      </c>
      <c r="X1107">
        <v>0</v>
      </c>
      <c r="Y1107">
        <v>0</v>
      </c>
    </row>
    <row r="1108" spans="1:25" x14ac:dyDescent="0.25">
      <c r="A1108" t="s">
        <v>14</v>
      </c>
      <c r="B1108" s="5" t="s">
        <v>112</v>
      </c>
      <c r="C1108" s="2">
        <v>43881</v>
      </c>
      <c r="D1108">
        <v>0</v>
      </c>
      <c r="E1108">
        <v>0</v>
      </c>
      <c r="F1108">
        <v>0</v>
      </c>
      <c r="G1108">
        <v>0</v>
      </c>
      <c r="H1108">
        <v>0</v>
      </c>
      <c r="I1108">
        <v>0</v>
      </c>
      <c r="J1108">
        <v>0</v>
      </c>
      <c r="K1108">
        <v>0</v>
      </c>
      <c r="L1108">
        <v>0</v>
      </c>
      <c r="M1108">
        <v>0</v>
      </c>
      <c r="N1108">
        <v>0</v>
      </c>
      <c r="O1108">
        <v>2</v>
      </c>
      <c r="P1108">
        <v>1</v>
      </c>
      <c r="Q1108">
        <v>2</v>
      </c>
      <c r="R1108">
        <v>1</v>
      </c>
      <c r="S1108">
        <v>0</v>
      </c>
      <c r="T1108">
        <v>2</v>
      </c>
      <c r="U1108">
        <v>0</v>
      </c>
      <c r="V1108">
        <v>0</v>
      </c>
      <c r="W1108">
        <v>0</v>
      </c>
      <c r="X1108">
        <v>0</v>
      </c>
      <c r="Y1108">
        <v>0</v>
      </c>
    </row>
    <row r="1109" spans="1:25" x14ac:dyDescent="0.25">
      <c r="A1109" t="s">
        <v>15</v>
      </c>
      <c r="B1109" s="5" t="s">
        <v>113</v>
      </c>
      <c r="C1109" s="2">
        <v>43881</v>
      </c>
      <c r="D1109">
        <v>100</v>
      </c>
      <c r="E1109">
        <v>83</v>
      </c>
      <c r="F1109">
        <v>2</v>
      </c>
      <c r="G1109">
        <v>7</v>
      </c>
      <c r="H1109">
        <v>1</v>
      </c>
      <c r="I1109">
        <v>1</v>
      </c>
      <c r="J1109">
        <v>7</v>
      </c>
      <c r="K1109">
        <v>6</v>
      </c>
      <c r="L1109">
        <v>3</v>
      </c>
      <c r="M1109">
        <v>8</v>
      </c>
      <c r="N1109">
        <v>12</v>
      </c>
      <c r="O1109">
        <v>22</v>
      </c>
      <c r="P1109">
        <v>21</v>
      </c>
      <c r="Q1109">
        <v>33</v>
      </c>
      <c r="R1109">
        <v>10</v>
      </c>
      <c r="S1109">
        <v>0</v>
      </c>
      <c r="T1109">
        <v>37</v>
      </c>
      <c r="U1109">
        <v>0</v>
      </c>
      <c r="V1109">
        <v>0</v>
      </c>
      <c r="W1109">
        <v>0</v>
      </c>
      <c r="X1109">
        <v>0</v>
      </c>
      <c r="Y1109">
        <v>0</v>
      </c>
    </row>
    <row r="1110" spans="1:25" x14ac:dyDescent="0.25">
      <c r="A1110" t="s">
        <v>17</v>
      </c>
      <c r="B1110" s="5" t="s">
        <v>110</v>
      </c>
      <c r="C1110" s="2">
        <v>43881</v>
      </c>
      <c r="D1110">
        <v>0</v>
      </c>
      <c r="E1110">
        <v>0</v>
      </c>
      <c r="F1110">
        <v>0</v>
      </c>
      <c r="G1110">
        <v>0</v>
      </c>
      <c r="H1110">
        <v>0</v>
      </c>
      <c r="I1110">
        <v>0</v>
      </c>
      <c r="J1110">
        <v>0</v>
      </c>
      <c r="K1110">
        <v>0</v>
      </c>
      <c r="L1110">
        <v>0</v>
      </c>
      <c r="M1110">
        <v>0</v>
      </c>
      <c r="N1110">
        <v>0</v>
      </c>
      <c r="O1110">
        <v>0</v>
      </c>
      <c r="P1110">
        <v>0</v>
      </c>
      <c r="Q1110">
        <v>2</v>
      </c>
      <c r="R1110">
        <v>0</v>
      </c>
      <c r="S1110">
        <v>0</v>
      </c>
      <c r="T1110">
        <v>0</v>
      </c>
      <c r="U1110">
        <v>0</v>
      </c>
      <c r="V1110">
        <v>0</v>
      </c>
      <c r="W1110">
        <v>0</v>
      </c>
      <c r="X1110">
        <v>0</v>
      </c>
      <c r="Y1110">
        <v>0</v>
      </c>
    </row>
    <row r="1111" spans="1:25" x14ac:dyDescent="0.25">
      <c r="A1111" t="s">
        <v>18</v>
      </c>
      <c r="B1111" s="5" t="s">
        <v>111</v>
      </c>
      <c r="C1111" s="2">
        <v>43881</v>
      </c>
      <c r="D1111">
        <v>169</v>
      </c>
      <c r="E1111">
        <v>111</v>
      </c>
      <c r="F1111">
        <v>3</v>
      </c>
      <c r="G1111">
        <v>6</v>
      </c>
      <c r="H1111">
        <v>0</v>
      </c>
      <c r="I1111">
        <v>3</v>
      </c>
      <c r="J1111">
        <v>12</v>
      </c>
      <c r="K1111">
        <v>6</v>
      </c>
      <c r="L1111">
        <v>3</v>
      </c>
      <c r="M1111">
        <v>1</v>
      </c>
      <c r="N1111">
        <v>6</v>
      </c>
      <c r="O1111">
        <v>0</v>
      </c>
      <c r="P1111">
        <v>0</v>
      </c>
      <c r="Q1111">
        <v>20</v>
      </c>
      <c r="R1111">
        <v>2</v>
      </c>
      <c r="S1111">
        <v>0</v>
      </c>
      <c r="T1111">
        <v>0</v>
      </c>
      <c r="U1111">
        <v>0</v>
      </c>
      <c r="V1111">
        <v>0</v>
      </c>
      <c r="W1111">
        <v>0</v>
      </c>
      <c r="X1111">
        <v>0</v>
      </c>
      <c r="Y1111">
        <v>0</v>
      </c>
    </row>
    <row r="1112" spans="1:25" x14ac:dyDescent="0.25">
      <c r="A1112" t="s">
        <v>19</v>
      </c>
      <c r="B1112" s="5" t="s">
        <v>112</v>
      </c>
      <c r="C1112" s="2">
        <v>43881</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row>
    <row r="1113" spans="1:25" x14ac:dyDescent="0.25">
      <c r="A1113" t="s">
        <v>20</v>
      </c>
      <c r="B1113" s="5" t="s">
        <v>113</v>
      </c>
      <c r="C1113" s="2">
        <v>43881</v>
      </c>
      <c r="D1113">
        <v>168</v>
      </c>
      <c r="E1113">
        <v>176</v>
      </c>
      <c r="F1113">
        <v>8</v>
      </c>
      <c r="G1113">
        <v>6</v>
      </c>
      <c r="H1113">
        <v>2</v>
      </c>
      <c r="I1113">
        <v>8</v>
      </c>
      <c r="J1113">
        <v>13</v>
      </c>
      <c r="K1113">
        <v>6</v>
      </c>
      <c r="L1113">
        <v>8</v>
      </c>
      <c r="M1113">
        <v>1</v>
      </c>
      <c r="N1113">
        <v>3</v>
      </c>
      <c r="O1113">
        <v>0</v>
      </c>
      <c r="P1113">
        <v>0</v>
      </c>
      <c r="Q1113">
        <v>28</v>
      </c>
      <c r="R1113">
        <v>5</v>
      </c>
      <c r="S1113">
        <v>0</v>
      </c>
      <c r="T1113">
        <v>0</v>
      </c>
      <c r="U1113">
        <v>0</v>
      </c>
      <c r="V1113">
        <v>0</v>
      </c>
      <c r="W1113">
        <v>0</v>
      </c>
      <c r="X1113">
        <v>0</v>
      </c>
      <c r="Y1113">
        <v>0</v>
      </c>
    </row>
    <row r="1114" spans="1:25" x14ac:dyDescent="0.25">
      <c r="A1114" t="s">
        <v>21</v>
      </c>
      <c r="B1114" s="5" t="s">
        <v>110</v>
      </c>
      <c r="C1114" s="2">
        <v>43881</v>
      </c>
      <c r="D1114">
        <v>3</v>
      </c>
      <c r="E1114">
        <v>6</v>
      </c>
      <c r="F1114">
        <v>1</v>
      </c>
      <c r="G1114">
        <v>4</v>
      </c>
      <c r="H1114">
        <v>1</v>
      </c>
      <c r="I1114">
        <v>1</v>
      </c>
      <c r="J1114">
        <v>0</v>
      </c>
      <c r="K1114">
        <v>1</v>
      </c>
      <c r="L1114">
        <v>0</v>
      </c>
      <c r="M1114">
        <v>0</v>
      </c>
      <c r="N1114">
        <v>0</v>
      </c>
      <c r="O1114">
        <v>0</v>
      </c>
      <c r="P1114">
        <v>0</v>
      </c>
      <c r="Q1114">
        <v>0</v>
      </c>
      <c r="R1114">
        <v>0</v>
      </c>
      <c r="S1114">
        <v>0</v>
      </c>
      <c r="T1114">
        <v>0</v>
      </c>
      <c r="U1114">
        <v>0</v>
      </c>
      <c r="V1114">
        <v>0</v>
      </c>
      <c r="W1114">
        <v>0</v>
      </c>
      <c r="X1114">
        <v>0</v>
      </c>
      <c r="Y1114">
        <v>0</v>
      </c>
    </row>
    <row r="1115" spans="1:25" x14ac:dyDescent="0.25">
      <c r="A1115" t="s">
        <v>22</v>
      </c>
      <c r="B1115" s="5" t="s">
        <v>111</v>
      </c>
      <c r="C1115" s="2">
        <v>43881</v>
      </c>
      <c r="D1115">
        <v>96</v>
      </c>
      <c r="E1115">
        <v>91</v>
      </c>
      <c r="F1115">
        <v>3</v>
      </c>
      <c r="G1115">
        <v>2</v>
      </c>
      <c r="H1115">
        <v>1</v>
      </c>
      <c r="I1115">
        <v>3</v>
      </c>
      <c r="J1115">
        <v>3</v>
      </c>
      <c r="K1115">
        <v>3</v>
      </c>
      <c r="L1115">
        <v>4</v>
      </c>
      <c r="M1115">
        <v>0</v>
      </c>
      <c r="N1115">
        <v>0</v>
      </c>
      <c r="O1115">
        <v>0</v>
      </c>
      <c r="P1115">
        <v>0</v>
      </c>
      <c r="Q1115">
        <v>4</v>
      </c>
      <c r="R1115">
        <v>0</v>
      </c>
      <c r="S1115">
        <v>0</v>
      </c>
      <c r="T1115">
        <v>0</v>
      </c>
      <c r="U1115">
        <v>0</v>
      </c>
      <c r="V1115">
        <v>0</v>
      </c>
      <c r="W1115">
        <v>0</v>
      </c>
      <c r="X1115">
        <v>0</v>
      </c>
      <c r="Y1115">
        <v>0</v>
      </c>
    </row>
    <row r="1116" spans="1:25" x14ac:dyDescent="0.25">
      <c r="A1116" t="s">
        <v>23</v>
      </c>
      <c r="B1116" s="5" t="s">
        <v>112</v>
      </c>
      <c r="C1116" s="2">
        <v>43881</v>
      </c>
      <c r="D1116">
        <v>4</v>
      </c>
      <c r="E1116">
        <v>6</v>
      </c>
      <c r="F1116">
        <v>0</v>
      </c>
      <c r="G1116">
        <v>4</v>
      </c>
      <c r="H1116">
        <v>0</v>
      </c>
      <c r="I1116">
        <v>0</v>
      </c>
      <c r="J1116">
        <v>0</v>
      </c>
      <c r="K1116">
        <v>0</v>
      </c>
      <c r="L1116">
        <v>0</v>
      </c>
      <c r="M1116">
        <v>0</v>
      </c>
      <c r="N1116">
        <v>1</v>
      </c>
      <c r="O1116">
        <v>0</v>
      </c>
      <c r="P1116">
        <v>0</v>
      </c>
      <c r="Q1116">
        <v>0</v>
      </c>
      <c r="R1116">
        <v>0</v>
      </c>
      <c r="S1116">
        <v>0</v>
      </c>
      <c r="T1116">
        <v>0</v>
      </c>
      <c r="U1116">
        <v>0</v>
      </c>
      <c r="V1116">
        <v>0</v>
      </c>
      <c r="W1116">
        <v>0</v>
      </c>
      <c r="X1116">
        <v>0</v>
      </c>
      <c r="Y1116">
        <v>0</v>
      </c>
    </row>
    <row r="1117" spans="1:25" x14ac:dyDescent="0.25">
      <c r="A1117" t="s">
        <v>24</v>
      </c>
      <c r="B1117" s="5" t="s">
        <v>113</v>
      </c>
      <c r="C1117" s="2">
        <v>43881</v>
      </c>
      <c r="D1117">
        <v>105</v>
      </c>
      <c r="E1117">
        <v>102</v>
      </c>
      <c r="F1117">
        <v>5</v>
      </c>
      <c r="G1117">
        <v>3</v>
      </c>
      <c r="H1117">
        <v>1</v>
      </c>
      <c r="I1117">
        <v>5</v>
      </c>
      <c r="J1117">
        <v>3</v>
      </c>
      <c r="K1117">
        <v>2</v>
      </c>
      <c r="L1117">
        <v>5</v>
      </c>
      <c r="M1117">
        <v>5</v>
      </c>
      <c r="N1117">
        <v>0</v>
      </c>
      <c r="O1117">
        <v>0</v>
      </c>
      <c r="P1117">
        <v>0</v>
      </c>
      <c r="Q1117">
        <v>37</v>
      </c>
      <c r="R1117">
        <v>9</v>
      </c>
      <c r="S1117">
        <v>3</v>
      </c>
      <c r="T1117">
        <v>0</v>
      </c>
      <c r="U1117">
        <v>0</v>
      </c>
      <c r="V1117">
        <v>0</v>
      </c>
      <c r="W1117">
        <v>0</v>
      </c>
      <c r="X1117">
        <v>0</v>
      </c>
      <c r="Y1117">
        <v>0</v>
      </c>
    </row>
    <row r="1118" spans="1:25" x14ac:dyDescent="0.25">
      <c r="A1118" t="s">
        <v>25</v>
      </c>
      <c r="B1118" s="5" t="s">
        <v>110</v>
      </c>
      <c r="C1118" s="2">
        <v>43881</v>
      </c>
      <c r="D1118">
        <v>3</v>
      </c>
      <c r="E1118">
        <v>0</v>
      </c>
      <c r="F1118">
        <v>0</v>
      </c>
      <c r="G1118">
        <v>0</v>
      </c>
      <c r="H1118">
        <v>0</v>
      </c>
      <c r="I1118">
        <v>0</v>
      </c>
      <c r="J1118">
        <v>0</v>
      </c>
      <c r="K1118">
        <v>0</v>
      </c>
      <c r="L1118">
        <v>0</v>
      </c>
      <c r="M1118">
        <v>0</v>
      </c>
      <c r="N1118">
        <v>0</v>
      </c>
      <c r="O1118">
        <v>0</v>
      </c>
      <c r="P1118">
        <v>0</v>
      </c>
      <c r="Q1118">
        <v>2</v>
      </c>
      <c r="R1118">
        <v>0</v>
      </c>
      <c r="S1118">
        <v>0</v>
      </c>
      <c r="T1118">
        <v>0</v>
      </c>
      <c r="U1118">
        <v>0</v>
      </c>
      <c r="V1118">
        <v>0</v>
      </c>
      <c r="W1118">
        <v>0</v>
      </c>
      <c r="X1118">
        <v>0</v>
      </c>
      <c r="Y1118">
        <v>0</v>
      </c>
    </row>
    <row r="1119" spans="1:25" x14ac:dyDescent="0.25">
      <c r="A1119" t="s">
        <v>26</v>
      </c>
      <c r="B1119" s="5" t="s">
        <v>111</v>
      </c>
      <c r="C1119" s="2">
        <v>43881</v>
      </c>
      <c r="D1119">
        <v>93</v>
      </c>
      <c r="E1119">
        <v>70</v>
      </c>
      <c r="F1119">
        <v>3</v>
      </c>
      <c r="G1119">
        <v>5</v>
      </c>
      <c r="H1119">
        <v>2</v>
      </c>
      <c r="I1119">
        <v>3</v>
      </c>
      <c r="J1119">
        <v>13</v>
      </c>
      <c r="K1119">
        <v>2</v>
      </c>
      <c r="L1119">
        <v>3</v>
      </c>
      <c r="M1119">
        <v>0</v>
      </c>
      <c r="N1119">
        <v>8</v>
      </c>
      <c r="O1119">
        <v>0</v>
      </c>
      <c r="P1119">
        <v>0</v>
      </c>
      <c r="Q1119">
        <v>37</v>
      </c>
      <c r="R1119">
        <v>8</v>
      </c>
      <c r="S1119">
        <v>0</v>
      </c>
      <c r="T1119">
        <v>8</v>
      </c>
      <c r="U1119">
        <v>0</v>
      </c>
      <c r="V1119">
        <v>0</v>
      </c>
      <c r="W1119">
        <v>0</v>
      </c>
      <c r="X1119">
        <v>0</v>
      </c>
      <c r="Y1119">
        <v>0</v>
      </c>
    </row>
    <row r="1120" spans="1:25" x14ac:dyDescent="0.25">
      <c r="A1120" t="s">
        <v>27</v>
      </c>
      <c r="B1120" s="5" t="s">
        <v>112</v>
      </c>
      <c r="C1120" s="2">
        <v>43881</v>
      </c>
      <c r="D1120">
        <v>6</v>
      </c>
      <c r="E1120">
        <v>0</v>
      </c>
      <c r="F1120">
        <v>0</v>
      </c>
      <c r="G1120">
        <v>0</v>
      </c>
      <c r="H1120">
        <v>0</v>
      </c>
      <c r="I1120">
        <v>0</v>
      </c>
      <c r="J1120">
        <v>0</v>
      </c>
      <c r="K1120">
        <v>0</v>
      </c>
      <c r="L1120">
        <v>0</v>
      </c>
      <c r="M1120">
        <v>0</v>
      </c>
      <c r="N1120">
        <v>0</v>
      </c>
      <c r="O1120">
        <v>0</v>
      </c>
      <c r="P1120">
        <v>0</v>
      </c>
      <c r="Q1120">
        <v>1</v>
      </c>
      <c r="R1120">
        <v>0</v>
      </c>
      <c r="S1120">
        <v>0</v>
      </c>
      <c r="T1120">
        <v>0</v>
      </c>
      <c r="U1120">
        <v>0</v>
      </c>
      <c r="V1120">
        <v>0</v>
      </c>
      <c r="W1120">
        <v>0</v>
      </c>
      <c r="X1120">
        <v>0</v>
      </c>
      <c r="Y1120">
        <v>0</v>
      </c>
    </row>
    <row r="1121" spans="1:25" x14ac:dyDescent="0.25">
      <c r="A1121" t="s">
        <v>28</v>
      </c>
      <c r="B1121" s="5" t="s">
        <v>113</v>
      </c>
      <c r="C1121" s="2">
        <v>43881</v>
      </c>
      <c r="D1121">
        <v>119</v>
      </c>
      <c r="E1121">
        <v>92</v>
      </c>
      <c r="F1121">
        <v>7</v>
      </c>
      <c r="G1121">
        <v>7</v>
      </c>
      <c r="H1121">
        <v>4</v>
      </c>
      <c r="I1121">
        <v>7</v>
      </c>
      <c r="J1121">
        <v>18</v>
      </c>
      <c r="K1121">
        <v>0</v>
      </c>
      <c r="L1121">
        <v>7</v>
      </c>
      <c r="M1121">
        <v>8</v>
      </c>
      <c r="N1121">
        <v>10</v>
      </c>
      <c r="O1121">
        <v>0</v>
      </c>
      <c r="P1121">
        <v>0</v>
      </c>
      <c r="Q1121">
        <v>61</v>
      </c>
      <c r="R1121">
        <v>8</v>
      </c>
      <c r="S1121">
        <v>3</v>
      </c>
      <c r="T1121">
        <v>14</v>
      </c>
      <c r="U1121">
        <v>0</v>
      </c>
      <c r="V1121">
        <v>0</v>
      </c>
      <c r="W1121">
        <v>0</v>
      </c>
      <c r="X1121">
        <v>0</v>
      </c>
      <c r="Y1121">
        <v>0</v>
      </c>
    </row>
    <row r="1122" spans="1:25" x14ac:dyDescent="0.25">
      <c r="A1122" t="s">
        <v>29</v>
      </c>
      <c r="B1122" s="5" t="s">
        <v>110</v>
      </c>
      <c r="C1122" s="2">
        <v>43881</v>
      </c>
      <c r="D1122">
        <v>1</v>
      </c>
      <c r="E1122">
        <v>1</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row>
    <row r="1123" spans="1:25" x14ac:dyDescent="0.25">
      <c r="A1123" t="s">
        <v>30</v>
      </c>
      <c r="B1123" s="5" t="s">
        <v>111</v>
      </c>
      <c r="C1123" s="2">
        <v>43881</v>
      </c>
      <c r="D1123">
        <v>216</v>
      </c>
      <c r="E1123">
        <v>174</v>
      </c>
      <c r="F1123">
        <v>7</v>
      </c>
      <c r="G1123">
        <v>13</v>
      </c>
      <c r="H1123">
        <v>3</v>
      </c>
      <c r="I1123">
        <v>7</v>
      </c>
      <c r="J1123">
        <v>18</v>
      </c>
      <c r="K1123">
        <v>4</v>
      </c>
      <c r="L1123">
        <v>7</v>
      </c>
      <c r="M1123">
        <v>3</v>
      </c>
      <c r="N1123">
        <v>21</v>
      </c>
      <c r="O1123">
        <v>0</v>
      </c>
      <c r="P1123">
        <v>0</v>
      </c>
      <c r="Q1123">
        <v>23</v>
      </c>
      <c r="R1123">
        <v>1</v>
      </c>
      <c r="S1123">
        <v>1</v>
      </c>
      <c r="T1123">
        <v>4</v>
      </c>
      <c r="U1123">
        <v>0</v>
      </c>
      <c r="V1123">
        <v>0</v>
      </c>
      <c r="W1123">
        <v>0</v>
      </c>
      <c r="X1123">
        <v>0</v>
      </c>
      <c r="Y1123">
        <v>0</v>
      </c>
    </row>
    <row r="1124" spans="1:25" x14ac:dyDescent="0.25">
      <c r="A1124" t="s">
        <v>31</v>
      </c>
      <c r="B1124" s="5" t="s">
        <v>112</v>
      </c>
      <c r="C1124" s="2">
        <v>43881</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row>
    <row r="1125" spans="1:25" x14ac:dyDescent="0.25">
      <c r="A1125" t="s">
        <v>32</v>
      </c>
      <c r="B1125" s="5" t="s">
        <v>113</v>
      </c>
      <c r="C1125" s="2">
        <v>43881</v>
      </c>
      <c r="D1125">
        <v>291</v>
      </c>
      <c r="E1125">
        <v>220</v>
      </c>
      <c r="F1125">
        <v>13</v>
      </c>
      <c r="G1125">
        <v>8</v>
      </c>
      <c r="H1125">
        <v>3</v>
      </c>
      <c r="I1125">
        <v>13</v>
      </c>
      <c r="J1125">
        <v>26</v>
      </c>
      <c r="K1125">
        <v>6</v>
      </c>
      <c r="L1125">
        <v>13</v>
      </c>
      <c r="M1125">
        <v>12</v>
      </c>
      <c r="N1125">
        <v>43</v>
      </c>
      <c r="O1125">
        <v>0</v>
      </c>
      <c r="P1125">
        <v>0</v>
      </c>
      <c r="Q1125">
        <v>66</v>
      </c>
      <c r="R1125">
        <v>1</v>
      </c>
      <c r="S1125">
        <v>0</v>
      </c>
      <c r="T1125">
        <v>9</v>
      </c>
      <c r="U1125">
        <v>0</v>
      </c>
      <c r="V1125">
        <v>0</v>
      </c>
      <c r="W1125">
        <v>0</v>
      </c>
      <c r="X1125">
        <v>0</v>
      </c>
      <c r="Y1125">
        <v>0</v>
      </c>
    </row>
    <row r="1126" spans="1:25" x14ac:dyDescent="0.25">
      <c r="A1126" t="s">
        <v>33</v>
      </c>
      <c r="B1126" s="5" t="s">
        <v>110</v>
      </c>
      <c r="C1126" s="2">
        <v>43881</v>
      </c>
      <c r="D1126">
        <v>0</v>
      </c>
      <c r="E1126">
        <v>0</v>
      </c>
      <c r="F1126">
        <v>0</v>
      </c>
      <c r="G1126">
        <v>0</v>
      </c>
      <c r="H1126">
        <v>0</v>
      </c>
      <c r="I1126">
        <v>0</v>
      </c>
      <c r="J1126">
        <v>0</v>
      </c>
      <c r="K1126">
        <v>0</v>
      </c>
      <c r="L1126">
        <v>0</v>
      </c>
      <c r="M1126">
        <v>0</v>
      </c>
      <c r="N1126">
        <v>0</v>
      </c>
      <c r="O1126">
        <v>0</v>
      </c>
      <c r="P1126">
        <v>0</v>
      </c>
      <c r="Q1126">
        <v>1</v>
      </c>
      <c r="R1126">
        <v>1</v>
      </c>
      <c r="S1126">
        <v>0</v>
      </c>
      <c r="T1126">
        <v>0</v>
      </c>
      <c r="U1126">
        <v>0</v>
      </c>
      <c r="V1126">
        <v>0</v>
      </c>
      <c r="W1126">
        <v>0</v>
      </c>
      <c r="X1126">
        <v>0</v>
      </c>
      <c r="Y1126">
        <v>0</v>
      </c>
    </row>
    <row r="1127" spans="1:25" x14ac:dyDescent="0.25">
      <c r="A1127" t="s">
        <v>34</v>
      </c>
      <c r="B1127" s="5" t="s">
        <v>111</v>
      </c>
      <c r="C1127" s="2">
        <v>43881</v>
      </c>
      <c r="D1127">
        <v>69</v>
      </c>
      <c r="E1127">
        <v>57</v>
      </c>
      <c r="F1127">
        <v>4</v>
      </c>
      <c r="G1127">
        <v>5</v>
      </c>
      <c r="H1127">
        <v>1</v>
      </c>
      <c r="I1127">
        <v>4</v>
      </c>
      <c r="J1127">
        <v>4</v>
      </c>
      <c r="K1127">
        <v>1</v>
      </c>
      <c r="L1127">
        <v>4</v>
      </c>
      <c r="M1127">
        <v>0</v>
      </c>
      <c r="N1127">
        <v>2</v>
      </c>
      <c r="O1127">
        <v>0</v>
      </c>
      <c r="P1127">
        <v>0</v>
      </c>
      <c r="Q1127">
        <v>13</v>
      </c>
      <c r="R1127">
        <v>0</v>
      </c>
      <c r="S1127">
        <v>0</v>
      </c>
      <c r="T1127">
        <v>0</v>
      </c>
      <c r="U1127">
        <v>0</v>
      </c>
      <c r="V1127">
        <v>0</v>
      </c>
      <c r="W1127">
        <v>0</v>
      </c>
      <c r="X1127">
        <v>0</v>
      </c>
      <c r="Y1127">
        <v>0</v>
      </c>
    </row>
    <row r="1128" spans="1:25" x14ac:dyDescent="0.25">
      <c r="A1128" t="s">
        <v>35</v>
      </c>
      <c r="B1128" s="5" t="s">
        <v>112</v>
      </c>
      <c r="C1128" s="2">
        <v>43881</v>
      </c>
      <c r="D1128">
        <v>1</v>
      </c>
      <c r="E1128">
        <v>1</v>
      </c>
      <c r="F1128">
        <v>0</v>
      </c>
      <c r="G1128">
        <v>0</v>
      </c>
      <c r="H1128">
        <v>0</v>
      </c>
      <c r="I1128">
        <v>0</v>
      </c>
      <c r="J1128">
        <v>0</v>
      </c>
      <c r="K1128">
        <v>0</v>
      </c>
      <c r="L1128">
        <v>0</v>
      </c>
      <c r="M1128">
        <v>0</v>
      </c>
      <c r="N1128">
        <v>1</v>
      </c>
      <c r="O1128">
        <v>0</v>
      </c>
      <c r="P1128">
        <v>0</v>
      </c>
      <c r="Q1128">
        <v>0</v>
      </c>
      <c r="R1128">
        <v>0</v>
      </c>
      <c r="S1128">
        <v>0</v>
      </c>
      <c r="T1128">
        <v>0</v>
      </c>
      <c r="U1128">
        <v>0</v>
      </c>
      <c r="V1128">
        <v>0</v>
      </c>
      <c r="W1128">
        <v>0</v>
      </c>
      <c r="X1128">
        <v>0</v>
      </c>
      <c r="Y1128">
        <v>0</v>
      </c>
    </row>
    <row r="1129" spans="1:25" x14ac:dyDescent="0.25">
      <c r="A1129" t="s">
        <v>36</v>
      </c>
      <c r="B1129" s="5" t="s">
        <v>113</v>
      </c>
      <c r="C1129" s="2">
        <v>43881</v>
      </c>
      <c r="D1129">
        <v>85</v>
      </c>
      <c r="E1129">
        <v>73</v>
      </c>
      <c r="F1129">
        <v>2</v>
      </c>
      <c r="G1129">
        <v>5</v>
      </c>
      <c r="H1129">
        <v>1</v>
      </c>
      <c r="I1129">
        <v>2</v>
      </c>
      <c r="J1129">
        <v>2</v>
      </c>
      <c r="K1129">
        <v>0</v>
      </c>
      <c r="L1129">
        <v>2</v>
      </c>
      <c r="M1129">
        <v>2</v>
      </c>
      <c r="N1129">
        <v>6</v>
      </c>
      <c r="O1129">
        <v>0</v>
      </c>
      <c r="P1129">
        <v>0</v>
      </c>
      <c r="Q1129">
        <v>28</v>
      </c>
      <c r="R1129">
        <v>3</v>
      </c>
      <c r="S1129">
        <v>7</v>
      </c>
      <c r="T1129">
        <v>4</v>
      </c>
      <c r="U1129">
        <v>0</v>
      </c>
      <c r="V1129">
        <v>0</v>
      </c>
      <c r="W1129">
        <v>0</v>
      </c>
      <c r="X1129">
        <v>0</v>
      </c>
      <c r="Y1129">
        <v>0</v>
      </c>
    </row>
    <row r="1130" spans="1:25" x14ac:dyDescent="0.25">
      <c r="A1130" t="s">
        <v>37</v>
      </c>
      <c r="B1130" s="5" t="s">
        <v>110</v>
      </c>
      <c r="C1130" s="2">
        <v>43881</v>
      </c>
      <c r="D1130">
        <v>0</v>
      </c>
      <c r="E1130">
        <v>1</v>
      </c>
      <c r="F1130">
        <v>0</v>
      </c>
      <c r="G1130">
        <v>1</v>
      </c>
      <c r="H1130">
        <v>0</v>
      </c>
      <c r="I1130">
        <v>0</v>
      </c>
      <c r="J1130">
        <v>0</v>
      </c>
      <c r="K1130">
        <v>0</v>
      </c>
      <c r="L1130">
        <v>0</v>
      </c>
      <c r="M1130">
        <v>0</v>
      </c>
      <c r="N1130">
        <v>0</v>
      </c>
      <c r="O1130">
        <v>0</v>
      </c>
      <c r="P1130">
        <v>0</v>
      </c>
      <c r="Q1130">
        <v>0</v>
      </c>
      <c r="R1130">
        <v>0</v>
      </c>
      <c r="S1130">
        <v>0</v>
      </c>
      <c r="T1130">
        <v>0</v>
      </c>
      <c r="U1130">
        <v>0</v>
      </c>
      <c r="V1130">
        <v>0</v>
      </c>
      <c r="W1130">
        <v>0</v>
      </c>
      <c r="X1130">
        <v>0</v>
      </c>
      <c r="Y1130">
        <v>0</v>
      </c>
    </row>
    <row r="1131" spans="1:25" x14ac:dyDescent="0.25">
      <c r="A1131" t="s">
        <v>38</v>
      </c>
      <c r="B1131" s="5" t="s">
        <v>111</v>
      </c>
      <c r="C1131" s="2">
        <v>43881</v>
      </c>
      <c r="D1131">
        <v>53</v>
      </c>
      <c r="E1131">
        <v>35</v>
      </c>
      <c r="F1131">
        <v>1</v>
      </c>
      <c r="G1131">
        <v>0</v>
      </c>
      <c r="H1131">
        <v>0</v>
      </c>
      <c r="I1131">
        <v>1</v>
      </c>
      <c r="J1131">
        <v>0</v>
      </c>
      <c r="K1131">
        <v>0</v>
      </c>
      <c r="L1131">
        <v>0</v>
      </c>
      <c r="M1131">
        <v>1</v>
      </c>
      <c r="N1131">
        <v>3</v>
      </c>
      <c r="O1131">
        <v>0</v>
      </c>
      <c r="P1131">
        <v>0</v>
      </c>
      <c r="Q1131">
        <v>6</v>
      </c>
      <c r="R1131">
        <v>0</v>
      </c>
      <c r="S1131">
        <v>4</v>
      </c>
      <c r="T1131">
        <v>1</v>
      </c>
      <c r="U1131">
        <v>0</v>
      </c>
      <c r="V1131">
        <v>0</v>
      </c>
      <c r="W1131">
        <v>0</v>
      </c>
      <c r="X1131">
        <v>0</v>
      </c>
      <c r="Y1131">
        <v>0</v>
      </c>
    </row>
    <row r="1132" spans="1:25" x14ac:dyDescent="0.25">
      <c r="A1132" t="s">
        <v>39</v>
      </c>
      <c r="B1132" s="5" t="s">
        <v>112</v>
      </c>
      <c r="C1132" s="2">
        <v>43881</v>
      </c>
      <c r="D1132">
        <v>1</v>
      </c>
      <c r="E1132">
        <v>3</v>
      </c>
      <c r="F1132">
        <v>0</v>
      </c>
      <c r="G1132">
        <v>2</v>
      </c>
      <c r="H1132">
        <v>0</v>
      </c>
      <c r="I1132">
        <v>0</v>
      </c>
      <c r="J1132">
        <v>0</v>
      </c>
      <c r="K1132">
        <v>0</v>
      </c>
      <c r="L1132">
        <v>0</v>
      </c>
      <c r="M1132">
        <v>0</v>
      </c>
      <c r="N1132">
        <v>0</v>
      </c>
      <c r="O1132">
        <v>0</v>
      </c>
      <c r="P1132">
        <v>0</v>
      </c>
      <c r="Q1132">
        <v>0</v>
      </c>
      <c r="R1132">
        <v>0</v>
      </c>
      <c r="S1132">
        <v>2</v>
      </c>
      <c r="T1132">
        <v>0</v>
      </c>
      <c r="U1132">
        <v>0</v>
      </c>
      <c r="V1132">
        <v>0</v>
      </c>
      <c r="W1132">
        <v>0</v>
      </c>
      <c r="X1132">
        <v>0</v>
      </c>
      <c r="Y1132">
        <v>0</v>
      </c>
    </row>
    <row r="1133" spans="1:25" x14ac:dyDescent="0.25">
      <c r="A1133" t="s">
        <v>40</v>
      </c>
      <c r="B1133" s="5" t="s">
        <v>113</v>
      </c>
      <c r="C1133" s="2">
        <v>43881</v>
      </c>
      <c r="D1133">
        <v>62</v>
      </c>
      <c r="E1133">
        <v>42</v>
      </c>
      <c r="F1133">
        <v>2</v>
      </c>
      <c r="G1133">
        <v>1</v>
      </c>
      <c r="H1133">
        <v>0</v>
      </c>
      <c r="I1133">
        <v>2</v>
      </c>
      <c r="J1133">
        <v>2</v>
      </c>
      <c r="K1133">
        <v>0</v>
      </c>
      <c r="L1133">
        <v>2</v>
      </c>
      <c r="M1133">
        <v>3</v>
      </c>
      <c r="N1133">
        <v>2</v>
      </c>
      <c r="O1133">
        <v>0</v>
      </c>
      <c r="P1133">
        <v>0</v>
      </c>
      <c r="Q1133">
        <v>3</v>
      </c>
      <c r="R1133">
        <v>2</v>
      </c>
      <c r="S1133">
        <v>6</v>
      </c>
      <c r="T1133">
        <v>2</v>
      </c>
      <c r="U1133">
        <v>0</v>
      </c>
      <c r="V1133">
        <v>0</v>
      </c>
      <c r="W1133">
        <v>0</v>
      </c>
      <c r="X1133">
        <v>0</v>
      </c>
      <c r="Y1133">
        <v>0</v>
      </c>
    </row>
    <row r="1134" spans="1:25" x14ac:dyDescent="0.25">
      <c r="A1134" t="s">
        <v>41</v>
      </c>
      <c r="B1134" s="5" t="s">
        <v>110</v>
      </c>
      <c r="C1134" s="2">
        <v>43881</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row>
    <row r="1135" spans="1:25" x14ac:dyDescent="0.25">
      <c r="A1135" t="s">
        <v>42</v>
      </c>
      <c r="B1135" s="5" t="s">
        <v>111</v>
      </c>
      <c r="C1135" s="2">
        <v>43881</v>
      </c>
      <c r="D1135">
        <v>85</v>
      </c>
      <c r="E1135">
        <v>67</v>
      </c>
      <c r="F1135">
        <v>2</v>
      </c>
      <c r="G1135">
        <v>2</v>
      </c>
      <c r="H1135">
        <v>0</v>
      </c>
      <c r="I1135">
        <v>2</v>
      </c>
      <c r="J1135">
        <v>2</v>
      </c>
      <c r="K1135">
        <v>1</v>
      </c>
      <c r="L1135">
        <v>2</v>
      </c>
      <c r="M1135">
        <v>0</v>
      </c>
      <c r="N1135">
        <v>1</v>
      </c>
      <c r="O1135">
        <v>0</v>
      </c>
      <c r="P1135">
        <v>0</v>
      </c>
      <c r="Q1135">
        <v>13</v>
      </c>
      <c r="R1135">
        <v>2</v>
      </c>
      <c r="S1135">
        <v>4</v>
      </c>
      <c r="T1135">
        <v>1</v>
      </c>
      <c r="U1135">
        <v>0</v>
      </c>
      <c r="V1135">
        <v>0</v>
      </c>
      <c r="W1135">
        <v>0</v>
      </c>
      <c r="X1135">
        <v>0</v>
      </c>
      <c r="Y1135">
        <v>0</v>
      </c>
    </row>
    <row r="1136" spans="1:25" x14ac:dyDescent="0.25">
      <c r="A1136" t="s">
        <v>43</v>
      </c>
      <c r="B1136" s="5" t="s">
        <v>112</v>
      </c>
      <c r="C1136" s="2">
        <v>43881</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row>
    <row r="1137" spans="1:25" x14ac:dyDescent="0.25">
      <c r="A1137" t="s">
        <v>44</v>
      </c>
      <c r="B1137" s="5" t="s">
        <v>113</v>
      </c>
      <c r="C1137" s="2">
        <v>43881</v>
      </c>
      <c r="D1137">
        <v>113</v>
      </c>
      <c r="E1137">
        <v>100</v>
      </c>
      <c r="F1137">
        <v>1</v>
      </c>
      <c r="G1137">
        <v>7</v>
      </c>
      <c r="H1137">
        <v>0</v>
      </c>
      <c r="I1137">
        <v>1</v>
      </c>
      <c r="J1137">
        <v>3</v>
      </c>
      <c r="K1137">
        <v>3</v>
      </c>
      <c r="L1137">
        <v>1</v>
      </c>
      <c r="M1137">
        <v>0</v>
      </c>
      <c r="N1137">
        <v>4</v>
      </c>
      <c r="O1137">
        <v>1</v>
      </c>
      <c r="P1137">
        <v>1</v>
      </c>
      <c r="Q1137">
        <v>20</v>
      </c>
      <c r="R1137">
        <v>1</v>
      </c>
      <c r="S1137">
        <v>10</v>
      </c>
      <c r="T1137">
        <v>0</v>
      </c>
      <c r="U1137">
        <v>0</v>
      </c>
      <c r="V1137">
        <v>0</v>
      </c>
      <c r="W1137">
        <v>0</v>
      </c>
      <c r="X1137">
        <v>0</v>
      </c>
      <c r="Y1137">
        <v>0</v>
      </c>
    </row>
    <row r="1138" spans="1:25" x14ac:dyDescent="0.25">
      <c r="A1138" t="s">
        <v>45</v>
      </c>
      <c r="B1138" s="5" t="s">
        <v>110</v>
      </c>
      <c r="C1138" s="2">
        <v>43881</v>
      </c>
      <c r="D1138">
        <v>0</v>
      </c>
      <c r="E1138">
        <v>0</v>
      </c>
      <c r="F1138">
        <v>0</v>
      </c>
      <c r="G1138">
        <v>0</v>
      </c>
      <c r="H1138">
        <v>0</v>
      </c>
      <c r="I1138">
        <v>0</v>
      </c>
      <c r="J1138">
        <v>0</v>
      </c>
      <c r="K1138">
        <v>0</v>
      </c>
      <c r="L1138">
        <v>0</v>
      </c>
      <c r="M1138">
        <v>0</v>
      </c>
      <c r="N1138">
        <v>0</v>
      </c>
      <c r="O1138">
        <v>0</v>
      </c>
      <c r="P1138">
        <v>0</v>
      </c>
      <c r="Q1138">
        <v>0</v>
      </c>
      <c r="R1138">
        <v>0</v>
      </c>
      <c r="S1138">
        <v>1</v>
      </c>
      <c r="T1138">
        <v>1</v>
      </c>
      <c r="U1138">
        <v>0</v>
      </c>
      <c r="V1138">
        <v>0</v>
      </c>
      <c r="W1138">
        <v>0</v>
      </c>
      <c r="X1138">
        <v>0</v>
      </c>
      <c r="Y1138">
        <v>0</v>
      </c>
    </row>
    <row r="1139" spans="1:25" x14ac:dyDescent="0.25">
      <c r="A1139" t="s">
        <v>46</v>
      </c>
      <c r="B1139" s="5" t="s">
        <v>111</v>
      </c>
      <c r="C1139" s="2">
        <v>43881</v>
      </c>
      <c r="D1139">
        <v>65</v>
      </c>
      <c r="E1139">
        <v>59</v>
      </c>
      <c r="F1139">
        <v>3</v>
      </c>
      <c r="G1139">
        <v>2</v>
      </c>
      <c r="H1139">
        <v>0</v>
      </c>
      <c r="I1139">
        <v>3</v>
      </c>
      <c r="J1139">
        <v>4</v>
      </c>
      <c r="K1139">
        <v>4</v>
      </c>
      <c r="L1139">
        <v>3</v>
      </c>
      <c r="M1139">
        <v>0</v>
      </c>
      <c r="N1139">
        <v>1</v>
      </c>
      <c r="O1139">
        <v>0</v>
      </c>
      <c r="P1139">
        <v>0</v>
      </c>
      <c r="Q1139">
        <v>5</v>
      </c>
      <c r="R1139">
        <v>0</v>
      </c>
      <c r="S1139">
        <v>3</v>
      </c>
      <c r="T1139">
        <v>2</v>
      </c>
      <c r="U1139">
        <v>0</v>
      </c>
      <c r="V1139">
        <v>0</v>
      </c>
      <c r="W1139">
        <v>0</v>
      </c>
      <c r="X1139">
        <v>0</v>
      </c>
      <c r="Y1139">
        <v>0</v>
      </c>
    </row>
    <row r="1140" spans="1:25" x14ac:dyDescent="0.25">
      <c r="A1140" t="s">
        <v>47</v>
      </c>
      <c r="B1140" s="5" t="s">
        <v>112</v>
      </c>
      <c r="C1140" s="2">
        <v>43881</v>
      </c>
      <c r="D1140">
        <v>0</v>
      </c>
      <c r="E1140">
        <v>1</v>
      </c>
      <c r="F1140">
        <v>0</v>
      </c>
      <c r="G1140">
        <v>1</v>
      </c>
      <c r="H1140">
        <v>0</v>
      </c>
      <c r="I1140">
        <v>0</v>
      </c>
      <c r="J1140">
        <v>0</v>
      </c>
      <c r="K1140">
        <v>0</v>
      </c>
      <c r="L1140">
        <v>0</v>
      </c>
      <c r="M1140">
        <v>0</v>
      </c>
      <c r="N1140">
        <v>0</v>
      </c>
      <c r="O1140">
        <v>0</v>
      </c>
      <c r="P1140">
        <v>0</v>
      </c>
      <c r="Q1140">
        <v>0</v>
      </c>
      <c r="R1140">
        <v>0</v>
      </c>
      <c r="S1140">
        <v>0</v>
      </c>
      <c r="T1140">
        <v>0</v>
      </c>
      <c r="U1140">
        <v>0</v>
      </c>
      <c r="V1140">
        <v>0</v>
      </c>
      <c r="W1140">
        <v>0</v>
      </c>
      <c r="X1140">
        <v>0</v>
      </c>
      <c r="Y1140">
        <v>0</v>
      </c>
    </row>
    <row r="1141" spans="1:25" x14ac:dyDescent="0.25">
      <c r="A1141" t="s">
        <v>48</v>
      </c>
      <c r="B1141" s="5" t="s">
        <v>113</v>
      </c>
      <c r="C1141" s="2">
        <v>43881</v>
      </c>
      <c r="D1141">
        <v>81</v>
      </c>
      <c r="E1141">
        <v>61</v>
      </c>
      <c r="F1141">
        <v>2</v>
      </c>
      <c r="G1141">
        <v>3</v>
      </c>
      <c r="H1141">
        <v>1</v>
      </c>
      <c r="I1141">
        <v>2</v>
      </c>
      <c r="J1141">
        <v>5</v>
      </c>
      <c r="K1141">
        <v>5</v>
      </c>
      <c r="L1141">
        <v>2</v>
      </c>
      <c r="M1141">
        <v>0</v>
      </c>
      <c r="N1141">
        <v>3</v>
      </c>
      <c r="O1141">
        <v>0</v>
      </c>
      <c r="P1141">
        <v>0</v>
      </c>
      <c r="Q1141">
        <v>14</v>
      </c>
      <c r="R1141">
        <v>0</v>
      </c>
      <c r="S1141">
        <v>3</v>
      </c>
      <c r="T1141">
        <v>2</v>
      </c>
      <c r="U1141">
        <v>0</v>
      </c>
      <c r="V1141">
        <v>0</v>
      </c>
      <c r="W1141">
        <v>0</v>
      </c>
      <c r="X1141">
        <v>0</v>
      </c>
      <c r="Y1141">
        <v>0</v>
      </c>
    </row>
    <row r="1142" spans="1:25" x14ac:dyDescent="0.25">
      <c r="A1142" t="s">
        <v>49</v>
      </c>
      <c r="B1142" s="5" t="s">
        <v>110</v>
      </c>
      <c r="C1142" s="2">
        <v>43881</v>
      </c>
      <c r="D1142">
        <v>1</v>
      </c>
      <c r="E1142">
        <v>2</v>
      </c>
      <c r="F1142">
        <v>0</v>
      </c>
      <c r="G1142">
        <v>1</v>
      </c>
      <c r="H1142">
        <v>0</v>
      </c>
      <c r="I1142">
        <v>0</v>
      </c>
      <c r="J1142">
        <v>1</v>
      </c>
      <c r="K1142">
        <v>0</v>
      </c>
      <c r="L1142">
        <v>0</v>
      </c>
      <c r="M1142">
        <v>8</v>
      </c>
      <c r="N1142">
        <v>0</v>
      </c>
      <c r="O1142">
        <v>68</v>
      </c>
      <c r="P1142">
        <v>51</v>
      </c>
      <c r="Q1142">
        <v>5</v>
      </c>
      <c r="R1142">
        <v>0</v>
      </c>
      <c r="S1142">
        <v>0</v>
      </c>
      <c r="T1142">
        <v>0</v>
      </c>
      <c r="U1142">
        <v>0</v>
      </c>
      <c r="V1142">
        <v>0</v>
      </c>
      <c r="W1142">
        <v>0</v>
      </c>
      <c r="X1142">
        <v>0</v>
      </c>
      <c r="Y1142">
        <v>0</v>
      </c>
    </row>
    <row r="1143" spans="1:25" x14ac:dyDescent="0.25">
      <c r="A1143" t="s">
        <v>50</v>
      </c>
      <c r="B1143" s="5" t="s">
        <v>111</v>
      </c>
      <c r="C1143" s="2">
        <v>43881</v>
      </c>
      <c r="D1143">
        <v>105</v>
      </c>
      <c r="E1143">
        <v>98</v>
      </c>
      <c r="F1143">
        <v>5</v>
      </c>
      <c r="G1143">
        <v>8</v>
      </c>
      <c r="H1143">
        <v>0</v>
      </c>
      <c r="I1143">
        <v>6</v>
      </c>
      <c r="J1143">
        <v>23</v>
      </c>
      <c r="K1143">
        <v>5</v>
      </c>
      <c r="L1143">
        <v>6</v>
      </c>
      <c r="M1143">
        <v>261</v>
      </c>
      <c r="N1143">
        <v>1</v>
      </c>
      <c r="O1143">
        <v>379</v>
      </c>
      <c r="P1143">
        <v>289</v>
      </c>
      <c r="Q1143">
        <v>30</v>
      </c>
      <c r="R1143">
        <v>1</v>
      </c>
      <c r="S1143">
        <v>0</v>
      </c>
      <c r="T1143">
        <v>2</v>
      </c>
      <c r="U1143">
        <v>0</v>
      </c>
      <c r="V1143">
        <v>0</v>
      </c>
      <c r="W1143">
        <v>0</v>
      </c>
      <c r="X1143">
        <v>0</v>
      </c>
      <c r="Y1143">
        <v>0</v>
      </c>
    </row>
    <row r="1144" spans="1:25" x14ac:dyDescent="0.25">
      <c r="A1144" t="s">
        <v>51</v>
      </c>
      <c r="B1144" s="5" t="s">
        <v>112</v>
      </c>
      <c r="C1144" s="2">
        <v>43881</v>
      </c>
      <c r="D1144">
        <v>0</v>
      </c>
      <c r="E1144">
        <v>2</v>
      </c>
      <c r="F1144">
        <v>0</v>
      </c>
      <c r="G1144">
        <v>1</v>
      </c>
      <c r="H1144">
        <v>0</v>
      </c>
      <c r="I1144">
        <v>0</v>
      </c>
      <c r="J1144">
        <v>0</v>
      </c>
      <c r="K1144">
        <v>0</v>
      </c>
      <c r="L1144">
        <v>0</v>
      </c>
      <c r="M1144">
        <v>10</v>
      </c>
      <c r="N1144">
        <v>0</v>
      </c>
      <c r="O1144">
        <v>64</v>
      </c>
      <c r="P1144">
        <v>50</v>
      </c>
      <c r="Q1144">
        <v>3</v>
      </c>
      <c r="R1144">
        <v>0</v>
      </c>
      <c r="S1144">
        <v>0</v>
      </c>
      <c r="T1144">
        <v>1</v>
      </c>
      <c r="U1144">
        <v>0</v>
      </c>
      <c r="V1144">
        <v>0</v>
      </c>
      <c r="W1144">
        <v>0</v>
      </c>
      <c r="X1144">
        <v>0</v>
      </c>
      <c r="Y1144">
        <v>0</v>
      </c>
    </row>
    <row r="1145" spans="1:25" x14ac:dyDescent="0.25">
      <c r="A1145" t="s">
        <v>52</v>
      </c>
      <c r="B1145" s="5" t="s">
        <v>113</v>
      </c>
      <c r="C1145" s="2">
        <v>43881</v>
      </c>
      <c r="D1145">
        <v>113</v>
      </c>
      <c r="E1145">
        <v>101</v>
      </c>
      <c r="F1145">
        <v>3</v>
      </c>
      <c r="G1145">
        <v>4</v>
      </c>
      <c r="H1145">
        <v>1</v>
      </c>
      <c r="I1145">
        <v>3</v>
      </c>
      <c r="J1145">
        <v>22</v>
      </c>
      <c r="K1145">
        <v>2</v>
      </c>
      <c r="L1145">
        <v>3</v>
      </c>
      <c r="M1145">
        <v>691</v>
      </c>
      <c r="N1145">
        <v>4</v>
      </c>
      <c r="O1145">
        <v>703</v>
      </c>
      <c r="P1145">
        <v>562</v>
      </c>
      <c r="Q1145">
        <v>53</v>
      </c>
      <c r="R1145">
        <v>1</v>
      </c>
      <c r="S1145">
        <v>0</v>
      </c>
      <c r="T1145">
        <v>5</v>
      </c>
      <c r="U1145">
        <v>0</v>
      </c>
      <c r="V1145">
        <v>0</v>
      </c>
      <c r="W1145">
        <v>0</v>
      </c>
      <c r="X1145">
        <v>0</v>
      </c>
      <c r="Y1145">
        <v>0</v>
      </c>
    </row>
    <row r="1146" spans="1:25" x14ac:dyDescent="0.25">
      <c r="A1146" t="s">
        <v>53</v>
      </c>
      <c r="B1146" s="5" t="s">
        <v>110</v>
      </c>
      <c r="C1146" s="2">
        <v>43881</v>
      </c>
      <c r="D1146">
        <v>1</v>
      </c>
      <c r="E1146">
        <v>0</v>
      </c>
      <c r="F1146">
        <v>0</v>
      </c>
      <c r="G1146">
        <v>0</v>
      </c>
      <c r="H1146">
        <v>0</v>
      </c>
      <c r="I1146">
        <v>0</v>
      </c>
      <c r="J1146">
        <v>0</v>
      </c>
      <c r="K1146">
        <v>0</v>
      </c>
      <c r="L1146">
        <v>0</v>
      </c>
      <c r="M1146">
        <v>0</v>
      </c>
      <c r="N1146">
        <v>1</v>
      </c>
      <c r="O1146">
        <v>0</v>
      </c>
      <c r="P1146">
        <v>0</v>
      </c>
      <c r="Q1146">
        <v>1</v>
      </c>
      <c r="R1146">
        <v>0</v>
      </c>
      <c r="S1146">
        <v>0</v>
      </c>
      <c r="T1146">
        <v>0</v>
      </c>
      <c r="U1146">
        <v>0</v>
      </c>
      <c r="V1146">
        <v>0</v>
      </c>
      <c r="W1146">
        <v>0</v>
      </c>
      <c r="X1146">
        <v>0</v>
      </c>
      <c r="Y1146">
        <v>0</v>
      </c>
    </row>
    <row r="1147" spans="1:25" x14ac:dyDescent="0.25">
      <c r="A1147" t="s">
        <v>54</v>
      </c>
      <c r="B1147" s="5" t="s">
        <v>111</v>
      </c>
      <c r="C1147" s="2">
        <v>43881</v>
      </c>
      <c r="D1147">
        <v>162</v>
      </c>
      <c r="E1147">
        <v>95</v>
      </c>
      <c r="F1147">
        <v>5</v>
      </c>
      <c r="G1147">
        <v>3</v>
      </c>
      <c r="H1147">
        <v>1</v>
      </c>
      <c r="I1147">
        <v>5</v>
      </c>
      <c r="J1147">
        <v>5</v>
      </c>
      <c r="K1147">
        <v>3</v>
      </c>
      <c r="L1147">
        <v>5</v>
      </c>
      <c r="M1147">
        <v>0</v>
      </c>
      <c r="N1147">
        <v>4</v>
      </c>
      <c r="O1147">
        <v>0</v>
      </c>
      <c r="P1147">
        <v>0</v>
      </c>
      <c r="Q1147">
        <v>7</v>
      </c>
      <c r="R1147">
        <v>1</v>
      </c>
      <c r="S1147">
        <v>0</v>
      </c>
      <c r="T1147">
        <v>0</v>
      </c>
      <c r="U1147">
        <v>0</v>
      </c>
      <c r="V1147">
        <v>0</v>
      </c>
      <c r="W1147">
        <v>0</v>
      </c>
      <c r="X1147">
        <v>0</v>
      </c>
      <c r="Y1147">
        <v>0</v>
      </c>
    </row>
    <row r="1148" spans="1:25" x14ac:dyDescent="0.25">
      <c r="A1148" t="s">
        <v>55</v>
      </c>
      <c r="B1148" s="5" t="s">
        <v>112</v>
      </c>
      <c r="C1148" s="2">
        <v>43881</v>
      </c>
      <c r="D1148">
        <v>3</v>
      </c>
      <c r="E1148">
        <v>2</v>
      </c>
      <c r="F1148">
        <v>0</v>
      </c>
      <c r="G1148">
        <v>0</v>
      </c>
      <c r="H1148">
        <v>0</v>
      </c>
      <c r="I1148">
        <v>0</v>
      </c>
      <c r="J1148">
        <v>0</v>
      </c>
      <c r="K1148">
        <v>0</v>
      </c>
      <c r="L1148">
        <v>0</v>
      </c>
      <c r="M1148">
        <v>0</v>
      </c>
      <c r="N1148">
        <v>0</v>
      </c>
      <c r="O1148">
        <v>0</v>
      </c>
      <c r="P1148">
        <v>0</v>
      </c>
      <c r="Q1148">
        <v>1</v>
      </c>
      <c r="R1148">
        <v>0</v>
      </c>
      <c r="S1148">
        <v>0</v>
      </c>
      <c r="T1148">
        <v>0</v>
      </c>
      <c r="U1148">
        <v>0</v>
      </c>
      <c r="V1148">
        <v>0</v>
      </c>
      <c r="W1148">
        <v>0</v>
      </c>
      <c r="X1148">
        <v>0</v>
      </c>
      <c r="Y1148">
        <v>0</v>
      </c>
    </row>
    <row r="1149" spans="1:25" x14ac:dyDescent="0.25">
      <c r="A1149" t="s">
        <v>56</v>
      </c>
      <c r="B1149" s="5" t="s">
        <v>113</v>
      </c>
      <c r="C1149" s="2">
        <v>43881</v>
      </c>
      <c r="D1149">
        <v>169</v>
      </c>
      <c r="E1149">
        <v>119</v>
      </c>
      <c r="F1149">
        <v>2</v>
      </c>
      <c r="G1149">
        <v>3</v>
      </c>
      <c r="H1149">
        <v>1</v>
      </c>
      <c r="I1149">
        <v>2</v>
      </c>
      <c r="J1149">
        <v>3</v>
      </c>
      <c r="K1149">
        <v>3</v>
      </c>
      <c r="L1149">
        <v>2</v>
      </c>
      <c r="M1149">
        <v>7</v>
      </c>
      <c r="N1149">
        <v>6</v>
      </c>
      <c r="O1149">
        <v>0</v>
      </c>
      <c r="P1149">
        <v>0</v>
      </c>
      <c r="Q1149">
        <v>17</v>
      </c>
      <c r="R1149">
        <v>0</v>
      </c>
      <c r="S1149">
        <v>2</v>
      </c>
      <c r="T1149">
        <v>0</v>
      </c>
      <c r="U1149">
        <v>0</v>
      </c>
      <c r="V1149">
        <v>0</v>
      </c>
      <c r="W1149">
        <v>0</v>
      </c>
      <c r="X1149">
        <v>0</v>
      </c>
      <c r="Y1149">
        <v>0</v>
      </c>
    </row>
    <row r="1150" spans="1:25" x14ac:dyDescent="0.25">
      <c r="A1150" t="s">
        <v>57</v>
      </c>
      <c r="B1150" s="5" t="s">
        <v>110</v>
      </c>
      <c r="C1150" s="2">
        <v>43881</v>
      </c>
      <c r="D1150">
        <v>23</v>
      </c>
      <c r="E1150">
        <v>6</v>
      </c>
      <c r="F1150">
        <v>0</v>
      </c>
      <c r="G1150">
        <v>0</v>
      </c>
      <c r="H1150">
        <v>0</v>
      </c>
      <c r="I1150">
        <v>0</v>
      </c>
      <c r="J1150">
        <v>0</v>
      </c>
      <c r="K1150">
        <v>0</v>
      </c>
      <c r="L1150">
        <v>0</v>
      </c>
      <c r="M1150">
        <v>0</v>
      </c>
      <c r="N1150">
        <v>0</v>
      </c>
      <c r="O1150">
        <v>1</v>
      </c>
      <c r="P1150">
        <v>0</v>
      </c>
      <c r="Q1150">
        <v>1</v>
      </c>
      <c r="R1150">
        <v>0</v>
      </c>
      <c r="S1150">
        <v>0</v>
      </c>
      <c r="T1150">
        <v>1</v>
      </c>
      <c r="U1150">
        <v>0</v>
      </c>
      <c r="V1150">
        <v>0</v>
      </c>
      <c r="W1150">
        <v>0</v>
      </c>
      <c r="X1150">
        <v>0</v>
      </c>
      <c r="Y1150">
        <v>0</v>
      </c>
    </row>
    <row r="1151" spans="1:25" x14ac:dyDescent="0.25">
      <c r="A1151" t="s">
        <v>58</v>
      </c>
      <c r="B1151" s="5" t="s">
        <v>111</v>
      </c>
      <c r="C1151" s="2">
        <v>43881</v>
      </c>
      <c r="D1151">
        <v>51</v>
      </c>
      <c r="E1151">
        <v>33</v>
      </c>
      <c r="F1151">
        <v>2</v>
      </c>
      <c r="G1151">
        <v>5</v>
      </c>
      <c r="H1151">
        <v>1</v>
      </c>
      <c r="I1151">
        <v>2</v>
      </c>
      <c r="J1151">
        <v>2</v>
      </c>
      <c r="K1151">
        <v>2</v>
      </c>
      <c r="L1151">
        <v>1</v>
      </c>
      <c r="M1151">
        <v>1</v>
      </c>
      <c r="N1151">
        <v>11</v>
      </c>
      <c r="O1151">
        <v>12</v>
      </c>
      <c r="P1151">
        <v>6</v>
      </c>
      <c r="Q1151">
        <v>28</v>
      </c>
      <c r="R1151">
        <v>14</v>
      </c>
      <c r="S1151">
        <v>0</v>
      </c>
      <c r="T1151">
        <v>4</v>
      </c>
      <c r="U1151">
        <v>0</v>
      </c>
      <c r="V1151">
        <v>0</v>
      </c>
      <c r="W1151">
        <v>0</v>
      </c>
      <c r="X1151">
        <v>0</v>
      </c>
      <c r="Y1151">
        <v>0</v>
      </c>
    </row>
    <row r="1152" spans="1:25" x14ac:dyDescent="0.25">
      <c r="A1152" t="s">
        <v>59</v>
      </c>
      <c r="B1152" s="5" t="s">
        <v>112</v>
      </c>
      <c r="C1152" s="2">
        <v>43881</v>
      </c>
      <c r="D1152">
        <v>23</v>
      </c>
      <c r="E1152">
        <v>4</v>
      </c>
      <c r="F1152">
        <v>0</v>
      </c>
      <c r="G1152">
        <v>0</v>
      </c>
      <c r="H1152">
        <v>0</v>
      </c>
      <c r="I1152">
        <v>0</v>
      </c>
      <c r="J1152">
        <v>0</v>
      </c>
      <c r="K1152">
        <v>0</v>
      </c>
      <c r="L1152">
        <v>0</v>
      </c>
      <c r="M1152">
        <v>0</v>
      </c>
      <c r="N1152">
        <v>0</v>
      </c>
      <c r="O1152">
        <v>2</v>
      </c>
      <c r="P1152">
        <v>0</v>
      </c>
      <c r="Q1152">
        <v>2</v>
      </c>
      <c r="R1152">
        <v>1</v>
      </c>
      <c r="S1152">
        <v>0</v>
      </c>
      <c r="T1152">
        <v>0</v>
      </c>
      <c r="U1152">
        <v>0</v>
      </c>
      <c r="V1152">
        <v>0</v>
      </c>
      <c r="W1152">
        <v>0</v>
      </c>
      <c r="X1152">
        <v>0</v>
      </c>
      <c r="Y1152">
        <v>0</v>
      </c>
    </row>
    <row r="1153" spans="1:25" x14ac:dyDescent="0.25">
      <c r="A1153" t="s">
        <v>60</v>
      </c>
      <c r="B1153" s="5" t="s">
        <v>113</v>
      </c>
      <c r="C1153" s="2">
        <v>43881</v>
      </c>
      <c r="D1153">
        <v>68</v>
      </c>
      <c r="E1153">
        <v>61</v>
      </c>
      <c r="F1153">
        <v>2</v>
      </c>
      <c r="G1153">
        <v>8</v>
      </c>
      <c r="H1153">
        <v>2</v>
      </c>
      <c r="I1153">
        <v>2</v>
      </c>
      <c r="J1153">
        <v>5</v>
      </c>
      <c r="K1153">
        <v>5</v>
      </c>
      <c r="L1153">
        <v>0</v>
      </c>
      <c r="M1153">
        <v>5</v>
      </c>
      <c r="N1153">
        <v>12</v>
      </c>
      <c r="O1153">
        <v>17</v>
      </c>
      <c r="P1153">
        <v>13</v>
      </c>
      <c r="Q1153">
        <v>51</v>
      </c>
      <c r="R1153">
        <v>8</v>
      </c>
      <c r="S1153">
        <v>3</v>
      </c>
      <c r="T1153">
        <v>7</v>
      </c>
      <c r="U1153">
        <v>0</v>
      </c>
      <c r="V1153">
        <v>0</v>
      </c>
      <c r="W1153">
        <v>0</v>
      </c>
      <c r="X1153">
        <v>0</v>
      </c>
      <c r="Y1153">
        <v>0</v>
      </c>
    </row>
    <row r="1154" spans="1:25" x14ac:dyDescent="0.25">
      <c r="A1154" t="s">
        <v>61</v>
      </c>
      <c r="B1154" s="5" t="s">
        <v>110</v>
      </c>
      <c r="C1154" s="2">
        <v>43881</v>
      </c>
      <c r="D1154">
        <v>0</v>
      </c>
      <c r="E1154">
        <v>1</v>
      </c>
      <c r="F1154">
        <v>0</v>
      </c>
      <c r="G1154">
        <v>1</v>
      </c>
      <c r="H1154">
        <v>0</v>
      </c>
      <c r="I1154">
        <v>0</v>
      </c>
      <c r="J1154">
        <v>0</v>
      </c>
      <c r="K1154">
        <v>0</v>
      </c>
      <c r="L1154">
        <v>0</v>
      </c>
      <c r="M1154">
        <v>0</v>
      </c>
      <c r="N1154">
        <v>0</v>
      </c>
      <c r="O1154">
        <v>0</v>
      </c>
      <c r="P1154">
        <v>0</v>
      </c>
      <c r="Q1154">
        <v>2</v>
      </c>
      <c r="R1154">
        <v>0</v>
      </c>
      <c r="S1154">
        <v>0</v>
      </c>
      <c r="T1154">
        <v>0</v>
      </c>
      <c r="U1154">
        <v>0</v>
      </c>
      <c r="V1154">
        <v>0</v>
      </c>
      <c r="W1154">
        <v>0</v>
      </c>
      <c r="X1154">
        <v>0</v>
      </c>
      <c r="Y1154">
        <v>0</v>
      </c>
    </row>
    <row r="1155" spans="1:25" x14ac:dyDescent="0.25">
      <c r="A1155" t="s">
        <v>62</v>
      </c>
      <c r="B1155" s="5" t="s">
        <v>111</v>
      </c>
      <c r="C1155" s="2">
        <v>43881</v>
      </c>
      <c r="D1155">
        <v>234</v>
      </c>
      <c r="E1155">
        <v>186</v>
      </c>
      <c r="F1155">
        <v>1</v>
      </c>
      <c r="G1155">
        <v>6</v>
      </c>
      <c r="H1155">
        <v>0</v>
      </c>
      <c r="I1155">
        <v>1</v>
      </c>
      <c r="J1155">
        <v>1</v>
      </c>
      <c r="K1155">
        <v>1</v>
      </c>
      <c r="L1155">
        <v>1</v>
      </c>
      <c r="M1155">
        <v>0</v>
      </c>
      <c r="N1155">
        <v>2</v>
      </c>
      <c r="O1155">
        <v>0</v>
      </c>
      <c r="P1155">
        <v>0</v>
      </c>
      <c r="Q1155">
        <v>17</v>
      </c>
      <c r="R1155">
        <v>1</v>
      </c>
      <c r="S1155">
        <v>0</v>
      </c>
      <c r="T1155">
        <v>0</v>
      </c>
      <c r="U1155">
        <v>0</v>
      </c>
      <c r="V1155">
        <v>0</v>
      </c>
      <c r="W1155">
        <v>0</v>
      </c>
      <c r="X1155">
        <v>0</v>
      </c>
      <c r="Y1155">
        <v>0</v>
      </c>
    </row>
    <row r="1156" spans="1:25" x14ac:dyDescent="0.25">
      <c r="A1156" t="s">
        <v>63</v>
      </c>
      <c r="B1156" s="5" t="s">
        <v>112</v>
      </c>
      <c r="C1156" s="2">
        <v>43881</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row>
    <row r="1157" spans="1:25" x14ac:dyDescent="0.25">
      <c r="A1157" t="s">
        <v>64</v>
      </c>
      <c r="B1157" s="5" t="s">
        <v>113</v>
      </c>
      <c r="C1157" s="2">
        <v>43881</v>
      </c>
      <c r="D1157">
        <v>330</v>
      </c>
      <c r="E1157">
        <v>270</v>
      </c>
      <c r="F1157">
        <v>6</v>
      </c>
      <c r="G1157">
        <v>6</v>
      </c>
      <c r="H1157">
        <v>3</v>
      </c>
      <c r="I1157">
        <v>6</v>
      </c>
      <c r="J1157">
        <v>10</v>
      </c>
      <c r="K1157">
        <v>6</v>
      </c>
      <c r="L1157">
        <v>6</v>
      </c>
      <c r="M1157">
        <v>0</v>
      </c>
      <c r="N1157">
        <v>6</v>
      </c>
      <c r="O1157">
        <v>0</v>
      </c>
      <c r="P1157">
        <v>0</v>
      </c>
      <c r="Q1157">
        <v>59</v>
      </c>
      <c r="R1157">
        <v>4</v>
      </c>
      <c r="S1157">
        <v>0</v>
      </c>
      <c r="T1157">
        <v>0</v>
      </c>
      <c r="U1157">
        <v>0</v>
      </c>
      <c r="V1157">
        <v>0</v>
      </c>
      <c r="W1157">
        <v>0</v>
      </c>
      <c r="X1157">
        <v>0</v>
      </c>
      <c r="Y1157">
        <v>0</v>
      </c>
    </row>
    <row r="1158" spans="1:25" x14ac:dyDescent="0.25">
      <c r="A1158" t="s">
        <v>65</v>
      </c>
      <c r="B1158" s="5" t="s">
        <v>110</v>
      </c>
      <c r="C1158" s="2">
        <v>43881</v>
      </c>
      <c r="D1158">
        <v>0</v>
      </c>
      <c r="E1158">
        <v>1</v>
      </c>
      <c r="F1158">
        <v>1</v>
      </c>
      <c r="G1158">
        <v>1</v>
      </c>
      <c r="H1158">
        <v>1</v>
      </c>
      <c r="I1158">
        <v>1</v>
      </c>
      <c r="J1158">
        <v>0</v>
      </c>
      <c r="K1158">
        <v>0</v>
      </c>
      <c r="L1158">
        <v>1</v>
      </c>
      <c r="M1158">
        <v>0</v>
      </c>
      <c r="N1158">
        <v>0</v>
      </c>
      <c r="O1158">
        <v>0</v>
      </c>
      <c r="P1158">
        <v>0</v>
      </c>
      <c r="Q1158">
        <v>0</v>
      </c>
      <c r="R1158">
        <v>0</v>
      </c>
      <c r="S1158">
        <v>0</v>
      </c>
      <c r="T1158">
        <v>0</v>
      </c>
      <c r="U1158">
        <v>0</v>
      </c>
      <c r="V1158">
        <v>0</v>
      </c>
      <c r="W1158">
        <v>0</v>
      </c>
      <c r="X1158">
        <v>0</v>
      </c>
      <c r="Y1158">
        <v>0</v>
      </c>
    </row>
    <row r="1159" spans="1:25" x14ac:dyDescent="0.25">
      <c r="A1159" t="s">
        <v>66</v>
      </c>
      <c r="B1159" s="5" t="s">
        <v>111</v>
      </c>
      <c r="C1159" s="2">
        <v>43881</v>
      </c>
      <c r="D1159">
        <v>118</v>
      </c>
      <c r="E1159">
        <v>87</v>
      </c>
      <c r="F1159">
        <v>3</v>
      </c>
      <c r="G1159">
        <v>8</v>
      </c>
      <c r="H1159">
        <v>2</v>
      </c>
      <c r="I1159">
        <v>2</v>
      </c>
      <c r="J1159">
        <v>5</v>
      </c>
      <c r="K1159">
        <v>1</v>
      </c>
      <c r="L1159">
        <v>2</v>
      </c>
      <c r="M1159">
        <v>0</v>
      </c>
      <c r="N1159">
        <v>5</v>
      </c>
      <c r="O1159">
        <v>0</v>
      </c>
      <c r="P1159">
        <v>0</v>
      </c>
      <c r="Q1159">
        <v>9</v>
      </c>
      <c r="R1159">
        <v>0</v>
      </c>
      <c r="S1159">
        <v>2</v>
      </c>
      <c r="T1159">
        <v>0</v>
      </c>
      <c r="U1159">
        <v>0</v>
      </c>
      <c r="V1159">
        <v>0</v>
      </c>
      <c r="W1159">
        <v>0</v>
      </c>
      <c r="X1159">
        <v>0</v>
      </c>
      <c r="Y1159">
        <v>0</v>
      </c>
    </row>
    <row r="1160" spans="1:25" x14ac:dyDescent="0.25">
      <c r="A1160" t="s">
        <v>67</v>
      </c>
      <c r="B1160" s="5" t="s">
        <v>112</v>
      </c>
      <c r="C1160" s="2">
        <v>43881</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row>
    <row r="1161" spans="1:25" x14ac:dyDescent="0.25">
      <c r="A1161" t="s">
        <v>68</v>
      </c>
      <c r="B1161" s="5" t="s">
        <v>113</v>
      </c>
      <c r="C1161" s="2">
        <v>43881</v>
      </c>
      <c r="D1161">
        <v>164</v>
      </c>
      <c r="E1161">
        <v>110</v>
      </c>
      <c r="F1161">
        <v>4</v>
      </c>
      <c r="G1161">
        <v>5</v>
      </c>
      <c r="H1161">
        <v>2</v>
      </c>
      <c r="I1161">
        <v>2</v>
      </c>
      <c r="J1161">
        <v>15</v>
      </c>
      <c r="K1161">
        <v>9</v>
      </c>
      <c r="L1161">
        <v>2</v>
      </c>
      <c r="M1161">
        <v>0</v>
      </c>
      <c r="N1161">
        <v>8</v>
      </c>
      <c r="O1161">
        <v>0</v>
      </c>
      <c r="P1161">
        <v>0</v>
      </c>
      <c r="Q1161">
        <v>23</v>
      </c>
      <c r="R1161">
        <v>0</v>
      </c>
      <c r="S1161">
        <v>6</v>
      </c>
      <c r="T1161">
        <v>7</v>
      </c>
      <c r="U1161">
        <v>0</v>
      </c>
      <c r="V1161">
        <v>0</v>
      </c>
      <c r="W1161">
        <v>0</v>
      </c>
      <c r="X1161">
        <v>0</v>
      </c>
      <c r="Y1161">
        <v>0</v>
      </c>
    </row>
    <row r="1162" spans="1:25" x14ac:dyDescent="0.25">
      <c r="A1162" t="s">
        <v>69</v>
      </c>
      <c r="B1162" s="5" t="s">
        <v>110</v>
      </c>
      <c r="C1162" s="2">
        <v>43881</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row>
    <row r="1163" spans="1:25" x14ac:dyDescent="0.25">
      <c r="A1163" t="s">
        <v>70</v>
      </c>
      <c r="B1163" s="5" t="s">
        <v>111</v>
      </c>
      <c r="C1163" s="2">
        <v>43881</v>
      </c>
      <c r="D1163">
        <v>31</v>
      </c>
      <c r="E1163">
        <v>26</v>
      </c>
      <c r="F1163">
        <v>0</v>
      </c>
      <c r="G1163">
        <v>2</v>
      </c>
      <c r="H1163">
        <v>0</v>
      </c>
      <c r="I1163">
        <v>0</v>
      </c>
      <c r="J1163">
        <v>0</v>
      </c>
      <c r="K1163">
        <v>0</v>
      </c>
      <c r="L1163">
        <v>0</v>
      </c>
      <c r="M1163">
        <v>0</v>
      </c>
      <c r="N1163">
        <v>0</v>
      </c>
      <c r="O1163">
        <v>0</v>
      </c>
      <c r="P1163">
        <v>0</v>
      </c>
      <c r="Q1163">
        <v>10</v>
      </c>
      <c r="R1163">
        <v>0</v>
      </c>
      <c r="S1163">
        <v>0</v>
      </c>
      <c r="T1163">
        <v>1</v>
      </c>
      <c r="U1163">
        <v>0</v>
      </c>
      <c r="V1163">
        <v>0</v>
      </c>
      <c r="W1163">
        <v>0</v>
      </c>
      <c r="X1163">
        <v>0</v>
      </c>
      <c r="Y1163">
        <v>0</v>
      </c>
    </row>
    <row r="1164" spans="1:25" x14ac:dyDescent="0.25">
      <c r="A1164" t="s">
        <v>71</v>
      </c>
      <c r="B1164" s="5" t="s">
        <v>112</v>
      </c>
      <c r="C1164" s="2">
        <v>43881</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row>
    <row r="1165" spans="1:25" x14ac:dyDescent="0.25">
      <c r="A1165" t="s">
        <v>72</v>
      </c>
      <c r="B1165" s="5" t="s">
        <v>113</v>
      </c>
      <c r="C1165" s="2">
        <v>43881</v>
      </c>
      <c r="D1165">
        <v>65</v>
      </c>
      <c r="E1165">
        <v>53</v>
      </c>
      <c r="F1165">
        <v>5</v>
      </c>
      <c r="G1165">
        <v>0</v>
      </c>
      <c r="H1165">
        <v>0</v>
      </c>
      <c r="I1165">
        <v>5</v>
      </c>
      <c r="J1165">
        <v>5</v>
      </c>
      <c r="K1165">
        <v>1</v>
      </c>
      <c r="L1165">
        <v>5</v>
      </c>
      <c r="M1165">
        <v>0</v>
      </c>
      <c r="N1165">
        <v>0</v>
      </c>
      <c r="O1165">
        <v>0</v>
      </c>
      <c r="P1165">
        <v>0</v>
      </c>
      <c r="Q1165">
        <v>28</v>
      </c>
      <c r="R1165">
        <v>0</v>
      </c>
      <c r="S1165">
        <v>0</v>
      </c>
      <c r="T1165">
        <v>2</v>
      </c>
      <c r="U1165">
        <v>0</v>
      </c>
      <c r="V1165">
        <v>0</v>
      </c>
      <c r="W1165">
        <v>0</v>
      </c>
      <c r="X1165">
        <v>0</v>
      </c>
      <c r="Y1165">
        <v>0</v>
      </c>
    </row>
    <row r="1166" spans="1:25" x14ac:dyDescent="0.25">
      <c r="A1166" t="s">
        <v>73</v>
      </c>
      <c r="B1166" s="5" t="s">
        <v>110</v>
      </c>
      <c r="C1166" s="2">
        <v>43881</v>
      </c>
      <c r="D1166">
        <v>5</v>
      </c>
      <c r="E1166">
        <v>3</v>
      </c>
      <c r="F1166">
        <v>0</v>
      </c>
      <c r="G1166">
        <v>0</v>
      </c>
      <c r="H1166">
        <v>0</v>
      </c>
      <c r="I1166">
        <v>0</v>
      </c>
      <c r="J1166">
        <v>0</v>
      </c>
      <c r="K1166">
        <v>0</v>
      </c>
      <c r="L1166">
        <v>0</v>
      </c>
      <c r="M1166">
        <v>0</v>
      </c>
      <c r="N1166">
        <v>0</v>
      </c>
      <c r="O1166">
        <v>0</v>
      </c>
      <c r="P1166">
        <v>0</v>
      </c>
      <c r="Q1166">
        <v>1</v>
      </c>
      <c r="R1166">
        <v>1</v>
      </c>
      <c r="S1166">
        <v>0</v>
      </c>
      <c r="T1166">
        <v>0</v>
      </c>
      <c r="U1166">
        <v>0</v>
      </c>
      <c r="V1166">
        <v>0</v>
      </c>
      <c r="W1166">
        <v>0</v>
      </c>
      <c r="X1166">
        <v>0</v>
      </c>
      <c r="Y1166">
        <v>0</v>
      </c>
    </row>
    <row r="1167" spans="1:25" x14ac:dyDescent="0.25">
      <c r="A1167" t="s">
        <v>74</v>
      </c>
      <c r="B1167" s="5" t="s">
        <v>111</v>
      </c>
      <c r="C1167" s="2">
        <v>43881</v>
      </c>
      <c r="D1167">
        <v>5</v>
      </c>
      <c r="E1167">
        <v>7</v>
      </c>
      <c r="F1167">
        <v>2</v>
      </c>
      <c r="G1167">
        <v>0</v>
      </c>
      <c r="H1167">
        <v>0</v>
      </c>
      <c r="I1167">
        <v>1</v>
      </c>
      <c r="J1167">
        <v>2</v>
      </c>
      <c r="K1167">
        <v>2</v>
      </c>
      <c r="L1167">
        <v>1</v>
      </c>
      <c r="M1167">
        <v>4</v>
      </c>
      <c r="N1167">
        <v>0</v>
      </c>
      <c r="O1167">
        <v>3</v>
      </c>
      <c r="P1167">
        <v>3</v>
      </c>
      <c r="Q1167">
        <v>19</v>
      </c>
      <c r="R1167">
        <v>9</v>
      </c>
      <c r="S1167">
        <v>20</v>
      </c>
      <c r="T1167">
        <v>2</v>
      </c>
      <c r="U1167">
        <v>0</v>
      </c>
      <c r="V1167">
        <v>0</v>
      </c>
      <c r="W1167">
        <v>0</v>
      </c>
      <c r="X1167">
        <v>0</v>
      </c>
      <c r="Y1167">
        <v>0</v>
      </c>
    </row>
    <row r="1168" spans="1:25" x14ac:dyDescent="0.25">
      <c r="A1168" t="s">
        <v>75</v>
      </c>
      <c r="B1168" s="5" t="s">
        <v>112</v>
      </c>
      <c r="C1168" s="2">
        <v>43881</v>
      </c>
      <c r="D1168">
        <v>2</v>
      </c>
      <c r="E1168">
        <v>0</v>
      </c>
      <c r="F1168">
        <v>0</v>
      </c>
      <c r="G1168">
        <v>0</v>
      </c>
      <c r="H1168">
        <v>0</v>
      </c>
      <c r="I1168">
        <v>0</v>
      </c>
      <c r="J1168">
        <v>0</v>
      </c>
      <c r="K1168">
        <v>0</v>
      </c>
      <c r="L1168">
        <v>0</v>
      </c>
      <c r="M1168">
        <v>0</v>
      </c>
      <c r="N1168">
        <v>1</v>
      </c>
      <c r="O1168">
        <v>0</v>
      </c>
      <c r="P1168">
        <v>0</v>
      </c>
      <c r="Q1168">
        <v>1</v>
      </c>
      <c r="R1168">
        <v>1</v>
      </c>
      <c r="S1168">
        <v>1</v>
      </c>
      <c r="T1168">
        <v>1</v>
      </c>
      <c r="U1168">
        <v>0</v>
      </c>
      <c r="V1168">
        <v>0</v>
      </c>
      <c r="W1168">
        <v>0</v>
      </c>
      <c r="X1168">
        <v>0</v>
      </c>
      <c r="Y1168">
        <v>0</v>
      </c>
    </row>
    <row r="1169" spans="1:25" x14ac:dyDescent="0.25">
      <c r="A1169" t="s">
        <v>76</v>
      </c>
      <c r="B1169" s="5" t="s">
        <v>113</v>
      </c>
      <c r="C1169" s="2">
        <v>43881</v>
      </c>
      <c r="D1169">
        <v>17</v>
      </c>
      <c r="E1169">
        <v>31</v>
      </c>
      <c r="F1169">
        <v>2</v>
      </c>
      <c r="G1169">
        <v>1</v>
      </c>
      <c r="H1169">
        <v>0</v>
      </c>
      <c r="I1169">
        <v>2</v>
      </c>
      <c r="J1169">
        <v>1</v>
      </c>
      <c r="K1169">
        <v>1</v>
      </c>
      <c r="L1169">
        <v>2</v>
      </c>
      <c r="M1169">
        <v>13</v>
      </c>
      <c r="N1169">
        <v>3</v>
      </c>
      <c r="O1169">
        <v>5</v>
      </c>
      <c r="P1169">
        <v>4</v>
      </c>
      <c r="Q1169">
        <v>41</v>
      </c>
      <c r="R1169">
        <v>19</v>
      </c>
      <c r="S1169">
        <v>38</v>
      </c>
      <c r="T1169">
        <v>12</v>
      </c>
      <c r="U1169">
        <v>0</v>
      </c>
      <c r="V1169">
        <v>0</v>
      </c>
      <c r="W1169">
        <v>0</v>
      </c>
      <c r="X1169">
        <v>0</v>
      </c>
      <c r="Y1169">
        <v>0</v>
      </c>
    </row>
    <row r="1170" spans="1:25" x14ac:dyDescent="0.25">
      <c r="A1170" t="s">
        <v>77</v>
      </c>
      <c r="B1170" s="5" t="s">
        <v>110</v>
      </c>
      <c r="C1170" s="2">
        <v>43881</v>
      </c>
      <c r="D1170">
        <v>1</v>
      </c>
      <c r="E1170">
        <v>2</v>
      </c>
      <c r="F1170">
        <v>0</v>
      </c>
      <c r="G1170">
        <v>1</v>
      </c>
      <c r="H1170">
        <v>0</v>
      </c>
      <c r="I1170">
        <v>0</v>
      </c>
      <c r="J1170">
        <v>0</v>
      </c>
      <c r="K1170">
        <v>0</v>
      </c>
      <c r="L1170">
        <v>0</v>
      </c>
      <c r="M1170">
        <v>0</v>
      </c>
      <c r="N1170">
        <v>0</v>
      </c>
      <c r="O1170">
        <v>0</v>
      </c>
      <c r="P1170">
        <v>0</v>
      </c>
      <c r="Q1170">
        <v>0</v>
      </c>
      <c r="R1170">
        <v>0</v>
      </c>
      <c r="S1170">
        <v>0</v>
      </c>
      <c r="T1170">
        <v>0</v>
      </c>
      <c r="U1170">
        <v>0</v>
      </c>
      <c r="V1170">
        <v>0</v>
      </c>
      <c r="W1170">
        <v>0</v>
      </c>
      <c r="X1170">
        <v>0</v>
      </c>
      <c r="Y1170">
        <v>0</v>
      </c>
    </row>
    <row r="1171" spans="1:25" x14ac:dyDescent="0.25">
      <c r="A1171" t="s">
        <v>78</v>
      </c>
      <c r="B1171" s="5" t="s">
        <v>111</v>
      </c>
      <c r="C1171" s="2">
        <v>43881</v>
      </c>
      <c r="D1171">
        <v>178</v>
      </c>
      <c r="E1171">
        <v>126</v>
      </c>
      <c r="F1171">
        <v>2</v>
      </c>
      <c r="G1171">
        <v>4</v>
      </c>
      <c r="H1171">
        <v>2</v>
      </c>
      <c r="I1171">
        <v>2</v>
      </c>
      <c r="J1171">
        <v>8</v>
      </c>
      <c r="K1171">
        <v>8</v>
      </c>
      <c r="L1171">
        <v>2</v>
      </c>
      <c r="M1171">
        <v>1</v>
      </c>
      <c r="N1171">
        <v>4</v>
      </c>
      <c r="O1171">
        <v>0</v>
      </c>
      <c r="P1171">
        <v>0</v>
      </c>
      <c r="Q1171">
        <v>8</v>
      </c>
      <c r="R1171">
        <v>0</v>
      </c>
      <c r="S1171">
        <v>9</v>
      </c>
      <c r="T1171">
        <v>9</v>
      </c>
      <c r="U1171">
        <v>0</v>
      </c>
      <c r="V1171">
        <v>0</v>
      </c>
      <c r="W1171">
        <v>0</v>
      </c>
      <c r="X1171">
        <v>0</v>
      </c>
      <c r="Y1171">
        <v>0</v>
      </c>
    </row>
    <row r="1172" spans="1:25" x14ac:dyDescent="0.25">
      <c r="A1172" t="s">
        <v>79</v>
      </c>
      <c r="B1172" s="5" t="s">
        <v>112</v>
      </c>
      <c r="C1172" s="2">
        <v>43881</v>
      </c>
      <c r="D1172">
        <v>3</v>
      </c>
      <c r="E1172">
        <v>3</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row>
    <row r="1173" spans="1:25" x14ac:dyDescent="0.25">
      <c r="A1173" t="s">
        <v>80</v>
      </c>
      <c r="B1173" s="5" t="s">
        <v>113</v>
      </c>
      <c r="C1173" s="2">
        <v>43881</v>
      </c>
      <c r="D1173">
        <v>179</v>
      </c>
      <c r="E1173">
        <v>159</v>
      </c>
      <c r="F1173">
        <v>6</v>
      </c>
      <c r="G1173">
        <v>6</v>
      </c>
      <c r="H1173">
        <v>2</v>
      </c>
      <c r="I1173">
        <v>6</v>
      </c>
      <c r="J1173">
        <v>8</v>
      </c>
      <c r="K1173">
        <v>8</v>
      </c>
      <c r="L1173">
        <v>6</v>
      </c>
      <c r="M1173">
        <v>1</v>
      </c>
      <c r="N1173">
        <v>8</v>
      </c>
      <c r="O1173">
        <v>1</v>
      </c>
      <c r="P1173">
        <v>1</v>
      </c>
      <c r="Q1173">
        <v>19</v>
      </c>
      <c r="R1173">
        <v>0</v>
      </c>
      <c r="S1173">
        <v>12</v>
      </c>
      <c r="T1173">
        <v>12</v>
      </c>
      <c r="U1173">
        <v>0</v>
      </c>
      <c r="V1173">
        <v>0</v>
      </c>
      <c r="W1173">
        <v>0</v>
      </c>
      <c r="X1173">
        <v>0</v>
      </c>
      <c r="Y1173">
        <v>0</v>
      </c>
    </row>
    <row r="1174" spans="1:25" x14ac:dyDescent="0.25">
      <c r="A1174" t="s">
        <v>81</v>
      </c>
      <c r="B1174" s="5" t="s">
        <v>110</v>
      </c>
      <c r="C1174" s="2">
        <v>43881</v>
      </c>
      <c r="D1174">
        <v>7</v>
      </c>
      <c r="E1174">
        <v>5</v>
      </c>
      <c r="F1174">
        <v>0</v>
      </c>
      <c r="G1174">
        <v>0</v>
      </c>
      <c r="H1174">
        <v>0</v>
      </c>
      <c r="I1174">
        <v>0</v>
      </c>
      <c r="J1174">
        <v>1</v>
      </c>
      <c r="K1174">
        <v>1</v>
      </c>
      <c r="L1174">
        <v>0</v>
      </c>
      <c r="M1174">
        <v>0</v>
      </c>
      <c r="N1174">
        <v>0</v>
      </c>
      <c r="O1174">
        <v>0</v>
      </c>
      <c r="P1174">
        <v>0</v>
      </c>
      <c r="Q1174">
        <v>4</v>
      </c>
      <c r="R1174">
        <v>1</v>
      </c>
      <c r="S1174">
        <v>5</v>
      </c>
      <c r="T1174">
        <v>1</v>
      </c>
      <c r="U1174">
        <v>0</v>
      </c>
      <c r="V1174">
        <v>0</v>
      </c>
      <c r="W1174">
        <v>0</v>
      </c>
      <c r="X1174">
        <v>0</v>
      </c>
      <c r="Y1174">
        <v>0</v>
      </c>
    </row>
    <row r="1175" spans="1:25" x14ac:dyDescent="0.25">
      <c r="A1175" t="s">
        <v>82</v>
      </c>
      <c r="B1175" s="5" t="s">
        <v>111</v>
      </c>
      <c r="C1175" s="2">
        <v>43881</v>
      </c>
      <c r="D1175">
        <v>71</v>
      </c>
      <c r="E1175">
        <v>70</v>
      </c>
      <c r="F1175">
        <v>3</v>
      </c>
      <c r="G1175">
        <v>6</v>
      </c>
      <c r="H1175">
        <v>2</v>
      </c>
      <c r="I1175">
        <v>2</v>
      </c>
      <c r="J1175">
        <v>7</v>
      </c>
      <c r="K1175">
        <v>7</v>
      </c>
      <c r="L1175">
        <v>2</v>
      </c>
      <c r="M1175">
        <v>19</v>
      </c>
      <c r="N1175">
        <v>16</v>
      </c>
      <c r="O1175">
        <v>0</v>
      </c>
      <c r="P1175">
        <v>0</v>
      </c>
      <c r="Q1175">
        <v>45</v>
      </c>
      <c r="R1175">
        <v>12</v>
      </c>
      <c r="S1175">
        <v>31</v>
      </c>
      <c r="T1175">
        <v>3</v>
      </c>
      <c r="U1175">
        <v>0</v>
      </c>
      <c r="V1175">
        <v>0</v>
      </c>
      <c r="W1175">
        <v>0</v>
      </c>
      <c r="X1175">
        <v>0</v>
      </c>
      <c r="Y1175">
        <v>0</v>
      </c>
    </row>
    <row r="1176" spans="1:25" x14ac:dyDescent="0.25">
      <c r="A1176" t="s">
        <v>83</v>
      </c>
      <c r="B1176" s="5" t="s">
        <v>112</v>
      </c>
      <c r="C1176" s="2">
        <v>43881</v>
      </c>
      <c r="D1176">
        <v>9</v>
      </c>
      <c r="E1176">
        <v>7</v>
      </c>
      <c r="F1176">
        <v>0</v>
      </c>
      <c r="G1176">
        <v>0</v>
      </c>
      <c r="H1176">
        <v>0</v>
      </c>
      <c r="I1176">
        <v>0</v>
      </c>
      <c r="J1176">
        <v>0</v>
      </c>
      <c r="K1176">
        <v>0</v>
      </c>
      <c r="L1176">
        <v>0</v>
      </c>
      <c r="M1176">
        <v>0</v>
      </c>
      <c r="N1176">
        <v>1</v>
      </c>
      <c r="O1176">
        <v>0</v>
      </c>
      <c r="P1176">
        <v>0</v>
      </c>
      <c r="Q1176">
        <v>2</v>
      </c>
      <c r="R1176">
        <v>1</v>
      </c>
      <c r="S1176">
        <v>4</v>
      </c>
      <c r="T1176">
        <v>0</v>
      </c>
      <c r="U1176">
        <v>0</v>
      </c>
      <c r="V1176">
        <v>0</v>
      </c>
      <c r="W1176">
        <v>0</v>
      </c>
      <c r="X1176">
        <v>0</v>
      </c>
      <c r="Y1176">
        <v>0</v>
      </c>
    </row>
    <row r="1177" spans="1:25" x14ac:dyDescent="0.25">
      <c r="A1177" t="s">
        <v>84</v>
      </c>
      <c r="B1177" s="5" t="s">
        <v>113</v>
      </c>
      <c r="C1177" s="2">
        <v>43881</v>
      </c>
      <c r="D1177">
        <v>90</v>
      </c>
      <c r="E1177">
        <v>162</v>
      </c>
      <c r="F1177">
        <v>7</v>
      </c>
      <c r="G1177">
        <v>9</v>
      </c>
      <c r="H1177">
        <v>4</v>
      </c>
      <c r="I1177">
        <v>2</v>
      </c>
      <c r="J1177">
        <v>17</v>
      </c>
      <c r="K1177">
        <v>17</v>
      </c>
      <c r="L1177">
        <v>7</v>
      </c>
      <c r="M1177">
        <v>35</v>
      </c>
      <c r="N1177">
        <v>22</v>
      </c>
      <c r="O1177">
        <v>0</v>
      </c>
      <c r="P1177">
        <v>0</v>
      </c>
      <c r="Q1177">
        <v>83</v>
      </c>
      <c r="R1177">
        <v>14</v>
      </c>
      <c r="S1177">
        <v>42</v>
      </c>
      <c r="T1177">
        <v>17</v>
      </c>
      <c r="U1177">
        <v>0</v>
      </c>
      <c r="V1177">
        <v>0</v>
      </c>
      <c r="W1177">
        <v>0</v>
      </c>
      <c r="X1177">
        <v>0</v>
      </c>
      <c r="Y1177">
        <v>0</v>
      </c>
    </row>
    <row r="1178" spans="1:25" x14ac:dyDescent="0.25">
      <c r="A1178" t="s">
        <v>0</v>
      </c>
      <c r="B1178" s="5" t="s">
        <v>110</v>
      </c>
      <c r="C1178" s="2">
        <v>43882</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row>
    <row r="1179" spans="1:25" x14ac:dyDescent="0.25">
      <c r="A1179" t="s">
        <v>1</v>
      </c>
      <c r="B1179" s="5" t="s">
        <v>111</v>
      </c>
      <c r="C1179" s="2">
        <v>43882</v>
      </c>
      <c r="D1179">
        <v>75</v>
      </c>
      <c r="E1179">
        <v>61</v>
      </c>
      <c r="F1179">
        <v>2</v>
      </c>
      <c r="G1179">
        <v>0</v>
      </c>
      <c r="H1179">
        <v>0</v>
      </c>
      <c r="I1179">
        <v>2</v>
      </c>
      <c r="J1179">
        <v>6</v>
      </c>
      <c r="K1179">
        <v>0</v>
      </c>
      <c r="L1179">
        <v>2</v>
      </c>
      <c r="M1179">
        <v>0</v>
      </c>
      <c r="N1179">
        <v>2</v>
      </c>
      <c r="O1179">
        <v>0</v>
      </c>
      <c r="P1179">
        <v>0</v>
      </c>
      <c r="Q1179">
        <v>5</v>
      </c>
      <c r="R1179">
        <v>0</v>
      </c>
      <c r="S1179">
        <v>0</v>
      </c>
      <c r="T1179">
        <v>0</v>
      </c>
      <c r="U1179">
        <v>0</v>
      </c>
      <c r="V1179">
        <v>0</v>
      </c>
      <c r="W1179">
        <v>0</v>
      </c>
      <c r="X1179">
        <v>0</v>
      </c>
      <c r="Y1179">
        <v>0</v>
      </c>
    </row>
    <row r="1180" spans="1:25" x14ac:dyDescent="0.25">
      <c r="A1180" t="s">
        <v>2</v>
      </c>
      <c r="B1180" s="5" t="s">
        <v>112</v>
      </c>
      <c r="C1180" s="2">
        <v>43882</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row>
    <row r="1181" spans="1:25" x14ac:dyDescent="0.25">
      <c r="A1181" t="s">
        <v>3</v>
      </c>
      <c r="B1181" s="5" t="s">
        <v>113</v>
      </c>
      <c r="C1181" s="2">
        <v>43882</v>
      </c>
      <c r="D1181">
        <v>69</v>
      </c>
      <c r="E1181">
        <v>54</v>
      </c>
      <c r="F1181">
        <v>1</v>
      </c>
      <c r="G1181">
        <v>2</v>
      </c>
      <c r="H1181">
        <v>1</v>
      </c>
      <c r="I1181">
        <v>1</v>
      </c>
      <c r="J1181">
        <v>4</v>
      </c>
      <c r="K1181">
        <v>0</v>
      </c>
      <c r="L1181">
        <v>1</v>
      </c>
      <c r="M1181">
        <v>0</v>
      </c>
      <c r="N1181">
        <v>3</v>
      </c>
      <c r="O1181">
        <v>0</v>
      </c>
      <c r="P1181">
        <v>0</v>
      </c>
      <c r="Q1181">
        <v>8</v>
      </c>
      <c r="R1181">
        <v>0</v>
      </c>
      <c r="S1181">
        <v>0</v>
      </c>
      <c r="T1181">
        <v>0</v>
      </c>
      <c r="U1181">
        <v>0</v>
      </c>
      <c r="V1181">
        <v>0</v>
      </c>
      <c r="W1181">
        <v>0</v>
      </c>
      <c r="X1181">
        <v>0</v>
      </c>
      <c r="Y1181">
        <v>0</v>
      </c>
    </row>
    <row r="1182" spans="1:25" x14ac:dyDescent="0.25">
      <c r="A1182" t="s">
        <v>4</v>
      </c>
      <c r="B1182" s="5" t="s">
        <v>110</v>
      </c>
      <c r="C1182" s="2">
        <v>43882</v>
      </c>
      <c r="D1182">
        <v>2</v>
      </c>
      <c r="E1182">
        <v>3</v>
      </c>
      <c r="F1182">
        <v>1</v>
      </c>
      <c r="G1182">
        <v>1</v>
      </c>
      <c r="H1182">
        <v>1</v>
      </c>
      <c r="I1182">
        <v>1</v>
      </c>
      <c r="J1182">
        <v>0</v>
      </c>
      <c r="K1182">
        <v>0</v>
      </c>
      <c r="L1182">
        <v>0</v>
      </c>
      <c r="M1182">
        <v>0</v>
      </c>
      <c r="N1182">
        <v>0</v>
      </c>
      <c r="O1182">
        <v>0</v>
      </c>
      <c r="P1182">
        <v>0</v>
      </c>
      <c r="Q1182">
        <v>0</v>
      </c>
      <c r="R1182">
        <v>0</v>
      </c>
      <c r="S1182">
        <v>0</v>
      </c>
      <c r="T1182">
        <v>0</v>
      </c>
      <c r="U1182">
        <v>0</v>
      </c>
      <c r="V1182">
        <v>0</v>
      </c>
      <c r="W1182">
        <v>0</v>
      </c>
      <c r="X1182">
        <v>0</v>
      </c>
      <c r="Y1182">
        <v>0</v>
      </c>
    </row>
    <row r="1183" spans="1:25" x14ac:dyDescent="0.25">
      <c r="A1183" t="s">
        <v>5</v>
      </c>
      <c r="B1183" s="5" t="s">
        <v>111</v>
      </c>
      <c r="C1183" s="2">
        <v>43882</v>
      </c>
      <c r="D1183">
        <v>138</v>
      </c>
      <c r="E1183">
        <v>92</v>
      </c>
      <c r="F1183">
        <v>3</v>
      </c>
      <c r="G1183">
        <v>5</v>
      </c>
      <c r="H1183">
        <v>0</v>
      </c>
      <c r="I1183">
        <v>3</v>
      </c>
      <c r="J1183">
        <v>1</v>
      </c>
      <c r="K1183">
        <v>1</v>
      </c>
      <c r="L1183">
        <v>3</v>
      </c>
      <c r="M1183">
        <v>0</v>
      </c>
      <c r="N1183">
        <v>2</v>
      </c>
      <c r="O1183">
        <v>0</v>
      </c>
      <c r="P1183">
        <v>0</v>
      </c>
      <c r="Q1183">
        <v>12</v>
      </c>
      <c r="R1183">
        <v>3</v>
      </c>
      <c r="S1183">
        <v>5</v>
      </c>
      <c r="T1183">
        <v>6</v>
      </c>
      <c r="U1183">
        <v>0</v>
      </c>
      <c r="V1183">
        <v>0</v>
      </c>
      <c r="W1183">
        <v>0</v>
      </c>
      <c r="X1183">
        <v>0</v>
      </c>
      <c r="Y1183">
        <v>0</v>
      </c>
    </row>
    <row r="1184" spans="1:25" x14ac:dyDescent="0.25">
      <c r="A1184" t="s">
        <v>6</v>
      </c>
      <c r="B1184" s="5" t="s">
        <v>112</v>
      </c>
      <c r="C1184" s="2">
        <v>43882</v>
      </c>
      <c r="D1184">
        <v>1</v>
      </c>
      <c r="E1184">
        <v>2</v>
      </c>
      <c r="F1184">
        <v>1</v>
      </c>
      <c r="G1184">
        <v>1</v>
      </c>
      <c r="H1184">
        <v>1</v>
      </c>
      <c r="I1184">
        <v>1</v>
      </c>
      <c r="J1184">
        <v>0</v>
      </c>
      <c r="K1184">
        <v>0</v>
      </c>
      <c r="L1184">
        <v>0</v>
      </c>
      <c r="M1184">
        <v>0</v>
      </c>
      <c r="N1184">
        <v>0</v>
      </c>
      <c r="O1184">
        <v>0</v>
      </c>
      <c r="P1184">
        <v>0</v>
      </c>
      <c r="Q1184">
        <v>0</v>
      </c>
      <c r="R1184">
        <v>0</v>
      </c>
      <c r="S1184">
        <v>0</v>
      </c>
      <c r="T1184">
        <v>0</v>
      </c>
      <c r="U1184">
        <v>0</v>
      </c>
      <c r="V1184">
        <v>0</v>
      </c>
      <c r="W1184">
        <v>0</v>
      </c>
      <c r="X1184">
        <v>0</v>
      </c>
      <c r="Y1184">
        <v>0</v>
      </c>
    </row>
    <row r="1185" spans="1:25" x14ac:dyDescent="0.25">
      <c r="A1185" t="s">
        <v>7</v>
      </c>
      <c r="B1185" s="5" t="s">
        <v>113</v>
      </c>
      <c r="C1185" s="2">
        <v>43882</v>
      </c>
      <c r="D1185">
        <v>167</v>
      </c>
      <c r="E1185">
        <v>124</v>
      </c>
      <c r="F1185">
        <v>6</v>
      </c>
      <c r="G1185">
        <v>3</v>
      </c>
      <c r="H1185">
        <v>2</v>
      </c>
      <c r="I1185">
        <v>6</v>
      </c>
      <c r="J1185">
        <v>7</v>
      </c>
      <c r="K1185">
        <v>3</v>
      </c>
      <c r="L1185">
        <v>6</v>
      </c>
      <c r="M1185">
        <v>4</v>
      </c>
      <c r="N1185">
        <v>3</v>
      </c>
      <c r="O1185">
        <v>0</v>
      </c>
      <c r="P1185">
        <v>0</v>
      </c>
      <c r="Q1185">
        <v>35</v>
      </c>
      <c r="R1185">
        <v>2</v>
      </c>
      <c r="S1185">
        <v>7</v>
      </c>
      <c r="T1185">
        <v>12</v>
      </c>
      <c r="U1185">
        <v>0</v>
      </c>
      <c r="V1185">
        <v>0</v>
      </c>
      <c r="W1185">
        <v>0</v>
      </c>
      <c r="X1185">
        <v>0</v>
      </c>
      <c r="Y1185">
        <v>0</v>
      </c>
    </row>
    <row r="1186" spans="1:25" x14ac:dyDescent="0.25">
      <c r="A1186" t="s">
        <v>8</v>
      </c>
      <c r="B1186" s="5" t="s">
        <v>110</v>
      </c>
      <c r="C1186" s="2">
        <v>43882</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row>
    <row r="1187" spans="1:25" x14ac:dyDescent="0.25">
      <c r="A1187" t="s">
        <v>9</v>
      </c>
      <c r="B1187" s="5" t="s">
        <v>111</v>
      </c>
      <c r="C1187" s="2">
        <v>43882</v>
      </c>
      <c r="D1187">
        <v>93</v>
      </c>
      <c r="E1187">
        <v>73</v>
      </c>
      <c r="F1187">
        <v>1</v>
      </c>
      <c r="G1187">
        <v>4</v>
      </c>
      <c r="H1187">
        <v>1</v>
      </c>
      <c r="I1187">
        <v>1</v>
      </c>
      <c r="J1187">
        <v>6</v>
      </c>
      <c r="K1187">
        <v>6</v>
      </c>
      <c r="L1187">
        <v>1</v>
      </c>
      <c r="M1187">
        <v>0</v>
      </c>
      <c r="N1187">
        <v>0</v>
      </c>
      <c r="O1187">
        <v>0</v>
      </c>
      <c r="P1187">
        <v>0</v>
      </c>
      <c r="Q1187">
        <v>7</v>
      </c>
      <c r="R1187">
        <v>2</v>
      </c>
      <c r="S1187">
        <v>0</v>
      </c>
      <c r="T1187">
        <v>3</v>
      </c>
      <c r="U1187">
        <v>0</v>
      </c>
      <c r="V1187">
        <v>0</v>
      </c>
      <c r="W1187">
        <v>0</v>
      </c>
      <c r="X1187">
        <v>0</v>
      </c>
      <c r="Y1187">
        <v>0</v>
      </c>
    </row>
    <row r="1188" spans="1:25" x14ac:dyDescent="0.25">
      <c r="A1188" t="s">
        <v>10</v>
      </c>
      <c r="B1188" s="5" t="s">
        <v>112</v>
      </c>
      <c r="C1188" s="2">
        <v>43882</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row>
    <row r="1189" spans="1:25" x14ac:dyDescent="0.25">
      <c r="A1189" t="s">
        <v>11</v>
      </c>
      <c r="B1189" s="5" t="s">
        <v>113</v>
      </c>
      <c r="C1189" s="2">
        <v>43882</v>
      </c>
      <c r="D1189">
        <v>126</v>
      </c>
      <c r="E1189">
        <v>98</v>
      </c>
      <c r="F1189">
        <v>9</v>
      </c>
      <c r="G1189">
        <v>6</v>
      </c>
      <c r="H1189">
        <v>5</v>
      </c>
      <c r="I1189">
        <v>9</v>
      </c>
      <c r="J1189">
        <v>20</v>
      </c>
      <c r="K1189">
        <v>18</v>
      </c>
      <c r="L1189">
        <v>9</v>
      </c>
      <c r="M1189">
        <v>0</v>
      </c>
      <c r="N1189">
        <v>2</v>
      </c>
      <c r="O1189">
        <v>0</v>
      </c>
      <c r="P1189">
        <v>0</v>
      </c>
      <c r="Q1189">
        <v>15</v>
      </c>
      <c r="R1189">
        <v>4</v>
      </c>
      <c r="S1189">
        <v>0</v>
      </c>
      <c r="T1189">
        <v>8</v>
      </c>
      <c r="U1189">
        <v>0</v>
      </c>
      <c r="V1189">
        <v>0</v>
      </c>
      <c r="W1189">
        <v>0</v>
      </c>
      <c r="X1189">
        <v>0</v>
      </c>
      <c r="Y1189">
        <v>0</v>
      </c>
    </row>
    <row r="1190" spans="1:25" x14ac:dyDescent="0.25">
      <c r="A1190" t="s">
        <v>12</v>
      </c>
      <c r="B1190" s="5" t="s">
        <v>110</v>
      </c>
      <c r="C1190" s="2">
        <v>43882</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row>
    <row r="1191" spans="1:25" x14ac:dyDescent="0.25">
      <c r="A1191" t="s">
        <v>13</v>
      </c>
      <c r="B1191" s="5" t="s">
        <v>111</v>
      </c>
      <c r="C1191" s="2">
        <v>43882</v>
      </c>
      <c r="D1191">
        <v>6</v>
      </c>
      <c r="E1191">
        <v>6</v>
      </c>
      <c r="F1191">
        <v>0</v>
      </c>
      <c r="G1191">
        <v>0</v>
      </c>
      <c r="H1191">
        <v>0</v>
      </c>
      <c r="I1191">
        <v>0</v>
      </c>
      <c r="J1191">
        <v>0</v>
      </c>
      <c r="K1191">
        <v>0</v>
      </c>
      <c r="L1191">
        <v>0</v>
      </c>
      <c r="M1191">
        <v>1</v>
      </c>
      <c r="N1191">
        <v>0</v>
      </c>
      <c r="O1191">
        <v>0</v>
      </c>
      <c r="P1191">
        <v>0</v>
      </c>
      <c r="Q1191">
        <v>0</v>
      </c>
      <c r="R1191">
        <v>0</v>
      </c>
      <c r="S1191">
        <v>0</v>
      </c>
      <c r="T1191">
        <v>1</v>
      </c>
      <c r="U1191">
        <v>0</v>
      </c>
      <c r="V1191">
        <v>0</v>
      </c>
      <c r="W1191">
        <v>0</v>
      </c>
      <c r="X1191">
        <v>0</v>
      </c>
      <c r="Y1191">
        <v>0</v>
      </c>
    </row>
    <row r="1192" spans="1:25" x14ac:dyDescent="0.25">
      <c r="A1192" t="s">
        <v>14</v>
      </c>
      <c r="B1192" s="5" t="s">
        <v>112</v>
      </c>
      <c r="C1192" s="2">
        <v>43882</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row>
    <row r="1193" spans="1:25" x14ac:dyDescent="0.25">
      <c r="A1193" t="s">
        <v>15</v>
      </c>
      <c r="B1193" s="5" t="s">
        <v>113</v>
      </c>
      <c r="C1193" s="2">
        <v>43882</v>
      </c>
      <c r="D1193">
        <v>6</v>
      </c>
      <c r="E1193">
        <v>6</v>
      </c>
      <c r="F1193">
        <v>0</v>
      </c>
      <c r="G1193">
        <v>0</v>
      </c>
      <c r="H1193">
        <v>0</v>
      </c>
      <c r="I1193">
        <v>0</v>
      </c>
      <c r="J1193">
        <v>0</v>
      </c>
      <c r="K1193">
        <v>0</v>
      </c>
      <c r="L1193">
        <v>0</v>
      </c>
      <c r="M1193">
        <v>0</v>
      </c>
      <c r="N1193">
        <v>1</v>
      </c>
      <c r="O1193">
        <v>0</v>
      </c>
      <c r="P1193">
        <v>0</v>
      </c>
      <c r="Q1193">
        <v>0</v>
      </c>
      <c r="R1193">
        <v>0</v>
      </c>
      <c r="S1193">
        <v>0</v>
      </c>
      <c r="T1193">
        <v>0</v>
      </c>
      <c r="U1193">
        <v>0</v>
      </c>
      <c r="V1193">
        <v>0</v>
      </c>
      <c r="W1193">
        <v>0</v>
      </c>
      <c r="X1193">
        <v>0</v>
      </c>
      <c r="Y1193">
        <v>0</v>
      </c>
    </row>
    <row r="1194" spans="1:25" x14ac:dyDescent="0.25">
      <c r="A1194" t="s">
        <v>17</v>
      </c>
      <c r="B1194" s="5" t="s">
        <v>110</v>
      </c>
      <c r="C1194" s="2">
        <v>43882</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row>
    <row r="1195" spans="1:25" x14ac:dyDescent="0.25">
      <c r="A1195" t="s">
        <v>18</v>
      </c>
      <c r="B1195" s="5" t="s">
        <v>111</v>
      </c>
      <c r="C1195" s="2">
        <v>43882</v>
      </c>
      <c r="D1195">
        <v>150</v>
      </c>
      <c r="E1195">
        <v>110</v>
      </c>
      <c r="F1195">
        <v>8</v>
      </c>
      <c r="G1195">
        <v>5</v>
      </c>
      <c r="H1195">
        <v>2</v>
      </c>
      <c r="I1195">
        <v>8</v>
      </c>
      <c r="J1195">
        <v>23</v>
      </c>
      <c r="K1195">
        <v>2</v>
      </c>
      <c r="L1195">
        <v>8</v>
      </c>
      <c r="M1195">
        <v>0</v>
      </c>
      <c r="N1195">
        <v>2</v>
      </c>
      <c r="O1195">
        <v>0</v>
      </c>
      <c r="P1195">
        <v>0</v>
      </c>
      <c r="Q1195">
        <v>24</v>
      </c>
      <c r="R1195">
        <v>0</v>
      </c>
      <c r="S1195">
        <v>0</v>
      </c>
      <c r="T1195">
        <v>0</v>
      </c>
      <c r="U1195">
        <v>0</v>
      </c>
      <c r="V1195">
        <v>0</v>
      </c>
      <c r="W1195">
        <v>0</v>
      </c>
      <c r="X1195">
        <v>0</v>
      </c>
      <c r="Y1195">
        <v>0</v>
      </c>
    </row>
    <row r="1196" spans="1:25" x14ac:dyDescent="0.25">
      <c r="A1196" t="s">
        <v>19</v>
      </c>
      <c r="B1196" s="5" t="s">
        <v>112</v>
      </c>
      <c r="C1196" s="2">
        <v>43882</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row>
    <row r="1197" spans="1:25" x14ac:dyDescent="0.25">
      <c r="A1197" t="s">
        <v>20</v>
      </c>
      <c r="B1197" s="5" t="s">
        <v>113</v>
      </c>
      <c r="C1197" s="2">
        <v>43882</v>
      </c>
      <c r="D1197">
        <v>156</v>
      </c>
      <c r="E1197">
        <v>118</v>
      </c>
      <c r="F1197">
        <v>3</v>
      </c>
      <c r="G1197">
        <v>4</v>
      </c>
      <c r="H1197">
        <v>2</v>
      </c>
      <c r="I1197">
        <v>3</v>
      </c>
      <c r="J1197">
        <v>24</v>
      </c>
      <c r="K1197">
        <v>1</v>
      </c>
      <c r="L1197">
        <v>3</v>
      </c>
      <c r="M1197">
        <v>0</v>
      </c>
      <c r="N1197">
        <v>6</v>
      </c>
      <c r="O1197">
        <v>0</v>
      </c>
      <c r="P1197">
        <v>0</v>
      </c>
      <c r="Q1197">
        <v>37</v>
      </c>
      <c r="R1197">
        <v>0</v>
      </c>
      <c r="S1197">
        <v>0</v>
      </c>
      <c r="T1197">
        <v>0</v>
      </c>
      <c r="U1197">
        <v>0</v>
      </c>
      <c r="V1197">
        <v>0</v>
      </c>
      <c r="W1197">
        <v>0</v>
      </c>
      <c r="X1197">
        <v>0</v>
      </c>
      <c r="Y1197">
        <v>0</v>
      </c>
    </row>
    <row r="1198" spans="1:25" x14ac:dyDescent="0.25">
      <c r="A1198" t="s">
        <v>21</v>
      </c>
      <c r="B1198" s="5" t="s">
        <v>110</v>
      </c>
      <c r="C1198" s="2">
        <v>43882</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row>
    <row r="1199" spans="1:25" x14ac:dyDescent="0.25">
      <c r="A1199" t="s">
        <v>22</v>
      </c>
      <c r="B1199" s="5" t="s">
        <v>111</v>
      </c>
      <c r="C1199" s="2">
        <v>43882</v>
      </c>
      <c r="D1199">
        <v>2</v>
      </c>
      <c r="E1199">
        <v>2</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row>
    <row r="1200" spans="1:25" x14ac:dyDescent="0.25">
      <c r="A1200" t="s">
        <v>23</v>
      </c>
      <c r="B1200" s="5" t="s">
        <v>112</v>
      </c>
      <c r="C1200" s="2">
        <v>43882</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row>
    <row r="1201" spans="1:25" x14ac:dyDescent="0.25">
      <c r="A1201" t="s">
        <v>24</v>
      </c>
      <c r="B1201" s="5" t="s">
        <v>113</v>
      </c>
      <c r="C1201" s="2">
        <v>43882</v>
      </c>
      <c r="D1201">
        <v>6</v>
      </c>
      <c r="E1201">
        <v>6</v>
      </c>
      <c r="F1201">
        <v>0</v>
      </c>
      <c r="G1201">
        <v>0</v>
      </c>
      <c r="H1201">
        <v>0</v>
      </c>
      <c r="I1201">
        <v>0</v>
      </c>
      <c r="J1201">
        <v>0</v>
      </c>
      <c r="K1201">
        <v>0</v>
      </c>
      <c r="L1201">
        <v>0</v>
      </c>
      <c r="M1201">
        <v>4</v>
      </c>
      <c r="N1201">
        <v>0</v>
      </c>
      <c r="O1201">
        <v>1</v>
      </c>
      <c r="P1201">
        <v>1</v>
      </c>
      <c r="Q1201">
        <v>5</v>
      </c>
      <c r="R1201">
        <v>0</v>
      </c>
      <c r="S1201">
        <v>0</v>
      </c>
      <c r="T1201">
        <v>0</v>
      </c>
      <c r="U1201">
        <v>0</v>
      </c>
      <c r="V1201">
        <v>0</v>
      </c>
      <c r="W1201">
        <v>0</v>
      </c>
      <c r="X1201">
        <v>0</v>
      </c>
      <c r="Y1201">
        <v>0</v>
      </c>
    </row>
    <row r="1202" spans="1:25" x14ac:dyDescent="0.25">
      <c r="A1202" t="s">
        <v>25</v>
      </c>
      <c r="B1202" s="5" t="s">
        <v>110</v>
      </c>
      <c r="C1202" s="2">
        <v>43882</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row>
    <row r="1203" spans="1:25" x14ac:dyDescent="0.25">
      <c r="A1203" t="s">
        <v>26</v>
      </c>
      <c r="B1203" s="5" t="s">
        <v>111</v>
      </c>
      <c r="C1203" s="2">
        <v>43882</v>
      </c>
      <c r="D1203">
        <v>87</v>
      </c>
      <c r="E1203">
        <v>63</v>
      </c>
      <c r="F1203">
        <v>3</v>
      </c>
      <c r="G1203">
        <v>5</v>
      </c>
      <c r="H1203">
        <v>2</v>
      </c>
      <c r="I1203">
        <v>3</v>
      </c>
      <c r="J1203">
        <v>12</v>
      </c>
      <c r="K1203">
        <v>0</v>
      </c>
      <c r="L1203">
        <v>3</v>
      </c>
      <c r="M1203">
        <v>1</v>
      </c>
      <c r="N1203">
        <v>3</v>
      </c>
      <c r="O1203">
        <v>0</v>
      </c>
      <c r="P1203">
        <v>0</v>
      </c>
      <c r="Q1203">
        <v>20</v>
      </c>
      <c r="R1203">
        <v>1</v>
      </c>
      <c r="S1203">
        <v>0</v>
      </c>
      <c r="T1203">
        <v>0</v>
      </c>
      <c r="U1203">
        <v>0</v>
      </c>
      <c r="V1203">
        <v>0</v>
      </c>
      <c r="W1203">
        <v>0</v>
      </c>
      <c r="X1203">
        <v>0</v>
      </c>
      <c r="Y1203">
        <v>0</v>
      </c>
    </row>
    <row r="1204" spans="1:25" x14ac:dyDescent="0.25">
      <c r="A1204" t="s">
        <v>27</v>
      </c>
      <c r="B1204" s="5" t="s">
        <v>112</v>
      </c>
      <c r="C1204" s="2">
        <v>43882</v>
      </c>
      <c r="D1204">
        <v>6</v>
      </c>
      <c r="E1204">
        <v>4</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row>
    <row r="1205" spans="1:25" x14ac:dyDescent="0.25">
      <c r="A1205" t="s">
        <v>28</v>
      </c>
      <c r="B1205" s="5" t="s">
        <v>113</v>
      </c>
      <c r="C1205" s="2">
        <v>43882</v>
      </c>
      <c r="D1205">
        <v>101</v>
      </c>
      <c r="E1205">
        <v>76</v>
      </c>
      <c r="F1205">
        <v>4</v>
      </c>
      <c r="G1205">
        <v>2</v>
      </c>
      <c r="H1205">
        <v>1</v>
      </c>
      <c r="I1205">
        <v>4</v>
      </c>
      <c r="J1205">
        <v>14</v>
      </c>
      <c r="K1205">
        <v>0</v>
      </c>
      <c r="L1205">
        <v>4</v>
      </c>
      <c r="M1205">
        <v>2</v>
      </c>
      <c r="N1205">
        <v>5</v>
      </c>
      <c r="O1205">
        <v>0</v>
      </c>
      <c r="P1205">
        <v>0</v>
      </c>
      <c r="Q1205">
        <v>31</v>
      </c>
      <c r="R1205">
        <v>5</v>
      </c>
      <c r="S1205">
        <v>0</v>
      </c>
      <c r="T1205">
        <v>0</v>
      </c>
      <c r="U1205">
        <v>0</v>
      </c>
      <c r="V1205">
        <v>0</v>
      </c>
      <c r="W1205">
        <v>0</v>
      </c>
      <c r="X1205">
        <v>0</v>
      </c>
      <c r="Y1205">
        <v>0</v>
      </c>
    </row>
    <row r="1206" spans="1:25" x14ac:dyDescent="0.25">
      <c r="A1206" t="s">
        <v>29</v>
      </c>
      <c r="B1206" s="5" t="s">
        <v>110</v>
      </c>
      <c r="C1206" s="2">
        <v>43882</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row>
    <row r="1207" spans="1:25" x14ac:dyDescent="0.25">
      <c r="A1207" t="s">
        <v>30</v>
      </c>
      <c r="B1207" s="5" t="s">
        <v>111</v>
      </c>
      <c r="C1207" s="2">
        <v>43882</v>
      </c>
      <c r="D1207">
        <v>6</v>
      </c>
      <c r="E1207">
        <v>0</v>
      </c>
      <c r="F1207">
        <v>0</v>
      </c>
      <c r="G1207">
        <v>0</v>
      </c>
      <c r="H1207">
        <v>0</v>
      </c>
      <c r="I1207">
        <v>0</v>
      </c>
      <c r="J1207">
        <v>1</v>
      </c>
      <c r="K1207">
        <v>1</v>
      </c>
      <c r="L1207">
        <v>0</v>
      </c>
      <c r="M1207">
        <v>6</v>
      </c>
      <c r="N1207">
        <v>0</v>
      </c>
      <c r="O1207">
        <v>0</v>
      </c>
      <c r="P1207">
        <v>0</v>
      </c>
      <c r="Q1207">
        <v>8</v>
      </c>
      <c r="R1207">
        <v>0</v>
      </c>
      <c r="S1207">
        <v>0</v>
      </c>
      <c r="T1207">
        <v>0</v>
      </c>
      <c r="U1207">
        <v>0</v>
      </c>
      <c r="V1207">
        <v>0</v>
      </c>
      <c r="W1207">
        <v>0</v>
      </c>
      <c r="X1207">
        <v>0</v>
      </c>
      <c r="Y1207">
        <v>0</v>
      </c>
    </row>
    <row r="1208" spans="1:25" x14ac:dyDescent="0.25">
      <c r="A1208" t="s">
        <v>31</v>
      </c>
      <c r="B1208" s="5" t="s">
        <v>112</v>
      </c>
      <c r="C1208" s="2">
        <v>43882</v>
      </c>
      <c r="D1208">
        <v>1</v>
      </c>
      <c r="E1208">
        <v>1</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row>
    <row r="1209" spans="1:25" x14ac:dyDescent="0.25">
      <c r="A1209" t="s">
        <v>32</v>
      </c>
      <c r="B1209" s="5" t="s">
        <v>113</v>
      </c>
      <c r="C1209" s="2">
        <v>43882</v>
      </c>
      <c r="D1209">
        <v>7</v>
      </c>
      <c r="E1209">
        <v>3</v>
      </c>
      <c r="F1209">
        <v>1</v>
      </c>
      <c r="G1209">
        <v>1</v>
      </c>
      <c r="H1209">
        <v>1</v>
      </c>
      <c r="I1209">
        <v>1</v>
      </c>
      <c r="J1209">
        <v>2</v>
      </c>
      <c r="K1209">
        <v>2</v>
      </c>
      <c r="L1209">
        <v>1</v>
      </c>
      <c r="M1209">
        <v>17</v>
      </c>
      <c r="N1209">
        <v>0</v>
      </c>
      <c r="O1209">
        <v>0</v>
      </c>
      <c r="P1209">
        <v>0</v>
      </c>
      <c r="Q1209">
        <v>20</v>
      </c>
      <c r="R1209">
        <v>0</v>
      </c>
      <c r="S1209">
        <v>0</v>
      </c>
      <c r="T1209">
        <v>1</v>
      </c>
      <c r="U1209">
        <v>0</v>
      </c>
      <c r="V1209">
        <v>0</v>
      </c>
      <c r="W1209">
        <v>0</v>
      </c>
      <c r="X1209">
        <v>0</v>
      </c>
      <c r="Y1209">
        <v>0</v>
      </c>
    </row>
    <row r="1210" spans="1:25" x14ac:dyDescent="0.25">
      <c r="A1210" t="s">
        <v>33</v>
      </c>
      <c r="B1210" s="5" t="s">
        <v>110</v>
      </c>
      <c r="C1210" s="2">
        <v>43882</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row>
    <row r="1211" spans="1:25" x14ac:dyDescent="0.25">
      <c r="A1211" t="s">
        <v>34</v>
      </c>
      <c r="B1211" s="5" t="s">
        <v>111</v>
      </c>
      <c r="C1211" s="2">
        <v>43882</v>
      </c>
      <c r="D1211">
        <v>69</v>
      </c>
      <c r="E1211">
        <v>65</v>
      </c>
      <c r="F1211">
        <v>3</v>
      </c>
      <c r="G1211">
        <v>5</v>
      </c>
      <c r="H1211">
        <v>0</v>
      </c>
      <c r="I1211">
        <v>3</v>
      </c>
      <c r="J1211">
        <v>3</v>
      </c>
      <c r="K1211">
        <v>0</v>
      </c>
      <c r="L1211">
        <v>3</v>
      </c>
      <c r="M1211">
        <v>0</v>
      </c>
      <c r="N1211">
        <v>2</v>
      </c>
      <c r="O1211">
        <v>0</v>
      </c>
      <c r="P1211">
        <v>0</v>
      </c>
      <c r="Q1211">
        <v>9</v>
      </c>
      <c r="R1211">
        <v>0</v>
      </c>
      <c r="S1211">
        <v>0</v>
      </c>
      <c r="T1211">
        <v>0</v>
      </c>
      <c r="U1211">
        <v>0</v>
      </c>
      <c r="V1211">
        <v>0</v>
      </c>
      <c r="W1211">
        <v>0</v>
      </c>
      <c r="X1211">
        <v>0</v>
      </c>
      <c r="Y1211">
        <v>0</v>
      </c>
    </row>
    <row r="1212" spans="1:25" x14ac:dyDescent="0.25">
      <c r="A1212" t="s">
        <v>35</v>
      </c>
      <c r="B1212" s="5" t="s">
        <v>112</v>
      </c>
      <c r="C1212" s="2">
        <v>43882</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row>
    <row r="1213" spans="1:25" x14ac:dyDescent="0.25">
      <c r="A1213" t="s">
        <v>36</v>
      </c>
      <c r="B1213" s="5" t="s">
        <v>113</v>
      </c>
      <c r="C1213" s="2">
        <v>43882</v>
      </c>
      <c r="D1213">
        <v>82</v>
      </c>
      <c r="E1213">
        <v>60</v>
      </c>
      <c r="F1213">
        <v>8</v>
      </c>
      <c r="G1213">
        <v>5</v>
      </c>
      <c r="H1213">
        <v>2</v>
      </c>
      <c r="I1213">
        <v>8</v>
      </c>
      <c r="J1213">
        <v>8</v>
      </c>
      <c r="K1213">
        <v>0</v>
      </c>
      <c r="L1213">
        <v>8</v>
      </c>
      <c r="M1213">
        <v>0</v>
      </c>
      <c r="N1213">
        <v>2</v>
      </c>
      <c r="O1213">
        <v>0</v>
      </c>
      <c r="P1213">
        <v>0</v>
      </c>
      <c r="Q1213">
        <v>25</v>
      </c>
      <c r="R1213">
        <v>0</v>
      </c>
      <c r="S1213">
        <v>0</v>
      </c>
      <c r="T1213">
        <v>0</v>
      </c>
      <c r="U1213">
        <v>0</v>
      </c>
      <c r="V1213">
        <v>0</v>
      </c>
      <c r="W1213">
        <v>0</v>
      </c>
      <c r="X1213">
        <v>0</v>
      </c>
      <c r="Y1213">
        <v>0</v>
      </c>
    </row>
    <row r="1214" spans="1:25" x14ac:dyDescent="0.25">
      <c r="A1214" t="s">
        <v>37</v>
      </c>
      <c r="B1214" s="5" t="s">
        <v>110</v>
      </c>
      <c r="C1214" s="2">
        <v>43882</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row>
    <row r="1215" spans="1:25" x14ac:dyDescent="0.25">
      <c r="A1215" t="s">
        <v>38</v>
      </c>
      <c r="B1215" s="5" t="s">
        <v>111</v>
      </c>
      <c r="C1215" s="2">
        <v>43882</v>
      </c>
      <c r="D1215">
        <v>52</v>
      </c>
      <c r="E1215">
        <v>30</v>
      </c>
      <c r="F1215">
        <v>0</v>
      </c>
      <c r="G1215">
        <v>3</v>
      </c>
      <c r="H1215">
        <v>0</v>
      </c>
      <c r="I1215">
        <v>0</v>
      </c>
      <c r="J1215">
        <v>2</v>
      </c>
      <c r="K1215">
        <v>0</v>
      </c>
      <c r="L1215">
        <v>0</v>
      </c>
      <c r="M1215">
        <v>0</v>
      </c>
      <c r="N1215">
        <v>0</v>
      </c>
      <c r="O1215">
        <v>0</v>
      </c>
      <c r="P1215">
        <v>0</v>
      </c>
      <c r="Q1215">
        <v>5</v>
      </c>
      <c r="R1215">
        <v>1</v>
      </c>
      <c r="S1215">
        <v>0</v>
      </c>
      <c r="T1215">
        <v>1</v>
      </c>
      <c r="U1215">
        <v>0</v>
      </c>
      <c r="V1215">
        <v>0</v>
      </c>
      <c r="W1215">
        <v>0</v>
      </c>
      <c r="X1215">
        <v>0</v>
      </c>
      <c r="Y1215">
        <v>0</v>
      </c>
    </row>
    <row r="1216" spans="1:25" x14ac:dyDescent="0.25">
      <c r="A1216" t="s">
        <v>39</v>
      </c>
      <c r="B1216" s="5" t="s">
        <v>112</v>
      </c>
      <c r="C1216" s="2">
        <v>43882</v>
      </c>
      <c r="D1216">
        <v>0</v>
      </c>
      <c r="E1216">
        <v>1</v>
      </c>
      <c r="F1216">
        <v>0</v>
      </c>
      <c r="G1216">
        <v>1</v>
      </c>
      <c r="H1216">
        <v>0</v>
      </c>
      <c r="I1216">
        <v>0</v>
      </c>
      <c r="J1216">
        <v>0</v>
      </c>
      <c r="K1216">
        <v>0</v>
      </c>
      <c r="L1216">
        <v>0</v>
      </c>
      <c r="M1216">
        <v>0</v>
      </c>
      <c r="N1216">
        <v>0</v>
      </c>
      <c r="O1216">
        <v>0</v>
      </c>
      <c r="P1216">
        <v>0</v>
      </c>
      <c r="Q1216">
        <v>0</v>
      </c>
      <c r="R1216">
        <v>0</v>
      </c>
      <c r="S1216">
        <v>0</v>
      </c>
      <c r="T1216">
        <v>0</v>
      </c>
      <c r="U1216">
        <v>0</v>
      </c>
      <c r="V1216">
        <v>0</v>
      </c>
      <c r="W1216">
        <v>0</v>
      </c>
      <c r="X1216">
        <v>0</v>
      </c>
      <c r="Y1216">
        <v>0</v>
      </c>
    </row>
    <row r="1217" spans="1:25" x14ac:dyDescent="0.25">
      <c r="A1217" t="s">
        <v>40</v>
      </c>
      <c r="B1217" s="5" t="s">
        <v>113</v>
      </c>
      <c r="C1217" s="2">
        <v>43882</v>
      </c>
      <c r="D1217">
        <v>67</v>
      </c>
      <c r="E1217">
        <v>51</v>
      </c>
      <c r="F1217">
        <v>3</v>
      </c>
      <c r="G1217">
        <v>3</v>
      </c>
      <c r="H1217">
        <v>1</v>
      </c>
      <c r="I1217">
        <v>3</v>
      </c>
      <c r="J1217">
        <v>3</v>
      </c>
      <c r="K1217">
        <v>2</v>
      </c>
      <c r="L1217">
        <v>3</v>
      </c>
      <c r="M1217">
        <v>0</v>
      </c>
      <c r="N1217">
        <v>0</v>
      </c>
      <c r="O1217">
        <v>0</v>
      </c>
      <c r="P1217">
        <v>0</v>
      </c>
      <c r="Q1217">
        <v>30</v>
      </c>
      <c r="R1217">
        <v>5</v>
      </c>
      <c r="S1217">
        <v>0</v>
      </c>
      <c r="T1217">
        <v>1</v>
      </c>
      <c r="U1217">
        <v>0</v>
      </c>
      <c r="V1217">
        <v>0</v>
      </c>
      <c r="W1217">
        <v>0</v>
      </c>
      <c r="X1217">
        <v>0</v>
      </c>
      <c r="Y1217">
        <v>0</v>
      </c>
    </row>
    <row r="1218" spans="1:25" x14ac:dyDescent="0.25">
      <c r="A1218" t="s">
        <v>41</v>
      </c>
      <c r="B1218" s="5" t="s">
        <v>110</v>
      </c>
      <c r="C1218" s="2">
        <v>43882</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row>
    <row r="1219" spans="1:25" x14ac:dyDescent="0.25">
      <c r="A1219" t="s">
        <v>42</v>
      </c>
      <c r="B1219" s="5" t="s">
        <v>111</v>
      </c>
      <c r="C1219" s="2">
        <v>43882</v>
      </c>
      <c r="D1219">
        <v>86</v>
      </c>
      <c r="E1219">
        <v>74</v>
      </c>
      <c r="F1219">
        <v>0</v>
      </c>
      <c r="G1219">
        <v>1</v>
      </c>
      <c r="H1219">
        <v>0</v>
      </c>
      <c r="I1219">
        <v>0</v>
      </c>
      <c r="J1219">
        <v>0</v>
      </c>
      <c r="K1219">
        <v>0</v>
      </c>
      <c r="L1219">
        <v>0</v>
      </c>
      <c r="M1219">
        <v>0</v>
      </c>
      <c r="N1219">
        <v>0</v>
      </c>
      <c r="O1219">
        <v>0</v>
      </c>
      <c r="P1219">
        <v>0</v>
      </c>
      <c r="Q1219">
        <v>4</v>
      </c>
      <c r="R1219">
        <v>1</v>
      </c>
      <c r="S1219">
        <v>2</v>
      </c>
      <c r="T1219">
        <v>2</v>
      </c>
      <c r="U1219">
        <v>0</v>
      </c>
      <c r="V1219">
        <v>0</v>
      </c>
      <c r="W1219">
        <v>0</v>
      </c>
      <c r="X1219">
        <v>0</v>
      </c>
      <c r="Y1219">
        <v>0</v>
      </c>
    </row>
    <row r="1220" spans="1:25" x14ac:dyDescent="0.25">
      <c r="A1220" t="s">
        <v>43</v>
      </c>
      <c r="B1220" s="5" t="s">
        <v>112</v>
      </c>
      <c r="C1220" s="2">
        <v>43882</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row>
    <row r="1221" spans="1:25" x14ac:dyDescent="0.25">
      <c r="A1221" t="s">
        <v>44</v>
      </c>
      <c r="B1221" s="5" t="s">
        <v>113</v>
      </c>
      <c r="C1221" s="2">
        <v>43882</v>
      </c>
      <c r="D1221">
        <v>111</v>
      </c>
      <c r="E1221">
        <v>87</v>
      </c>
      <c r="F1221">
        <v>4</v>
      </c>
      <c r="G1221">
        <v>3</v>
      </c>
      <c r="H1221">
        <v>1</v>
      </c>
      <c r="I1221">
        <v>4</v>
      </c>
      <c r="J1221">
        <v>1</v>
      </c>
      <c r="K1221">
        <v>1</v>
      </c>
      <c r="L1221">
        <v>4</v>
      </c>
      <c r="M1221">
        <v>0</v>
      </c>
      <c r="N1221">
        <v>0</v>
      </c>
      <c r="O1221">
        <v>0</v>
      </c>
      <c r="P1221">
        <v>0</v>
      </c>
      <c r="Q1221">
        <v>11</v>
      </c>
      <c r="R1221">
        <v>3</v>
      </c>
      <c r="S1221">
        <v>9</v>
      </c>
      <c r="T1221">
        <v>0</v>
      </c>
      <c r="U1221">
        <v>0</v>
      </c>
      <c r="V1221">
        <v>0</v>
      </c>
      <c r="W1221">
        <v>0</v>
      </c>
      <c r="X1221">
        <v>0</v>
      </c>
      <c r="Y1221">
        <v>0</v>
      </c>
    </row>
    <row r="1222" spans="1:25" x14ac:dyDescent="0.25">
      <c r="A1222" t="s">
        <v>45</v>
      </c>
      <c r="B1222" s="5" t="s">
        <v>110</v>
      </c>
      <c r="C1222" s="2">
        <v>43882</v>
      </c>
      <c r="D1222">
        <v>0</v>
      </c>
      <c r="E1222">
        <v>1</v>
      </c>
      <c r="F1222">
        <v>0</v>
      </c>
      <c r="G1222">
        <v>1</v>
      </c>
      <c r="H1222">
        <v>0</v>
      </c>
      <c r="I1222">
        <v>0</v>
      </c>
      <c r="J1222">
        <v>0</v>
      </c>
      <c r="K1222">
        <v>0</v>
      </c>
      <c r="L1222">
        <v>0</v>
      </c>
      <c r="M1222">
        <v>0</v>
      </c>
      <c r="N1222">
        <v>0</v>
      </c>
      <c r="O1222">
        <v>0</v>
      </c>
      <c r="P1222">
        <v>0</v>
      </c>
      <c r="Q1222">
        <v>0</v>
      </c>
      <c r="R1222">
        <v>0</v>
      </c>
      <c r="S1222">
        <v>0</v>
      </c>
      <c r="T1222">
        <v>0</v>
      </c>
      <c r="U1222">
        <v>0</v>
      </c>
      <c r="V1222">
        <v>0</v>
      </c>
      <c r="W1222">
        <v>0</v>
      </c>
      <c r="X1222">
        <v>0</v>
      </c>
      <c r="Y1222">
        <v>0</v>
      </c>
    </row>
    <row r="1223" spans="1:25" x14ac:dyDescent="0.25">
      <c r="A1223" t="s">
        <v>46</v>
      </c>
      <c r="B1223" s="5" t="s">
        <v>111</v>
      </c>
      <c r="C1223" s="2">
        <v>43882</v>
      </c>
      <c r="D1223">
        <v>64</v>
      </c>
      <c r="E1223">
        <v>55</v>
      </c>
      <c r="F1223">
        <v>1</v>
      </c>
      <c r="G1223">
        <v>2</v>
      </c>
      <c r="H1223">
        <v>1</v>
      </c>
      <c r="I1223">
        <v>1</v>
      </c>
      <c r="J1223">
        <v>1</v>
      </c>
      <c r="K1223">
        <v>1</v>
      </c>
      <c r="L1223">
        <v>1</v>
      </c>
      <c r="M1223">
        <v>1</v>
      </c>
      <c r="N1223">
        <v>0</v>
      </c>
      <c r="O1223">
        <v>0</v>
      </c>
      <c r="P1223">
        <v>0</v>
      </c>
      <c r="Q1223">
        <v>14</v>
      </c>
      <c r="R1223">
        <v>0</v>
      </c>
      <c r="S1223">
        <v>0</v>
      </c>
      <c r="T1223">
        <v>0</v>
      </c>
      <c r="U1223">
        <v>0</v>
      </c>
      <c r="V1223">
        <v>0</v>
      </c>
      <c r="W1223">
        <v>0</v>
      </c>
      <c r="X1223">
        <v>0</v>
      </c>
      <c r="Y1223">
        <v>0</v>
      </c>
    </row>
    <row r="1224" spans="1:25" x14ac:dyDescent="0.25">
      <c r="A1224" t="s">
        <v>47</v>
      </c>
      <c r="B1224" s="5" t="s">
        <v>112</v>
      </c>
      <c r="C1224" s="2">
        <v>43882</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row>
    <row r="1225" spans="1:25" x14ac:dyDescent="0.25">
      <c r="A1225" t="s">
        <v>48</v>
      </c>
      <c r="B1225" s="5" t="s">
        <v>113</v>
      </c>
      <c r="C1225" s="2">
        <v>43882</v>
      </c>
      <c r="D1225">
        <v>78</v>
      </c>
      <c r="E1225">
        <v>56</v>
      </c>
      <c r="F1225">
        <v>5</v>
      </c>
      <c r="G1225">
        <v>3</v>
      </c>
      <c r="H1225">
        <v>1</v>
      </c>
      <c r="I1225">
        <v>5</v>
      </c>
      <c r="J1225">
        <v>8</v>
      </c>
      <c r="K1225">
        <v>9</v>
      </c>
      <c r="L1225">
        <v>5</v>
      </c>
      <c r="M1225">
        <v>1</v>
      </c>
      <c r="N1225">
        <v>4</v>
      </c>
      <c r="O1225">
        <v>0</v>
      </c>
      <c r="P1225">
        <v>0</v>
      </c>
      <c r="Q1225">
        <v>32</v>
      </c>
      <c r="R1225">
        <v>1</v>
      </c>
      <c r="S1225">
        <v>0</v>
      </c>
      <c r="T1225">
        <v>1</v>
      </c>
      <c r="U1225">
        <v>0</v>
      </c>
      <c r="V1225">
        <v>0</v>
      </c>
      <c r="W1225">
        <v>0</v>
      </c>
      <c r="X1225">
        <v>0</v>
      </c>
      <c r="Y1225">
        <v>0</v>
      </c>
    </row>
    <row r="1226" spans="1:25" x14ac:dyDescent="0.25">
      <c r="A1226" t="s">
        <v>49</v>
      </c>
      <c r="B1226" s="5" t="s">
        <v>110</v>
      </c>
      <c r="C1226" s="2">
        <v>43882</v>
      </c>
      <c r="D1226">
        <v>0</v>
      </c>
      <c r="E1226">
        <v>3</v>
      </c>
      <c r="F1226">
        <v>0</v>
      </c>
      <c r="G1226">
        <v>2</v>
      </c>
      <c r="H1226">
        <v>0</v>
      </c>
      <c r="I1226">
        <v>0</v>
      </c>
      <c r="J1226">
        <v>4</v>
      </c>
      <c r="K1226">
        <v>0</v>
      </c>
      <c r="L1226">
        <v>0</v>
      </c>
      <c r="M1226">
        <v>8</v>
      </c>
      <c r="N1226">
        <v>0</v>
      </c>
      <c r="O1226">
        <v>59</v>
      </c>
      <c r="P1226">
        <v>42</v>
      </c>
      <c r="Q1226">
        <v>1</v>
      </c>
      <c r="R1226">
        <v>0</v>
      </c>
      <c r="S1226">
        <v>0</v>
      </c>
      <c r="T1226">
        <v>0</v>
      </c>
      <c r="U1226">
        <v>0</v>
      </c>
      <c r="V1226">
        <v>0</v>
      </c>
      <c r="W1226">
        <v>0</v>
      </c>
      <c r="X1226">
        <v>0</v>
      </c>
      <c r="Y1226">
        <v>0</v>
      </c>
    </row>
    <row r="1227" spans="1:25" x14ac:dyDescent="0.25">
      <c r="A1227" t="s">
        <v>50</v>
      </c>
      <c r="B1227" s="5" t="s">
        <v>111</v>
      </c>
      <c r="C1227" s="2">
        <v>43882</v>
      </c>
      <c r="D1227">
        <v>97</v>
      </c>
      <c r="E1227">
        <v>90</v>
      </c>
      <c r="F1227">
        <v>3</v>
      </c>
      <c r="G1227">
        <v>10</v>
      </c>
      <c r="H1227">
        <v>1</v>
      </c>
      <c r="I1227">
        <v>3</v>
      </c>
      <c r="J1227">
        <v>13</v>
      </c>
      <c r="K1227">
        <v>5</v>
      </c>
      <c r="L1227">
        <v>3</v>
      </c>
      <c r="M1227">
        <v>264</v>
      </c>
      <c r="N1227">
        <v>0</v>
      </c>
      <c r="O1227">
        <v>364</v>
      </c>
      <c r="P1227">
        <v>275</v>
      </c>
      <c r="Q1227">
        <v>39</v>
      </c>
      <c r="R1227">
        <v>0</v>
      </c>
      <c r="S1227">
        <v>0</v>
      </c>
      <c r="T1227">
        <v>0</v>
      </c>
      <c r="U1227">
        <v>0</v>
      </c>
      <c r="V1227">
        <v>0</v>
      </c>
      <c r="W1227">
        <v>0</v>
      </c>
      <c r="X1227">
        <v>0</v>
      </c>
      <c r="Y1227">
        <v>0</v>
      </c>
    </row>
    <row r="1228" spans="1:25" x14ac:dyDescent="0.25">
      <c r="A1228" t="s">
        <v>51</v>
      </c>
      <c r="B1228" s="5" t="s">
        <v>112</v>
      </c>
      <c r="C1228" s="2">
        <v>43882</v>
      </c>
      <c r="D1228">
        <v>2</v>
      </c>
      <c r="E1228">
        <v>0</v>
      </c>
      <c r="F1228">
        <v>0</v>
      </c>
      <c r="G1228">
        <v>0</v>
      </c>
      <c r="H1228">
        <v>0</v>
      </c>
      <c r="I1228">
        <v>0</v>
      </c>
      <c r="J1228">
        <v>2</v>
      </c>
      <c r="K1228">
        <v>0</v>
      </c>
      <c r="L1228">
        <v>0</v>
      </c>
      <c r="M1228">
        <v>10</v>
      </c>
      <c r="N1228">
        <v>1</v>
      </c>
      <c r="O1228">
        <v>49</v>
      </c>
      <c r="P1228">
        <v>35</v>
      </c>
      <c r="Q1228">
        <v>8</v>
      </c>
      <c r="R1228">
        <v>0</v>
      </c>
      <c r="S1228">
        <v>0</v>
      </c>
      <c r="T1228">
        <v>0</v>
      </c>
      <c r="U1228">
        <v>0</v>
      </c>
      <c r="V1228">
        <v>0</v>
      </c>
      <c r="W1228">
        <v>0</v>
      </c>
      <c r="X1228">
        <v>0</v>
      </c>
      <c r="Y1228">
        <v>0</v>
      </c>
    </row>
    <row r="1229" spans="1:25" x14ac:dyDescent="0.25">
      <c r="A1229" t="s">
        <v>52</v>
      </c>
      <c r="B1229" s="5" t="s">
        <v>113</v>
      </c>
      <c r="C1229" s="2">
        <v>43882</v>
      </c>
      <c r="D1229">
        <v>124</v>
      </c>
      <c r="E1229">
        <v>127</v>
      </c>
      <c r="F1229">
        <v>3</v>
      </c>
      <c r="G1229">
        <v>4</v>
      </c>
      <c r="H1229">
        <v>0</v>
      </c>
      <c r="I1229">
        <v>3</v>
      </c>
      <c r="J1229">
        <v>16</v>
      </c>
      <c r="K1229">
        <v>10</v>
      </c>
      <c r="L1229">
        <v>3</v>
      </c>
      <c r="M1229">
        <v>701</v>
      </c>
      <c r="N1229">
        <v>7</v>
      </c>
      <c r="O1229">
        <v>673</v>
      </c>
      <c r="P1229">
        <v>538</v>
      </c>
      <c r="Q1229">
        <v>115</v>
      </c>
      <c r="R1229">
        <v>0</v>
      </c>
      <c r="S1229">
        <v>0</v>
      </c>
      <c r="T1229">
        <v>2</v>
      </c>
      <c r="U1229">
        <v>0</v>
      </c>
      <c r="V1229">
        <v>0</v>
      </c>
      <c r="W1229">
        <v>0</v>
      </c>
      <c r="X1229">
        <v>0</v>
      </c>
      <c r="Y1229">
        <v>0</v>
      </c>
    </row>
    <row r="1230" spans="1:25" x14ac:dyDescent="0.25">
      <c r="A1230" t="s">
        <v>53</v>
      </c>
      <c r="B1230" s="5" t="s">
        <v>110</v>
      </c>
      <c r="C1230" s="2">
        <v>43882</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row>
    <row r="1231" spans="1:25" x14ac:dyDescent="0.25">
      <c r="A1231" t="s">
        <v>54</v>
      </c>
      <c r="B1231" s="5" t="s">
        <v>111</v>
      </c>
      <c r="C1231" s="2">
        <v>43882</v>
      </c>
      <c r="D1231">
        <v>155</v>
      </c>
      <c r="E1231">
        <v>101</v>
      </c>
      <c r="F1231">
        <v>3</v>
      </c>
      <c r="G1231">
        <v>3</v>
      </c>
      <c r="H1231">
        <v>0</v>
      </c>
      <c r="I1231">
        <v>3</v>
      </c>
      <c r="J1231">
        <v>3</v>
      </c>
      <c r="K1231">
        <v>2</v>
      </c>
      <c r="L1231">
        <v>3</v>
      </c>
      <c r="M1231">
        <v>0</v>
      </c>
      <c r="N1231">
        <v>1</v>
      </c>
      <c r="O1231">
        <v>0</v>
      </c>
      <c r="P1231">
        <v>0</v>
      </c>
      <c r="Q1231">
        <v>10</v>
      </c>
      <c r="R1231">
        <v>0</v>
      </c>
      <c r="S1231">
        <v>0</v>
      </c>
      <c r="T1231">
        <v>0</v>
      </c>
      <c r="U1231">
        <v>0</v>
      </c>
      <c r="V1231">
        <v>0</v>
      </c>
      <c r="W1231">
        <v>0</v>
      </c>
      <c r="X1231">
        <v>0</v>
      </c>
      <c r="Y1231">
        <v>0</v>
      </c>
    </row>
    <row r="1232" spans="1:25" x14ac:dyDescent="0.25">
      <c r="A1232" t="s">
        <v>55</v>
      </c>
      <c r="B1232" s="5" t="s">
        <v>112</v>
      </c>
      <c r="C1232" s="2">
        <v>43882</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row>
    <row r="1233" spans="1:25" x14ac:dyDescent="0.25">
      <c r="A1233" t="s">
        <v>56</v>
      </c>
      <c r="B1233" s="5" t="s">
        <v>113</v>
      </c>
      <c r="C1233" s="2">
        <v>43882</v>
      </c>
      <c r="D1233">
        <v>156</v>
      </c>
      <c r="E1233">
        <v>111</v>
      </c>
      <c r="F1233">
        <v>6</v>
      </c>
      <c r="G1233">
        <v>3</v>
      </c>
      <c r="H1233">
        <v>2</v>
      </c>
      <c r="I1233">
        <v>6</v>
      </c>
      <c r="J1233">
        <v>5</v>
      </c>
      <c r="K1233">
        <v>3</v>
      </c>
      <c r="L1233">
        <v>6</v>
      </c>
      <c r="M1233">
        <v>1</v>
      </c>
      <c r="N1233">
        <v>2</v>
      </c>
      <c r="O1233">
        <v>0</v>
      </c>
      <c r="P1233">
        <v>0</v>
      </c>
      <c r="Q1233">
        <v>21</v>
      </c>
      <c r="R1233">
        <v>0</v>
      </c>
      <c r="S1233">
        <v>2</v>
      </c>
      <c r="T1233">
        <v>0</v>
      </c>
      <c r="U1233">
        <v>0</v>
      </c>
      <c r="V1233">
        <v>0</v>
      </c>
      <c r="W1233">
        <v>0</v>
      </c>
      <c r="X1233">
        <v>0</v>
      </c>
      <c r="Y1233">
        <v>0</v>
      </c>
    </row>
    <row r="1234" spans="1:25" x14ac:dyDescent="0.25">
      <c r="A1234" t="s">
        <v>57</v>
      </c>
      <c r="B1234" s="5" t="s">
        <v>110</v>
      </c>
      <c r="C1234" s="2">
        <v>43882</v>
      </c>
      <c r="D1234">
        <v>16</v>
      </c>
      <c r="E1234">
        <v>3</v>
      </c>
      <c r="F1234">
        <v>0</v>
      </c>
      <c r="G1234">
        <v>0</v>
      </c>
      <c r="H1234">
        <v>0</v>
      </c>
      <c r="I1234">
        <v>0</v>
      </c>
      <c r="J1234">
        <v>0</v>
      </c>
      <c r="K1234">
        <v>0</v>
      </c>
      <c r="L1234">
        <v>0</v>
      </c>
      <c r="M1234">
        <v>0</v>
      </c>
      <c r="N1234">
        <v>0</v>
      </c>
      <c r="O1234">
        <v>0</v>
      </c>
      <c r="P1234">
        <v>0</v>
      </c>
      <c r="Q1234">
        <v>4</v>
      </c>
      <c r="R1234">
        <v>0</v>
      </c>
      <c r="S1234">
        <v>0</v>
      </c>
      <c r="T1234">
        <v>0</v>
      </c>
      <c r="U1234">
        <v>0</v>
      </c>
      <c r="V1234">
        <v>0</v>
      </c>
      <c r="W1234">
        <v>0</v>
      </c>
      <c r="X1234">
        <v>0</v>
      </c>
      <c r="Y1234">
        <v>0</v>
      </c>
    </row>
    <row r="1235" spans="1:25" x14ac:dyDescent="0.25">
      <c r="A1235" t="s">
        <v>58</v>
      </c>
      <c r="B1235" s="5" t="s">
        <v>111</v>
      </c>
      <c r="C1235" s="2">
        <v>43882</v>
      </c>
      <c r="D1235">
        <v>21</v>
      </c>
      <c r="E1235">
        <v>11</v>
      </c>
      <c r="F1235">
        <v>0</v>
      </c>
      <c r="G1235">
        <v>5</v>
      </c>
      <c r="H1235">
        <v>0</v>
      </c>
      <c r="I1235">
        <v>0</v>
      </c>
      <c r="J1235">
        <v>7</v>
      </c>
      <c r="K1235">
        <v>7</v>
      </c>
      <c r="L1235">
        <v>0</v>
      </c>
      <c r="M1235">
        <v>4</v>
      </c>
      <c r="N1235">
        <v>10</v>
      </c>
      <c r="O1235">
        <v>1</v>
      </c>
      <c r="P1235">
        <v>1</v>
      </c>
      <c r="Q1235">
        <v>23</v>
      </c>
      <c r="R1235">
        <v>13</v>
      </c>
      <c r="S1235">
        <v>0</v>
      </c>
      <c r="T1235">
        <v>2</v>
      </c>
      <c r="U1235">
        <v>0</v>
      </c>
      <c r="V1235">
        <v>0</v>
      </c>
      <c r="W1235">
        <v>0</v>
      </c>
      <c r="X1235">
        <v>0</v>
      </c>
      <c r="Y1235">
        <v>0</v>
      </c>
    </row>
    <row r="1236" spans="1:25" x14ac:dyDescent="0.25">
      <c r="A1236" t="s">
        <v>59</v>
      </c>
      <c r="B1236" s="5" t="s">
        <v>112</v>
      </c>
      <c r="C1236" s="2">
        <v>43882</v>
      </c>
      <c r="D1236">
        <v>16</v>
      </c>
      <c r="E1236">
        <v>1</v>
      </c>
      <c r="F1236">
        <v>0</v>
      </c>
      <c r="G1236">
        <v>0</v>
      </c>
      <c r="H1236">
        <v>0</v>
      </c>
      <c r="I1236">
        <v>0</v>
      </c>
      <c r="J1236">
        <v>0</v>
      </c>
      <c r="K1236">
        <v>0</v>
      </c>
      <c r="L1236">
        <v>0</v>
      </c>
      <c r="M1236">
        <v>0</v>
      </c>
      <c r="N1236">
        <v>0</v>
      </c>
      <c r="O1236">
        <v>0</v>
      </c>
      <c r="P1236">
        <v>0</v>
      </c>
      <c r="Q1236">
        <v>3</v>
      </c>
      <c r="R1236">
        <v>0</v>
      </c>
      <c r="S1236">
        <v>0</v>
      </c>
      <c r="T1236">
        <v>0</v>
      </c>
      <c r="U1236">
        <v>0</v>
      </c>
      <c r="V1236">
        <v>0</v>
      </c>
      <c r="W1236">
        <v>0</v>
      </c>
      <c r="X1236">
        <v>0</v>
      </c>
      <c r="Y1236">
        <v>0</v>
      </c>
    </row>
    <row r="1237" spans="1:25" x14ac:dyDescent="0.25">
      <c r="A1237" t="s">
        <v>60</v>
      </c>
      <c r="B1237" s="5" t="s">
        <v>113</v>
      </c>
      <c r="C1237" s="2">
        <v>43882</v>
      </c>
      <c r="D1237">
        <v>29</v>
      </c>
      <c r="E1237">
        <v>20</v>
      </c>
      <c r="F1237">
        <v>0</v>
      </c>
      <c r="G1237">
        <v>6</v>
      </c>
      <c r="H1237">
        <v>0</v>
      </c>
      <c r="I1237">
        <v>0</v>
      </c>
      <c r="J1237">
        <v>5</v>
      </c>
      <c r="K1237">
        <v>5</v>
      </c>
      <c r="L1237">
        <v>0</v>
      </c>
      <c r="M1237">
        <v>4</v>
      </c>
      <c r="N1237">
        <v>14</v>
      </c>
      <c r="O1237">
        <v>0</v>
      </c>
      <c r="P1237">
        <v>0</v>
      </c>
      <c r="Q1237">
        <v>37</v>
      </c>
      <c r="R1237">
        <v>9</v>
      </c>
      <c r="S1237">
        <v>3</v>
      </c>
      <c r="T1237">
        <v>8</v>
      </c>
      <c r="U1237">
        <v>0</v>
      </c>
      <c r="V1237">
        <v>0</v>
      </c>
      <c r="W1237">
        <v>0</v>
      </c>
      <c r="X1237">
        <v>0</v>
      </c>
      <c r="Y1237">
        <v>0</v>
      </c>
    </row>
    <row r="1238" spans="1:25" x14ac:dyDescent="0.25">
      <c r="A1238" t="s">
        <v>61</v>
      </c>
      <c r="B1238" s="5" t="s">
        <v>110</v>
      </c>
      <c r="C1238" s="2">
        <v>43882</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row>
    <row r="1239" spans="1:25" x14ac:dyDescent="0.25">
      <c r="A1239" t="s">
        <v>62</v>
      </c>
      <c r="B1239" s="5" t="s">
        <v>111</v>
      </c>
      <c r="C1239" s="2">
        <v>43882</v>
      </c>
      <c r="D1239">
        <v>245</v>
      </c>
      <c r="E1239">
        <v>184</v>
      </c>
      <c r="F1239">
        <v>3</v>
      </c>
      <c r="G1239">
        <v>5</v>
      </c>
      <c r="H1239">
        <v>0</v>
      </c>
      <c r="I1239">
        <v>3</v>
      </c>
      <c r="J1239">
        <v>0</v>
      </c>
      <c r="K1239">
        <v>0</v>
      </c>
      <c r="L1239">
        <v>3</v>
      </c>
      <c r="M1239">
        <v>0</v>
      </c>
      <c r="N1239">
        <v>3</v>
      </c>
      <c r="O1239">
        <v>0</v>
      </c>
      <c r="P1239">
        <v>0</v>
      </c>
      <c r="Q1239">
        <v>18</v>
      </c>
      <c r="R1239">
        <v>0</v>
      </c>
      <c r="S1239">
        <v>0</v>
      </c>
      <c r="T1239">
        <v>0</v>
      </c>
      <c r="U1239">
        <v>0</v>
      </c>
      <c r="V1239">
        <v>0</v>
      </c>
      <c r="W1239">
        <v>0</v>
      </c>
      <c r="X1239">
        <v>0</v>
      </c>
      <c r="Y1239">
        <v>0</v>
      </c>
    </row>
    <row r="1240" spans="1:25" x14ac:dyDescent="0.25">
      <c r="A1240" t="s">
        <v>63</v>
      </c>
      <c r="B1240" s="5" t="s">
        <v>112</v>
      </c>
      <c r="C1240" s="2">
        <v>43882</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row>
    <row r="1241" spans="1:25" x14ac:dyDescent="0.25">
      <c r="A1241" t="s">
        <v>64</v>
      </c>
      <c r="B1241" s="5" t="s">
        <v>113</v>
      </c>
      <c r="C1241" s="2">
        <v>43882</v>
      </c>
      <c r="D1241">
        <v>324</v>
      </c>
      <c r="E1241">
        <v>255</v>
      </c>
      <c r="F1241">
        <v>9</v>
      </c>
      <c r="G1241">
        <v>7</v>
      </c>
      <c r="H1241">
        <v>4</v>
      </c>
      <c r="I1241">
        <v>8</v>
      </c>
      <c r="J1241">
        <v>0</v>
      </c>
      <c r="K1241">
        <v>0</v>
      </c>
      <c r="L1241">
        <v>8</v>
      </c>
      <c r="M1241">
        <v>0</v>
      </c>
      <c r="N1241">
        <v>10</v>
      </c>
      <c r="O1241">
        <v>0</v>
      </c>
      <c r="P1241">
        <v>0</v>
      </c>
      <c r="Q1241">
        <v>37</v>
      </c>
      <c r="R1241">
        <v>2</v>
      </c>
      <c r="S1241">
        <v>0</v>
      </c>
      <c r="T1241">
        <v>0</v>
      </c>
      <c r="U1241">
        <v>0</v>
      </c>
      <c r="V1241">
        <v>0</v>
      </c>
      <c r="W1241">
        <v>0</v>
      </c>
      <c r="X1241">
        <v>0</v>
      </c>
      <c r="Y1241">
        <v>0</v>
      </c>
    </row>
    <row r="1242" spans="1:25" x14ac:dyDescent="0.25">
      <c r="A1242" t="s">
        <v>65</v>
      </c>
      <c r="B1242" s="5" t="s">
        <v>110</v>
      </c>
      <c r="C1242" s="2">
        <v>43882</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row>
    <row r="1243" spans="1:25" x14ac:dyDescent="0.25">
      <c r="A1243" t="s">
        <v>66</v>
      </c>
      <c r="B1243" s="5" t="s">
        <v>111</v>
      </c>
      <c r="C1243" s="2">
        <v>43882</v>
      </c>
      <c r="D1243">
        <v>126</v>
      </c>
      <c r="E1243">
        <v>92</v>
      </c>
      <c r="F1243">
        <v>2</v>
      </c>
      <c r="G1243">
        <v>9</v>
      </c>
      <c r="H1243">
        <v>2</v>
      </c>
      <c r="I1243">
        <v>3</v>
      </c>
      <c r="J1243">
        <v>11</v>
      </c>
      <c r="K1243">
        <v>3</v>
      </c>
      <c r="L1243">
        <v>3</v>
      </c>
      <c r="M1243">
        <v>0</v>
      </c>
      <c r="N1243">
        <v>0</v>
      </c>
      <c r="O1243">
        <v>0</v>
      </c>
      <c r="P1243">
        <v>0</v>
      </c>
      <c r="Q1243">
        <v>15</v>
      </c>
      <c r="R1243">
        <v>0</v>
      </c>
      <c r="S1243">
        <v>0</v>
      </c>
      <c r="T1243">
        <v>2</v>
      </c>
      <c r="U1243">
        <v>0</v>
      </c>
      <c r="V1243">
        <v>0</v>
      </c>
      <c r="W1243">
        <v>0</v>
      </c>
      <c r="X1243">
        <v>0</v>
      </c>
      <c r="Y1243">
        <v>0</v>
      </c>
    </row>
    <row r="1244" spans="1:25" x14ac:dyDescent="0.25">
      <c r="A1244" t="s">
        <v>67</v>
      </c>
      <c r="B1244" s="5" t="s">
        <v>112</v>
      </c>
      <c r="C1244" s="2">
        <v>43882</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row>
    <row r="1245" spans="1:25" x14ac:dyDescent="0.25">
      <c r="A1245" t="s">
        <v>68</v>
      </c>
      <c r="B1245" s="5" t="s">
        <v>113</v>
      </c>
      <c r="C1245" s="2">
        <v>43882</v>
      </c>
      <c r="D1245">
        <v>153</v>
      </c>
      <c r="E1245">
        <v>106</v>
      </c>
      <c r="F1245">
        <v>7</v>
      </c>
      <c r="G1245">
        <v>7</v>
      </c>
      <c r="H1245">
        <v>3</v>
      </c>
      <c r="I1245">
        <v>8</v>
      </c>
      <c r="J1245">
        <v>24</v>
      </c>
      <c r="K1245">
        <v>9</v>
      </c>
      <c r="L1245">
        <v>8</v>
      </c>
      <c r="M1245">
        <v>0</v>
      </c>
      <c r="N1245">
        <v>5</v>
      </c>
      <c r="O1245">
        <v>1</v>
      </c>
      <c r="P1245">
        <v>1</v>
      </c>
      <c r="Q1245">
        <v>33</v>
      </c>
      <c r="R1245">
        <v>11</v>
      </c>
      <c r="S1245">
        <v>3</v>
      </c>
      <c r="T1245">
        <v>1</v>
      </c>
      <c r="U1245">
        <v>0</v>
      </c>
      <c r="V1245">
        <v>0</v>
      </c>
      <c r="W1245">
        <v>0</v>
      </c>
      <c r="X1245">
        <v>0</v>
      </c>
      <c r="Y1245">
        <v>0</v>
      </c>
    </row>
    <row r="1246" spans="1:25" x14ac:dyDescent="0.25">
      <c r="A1246" t="s">
        <v>69</v>
      </c>
      <c r="B1246" s="5" t="s">
        <v>110</v>
      </c>
      <c r="C1246" s="2">
        <v>43882</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row>
    <row r="1247" spans="1:25" x14ac:dyDescent="0.25">
      <c r="A1247" t="s">
        <v>70</v>
      </c>
      <c r="B1247" s="5" t="s">
        <v>111</v>
      </c>
      <c r="C1247" s="2">
        <v>43882</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row>
    <row r="1248" spans="1:25" x14ac:dyDescent="0.25">
      <c r="A1248" t="s">
        <v>71</v>
      </c>
      <c r="B1248" s="5" t="s">
        <v>112</v>
      </c>
      <c r="C1248" s="2">
        <v>43882</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row>
    <row r="1249" spans="1:25" x14ac:dyDescent="0.25">
      <c r="A1249" t="s">
        <v>72</v>
      </c>
      <c r="B1249" s="5" t="s">
        <v>113</v>
      </c>
      <c r="C1249" s="2">
        <v>43882</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row>
    <row r="1250" spans="1:25" x14ac:dyDescent="0.25">
      <c r="A1250" t="s">
        <v>73</v>
      </c>
      <c r="B1250" s="5" t="s">
        <v>110</v>
      </c>
      <c r="C1250" s="2">
        <v>43882</v>
      </c>
      <c r="D1250">
        <v>0</v>
      </c>
      <c r="E1250">
        <v>3</v>
      </c>
      <c r="F1250">
        <v>0</v>
      </c>
      <c r="G1250">
        <v>2</v>
      </c>
      <c r="H1250">
        <v>0</v>
      </c>
      <c r="I1250">
        <v>0</v>
      </c>
      <c r="J1250">
        <v>0</v>
      </c>
      <c r="K1250">
        <v>0</v>
      </c>
      <c r="L1250">
        <v>0</v>
      </c>
      <c r="M1250">
        <v>0</v>
      </c>
      <c r="N1250">
        <v>0</v>
      </c>
      <c r="O1250">
        <v>0</v>
      </c>
      <c r="P1250">
        <v>0</v>
      </c>
      <c r="Q1250">
        <v>0</v>
      </c>
      <c r="R1250">
        <v>0</v>
      </c>
      <c r="S1250">
        <v>0</v>
      </c>
      <c r="T1250">
        <v>1</v>
      </c>
      <c r="U1250">
        <v>0</v>
      </c>
      <c r="V1250">
        <v>0</v>
      </c>
      <c r="W1250">
        <v>0</v>
      </c>
      <c r="X1250">
        <v>0</v>
      </c>
      <c r="Y1250">
        <v>0</v>
      </c>
    </row>
    <row r="1251" spans="1:25" x14ac:dyDescent="0.25">
      <c r="A1251" t="s">
        <v>74</v>
      </c>
      <c r="B1251" s="5" t="s">
        <v>111</v>
      </c>
      <c r="C1251" s="2">
        <v>43882</v>
      </c>
      <c r="D1251">
        <v>40</v>
      </c>
      <c r="E1251">
        <v>34</v>
      </c>
      <c r="F1251">
        <v>0</v>
      </c>
      <c r="G1251">
        <v>5</v>
      </c>
      <c r="H1251">
        <v>0</v>
      </c>
      <c r="I1251">
        <v>0</v>
      </c>
      <c r="J1251">
        <v>0</v>
      </c>
      <c r="K1251">
        <v>0</v>
      </c>
      <c r="L1251">
        <v>0</v>
      </c>
      <c r="M1251">
        <v>0</v>
      </c>
      <c r="N1251">
        <v>0</v>
      </c>
      <c r="O1251">
        <v>0</v>
      </c>
      <c r="P1251">
        <v>0</v>
      </c>
      <c r="Q1251">
        <v>16</v>
      </c>
      <c r="R1251">
        <v>3</v>
      </c>
      <c r="S1251">
        <v>18</v>
      </c>
      <c r="T1251">
        <v>0</v>
      </c>
      <c r="U1251">
        <v>0</v>
      </c>
      <c r="V1251">
        <v>0</v>
      </c>
      <c r="W1251">
        <v>0</v>
      </c>
      <c r="X1251">
        <v>0</v>
      </c>
      <c r="Y1251">
        <v>0</v>
      </c>
    </row>
    <row r="1252" spans="1:25" x14ac:dyDescent="0.25">
      <c r="A1252" t="s">
        <v>75</v>
      </c>
      <c r="B1252" s="5" t="s">
        <v>112</v>
      </c>
      <c r="C1252" s="2">
        <v>43882</v>
      </c>
      <c r="D1252">
        <v>0</v>
      </c>
      <c r="E1252">
        <v>2</v>
      </c>
      <c r="F1252">
        <v>0</v>
      </c>
      <c r="G1252">
        <v>2</v>
      </c>
      <c r="H1252">
        <v>0</v>
      </c>
      <c r="I1252">
        <v>0</v>
      </c>
      <c r="J1252">
        <v>0</v>
      </c>
      <c r="K1252">
        <v>0</v>
      </c>
      <c r="L1252">
        <v>0</v>
      </c>
      <c r="M1252">
        <v>0</v>
      </c>
      <c r="N1252">
        <v>0</v>
      </c>
      <c r="O1252">
        <v>0</v>
      </c>
      <c r="P1252">
        <v>0</v>
      </c>
      <c r="Q1252">
        <v>0</v>
      </c>
      <c r="R1252">
        <v>0</v>
      </c>
      <c r="S1252">
        <v>0</v>
      </c>
      <c r="T1252">
        <v>1</v>
      </c>
      <c r="U1252">
        <v>0</v>
      </c>
      <c r="V1252">
        <v>0</v>
      </c>
      <c r="W1252">
        <v>0</v>
      </c>
      <c r="X1252">
        <v>0</v>
      </c>
      <c r="Y1252">
        <v>0</v>
      </c>
    </row>
    <row r="1253" spans="1:25" x14ac:dyDescent="0.25">
      <c r="A1253" t="s">
        <v>76</v>
      </c>
      <c r="B1253" s="5" t="s">
        <v>113</v>
      </c>
      <c r="C1253" s="2">
        <v>43882</v>
      </c>
      <c r="D1253">
        <v>67</v>
      </c>
      <c r="E1253">
        <v>51</v>
      </c>
      <c r="F1253">
        <v>6</v>
      </c>
      <c r="G1253">
        <v>4</v>
      </c>
      <c r="H1253">
        <v>3</v>
      </c>
      <c r="I1253">
        <v>6</v>
      </c>
      <c r="J1253">
        <v>6</v>
      </c>
      <c r="K1253">
        <v>4</v>
      </c>
      <c r="L1253">
        <v>6</v>
      </c>
      <c r="M1253">
        <v>1</v>
      </c>
      <c r="N1253">
        <v>2</v>
      </c>
      <c r="O1253">
        <v>3</v>
      </c>
      <c r="P1253">
        <v>2</v>
      </c>
      <c r="Q1253">
        <v>27</v>
      </c>
      <c r="R1253">
        <v>2</v>
      </c>
      <c r="S1253">
        <v>37</v>
      </c>
      <c r="T1253">
        <v>1</v>
      </c>
      <c r="U1253">
        <v>0</v>
      </c>
      <c r="V1253">
        <v>0</v>
      </c>
      <c r="W1253">
        <v>0</v>
      </c>
      <c r="X1253">
        <v>0</v>
      </c>
      <c r="Y1253">
        <v>0</v>
      </c>
    </row>
    <row r="1254" spans="1:25" x14ac:dyDescent="0.25">
      <c r="A1254" t="s">
        <v>77</v>
      </c>
      <c r="B1254" s="5" t="s">
        <v>110</v>
      </c>
      <c r="C1254" s="2">
        <v>43882</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row>
    <row r="1255" spans="1:25" x14ac:dyDescent="0.25">
      <c r="A1255" t="s">
        <v>78</v>
      </c>
      <c r="B1255" s="5" t="s">
        <v>111</v>
      </c>
      <c r="C1255" s="2">
        <v>43882</v>
      </c>
      <c r="D1255">
        <v>0</v>
      </c>
      <c r="E1255">
        <v>0</v>
      </c>
      <c r="F1255">
        <v>0</v>
      </c>
      <c r="G1255">
        <v>0</v>
      </c>
      <c r="H1255">
        <v>0</v>
      </c>
      <c r="I1255">
        <v>0</v>
      </c>
      <c r="J1255">
        <v>0</v>
      </c>
      <c r="K1255">
        <v>0</v>
      </c>
      <c r="L1255">
        <v>0</v>
      </c>
      <c r="M1255">
        <v>1</v>
      </c>
      <c r="N1255">
        <v>2</v>
      </c>
      <c r="O1255">
        <v>0</v>
      </c>
      <c r="P1255">
        <v>0</v>
      </c>
      <c r="Q1255">
        <v>1</v>
      </c>
      <c r="R1255">
        <v>3</v>
      </c>
      <c r="S1255">
        <v>3</v>
      </c>
      <c r="T1255">
        <v>3</v>
      </c>
      <c r="U1255">
        <v>0</v>
      </c>
      <c r="V1255">
        <v>0</v>
      </c>
      <c r="W1255">
        <v>0</v>
      </c>
      <c r="X1255">
        <v>0</v>
      </c>
      <c r="Y1255">
        <v>0</v>
      </c>
    </row>
    <row r="1256" spans="1:25" x14ac:dyDescent="0.25">
      <c r="A1256" t="s">
        <v>79</v>
      </c>
      <c r="B1256" s="5" t="s">
        <v>112</v>
      </c>
      <c r="C1256" s="2">
        <v>43882</v>
      </c>
      <c r="D1256">
        <v>0</v>
      </c>
      <c r="E1256">
        <v>1</v>
      </c>
      <c r="F1256">
        <v>0</v>
      </c>
      <c r="G1256">
        <v>1</v>
      </c>
      <c r="H1256">
        <v>0</v>
      </c>
      <c r="I1256">
        <v>0</v>
      </c>
      <c r="J1256">
        <v>0</v>
      </c>
      <c r="K1256">
        <v>0</v>
      </c>
      <c r="L1256">
        <v>0</v>
      </c>
      <c r="M1256">
        <v>0</v>
      </c>
      <c r="N1256">
        <v>0</v>
      </c>
      <c r="O1256">
        <v>0</v>
      </c>
      <c r="P1256">
        <v>0</v>
      </c>
      <c r="Q1256">
        <v>0</v>
      </c>
      <c r="R1256">
        <v>0</v>
      </c>
      <c r="S1256">
        <v>0</v>
      </c>
      <c r="T1256">
        <v>0</v>
      </c>
      <c r="U1256">
        <v>0</v>
      </c>
      <c r="V1256">
        <v>0</v>
      </c>
      <c r="W1256">
        <v>0</v>
      </c>
      <c r="X1256">
        <v>0</v>
      </c>
      <c r="Y1256">
        <v>0</v>
      </c>
    </row>
    <row r="1257" spans="1:25" x14ac:dyDescent="0.25">
      <c r="A1257" t="s">
        <v>80</v>
      </c>
      <c r="B1257" s="5" t="s">
        <v>113</v>
      </c>
      <c r="C1257" s="2">
        <v>43882</v>
      </c>
      <c r="D1257">
        <v>0</v>
      </c>
      <c r="E1257">
        <v>1</v>
      </c>
      <c r="F1257">
        <v>0</v>
      </c>
      <c r="G1257">
        <v>1</v>
      </c>
      <c r="H1257">
        <v>0</v>
      </c>
      <c r="I1257">
        <v>0</v>
      </c>
      <c r="J1257">
        <v>0</v>
      </c>
      <c r="K1257">
        <v>0</v>
      </c>
      <c r="L1257">
        <v>0</v>
      </c>
      <c r="M1257">
        <v>0</v>
      </c>
      <c r="N1257">
        <v>1</v>
      </c>
      <c r="O1257">
        <v>0</v>
      </c>
      <c r="P1257">
        <v>0</v>
      </c>
      <c r="Q1257">
        <v>0</v>
      </c>
      <c r="R1257">
        <v>1</v>
      </c>
      <c r="S1257">
        <v>1</v>
      </c>
      <c r="T1257">
        <v>1</v>
      </c>
      <c r="U1257">
        <v>0</v>
      </c>
      <c r="V1257">
        <v>0</v>
      </c>
      <c r="W1257">
        <v>0</v>
      </c>
      <c r="X1257">
        <v>0</v>
      </c>
      <c r="Y1257">
        <v>0</v>
      </c>
    </row>
    <row r="1258" spans="1:25" x14ac:dyDescent="0.25">
      <c r="A1258" t="s">
        <v>81</v>
      </c>
      <c r="B1258" s="5" t="s">
        <v>110</v>
      </c>
      <c r="C1258" s="2">
        <v>43882</v>
      </c>
      <c r="D1258">
        <v>8</v>
      </c>
      <c r="E1258">
        <v>4</v>
      </c>
      <c r="F1258">
        <v>0</v>
      </c>
      <c r="G1258">
        <v>0</v>
      </c>
      <c r="H1258">
        <v>0</v>
      </c>
      <c r="I1258">
        <v>0</v>
      </c>
      <c r="J1258">
        <v>3</v>
      </c>
      <c r="K1258">
        <v>3</v>
      </c>
      <c r="L1258">
        <v>0</v>
      </c>
      <c r="M1258">
        <v>0</v>
      </c>
      <c r="N1258">
        <v>4</v>
      </c>
      <c r="O1258">
        <v>0</v>
      </c>
      <c r="P1258">
        <v>0</v>
      </c>
      <c r="Q1258">
        <v>2</v>
      </c>
      <c r="R1258">
        <v>2</v>
      </c>
      <c r="S1258">
        <v>7</v>
      </c>
      <c r="T1258">
        <v>2</v>
      </c>
      <c r="U1258">
        <v>0</v>
      </c>
      <c r="V1258">
        <v>0</v>
      </c>
      <c r="W1258">
        <v>0</v>
      </c>
      <c r="X1258">
        <v>0</v>
      </c>
      <c r="Y1258">
        <v>0</v>
      </c>
    </row>
    <row r="1259" spans="1:25" x14ac:dyDescent="0.25">
      <c r="A1259" t="s">
        <v>82</v>
      </c>
      <c r="B1259" s="5" t="s">
        <v>111</v>
      </c>
      <c r="C1259" s="2">
        <v>43882</v>
      </c>
      <c r="D1259">
        <v>27</v>
      </c>
      <c r="E1259">
        <v>43</v>
      </c>
      <c r="F1259">
        <v>0</v>
      </c>
      <c r="G1259">
        <v>2</v>
      </c>
      <c r="H1259">
        <v>0</v>
      </c>
      <c r="I1259">
        <v>1</v>
      </c>
      <c r="J1259">
        <v>7</v>
      </c>
      <c r="K1259">
        <v>7</v>
      </c>
      <c r="L1259">
        <v>2</v>
      </c>
      <c r="M1259">
        <v>2</v>
      </c>
      <c r="N1259">
        <v>16</v>
      </c>
      <c r="O1259">
        <v>0</v>
      </c>
      <c r="P1259">
        <v>0</v>
      </c>
      <c r="Q1259">
        <v>26</v>
      </c>
      <c r="R1259">
        <v>7</v>
      </c>
      <c r="S1259">
        <v>24</v>
      </c>
      <c r="T1259">
        <v>1</v>
      </c>
      <c r="U1259">
        <v>0</v>
      </c>
      <c r="V1259">
        <v>0</v>
      </c>
      <c r="W1259">
        <v>0</v>
      </c>
      <c r="X1259">
        <v>0</v>
      </c>
      <c r="Y1259">
        <v>0</v>
      </c>
    </row>
    <row r="1260" spans="1:25" x14ac:dyDescent="0.25">
      <c r="A1260" t="s">
        <v>83</v>
      </c>
      <c r="B1260" s="5" t="s">
        <v>112</v>
      </c>
      <c r="C1260" s="2">
        <v>43882</v>
      </c>
      <c r="D1260">
        <v>5</v>
      </c>
      <c r="E1260">
        <v>5</v>
      </c>
      <c r="F1260">
        <v>0</v>
      </c>
      <c r="G1260">
        <v>0</v>
      </c>
      <c r="H1260">
        <v>0</v>
      </c>
      <c r="I1260">
        <v>0</v>
      </c>
      <c r="J1260">
        <v>1</v>
      </c>
      <c r="K1260">
        <v>1</v>
      </c>
      <c r="L1260">
        <v>0</v>
      </c>
      <c r="M1260">
        <v>0</v>
      </c>
      <c r="N1260">
        <v>2</v>
      </c>
      <c r="O1260">
        <v>0</v>
      </c>
      <c r="P1260">
        <v>0</v>
      </c>
      <c r="Q1260">
        <v>1</v>
      </c>
      <c r="R1260">
        <v>0</v>
      </c>
      <c r="S1260">
        <v>3</v>
      </c>
      <c r="T1260">
        <v>0</v>
      </c>
      <c r="U1260">
        <v>0</v>
      </c>
      <c r="V1260">
        <v>0</v>
      </c>
      <c r="W1260">
        <v>0</v>
      </c>
      <c r="X1260">
        <v>0</v>
      </c>
      <c r="Y1260">
        <v>0</v>
      </c>
    </row>
    <row r="1261" spans="1:25" x14ac:dyDescent="0.25">
      <c r="A1261" t="s">
        <v>84</v>
      </c>
      <c r="B1261" s="5" t="s">
        <v>113</v>
      </c>
      <c r="C1261" s="2">
        <v>43882</v>
      </c>
      <c r="D1261">
        <v>39</v>
      </c>
      <c r="E1261">
        <v>82</v>
      </c>
      <c r="F1261">
        <v>3</v>
      </c>
      <c r="G1261">
        <v>7</v>
      </c>
      <c r="H1261">
        <v>2</v>
      </c>
      <c r="I1261">
        <v>3</v>
      </c>
      <c r="J1261">
        <v>11</v>
      </c>
      <c r="K1261">
        <v>11</v>
      </c>
      <c r="L1261">
        <v>3</v>
      </c>
      <c r="M1261">
        <v>33</v>
      </c>
      <c r="N1261">
        <v>18</v>
      </c>
      <c r="O1261">
        <v>0</v>
      </c>
      <c r="P1261">
        <v>0</v>
      </c>
      <c r="Q1261">
        <v>51</v>
      </c>
      <c r="R1261">
        <v>24</v>
      </c>
      <c r="S1261">
        <v>60</v>
      </c>
      <c r="T1261">
        <v>19</v>
      </c>
      <c r="U1261">
        <v>0</v>
      </c>
      <c r="V1261">
        <v>0</v>
      </c>
      <c r="W1261">
        <v>0</v>
      </c>
      <c r="X1261">
        <v>0</v>
      </c>
      <c r="Y1261">
        <v>0</v>
      </c>
    </row>
    <row r="1262" spans="1:25" x14ac:dyDescent="0.25">
      <c r="A1262" t="s">
        <v>0</v>
      </c>
      <c r="B1262" s="5" t="s">
        <v>110</v>
      </c>
      <c r="C1262" s="2">
        <v>43885</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row>
    <row r="1263" spans="1:25" x14ac:dyDescent="0.25">
      <c r="A1263" t="s">
        <v>1</v>
      </c>
      <c r="B1263" s="5" t="s">
        <v>111</v>
      </c>
      <c r="C1263" s="2">
        <v>43885</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row>
    <row r="1264" spans="1:25" x14ac:dyDescent="0.25">
      <c r="A1264" t="s">
        <v>2</v>
      </c>
      <c r="B1264" s="5" t="s">
        <v>112</v>
      </c>
      <c r="C1264" s="2">
        <v>43885</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row>
    <row r="1265" spans="1:25" x14ac:dyDescent="0.25">
      <c r="A1265" t="s">
        <v>3</v>
      </c>
      <c r="B1265" s="5" t="s">
        <v>113</v>
      </c>
      <c r="C1265" s="2">
        <v>43885</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row>
    <row r="1266" spans="1:25" x14ac:dyDescent="0.25">
      <c r="A1266" t="s">
        <v>4</v>
      </c>
      <c r="B1266" s="5" t="s">
        <v>110</v>
      </c>
      <c r="C1266" s="2">
        <v>43885</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row>
    <row r="1267" spans="1:25" x14ac:dyDescent="0.25">
      <c r="A1267" t="s">
        <v>5</v>
      </c>
      <c r="B1267" s="5" t="s">
        <v>111</v>
      </c>
      <c r="C1267" s="2">
        <v>43885</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row>
    <row r="1268" spans="1:25" x14ac:dyDescent="0.25">
      <c r="A1268" t="s">
        <v>6</v>
      </c>
      <c r="B1268" s="5" t="s">
        <v>112</v>
      </c>
      <c r="C1268" s="2">
        <v>43885</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row>
    <row r="1269" spans="1:25" x14ac:dyDescent="0.25">
      <c r="A1269" t="s">
        <v>7</v>
      </c>
      <c r="B1269" s="5" t="s">
        <v>113</v>
      </c>
      <c r="C1269" s="2">
        <v>43885</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row>
    <row r="1270" spans="1:25" x14ac:dyDescent="0.25">
      <c r="A1270" t="s">
        <v>8</v>
      </c>
      <c r="B1270" s="5" t="s">
        <v>110</v>
      </c>
      <c r="C1270" s="2">
        <v>43885</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row>
    <row r="1271" spans="1:25" x14ac:dyDescent="0.25">
      <c r="A1271" t="s">
        <v>9</v>
      </c>
      <c r="B1271" s="5" t="s">
        <v>111</v>
      </c>
      <c r="C1271" s="2">
        <v>43885</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row>
    <row r="1272" spans="1:25" x14ac:dyDescent="0.25">
      <c r="A1272" t="s">
        <v>10</v>
      </c>
      <c r="B1272" s="5" t="s">
        <v>112</v>
      </c>
      <c r="C1272" s="2">
        <v>43885</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row>
    <row r="1273" spans="1:25" x14ac:dyDescent="0.25">
      <c r="A1273" t="s">
        <v>11</v>
      </c>
      <c r="B1273" s="5" t="s">
        <v>113</v>
      </c>
      <c r="C1273" s="2">
        <v>43885</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row>
    <row r="1274" spans="1:25" x14ac:dyDescent="0.25">
      <c r="A1274" t="s">
        <v>12</v>
      </c>
      <c r="B1274" s="5" t="s">
        <v>110</v>
      </c>
      <c r="C1274" s="2">
        <v>43885</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row>
    <row r="1275" spans="1:25" x14ac:dyDescent="0.25">
      <c r="A1275" t="s">
        <v>13</v>
      </c>
      <c r="B1275" s="5" t="s">
        <v>111</v>
      </c>
      <c r="C1275" s="2">
        <v>43885</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row>
    <row r="1276" spans="1:25" x14ac:dyDescent="0.25">
      <c r="A1276" t="s">
        <v>14</v>
      </c>
      <c r="B1276" s="5" t="s">
        <v>112</v>
      </c>
      <c r="C1276" s="2">
        <v>43885</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row>
    <row r="1277" spans="1:25" x14ac:dyDescent="0.25">
      <c r="A1277" t="s">
        <v>15</v>
      </c>
      <c r="B1277" s="5" t="s">
        <v>113</v>
      </c>
      <c r="C1277" s="2">
        <v>43885</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row>
    <row r="1278" spans="1:25" x14ac:dyDescent="0.25">
      <c r="A1278" t="s">
        <v>17</v>
      </c>
      <c r="B1278" s="5" t="s">
        <v>110</v>
      </c>
      <c r="C1278" s="2">
        <v>43885</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row>
    <row r="1279" spans="1:25" x14ac:dyDescent="0.25">
      <c r="A1279" t="s">
        <v>18</v>
      </c>
      <c r="B1279" s="5" t="s">
        <v>111</v>
      </c>
      <c r="C1279" s="2">
        <v>43885</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row>
    <row r="1280" spans="1:25" x14ac:dyDescent="0.25">
      <c r="A1280" t="s">
        <v>19</v>
      </c>
      <c r="B1280" s="5" t="s">
        <v>112</v>
      </c>
      <c r="C1280" s="2">
        <v>43885</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row>
    <row r="1281" spans="1:25" x14ac:dyDescent="0.25">
      <c r="A1281" t="s">
        <v>20</v>
      </c>
      <c r="B1281" s="5" t="s">
        <v>113</v>
      </c>
      <c r="C1281" s="2">
        <v>43885</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row>
    <row r="1282" spans="1:25" x14ac:dyDescent="0.25">
      <c r="A1282" t="s">
        <v>21</v>
      </c>
      <c r="B1282" s="5" t="s">
        <v>110</v>
      </c>
      <c r="C1282" s="2">
        <v>43885</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row>
    <row r="1283" spans="1:25" x14ac:dyDescent="0.25">
      <c r="A1283" t="s">
        <v>22</v>
      </c>
      <c r="B1283" s="5" t="s">
        <v>111</v>
      </c>
      <c r="C1283" s="2">
        <v>43885</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row>
    <row r="1284" spans="1:25" x14ac:dyDescent="0.25">
      <c r="A1284" t="s">
        <v>23</v>
      </c>
      <c r="B1284" s="5" t="s">
        <v>112</v>
      </c>
      <c r="C1284" s="2">
        <v>43885</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row>
    <row r="1285" spans="1:25" x14ac:dyDescent="0.25">
      <c r="A1285" t="s">
        <v>24</v>
      </c>
      <c r="B1285" s="5" t="s">
        <v>113</v>
      </c>
      <c r="C1285" s="2">
        <v>43885</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row>
    <row r="1286" spans="1:25" x14ac:dyDescent="0.25">
      <c r="A1286" t="s">
        <v>25</v>
      </c>
      <c r="B1286" s="5" t="s">
        <v>110</v>
      </c>
      <c r="C1286" s="2">
        <v>43885</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row>
    <row r="1287" spans="1:25" x14ac:dyDescent="0.25">
      <c r="A1287" t="s">
        <v>26</v>
      </c>
      <c r="B1287" s="5" t="s">
        <v>111</v>
      </c>
      <c r="C1287" s="2">
        <v>43885</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row>
    <row r="1288" spans="1:25" x14ac:dyDescent="0.25">
      <c r="A1288" t="s">
        <v>27</v>
      </c>
      <c r="B1288" s="5" t="s">
        <v>112</v>
      </c>
      <c r="C1288" s="2">
        <v>43885</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row>
    <row r="1289" spans="1:25" x14ac:dyDescent="0.25">
      <c r="A1289" t="s">
        <v>28</v>
      </c>
      <c r="B1289" s="5" t="s">
        <v>113</v>
      </c>
      <c r="C1289" s="2">
        <v>43885</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row>
    <row r="1290" spans="1:25" x14ac:dyDescent="0.25">
      <c r="A1290" t="s">
        <v>29</v>
      </c>
      <c r="B1290" s="5" t="s">
        <v>110</v>
      </c>
      <c r="C1290" s="2">
        <v>43885</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row>
    <row r="1291" spans="1:25" x14ac:dyDescent="0.25">
      <c r="A1291" t="s">
        <v>30</v>
      </c>
      <c r="B1291" s="5" t="s">
        <v>111</v>
      </c>
      <c r="C1291" s="2">
        <v>43885</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row>
    <row r="1292" spans="1:25" x14ac:dyDescent="0.25">
      <c r="A1292" t="s">
        <v>31</v>
      </c>
      <c r="B1292" s="5" t="s">
        <v>112</v>
      </c>
      <c r="C1292" s="2">
        <v>43885</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row>
    <row r="1293" spans="1:25" x14ac:dyDescent="0.25">
      <c r="A1293" t="s">
        <v>32</v>
      </c>
      <c r="B1293" s="5" t="s">
        <v>113</v>
      </c>
      <c r="C1293" s="2">
        <v>43885</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row>
    <row r="1294" spans="1:25" x14ac:dyDescent="0.25">
      <c r="A1294" t="s">
        <v>33</v>
      </c>
      <c r="B1294" s="5" t="s">
        <v>110</v>
      </c>
      <c r="C1294" s="2">
        <v>43885</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row>
    <row r="1295" spans="1:25" x14ac:dyDescent="0.25">
      <c r="A1295" t="s">
        <v>34</v>
      </c>
      <c r="B1295" s="5" t="s">
        <v>111</v>
      </c>
      <c r="C1295" s="2">
        <v>43885</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row>
    <row r="1296" spans="1:25" x14ac:dyDescent="0.25">
      <c r="A1296" t="s">
        <v>35</v>
      </c>
      <c r="B1296" s="5" t="s">
        <v>112</v>
      </c>
      <c r="C1296" s="2">
        <v>43885</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row>
    <row r="1297" spans="1:25" x14ac:dyDescent="0.25">
      <c r="A1297" t="s">
        <v>36</v>
      </c>
      <c r="B1297" s="5" t="s">
        <v>113</v>
      </c>
      <c r="C1297" s="2">
        <v>43885</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row>
    <row r="1298" spans="1:25" x14ac:dyDescent="0.25">
      <c r="A1298" t="s">
        <v>37</v>
      </c>
      <c r="B1298" s="5" t="s">
        <v>110</v>
      </c>
      <c r="C1298" s="2">
        <v>43885</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row>
    <row r="1299" spans="1:25" x14ac:dyDescent="0.25">
      <c r="A1299" t="s">
        <v>38</v>
      </c>
      <c r="B1299" s="5" t="s">
        <v>111</v>
      </c>
      <c r="C1299" s="2">
        <v>43885</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row>
    <row r="1300" spans="1:25" x14ac:dyDescent="0.25">
      <c r="A1300" t="s">
        <v>39</v>
      </c>
      <c r="B1300" s="5" t="s">
        <v>112</v>
      </c>
      <c r="C1300" s="2">
        <v>43885</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row>
    <row r="1301" spans="1:25" x14ac:dyDescent="0.25">
      <c r="A1301" t="s">
        <v>40</v>
      </c>
      <c r="B1301" s="5" t="s">
        <v>113</v>
      </c>
      <c r="C1301" s="2">
        <v>43885</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row>
    <row r="1302" spans="1:25" x14ac:dyDescent="0.25">
      <c r="A1302" t="s">
        <v>41</v>
      </c>
      <c r="B1302" s="5" t="s">
        <v>110</v>
      </c>
      <c r="C1302" s="2">
        <v>43885</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row>
    <row r="1303" spans="1:25" x14ac:dyDescent="0.25">
      <c r="A1303" t="s">
        <v>42</v>
      </c>
      <c r="B1303" s="5" t="s">
        <v>111</v>
      </c>
      <c r="C1303" s="2">
        <v>43885</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row>
    <row r="1304" spans="1:25" x14ac:dyDescent="0.25">
      <c r="A1304" t="s">
        <v>43</v>
      </c>
      <c r="B1304" s="5" t="s">
        <v>112</v>
      </c>
      <c r="C1304" s="2">
        <v>43885</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row>
    <row r="1305" spans="1:25" x14ac:dyDescent="0.25">
      <c r="A1305" t="s">
        <v>44</v>
      </c>
      <c r="B1305" s="5" t="s">
        <v>113</v>
      </c>
      <c r="C1305" s="2">
        <v>43885</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row>
    <row r="1306" spans="1:25" x14ac:dyDescent="0.25">
      <c r="A1306" t="s">
        <v>45</v>
      </c>
      <c r="B1306" s="5" t="s">
        <v>110</v>
      </c>
      <c r="C1306" s="2">
        <v>43885</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row>
    <row r="1307" spans="1:25" x14ac:dyDescent="0.25">
      <c r="A1307" t="s">
        <v>46</v>
      </c>
      <c r="B1307" s="5" t="s">
        <v>111</v>
      </c>
      <c r="C1307" s="2">
        <v>43885</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row>
    <row r="1308" spans="1:25" x14ac:dyDescent="0.25">
      <c r="A1308" t="s">
        <v>47</v>
      </c>
      <c r="B1308" s="5" t="s">
        <v>112</v>
      </c>
      <c r="C1308" s="2">
        <v>43885</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row>
    <row r="1309" spans="1:25" x14ac:dyDescent="0.25">
      <c r="A1309" t="s">
        <v>48</v>
      </c>
      <c r="B1309" s="5" t="s">
        <v>113</v>
      </c>
      <c r="C1309" s="2">
        <v>43885</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row>
    <row r="1310" spans="1:25" x14ac:dyDescent="0.25">
      <c r="A1310" t="s">
        <v>49</v>
      </c>
      <c r="B1310" s="5" t="s">
        <v>110</v>
      </c>
      <c r="C1310" s="2">
        <v>43885</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row>
    <row r="1311" spans="1:25" x14ac:dyDescent="0.25">
      <c r="A1311" t="s">
        <v>50</v>
      </c>
      <c r="B1311" s="5" t="s">
        <v>111</v>
      </c>
      <c r="C1311" s="2">
        <v>43885</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row>
    <row r="1312" spans="1:25" x14ac:dyDescent="0.25">
      <c r="A1312" t="s">
        <v>51</v>
      </c>
      <c r="B1312" s="5" t="s">
        <v>112</v>
      </c>
      <c r="C1312" s="2">
        <v>43885</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row>
    <row r="1313" spans="1:25" x14ac:dyDescent="0.25">
      <c r="A1313" t="s">
        <v>52</v>
      </c>
      <c r="B1313" s="5" t="s">
        <v>113</v>
      </c>
      <c r="C1313" s="2">
        <v>43885</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row>
    <row r="1314" spans="1:25" x14ac:dyDescent="0.25">
      <c r="A1314" t="s">
        <v>53</v>
      </c>
      <c r="B1314" s="5" t="s">
        <v>110</v>
      </c>
      <c r="C1314" s="2">
        <v>43885</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row>
    <row r="1315" spans="1:25" x14ac:dyDescent="0.25">
      <c r="A1315" t="s">
        <v>54</v>
      </c>
      <c r="B1315" s="5" t="s">
        <v>111</v>
      </c>
      <c r="C1315" s="2">
        <v>43885</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row>
    <row r="1316" spans="1:25" x14ac:dyDescent="0.25">
      <c r="A1316" t="s">
        <v>55</v>
      </c>
      <c r="B1316" s="5" t="s">
        <v>112</v>
      </c>
      <c r="C1316" s="2">
        <v>43885</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row>
    <row r="1317" spans="1:25" x14ac:dyDescent="0.25">
      <c r="A1317" t="s">
        <v>56</v>
      </c>
      <c r="B1317" s="5" t="s">
        <v>113</v>
      </c>
      <c r="C1317" s="2">
        <v>43885</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row>
    <row r="1318" spans="1:25" x14ac:dyDescent="0.25">
      <c r="A1318" t="s">
        <v>57</v>
      </c>
      <c r="B1318" s="5" t="s">
        <v>110</v>
      </c>
      <c r="C1318" s="2">
        <v>43885</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row>
    <row r="1319" spans="1:25" x14ac:dyDescent="0.25">
      <c r="A1319" t="s">
        <v>58</v>
      </c>
      <c r="B1319" s="5" t="s">
        <v>111</v>
      </c>
      <c r="C1319" s="2">
        <v>43885</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row>
    <row r="1320" spans="1:25" x14ac:dyDescent="0.25">
      <c r="A1320" t="s">
        <v>59</v>
      </c>
      <c r="B1320" s="5" t="s">
        <v>112</v>
      </c>
      <c r="C1320" s="2">
        <v>43885</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row>
    <row r="1321" spans="1:25" x14ac:dyDescent="0.25">
      <c r="A1321" t="s">
        <v>60</v>
      </c>
      <c r="B1321" s="5" t="s">
        <v>113</v>
      </c>
      <c r="C1321" s="2">
        <v>43885</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row>
    <row r="1322" spans="1:25" x14ac:dyDescent="0.25">
      <c r="A1322" t="s">
        <v>61</v>
      </c>
      <c r="B1322" s="5" t="s">
        <v>110</v>
      </c>
      <c r="C1322" s="2">
        <v>43885</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row>
    <row r="1323" spans="1:25" x14ac:dyDescent="0.25">
      <c r="A1323" t="s">
        <v>62</v>
      </c>
      <c r="B1323" s="5" t="s">
        <v>111</v>
      </c>
      <c r="C1323" s="2">
        <v>43885</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row>
    <row r="1324" spans="1:25" x14ac:dyDescent="0.25">
      <c r="A1324" t="s">
        <v>63</v>
      </c>
      <c r="B1324" s="5" t="s">
        <v>112</v>
      </c>
      <c r="C1324" s="2">
        <v>43885</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row>
    <row r="1325" spans="1:25" x14ac:dyDescent="0.25">
      <c r="A1325" t="s">
        <v>64</v>
      </c>
      <c r="B1325" s="5" t="s">
        <v>113</v>
      </c>
      <c r="C1325" s="2">
        <v>43885</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row>
    <row r="1326" spans="1:25" x14ac:dyDescent="0.25">
      <c r="A1326" t="s">
        <v>65</v>
      </c>
      <c r="B1326" s="5" t="s">
        <v>110</v>
      </c>
      <c r="C1326" s="2">
        <v>43885</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row>
    <row r="1327" spans="1:25" x14ac:dyDescent="0.25">
      <c r="A1327" t="s">
        <v>66</v>
      </c>
      <c r="B1327" s="5" t="s">
        <v>111</v>
      </c>
      <c r="C1327" s="2">
        <v>43885</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row>
    <row r="1328" spans="1:25" x14ac:dyDescent="0.25">
      <c r="A1328" t="s">
        <v>67</v>
      </c>
      <c r="B1328" s="5" t="s">
        <v>112</v>
      </c>
      <c r="C1328" s="2">
        <v>43885</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row>
    <row r="1329" spans="1:25" x14ac:dyDescent="0.25">
      <c r="A1329" t="s">
        <v>68</v>
      </c>
      <c r="B1329" s="5" t="s">
        <v>113</v>
      </c>
      <c r="C1329" s="2">
        <v>43885</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row>
    <row r="1330" spans="1:25" x14ac:dyDescent="0.25">
      <c r="A1330" t="s">
        <v>69</v>
      </c>
      <c r="B1330" s="5" t="s">
        <v>110</v>
      </c>
      <c r="C1330" s="2">
        <v>43885</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row>
    <row r="1331" spans="1:25" x14ac:dyDescent="0.25">
      <c r="A1331" t="s">
        <v>70</v>
      </c>
      <c r="B1331" s="5" t="s">
        <v>111</v>
      </c>
      <c r="C1331" s="2">
        <v>43885</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row>
    <row r="1332" spans="1:25" x14ac:dyDescent="0.25">
      <c r="A1332" t="s">
        <v>71</v>
      </c>
      <c r="B1332" s="5" t="s">
        <v>112</v>
      </c>
      <c r="C1332" s="2">
        <v>43885</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row>
    <row r="1333" spans="1:25" x14ac:dyDescent="0.25">
      <c r="A1333" t="s">
        <v>72</v>
      </c>
      <c r="B1333" s="5" t="s">
        <v>113</v>
      </c>
      <c r="C1333" s="2">
        <v>43885</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row>
    <row r="1334" spans="1:25" x14ac:dyDescent="0.25">
      <c r="A1334" t="s">
        <v>73</v>
      </c>
      <c r="B1334" s="5" t="s">
        <v>110</v>
      </c>
      <c r="C1334" s="2">
        <v>43885</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row>
    <row r="1335" spans="1:25" x14ac:dyDescent="0.25">
      <c r="A1335" t="s">
        <v>74</v>
      </c>
      <c r="B1335" s="5" t="s">
        <v>111</v>
      </c>
      <c r="C1335" s="2">
        <v>43885</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row>
    <row r="1336" spans="1:25" x14ac:dyDescent="0.25">
      <c r="A1336" t="s">
        <v>75</v>
      </c>
      <c r="B1336" s="5" t="s">
        <v>112</v>
      </c>
      <c r="C1336" s="2">
        <v>43885</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row>
    <row r="1337" spans="1:25" x14ac:dyDescent="0.25">
      <c r="A1337" t="s">
        <v>76</v>
      </c>
      <c r="B1337" s="5" t="s">
        <v>113</v>
      </c>
      <c r="C1337" s="2">
        <v>43885</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row>
    <row r="1338" spans="1:25" x14ac:dyDescent="0.25">
      <c r="A1338" t="s">
        <v>77</v>
      </c>
      <c r="B1338" s="5" t="s">
        <v>110</v>
      </c>
      <c r="C1338" s="2">
        <v>43885</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row>
    <row r="1339" spans="1:25" x14ac:dyDescent="0.25">
      <c r="A1339" t="s">
        <v>78</v>
      </c>
      <c r="B1339" s="5" t="s">
        <v>111</v>
      </c>
      <c r="C1339" s="2">
        <v>43885</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row>
    <row r="1340" spans="1:25" x14ac:dyDescent="0.25">
      <c r="A1340" t="s">
        <v>79</v>
      </c>
      <c r="B1340" s="5" t="s">
        <v>112</v>
      </c>
      <c r="C1340" s="2">
        <v>43885</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row>
    <row r="1341" spans="1:25" x14ac:dyDescent="0.25">
      <c r="A1341" t="s">
        <v>80</v>
      </c>
      <c r="B1341" s="5" t="s">
        <v>113</v>
      </c>
      <c r="C1341" s="2">
        <v>43885</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row>
    <row r="1342" spans="1:25" x14ac:dyDescent="0.25">
      <c r="A1342" t="s">
        <v>81</v>
      </c>
      <c r="B1342" s="5" t="s">
        <v>110</v>
      </c>
      <c r="C1342" s="2">
        <v>43885</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row>
    <row r="1343" spans="1:25" x14ac:dyDescent="0.25">
      <c r="A1343" t="s">
        <v>82</v>
      </c>
      <c r="B1343" s="5" t="s">
        <v>111</v>
      </c>
      <c r="C1343" s="2">
        <v>43885</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row>
    <row r="1344" spans="1:25" x14ac:dyDescent="0.25">
      <c r="A1344" t="s">
        <v>83</v>
      </c>
      <c r="B1344" s="5" t="s">
        <v>112</v>
      </c>
      <c r="C1344" s="2">
        <v>43885</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row>
    <row r="1345" spans="1:25" x14ac:dyDescent="0.25">
      <c r="A1345" t="s">
        <v>84</v>
      </c>
      <c r="B1345" s="5" t="s">
        <v>113</v>
      </c>
      <c r="C1345" s="2">
        <v>43885</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row>
    <row r="1346" spans="1:25" x14ac:dyDescent="0.25">
      <c r="A1346" t="s">
        <v>0</v>
      </c>
      <c r="B1346" s="5" t="s">
        <v>110</v>
      </c>
      <c r="C1346" s="2">
        <v>43886</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row>
    <row r="1347" spans="1:25" x14ac:dyDescent="0.25">
      <c r="A1347" t="s">
        <v>1</v>
      </c>
      <c r="B1347" s="5" t="s">
        <v>111</v>
      </c>
      <c r="C1347" s="2">
        <v>43886</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row>
    <row r="1348" spans="1:25" x14ac:dyDescent="0.25">
      <c r="A1348" t="s">
        <v>2</v>
      </c>
      <c r="B1348" s="5" t="s">
        <v>112</v>
      </c>
      <c r="C1348" s="2">
        <v>43886</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row>
    <row r="1349" spans="1:25" x14ac:dyDescent="0.25">
      <c r="A1349" t="s">
        <v>3</v>
      </c>
      <c r="B1349" s="5" t="s">
        <v>113</v>
      </c>
      <c r="C1349" s="2">
        <v>43886</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row>
    <row r="1350" spans="1:25" x14ac:dyDescent="0.25">
      <c r="A1350" t="s">
        <v>4</v>
      </c>
      <c r="B1350" s="5" t="s">
        <v>110</v>
      </c>
      <c r="C1350" s="2">
        <v>43886</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row>
    <row r="1351" spans="1:25" x14ac:dyDescent="0.25">
      <c r="A1351" t="s">
        <v>5</v>
      </c>
      <c r="B1351" s="5" t="s">
        <v>111</v>
      </c>
      <c r="C1351" s="2">
        <v>43886</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row>
    <row r="1352" spans="1:25" x14ac:dyDescent="0.25">
      <c r="A1352" t="s">
        <v>6</v>
      </c>
      <c r="B1352" s="5" t="s">
        <v>112</v>
      </c>
      <c r="C1352" s="2">
        <v>43886</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row>
    <row r="1353" spans="1:25" x14ac:dyDescent="0.25">
      <c r="A1353" t="s">
        <v>7</v>
      </c>
      <c r="B1353" s="5" t="s">
        <v>113</v>
      </c>
      <c r="C1353" s="2">
        <v>43886</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row>
    <row r="1354" spans="1:25" x14ac:dyDescent="0.25">
      <c r="A1354" t="s">
        <v>8</v>
      </c>
      <c r="B1354" s="5" t="s">
        <v>110</v>
      </c>
      <c r="C1354" s="2">
        <v>43886</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row>
    <row r="1355" spans="1:25" x14ac:dyDescent="0.25">
      <c r="A1355" t="s">
        <v>9</v>
      </c>
      <c r="B1355" s="5" t="s">
        <v>111</v>
      </c>
      <c r="C1355" s="2">
        <v>43886</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row>
    <row r="1356" spans="1:25" x14ac:dyDescent="0.25">
      <c r="A1356" t="s">
        <v>10</v>
      </c>
      <c r="B1356" s="5" t="s">
        <v>112</v>
      </c>
      <c r="C1356" s="2">
        <v>43886</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row>
    <row r="1357" spans="1:25" x14ac:dyDescent="0.25">
      <c r="A1357" t="s">
        <v>11</v>
      </c>
      <c r="B1357" s="5" t="s">
        <v>113</v>
      </c>
      <c r="C1357" s="2">
        <v>43886</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row>
    <row r="1358" spans="1:25" x14ac:dyDescent="0.25">
      <c r="A1358" t="s">
        <v>12</v>
      </c>
      <c r="B1358" s="5" t="s">
        <v>110</v>
      </c>
      <c r="C1358" s="2">
        <v>43886</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row>
    <row r="1359" spans="1:25" x14ac:dyDescent="0.25">
      <c r="A1359" t="s">
        <v>13</v>
      </c>
      <c r="B1359" s="5" t="s">
        <v>111</v>
      </c>
      <c r="C1359" s="2">
        <v>43886</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row>
    <row r="1360" spans="1:25" x14ac:dyDescent="0.25">
      <c r="A1360" t="s">
        <v>14</v>
      </c>
      <c r="B1360" s="5" t="s">
        <v>112</v>
      </c>
      <c r="C1360" s="2">
        <v>43886</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row>
    <row r="1361" spans="1:25" x14ac:dyDescent="0.25">
      <c r="A1361" t="s">
        <v>15</v>
      </c>
      <c r="B1361" s="5" t="s">
        <v>113</v>
      </c>
      <c r="C1361" s="2">
        <v>43886</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row>
    <row r="1362" spans="1:25" x14ac:dyDescent="0.25">
      <c r="A1362" t="s">
        <v>17</v>
      </c>
      <c r="B1362" s="5" t="s">
        <v>110</v>
      </c>
      <c r="C1362" s="2">
        <v>43886</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row>
    <row r="1363" spans="1:25" x14ac:dyDescent="0.25">
      <c r="A1363" t="s">
        <v>18</v>
      </c>
      <c r="B1363" s="5" t="s">
        <v>111</v>
      </c>
      <c r="C1363" s="2">
        <v>43886</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row>
    <row r="1364" spans="1:25" x14ac:dyDescent="0.25">
      <c r="A1364" t="s">
        <v>19</v>
      </c>
      <c r="B1364" s="5" t="s">
        <v>112</v>
      </c>
      <c r="C1364" s="2">
        <v>43886</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row>
    <row r="1365" spans="1:25" x14ac:dyDescent="0.25">
      <c r="A1365" t="s">
        <v>20</v>
      </c>
      <c r="B1365" s="5" t="s">
        <v>113</v>
      </c>
      <c r="C1365" s="2">
        <v>43886</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row>
    <row r="1366" spans="1:25" x14ac:dyDescent="0.25">
      <c r="A1366" t="s">
        <v>21</v>
      </c>
      <c r="B1366" s="5" t="s">
        <v>110</v>
      </c>
      <c r="C1366" s="2">
        <v>43886</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row>
    <row r="1367" spans="1:25" x14ac:dyDescent="0.25">
      <c r="A1367" t="s">
        <v>22</v>
      </c>
      <c r="B1367" s="5" t="s">
        <v>111</v>
      </c>
      <c r="C1367" s="2">
        <v>43886</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row>
    <row r="1368" spans="1:25" x14ac:dyDescent="0.25">
      <c r="A1368" t="s">
        <v>23</v>
      </c>
      <c r="B1368" s="5" t="s">
        <v>112</v>
      </c>
      <c r="C1368" s="2">
        <v>43886</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row>
    <row r="1369" spans="1:25" x14ac:dyDescent="0.25">
      <c r="A1369" t="s">
        <v>24</v>
      </c>
      <c r="B1369" s="5" t="s">
        <v>113</v>
      </c>
      <c r="C1369" s="2">
        <v>43886</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row>
    <row r="1370" spans="1:25" x14ac:dyDescent="0.25">
      <c r="A1370" t="s">
        <v>25</v>
      </c>
      <c r="B1370" s="5" t="s">
        <v>110</v>
      </c>
      <c r="C1370" s="2">
        <v>43886</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row>
    <row r="1371" spans="1:25" x14ac:dyDescent="0.25">
      <c r="A1371" t="s">
        <v>26</v>
      </c>
      <c r="B1371" s="5" t="s">
        <v>111</v>
      </c>
      <c r="C1371" s="2">
        <v>43886</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row>
    <row r="1372" spans="1:25" x14ac:dyDescent="0.25">
      <c r="A1372" t="s">
        <v>27</v>
      </c>
      <c r="B1372" s="5" t="s">
        <v>112</v>
      </c>
      <c r="C1372" s="2">
        <v>43886</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row>
    <row r="1373" spans="1:25" x14ac:dyDescent="0.25">
      <c r="A1373" t="s">
        <v>28</v>
      </c>
      <c r="B1373" s="5" t="s">
        <v>113</v>
      </c>
      <c r="C1373" s="2">
        <v>43886</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row>
    <row r="1374" spans="1:25" x14ac:dyDescent="0.25">
      <c r="A1374" t="s">
        <v>29</v>
      </c>
      <c r="B1374" s="5" t="s">
        <v>110</v>
      </c>
      <c r="C1374" s="2">
        <v>43886</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row>
    <row r="1375" spans="1:25" x14ac:dyDescent="0.25">
      <c r="A1375" t="s">
        <v>30</v>
      </c>
      <c r="B1375" s="5" t="s">
        <v>111</v>
      </c>
      <c r="C1375" s="2">
        <v>43886</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row>
    <row r="1376" spans="1:25" x14ac:dyDescent="0.25">
      <c r="A1376" t="s">
        <v>31</v>
      </c>
      <c r="B1376" s="5" t="s">
        <v>112</v>
      </c>
      <c r="C1376" s="2">
        <v>43886</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row>
    <row r="1377" spans="1:25" x14ac:dyDescent="0.25">
      <c r="A1377" t="s">
        <v>32</v>
      </c>
      <c r="B1377" s="5" t="s">
        <v>113</v>
      </c>
      <c r="C1377" s="2">
        <v>43886</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row>
    <row r="1378" spans="1:25" x14ac:dyDescent="0.25">
      <c r="A1378" t="s">
        <v>33</v>
      </c>
      <c r="B1378" s="5" t="s">
        <v>110</v>
      </c>
      <c r="C1378" s="2">
        <v>43886</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row>
    <row r="1379" spans="1:25" x14ac:dyDescent="0.25">
      <c r="A1379" t="s">
        <v>34</v>
      </c>
      <c r="B1379" s="5" t="s">
        <v>111</v>
      </c>
      <c r="C1379" s="2">
        <v>43886</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row>
    <row r="1380" spans="1:25" x14ac:dyDescent="0.25">
      <c r="A1380" t="s">
        <v>35</v>
      </c>
      <c r="B1380" s="5" t="s">
        <v>112</v>
      </c>
      <c r="C1380" s="2">
        <v>43886</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row>
    <row r="1381" spans="1:25" x14ac:dyDescent="0.25">
      <c r="A1381" t="s">
        <v>36</v>
      </c>
      <c r="B1381" s="5" t="s">
        <v>113</v>
      </c>
      <c r="C1381" s="2">
        <v>43886</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row>
    <row r="1382" spans="1:25" x14ac:dyDescent="0.25">
      <c r="A1382" t="s">
        <v>37</v>
      </c>
      <c r="B1382" s="5" t="s">
        <v>110</v>
      </c>
      <c r="C1382" s="2">
        <v>43886</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row>
    <row r="1383" spans="1:25" x14ac:dyDescent="0.25">
      <c r="A1383" t="s">
        <v>38</v>
      </c>
      <c r="B1383" s="5" t="s">
        <v>111</v>
      </c>
      <c r="C1383" s="2">
        <v>43886</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row>
    <row r="1384" spans="1:25" x14ac:dyDescent="0.25">
      <c r="A1384" t="s">
        <v>39</v>
      </c>
      <c r="B1384" s="5" t="s">
        <v>112</v>
      </c>
      <c r="C1384" s="2">
        <v>43886</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row>
    <row r="1385" spans="1:25" x14ac:dyDescent="0.25">
      <c r="A1385" t="s">
        <v>40</v>
      </c>
      <c r="B1385" s="5" t="s">
        <v>113</v>
      </c>
      <c r="C1385" s="2">
        <v>43886</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row>
    <row r="1386" spans="1:25" x14ac:dyDescent="0.25">
      <c r="A1386" t="s">
        <v>41</v>
      </c>
      <c r="B1386" s="5" t="s">
        <v>110</v>
      </c>
      <c r="C1386" s="2">
        <v>43886</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row>
    <row r="1387" spans="1:25" x14ac:dyDescent="0.25">
      <c r="A1387" t="s">
        <v>42</v>
      </c>
      <c r="B1387" s="5" t="s">
        <v>111</v>
      </c>
      <c r="C1387" s="2">
        <v>43886</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row>
    <row r="1388" spans="1:25" x14ac:dyDescent="0.25">
      <c r="A1388" t="s">
        <v>43</v>
      </c>
      <c r="B1388" s="5" t="s">
        <v>112</v>
      </c>
      <c r="C1388" s="2">
        <v>43886</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row>
    <row r="1389" spans="1:25" x14ac:dyDescent="0.25">
      <c r="A1389" t="s">
        <v>44</v>
      </c>
      <c r="B1389" s="5" t="s">
        <v>113</v>
      </c>
      <c r="C1389" s="2">
        <v>43886</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row>
    <row r="1390" spans="1:25" x14ac:dyDescent="0.25">
      <c r="A1390" t="s">
        <v>45</v>
      </c>
      <c r="B1390" s="5" t="s">
        <v>110</v>
      </c>
      <c r="C1390" s="2">
        <v>43886</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row>
    <row r="1391" spans="1:25" x14ac:dyDescent="0.25">
      <c r="A1391" t="s">
        <v>46</v>
      </c>
      <c r="B1391" s="5" t="s">
        <v>111</v>
      </c>
      <c r="C1391" s="2">
        <v>43886</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row>
    <row r="1392" spans="1:25" x14ac:dyDescent="0.25">
      <c r="A1392" t="s">
        <v>47</v>
      </c>
      <c r="B1392" s="5" t="s">
        <v>112</v>
      </c>
      <c r="C1392" s="2">
        <v>43886</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row>
    <row r="1393" spans="1:25" x14ac:dyDescent="0.25">
      <c r="A1393" t="s">
        <v>48</v>
      </c>
      <c r="B1393" s="5" t="s">
        <v>113</v>
      </c>
      <c r="C1393" s="2">
        <v>43886</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row>
    <row r="1394" spans="1:25" x14ac:dyDescent="0.25">
      <c r="A1394" t="s">
        <v>49</v>
      </c>
      <c r="B1394" s="5" t="s">
        <v>110</v>
      </c>
      <c r="C1394" s="2">
        <v>43886</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row>
    <row r="1395" spans="1:25" x14ac:dyDescent="0.25">
      <c r="A1395" t="s">
        <v>50</v>
      </c>
      <c r="B1395" s="5" t="s">
        <v>111</v>
      </c>
      <c r="C1395" s="2">
        <v>43886</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row>
    <row r="1396" spans="1:25" x14ac:dyDescent="0.25">
      <c r="A1396" t="s">
        <v>51</v>
      </c>
      <c r="B1396" s="5" t="s">
        <v>112</v>
      </c>
      <c r="C1396" s="2">
        <v>43886</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row>
    <row r="1397" spans="1:25" x14ac:dyDescent="0.25">
      <c r="A1397" t="s">
        <v>52</v>
      </c>
      <c r="B1397" s="5" t="s">
        <v>113</v>
      </c>
      <c r="C1397" s="2">
        <v>43886</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row>
    <row r="1398" spans="1:25" x14ac:dyDescent="0.25">
      <c r="A1398" t="s">
        <v>53</v>
      </c>
      <c r="B1398" s="5" t="s">
        <v>110</v>
      </c>
      <c r="C1398" s="2">
        <v>43886</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row>
    <row r="1399" spans="1:25" x14ac:dyDescent="0.25">
      <c r="A1399" t="s">
        <v>54</v>
      </c>
      <c r="B1399" s="5" t="s">
        <v>111</v>
      </c>
      <c r="C1399" s="2">
        <v>43886</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row>
    <row r="1400" spans="1:25" x14ac:dyDescent="0.25">
      <c r="A1400" t="s">
        <v>55</v>
      </c>
      <c r="B1400" s="5" t="s">
        <v>112</v>
      </c>
      <c r="C1400" s="2">
        <v>43886</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row>
    <row r="1401" spans="1:25" x14ac:dyDescent="0.25">
      <c r="A1401" t="s">
        <v>56</v>
      </c>
      <c r="B1401" s="5" t="s">
        <v>113</v>
      </c>
      <c r="C1401" s="2">
        <v>43886</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row>
    <row r="1402" spans="1:25" x14ac:dyDescent="0.25">
      <c r="A1402" t="s">
        <v>57</v>
      </c>
      <c r="B1402" s="5" t="s">
        <v>110</v>
      </c>
      <c r="C1402" s="2">
        <v>43886</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row>
    <row r="1403" spans="1:25" x14ac:dyDescent="0.25">
      <c r="A1403" t="s">
        <v>58</v>
      </c>
      <c r="B1403" s="5" t="s">
        <v>111</v>
      </c>
      <c r="C1403" s="2">
        <v>43886</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row>
    <row r="1404" spans="1:25" x14ac:dyDescent="0.25">
      <c r="A1404" t="s">
        <v>59</v>
      </c>
      <c r="B1404" s="5" t="s">
        <v>112</v>
      </c>
      <c r="C1404" s="2">
        <v>43886</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row>
    <row r="1405" spans="1:25" x14ac:dyDescent="0.25">
      <c r="A1405" t="s">
        <v>60</v>
      </c>
      <c r="B1405" s="5" t="s">
        <v>113</v>
      </c>
      <c r="C1405" s="2">
        <v>43886</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row>
    <row r="1406" spans="1:25" x14ac:dyDescent="0.25">
      <c r="A1406" t="s">
        <v>61</v>
      </c>
      <c r="B1406" s="5" t="s">
        <v>110</v>
      </c>
      <c r="C1406" s="2">
        <v>43886</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row>
    <row r="1407" spans="1:25" x14ac:dyDescent="0.25">
      <c r="A1407" t="s">
        <v>62</v>
      </c>
      <c r="B1407" s="5" t="s">
        <v>111</v>
      </c>
      <c r="C1407" s="2">
        <v>43886</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row>
    <row r="1408" spans="1:25" x14ac:dyDescent="0.25">
      <c r="A1408" t="s">
        <v>63</v>
      </c>
      <c r="B1408" s="5" t="s">
        <v>112</v>
      </c>
      <c r="C1408" s="2">
        <v>43886</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row>
    <row r="1409" spans="1:25" x14ac:dyDescent="0.25">
      <c r="A1409" t="s">
        <v>64</v>
      </c>
      <c r="B1409" s="5" t="s">
        <v>113</v>
      </c>
      <c r="C1409" s="2">
        <v>43886</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row>
    <row r="1410" spans="1:25" x14ac:dyDescent="0.25">
      <c r="A1410" t="s">
        <v>65</v>
      </c>
      <c r="B1410" s="5" t="s">
        <v>110</v>
      </c>
      <c r="C1410" s="2">
        <v>43886</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row>
    <row r="1411" spans="1:25" x14ac:dyDescent="0.25">
      <c r="A1411" t="s">
        <v>66</v>
      </c>
      <c r="B1411" s="5" t="s">
        <v>111</v>
      </c>
      <c r="C1411" s="2">
        <v>43886</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row>
    <row r="1412" spans="1:25" x14ac:dyDescent="0.25">
      <c r="A1412" t="s">
        <v>67</v>
      </c>
      <c r="B1412" s="5" t="s">
        <v>112</v>
      </c>
      <c r="C1412" s="2">
        <v>43886</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row>
    <row r="1413" spans="1:25" x14ac:dyDescent="0.25">
      <c r="A1413" t="s">
        <v>68</v>
      </c>
      <c r="B1413" s="5" t="s">
        <v>113</v>
      </c>
      <c r="C1413" s="2">
        <v>43886</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row>
    <row r="1414" spans="1:25" x14ac:dyDescent="0.25">
      <c r="A1414" t="s">
        <v>69</v>
      </c>
      <c r="B1414" s="5" t="s">
        <v>110</v>
      </c>
      <c r="C1414" s="2">
        <v>43886</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row>
    <row r="1415" spans="1:25" x14ac:dyDescent="0.25">
      <c r="A1415" t="s">
        <v>70</v>
      </c>
      <c r="B1415" s="5" t="s">
        <v>111</v>
      </c>
      <c r="C1415" s="2">
        <v>43886</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row>
    <row r="1416" spans="1:25" x14ac:dyDescent="0.25">
      <c r="A1416" t="s">
        <v>71</v>
      </c>
      <c r="B1416" s="5" t="s">
        <v>112</v>
      </c>
      <c r="C1416" s="2">
        <v>43886</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row>
    <row r="1417" spans="1:25" x14ac:dyDescent="0.25">
      <c r="A1417" t="s">
        <v>72</v>
      </c>
      <c r="B1417" s="5" t="s">
        <v>113</v>
      </c>
      <c r="C1417" s="2">
        <v>43886</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row>
    <row r="1418" spans="1:25" x14ac:dyDescent="0.25">
      <c r="A1418" t="s">
        <v>73</v>
      </c>
      <c r="B1418" s="5" t="s">
        <v>110</v>
      </c>
      <c r="C1418" s="2">
        <v>43886</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row>
    <row r="1419" spans="1:25" x14ac:dyDescent="0.25">
      <c r="A1419" t="s">
        <v>74</v>
      </c>
      <c r="B1419" s="5" t="s">
        <v>111</v>
      </c>
      <c r="C1419" s="2">
        <v>43886</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row>
    <row r="1420" spans="1:25" x14ac:dyDescent="0.25">
      <c r="A1420" t="s">
        <v>75</v>
      </c>
      <c r="B1420" s="5" t="s">
        <v>112</v>
      </c>
      <c r="C1420" s="2">
        <v>43886</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row>
    <row r="1421" spans="1:25" x14ac:dyDescent="0.25">
      <c r="A1421" t="s">
        <v>76</v>
      </c>
      <c r="B1421" s="5" t="s">
        <v>113</v>
      </c>
      <c r="C1421" s="2">
        <v>43886</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row>
    <row r="1422" spans="1:25" x14ac:dyDescent="0.25">
      <c r="A1422" t="s">
        <v>77</v>
      </c>
      <c r="B1422" s="5" t="s">
        <v>110</v>
      </c>
      <c r="C1422" s="2">
        <v>43886</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row>
    <row r="1423" spans="1:25" x14ac:dyDescent="0.25">
      <c r="A1423" t="s">
        <v>78</v>
      </c>
      <c r="B1423" s="5" t="s">
        <v>111</v>
      </c>
      <c r="C1423" s="2">
        <v>43886</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row>
    <row r="1424" spans="1:25" x14ac:dyDescent="0.25">
      <c r="A1424" t="s">
        <v>79</v>
      </c>
      <c r="B1424" s="5" t="s">
        <v>112</v>
      </c>
      <c r="C1424" s="2">
        <v>43886</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row>
    <row r="1425" spans="1:25" x14ac:dyDescent="0.25">
      <c r="A1425" t="s">
        <v>80</v>
      </c>
      <c r="B1425" s="5" t="s">
        <v>113</v>
      </c>
      <c r="C1425" s="2">
        <v>43886</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row>
    <row r="1426" spans="1:25" x14ac:dyDescent="0.25">
      <c r="A1426" t="s">
        <v>81</v>
      </c>
      <c r="B1426" s="5" t="s">
        <v>110</v>
      </c>
      <c r="C1426" s="2">
        <v>43886</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row>
    <row r="1427" spans="1:25" x14ac:dyDescent="0.25">
      <c r="A1427" t="s">
        <v>82</v>
      </c>
      <c r="B1427" s="5" t="s">
        <v>111</v>
      </c>
      <c r="C1427" s="2">
        <v>43886</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row>
    <row r="1428" spans="1:25" x14ac:dyDescent="0.25">
      <c r="A1428" t="s">
        <v>83</v>
      </c>
      <c r="B1428" s="5" t="s">
        <v>112</v>
      </c>
      <c r="C1428" s="2">
        <v>43886</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row>
    <row r="1429" spans="1:25" x14ac:dyDescent="0.25">
      <c r="A1429" t="s">
        <v>84</v>
      </c>
      <c r="B1429" s="5" t="s">
        <v>113</v>
      </c>
      <c r="C1429" s="2">
        <v>43886</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row>
    <row r="1430" spans="1:25" x14ac:dyDescent="0.25">
      <c r="A1430" t="s">
        <v>0</v>
      </c>
      <c r="B1430" s="5" t="s">
        <v>110</v>
      </c>
      <c r="C1430" s="2">
        <v>43887</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row>
    <row r="1431" spans="1:25" x14ac:dyDescent="0.25">
      <c r="A1431" t="s">
        <v>1</v>
      </c>
      <c r="B1431" s="5" t="s">
        <v>111</v>
      </c>
      <c r="C1431" s="2">
        <v>43887</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row>
    <row r="1432" spans="1:25" x14ac:dyDescent="0.25">
      <c r="A1432" t="s">
        <v>2</v>
      </c>
      <c r="B1432" s="5" t="s">
        <v>112</v>
      </c>
      <c r="C1432" s="2">
        <v>43887</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row>
    <row r="1433" spans="1:25" x14ac:dyDescent="0.25">
      <c r="A1433" t="s">
        <v>3</v>
      </c>
      <c r="B1433" s="5" t="s">
        <v>113</v>
      </c>
      <c r="C1433" s="2">
        <v>43887</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row>
    <row r="1434" spans="1:25" x14ac:dyDescent="0.25">
      <c r="A1434" t="s">
        <v>4</v>
      </c>
      <c r="B1434" s="5" t="s">
        <v>110</v>
      </c>
      <c r="C1434" s="2">
        <v>43887</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row>
    <row r="1435" spans="1:25" x14ac:dyDescent="0.25">
      <c r="A1435" t="s">
        <v>5</v>
      </c>
      <c r="B1435" s="5" t="s">
        <v>111</v>
      </c>
      <c r="C1435" s="2">
        <v>43887</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row>
    <row r="1436" spans="1:25" x14ac:dyDescent="0.25">
      <c r="A1436" t="s">
        <v>6</v>
      </c>
      <c r="B1436" s="5" t="s">
        <v>112</v>
      </c>
      <c r="C1436" s="2">
        <v>43887</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row>
    <row r="1437" spans="1:25" x14ac:dyDescent="0.25">
      <c r="A1437" t="s">
        <v>7</v>
      </c>
      <c r="B1437" s="5" t="s">
        <v>113</v>
      </c>
      <c r="C1437" s="2">
        <v>43887</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row>
    <row r="1438" spans="1:25" x14ac:dyDescent="0.25">
      <c r="A1438" t="s">
        <v>8</v>
      </c>
      <c r="B1438" s="5" t="s">
        <v>110</v>
      </c>
      <c r="C1438" s="2">
        <v>43887</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row>
    <row r="1439" spans="1:25" x14ac:dyDescent="0.25">
      <c r="A1439" t="s">
        <v>9</v>
      </c>
      <c r="B1439" s="5" t="s">
        <v>111</v>
      </c>
      <c r="C1439" s="2">
        <v>43887</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row>
    <row r="1440" spans="1:25" x14ac:dyDescent="0.25">
      <c r="A1440" t="s">
        <v>10</v>
      </c>
      <c r="B1440" s="5" t="s">
        <v>112</v>
      </c>
      <c r="C1440" s="2">
        <v>43887</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row>
    <row r="1441" spans="1:25" x14ac:dyDescent="0.25">
      <c r="A1441" t="s">
        <v>11</v>
      </c>
      <c r="B1441" s="5" t="s">
        <v>113</v>
      </c>
      <c r="C1441" s="2">
        <v>43887</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row>
    <row r="1442" spans="1:25" x14ac:dyDescent="0.25">
      <c r="A1442" t="s">
        <v>12</v>
      </c>
      <c r="B1442" s="5" t="s">
        <v>110</v>
      </c>
      <c r="C1442" s="2">
        <v>43887</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row>
    <row r="1443" spans="1:25" x14ac:dyDescent="0.25">
      <c r="A1443" t="s">
        <v>13</v>
      </c>
      <c r="B1443" s="5" t="s">
        <v>111</v>
      </c>
      <c r="C1443" s="2">
        <v>43887</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row>
    <row r="1444" spans="1:25" x14ac:dyDescent="0.25">
      <c r="A1444" t="s">
        <v>14</v>
      </c>
      <c r="B1444" s="5" t="s">
        <v>112</v>
      </c>
      <c r="C1444" s="2">
        <v>43887</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row>
    <row r="1445" spans="1:25" x14ac:dyDescent="0.25">
      <c r="A1445" t="s">
        <v>15</v>
      </c>
      <c r="B1445" s="5" t="s">
        <v>113</v>
      </c>
      <c r="C1445" s="2">
        <v>43887</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row>
    <row r="1446" spans="1:25" x14ac:dyDescent="0.25">
      <c r="A1446" t="s">
        <v>17</v>
      </c>
      <c r="B1446" s="5" t="s">
        <v>110</v>
      </c>
      <c r="C1446" s="2">
        <v>43887</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row>
    <row r="1447" spans="1:25" x14ac:dyDescent="0.25">
      <c r="A1447" t="s">
        <v>18</v>
      </c>
      <c r="B1447" s="5" t="s">
        <v>111</v>
      </c>
      <c r="C1447" s="2">
        <v>43887</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row>
    <row r="1448" spans="1:25" x14ac:dyDescent="0.25">
      <c r="A1448" t="s">
        <v>19</v>
      </c>
      <c r="B1448" s="5" t="s">
        <v>112</v>
      </c>
      <c r="C1448" s="2">
        <v>43887</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row>
    <row r="1449" spans="1:25" x14ac:dyDescent="0.25">
      <c r="A1449" t="s">
        <v>20</v>
      </c>
      <c r="B1449" s="5" t="s">
        <v>113</v>
      </c>
      <c r="C1449" s="2">
        <v>43887</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row>
    <row r="1450" spans="1:25" x14ac:dyDescent="0.25">
      <c r="A1450" t="s">
        <v>21</v>
      </c>
      <c r="B1450" s="5" t="s">
        <v>110</v>
      </c>
      <c r="C1450" s="2">
        <v>43887</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row>
    <row r="1451" spans="1:25" x14ac:dyDescent="0.25">
      <c r="A1451" t="s">
        <v>22</v>
      </c>
      <c r="B1451" s="5" t="s">
        <v>111</v>
      </c>
      <c r="C1451" s="2">
        <v>43887</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row>
    <row r="1452" spans="1:25" x14ac:dyDescent="0.25">
      <c r="A1452" t="s">
        <v>23</v>
      </c>
      <c r="B1452" s="5" t="s">
        <v>112</v>
      </c>
      <c r="C1452" s="2">
        <v>43887</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row>
    <row r="1453" spans="1:25" x14ac:dyDescent="0.25">
      <c r="A1453" t="s">
        <v>24</v>
      </c>
      <c r="B1453" s="5" t="s">
        <v>113</v>
      </c>
      <c r="C1453" s="2">
        <v>43887</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row>
    <row r="1454" spans="1:25" x14ac:dyDescent="0.25">
      <c r="A1454" t="s">
        <v>25</v>
      </c>
      <c r="B1454" s="5" t="s">
        <v>110</v>
      </c>
      <c r="C1454" s="2">
        <v>43887</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row>
    <row r="1455" spans="1:25" x14ac:dyDescent="0.25">
      <c r="A1455" t="s">
        <v>26</v>
      </c>
      <c r="B1455" s="5" t="s">
        <v>111</v>
      </c>
      <c r="C1455" s="2">
        <v>43887</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row>
    <row r="1456" spans="1:25" x14ac:dyDescent="0.25">
      <c r="A1456" t="s">
        <v>27</v>
      </c>
      <c r="B1456" s="5" t="s">
        <v>112</v>
      </c>
      <c r="C1456" s="2">
        <v>43887</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row>
    <row r="1457" spans="1:25" x14ac:dyDescent="0.25">
      <c r="A1457" t="s">
        <v>28</v>
      </c>
      <c r="B1457" s="5" t="s">
        <v>113</v>
      </c>
      <c r="C1457" s="2">
        <v>43887</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row>
    <row r="1458" spans="1:25" x14ac:dyDescent="0.25">
      <c r="A1458" t="s">
        <v>29</v>
      </c>
      <c r="B1458" s="5" t="s">
        <v>110</v>
      </c>
      <c r="C1458" s="2">
        <v>43887</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row>
    <row r="1459" spans="1:25" x14ac:dyDescent="0.25">
      <c r="A1459" t="s">
        <v>30</v>
      </c>
      <c r="B1459" s="5" t="s">
        <v>111</v>
      </c>
      <c r="C1459" s="2">
        <v>43887</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row>
    <row r="1460" spans="1:25" x14ac:dyDescent="0.25">
      <c r="A1460" t="s">
        <v>31</v>
      </c>
      <c r="B1460" s="5" t="s">
        <v>112</v>
      </c>
      <c r="C1460" s="2">
        <v>43887</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row>
    <row r="1461" spans="1:25" x14ac:dyDescent="0.25">
      <c r="A1461" t="s">
        <v>32</v>
      </c>
      <c r="B1461" s="5" t="s">
        <v>113</v>
      </c>
      <c r="C1461" s="2">
        <v>43887</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row>
    <row r="1462" spans="1:25" x14ac:dyDescent="0.25">
      <c r="A1462" t="s">
        <v>33</v>
      </c>
      <c r="B1462" s="5" t="s">
        <v>110</v>
      </c>
      <c r="C1462" s="2">
        <v>43887</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row>
    <row r="1463" spans="1:25" x14ac:dyDescent="0.25">
      <c r="A1463" t="s">
        <v>34</v>
      </c>
      <c r="B1463" s="5" t="s">
        <v>111</v>
      </c>
      <c r="C1463" s="2">
        <v>43887</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row>
    <row r="1464" spans="1:25" x14ac:dyDescent="0.25">
      <c r="A1464" t="s">
        <v>35</v>
      </c>
      <c r="B1464" s="5" t="s">
        <v>112</v>
      </c>
      <c r="C1464" s="2">
        <v>43887</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row>
    <row r="1465" spans="1:25" x14ac:dyDescent="0.25">
      <c r="A1465" t="s">
        <v>36</v>
      </c>
      <c r="B1465" s="5" t="s">
        <v>113</v>
      </c>
      <c r="C1465" s="2">
        <v>43887</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row>
    <row r="1466" spans="1:25" x14ac:dyDescent="0.25">
      <c r="A1466" t="s">
        <v>37</v>
      </c>
      <c r="B1466" s="5" t="s">
        <v>110</v>
      </c>
      <c r="C1466" s="2">
        <v>43887</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row>
    <row r="1467" spans="1:25" x14ac:dyDescent="0.25">
      <c r="A1467" t="s">
        <v>38</v>
      </c>
      <c r="B1467" s="5" t="s">
        <v>111</v>
      </c>
      <c r="C1467" s="2">
        <v>43887</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row>
    <row r="1468" spans="1:25" x14ac:dyDescent="0.25">
      <c r="A1468" t="s">
        <v>39</v>
      </c>
      <c r="B1468" s="5" t="s">
        <v>112</v>
      </c>
      <c r="C1468" s="2">
        <v>43887</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row>
    <row r="1469" spans="1:25" x14ac:dyDescent="0.25">
      <c r="A1469" t="s">
        <v>40</v>
      </c>
      <c r="B1469" s="5" t="s">
        <v>113</v>
      </c>
      <c r="C1469" s="2">
        <v>43887</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row>
    <row r="1470" spans="1:25" x14ac:dyDescent="0.25">
      <c r="A1470" t="s">
        <v>41</v>
      </c>
      <c r="B1470" s="5" t="s">
        <v>110</v>
      </c>
      <c r="C1470" s="2">
        <v>43887</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row>
    <row r="1471" spans="1:25" x14ac:dyDescent="0.25">
      <c r="A1471" t="s">
        <v>42</v>
      </c>
      <c r="B1471" s="5" t="s">
        <v>111</v>
      </c>
      <c r="C1471" s="2">
        <v>43887</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row>
    <row r="1472" spans="1:25" x14ac:dyDescent="0.25">
      <c r="A1472" t="s">
        <v>43</v>
      </c>
      <c r="B1472" s="5" t="s">
        <v>112</v>
      </c>
      <c r="C1472" s="2">
        <v>43887</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row>
    <row r="1473" spans="1:25" x14ac:dyDescent="0.25">
      <c r="A1473" t="s">
        <v>44</v>
      </c>
      <c r="B1473" s="5" t="s">
        <v>113</v>
      </c>
      <c r="C1473" s="2">
        <v>43887</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row>
    <row r="1474" spans="1:25" x14ac:dyDescent="0.25">
      <c r="A1474" t="s">
        <v>45</v>
      </c>
      <c r="B1474" s="5" t="s">
        <v>110</v>
      </c>
      <c r="C1474" s="2">
        <v>43887</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row>
    <row r="1475" spans="1:25" x14ac:dyDescent="0.25">
      <c r="A1475" t="s">
        <v>46</v>
      </c>
      <c r="B1475" s="5" t="s">
        <v>111</v>
      </c>
      <c r="C1475" s="2">
        <v>43887</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row>
    <row r="1476" spans="1:25" x14ac:dyDescent="0.25">
      <c r="A1476" t="s">
        <v>47</v>
      </c>
      <c r="B1476" s="5" t="s">
        <v>112</v>
      </c>
      <c r="C1476" s="2">
        <v>43887</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row>
    <row r="1477" spans="1:25" x14ac:dyDescent="0.25">
      <c r="A1477" t="s">
        <v>48</v>
      </c>
      <c r="B1477" s="5" t="s">
        <v>113</v>
      </c>
      <c r="C1477" s="2">
        <v>43887</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row>
    <row r="1478" spans="1:25" x14ac:dyDescent="0.25">
      <c r="A1478" t="s">
        <v>49</v>
      </c>
      <c r="B1478" s="5" t="s">
        <v>110</v>
      </c>
      <c r="C1478" s="2">
        <v>43887</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row>
    <row r="1479" spans="1:25" x14ac:dyDescent="0.25">
      <c r="A1479" t="s">
        <v>50</v>
      </c>
      <c r="B1479" s="5" t="s">
        <v>111</v>
      </c>
      <c r="C1479" s="2">
        <v>43887</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row>
    <row r="1480" spans="1:25" x14ac:dyDescent="0.25">
      <c r="A1480" t="s">
        <v>51</v>
      </c>
      <c r="B1480" s="5" t="s">
        <v>112</v>
      </c>
      <c r="C1480" s="2">
        <v>43887</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row>
    <row r="1481" spans="1:25" x14ac:dyDescent="0.25">
      <c r="A1481" t="s">
        <v>52</v>
      </c>
      <c r="B1481" s="5" t="s">
        <v>113</v>
      </c>
      <c r="C1481" s="2">
        <v>43887</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row>
    <row r="1482" spans="1:25" x14ac:dyDescent="0.25">
      <c r="A1482" t="s">
        <v>53</v>
      </c>
      <c r="B1482" s="5" t="s">
        <v>110</v>
      </c>
      <c r="C1482" s="2">
        <v>43887</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row>
    <row r="1483" spans="1:25" x14ac:dyDescent="0.25">
      <c r="A1483" t="s">
        <v>54</v>
      </c>
      <c r="B1483" s="5" t="s">
        <v>111</v>
      </c>
      <c r="C1483" s="2">
        <v>43887</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row>
    <row r="1484" spans="1:25" x14ac:dyDescent="0.25">
      <c r="A1484" t="s">
        <v>55</v>
      </c>
      <c r="B1484" s="5" t="s">
        <v>112</v>
      </c>
      <c r="C1484" s="2">
        <v>43887</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row>
    <row r="1485" spans="1:25" x14ac:dyDescent="0.25">
      <c r="A1485" t="s">
        <v>56</v>
      </c>
      <c r="B1485" s="5" t="s">
        <v>113</v>
      </c>
      <c r="C1485" s="2">
        <v>43887</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row>
    <row r="1486" spans="1:25" x14ac:dyDescent="0.25">
      <c r="A1486" t="s">
        <v>57</v>
      </c>
      <c r="B1486" s="5" t="s">
        <v>110</v>
      </c>
      <c r="C1486" s="2">
        <v>43887</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row>
    <row r="1487" spans="1:25" x14ac:dyDescent="0.25">
      <c r="A1487" t="s">
        <v>58</v>
      </c>
      <c r="B1487" s="5" t="s">
        <v>111</v>
      </c>
      <c r="C1487" s="2">
        <v>43887</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row>
    <row r="1488" spans="1:25" x14ac:dyDescent="0.25">
      <c r="A1488" t="s">
        <v>59</v>
      </c>
      <c r="B1488" s="5" t="s">
        <v>112</v>
      </c>
      <c r="C1488" s="2">
        <v>43887</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row>
    <row r="1489" spans="1:25" x14ac:dyDescent="0.25">
      <c r="A1489" t="s">
        <v>60</v>
      </c>
      <c r="B1489" s="5" t="s">
        <v>113</v>
      </c>
      <c r="C1489" s="2">
        <v>43887</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row>
    <row r="1490" spans="1:25" x14ac:dyDescent="0.25">
      <c r="A1490" t="s">
        <v>61</v>
      </c>
      <c r="B1490" s="5" t="s">
        <v>110</v>
      </c>
      <c r="C1490" s="2">
        <v>43887</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row>
    <row r="1491" spans="1:25" x14ac:dyDescent="0.25">
      <c r="A1491" t="s">
        <v>62</v>
      </c>
      <c r="B1491" s="5" t="s">
        <v>111</v>
      </c>
      <c r="C1491" s="2">
        <v>43887</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row>
    <row r="1492" spans="1:25" x14ac:dyDescent="0.25">
      <c r="A1492" t="s">
        <v>63</v>
      </c>
      <c r="B1492" s="5" t="s">
        <v>112</v>
      </c>
      <c r="C1492" s="2">
        <v>43887</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row>
    <row r="1493" spans="1:25" x14ac:dyDescent="0.25">
      <c r="A1493" t="s">
        <v>64</v>
      </c>
      <c r="B1493" s="5" t="s">
        <v>113</v>
      </c>
      <c r="C1493" s="2">
        <v>43887</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row>
    <row r="1494" spans="1:25" x14ac:dyDescent="0.25">
      <c r="A1494" t="s">
        <v>65</v>
      </c>
      <c r="B1494" s="5" t="s">
        <v>110</v>
      </c>
      <c r="C1494" s="2">
        <v>43887</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row>
    <row r="1495" spans="1:25" x14ac:dyDescent="0.25">
      <c r="A1495" t="s">
        <v>66</v>
      </c>
      <c r="B1495" s="5" t="s">
        <v>111</v>
      </c>
      <c r="C1495" s="2">
        <v>43887</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row>
    <row r="1496" spans="1:25" x14ac:dyDescent="0.25">
      <c r="A1496" t="s">
        <v>67</v>
      </c>
      <c r="B1496" s="5" t="s">
        <v>112</v>
      </c>
      <c r="C1496" s="2">
        <v>43887</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row>
    <row r="1497" spans="1:25" x14ac:dyDescent="0.25">
      <c r="A1497" t="s">
        <v>68</v>
      </c>
      <c r="B1497" s="5" t="s">
        <v>113</v>
      </c>
      <c r="C1497" s="2">
        <v>43887</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row>
    <row r="1498" spans="1:25" x14ac:dyDescent="0.25">
      <c r="A1498" t="s">
        <v>69</v>
      </c>
      <c r="B1498" s="5" t="s">
        <v>110</v>
      </c>
      <c r="C1498" s="2">
        <v>43887</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row>
    <row r="1499" spans="1:25" x14ac:dyDescent="0.25">
      <c r="A1499" t="s">
        <v>70</v>
      </c>
      <c r="B1499" s="5" t="s">
        <v>111</v>
      </c>
      <c r="C1499" s="2">
        <v>43887</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row>
    <row r="1500" spans="1:25" x14ac:dyDescent="0.25">
      <c r="A1500" t="s">
        <v>71</v>
      </c>
      <c r="B1500" s="5" t="s">
        <v>112</v>
      </c>
      <c r="C1500" s="2">
        <v>43887</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row>
    <row r="1501" spans="1:25" x14ac:dyDescent="0.25">
      <c r="A1501" t="s">
        <v>72</v>
      </c>
      <c r="B1501" s="5" t="s">
        <v>113</v>
      </c>
      <c r="C1501" s="2">
        <v>43887</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row>
    <row r="1502" spans="1:25" x14ac:dyDescent="0.25">
      <c r="A1502" t="s">
        <v>73</v>
      </c>
      <c r="B1502" s="5" t="s">
        <v>110</v>
      </c>
      <c r="C1502" s="2">
        <v>43887</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row>
    <row r="1503" spans="1:25" x14ac:dyDescent="0.25">
      <c r="A1503" t="s">
        <v>74</v>
      </c>
      <c r="B1503" s="5" t="s">
        <v>111</v>
      </c>
      <c r="C1503" s="2">
        <v>43887</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row>
    <row r="1504" spans="1:25" x14ac:dyDescent="0.25">
      <c r="A1504" t="s">
        <v>75</v>
      </c>
      <c r="B1504" s="5" t="s">
        <v>112</v>
      </c>
      <c r="C1504" s="2">
        <v>43887</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row>
    <row r="1505" spans="1:25" x14ac:dyDescent="0.25">
      <c r="A1505" t="s">
        <v>76</v>
      </c>
      <c r="B1505" s="5" t="s">
        <v>113</v>
      </c>
      <c r="C1505" s="2">
        <v>43887</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row>
    <row r="1506" spans="1:25" x14ac:dyDescent="0.25">
      <c r="A1506" t="s">
        <v>77</v>
      </c>
      <c r="B1506" s="5" t="s">
        <v>110</v>
      </c>
      <c r="C1506" s="2">
        <v>43887</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row>
    <row r="1507" spans="1:25" x14ac:dyDescent="0.25">
      <c r="A1507" t="s">
        <v>78</v>
      </c>
      <c r="B1507" s="5" t="s">
        <v>111</v>
      </c>
      <c r="C1507" s="2">
        <v>43887</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row>
    <row r="1508" spans="1:25" x14ac:dyDescent="0.25">
      <c r="A1508" t="s">
        <v>79</v>
      </c>
      <c r="B1508" s="5" t="s">
        <v>112</v>
      </c>
      <c r="C1508" s="2">
        <v>43887</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row>
    <row r="1509" spans="1:25" x14ac:dyDescent="0.25">
      <c r="A1509" t="s">
        <v>80</v>
      </c>
      <c r="B1509" s="5" t="s">
        <v>113</v>
      </c>
      <c r="C1509" s="2">
        <v>43887</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row>
    <row r="1510" spans="1:25" x14ac:dyDescent="0.25">
      <c r="A1510" t="s">
        <v>81</v>
      </c>
      <c r="B1510" s="5" t="s">
        <v>110</v>
      </c>
      <c r="C1510" s="2">
        <v>43887</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row>
    <row r="1511" spans="1:25" x14ac:dyDescent="0.25">
      <c r="A1511" t="s">
        <v>82</v>
      </c>
      <c r="B1511" s="5" t="s">
        <v>111</v>
      </c>
      <c r="C1511" s="2">
        <v>43887</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row>
    <row r="1512" spans="1:25" x14ac:dyDescent="0.25">
      <c r="A1512" t="s">
        <v>83</v>
      </c>
      <c r="B1512" s="5" t="s">
        <v>112</v>
      </c>
      <c r="C1512" s="2">
        <v>43887</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row>
    <row r="1513" spans="1:25" x14ac:dyDescent="0.25">
      <c r="A1513" t="s">
        <v>84</v>
      </c>
      <c r="B1513" s="5" t="s">
        <v>113</v>
      </c>
      <c r="C1513" s="2">
        <v>43887</v>
      </c>
      <c r="D1513">
        <v>0</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row>
    <row r="1514" spans="1:25" x14ac:dyDescent="0.25">
      <c r="A1514" t="s">
        <v>0</v>
      </c>
      <c r="B1514" s="5" t="s">
        <v>110</v>
      </c>
      <c r="C1514" s="2">
        <v>43888</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row>
    <row r="1515" spans="1:25" x14ac:dyDescent="0.25">
      <c r="A1515" t="s">
        <v>1</v>
      </c>
      <c r="B1515" s="5" t="s">
        <v>111</v>
      </c>
      <c r="C1515" s="2">
        <v>43888</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row>
    <row r="1516" spans="1:25" x14ac:dyDescent="0.25">
      <c r="A1516" t="s">
        <v>2</v>
      </c>
      <c r="B1516" s="5" t="s">
        <v>112</v>
      </c>
      <c r="C1516" s="2">
        <v>43888</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row>
    <row r="1517" spans="1:25" x14ac:dyDescent="0.25">
      <c r="A1517" t="s">
        <v>3</v>
      </c>
      <c r="B1517" s="5" t="s">
        <v>113</v>
      </c>
      <c r="C1517" s="2">
        <v>43888</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row>
    <row r="1518" spans="1:25" x14ac:dyDescent="0.25">
      <c r="A1518" t="s">
        <v>4</v>
      </c>
      <c r="B1518" s="5" t="s">
        <v>110</v>
      </c>
      <c r="C1518" s="2">
        <v>43888</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row>
    <row r="1519" spans="1:25" x14ac:dyDescent="0.25">
      <c r="A1519" t="s">
        <v>5</v>
      </c>
      <c r="B1519" s="5" t="s">
        <v>111</v>
      </c>
      <c r="C1519" s="2">
        <v>43888</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row>
    <row r="1520" spans="1:25" x14ac:dyDescent="0.25">
      <c r="A1520" t="s">
        <v>6</v>
      </c>
      <c r="B1520" s="5" t="s">
        <v>112</v>
      </c>
      <c r="C1520" s="2">
        <v>43888</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row>
    <row r="1521" spans="1:25" x14ac:dyDescent="0.25">
      <c r="A1521" t="s">
        <v>7</v>
      </c>
      <c r="B1521" s="5" t="s">
        <v>113</v>
      </c>
      <c r="C1521" s="2">
        <v>43888</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row>
    <row r="1522" spans="1:25" x14ac:dyDescent="0.25">
      <c r="A1522" t="s">
        <v>8</v>
      </c>
      <c r="B1522" s="5" t="s">
        <v>110</v>
      </c>
      <c r="C1522" s="2">
        <v>43888</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row>
    <row r="1523" spans="1:25" x14ac:dyDescent="0.25">
      <c r="A1523" t="s">
        <v>9</v>
      </c>
      <c r="B1523" s="5" t="s">
        <v>111</v>
      </c>
      <c r="C1523" s="2">
        <v>43888</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row>
    <row r="1524" spans="1:25" x14ac:dyDescent="0.25">
      <c r="A1524" t="s">
        <v>10</v>
      </c>
      <c r="B1524" s="5" t="s">
        <v>112</v>
      </c>
      <c r="C1524" s="2">
        <v>43888</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row>
    <row r="1525" spans="1:25" x14ac:dyDescent="0.25">
      <c r="A1525" t="s">
        <v>11</v>
      </c>
      <c r="B1525" s="5" t="s">
        <v>113</v>
      </c>
      <c r="C1525" s="2">
        <v>43888</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row>
    <row r="1526" spans="1:25" x14ac:dyDescent="0.25">
      <c r="A1526" t="s">
        <v>12</v>
      </c>
      <c r="B1526" s="5" t="s">
        <v>110</v>
      </c>
      <c r="C1526" s="2">
        <v>43888</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row>
    <row r="1527" spans="1:25" x14ac:dyDescent="0.25">
      <c r="A1527" t="s">
        <v>13</v>
      </c>
      <c r="B1527" s="5" t="s">
        <v>111</v>
      </c>
      <c r="C1527" s="2">
        <v>43888</v>
      </c>
      <c r="D1527">
        <v>0</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row>
    <row r="1528" spans="1:25" x14ac:dyDescent="0.25">
      <c r="A1528" t="s">
        <v>14</v>
      </c>
      <c r="B1528" s="5" t="s">
        <v>112</v>
      </c>
      <c r="C1528" s="2">
        <v>43888</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row>
    <row r="1529" spans="1:25" x14ac:dyDescent="0.25">
      <c r="A1529" t="s">
        <v>15</v>
      </c>
      <c r="B1529" s="5" t="s">
        <v>113</v>
      </c>
      <c r="C1529" s="2">
        <v>43888</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row>
    <row r="1530" spans="1:25" x14ac:dyDescent="0.25">
      <c r="A1530" t="s">
        <v>17</v>
      </c>
      <c r="B1530" s="5" t="s">
        <v>110</v>
      </c>
      <c r="C1530" s="2">
        <v>43888</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row>
    <row r="1531" spans="1:25" x14ac:dyDescent="0.25">
      <c r="A1531" t="s">
        <v>18</v>
      </c>
      <c r="B1531" s="5" t="s">
        <v>111</v>
      </c>
      <c r="C1531" s="2">
        <v>43888</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row>
    <row r="1532" spans="1:25" x14ac:dyDescent="0.25">
      <c r="A1532" t="s">
        <v>19</v>
      </c>
      <c r="B1532" s="5" t="s">
        <v>112</v>
      </c>
      <c r="C1532" s="2">
        <v>43888</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row>
    <row r="1533" spans="1:25" x14ac:dyDescent="0.25">
      <c r="A1533" t="s">
        <v>20</v>
      </c>
      <c r="B1533" s="5" t="s">
        <v>113</v>
      </c>
      <c r="C1533" s="2">
        <v>43888</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row>
    <row r="1534" spans="1:25" x14ac:dyDescent="0.25">
      <c r="A1534" t="s">
        <v>21</v>
      </c>
      <c r="B1534" s="5" t="s">
        <v>110</v>
      </c>
      <c r="C1534" s="2">
        <v>43888</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row>
    <row r="1535" spans="1:25" x14ac:dyDescent="0.25">
      <c r="A1535" t="s">
        <v>22</v>
      </c>
      <c r="B1535" s="5" t="s">
        <v>111</v>
      </c>
      <c r="C1535" s="2">
        <v>43888</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row>
    <row r="1536" spans="1:25" x14ac:dyDescent="0.25">
      <c r="A1536" t="s">
        <v>23</v>
      </c>
      <c r="B1536" s="5" t="s">
        <v>112</v>
      </c>
      <c r="C1536" s="2">
        <v>43888</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row>
    <row r="1537" spans="1:25" x14ac:dyDescent="0.25">
      <c r="A1537" t="s">
        <v>24</v>
      </c>
      <c r="B1537" s="5" t="s">
        <v>113</v>
      </c>
      <c r="C1537" s="2">
        <v>43888</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row>
    <row r="1538" spans="1:25" x14ac:dyDescent="0.25">
      <c r="A1538" t="s">
        <v>25</v>
      </c>
      <c r="B1538" s="5" t="s">
        <v>110</v>
      </c>
      <c r="C1538" s="2">
        <v>43888</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row>
    <row r="1539" spans="1:25" x14ac:dyDescent="0.25">
      <c r="A1539" t="s">
        <v>26</v>
      </c>
      <c r="B1539" s="5" t="s">
        <v>111</v>
      </c>
      <c r="C1539" s="2">
        <v>43888</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row>
    <row r="1540" spans="1:25" x14ac:dyDescent="0.25">
      <c r="A1540" t="s">
        <v>27</v>
      </c>
      <c r="B1540" s="5" t="s">
        <v>112</v>
      </c>
      <c r="C1540" s="2">
        <v>43888</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row>
    <row r="1541" spans="1:25" x14ac:dyDescent="0.25">
      <c r="A1541" t="s">
        <v>28</v>
      </c>
      <c r="B1541" s="5" t="s">
        <v>113</v>
      </c>
      <c r="C1541" s="2">
        <v>43888</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row>
    <row r="1542" spans="1:25" x14ac:dyDescent="0.25">
      <c r="A1542" t="s">
        <v>29</v>
      </c>
      <c r="B1542" s="5" t="s">
        <v>110</v>
      </c>
      <c r="C1542" s="2">
        <v>43888</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row>
    <row r="1543" spans="1:25" x14ac:dyDescent="0.25">
      <c r="A1543" t="s">
        <v>30</v>
      </c>
      <c r="B1543" s="5" t="s">
        <v>111</v>
      </c>
      <c r="C1543" s="2">
        <v>43888</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row>
    <row r="1544" spans="1:25" x14ac:dyDescent="0.25">
      <c r="A1544" t="s">
        <v>31</v>
      </c>
      <c r="B1544" s="5" t="s">
        <v>112</v>
      </c>
      <c r="C1544" s="2">
        <v>43888</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row>
    <row r="1545" spans="1:25" x14ac:dyDescent="0.25">
      <c r="A1545" t="s">
        <v>32</v>
      </c>
      <c r="B1545" s="5" t="s">
        <v>113</v>
      </c>
      <c r="C1545" s="2">
        <v>43888</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row>
    <row r="1546" spans="1:25" x14ac:dyDescent="0.25">
      <c r="A1546" t="s">
        <v>33</v>
      </c>
      <c r="B1546" s="5" t="s">
        <v>110</v>
      </c>
      <c r="C1546" s="2">
        <v>43888</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row>
    <row r="1547" spans="1:25" x14ac:dyDescent="0.25">
      <c r="A1547" t="s">
        <v>34</v>
      </c>
      <c r="B1547" s="5" t="s">
        <v>111</v>
      </c>
      <c r="C1547" s="2">
        <v>43888</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row>
    <row r="1548" spans="1:25" x14ac:dyDescent="0.25">
      <c r="A1548" t="s">
        <v>35</v>
      </c>
      <c r="B1548" s="5" t="s">
        <v>112</v>
      </c>
      <c r="C1548" s="2">
        <v>43888</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row>
    <row r="1549" spans="1:25" x14ac:dyDescent="0.25">
      <c r="A1549" t="s">
        <v>36</v>
      </c>
      <c r="B1549" s="5" t="s">
        <v>113</v>
      </c>
      <c r="C1549" s="2">
        <v>43888</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row>
    <row r="1550" spans="1:25" x14ac:dyDescent="0.25">
      <c r="A1550" t="s">
        <v>37</v>
      </c>
      <c r="B1550" s="5" t="s">
        <v>110</v>
      </c>
      <c r="C1550" s="2">
        <v>43888</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row>
    <row r="1551" spans="1:25" x14ac:dyDescent="0.25">
      <c r="A1551" t="s">
        <v>38</v>
      </c>
      <c r="B1551" s="5" t="s">
        <v>111</v>
      </c>
      <c r="C1551" s="2">
        <v>43888</v>
      </c>
      <c r="D1551">
        <v>0</v>
      </c>
      <c r="E1551">
        <v>0</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row>
    <row r="1552" spans="1:25" x14ac:dyDescent="0.25">
      <c r="A1552" t="s">
        <v>39</v>
      </c>
      <c r="B1552" s="5" t="s">
        <v>112</v>
      </c>
      <c r="C1552" s="2">
        <v>43888</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row>
    <row r="1553" spans="1:25" x14ac:dyDescent="0.25">
      <c r="A1553" t="s">
        <v>40</v>
      </c>
      <c r="B1553" s="5" t="s">
        <v>113</v>
      </c>
      <c r="C1553" s="2">
        <v>43888</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row>
    <row r="1554" spans="1:25" x14ac:dyDescent="0.25">
      <c r="A1554" t="s">
        <v>41</v>
      </c>
      <c r="B1554" s="5" t="s">
        <v>110</v>
      </c>
      <c r="C1554" s="2">
        <v>43888</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row>
    <row r="1555" spans="1:25" x14ac:dyDescent="0.25">
      <c r="A1555" t="s">
        <v>42</v>
      </c>
      <c r="B1555" s="5" t="s">
        <v>111</v>
      </c>
      <c r="C1555" s="2">
        <v>43888</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row>
    <row r="1556" spans="1:25" x14ac:dyDescent="0.25">
      <c r="A1556" t="s">
        <v>43</v>
      </c>
      <c r="B1556" s="5" t="s">
        <v>112</v>
      </c>
      <c r="C1556" s="2">
        <v>43888</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row>
    <row r="1557" spans="1:25" x14ac:dyDescent="0.25">
      <c r="A1557" t="s">
        <v>44</v>
      </c>
      <c r="B1557" s="5" t="s">
        <v>113</v>
      </c>
      <c r="C1557" s="2">
        <v>43888</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row>
    <row r="1558" spans="1:25" x14ac:dyDescent="0.25">
      <c r="A1558" t="s">
        <v>45</v>
      </c>
      <c r="B1558" s="5" t="s">
        <v>110</v>
      </c>
      <c r="C1558" s="2">
        <v>43888</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row>
    <row r="1559" spans="1:25" x14ac:dyDescent="0.25">
      <c r="A1559" t="s">
        <v>46</v>
      </c>
      <c r="B1559" s="5" t="s">
        <v>111</v>
      </c>
      <c r="C1559" s="2">
        <v>43888</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row>
    <row r="1560" spans="1:25" x14ac:dyDescent="0.25">
      <c r="A1560" t="s">
        <v>47</v>
      </c>
      <c r="B1560" s="5" t="s">
        <v>112</v>
      </c>
      <c r="C1560" s="2">
        <v>43888</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row>
    <row r="1561" spans="1:25" x14ac:dyDescent="0.25">
      <c r="A1561" t="s">
        <v>48</v>
      </c>
      <c r="B1561" s="5" t="s">
        <v>113</v>
      </c>
      <c r="C1561" s="2">
        <v>43888</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row>
    <row r="1562" spans="1:25" x14ac:dyDescent="0.25">
      <c r="A1562" t="s">
        <v>49</v>
      </c>
      <c r="B1562" s="5" t="s">
        <v>110</v>
      </c>
      <c r="C1562" s="2">
        <v>43888</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row>
    <row r="1563" spans="1:25" x14ac:dyDescent="0.25">
      <c r="A1563" t="s">
        <v>50</v>
      </c>
      <c r="B1563" s="5" t="s">
        <v>111</v>
      </c>
      <c r="C1563" s="2">
        <v>43888</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row>
    <row r="1564" spans="1:25" x14ac:dyDescent="0.25">
      <c r="A1564" t="s">
        <v>51</v>
      </c>
      <c r="B1564" s="5" t="s">
        <v>112</v>
      </c>
      <c r="C1564" s="2">
        <v>43888</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row>
    <row r="1565" spans="1:25" x14ac:dyDescent="0.25">
      <c r="A1565" t="s">
        <v>52</v>
      </c>
      <c r="B1565" s="5" t="s">
        <v>113</v>
      </c>
      <c r="C1565" s="2">
        <v>43888</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row>
    <row r="1566" spans="1:25" x14ac:dyDescent="0.25">
      <c r="A1566" t="s">
        <v>53</v>
      </c>
      <c r="B1566" s="5" t="s">
        <v>110</v>
      </c>
      <c r="C1566" s="2">
        <v>43888</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row>
    <row r="1567" spans="1:25" x14ac:dyDescent="0.25">
      <c r="A1567" t="s">
        <v>54</v>
      </c>
      <c r="B1567" s="5" t="s">
        <v>111</v>
      </c>
      <c r="C1567" s="2">
        <v>43888</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row>
    <row r="1568" spans="1:25" x14ac:dyDescent="0.25">
      <c r="A1568" t="s">
        <v>55</v>
      </c>
      <c r="B1568" s="5" t="s">
        <v>112</v>
      </c>
      <c r="C1568" s="2">
        <v>43888</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row>
    <row r="1569" spans="1:25" x14ac:dyDescent="0.25">
      <c r="A1569" t="s">
        <v>56</v>
      </c>
      <c r="B1569" s="5" t="s">
        <v>113</v>
      </c>
      <c r="C1569" s="2">
        <v>43888</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row>
    <row r="1570" spans="1:25" x14ac:dyDescent="0.25">
      <c r="A1570" t="s">
        <v>57</v>
      </c>
      <c r="B1570" s="5" t="s">
        <v>110</v>
      </c>
      <c r="C1570" s="2">
        <v>43888</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row>
    <row r="1571" spans="1:25" x14ac:dyDescent="0.25">
      <c r="A1571" t="s">
        <v>58</v>
      </c>
      <c r="B1571" s="5" t="s">
        <v>111</v>
      </c>
      <c r="C1571" s="2">
        <v>43888</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row>
    <row r="1572" spans="1:25" x14ac:dyDescent="0.25">
      <c r="A1572" t="s">
        <v>59</v>
      </c>
      <c r="B1572" s="5" t="s">
        <v>112</v>
      </c>
      <c r="C1572" s="2">
        <v>43888</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row>
    <row r="1573" spans="1:25" x14ac:dyDescent="0.25">
      <c r="A1573" t="s">
        <v>60</v>
      </c>
      <c r="B1573" s="5" t="s">
        <v>113</v>
      </c>
      <c r="C1573" s="2">
        <v>43888</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row>
    <row r="1574" spans="1:25" x14ac:dyDescent="0.25">
      <c r="A1574" t="s">
        <v>61</v>
      </c>
      <c r="B1574" s="5" t="s">
        <v>110</v>
      </c>
      <c r="C1574" s="2">
        <v>43888</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row>
    <row r="1575" spans="1:25" x14ac:dyDescent="0.25">
      <c r="A1575" t="s">
        <v>62</v>
      </c>
      <c r="B1575" s="5" t="s">
        <v>111</v>
      </c>
      <c r="C1575" s="2">
        <v>43888</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row>
    <row r="1576" spans="1:25" x14ac:dyDescent="0.25">
      <c r="A1576" t="s">
        <v>63</v>
      </c>
      <c r="B1576" s="5" t="s">
        <v>112</v>
      </c>
      <c r="C1576" s="2">
        <v>43888</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row>
    <row r="1577" spans="1:25" x14ac:dyDescent="0.25">
      <c r="A1577" t="s">
        <v>64</v>
      </c>
      <c r="B1577" s="5" t="s">
        <v>113</v>
      </c>
      <c r="C1577" s="2">
        <v>43888</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row>
    <row r="1578" spans="1:25" x14ac:dyDescent="0.25">
      <c r="A1578" t="s">
        <v>65</v>
      </c>
      <c r="B1578" s="5" t="s">
        <v>110</v>
      </c>
      <c r="C1578" s="2">
        <v>43888</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row>
    <row r="1579" spans="1:25" x14ac:dyDescent="0.25">
      <c r="A1579" t="s">
        <v>66</v>
      </c>
      <c r="B1579" s="5" t="s">
        <v>111</v>
      </c>
      <c r="C1579" s="2">
        <v>43888</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row>
    <row r="1580" spans="1:25" x14ac:dyDescent="0.25">
      <c r="A1580" t="s">
        <v>67</v>
      </c>
      <c r="B1580" s="5" t="s">
        <v>112</v>
      </c>
      <c r="C1580" s="2">
        <v>43888</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row>
    <row r="1581" spans="1:25" x14ac:dyDescent="0.25">
      <c r="A1581" t="s">
        <v>68</v>
      </c>
      <c r="B1581" s="5" t="s">
        <v>113</v>
      </c>
      <c r="C1581" s="2">
        <v>43888</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row>
    <row r="1582" spans="1:25" x14ac:dyDescent="0.25">
      <c r="A1582" t="s">
        <v>69</v>
      </c>
      <c r="B1582" s="5" t="s">
        <v>110</v>
      </c>
      <c r="C1582" s="2">
        <v>43888</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row>
    <row r="1583" spans="1:25" x14ac:dyDescent="0.25">
      <c r="A1583" t="s">
        <v>70</v>
      </c>
      <c r="B1583" s="5" t="s">
        <v>111</v>
      </c>
      <c r="C1583" s="2">
        <v>43888</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row>
    <row r="1584" spans="1:25" x14ac:dyDescent="0.25">
      <c r="A1584" t="s">
        <v>71</v>
      </c>
      <c r="B1584" s="5" t="s">
        <v>112</v>
      </c>
      <c r="C1584" s="2">
        <v>43888</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row>
    <row r="1585" spans="1:25" x14ac:dyDescent="0.25">
      <c r="A1585" t="s">
        <v>72</v>
      </c>
      <c r="B1585" s="5" t="s">
        <v>113</v>
      </c>
      <c r="C1585" s="2">
        <v>43888</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row>
    <row r="1586" spans="1:25" x14ac:dyDescent="0.25">
      <c r="A1586" t="s">
        <v>73</v>
      </c>
      <c r="B1586" s="5" t="s">
        <v>110</v>
      </c>
      <c r="C1586" s="2">
        <v>43888</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row>
    <row r="1587" spans="1:25" x14ac:dyDescent="0.25">
      <c r="A1587" t="s">
        <v>74</v>
      </c>
      <c r="B1587" s="5" t="s">
        <v>111</v>
      </c>
      <c r="C1587" s="2">
        <v>43888</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row>
    <row r="1588" spans="1:25" x14ac:dyDescent="0.25">
      <c r="A1588" t="s">
        <v>75</v>
      </c>
      <c r="B1588" s="5" t="s">
        <v>112</v>
      </c>
      <c r="C1588" s="2">
        <v>43888</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row>
    <row r="1589" spans="1:25" x14ac:dyDescent="0.25">
      <c r="A1589" t="s">
        <v>76</v>
      </c>
      <c r="B1589" s="5" t="s">
        <v>113</v>
      </c>
      <c r="C1589" s="2">
        <v>43888</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row>
    <row r="1590" spans="1:25" x14ac:dyDescent="0.25">
      <c r="A1590" t="s">
        <v>77</v>
      </c>
      <c r="B1590" s="5" t="s">
        <v>110</v>
      </c>
      <c r="C1590" s="2">
        <v>43888</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row>
    <row r="1591" spans="1:25" x14ac:dyDescent="0.25">
      <c r="A1591" t="s">
        <v>78</v>
      </c>
      <c r="B1591" s="5" t="s">
        <v>111</v>
      </c>
      <c r="C1591" s="2">
        <v>43888</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row>
    <row r="1592" spans="1:25" x14ac:dyDescent="0.25">
      <c r="A1592" t="s">
        <v>79</v>
      </c>
      <c r="B1592" s="5" t="s">
        <v>112</v>
      </c>
      <c r="C1592" s="2">
        <v>43888</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row>
    <row r="1593" spans="1:25" x14ac:dyDescent="0.25">
      <c r="A1593" t="s">
        <v>80</v>
      </c>
      <c r="B1593" s="5" t="s">
        <v>113</v>
      </c>
      <c r="C1593" s="2">
        <v>43888</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row>
    <row r="1594" spans="1:25" x14ac:dyDescent="0.25">
      <c r="A1594" t="s">
        <v>81</v>
      </c>
      <c r="B1594" s="5" t="s">
        <v>110</v>
      </c>
      <c r="C1594" s="2">
        <v>43888</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row>
    <row r="1595" spans="1:25" x14ac:dyDescent="0.25">
      <c r="A1595" t="s">
        <v>82</v>
      </c>
      <c r="B1595" s="5" t="s">
        <v>111</v>
      </c>
      <c r="C1595" s="2">
        <v>43888</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row>
    <row r="1596" spans="1:25" x14ac:dyDescent="0.25">
      <c r="A1596" t="s">
        <v>83</v>
      </c>
      <c r="B1596" s="5" t="s">
        <v>112</v>
      </c>
      <c r="C1596" s="2">
        <v>43888</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row>
    <row r="1597" spans="1:25" x14ac:dyDescent="0.25">
      <c r="A1597" t="s">
        <v>84</v>
      </c>
      <c r="B1597" s="5" t="s">
        <v>113</v>
      </c>
      <c r="C1597" s="2">
        <v>43888</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row>
    <row r="1598" spans="1:25" x14ac:dyDescent="0.25">
      <c r="A1598" t="s">
        <v>0</v>
      </c>
      <c r="B1598" s="5" t="s">
        <v>110</v>
      </c>
      <c r="C1598" s="2">
        <v>43889</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row>
    <row r="1599" spans="1:25" x14ac:dyDescent="0.25">
      <c r="A1599" t="s">
        <v>1</v>
      </c>
      <c r="B1599" s="5" t="s">
        <v>111</v>
      </c>
      <c r="C1599" s="2">
        <v>43889</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row>
    <row r="1600" spans="1:25" x14ac:dyDescent="0.25">
      <c r="A1600" t="s">
        <v>2</v>
      </c>
      <c r="B1600" s="5" t="s">
        <v>112</v>
      </c>
      <c r="C1600" s="2">
        <v>43889</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row>
    <row r="1601" spans="1:25" x14ac:dyDescent="0.25">
      <c r="A1601" t="s">
        <v>3</v>
      </c>
      <c r="B1601" s="5" t="s">
        <v>113</v>
      </c>
      <c r="C1601" s="2">
        <v>43889</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row>
    <row r="1602" spans="1:25" x14ac:dyDescent="0.25">
      <c r="A1602" t="s">
        <v>4</v>
      </c>
      <c r="B1602" s="5" t="s">
        <v>110</v>
      </c>
      <c r="C1602" s="2">
        <v>43889</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row>
    <row r="1603" spans="1:25" x14ac:dyDescent="0.25">
      <c r="A1603" t="s">
        <v>5</v>
      </c>
      <c r="B1603" s="5" t="s">
        <v>111</v>
      </c>
      <c r="C1603" s="2">
        <v>43889</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row>
    <row r="1604" spans="1:25" x14ac:dyDescent="0.25">
      <c r="A1604" t="s">
        <v>6</v>
      </c>
      <c r="B1604" s="5" t="s">
        <v>112</v>
      </c>
      <c r="C1604" s="2">
        <v>43889</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row>
    <row r="1605" spans="1:25" x14ac:dyDescent="0.25">
      <c r="A1605" t="s">
        <v>7</v>
      </c>
      <c r="B1605" s="5" t="s">
        <v>113</v>
      </c>
      <c r="C1605" s="2">
        <v>43889</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row>
    <row r="1606" spans="1:25" x14ac:dyDescent="0.25">
      <c r="A1606" t="s">
        <v>8</v>
      </c>
      <c r="B1606" s="5" t="s">
        <v>110</v>
      </c>
      <c r="C1606" s="2">
        <v>43889</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row>
    <row r="1607" spans="1:25" x14ac:dyDescent="0.25">
      <c r="A1607" t="s">
        <v>9</v>
      </c>
      <c r="B1607" s="5" t="s">
        <v>111</v>
      </c>
      <c r="C1607" s="2">
        <v>43889</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row>
    <row r="1608" spans="1:25" x14ac:dyDescent="0.25">
      <c r="A1608" t="s">
        <v>10</v>
      </c>
      <c r="B1608" s="5" t="s">
        <v>112</v>
      </c>
      <c r="C1608" s="2">
        <v>43889</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row>
    <row r="1609" spans="1:25" x14ac:dyDescent="0.25">
      <c r="A1609" t="s">
        <v>11</v>
      </c>
      <c r="B1609" s="5" t="s">
        <v>113</v>
      </c>
      <c r="C1609" s="2">
        <v>43889</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row>
    <row r="1610" spans="1:25" x14ac:dyDescent="0.25">
      <c r="A1610" t="s">
        <v>12</v>
      </c>
      <c r="B1610" s="5" t="s">
        <v>110</v>
      </c>
      <c r="C1610" s="2">
        <v>43889</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row>
    <row r="1611" spans="1:25" x14ac:dyDescent="0.25">
      <c r="A1611" t="s">
        <v>13</v>
      </c>
      <c r="B1611" s="5" t="s">
        <v>111</v>
      </c>
      <c r="C1611" s="2">
        <v>43889</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row>
    <row r="1612" spans="1:25" x14ac:dyDescent="0.25">
      <c r="A1612" t="s">
        <v>14</v>
      </c>
      <c r="B1612" s="5" t="s">
        <v>112</v>
      </c>
      <c r="C1612" s="2">
        <v>43889</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row>
    <row r="1613" spans="1:25" x14ac:dyDescent="0.25">
      <c r="A1613" t="s">
        <v>15</v>
      </c>
      <c r="B1613" s="5" t="s">
        <v>113</v>
      </c>
      <c r="C1613" s="2">
        <v>43889</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row>
    <row r="1614" spans="1:25" x14ac:dyDescent="0.25">
      <c r="A1614" t="s">
        <v>17</v>
      </c>
      <c r="B1614" s="5" t="s">
        <v>110</v>
      </c>
      <c r="C1614" s="2">
        <v>43889</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row>
    <row r="1615" spans="1:25" x14ac:dyDescent="0.25">
      <c r="A1615" t="s">
        <v>18</v>
      </c>
      <c r="B1615" s="5" t="s">
        <v>111</v>
      </c>
      <c r="C1615" s="2">
        <v>43889</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row>
    <row r="1616" spans="1:25" x14ac:dyDescent="0.25">
      <c r="A1616" t="s">
        <v>19</v>
      </c>
      <c r="B1616" s="5" t="s">
        <v>112</v>
      </c>
      <c r="C1616" s="2">
        <v>43889</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row>
    <row r="1617" spans="1:25" x14ac:dyDescent="0.25">
      <c r="A1617" t="s">
        <v>20</v>
      </c>
      <c r="B1617" s="5" t="s">
        <v>113</v>
      </c>
      <c r="C1617" s="2">
        <v>43889</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row>
    <row r="1618" spans="1:25" x14ac:dyDescent="0.25">
      <c r="A1618" t="s">
        <v>21</v>
      </c>
      <c r="B1618" s="5" t="s">
        <v>110</v>
      </c>
      <c r="C1618" s="2">
        <v>43889</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row>
    <row r="1619" spans="1:25" x14ac:dyDescent="0.25">
      <c r="A1619" t="s">
        <v>22</v>
      </c>
      <c r="B1619" s="5" t="s">
        <v>111</v>
      </c>
      <c r="C1619" s="2">
        <v>43889</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row>
    <row r="1620" spans="1:25" x14ac:dyDescent="0.25">
      <c r="A1620" t="s">
        <v>23</v>
      </c>
      <c r="B1620" s="5" t="s">
        <v>112</v>
      </c>
      <c r="C1620" s="2">
        <v>43889</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row>
    <row r="1621" spans="1:25" x14ac:dyDescent="0.25">
      <c r="A1621" t="s">
        <v>24</v>
      </c>
      <c r="B1621" s="5" t="s">
        <v>113</v>
      </c>
      <c r="C1621" s="2">
        <v>43889</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row>
    <row r="1622" spans="1:25" x14ac:dyDescent="0.25">
      <c r="A1622" t="s">
        <v>25</v>
      </c>
      <c r="B1622" s="5" t="s">
        <v>110</v>
      </c>
      <c r="C1622" s="2">
        <v>43889</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row>
    <row r="1623" spans="1:25" x14ac:dyDescent="0.25">
      <c r="A1623" t="s">
        <v>26</v>
      </c>
      <c r="B1623" s="5" t="s">
        <v>111</v>
      </c>
      <c r="C1623" s="2">
        <v>43889</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row>
    <row r="1624" spans="1:25" x14ac:dyDescent="0.25">
      <c r="A1624" t="s">
        <v>27</v>
      </c>
      <c r="B1624" s="5" t="s">
        <v>112</v>
      </c>
      <c r="C1624" s="2">
        <v>43889</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row>
    <row r="1625" spans="1:25" x14ac:dyDescent="0.25">
      <c r="A1625" t="s">
        <v>28</v>
      </c>
      <c r="B1625" s="5" t="s">
        <v>113</v>
      </c>
      <c r="C1625" s="2">
        <v>43889</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row>
    <row r="1626" spans="1:25" x14ac:dyDescent="0.25">
      <c r="A1626" t="s">
        <v>29</v>
      </c>
      <c r="B1626" s="5" t="s">
        <v>110</v>
      </c>
      <c r="C1626" s="2">
        <v>43889</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row>
    <row r="1627" spans="1:25" x14ac:dyDescent="0.25">
      <c r="A1627" t="s">
        <v>30</v>
      </c>
      <c r="B1627" s="5" t="s">
        <v>111</v>
      </c>
      <c r="C1627" s="2">
        <v>43889</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row>
    <row r="1628" spans="1:25" x14ac:dyDescent="0.25">
      <c r="A1628" t="s">
        <v>31</v>
      </c>
      <c r="B1628" s="5" t="s">
        <v>112</v>
      </c>
      <c r="C1628" s="2">
        <v>43889</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row>
    <row r="1629" spans="1:25" x14ac:dyDescent="0.25">
      <c r="A1629" t="s">
        <v>32</v>
      </c>
      <c r="B1629" s="5" t="s">
        <v>113</v>
      </c>
      <c r="C1629" s="2">
        <v>43889</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row>
    <row r="1630" spans="1:25" x14ac:dyDescent="0.25">
      <c r="A1630" t="s">
        <v>33</v>
      </c>
      <c r="B1630" s="5" t="s">
        <v>110</v>
      </c>
      <c r="C1630" s="2">
        <v>43889</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row>
    <row r="1631" spans="1:25" x14ac:dyDescent="0.25">
      <c r="A1631" t="s">
        <v>34</v>
      </c>
      <c r="B1631" s="5" t="s">
        <v>111</v>
      </c>
      <c r="C1631" s="2">
        <v>43889</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row>
    <row r="1632" spans="1:25" x14ac:dyDescent="0.25">
      <c r="A1632" t="s">
        <v>35</v>
      </c>
      <c r="B1632" s="5" t="s">
        <v>112</v>
      </c>
      <c r="C1632" s="2">
        <v>43889</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row>
    <row r="1633" spans="1:25" x14ac:dyDescent="0.25">
      <c r="A1633" t="s">
        <v>36</v>
      </c>
      <c r="B1633" s="5" t="s">
        <v>113</v>
      </c>
      <c r="C1633" s="2">
        <v>43889</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row>
    <row r="1634" spans="1:25" x14ac:dyDescent="0.25">
      <c r="A1634" t="s">
        <v>37</v>
      </c>
      <c r="B1634" s="5" t="s">
        <v>110</v>
      </c>
      <c r="C1634" s="2">
        <v>43889</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row>
    <row r="1635" spans="1:25" x14ac:dyDescent="0.25">
      <c r="A1635" t="s">
        <v>38</v>
      </c>
      <c r="B1635" s="5" t="s">
        <v>111</v>
      </c>
      <c r="C1635" s="2">
        <v>43889</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row>
    <row r="1636" spans="1:25" x14ac:dyDescent="0.25">
      <c r="A1636" t="s">
        <v>39</v>
      </c>
      <c r="B1636" s="5" t="s">
        <v>112</v>
      </c>
      <c r="C1636" s="2">
        <v>43889</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row>
    <row r="1637" spans="1:25" x14ac:dyDescent="0.25">
      <c r="A1637" t="s">
        <v>40</v>
      </c>
      <c r="B1637" s="5" t="s">
        <v>113</v>
      </c>
      <c r="C1637" s="2">
        <v>43889</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row>
    <row r="1638" spans="1:25" x14ac:dyDescent="0.25">
      <c r="A1638" t="s">
        <v>41</v>
      </c>
      <c r="B1638" s="5" t="s">
        <v>110</v>
      </c>
      <c r="C1638" s="2">
        <v>43889</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row>
    <row r="1639" spans="1:25" x14ac:dyDescent="0.25">
      <c r="A1639" t="s">
        <v>42</v>
      </c>
      <c r="B1639" s="5" t="s">
        <v>111</v>
      </c>
      <c r="C1639" s="2">
        <v>43889</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row>
    <row r="1640" spans="1:25" x14ac:dyDescent="0.25">
      <c r="A1640" t="s">
        <v>43</v>
      </c>
      <c r="B1640" s="5" t="s">
        <v>112</v>
      </c>
      <c r="C1640" s="2">
        <v>43889</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row>
    <row r="1641" spans="1:25" x14ac:dyDescent="0.25">
      <c r="A1641" t="s">
        <v>44</v>
      </c>
      <c r="B1641" s="5" t="s">
        <v>113</v>
      </c>
      <c r="C1641" s="2">
        <v>43889</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row>
    <row r="1642" spans="1:25" x14ac:dyDescent="0.25">
      <c r="A1642" t="s">
        <v>45</v>
      </c>
      <c r="B1642" s="5" t="s">
        <v>110</v>
      </c>
      <c r="C1642" s="2">
        <v>43889</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row>
    <row r="1643" spans="1:25" x14ac:dyDescent="0.25">
      <c r="A1643" t="s">
        <v>46</v>
      </c>
      <c r="B1643" s="5" t="s">
        <v>111</v>
      </c>
      <c r="C1643" s="2">
        <v>43889</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row>
    <row r="1644" spans="1:25" x14ac:dyDescent="0.25">
      <c r="A1644" t="s">
        <v>47</v>
      </c>
      <c r="B1644" s="5" t="s">
        <v>112</v>
      </c>
      <c r="C1644" s="2">
        <v>43889</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row>
    <row r="1645" spans="1:25" x14ac:dyDescent="0.25">
      <c r="A1645" t="s">
        <v>48</v>
      </c>
      <c r="B1645" s="5" t="s">
        <v>113</v>
      </c>
      <c r="C1645" s="2">
        <v>43889</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row>
    <row r="1646" spans="1:25" x14ac:dyDescent="0.25">
      <c r="A1646" t="s">
        <v>49</v>
      </c>
      <c r="B1646" s="5" t="s">
        <v>110</v>
      </c>
      <c r="C1646" s="2">
        <v>43889</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row>
    <row r="1647" spans="1:25" x14ac:dyDescent="0.25">
      <c r="A1647" t="s">
        <v>50</v>
      </c>
      <c r="B1647" s="5" t="s">
        <v>111</v>
      </c>
      <c r="C1647" s="2">
        <v>43889</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row>
    <row r="1648" spans="1:25" x14ac:dyDescent="0.25">
      <c r="A1648" t="s">
        <v>51</v>
      </c>
      <c r="B1648" s="5" t="s">
        <v>112</v>
      </c>
      <c r="C1648" s="2">
        <v>43889</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row>
    <row r="1649" spans="1:25" x14ac:dyDescent="0.25">
      <c r="A1649" t="s">
        <v>52</v>
      </c>
      <c r="B1649" s="5" t="s">
        <v>113</v>
      </c>
      <c r="C1649" s="2">
        <v>43889</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row>
    <row r="1650" spans="1:25" x14ac:dyDescent="0.25">
      <c r="A1650" t="s">
        <v>53</v>
      </c>
      <c r="B1650" s="5" t="s">
        <v>110</v>
      </c>
      <c r="C1650" s="2">
        <v>43889</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row>
    <row r="1651" spans="1:25" x14ac:dyDescent="0.25">
      <c r="A1651" t="s">
        <v>54</v>
      </c>
      <c r="B1651" s="5" t="s">
        <v>111</v>
      </c>
      <c r="C1651" s="2">
        <v>43889</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row>
    <row r="1652" spans="1:25" x14ac:dyDescent="0.25">
      <c r="A1652" t="s">
        <v>55</v>
      </c>
      <c r="B1652" s="5" t="s">
        <v>112</v>
      </c>
      <c r="C1652" s="2">
        <v>43889</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row>
    <row r="1653" spans="1:25" x14ac:dyDescent="0.25">
      <c r="A1653" t="s">
        <v>56</v>
      </c>
      <c r="B1653" s="5" t="s">
        <v>113</v>
      </c>
      <c r="C1653" s="2">
        <v>43889</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row>
    <row r="1654" spans="1:25" x14ac:dyDescent="0.25">
      <c r="A1654" t="s">
        <v>57</v>
      </c>
      <c r="B1654" s="5" t="s">
        <v>110</v>
      </c>
      <c r="C1654" s="2">
        <v>43889</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row>
    <row r="1655" spans="1:25" x14ac:dyDescent="0.25">
      <c r="A1655" t="s">
        <v>58</v>
      </c>
      <c r="B1655" s="5" t="s">
        <v>111</v>
      </c>
      <c r="C1655" s="2">
        <v>43889</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row>
    <row r="1656" spans="1:25" x14ac:dyDescent="0.25">
      <c r="A1656" t="s">
        <v>59</v>
      </c>
      <c r="B1656" s="5" t="s">
        <v>112</v>
      </c>
      <c r="C1656" s="2">
        <v>43889</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row>
    <row r="1657" spans="1:25" x14ac:dyDescent="0.25">
      <c r="A1657" t="s">
        <v>60</v>
      </c>
      <c r="B1657" s="5" t="s">
        <v>113</v>
      </c>
      <c r="C1657" s="2">
        <v>43889</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row>
    <row r="1658" spans="1:25" x14ac:dyDescent="0.25">
      <c r="A1658" t="s">
        <v>61</v>
      </c>
      <c r="B1658" s="5" t="s">
        <v>110</v>
      </c>
      <c r="C1658" s="2">
        <v>43889</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row>
    <row r="1659" spans="1:25" x14ac:dyDescent="0.25">
      <c r="A1659" t="s">
        <v>62</v>
      </c>
      <c r="B1659" s="5" t="s">
        <v>111</v>
      </c>
      <c r="C1659" s="2">
        <v>43889</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row>
    <row r="1660" spans="1:25" x14ac:dyDescent="0.25">
      <c r="A1660" t="s">
        <v>63</v>
      </c>
      <c r="B1660" s="5" t="s">
        <v>112</v>
      </c>
      <c r="C1660" s="2">
        <v>43889</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row>
    <row r="1661" spans="1:25" x14ac:dyDescent="0.25">
      <c r="A1661" t="s">
        <v>64</v>
      </c>
      <c r="B1661" s="5" t="s">
        <v>113</v>
      </c>
      <c r="C1661" s="2">
        <v>43889</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row>
    <row r="1662" spans="1:25" x14ac:dyDescent="0.25">
      <c r="A1662" t="s">
        <v>65</v>
      </c>
      <c r="B1662" s="5" t="s">
        <v>110</v>
      </c>
      <c r="C1662" s="2">
        <v>43889</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row>
    <row r="1663" spans="1:25" x14ac:dyDescent="0.25">
      <c r="A1663" t="s">
        <v>66</v>
      </c>
      <c r="B1663" s="5" t="s">
        <v>111</v>
      </c>
      <c r="C1663" s="2">
        <v>43889</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row>
    <row r="1664" spans="1:25" x14ac:dyDescent="0.25">
      <c r="A1664" t="s">
        <v>67</v>
      </c>
      <c r="B1664" s="5" t="s">
        <v>112</v>
      </c>
      <c r="C1664" s="2">
        <v>43889</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row>
    <row r="1665" spans="1:25" x14ac:dyDescent="0.25">
      <c r="A1665" t="s">
        <v>68</v>
      </c>
      <c r="B1665" s="5" t="s">
        <v>113</v>
      </c>
      <c r="C1665" s="2">
        <v>43889</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row>
    <row r="1666" spans="1:25" x14ac:dyDescent="0.25">
      <c r="A1666" t="s">
        <v>69</v>
      </c>
      <c r="B1666" s="5" t="s">
        <v>110</v>
      </c>
      <c r="C1666" s="2">
        <v>43889</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row>
    <row r="1667" spans="1:25" x14ac:dyDescent="0.25">
      <c r="A1667" t="s">
        <v>70</v>
      </c>
      <c r="B1667" s="5" t="s">
        <v>111</v>
      </c>
      <c r="C1667" s="2">
        <v>43889</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row>
    <row r="1668" spans="1:25" x14ac:dyDescent="0.25">
      <c r="A1668" t="s">
        <v>71</v>
      </c>
      <c r="B1668" s="5" t="s">
        <v>112</v>
      </c>
      <c r="C1668" s="2">
        <v>43889</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row>
    <row r="1669" spans="1:25" x14ac:dyDescent="0.25">
      <c r="A1669" t="s">
        <v>72</v>
      </c>
      <c r="B1669" s="5" t="s">
        <v>113</v>
      </c>
      <c r="C1669" s="2">
        <v>43889</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row>
    <row r="1670" spans="1:25" x14ac:dyDescent="0.25">
      <c r="A1670" t="s">
        <v>73</v>
      </c>
      <c r="B1670" s="5" t="s">
        <v>110</v>
      </c>
      <c r="C1670" s="2">
        <v>43889</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row>
    <row r="1671" spans="1:25" x14ac:dyDescent="0.25">
      <c r="A1671" t="s">
        <v>74</v>
      </c>
      <c r="B1671" s="5" t="s">
        <v>111</v>
      </c>
      <c r="C1671" s="2">
        <v>43889</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row>
    <row r="1672" spans="1:25" x14ac:dyDescent="0.25">
      <c r="A1672" t="s">
        <v>75</v>
      </c>
      <c r="B1672" s="5" t="s">
        <v>112</v>
      </c>
      <c r="C1672" s="2">
        <v>43889</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row>
    <row r="1673" spans="1:25" x14ac:dyDescent="0.25">
      <c r="A1673" t="s">
        <v>76</v>
      </c>
      <c r="B1673" s="5" t="s">
        <v>113</v>
      </c>
      <c r="C1673" s="2">
        <v>43889</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row>
    <row r="1674" spans="1:25" x14ac:dyDescent="0.25">
      <c r="A1674" t="s">
        <v>77</v>
      </c>
      <c r="B1674" s="5" t="s">
        <v>110</v>
      </c>
      <c r="C1674" s="2">
        <v>43889</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row>
    <row r="1675" spans="1:25" x14ac:dyDescent="0.25">
      <c r="A1675" t="s">
        <v>78</v>
      </c>
      <c r="B1675" s="5" t="s">
        <v>111</v>
      </c>
      <c r="C1675" s="2">
        <v>43889</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row>
    <row r="1676" spans="1:25" x14ac:dyDescent="0.25">
      <c r="A1676" t="s">
        <v>79</v>
      </c>
      <c r="B1676" s="5" t="s">
        <v>112</v>
      </c>
      <c r="C1676" s="2">
        <v>43889</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row>
    <row r="1677" spans="1:25" x14ac:dyDescent="0.25">
      <c r="A1677" t="s">
        <v>80</v>
      </c>
      <c r="B1677" s="5" t="s">
        <v>113</v>
      </c>
      <c r="C1677" s="2">
        <v>43889</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row>
    <row r="1678" spans="1:25" x14ac:dyDescent="0.25">
      <c r="A1678" t="s">
        <v>81</v>
      </c>
      <c r="B1678" s="5" t="s">
        <v>110</v>
      </c>
      <c r="C1678" s="2">
        <v>43889</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row>
    <row r="1679" spans="1:25" x14ac:dyDescent="0.25">
      <c r="A1679" t="s">
        <v>82</v>
      </c>
      <c r="B1679" s="5" t="s">
        <v>111</v>
      </c>
      <c r="C1679" s="2">
        <v>43889</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row>
    <row r="1680" spans="1:25" x14ac:dyDescent="0.25">
      <c r="A1680" t="s">
        <v>83</v>
      </c>
      <c r="B1680" s="5" t="s">
        <v>112</v>
      </c>
      <c r="C1680" s="2">
        <v>43889</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row>
    <row r="1681" spans="1:25" x14ac:dyDescent="0.25">
      <c r="A1681" t="s">
        <v>84</v>
      </c>
      <c r="B1681" s="5" t="s">
        <v>113</v>
      </c>
      <c r="C1681" s="2">
        <v>43889</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6323B-F094-4D59-A720-595AA64DDB8D}">
  <dimension ref="A1:K25"/>
  <sheetViews>
    <sheetView workbookViewId="0">
      <selection activeCell="K2" sqref="K2"/>
    </sheetView>
  </sheetViews>
  <sheetFormatPr defaultRowHeight="15" x14ac:dyDescent="0.25"/>
  <sheetData>
    <row r="1" spans="1:11" x14ac:dyDescent="0.25">
      <c r="A1" t="s">
        <v>248</v>
      </c>
      <c r="B1" t="s">
        <v>249</v>
      </c>
      <c r="C1" t="s">
        <v>121</v>
      </c>
      <c r="D1" t="s">
        <v>250</v>
      </c>
      <c r="E1" t="s">
        <v>251</v>
      </c>
      <c r="F1" t="s">
        <v>124</v>
      </c>
      <c r="G1" t="s">
        <v>252</v>
      </c>
      <c r="H1" t="s">
        <v>253</v>
      </c>
      <c r="I1" t="s">
        <v>254</v>
      </c>
      <c r="K1" s="12" t="s">
        <v>249</v>
      </c>
    </row>
    <row r="2" spans="1:11" x14ac:dyDescent="0.25">
      <c r="A2" t="s">
        <v>255</v>
      </c>
      <c r="B2">
        <v>13407</v>
      </c>
      <c r="C2">
        <v>550</v>
      </c>
      <c r="D2">
        <v>492</v>
      </c>
      <c r="E2">
        <v>100</v>
      </c>
      <c r="F2">
        <v>563</v>
      </c>
      <c r="G2">
        <v>579</v>
      </c>
      <c r="H2">
        <v>2335</v>
      </c>
      <c r="I2">
        <v>1629</v>
      </c>
      <c r="K2" s="12" t="str">
        <f>VLOOKUP(K1,B1:I21,2,0)</f>
        <v>HTS_TST_POS</v>
      </c>
    </row>
    <row r="3" spans="1:11" x14ac:dyDescent="0.25">
      <c r="A3" t="s">
        <v>256</v>
      </c>
      <c r="B3">
        <v>15978</v>
      </c>
      <c r="C3">
        <v>925</v>
      </c>
      <c r="D3">
        <v>1367</v>
      </c>
      <c r="E3">
        <v>264</v>
      </c>
      <c r="F3">
        <v>914</v>
      </c>
      <c r="G3">
        <v>580</v>
      </c>
      <c r="H3">
        <v>499</v>
      </c>
      <c r="I3">
        <v>369</v>
      </c>
      <c r="K3" s="12">
        <v>15978</v>
      </c>
    </row>
    <row r="4" spans="1:11" x14ac:dyDescent="0.25">
      <c r="A4" t="s">
        <v>257</v>
      </c>
      <c r="B4">
        <v>19065</v>
      </c>
      <c r="C4">
        <v>1101</v>
      </c>
      <c r="D4">
        <v>1505</v>
      </c>
      <c r="E4">
        <v>392</v>
      </c>
      <c r="F4">
        <v>1102</v>
      </c>
      <c r="G4">
        <v>688</v>
      </c>
      <c r="H4">
        <v>848</v>
      </c>
      <c r="I4">
        <v>692</v>
      </c>
      <c r="K4" s="12">
        <v>19065</v>
      </c>
    </row>
    <row r="5" spans="1:11" x14ac:dyDescent="0.25">
      <c r="A5" t="s">
        <v>258</v>
      </c>
      <c r="B5">
        <v>20142</v>
      </c>
      <c r="C5">
        <v>1153</v>
      </c>
      <c r="D5">
        <v>1623</v>
      </c>
      <c r="E5">
        <v>440</v>
      </c>
      <c r="F5">
        <v>1138</v>
      </c>
      <c r="G5">
        <v>727</v>
      </c>
      <c r="H5">
        <v>540</v>
      </c>
      <c r="I5">
        <v>387</v>
      </c>
      <c r="K5" s="12">
        <v>20142</v>
      </c>
    </row>
    <row r="6" spans="1:11" x14ac:dyDescent="0.25">
      <c r="A6" t="s">
        <v>259</v>
      </c>
      <c r="B6">
        <v>20119</v>
      </c>
      <c r="C6">
        <v>1097</v>
      </c>
      <c r="D6">
        <v>1699</v>
      </c>
      <c r="E6">
        <v>438</v>
      </c>
      <c r="F6">
        <v>1085</v>
      </c>
      <c r="G6">
        <v>706</v>
      </c>
      <c r="H6">
        <v>483</v>
      </c>
      <c r="I6">
        <v>361</v>
      </c>
      <c r="K6" s="12">
        <v>20119</v>
      </c>
    </row>
    <row r="7" spans="1:11" x14ac:dyDescent="0.25">
      <c r="A7" t="s">
        <v>260</v>
      </c>
      <c r="B7">
        <v>21200</v>
      </c>
      <c r="C7">
        <v>1172</v>
      </c>
      <c r="D7">
        <v>1658</v>
      </c>
      <c r="E7">
        <v>439</v>
      </c>
      <c r="F7">
        <v>1154</v>
      </c>
      <c r="G7">
        <v>1011</v>
      </c>
      <c r="H7">
        <v>821</v>
      </c>
      <c r="I7">
        <v>605</v>
      </c>
      <c r="K7" s="12">
        <v>21200</v>
      </c>
    </row>
    <row r="8" spans="1:11" x14ac:dyDescent="0.25">
      <c r="A8" t="s">
        <v>261</v>
      </c>
      <c r="B8">
        <v>22000</v>
      </c>
      <c r="C8">
        <v>1500</v>
      </c>
      <c r="D8">
        <v>1800</v>
      </c>
      <c r="E8">
        <v>500</v>
      </c>
      <c r="F8">
        <v>502</v>
      </c>
      <c r="G8">
        <v>1200</v>
      </c>
      <c r="H8">
        <v>850</v>
      </c>
      <c r="I8">
        <v>765</v>
      </c>
      <c r="K8" s="12">
        <v>22000</v>
      </c>
    </row>
    <row r="9" spans="1:11" x14ac:dyDescent="0.25">
      <c r="A9" t="s">
        <v>262</v>
      </c>
      <c r="B9">
        <v>21083</v>
      </c>
      <c r="C9">
        <v>1070</v>
      </c>
      <c r="D9">
        <v>1697</v>
      </c>
      <c r="E9">
        <v>420</v>
      </c>
      <c r="F9">
        <v>1050</v>
      </c>
      <c r="G9">
        <v>994</v>
      </c>
      <c r="H9">
        <v>519</v>
      </c>
      <c r="I9">
        <v>406</v>
      </c>
      <c r="K9" s="12">
        <v>21083</v>
      </c>
    </row>
    <row r="10" spans="1:11" x14ac:dyDescent="0.25">
      <c r="A10" t="s">
        <v>263</v>
      </c>
      <c r="B10">
        <v>22317</v>
      </c>
      <c r="C10">
        <v>987</v>
      </c>
      <c r="D10">
        <v>1489</v>
      </c>
      <c r="E10">
        <v>372</v>
      </c>
      <c r="F10">
        <v>971</v>
      </c>
      <c r="G10">
        <v>942</v>
      </c>
      <c r="H10">
        <v>925</v>
      </c>
      <c r="I10">
        <v>743</v>
      </c>
      <c r="K10" s="12">
        <v>22317</v>
      </c>
    </row>
    <row r="11" spans="1:11" x14ac:dyDescent="0.25">
      <c r="A11" t="s">
        <v>264</v>
      </c>
      <c r="B11">
        <v>21493</v>
      </c>
      <c r="C11">
        <v>1098</v>
      </c>
      <c r="D11">
        <v>1486</v>
      </c>
      <c r="E11">
        <v>382</v>
      </c>
      <c r="F11">
        <v>1078</v>
      </c>
      <c r="G11">
        <v>846</v>
      </c>
      <c r="H11">
        <v>787</v>
      </c>
      <c r="I11">
        <v>661</v>
      </c>
      <c r="K11" s="12">
        <v>21493</v>
      </c>
    </row>
    <row r="12" spans="1:11" x14ac:dyDescent="0.25">
      <c r="A12" t="s">
        <v>265</v>
      </c>
      <c r="B12">
        <v>23571</v>
      </c>
      <c r="C12">
        <v>1058</v>
      </c>
      <c r="D12">
        <v>1454</v>
      </c>
      <c r="E12">
        <v>407</v>
      </c>
      <c r="F12">
        <v>1042</v>
      </c>
      <c r="G12">
        <v>926</v>
      </c>
      <c r="H12">
        <v>731</v>
      </c>
      <c r="I12">
        <v>585</v>
      </c>
      <c r="K12" s="12">
        <v>23571</v>
      </c>
    </row>
    <row r="13" spans="1:11" x14ac:dyDescent="0.25">
      <c r="A13" t="s">
        <v>266</v>
      </c>
      <c r="B13">
        <v>23844</v>
      </c>
      <c r="C13">
        <v>1131</v>
      </c>
      <c r="D13">
        <v>1512</v>
      </c>
      <c r="E13">
        <v>412</v>
      </c>
      <c r="F13">
        <v>1111</v>
      </c>
      <c r="G13">
        <v>1259</v>
      </c>
      <c r="H13">
        <v>846</v>
      </c>
      <c r="I13">
        <v>639</v>
      </c>
      <c r="K13" s="12">
        <v>23844</v>
      </c>
    </row>
    <row r="14" spans="1:11" x14ac:dyDescent="0.25">
      <c r="A14" t="s">
        <v>267</v>
      </c>
      <c r="B14">
        <v>12256</v>
      </c>
      <c r="C14">
        <v>528</v>
      </c>
      <c r="D14">
        <v>777</v>
      </c>
      <c r="E14">
        <v>204</v>
      </c>
      <c r="F14">
        <v>537</v>
      </c>
      <c r="G14">
        <v>467</v>
      </c>
      <c r="H14">
        <v>433</v>
      </c>
      <c r="I14">
        <v>337</v>
      </c>
      <c r="K14" s="12">
        <v>12256</v>
      </c>
    </row>
    <row r="15" spans="1:11" x14ac:dyDescent="0.25">
      <c r="A15" t="s">
        <v>268</v>
      </c>
      <c r="B15">
        <v>14966</v>
      </c>
      <c r="C15">
        <v>580</v>
      </c>
      <c r="D15">
        <v>898</v>
      </c>
      <c r="E15">
        <v>210</v>
      </c>
      <c r="F15">
        <v>583</v>
      </c>
      <c r="G15">
        <v>437</v>
      </c>
      <c r="H15">
        <v>1403</v>
      </c>
      <c r="I15">
        <v>1144</v>
      </c>
      <c r="K15" s="12">
        <v>14966</v>
      </c>
    </row>
    <row r="16" spans="1:11" x14ac:dyDescent="0.25">
      <c r="A16" t="s">
        <v>269</v>
      </c>
      <c r="B16">
        <v>20955</v>
      </c>
      <c r="C16">
        <v>977</v>
      </c>
      <c r="D16">
        <v>1302</v>
      </c>
      <c r="E16">
        <v>367</v>
      </c>
      <c r="F16">
        <v>995</v>
      </c>
      <c r="G16">
        <v>895</v>
      </c>
      <c r="H16">
        <v>343</v>
      </c>
      <c r="I16">
        <v>297</v>
      </c>
      <c r="K16" s="12">
        <v>20955</v>
      </c>
    </row>
    <row r="17" spans="1:11" x14ac:dyDescent="0.25">
      <c r="A17" t="s">
        <v>270</v>
      </c>
      <c r="B17">
        <v>21981</v>
      </c>
      <c r="C17">
        <v>960</v>
      </c>
      <c r="D17">
        <v>1322</v>
      </c>
      <c r="E17">
        <v>389</v>
      </c>
      <c r="F17">
        <v>1041</v>
      </c>
      <c r="G17">
        <v>1046</v>
      </c>
      <c r="H17">
        <v>490</v>
      </c>
      <c r="I17">
        <v>397</v>
      </c>
      <c r="K17" s="12">
        <v>21981</v>
      </c>
    </row>
    <row r="18" spans="1:11" x14ac:dyDescent="0.25">
      <c r="A18" t="s">
        <v>271</v>
      </c>
      <c r="B18">
        <v>22615</v>
      </c>
      <c r="C18">
        <v>1102</v>
      </c>
      <c r="D18">
        <v>1402</v>
      </c>
      <c r="E18">
        <v>399</v>
      </c>
      <c r="F18">
        <v>1289</v>
      </c>
      <c r="G18">
        <v>1079</v>
      </c>
      <c r="H18">
        <v>859</v>
      </c>
      <c r="I18">
        <v>699</v>
      </c>
      <c r="K18" s="12">
        <v>22615</v>
      </c>
    </row>
    <row r="19" spans="1:11" x14ac:dyDescent="0.25">
      <c r="A19" t="s">
        <v>272</v>
      </c>
      <c r="B19">
        <v>22341</v>
      </c>
      <c r="C19">
        <v>978</v>
      </c>
      <c r="D19">
        <v>1310</v>
      </c>
      <c r="E19">
        <v>348</v>
      </c>
      <c r="F19">
        <v>963</v>
      </c>
      <c r="G19">
        <v>1230</v>
      </c>
      <c r="H19">
        <v>366</v>
      </c>
      <c r="I19">
        <v>328</v>
      </c>
      <c r="K19" s="12">
        <v>22341</v>
      </c>
    </row>
    <row r="20" spans="1:11" x14ac:dyDescent="0.25">
      <c r="A20" t="s">
        <v>273</v>
      </c>
      <c r="B20">
        <v>20784</v>
      </c>
      <c r="C20">
        <v>902</v>
      </c>
      <c r="D20">
        <v>1248</v>
      </c>
      <c r="E20">
        <v>348</v>
      </c>
      <c r="F20">
        <v>901</v>
      </c>
      <c r="G20">
        <v>1561</v>
      </c>
      <c r="H20">
        <v>801</v>
      </c>
      <c r="I20">
        <v>644</v>
      </c>
      <c r="K20" s="12">
        <v>20784</v>
      </c>
    </row>
    <row r="21" spans="1:11" x14ac:dyDescent="0.25">
      <c r="A21" t="s">
        <v>274</v>
      </c>
      <c r="B21">
        <v>20374</v>
      </c>
      <c r="C21">
        <v>983</v>
      </c>
      <c r="D21">
        <v>1218</v>
      </c>
      <c r="E21">
        <v>353</v>
      </c>
      <c r="F21">
        <v>967</v>
      </c>
      <c r="G21">
        <v>976</v>
      </c>
      <c r="H21">
        <v>421</v>
      </c>
      <c r="I21">
        <v>335</v>
      </c>
      <c r="K21" s="12">
        <v>20374</v>
      </c>
    </row>
    <row r="24" spans="1:11" x14ac:dyDescent="0.25">
      <c r="B24" s="12" t="e" cm="1">
        <f t="array" ref="B24">INDEX($A$1:$I$21,#REF!,#REF!)</f>
        <v>#REF!</v>
      </c>
      <c r="C24" s="12" t="e" cm="1">
        <f t="array" ref="C24">INDEX($A$1:$I$21,#REF!,B25)</f>
        <v>#REF!</v>
      </c>
      <c r="D24" s="12" t="e" cm="1">
        <f t="array" ref="D24">INDEX($A$1:$I$21,#REF!,C25)</f>
        <v>#REF!</v>
      </c>
      <c r="E24" s="12" t="e" cm="1">
        <f t="array" ref="E24">INDEX($A$1:$I$21,#REF!,D25)</f>
        <v>#REF!</v>
      </c>
      <c r="F24" s="12" t="e" cm="1">
        <f t="array" ref="F24">INDEX($A$1:$I$21,#REF!,E25)</f>
        <v>#REF!</v>
      </c>
      <c r="G24" s="12" t="e" cm="1">
        <f t="array" ref="G24">INDEX($A$1:$I$21,#REF!,F25)</f>
        <v>#REF!</v>
      </c>
      <c r="H24" s="12" t="e" cm="1">
        <f t="array" ref="H24">INDEX($A$1:$I$21,#REF!,G25)</f>
        <v>#REF!</v>
      </c>
      <c r="I24" s="12" t="e" cm="1">
        <f t="array" ref="I24">INDEX($A$1:$I$21,#REF!,H25)</f>
        <v>#REF!</v>
      </c>
    </row>
    <row r="25" spans="1:11" x14ac:dyDescent="0.25">
      <c r="A25">
        <v>1</v>
      </c>
      <c r="B25" s="12">
        <v>2</v>
      </c>
      <c r="C25" s="12">
        <v>3</v>
      </c>
      <c r="D25" s="12">
        <v>4</v>
      </c>
      <c r="E25" s="12">
        <v>5</v>
      </c>
      <c r="F25" s="12">
        <v>6</v>
      </c>
      <c r="G25" s="12">
        <v>7</v>
      </c>
      <c r="H25" s="12">
        <v>8</v>
      </c>
      <c r="I25" s="12">
        <v>9</v>
      </c>
    </row>
  </sheetData>
  <dataValidations count="1">
    <dataValidation type="list" allowBlank="1" showInputMessage="1" showErrorMessage="1" sqref="K1" xr:uid="{4A22D159-7AF4-457B-9542-4AAFCFE5B211}">
      <formula1>$B$1:$I$1</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B2070-A56B-42BD-9882-D4648E8F34D9}">
  <sheetPr codeName="Sheet1"/>
  <dimension ref="B7:H18"/>
  <sheetViews>
    <sheetView workbookViewId="0">
      <selection activeCell="B9" sqref="B9:H18"/>
    </sheetView>
  </sheetViews>
  <sheetFormatPr defaultRowHeight="15" x14ac:dyDescent="0.25"/>
  <sheetData>
    <row r="7" spans="2:8" x14ac:dyDescent="0.25">
      <c r="B7" t="s">
        <v>275</v>
      </c>
      <c r="C7">
        <v>2</v>
      </c>
    </row>
    <row r="9" spans="2:8" x14ac:dyDescent="0.25">
      <c r="C9" s="11" t="s">
        <v>276</v>
      </c>
      <c r="D9" s="11" t="s">
        <v>277</v>
      </c>
      <c r="E9" s="11" t="s">
        <v>278</v>
      </c>
      <c r="F9" s="11" t="s">
        <v>279</v>
      </c>
      <c r="G9" s="11" t="s">
        <v>280</v>
      </c>
      <c r="H9" s="11" t="s">
        <v>281</v>
      </c>
    </row>
    <row r="10" spans="2:8" x14ac:dyDescent="0.25">
      <c r="B10" t="str" cm="1">
        <f t="array" ref="B10">INDEX($B$15:$H$18,$C$7,B13)</f>
        <v>South</v>
      </c>
      <c r="C10" s="12" cm="1">
        <f t="array" ref="C10">INDEX($B$15:$H$18,$C$7,C13)</f>
        <v>269</v>
      </c>
      <c r="D10" s="12" cm="1">
        <f t="array" ref="D10">INDEX($B$15:$H$18,$C$7,D13)</f>
        <v>433</v>
      </c>
      <c r="E10" s="12" cm="1">
        <f t="array" ref="E10">INDEX($B$15:$H$18,$C$7,E13)</f>
        <v>245</v>
      </c>
      <c r="F10" s="12" cm="1">
        <f t="array" ref="F10">INDEX($B$15:$H$18,$C$7,F13)</f>
        <v>192</v>
      </c>
      <c r="G10" s="12" cm="1">
        <f t="array" ref="G10">INDEX($B$15:$H$18,$C$7,G13)</f>
        <v>471</v>
      </c>
      <c r="H10" s="12" cm="1">
        <f t="array" ref="H10">INDEX($B$15:$H$18,$C$7,H13)</f>
        <v>351</v>
      </c>
    </row>
    <row r="13" spans="2:8" x14ac:dyDescent="0.25">
      <c r="B13">
        <v>1</v>
      </c>
      <c r="C13" s="12">
        <v>2</v>
      </c>
      <c r="D13" s="12">
        <v>3</v>
      </c>
      <c r="E13" s="12">
        <v>4</v>
      </c>
      <c r="F13" s="12">
        <v>5</v>
      </c>
      <c r="G13" s="12">
        <v>6</v>
      </c>
      <c r="H13" s="12">
        <v>7</v>
      </c>
    </row>
    <row r="14" spans="2:8" s="12" customFormat="1" x14ac:dyDescent="0.25"/>
    <row r="15" spans="2:8" x14ac:dyDescent="0.25">
      <c r="B15" t="s">
        <v>282</v>
      </c>
      <c r="C15">
        <v>278</v>
      </c>
      <c r="D15">
        <v>298</v>
      </c>
      <c r="E15">
        <v>428</v>
      </c>
      <c r="F15">
        <v>353</v>
      </c>
      <c r="G15">
        <v>448</v>
      </c>
      <c r="H15">
        <v>302</v>
      </c>
    </row>
    <row r="16" spans="2:8" x14ac:dyDescent="0.25">
      <c r="B16" t="s">
        <v>285</v>
      </c>
      <c r="C16">
        <v>269</v>
      </c>
      <c r="D16">
        <v>433</v>
      </c>
      <c r="E16">
        <v>245</v>
      </c>
      <c r="F16">
        <v>192</v>
      </c>
      <c r="G16">
        <v>471</v>
      </c>
      <c r="H16">
        <v>351</v>
      </c>
    </row>
    <row r="17" spans="2:8" x14ac:dyDescent="0.25">
      <c r="B17" t="s">
        <v>283</v>
      </c>
      <c r="C17">
        <v>326</v>
      </c>
      <c r="D17">
        <v>324</v>
      </c>
      <c r="E17">
        <v>217</v>
      </c>
      <c r="F17">
        <v>492</v>
      </c>
      <c r="G17">
        <v>403</v>
      </c>
      <c r="H17">
        <v>500</v>
      </c>
    </row>
    <row r="18" spans="2:8" x14ac:dyDescent="0.25">
      <c r="B18" t="s">
        <v>284</v>
      </c>
      <c r="C18">
        <v>887</v>
      </c>
      <c r="D18">
        <v>427</v>
      </c>
      <c r="E18">
        <v>493</v>
      </c>
      <c r="F18">
        <v>247</v>
      </c>
      <c r="G18">
        <v>234</v>
      </c>
      <c r="H18">
        <v>434</v>
      </c>
    </row>
  </sheetData>
  <phoneticPr fontId="2"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1268" r:id="rId3" name="Drop Down 4">
              <controlPr defaultSize="0" autoLine="0" autoPict="0">
                <anchor moveWithCells="1">
                  <from>
                    <xdr:col>5</xdr:col>
                    <xdr:colOff>47625</xdr:colOff>
                    <xdr:row>1</xdr:row>
                    <xdr:rowOff>123825</xdr:rowOff>
                  </from>
                  <to>
                    <xdr:col>6</xdr:col>
                    <xdr:colOff>342900</xdr:colOff>
                    <xdr:row>3</xdr:row>
                    <xdr:rowOff>95250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9212F-B5C4-47DF-8AE4-B1B9EF269973}">
  <dimension ref="B3:I24"/>
  <sheetViews>
    <sheetView topLeftCell="A8" workbookViewId="0">
      <selection activeCell="D16" sqref="D16"/>
    </sheetView>
  </sheetViews>
  <sheetFormatPr defaultRowHeight="15" x14ac:dyDescent="0.25"/>
  <cols>
    <col min="2" max="2" width="9.140625" style="12"/>
  </cols>
  <sheetData>
    <row r="3" spans="3:9" s="12" customFormat="1" x14ac:dyDescent="0.25"/>
    <row r="4" spans="3:9" s="12" customFormat="1" x14ac:dyDescent="0.25"/>
    <row r="5" spans="3:9" s="12" customFormat="1" x14ac:dyDescent="0.25"/>
    <row r="6" spans="3:9" s="12" customFormat="1" x14ac:dyDescent="0.25"/>
    <row r="7" spans="3:9" s="12" customFormat="1" x14ac:dyDescent="0.25"/>
    <row r="8" spans="3:9" s="12" customFormat="1" x14ac:dyDescent="0.25"/>
    <row r="9" spans="3:9" s="12" customFormat="1" x14ac:dyDescent="0.25"/>
    <row r="10" spans="3:9" s="12" customFormat="1" x14ac:dyDescent="0.25"/>
    <row r="11" spans="3:9" s="12" customFormat="1" x14ac:dyDescent="0.25"/>
    <row r="12" spans="3:9" s="12" customFormat="1" x14ac:dyDescent="0.25"/>
    <row r="13" spans="3:9" s="12" customFormat="1" x14ac:dyDescent="0.25"/>
    <row r="14" spans="3:9" s="12" customFormat="1" x14ac:dyDescent="0.25"/>
    <row r="15" spans="3:9" x14ac:dyDescent="0.25">
      <c r="D15" t="s">
        <v>276</v>
      </c>
      <c r="E15" t="s">
        <v>277</v>
      </c>
      <c r="F15" t="s">
        <v>278</v>
      </c>
      <c r="G15" t="s">
        <v>279</v>
      </c>
      <c r="H15" t="s">
        <v>280</v>
      </c>
      <c r="I15" t="s">
        <v>281</v>
      </c>
    </row>
    <row r="16" spans="3:9" x14ac:dyDescent="0.25">
      <c r="C16" t="s">
        <v>283</v>
      </c>
      <c r="D16">
        <f>VLOOKUP(C16,C21:I24,2,0)</f>
        <v>326</v>
      </c>
      <c r="E16" s="12">
        <f t="shared" ref="E16:I16" si="0">VLOOKUP(D16,D21:J24,2,0)</f>
        <v>324</v>
      </c>
      <c r="F16" s="12">
        <f t="shared" si="0"/>
        <v>217</v>
      </c>
      <c r="G16" s="12">
        <f t="shared" si="0"/>
        <v>492</v>
      </c>
      <c r="H16" s="12">
        <f t="shared" si="0"/>
        <v>403</v>
      </c>
      <c r="I16" s="12">
        <f t="shared" si="0"/>
        <v>500</v>
      </c>
    </row>
    <row r="17" spans="3:9" s="12" customFormat="1" x14ac:dyDescent="0.25"/>
    <row r="18" spans="3:9" s="12" customFormat="1" x14ac:dyDescent="0.25"/>
    <row r="19" spans="3:9" s="12" customFormat="1" x14ac:dyDescent="0.25"/>
    <row r="20" spans="3:9" x14ac:dyDescent="0.25">
      <c r="D20" s="12" t="s">
        <v>276</v>
      </c>
      <c r="E20" s="12" t="s">
        <v>277</v>
      </c>
      <c r="F20" s="12" t="s">
        <v>278</v>
      </c>
      <c r="G20" s="12" t="s">
        <v>279</v>
      </c>
      <c r="H20" s="12" t="s">
        <v>280</v>
      </c>
      <c r="I20" s="12" t="s">
        <v>281</v>
      </c>
    </row>
    <row r="21" spans="3:9" x14ac:dyDescent="0.25">
      <c r="C21" t="s">
        <v>282</v>
      </c>
      <c r="D21">
        <v>278</v>
      </c>
      <c r="E21">
        <v>298</v>
      </c>
      <c r="F21">
        <v>428</v>
      </c>
      <c r="G21">
        <v>353</v>
      </c>
      <c r="H21">
        <v>448</v>
      </c>
      <c r="I21">
        <v>302</v>
      </c>
    </row>
    <row r="22" spans="3:9" x14ac:dyDescent="0.25">
      <c r="C22" t="s">
        <v>285</v>
      </c>
      <c r="D22">
        <v>269</v>
      </c>
      <c r="E22">
        <v>433</v>
      </c>
      <c r="F22">
        <v>245</v>
      </c>
      <c r="G22">
        <v>192</v>
      </c>
      <c r="H22">
        <v>471</v>
      </c>
      <c r="I22">
        <v>351</v>
      </c>
    </row>
    <row r="23" spans="3:9" x14ac:dyDescent="0.25">
      <c r="C23" t="s">
        <v>283</v>
      </c>
      <c r="D23">
        <v>326</v>
      </c>
      <c r="E23">
        <v>324</v>
      </c>
      <c r="F23">
        <v>217</v>
      </c>
      <c r="G23">
        <v>492</v>
      </c>
      <c r="H23">
        <v>403</v>
      </c>
      <c r="I23">
        <v>500</v>
      </c>
    </row>
    <row r="24" spans="3:9" x14ac:dyDescent="0.25">
      <c r="C24" t="s">
        <v>284</v>
      </c>
      <c r="D24">
        <v>887</v>
      </c>
      <c r="E24">
        <v>427</v>
      </c>
      <c r="F24">
        <v>493</v>
      </c>
      <c r="G24">
        <v>247</v>
      </c>
      <c r="H24">
        <v>234</v>
      </c>
      <c r="I24">
        <v>434</v>
      </c>
    </row>
  </sheetData>
  <dataValidations count="1">
    <dataValidation type="list" allowBlank="1" showInputMessage="1" showErrorMessage="1" sqref="C16:C19" xr:uid="{B164EFB2-49E2-48CC-8306-256084E93C3B}">
      <formula1>$C$21:$C$24</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406A-C008-46A9-8E2F-DAD832E52CC1}">
  <dimension ref="A1:V85"/>
  <sheetViews>
    <sheetView workbookViewId="0">
      <selection activeCell="A2" sqref="A2"/>
    </sheetView>
  </sheetViews>
  <sheetFormatPr defaultRowHeight="15" x14ac:dyDescent="0.25"/>
  <cols>
    <col min="1" max="1" width="48" bestFit="1" customWidth="1"/>
    <col min="2" max="2" width="15.28515625" customWidth="1"/>
    <col min="3" max="7" width="10.85546875" customWidth="1"/>
    <col min="8" max="22" width="11.85546875" customWidth="1"/>
  </cols>
  <sheetData>
    <row r="1" spans="1:22" x14ac:dyDescent="0.25">
      <c r="A1" t="s">
        <v>91</v>
      </c>
      <c r="B1" t="s">
        <v>109</v>
      </c>
      <c r="C1" s="2" t="s">
        <v>86</v>
      </c>
      <c r="D1" s="2" t="s">
        <v>87</v>
      </c>
      <c r="E1" s="2" t="s">
        <v>88</v>
      </c>
      <c r="F1" s="2" t="s">
        <v>89</v>
      </c>
      <c r="G1" s="2" t="s">
        <v>90</v>
      </c>
      <c r="H1" s="2" t="s">
        <v>94</v>
      </c>
      <c r="I1" s="2" t="s">
        <v>95</v>
      </c>
      <c r="J1" s="2" t="s">
        <v>96</v>
      </c>
      <c r="K1" s="2" t="s">
        <v>97</v>
      </c>
      <c r="L1" s="2" t="s">
        <v>98</v>
      </c>
      <c r="M1" s="2" t="s">
        <v>99</v>
      </c>
      <c r="N1" s="2" t="s">
        <v>100</v>
      </c>
      <c r="O1" s="2" t="s">
        <v>101</v>
      </c>
      <c r="P1" s="2" t="s">
        <v>102</v>
      </c>
      <c r="Q1" s="2" t="s">
        <v>103</v>
      </c>
      <c r="R1" s="2" t="s">
        <v>104</v>
      </c>
      <c r="S1" s="2" t="s">
        <v>105</v>
      </c>
      <c r="T1" s="2" t="s">
        <v>106</v>
      </c>
      <c r="U1" s="2" t="s">
        <v>107</v>
      </c>
      <c r="V1" s="2" t="s">
        <v>108</v>
      </c>
    </row>
    <row r="2" spans="1:22" x14ac:dyDescent="0.25">
      <c r="A2" t="s">
        <v>0</v>
      </c>
      <c r="B2" t="s">
        <v>110</v>
      </c>
      <c r="C2">
        <v>0</v>
      </c>
      <c r="D2">
        <v>0</v>
      </c>
      <c r="E2">
        <v>0</v>
      </c>
      <c r="F2">
        <v>0</v>
      </c>
      <c r="G2">
        <v>0</v>
      </c>
      <c r="H2">
        <v>0</v>
      </c>
      <c r="I2">
        <v>0</v>
      </c>
      <c r="J2">
        <v>0</v>
      </c>
      <c r="K2">
        <v>0</v>
      </c>
      <c r="L2">
        <v>0</v>
      </c>
      <c r="M2">
        <v>0</v>
      </c>
      <c r="N2">
        <v>0</v>
      </c>
      <c r="O2">
        <v>0</v>
      </c>
      <c r="P2">
        <v>0</v>
      </c>
      <c r="Q2">
        <v>0</v>
      </c>
      <c r="R2">
        <v>0</v>
      </c>
      <c r="S2">
        <v>0</v>
      </c>
      <c r="T2">
        <v>0</v>
      </c>
      <c r="U2">
        <v>0</v>
      </c>
      <c r="V2">
        <v>0</v>
      </c>
    </row>
    <row r="3" spans="1:22" x14ac:dyDescent="0.25">
      <c r="A3" t="s">
        <v>1</v>
      </c>
      <c r="B3" t="s">
        <v>111</v>
      </c>
      <c r="C3">
        <v>0</v>
      </c>
      <c r="D3">
        <v>0</v>
      </c>
      <c r="E3">
        <v>0</v>
      </c>
      <c r="F3">
        <v>0</v>
      </c>
      <c r="G3">
        <v>0</v>
      </c>
      <c r="H3">
        <v>0</v>
      </c>
      <c r="I3">
        <v>0</v>
      </c>
      <c r="J3">
        <v>0</v>
      </c>
      <c r="K3">
        <v>0</v>
      </c>
      <c r="L3">
        <v>0</v>
      </c>
      <c r="M3">
        <v>0</v>
      </c>
      <c r="N3">
        <v>0</v>
      </c>
      <c r="O3">
        <v>0</v>
      </c>
      <c r="P3">
        <v>0</v>
      </c>
      <c r="Q3">
        <v>0</v>
      </c>
      <c r="R3">
        <v>0</v>
      </c>
      <c r="S3">
        <v>0</v>
      </c>
      <c r="T3">
        <v>0</v>
      </c>
      <c r="U3">
        <v>0</v>
      </c>
      <c r="V3">
        <v>0</v>
      </c>
    </row>
    <row r="4" spans="1:22" x14ac:dyDescent="0.25">
      <c r="A4" t="s">
        <v>2</v>
      </c>
      <c r="B4" t="s">
        <v>112</v>
      </c>
      <c r="C4">
        <v>0</v>
      </c>
      <c r="D4">
        <v>0</v>
      </c>
      <c r="E4">
        <v>0</v>
      </c>
      <c r="F4">
        <v>0</v>
      </c>
      <c r="G4">
        <v>0</v>
      </c>
      <c r="H4">
        <v>0</v>
      </c>
      <c r="I4">
        <v>0</v>
      </c>
      <c r="J4">
        <v>0</v>
      </c>
      <c r="K4">
        <v>0</v>
      </c>
      <c r="L4">
        <v>0</v>
      </c>
      <c r="M4">
        <v>0</v>
      </c>
      <c r="N4">
        <v>0</v>
      </c>
      <c r="O4">
        <v>0</v>
      </c>
      <c r="P4">
        <v>0</v>
      </c>
      <c r="Q4">
        <v>0</v>
      </c>
      <c r="R4">
        <v>0</v>
      </c>
      <c r="S4">
        <v>0</v>
      </c>
      <c r="T4">
        <v>0</v>
      </c>
      <c r="U4">
        <v>0</v>
      </c>
      <c r="V4">
        <v>0</v>
      </c>
    </row>
    <row r="5" spans="1:22" x14ac:dyDescent="0.25">
      <c r="A5" t="s">
        <v>3</v>
      </c>
      <c r="B5" t="s">
        <v>113</v>
      </c>
      <c r="C5">
        <v>0</v>
      </c>
      <c r="D5">
        <v>0</v>
      </c>
      <c r="E5">
        <v>0</v>
      </c>
      <c r="F5">
        <v>0</v>
      </c>
      <c r="G5">
        <v>0</v>
      </c>
      <c r="H5">
        <v>0</v>
      </c>
      <c r="I5">
        <v>0</v>
      </c>
      <c r="J5">
        <v>0</v>
      </c>
      <c r="K5">
        <v>0</v>
      </c>
      <c r="L5">
        <v>0</v>
      </c>
      <c r="M5">
        <v>0</v>
      </c>
      <c r="N5">
        <v>0</v>
      </c>
      <c r="O5">
        <v>0</v>
      </c>
      <c r="P5">
        <v>0</v>
      </c>
      <c r="Q5">
        <v>0</v>
      </c>
      <c r="R5">
        <v>0</v>
      </c>
      <c r="S5">
        <v>0</v>
      </c>
      <c r="T5">
        <v>0</v>
      </c>
      <c r="U5">
        <v>0</v>
      </c>
      <c r="V5">
        <v>0</v>
      </c>
    </row>
    <row r="6" spans="1:22" x14ac:dyDescent="0.25">
      <c r="A6" t="s">
        <v>4</v>
      </c>
      <c r="B6" t="s">
        <v>114</v>
      </c>
      <c r="C6">
        <v>0</v>
      </c>
      <c r="D6">
        <v>0</v>
      </c>
      <c r="E6">
        <v>0</v>
      </c>
      <c r="F6">
        <v>0</v>
      </c>
      <c r="G6">
        <v>0</v>
      </c>
      <c r="H6">
        <v>0</v>
      </c>
      <c r="I6">
        <v>0</v>
      </c>
      <c r="J6">
        <v>0</v>
      </c>
      <c r="K6">
        <v>0</v>
      </c>
      <c r="L6">
        <v>0</v>
      </c>
      <c r="M6">
        <v>0</v>
      </c>
      <c r="N6">
        <v>0</v>
      </c>
      <c r="O6">
        <v>0</v>
      </c>
      <c r="P6">
        <v>0</v>
      </c>
      <c r="Q6">
        <v>0</v>
      </c>
      <c r="R6">
        <v>0</v>
      </c>
      <c r="S6">
        <v>0</v>
      </c>
      <c r="T6">
        <v>0</v>
      </c>
      <c r="U6">
        <v>0</v>
      </c>
      <c r="V6">
        <v>0</v>
      </c>
    </row>
    <row r="7" spans="1:22" x14ac:dyDescent="0.25">
      <c r="A7" t="s">
        <v>5</v>
      </c>
      <c r="B7" t="s">
        <v>115</v>
      </c>
      <c r="C7">
        <v>0</v>
      </c>
      <c r="D7">
        <v>0</v>
      </c>
      <c r="E7">
        <v>0</v>
      </c>
      <c r="F7">
        <v>0</v>
      </c>
      <c r="G7">
        <v>0</v>
      </c>
      <c r="H7">
        <v>0</v>
      </c>
      <c r="I7">
        <v>0</v>
      </c>
      <c r="J7">
        <v>0</v>
      </c>
      <c r="K7">
        <v>0</v>
      </c>
      <c r="L7">
        <v>0</v>
      </c>
      <c r="M7">
        <v>0</v>
      </c>
      <c r="N7">
        <v>0</v>
      </c>
      <c r="O7">
        <v>0</v>
      </c>
      <c r="P7">
        <v>0</v>
      </c>
      <c r="Q7">
        <v>0</v>
      </c>
      <c r="R7">
        <v>0</v>
      </c>
      <c r="S7">
        <v>0</v>
      </c>
      <c r="T7">
        <v>0</v>
      </c>
      <c r="U7">
        <v>0</v>
      </c>
      <c r="V7">
        <v>0</v>
      </c>
    </row>
    <row r="8" spans="1:22" x14ac:dyDescent="0.25">
      <c r="A8" t="s">
        <v>6</v>
      </c>
      <c r="B8" t="s">
        <v>116</v>
      </c>
      <c r="C8">
        <v>0</v>
      </c>
      <c r="D8">
        <v>0</v>
      </c>
      <c r="E8">
        <v>0</v>
      </c>
      <c r="F8">
        <v>0</v>
      </c>
      <c r="G8">
        <v>0</v>
      </c>
      <c r="H8">
        <v>0</v>
      </c>
      <c r="I8">
        <v>0</v>
      </c>
      <c r="J8">
        <v>0</v>
      </c>
      <c r="K8">
        <v>0</v>
      </c>
      <c r="L8">
        <v>0</v>
      </c>
      <c r="M8">
        <v>0</v>
      </c>
      <c r="N8">
        <v>0</v>
      </c>
      <c r="O8">
        <v>0</v>
      </c>
      <c r="P8">
        <v>0</v>
      </c>
      <c r="Q8">
        <v>0</v>
      </c>
      <c r="R8">
        <v>0</v>
      </c>
      <c r="S8">
        <v>0</v>
      </c>
      <c r="T8">
        <v>0</v>
      </c>
      <c r="U8">
        <v>0</v>
      </c>
      <c r="V8">
        <v>0</v>
      </c>
    </row>
    <row r="9" spans="1:22" x14ac:dyDescent="0.25">
      <c r="A9" t="s">
        <v>7</v>
      </c>
      <c r="B9" t="s">
        <v>117</v>
      </c>
      <c r="C9">
        <v>0</v>
      </c>
      <c r="D9">
        <v>0</v>
      </c>
      <c r="E9">
        <v>0</v>
      </c>
      <c r="F9">
        <v>0</v>
      </c>
      <c r="G9">
        <v>0</v>
      </c>
      <c r="H9">
        <v>0</v>
      </c>
      <c r="I9">
        <v>0</v>
      </c>
      <c r="J9">
        <v>0</v>
      </c>
      <c r="K9">
        <v>0</v>
      </c>
      <c r="L9">
        <v>0</v>
      </c>
      <c r="M9">
        <v>0</v>
      </c>
      <c r="N9">
        <v>0</v>
      </c>
      <c r="O9">
        <v>0</v>
      </c>
      <c r="P9">
        <v>0</v>
      </c>
      <c r="Q9">
        <v>0</v>
      </c>
      <c r="R9">
        <v>0</v>
      </c>
      <c r="S9">
        <v>0</v>
      </c>
      <c r="T9">
        <v>0</v>
      </c>
      <c r="U9">
        <v>0</v>
      </c>
      <c r="V9">
        <v>0</v>
      </c>
    </row>
    <row r="10" spans="1:22" x14ac:dyDescent="0.25">
      <c r="A10" t="s">
        <v>8</v>
      </c>
      <c r="B10" t="s">
        <v>110</v>
      </c>
      <c r="C10">
        <v>0</v>
      </c>
      <c r="D10">
        <v>0</v>
      </c>
      <c r="E10">
        <v>0</v>
      </c>
      <c r="F10">
        <v>0</v>
      </c>
      <c r="G10">
        <v>0</v>
      </c>
      <c r="H10">
        <v>0</v>
      </c>
      <c r="I10">
        <v>0</v>
      </c>
      <c r="J10">
        <v>0</v>
      </c>
      <c r="K10">
        <v>0</v>
      </c>
      <c r="L10">
        <v>0</v>
      </c>
      <c r="M10">
        <v>0</v>
      </c>
      <c r="N10">
        <v>0</v>
      </c>
      <c r="O10">
        <v>0</v>
      </c>
      <c r="P10">
        <v>0</v>
      </c>
      <c r="Q10">
        <v>0</v>
      </c>
      <c r="R10">
        <v>0</v>
      </c>
      <c r="S10">
        <v>0</v>
      </c>
      <c r="T10">
        <v>0</v>
      </c>
      <c r="U10">
        <v>0</v>
      </c>
      <c r="V10">
        <v>0</v>
      </c>
    </row>
    <row r="11" spans="1:22" x14ac:dyDescent="0.25">
      <c r="A11" t="s">
        <v>9</v>
      </c>
      <c r="B11" t="s">
        <v>111</v>
      </c>
      <c r="C11">
        <v>0</v>
      </c>
      <c r="D11">
        <v>0</v>
      </c>
      <c r="E11">
        <v>0</v>
      </c>
      <c r="F11">
        <v>0</v>
      </c>
      <c r="G11">
        <v>0</v>
      </c>
      <c r="H11">
        <v>0</v>
      </c>
      <c r="I11">
        <v>0</v>
      </c>
      <c r="J11">
        <v>0</v>
      </c>
      <c r="K11">
        <v>0</v>
      </c>
      <c r="L11">
        <v>0</v>
      </c>
      <c r="M11">
        <v>0</v>
      </c>
      <c r="N11">
        <v>0</v>
      </c>
      <c r="O11">
        <v>0</v>
      </c>
      <c r="P11">
        <v>0</v>
      </c>
      <c r="Q11">
        <v>0</v>
      </c>
      <c r="R11">
        <v>0</v>
      </c>
      <c r="S11">
        <v>0</v>
      </c>
      <c r="T11">
        <v>0</v>
      </c>
      <c r="U11">
        <v>0</v>
      </c>
      <c r="V11">
        <v>0</v>
      </c>
    </row>
    <row r="12" spans="1:22" x14ac:dyDescent="0.25">
      <c r="A12" t="s">
        <v>10</v>
      </c>
      <c r="B12" t="s">
        <v>112</v>
      </c>
      <c r="C12">
        <v>0</v>
      </c>
      <c r="D12">
        <v>0</v>
      </c>
      <c r="E12">
        <v>0</v>
      </c>
      <c r="F12">
        <v>0</v>
      </c>
      <c r="G12">
        <v>0</v>
      </c>
      <c r="H12">
        <v>0</v>
      </c>
      <c r="I12">
        <v>0</v>
      </c>
      <c r="J12">
        <v>0</v>
      </c>
      <c r="K12">
        <v>0</v>
      </c>
      <c r="L12">
        <v>0</v>
      </c>
      <c r="M12">
        <v>0</v>
      </c>
      <c r="N12">
        <v>0</v>
      </c>
      <c r="O12">
        <v>0</v>
      </c>
      <c r="P12">
        <v>0</v>
      </c>
      <c r="Q12">
        <v>0</v>
      </c>
      <c r="R12">
        <v>0</v>
      </c>
      <c r="S12">
        <v>0</v>
      </c>
      <c r="T12">
        <v>0</v>
      </c>
      <c r="U12">
        <v>0</v>
      </c>
      <c r="V12">
        <v>0</v>
      </c>
    </row>
    <row r="13" spans="1:22" x14ac:dyDescent="0.25">
      <c r="A13" t="s">
        <v>11</v>
      </c>
      <c r="B13" t="s">
        <v>113</v>
      </c>
      <c r="C13">
        <v>0</v>
      </c>
      <c r="D13">
        <v>0</v>
      </c>
      <c r="E13">
        <v>0</v>
      </c>
      <c r="F13">
        <v>0</v>
      </c>
      <c r="G13">
        <v>0</v>
      </c>
      <c r="H13">
        <v>0</v>
      </c>
      <c r="I13">
        <v>0</v>
      </c>
      <c r="J13">
        <v>0</v>
      </c>
      <c r="K13">
        <v>0</v>
      </c>
      <c r="L13">
        <v>0</v>
      </c>
      <c r="M13">
        <v>0</v>
      </c>
      <c r="N13">
        <v>0</v>
      </c>
      <c r="O13">
        <v>0</v>
      </c>
      <c r="P13">
        <v>0</v>
      </c>
      <c r="Q13">
        <v>0</v>
      </c>
      <c r="R13">
        <v>0</v>
      </c>
      <c r="S13">
        <v>0</v>
      </c>
      <c r="T13">
        <v>0</v>
      </c>
      <c r="U13">
        <v>0</v>
      </c>
      <c r="V13">
        <v>0</v>
      </c>
    </row>
    <row r="14" spans="1:22" x14ac:dyDescent="0.25">
      <c r="A14" t="s">
        <v>12</v>
      </c>
      <c r="B14" t="s">
        <v>110</v>
      </c>
      <c r="C14">
        <v>0</v>
      </c>
      <c r="D14">
        <v>0</v>
      </c>
      <c r="E14">
        <v>0</v>
      </c>
      <c r="F14">
        <v>0</v>
      </c>
      <c r="G14">
        <v>0</v>
      </c>
      <c r="H14">
        <v>0</v>
      </c>
      <c r="I14">
        <v>0</v>
      </c>
      <c r="J14">
        <v>0</v>
      </c>
      <c r="K14">
        <v>0</v>
      </c>
      <c r="L14">
        <v>0</v>
      </c>
      <c r="M14">
        <v>0</v>
      </c>
      <c r="N14">
        <v>0</v>
      </c>
      <c r="O14">
        <v>0</v>
      </c>
      <c r="P14">
        <v>0</v>
      </c>
      <c r="Q14">
        <v>0</v>
      </c>
      <c r="R14">
        <v>0</v>
      </c>
      <c r="S14">
        <v>0</v>
      </c>
      <c r="T14">
        <v>0</v>
      </c>
      <c r="U14">
        <v>0</v>
      </c>
      <c r="V14">
        <v>0</v>
      </c>
    </row>
    <row r="15" spans="1:22" x14ac:dyDescent="0.25">
      <c r="A15" t="s">
        <v>13</v>
      </c>
      <c r="B15" t="s">
        <v>111</v>
      </c>
      <c r="C15">
        <v>0</v>
      </c>
      <c r="D15">
        <v>0</v>
      </c>
      <c r="E15">
        <v>0</v>
      </c>
      <c r="F15">
        <v>0</v>
      </c>
      <c r="G15">
        <v>0</v>
      </c>
      <c r="H15">
        <v>0</v>
      </c>
      <c r="I15">
        <v>0</v>
      </c>
      <c r="J15">
        <v>0</v>
      </c>
      <c r="K15">
        <v>0</v>
      </c>
      <c r="L15">
        <v>0</v>
      </c>
      <c r="M15">
        <v>0</v>
      </c>
      <c r="N15">
        <v>0</v>
      </c>
      <c r="O15">
        <v>0</v>
      </c>
      <c r="P15">
        <v>0</v>
      </c>
      <c r="Q15">
        <v>0</v>
      </c>
      <c r="R15">
        <v>0</v>
      </c>
      <c r="S15">
        <v>0</v>
      </c>
      <c r="T15">
        <v>0</v>
      </c>
      <c r="U15">
        <v>0</v>
      </c>
      <c r="V15">
        <v>0</v>
      </c>
    </row>
    <row r="16" spans="1:22" x14ac:dyDescent="0.25">
      <c r="A16" t="s">
        <v>14</v>
      </c>
      <c r="B16" t="s">
        <v>112</v>
      </c>
      <c r="C16">
        <v>0</v>
      </c>
      <c r="D16">
        <v>0</v>
      </c>
      <c r="E16">
        <v>0</v>
      </c>
      <c r="F16">
        <v>0</v>
      </c>
      <c r="G16">
        <v>0</v>
      </c>
      <c r="H16">
        <v>0</v>
      </c>
      <c r="I16">
        <v>0</v>
      </c>
      <c r="J16">
        <v>0</v>
      </c>
      <c r="K16">
        <v>0</v>
      </c>
      <c r="L16">
        <v>0</v>
      </c>
      <c r="M16">
        <v>0</v>
      </c>
      <c r="N16">
        <v>0</v>
      </c>
      <c r="O16">
        <v>0</v>
      </c>
      <c r="P16">
        <v>0</v>
      </c>
      <c r="Q16">
        <v>0</v>
      </c>
      <c r="R16">
        <v>0</v>
      </c>
      <c r="S16">
        <v>0</v>
      </c>
      <c r="T16">
        <v>0</v>
      </c>
      <c r="U16">
        <v>0</v>
      </c>
      <c r="V16">
        <v>0</v>
      </c>
    </row>
    <row r="17" spans="1:22" x14ac:dyDescent="0.25">
      <c r="A17" t="s">
        <v>15</v>
      </c>
      <c r="B17" t="s">
        <v>113</v>
      </c>
      <c r="C17">
        <v>0</v>
      </c>
      <c r="D17">
        <v>0</v>
      </c>
      <c r="E17">
        <v>0</v>
      </c>
      <c r="F17">
        <v>0</v>
      </c>
      <c r="G17">
        <v>0</v>
      </c>
      <c r="H17">
        <v>0</v>
      </c>
      <c r="I17">
        <v>0</v>
      </c>
      <c r="J17">
        <v>0</v>
      </c>
      <c r="K17">
        <v>0</v>
      </c>
      <c r="L17">
        <v>0</v>
      </c>
      <c r="M17">
        <v>0</v>
      </c>
      <c r="N17">
        <v>0</v>
      </c>
      <c r="O17">
        <v>0</v>
      </c>
      <c r="P17">
        <v>0</v>
      </c>
      <c r="Q17">
        <v>0</v>
      </c>
      <c r="R17">
        <v>0</v>
      </c>
      <c r="S17">
        <v>0</v>
      </c>
      <c r="T17">
        <v>0</v>
      </c>
      <c r="U17">
        <v>0</v>
      </c>
      <c r="V17">
        <v>0</v>
      </c>
    </row>
    <row r="18" spans="1:22" x14ac:dyDescent="0.25">
      <c r="A18" t="s">
        <v>17</v>
      </c>
      <c r="B18" t="s">
        <v>110</v>
      </c>
      <c r="C18">
        <v>0</v>
      </c>
      <c r="D18">
        <v>0</v>
      </c>
      <c r="E18">
        <v>0</v>
      </c>
      <c r="F18">
        <v>0</v>
      </c>
      <c r="G18">
        <v>0</v>
      </c>
      <c r="H18">
        <v>0</v>
      </c>
      <c r="I18">
        <v>0</v>
      </c>
      <c r="J18">
        <v>0</v>
      </c>
      <c r="K18">
        <v>0</v>
      </c>
      <c r="L18">
        <v>0</v>
      </c>
      <c r="M18">
        <v>0</v>
      </c>
      <c r="N18">
        <v>0</v>
      </c>
      <c r="O18">
        <v>0</v>
      </c>
      <c r="P18">
        <v>0</v>
      </c>
      <c r="Q18">
        <v>0</v>
      </c>
      <c r="R18">
        <v>0</v>
      </c>
      <c r="S18">
        <v>0</v>
      </c>
      <c r="T18">
        <v>0</v>
      </c>
      <c r="U18">
        <v>0</v>
      </c>
      <c r="V18">
        <v>0</v>
      </c>
    </row>
    <row r="19" spans="1:22" x14ac:dyDescent="0.25">
      <c r="A19" t="s">
        <v>18</v>
      </c>
      <c r="B19" t="s">
        <v>111</v>
      </c>
      <c r="C19">
        <v>0</v>
      </c>
      <c r="D19">
        <v>0</v>
      </c>
      <c r="E19">
        <v>0</v>
      </c>
      <c r="F19">
        <v>0</v>
      </c>
      <c r="G19">
        <v>0</v>
      </c>
      <c r="H19">
        <v>0</v>
      </c>
      <c r="I19">
        <v>0</v>
      </c>
      <c r="J19">
        <v>0</v>
      </c>
      <c r="K19">
        <v>0</v>
      </c>
      <c r="L19">
        <v>0</v>
      </c>
      <c r="M19">
        <v>0</v>
      </c>
      <c r="N19">
        <v>0</v>
      </c>
      <c r="O19">
        <v>0</v>
      </c>
      <c r="P19">
        <v>0</v>
      </c>
      <c r="Q19">
        <v>0</v>
      </c>
      <c r="R19">
        <v>0</v>
      </c>
      <c r="S19">
        <v>0</v>
      </c>
      <c r="T19">
        <v>0</v>
      </c>
      <c r="U19">
        <v>0</v>
      </c>
      <c r="V19">
        <v>0</v>
      </c>
    </row>
    <row r="20" spans="1:22" x14ac:dyDescent="0.25">
      <c r="A20" t="s">
        <v>19</v>
      </c>
      <c r="B20" t="s">
        <v>112</v>
      </c>
      <c r="C20">
        <v>0</v>
      </c>
      <c r="D20">
        <v>0</v>
      </c>
      <c r="E20">
        <v>0</v>
      </c>
      <c r="F20">
        <v>0</v>
      </c>
      <c r="G20">
        <v>0</v>
      </c>
      <c r="H20">
        <v>0</v>
      </c>
      <c r="I20">
        <v>0</v>
      </c>
      <c r="J20">
        <v>0</v>
      </c>
      <c r="K20">
        <v>0</v>
      </c>
      <c r="L20">
        <v>0</v>
      </c>
      <c r="M20">
        <v>0</v>
      </c>
      <c r="N20">
        <v>0</v>
      </c>
      <c r="O20">
        <v>0</v>
      </c>
      <c r="P20">
        <v>0</v>
      </c>
      <c r="Q20">
        <v>0</v>
      </c>
      <c r="R20">
        <v>0</v>
      </c>
      <c r="S20">
        <v>0</v>
      </c>
      <c r="T20">
        <v>0</v>
      </c>
      <c r="U20">
        <v>0</v>
      </c>
      <c r="V20">
        <v>0</v>
      </c>
    </row>
    <row r="21" spans="1:22" x14ac:dyDescent="0.25">
      <c r="A21" t="s">
        <v>20</v>
      </c>
      <c r="B21" t="s">
        <v>113</v>
      </c>
      <c r="C21">
        <v>0</v>
      </c>
      <c r="D21">
        <v>0</v>
      </c>
      <c r="E21">
        <v>0</v>
      </c>
      <c r="F21">
        <v>0</v>
      </c>
      <c r="G21">
        <v>0</v>
      </c>
      <c r="H21">
        <v>0</v>
      </c>
      <c r="I21">
        <v>0</v>
      </c>
      <c r="J21">
        <v>0</v>
      </c>
      <c r="K21">
        <v>0</v>
      </c>
      <c r="L21">
        <v>0</v>
      </c>
      <c r="M21">
        <v>0</v>
      </c>
      <c r="N21">
        <v>0</v>
      </c>
      <c r="O21">
        <v>0</v>
      </c>
      <c r="P21">
        <v>0</v>
      </c>
      <c r="Q21">
        <v>0</v>
      </c>
      <c r="R21">
        <v>0</v>
      </c>
      <c r="S21">
        <v>0</v>
      </c>
      <c r="T21">
        <v>0</v>
      </c>
      <c r="U21">
        <v>0</v>
      </c>
      <c r="V21">
        <v>0</v>
      </c>
    </row>
    <row r="22" spans="1:22" x14ac:dyDescent="0.25">
      <c r="A22" t="s">
        <v>21</v>
      </c>
      <c r="B22" t="s">
        <v>110</v>
      </c>
      <c r="C22">
        <v>0</v>
      </c>
      <c r="D22">
        <v>0</v>
      </c>
      <c r="E22">
        <v>0</v>
      </c>
      <c r="F22">
        <v>0</v>
      </c>
      <c r="G22">
        <v>0</v>
      </c>
      <c r="H22">
        <v>0</v>
      </c>
      <c r="I22">
        <v>0</v>
      </c>
      <c r="J22">
        <v>0</v>
      </c>
      <c r="K22">
        <v>0</v>
      </c>
      <c r="L22">
        <v>0</v>
      </c>
      <c r="M22">
        <v>0</v>
      </c>
      <c r="N22">
        <v>0</v>
      </c>
      <c r="O22">
        <v>0</v>
      </c>
      <c r="P22">
        <v>0</v>
      </c>
      <c r="Q22">
        <v>0</v>
      </c>
      <c r="R22">
        <v>0</v>
      </c>
      <c r="S22">
        <v>0</v>
      </c>
      <c r="T22">
        <v>0</v>
      </c>
      <c r="U22">
        <v>0</v>
      </c>
      <c r="V22">
        <v>0</v>
      </c>
    </row>
    <row r="23" spans="1:22" x14ac:dyDescent="0.25">
      <c r="A23" t="s">
        <v>22</v>
      </c>
      <c r="B23" t="s">
        <v>111</v>
      </c>
      <c r="C23">
        <v>0</v>
      </c>
      <c r="D23">
        <v>0</v>
      </c>
      <c r="E23">
        <v>0</v>
      </c>
      <c r="F23">
        <v>0</v>
      </c>
      <c r="G23">
        <v>0</v>
      </c>
      <c r="H23">
        <v>0</v>
      </c>
      <c r="I23">
        <v>0</v>
      </c>
      <c r="J23">
        <v>0</v>
      </c>
      <c r="K23">
        <v>0</v>
      </c>
      <c r="L23">
        <v>0</v>
      </c>
      <c r="M23">
        <v>0</v>
      </c>
      <c r="N23">
        <v>0</v>
      </c>
      <c r="O23">
        <v>0</v>
      </c>
      <c r="P23">
        <v>0</v>
      </c>
      <c r="Q23">
        <v>0</v>
      </c>
      <c r="R23">
        <v>0</v>
      </c>
      <c r="S23">
        <v>0</v>
      </c>
      <c r="T23">
        <v>0</v>
      </c>
      <c r="U23">
        <v>0</v>
      </c>
      <c r="V23">
        <v>0</v>
      </c>
    </row>
    <row r="24" spans="1:22" x14ac:dyDescent="0.25">
      <c r="A24" t="s">
        <v>23</v>
      </c>
      <c r="B24" t="s">
        <v>112</v>
      </c>
      <c r="C24">
        <v>0</v>
      </c>
      <c r="D24">
        <v>0</v>
      </c>
      <c r="E24">
        <v>0</v>
      </c>
      <c r="F24">
        <v>0</v>
      </c>
      <c r="G24">
        <v>0</v>
      </c>
      <c r="H24">
        <v>0</v>
      </c>
      <c r="I24">
        <v>0</v>
      </c>
      <c r="J24">
        <v>0</v>
      </c>
      <c r="K24">
        <v>0</v>
      </c>
      <c r="L24">
        <v>0</v>
      </c>
      <c r="M24">
        <v>0</v>
      </c>
      <c r="N24">
        <v>0</v>
      </c>
      <c r="O24">
        <v>0</v>
      </c>
      <c r="P24">
        <v>0</v>
      </c>
      <c r="Q24">
        <v>0</v>
      </c>
      <c r="R24">
        <v>0</v>
      </c>
      <c r="S24">
        <v>0</v>
      </c>
      <c r="T24">
        <v>0</v>
      </c>
      <c r="U24">
        <v>0</v>
      </c>
      <c r="V24">
        <v>0</v>
      </c>
    </row>
    <row r="25" spans="1:22" x14ac:dyDescent="0.25">
      <c r="A25" t="s">
        <v>24</v>
      </c>
      <c r="B25" t="s">
        <v>113</v>
      </c>
      <c r="C25">
        <v>0</v>
      </c>
      <c r="D25">
        <v>0</v>
      </c>
      <c r="E25">
        <v>0</v>
      </c>
      <c r="F25">
        <v>0</v>
      </c>
      <c r="G25">
        <v>0</v>
      </c>
      <c r="H25">
        <v>0</v>
      </c>
      <c r="I25">
        <v>0</v>
      </c>
      <c r="J25">
        <v>0</v>
      </c>
      <c r="K25">
        <v>0</v>
      </c>
      <c r="L25">
        <v>0</v>
      </c>
      <c r="M25">
        <v>0</v>
      </c>
      <c r="N25">
        <v>0</v>
      </c>
      <c r="O25">
        <v>0</v>
      </c>
      <c r="P25">
        <v>0</v>
      </c>
      <c r="Q25">
        <v>0</v>
      </c>
      <c r="R25">
        <v>0</v>
      </c>
      <c r="S25">
        <v>0</v>
      </c>
      <c r="T25">
        <v>0</v>
      </c>
      <c r="U25">
        <v>0</v>
      </c>
      <c r="V25">
        <v>0</v>
      </c>
    </row>
    <row r="26" spans="1:22" x14ac:dyDescent="0.25">
      <c r="A26" t="s">
        <v>25</v>
      </c>
      <c r="B26" t="s">
        <v>110</v>
      </c>
      <c r="C26">
        <v>0</v>
      </c>
      <c r="D26">
        <v>0</v>
      </c>
      <c r="E26">
        <v>0</v>
      </c>
      <c r="F26">
        <v>0</v>
      </c>
      <c r="G26">
        <v>0</v>
      </c>
      <c r="H26">
        <v>0</v>
      </c>
      <c r="I26">
        <v>0</v>
      </c>
      <c r="J26">
        <v>0</v>
      </c>
      <c r="K26">
        <v>0</v>
      </c>
      <c r="L26">
        <v>0</v>
      </c>
      <c r="M26">
        <v>0</v>
      </c>
      <c r="N26">
        <v>0</v>
      </c>
      <c r="O26">
        <v>0</v>
      </c>
      <c r="P26">
        <v>0</v>
      </c>
      <c r="Q26">
        <v>0</v>
      </c>
      <c r="R26">
        <v>0</v>
      </c>
      <c r="S26">
        <v>0</v>
      </c>
      <c r="T26">
        <v>0</v>
      </c>
      <c r="U26">
        <v>0</v>
      </c>
      <c r="V26">
        <v>0</v>
      </c>
    </row>
    <row r="27" spans="1:22" x14ac:dyDescent="0.25">
      <c r="A27" t="s">
        <v>26</v>
      </c>
      <c r="B27" t="s">
        <v>111</v>
      </c>
      <c r="C27">
        <v>0</v>
      </c>
      <c r="D27">
        <v>0</v>
      </c>
      <c r="E27">
        <v>0</v>
      </c>
      <c r="F27">
        <v>0</v>
      </c>
      <c r="G27">
        <v>0</v>
      </c>
      <c r="H27">
        <v>0</v>
      </c>
      <c r="I27">
        <v>0</v>
      </c>
      <c r="J27">
        <v>0</v>
      </c>
      <c r="K27">
        <v>0</v>
      </c>
      <c r="L27">
        <v>0</v>
      </c>
      <c r="M27">
        <v>0</v>
      </c>
      <c r="N27">
        <v>0</v>
      </c>
      <c r="O27">
        <v>0</v>
      </c>
      <c r="P27">
        <v>0</v>
      </c>
      <c r="Q27">
        <v>0</v>
      </c>
      <c r="R27">
        <v>0</v>
      </c>
      <c r="S27">
        <v>0</v>
      </c>
      <c r="T27">
        <v>0</v>
      </c>
      <c r="U27">
        <v>0</v>
      </c>
      <c r="V27">
        <v>0</v>
      </c>
    </row>
    <row r="28" spans="1:22" x14ac:dyDescent="0.25">
      <c r="A28" t="s">
        <v>27</v>
      </c>
      <c r="B28" t="s">
        <v>112</v>
      </c>
      <c r="C28">
        <v>0</v>
      </c>
      <c r="D28">
        <v>0</v>
      </c>
      <c r="E28">
        <v>0</v>
      </c>
      <c r="F28">
        <v>0</v>
      </c>
      <c r="G28">
        <v>0</v>
      </c>
      <c r="H28">
        <v>0</v>
      </c>
      <c r="I28">
        <v>0</v>
      </c>
      <c r="J28">
        <v>0</v>
      </c>
      <c r="K28">
        <v>0</v>
      </c>
      <c r="L28">
        <v>0</v>
      </c>
      <c r="M28">
        <v>0</v>
      </c>
      <c r="N28">
        <v>0</v>
      </c>
      <c r="O28">
        <v>0</v>
      </c>
      <c r="P28">
        <v>0</v>
      </c>
      <c r="Q28">
        <v>0</v>
      </c>
      <c r="R28">
        <v>0</v>
      </c>
      <c r="S28">
        <v>0</v>
      </c>
      <c r="T28">
        <v>0</v>
      </c>
      <c r="U28">
        <v>0</v>
      </c>
      <c r="V28">
        <v>0</v>
      </c>
    </row>
    <row r="29" spans="1:22" x14ac:dyDescent="0.25">
      <c r="A29" t="s">
        <v>28</v>
      </c>
      <c r="B29" t="s">
        <v>113</v>
      </c>
      <c r="C29">
        <v>0</v>
      </c>
      <c r="D29">
        <v>0</v>
      </c>
      <c r="E29">
        <v>0</v>
      </c>
      <c r="F29">
        <v>0</v>
      </c>
      <c r="G29">
        <v>0</v>
      </c>
      <c r="H29">
        <v>0</v>
      </c>
      <c r="I29">
        <v>0</v>
      </c>
      <c r="J29">
        <v>0</v>
      </c>
      <c r="K29">
        <v>0</v>
      </c>
      <c r="L29">
        <v>0</v>
      </c>
      <c r="M29">
        <v>0</v>
      </c>
      <c r="N29">
        <v>0</v>
      </c>
      <c r="O29">
        <v>0</v>
      </c>
      <c r="P29">
        <v>0</v>
      </c>
      <c r="Q29">
        <v>0</v>
      </c>
      <c r="R29">
        <v>0</v>
      </c>
      <c r="S29">
        <v>0</v>
      </c>
      <c r="T29">
        <v>0</v>
      </c>
      <c r="U29">
        <v>0</v>
      </c>
      <c r="V29">
        <v>0</v>
      </c>
    </row>
    <row r="30" spans="1:22" x14ac:dyDescent="0.25">
      <c r="A30" t="s">
        <v>29</v>
      </c>
      <c r="B30" t="s">
        <v>110</v>
      </c>
      <c r="C30">
        <v>0</v>
      </c>
      <c r="D30">
        <v>0</v>
      </c>
      <c r="E30">
        <v>0</v>
      </c>
      <c r="F30">
        <v>0</v>
      </c>
      <c r="G30">
        <v>0</v>
      </c>
      <c r="H30">
        <v>0</v>
      </c>
      <c r="I30">
        <v>0</v>
      </c>
      <c r="J30">
        <v>0</v>
      </c>
      <c r="K30">
        <v>0</v>
      </c>
      <c r="L30">
        <v>0</v>
      </c>
      <c r="M30">
        <v>0</v>
      </c>
      <c r="N30">
        <v>0</v>
      </c>
      <c r="O30">
        <v>0</v>
      </c>
      <c r="P30">
        <v>0</v>
      </c>
      <c r="Q30">
        <v>0</v>
      </c>
      <c r="R30">
        <v>0</v>
      </c>
      <c r="S30">
        <v>0</v>
      </c>
      <c r="T30">
        <v>0</v>
      </c>
      <c r="U30">
        <v>0</v>
      </c>
      <c r="V30">
        <v>0</v>
      </c>
    </row>
    <row r="31" spans="1:22" x14ac:dyDescent="0.25">
      <c r="A31" t="s">
        <v>30</v>
      </c>
      <c r="B31" t="s">
        <v>111</v>
      </c>
      <c r="C31">
        <v>0</v>
      </c>
      <c r="D31">
        <v>0</v>
      </c>
      <c r="E31">
        <v>0</v>
      </c>
      <c r="F31">
        <v>0</v>
      </c>
      <c r="G31">
        <v>0</v>
      </c>
      <c r="H31">
        <v>0</v>
      </c>
      <c r="I31">
        <v>0</v>
      </c>
      <c r="J31">
        <v>0</v>
      </c>
      <c r="K31">
        <v>0</v>
      </c>
      <c r="L31">
        <v>0</v>
      </c>
      <c r="M31">
        <v>0</v>
      </c>
      <c r="N31">
        <v>0</v>
      </c>
      <c r="O31">
        <v>0</v>
      </c>
      <c r="P31">
        <v>0</v>
      </c>
      <c r="Q31">
        <v>0</v>
      </c>
      <c r="R31">
        <v>0</v>
      </c>
      <c r="S31">
        <v>0</v>
      </c>
      <c r="T31">
        <v>0</v>
      </c>
      <c r="U31">
        <v>0</v>
      </c>
      <c r="V31">
        <v>0</v>
      </c>
    </row>
    <row r="32" spans="1:22" x14ac:dyDescent="0.25">
      <c r="A32" t="s">
        <v>31</v>
      </c>
      <c r="B32" t="s">
        <v>112</v>
      </c>
      <c r="C32">
        <v>0</v>
      </c>
      <c r="D32">
        <v>0</v>
      </c>
      <c r="E32">
        <v>0</v>
      </c>
      <c r="F32">
        <v>0</v>
      </c>
      <c r="G32">
        <v>0</v>
      </c>
      <c r="H32">
        <v>0</v>
      </c>
      <c r="I32">
        <v>0</v>
      </c>
      <c r="J32">
        <v>0</v>
      </c>
      <c r="K32">
        <v>0</v>
      </c>
      <c r="L32">
        <v>0</v>
      </c>
      <c r="M32">
        <v>0</v>
      </c>
      <c r="N32">
        <v>0</v>
      </c>
      <c r="O32">
        <v>0</v>
      </c>
      <c r="P32">
        <v>0</v>
      </c>
      <c r="Q32">
        <v>0</v>
      </c>
      <c r="R32">
        <v>0</v>
      </c>
      <c r="S32">
        <v>0</v>
      </c>
      <c r="T32">
        <v>0</v>
      </c>
      <c r="U32">
        <v>0</v>
      </c>
      <c r="V32">
        <v>0</v>
      </c>
    </row>
    <row r="33" spans="1:22" x14ac:dyDescent="0.25">
      <c r="A33" t="s">
        <v>32</v>
      </c>
      <c r="B33" t="s">
        <v>113</v>
      </c>
      <c r="C33">
        <v>0</v>
      </c>
      <c r="D33">
        <v>0</v>
      </c>
      <c r="E33">
        <v>0</v>
      </c>
      <c r="F33">
        <v>0</v>
      </c>
      <c r="G33">
        <v>0</v>
      </c>
      <c r="H33">
        <v>0</v>
      </c>
      <c r="I33">
        <v>0</v>
      </c>
      <c r="J33">
        <v>0</v>
      </c>
      <c r="K33">
        <v>0</v>
      </c>
      <c r="L33">
        <v>0</v>
      </c>
      <c r="M33">
        <v>0</v>
      </c>
      <c r="N33">
        <v>0</v>
      </c>
      <c r="O33">
        <v>0</v>
      </c>
      <c r="P33">
        <v>0</v>
      </c>
      <c r="Q33">
        <v>0</v>
      </c>
      <c r="R33">
        <v>0</v>
      </c>
      <c r="S33">
        <v>0</v>
      </c>
      <c r="T33">
        <v>0</v>
      </c>
      <c r="U33">
        <v>0</v>
      </c>
      <c r="V33">
        <v>0</v>
      </c>
    </row>
    <row r="34" spans="1:22" x14ac:dyDescent="0.25">
      <c r="A34" t="s">
        <v>33</v>
      </c>
      <c r="B34" t="s">
        <v>110</v>
      </c>
      <c r="C34">
        <v>0</v>
      </c>
      <c r="D34">
        <v>0</v>
      </c>
      <c r="E34">
        <v>0</v>
      </c>
      <c r="F34">
        <v>0</v>
      </c>
      <c r="G34">
        <v>0</v>
      </c>
      <c r="H34">
        <v>0</v>
      </c>
      <c r="I34">
        <v>0</v>
      </c>
      <c r="J34">
        <v>0</v>
      </c>
      <c r="K34">
        <v>0</v>
      </c>
      <c r="L34">
        <v>0</v>
      </c>
      <c r="M34">
        <v>0</v>
      </c>
      <c r="N34">
        <v>0</v>
      </c>
      <c r="O34">
        <v>0</v>
      </c>
      <c r="P34">
        <v>0</v>
      </c>
      <c r="Q34">
        <v>0</v>
      </c>
      <c r="R34">
        <v>0</v>
      </c>
      <c r="S34">
        <v>0</v>
      </c>
      <c r="T34">
        <v>0</v>
      </c>
      <c r="U34">
        <v>0</v>
      </c>
      <c r="V34">
        <v>0</v>
      </c>
    </row>
    <row r="35" spans="1:22" x14ac:dyDescent="0.25">
      <c r="A35" t="s">
        <v>34</v>
      </c>
      <c r="B35" t="s">
        <v>111</v>
      </c>
      <c r="C35">
        <v>0</v>
      </c>
      <c r="D35">
        <v>0</v>
      </c>
      <c r="E35">
        <v>0</v>
      </c>
      <c r="F35">
        <v>0</v>
      </c>
      <c r="G35">
        <v>0</v>
      </c>
      <c r="H35">
        <v>0</v>
      </c>
      <c r="I35">
        <v>0</v>
      </c>
      <c r="J35">
        <v>0</v>
      </c>
      <c r="K35">
        <v>0</v>
      </c>
      <c r="L35">
        <v>0</v>
      </c>
      <c r="M35">
        <v>0</v>
      </c>
      <c r="N35">
        <v>0</v>
      </c>
      <c r="O35">
        <v>0</v>
      </c>
      <c r="P35">
        <v>0</v>
      </c>
      <c r="Q35">
        <v>0</v>
      </c>
      <c r="R35">
        <v>0</v>
      </c>
      <c r="S35">
        <v>0</v>
      </c>
      <c r="T35">
        <v>0</v>
      </c>
      <c r="U35">
        <v>0</v>
      </c>
      <c r="V35">
        <v>0</v>
      </c>
    </row>
    <row r="36" spans="1:22" x14ac:dyDescent="0.25">
      <c r="A36" t="s">
        <v>35</v>
      </c>
      <c r="B36" t="s">
        <v>112</v>
      </c>
      <c r="C36">
        <v>0</v>
      </c>
      <c r="D36">
        <v>0</v>
      </c>
      <c r="E36">
        <v>0</v>
      </c>
      <c r="F36">
        <v>0</v>
      </c>
      <c r="G36">
        <v>0</v>
      </c>
      <c r="H36">
        <v>0</v>
      </c>
      <c r="I36">
        <v>0</v>
      </c>
      <c r="J36">
        <v>0</v>
      </c>
      <c r="K36">
        <v>0</v>
      </c>
      <c r="L36">
        <v>0</v>
      </c>
      <c r="M36">
        <v>0</v>
      </c>
      <c r="N36">
        <v>0</v>
      </c>
      <c r="O36">
        <v>0</v>
      </c>
      <c r="P36">
        <v>0</v>
      </c>
      <c r="Q36">
        <v>0</v>
      </c>
      <c r="R36">
        <v>0</v>
      </c>
      <c r="S36">
        <v>0</v>
      </c>
      <c r="T36">
        <v>0</v>
      </c>
      <c r="U36">
        <v>0</v>
      </c>
      <c r="V36">
        <v>0</v>
      </c>
    </row>
    <row r="37" spans="1:22" x14ac:dyDescent="0.25">
      <c r="A37" t="s">
        <v>36</v>
      </c>
      <c r="B37" t="s">
        <v>113</v>
      </c>
      <c r="C37">
        <v>0</v>
      </c>
      <c r="D37">
        <v>0</v>
      </c>
      <c r="E37">
        <v>0</v>
      </c>
      <c r="F37">
        <v>0</v>
      </c>
      <c r="G37">
        <v>0</v>
      </c>
      <c r="H37">
        <v>0</v>
      </c>
      <c r="I37">
        <v>0</v>
      </c>
      <c r="J37">
        <v>0</v>
      </c>
      <c r="K37">
        <v>0</v>
      </c>
      <c r="L37">
        <v>0</v>
      </c>
      <c r="M37">
        <v>0</v>
      </c>
      <c r="N37">
        <v>0</v>
      </c>
      <c r="O37">
        <v>0</v>
      </c>
      <c r="P37">
        <v>0</v>
      </c>
      <c r="Q37">
        <v>0</v>
      </c>
      <c r="R37">
        <v>0</v>
      </c>
      <c r="S37">
        <v>0</v>
      </c>
      <c r="T37">
        <v>0</v>
      </c>
      <c r="U37">
        <v>0</v>
      </c>
      <c r="V37">
        <v>0</v>
      </c>
    </row>
    <row r="38" spans="1:22" x14ac:dyDescent="0.25">
      <c r="A38" t="s">
        <v>37</v>
      </c>
      <c r="B38" t="s">
        <v>110</v>
      </c>
      <c r="C38">
        <v>0</v>
      </c>
      <c r="D38">
        <v>0</v>
      </c>
      <c r="E38">
        <v>0</v>
      </c>
      <c r="F38">
        <v>0</v>
      </c>
      <c r="G38">
        <v>0</v>
      </c>
      <c r="H38">
        <v>0</v>
      </c>
      <c r="I38">
        <v>0</v>
      </c>
      <c r="J38">
        <v>0</v>
      </c>
      <c r="K38">
        <v>0</v>
      </c>
      <c r="L38">
        <v>0</v>
      </c>
      <c r="M38">
        <v>0</v>
      </c>
      <c r="N38">
        <v>0</v>
      </c>
      <c r="O38">
        <v>0</v>
      </c>
      <c r="P38">
        <v>0</v>
      </c>
      <c r="Q38">
        <v>0</v>
      </c>
      <c r="R38">
        <v>0</v>
      </c>
      <c r="S38">
        <v>0</v>
      </c>
      <c r="T38">
        <v>0</v>
      </c>
      <c r="U38">
        <v>0</v>
      </c>
      <c r="V38">
        <v>0</v>
      </c>
    </row>
    <row r="39" spans="1:22" x14ac:dyDescent="0.25">
      <c r="A39" t="s">
        <v>38</v>
      </c>
      <c r="B39" t="s">
        <v>111</v>
      </c>
      <c r="C39">
        <v>0</v>
      </c>
      <c r="D39">
        <v>0</v>
      </c>
      <c r="E39">
        <v>0</v>
      </c>
      <c r="F39">
        <v>0</v>
      </c>
      <c r="G39">
        <v>0</v>
      </c>
      <c r="H39">
        <v>0</v>
      </c>
      <c r="I39">
        <v>0</v>
      </c>
      <c r="J39">
        <v>0</v>
      </c>
      <c r="K39">
        <v>0</v>
      </c>
      <c r="L39">
        <v>0</v>
      </c>
      <c r="M39">
        <v>0</v>
      </c>
      <c r="N39">
        <v>0</v>
      </c>
      <c r="O39">
        <v>0</v>
      </c>
      <c r="P39">
        <v>0</v>
      </c>
      <c r="Q39">
        <v>0</v>
      </c>
      <c r="R39">
        <v>0</v>
      </c>
      <c r="S39">
        <v>0</v>
      </c>
      <c r="T39">
        <v>0</v>
      </c>
      <c r="U39">
        <v>0</v>
      </c>
      <c r="V39">
        <v>0</v>
      </c>
    </row>
    <row r="40" spans="1:22" x14ac:dyDescent="0.25">
      <c r="A40" t="s">
        <v>39</v>
      </c>
      <c r="B40" t="s">
        <v>112</v>
      </c>
      <c r="C40">
        <v>0</v>
      </c>
      <c r="D40">
        <v>0</v>
      </c>
      <c r="E40">
        <v>0</v>
      </c>
      <c r="F40">
        <v>0</v>
      </c>
      <c r="G40">
        <v>0</v>
      </c>
      <c r="H40">
        <v>0</v>
      </c>
      <c r="I40">
        <v>0</v>
      </c>
      <c r="J40">
        <v>0</v>
      </c>
      <c r="K40">
        <v>0</v>
      </c>
      <c r="L40">
        <v>0</v>
      </c>
      <c r="M40">
        <v>0</v>
      </c>
      <c r="N40">
        <v>0</v>
      </c>
      <c r="O40">
        <v>0</v>
      </c>
      <c r="P40">
        <v>0</v>
      </c>
      <c r="Q40">
        <v>0</v>
      </c>
      <c r="R40">
        <v>0</v>
      </c>
      <c r="S40">
        <v>0</v>
      </c>
      <c r="T40">
        <v>0</v>
      </c>
      <c r="U40">
        <v>0</v>
      </c>
      <c r="V40">
        <v>0</v>
      </c>
    </row>
    <row r="41" spans="1:22" x14ac:dyDescent="0.25">
      <c r="A41" t="s">
        <v>40</v>
      </c>
      <c r="B41" t="s">
        <v>113</v>
      </c>
      <c r="C41">
        <v>0</v>
      </c>
      <c r="D41">
        <v>0</v>
      </c>
      <c r="E41">
        <v>0</v>
      </c>
      <c r="F41">
        <v>0</v>
      </c>
      <c r="G41">
        <v>0</v>
      </c>
      <c r="H41">
        <v>0</v>
      </c>
      <c r="I41">
        <v>0</v>
      </c>
      <c r="J41">
        <v>0</v>
      </c>
      <c r="K41">
        <v>0</v>
      </c>
      <c r="L41">
        <v>0</v>
      </c>
      <c r="M41">
        <v>0</v>
      </c>
      <c r="N41">
        <v>0</v>
      </c>
      <c r="O41">
        <v>0</v>
      </c>
      <c r="P41">
        <v>0</v>
      </c>
      <c r="Q41">
        <v>0</v>
      </c>
      <c r="R41">
        <v>0</v>
      </c>
      <c r="S41">
        <v>0</v>
      </c>
      <c r="T41">
        <v>0</v>
      </c>
      <c r="U41">
        <v>0</v>
      </c>
      <c r="V41">
        <v>0</v>
      </c>
    </row>
    <row r="42" spans="1:22" x14ac:dyDescent="0.25">
      <c r="A42" t="s">
        <v>41</v>
      </c>
      <c r="B42" t="s">
        <v>110</v>
      </c>
      <c r="C42">
        <v>0</v>
      </c>
      <c r="D42">
        <v>0</v>
      </c>
      <c r="E42">
        <v>0</v>
      </c>
      <c r="F42">
        <v>0</v>
      </c>
      <c r="G42">
        <v>0</v>
      </c>
      <c r="H42">
        <v>0</v>
      </c>
      <c r="I42">
        <v>0</v>
      </c>
      <c r="J42">
        <v>0</v>
      </c>
      <c r="K42">
        <v>0</v>
      </c>
      <c r="L42">
        <v>0</v>
      </c>
      <c r="M42">
        <v>0</v>
      </c>
      <c r="N42">
        <v>0</v>
      </c>
      <c r="O42">
        <v>0</v>
      </c>
      <c r="P42">
        <v>0</v>
      </c>
      <c r="Q42">
        <v>0</v>
      </c>
      <c r="R42">
        <v>0</v>
      </c>
      <c r="S42">
        <v>0</v>
      </c>
      <c r="T42">
        <v>0</v>
      </c>
      <c r="U42">
        <v>0</v>
      </c>
      <c r="V42">
        <v>0</v>
      </c>
    </row>
    <row r="43" spans="1:22" x14ac:dyDescent="0.25">
      <c r="A43" t="s">
        <v>42</v>
      </c>
      <c r="B43" t="s">
        <v>111</v>
      </c>
      <c r="C43">
        <v>0</v>
      </c>
      <c r="D43">
        <v>0</v>
      </c>
      <c r="E43">
        <v>0</v>
      </c>
      <c r="F43">
        <v>0</v>
      </c>
      <c r="G43">
        <v>0</v>
      </c>
      <c r="H43">
        <v>0</v>
      </c>
      <c r="I43">
        <v>0</v>
      </c>
      <c r="J43">
        <v>0</v>
      </c>
      <c r="K43">
        <v>0</v>
      </c>
      <c r="L43">
        <v>0</v>
      </c>
      <c r="M43">
        <v>0</v>
      </c>
      <c r="N43">
        <v>0</v>
      </c>
      <c r="O43">
        <v>0</v>
      </c>
      <c r="P43">
        <v>0</v>
      </c>
      <c r="Q43">
        <v>0</v>
      </c>
      <c r="R43">
        <v>0</v>
      </c>
      <c r="S43">
        <v>0</v>
      </c>
      <c r="T43">
        <v>0</v>
      </c>
      <c r="U43">
        <v>0</v>
      </c>
      <c r="V43">
        <v>0</v>
      </c>
    </row>
    <row r="44" spans="1:22" x14ac:dyDescent="0.25">
      <c r="A44" t="s">
        <v>43</v>
      </c>
      <c r="B44" t="s">
        <v>112</v>
      </c>
      <c r="C44">
        <v>0</v>
      </c>
      <c r="D44">
        <v>0</v>
      </c>
      <c r="E44">
        <v>0</v>
      </c>
      <c r="F44">
        <v>0</v>
      </c>
      <c r="G44">
        <v>0</v>
      </c>
      <c r="H44">
        <v>0</v>
      </c>
      <c r="I44">
        <v>0</v>
      </c>
      <c r="J44">
        <v>0</v>
      </c>
      <c r="K44">
        <v>0</v>
      </c>
      <c r="L44">
        <v>0</v>
      </c>
      <c r="M44">
        <v>0</v>
      </c>
      <c r="N44">
        <v>0</v>
      </c>
      <c r="O44">
        <v>0</v>
      </c>
      <c r="P44">
        <v>0</v>
      </c>
      <c r="Q44">
        <v>0</v>
      </c>
      <c r="R44">
        <v>0</v>
      </c>
      <c r="S44">
        <v>0</v>
      </c>
      <c r="T44">
        <v>0</v>
      </c>
      <c r="U44">
        <v>0</v>
      </c>
      <c r="V44">
        <v>0</v>
      </c>
    </row>
    <row r="45" spans="1:22" x14ac:dyDescent="0.25">
      <c r="A45" t="s">
        <v>44</v>
      </c>
      <c r="B45" t="s">
        <v>113</v>
      </c>
      <c r="C45">
        <v>0</v>
      </c>
      <c r="D45">
        <v>0</v>
      </c>
      <c r="E45">
        <v>0</v>
      </c>
      <c r="F45">
        <v>0</v>
      </c>
      <c r="G45">
        <v>0</v>
      </c>
      <c r="H45">
        <v>0</v>
      </c>
      <c r="I45">
        <v>0</v>
      </c>
      <c r="J45">
        <v>0</v>
      </c>
      <c r="K45">
        <v>0</v>
      </c>
      <c r="L45">
        <v>0</v>
      </c>
      <c r="M45">
        <v>0</v>
      </c>
      <c r="N45">
        <v>0</v>
      </c>
      <c r="O45">
        <v>0</v>
      </c>
      <c r="P45">
        <v>0</v>
      </c>
      <c r="Q45">
        <v>0</v>
      </c>
      <c r="R45">
        <v>0</v>
      </c>
      <c r="S45">
        <v>0</v>
      </c>
      <c r="T45">
        <v>0</v>
      </c>
      <c r="U45">
        <v>0</v>
      </c>
      <c r="V45">
        <v>0</v>
      </c>
    </row>
    <row r="46" spans="1:22" x14ac:dyDescent="0.25">
      <c r="A46" t="s">
        <v>45</v>
      </c>
      <c r="B46" t="s">
        <v>110</v>
      </c>
      <c r="C46">
        <v>0</v>
      </c>
      <c r="D46">
        <v>0</v>
      </c>
      <c r="E46">
        <v>0</v>
      </c>
      <c r="F46">
        <v>0</v>
      </c>
      <c r="G46">
        <v>0</v>
      </c>
      <c r="H46">
        <v>0</v>
      </c>
      <c r="I46">
        <v>0</v>
      </c>
      <c r="J46">
        <v>0</v>
      </c>
      <c r="K46">
        <v>0</v>
      </c>
      <c r="L46">
        <v>0</v>
      </c>
      <c r="M46">
        <v>0</v>
      </c>
      <c r="N46">
        <v>0</v>
      </c>
      <c r="O46">
        <v>0</v>
      </c>
      <c r="P46">
        <v>0</v>
      </c>
      <c r="Q46">
        <v>0</v>
      </c>
      <c r="R46">
        <v>0</v>
      </c>
      <c r="S46">
        <v>0</v>
      </c>
      <c r="T46">
        <v>0</v>
      </c>
      <c r="U46">
        <v>0</v>
      </c>
      <c r="V46">
        <v>0</v>
      </c>
    </row>
    <row r="47" spans="1:22" x14ac:dyDescent="0.25">
      <c r="A47" t="s">
        <v>46</v>
      </c>
      <c r="B47" t="s">
        <v>111</v>
      </c>
      <c r="C47">
        <v>0</v>
      </c>
      <c r="D47">
        <v>0</v>
      </c>
      <c r="E47">
        <v>0</v>
      </c>
      <c r="F47">
        <v>0</v>
      </c>
      <c r="G47">
        <v>0</v>
      </c>
      <c r="H47">
        <v>0</v>
      </c>
      <c r="I47">
        <v>0</v>
      </c>
      <c r="J47">
        <v>0</v>
      </c>
      <c r="K47">
        <v>0</v>
      </c>
      <c r="L47">
        <v>0</v>
      </c>
      <c r="M47">
        <v>0</v>
      </c>
      <c r="N47">
        <v>0</v>
      </c>
      <c r="O47">
        <v>0</v>
      </c>
      <c r="P47">
        <v>0</v>
      </c>
      <c r="Q47">
        <v>0</v>
      </c>
      <c r="R47">
        <v>0</v>
      </c>
      <c r="S47">
        <v>0</v>
      </c>
      <c r="T47">
        <v>0</v>
      </c>
      <c r="U47">
        <v>0</v>
      </c>
      <c r="V47">
        <v>0</v>
      </c>
    </row>
    <row r="48" spans="1:22" x14ac:dyDescent="0.25">
      <c r="A48" t="s">
        <v>47</v>
      </c>
      <c r="B48" t="s">
        <v>112</v>
      </c>
      <c r="C48">
        <v>0</v>
      </c>
      <c r="D48">
        <v>0</v>
      </c>
      <c r="E48">
        <v>0</v>
      </c>
      <c r="F48">
        <v>0</v>
      </c>
      <c r="G48">
        <v>0</v>
      </c>
      <c r="H48">
        <v>0</v>
      </c>
      <c r="I48">
        <v>0</v>
      </c>
      <c r="J48">
        <v>0</v>
      </c>
      <c r="K48">
        <v>0</v>
      </c>
      <c r="L48">
        <v>0</v>
      </c>
      <c r="M48">
        <v>0</v>
      </c>
      <c r="N48">
        <v>0</v>
      </c>
      <c r="O48">
        <v>0</v>
      </c>
      <c r="P48">
        <v>0</v>
      </c>
      <c r="Q48">
        <v>0</v>
      </c>
      <c r="R48">
        <v>0</v>
      </c>
      <c r="S48">
        <v>0</v>
      </c>
      <c r="T48">
        <v>0</v>
      </c>
      <c r="U48">
        <v>0</v>
      </c>
      <c r="V48">
        <v>0</v>
      </c>
    </row>
    <row r="49" spans="1:22" x14ac:dyDescent="0.25">
      <c r="A49" t="s">
        <v>48</v>
      </c>
      <c r="B49" t="s">
        <v>113</v>
      </c>
      <c r="C49">
        <v>0</v>
      </c>
      <c r="D49">
        <v>0</v>
      </c>
      <c r="E49">
        <v>0</v>
      </c>
      <c r="F49">
        <v>0</v>
      </c>
      <c r="G49">
        <v>0</v>
      </c>
      <c r="H49">
        <v>0</v>
      </c>
      <c r="I49">
        <v>0</v>
      </c>
      <c r="J49">
        <v>0</v>
      </c>
      <c r="K49">
        <v>0</v>
      </c>
      <c r="L49">
        <v>0</v>
      </c>
      <c r="M49">
        <v>0</v>
      </c>
      <c r="N49">
        <v>0</v>
      </c>
      <c r="O49">
        <v>0</v>
      </c>
      <c r="P49">
        <v>0</v>
      </c>
      <c r="Q49">
        <v>0</v>
      </c>
      <c r="R49">
        <v>0</v>
      </c>
      <c r="S49">
        <v>0</v>
      </c>
      <c r="T49">
        <v>0</v>
      </c>
      <c r="U49">
        <v>0</v>
      </c>
      <c r="V49">
        <v>0</v>
      </c>
    </row>
    <row r="50" spans="1:22" x14ac:dyDescent="0.25">
      <c r="A50" t="s">
        <v>49</v>
      </c>
      <c r="B50" t="s">
        <v>110</v>
      </c>
      <c r="C50">
        <v>0</v>
      </c>
      <c r="D50">
        <v>0</v>
      </c>
      <c r="E50">
        <v>0</v>
      </c>
      <c r="F50">
        <v>0</v>
      </c>
      <c r="G50">
        <v>0</v>
      </c>
      <c r="H50">
        <v>0</v>
      </c>
      <c r="I50">
        <v>0</v>
      </c>
      <c r="J50">
        <v>0</v>
      </c>
      <c r="K50">
        <v>0</v>
      </c>
      <c r="L50">
        <v>0</v>
      </c>
      <c r="M50">
        <v>0</v>
      </c>
      <c r="N50">
        <v>0</v>
      </c>
      <c r="O50">
        <v>0</v>
      </c>
      <c r="P50">
        <v>0</v>
      </c>
      <c r="Q50">
        <v>0</v>
      </c>
      <c r="R50">
        <v>0</v>
      </c>
      <c r="S50">
        <v>0</v>
      </c>
      <c r="T50">
        <v>0</v>
      </c>
      <c r="U50">
        <v>0</v>
      </c>
      <c r="V50">
        <v>0</v>
      </c>
    </row>
    <row r="51" spans="1:22" x14ac:dyDescent="0.25">
      <c r="A51" t="s">
        <v>50</v>
      </c>
      <c r="B51" t="s">
        <v>111</v>
      </c>
      <c r="C51">
        <v>0</v>
      </c>
      <c r="D51">
        <v>0</v>
      </c>
      <c r="E51">
        <v>0</v>
      </c>
      <c r="F51">
        <v>0</v>
      </c>
      <c r="G51">
        <v>0</v>
      </c>
      <c r="H51">
        <v>0</v>
      </c>
      <c r="I51">
        <v>0</v>
      </c>
      <c r="J51">
        <v>0</v>
      </c>
      <c r="K51">
        <v>0</v>
      </c>
      <c r="L51">
        <v>0</v>
      </c>
      <c r="M51">
        <v>0</v>
      </c>
      <c r="N51">
        <v>0</v>
      </c>
      <c r="O51">
        <v>0</v>
      </c>
      <c r="P51">
        <v>0</v>
      </c>
      <c r="Q51">
        <v>0</v>
      </c>
      <c r="R51">
        <v>0</v>
      </c>
      <c r="S51">
        <v>0</v>
      </c>
      <c r="T51">
        <v>0</v>
      </c>
      <c r="U51">
        <v>0</v>
      </c>
      <c r="V51">
        <v>0</v>
      </c>
    </row>
    <row r="52" spans="1:22" x14ac:dyDescent="0.25">
      <c r="A52" t="s">
        <v>51</v>
      </c>
      <c r="B52" t="s">
        <v>112</v>
      </c>
      <c r="C52">
        <v>0</v>
      </c>
      <c r="D52">
        <v>0</v>
      </c>
      <c r="E52">
        <v>0</v>
      </c>
      <c r="F52">
        <v>0</v>
      </c>
      <c r="G52">
        <v>0</v>
      </c>
      <c r="H52">
        <v>0</v>
      </c>
      <c r="I52">
        <v>0</v>
      </c>
      <c r="J52">
        <v>0</v>
      </c>
      <c r="K52">
        <v>0</v>
      </c>
      <c r="L52">
        <v>0</v>
      </c>
      <c r="M52">
        <v>0</v>
      </c>
      <c r="N52">
        <v>0</v>
      </c>
      <c r="O52">
        <v>0</v>
      </c>
      <c r="P52">
        <v>0</v>
      </c>
      <c r="Q52">
        <v>0</v>
      </c>
      <c r="R52">
        <v>0</v>
      </c>
      <c r="S52">
        <v>0</v>
      </c>
      <c r="T52">
        <v>0</v>
      </c>
      <c r="U52">
        <v>0</v>
      </c>
      <c r="V52">
        <v>0</v>
      </c>
    </row>
    <row r="53" spans="1:22" x14ac:dyDescent="0.25">
      <c r="A53" t="s">
        <v>52</v>
      </c>
      <c r="B53" t="s">
        <v>113</v>
      </c>
      <c r="C53">
        <v>0</v>
      </c>
      <c r="D53">
        <v>0</v>
      </c>
      <c r="E53">
        <v>0</v>
      </c>
      <c r="F53">
        <v>0</v>
      </c>
      <c r="G53">
        <v>0</v>
      </c>
      <c r="H53">
        <v>0</v>
      </c>
      <c r="I53">
        <v>0</v>
      </c>
      <c r="J53">
        <v>0</v>
      </c>
      <c r="K53">
        <v>0</v>
      </c>
      <c r="L53">
        <v>0</v>
      </c>
      <c r="M53">
        <v>0</v>
      </c>
      <c r="N53">
        <v>0</v>
      </c>
      <c r="O53">
        <v>0</v>
      </c>
      <c r="P53">
        <v>0</v>
      </c>
      <c r="Q53">
        <v>0</v>
      </c>
      <c r="R53">
        <v>0</v>
      </c>
      <c r="S53">
        <v>0</v>
      </c>
      <c r="T53">
        <v>0</v>
      </c>
      <c r="U53">
        <v>0</v>
      </c>
      <c r="V53">
        <v>0</v>
      </c>
    </row>
    <row r="54" spans="1:22" x14ac:dyDescent="0.25">
      <c r="A54" t="s">
        <v>53</v>
      </c>
      <c r="B54" t="s">
        <v>110</v>
      </c>
      <c r="C54">
        <v>0</v>
      </c>
      <c r="D54">
        <v>0</v>
      </c>
      <c r="E54">
        <v>0</v>
      </c>
      <c r="F54">
        <v>0</v>
      </c>
      <c r="G54">
        <v>0</v>
      </c>
      <c r="H54">
        <v>0</v>
      </c>
      <c r="I54">
        <v>0</v>
      </c>
      <c r="J54">
        <v>0</v>
      </c>
      <c r="K54">
        <v>0</v>
      </c>
      <c r="L54">
        <v>0</v>
      </c>
      <c r="M54">
        <v>0</v>
      </c>
      <c r="N54">
        <v>0</v>
      </c>
      <c r="O54">
        <v>0</v>
      </c>
      <c r="P54">
        <v>0</v>
      </c>
      <c r="Q54">
        <v>0</v>
      </c>
      <c r="R54">
        <v>0</v>
      </c>
      <c r="S54">
        <v>0</v>
      </c>
      <c r="T54">
        <v>0</v>
      </c>
      <c r="U54">
        <v>0</v>
      </c>
      <c r="V54">
        <v>0</v>
      </c>
    </row>
    <row r="55" spans="1:22" x14ac:dyDescent="0.25">
      <c r="A55" t="s">
        <v>54</v>
      </c>
      <c r="B55" t="s">
        <v>111</v>
      </c>
      <c r="C55">
        <v>0</v>
      </c>
      <c r="D55">
        <v>0</v>
      </c>
      <c r="E55">
        <v>0</v>
      </c>
      <c r="F55">
        <v>0</v>
      </c>
      <c r="G55">
        <v>0</v>
      </c>
      <c r="H55">
        <v>0</v>
      </c>
      <c r="I55">
        <v>0</v>
      </c>
      <c r="J55">
        <v>0</v>
      </c>
      <c r="K55">
        <v>0</v>
      </c>
      <c r="L55">
        <v>0</v>
      </c>
      <c r="M55">
        <v>0</v>
      </c>
      <c r="N55">
        <v>0</v>
      </c>
      <c r="O55">
        <v>0</v>
      </c>
      <c r="P55">
        <v>0</v>
      </c>
      <c r="Q55">
        <v>0</v>
      </c>
      <c r="R55">
        <v>0</v>
      </c>
      <c r="S55">
        <v>0</v>
      </c>
      <c r="T55">
        <v>0</v>
      </c>
      <c r="U55">
        <v>0</v>
      </c>
      <c r="V55">
        <v>0</v>
      </c>
    </row>
    <row r="56" spans="1:22" x14ac:dyDescent="0.25">
      <c r="A56" t="s">
        <v>55</v>
      </c>
      <c r="B56" t="s">
        <v>112</v>
      </c>
      <c r="C56">
        <v>0</v>
      </c>
      <c r="D56">
        <v>0</v>
      </c>
      <c r="E56">
        <v>0</v>
      </c>
      <c r="F56">
        <v>0</v>
      </c>
      <c r="G56">
        <v>0</v>
      </c>
      <c r="H56">
        <v>0</v>
      </c>
      <c r="I56">
        <v>0</v>
      </c>
      <c r="J56">
        <v>0</v>
      </c>
      <c r="K56">
        <v>0</v>
      </c>
      <c r="L56">
        <v>0</v>
      </c>
      <c r="M56">
        <v>0</v>
      </c>
      <c r="N56">
        <v>0</v>
      </c>
      <c r="O56">
        <v>0</v>
      </c>
      <c r="P56">
        <v>0</v>
      </c>
      <c r="Q56">
        <v>0</v>
      </c>
      <c r="R56">
        <v>0</v>
      </c>
      <c r="S56">
        <v>0</v>
      </c>
      <c r="T56">
        <v>0</v>
      </c>
      <c r="U56">
        <v>0</v>
      </c>
      <c r="V56">
        <v>0</v>
      </c>
    </row>
    <row r="57" spans="1:22" x14ac:dyDescent="0.25">
      <c r="A57" t="s">
        <v>56</v>
      </c>
      <c r="B57" t="s">
        <v>113</v>
      </c>
      <c r="C57">
        <v>0</v>
      </c>
      <c r="D57">
        <v>0</v>
      </c>
      <c r="E57">
        <v>0</v>
      </c>
      <c r="F57">
        <v>0</v>
      </c>
      <c r="G57">
        <v>0</v>
      </c>
      <c r="H57">
        <v>0</v>
      </c>
      <c r="I57">
        <v>0</v>
      </c>
      <c r="J57">
        <v>0</v>
      </c>
      <c r="K57">
        <v>0</v>
      </c>
      <c r="L57">
        <v>0</v>
      </c>
      <c r="M57">
        <v>0</v>
      </c>
      <c r="N57">
        <v>0</v>
      </c>
      <c r="O57">
        <v>0</v>
      </c>
      <c r="P57">
        <v>0</v>
      </c>
      <c r="Q57">
        <v>0</v>
      </c>
      <c r="R57">
        <v>0</v>
      </c>
      <c r="S57">
        <v>0</v>
      </c>
      <c r="T57">
        <v>0</v>
      </c>
      <c r="U57">
        <v>0</v>
      </c>
      <c r="V57">
        <v>0</v>
      </c>
    </row>
    <row r="58" spans="1:22" x14ac:dyDescent="0.25">
      <c r="A58" t="s">
        <v>57</v>
      </c>
      <c r="B58" t="s">
        <v>110</v>
      </c>
      <c r="C58">
        <v>0</v>
      </c>
      <c r="D58">
        <v>0</v>
      </c>
      <c r="E58">
        <v>0</v>
      </c>
      <c r="F58">
        <v>0</v>
      </c>
      <c r="G58">
        <v>0</v>
      </c>
      <c r="H58">
        <v>0</v>
      </c>
      <c r="I58">
        <v>0</v>
      </c>
      <c r="J58">
        <v>0</v>
      </c>
      <c r="K58">
        <v>0</v>
      </c>
      <c r="L58">
        <v>0</v>
      </c>
      <c r="M58">
        <v>0</v>
      </c>
      <c r="N58">
        <v>0</v>
      </c>
      <c r="O58">
        <v>0</v>
      </c>
      <c r="P58">
        <v>0</v>
      </c>
      <c r="Q58">
        <v>0</v>
      </c>
      <c r="R58">
        <v>0</v>
      </c>
      <c r="S58">
        <v>0</v>
      </c>
      <c r="T58">
        <v>0</v>
      </c>
      <c r="U58">
        <v>0</v>
      </c>
      <c r="V58">
        <v>0</v>
      </c>
    </row>
    <row r="59" spans="1:22" x14ac:dyDescent="0.25">
      <c r="A59" t="s">
        <v>58</v>
      </c>
      <c r="B59" t="s">
        <v>111</v>
      </c>
      <c r="C59">
        <v>0</v>
      </c>
      <c r="D59">
        <v>0</v>
      </c>
      <c r="E59">
        <v>0</v>
      </c>
      <c r="F59">
        <v>0</v>
      </c>
      <c r="G59">
        <v>0</v>
      </c>
      <c r="H59">
        <v>0</v>
      </c>
      <c r="I59">
        <v>0</v>
      </c>
      <c r="J59">
        <v>0</v>
      </c>
      <c r="K59">
        <v>0</v>
      </c>
      <c r="L59">
        <v>0</v>
      </c>
      <c r="M59">
        <v>0</v>
      </c>
      <c r="N59">
        <v>0</v>
      </c>
      <c r="O59">
        <v>0</v>
      </c>
      <c r="P59">
        <v>0</v>
      </c>
      <c r="Q59">
        <v>0</v>
      </c>
      <c r="R59">
        <v>0</v>
      </c>
      <c r="S59">
        <v>0</v>
      </c>
      <c r="T59">
        <v>0</v>
      </c>
      <c r="U59">
        <v>0</v>
      </c>
      <c r="V59">
        <v>0</v>
      </c>
    </row>
    <row r="60" spans="1:22" x14ac:dyDescent="0.25">
      <c r="A60" t="s">
        <v>59</v>
      </c>
      <c r="B60" t="s">
        <v>112</v>
      </c>
      <c r="C60">
        <v>0</v>
      </c>
      <c r="D60">
        <v>0</v>
      </c>
      <c r="E60">
        <v>0</v>
      </c>
      <c r="F60">
        <v>0</v>
      </c>
      <c r="G60">
        <v>0</v>
      </c>
      <c r="H60">
        <v>0</v>
      </c>
      <c r="I60">
        <v>0</v>
      </c>
      <c r="J60">
        <v>0</v>
      </c>
      <c r="K60">
        <v>0</v>
      </c>
      <c r="L60">
        <v>0</v>
      </c>
      <c r="M60">
        <v>0</v>
      </c>
      <c r="N60">
        <v>0</v>
      </c>
      <c r="O60">
        <v>0</v>
      </c>
      <c r="P60">
        <v>0</v>
      </c>
      <c r="Q60">
        <v>0</v>
      </c>
      <c r="R60">
        <v>0</v>
      </c>
      <c r="S60">
        <v>0</v>
      </c>
      <c r="T60">
        <v>0</v>
      </c>
      <c r="U60">
        <v>0</v>
      </c>
      <c r="V60">
        <v>0</v>
      </c>
    </row>
    <row r="61" spans="1:22" x14ac:dyDescent="0.25">
      <c r="A61" t="s">
        <v>60</v>
      </c>
      <c r="B61" t="s">
        <v>113</v>
      </c>
      <c r="C61">
        <v>0</v>
      </c>
      <c r="D61">
        <v>0</v>
      </c>
      <c r="E61">
        <v>0</v>
      </c>
      <c r="F61">
        <v>0</v>
      </c>
      <c r="G61">
        <v>0</v>
      </c>
      <c r="H61">
        <v>0</v>
      </c>
      <c r="I61">
        <v>0</v>
      </c>
      <c r="J61">
        <v>0</v>
      </c>
      <c r="K61">
        <v>0</v>
      </c>
      <c r="L61">
        <v>0</v>
      </c>
      <c r="M61">
        <v>0</v>
      </c>
      <c r="N61">
        <v>0</v>
      </c>
      <c r="O61">
        <v>0</v>
      </c>
      <c r="P61">
        <v>0</v>
      </c>
      <c r="Q61">
        <v>0</v>
      </c>
      <c r="R61">
        <v>0</v>
      </c>
      <c r="S61">
        <v>0</v>
      </c>
      <c r="T61">
        <v>0</v>
      </c>
      <c r="U61">
        <v>0</v>
      </c>
      <c r="V61">
        <v>0</v>
      </c>
    </row>
    <row r="62" spans="1:22" x14ac:dyDescent="0.25">
      <c r="A62" t="s">
        <v>61</v>
      </c>
      <c r="B62" t="s">
        <v>110</v>
      </c>
      <c r="C62">
        <v>0</v>
      </c>
      <c r="D62">
        <v>0</v>
      </c>
      <c r="E62">
        <v>0</v>
      </c>
      <c r="F62">
        <v>0</v>
      </c>
      <c r="G62">
        <v>0</v>
      </c>
      <c r="H62">
        <v>0</v>
      </c>
      <c r="I62">
        <v>0</v>
      </c>
      <c r="J62">
        <v>0</v>
      </c>
      <c r="K62">
        <v>0</v>
      </c>
      <c r="L62">
        <v>0</v>
      </c>
      <c r="M62">
        <v>0</v>
      </c>
      <c r="N62">
        <v>0</v>
      </c>
      <c r="O62">
        <v>0</v>
      </c>
      <c r="P62">
        <v>0</v>
      </c>
      <c r="Q62">
        <v>0</v>
      </c>
      <c r="R62">
        <v>0</v>
      </c>
      <c r="S62">
        <v>0</v>
      </c>
      <c r="T62">
        <v>0</v>
      </c>
      <c r="U62">
        <v>0</v>
      </c>
      <c r="V62">
        <v>0</v>
      </c>
    </row>
    <row r="63" spans="1:22" x14ac:dyDescent="0.25">
      <c r="A63" t="s">
        <v>62</v>
      </c>
      <c r="B63" t="s">
        <v>111</v>
      </c>
      <c r="C63">
        <v>0</v>
      </c>
      <c r="D63">
        <v>0</v>
      </c>
      <c r="E63">
        <v>0</v>
      </c>
      <c r="F63">
        <v>0</v>
      </c>
      <c r="G63">
        <v>0</v>
      </c>
      <c r="H63">
        <v>0</v>
      </c>
      <c r="I63">
        <v>0</v>
      </c>
      <c r="J63">
        <v>0</v>
      </c>
      <c r="K63">
        <v>0</v>
      </c>
      <c r="L63">
        <v>0</v>
      </c>
      <c r="M63">
        <v>0</v>
      </c>
      <c r="N63">
        <v>0</v>
      </c>
      <c r="O63">
        <v>0</v>
      </c>
      <c r="P63">
        <v>0</v>
      </c>
      <c r="Q63">
        <v>0</v>
      </c>
      <c r="R63">
        <v>0</v>
      </c>
      <c r="S63">
        <v>0</v>
      </c>
      <c r="T63">
        <v>0</v>
      </c>
      <c r="U63">
        <v>0</v>
      </c>
      <c r="V63">
        <v>0</v>
      </c>
    </row>
    <row r="64" spans="1:22" x14ac:dyDescent="0.25">
      <c r="A64" t="s">
        <v>63</v>
      </c>
      <c r="B64" t="s">
        <v>112</v>
      </c>
      <c r="C64">
        <v>0</v>
      </c>
      <c r="D64">
        <v>0</v>
      </c>
      <c r="E64">
        <v>0</v>
      </c>
      <c r="F64">
        <v>0</v>
      </c>
      <c r="G64">
        <v>0</v>
      </c>
      <c r="H64">
        <v>0</v>
      </c>
      <c r="I64">
        <v>0</v>
      </c>
      <c r="J64">
        <v>0</v>
      </c>
      <c r="K64">
        <v>0</v>
      </c>
      <c r="L64">
        <v>0</v>
      </c>
      <c r="M64">
        <v>0</v>
      </c>
      <c r="N64">
        <v>0</v>
      </c>
      <c r="O64">
        <v>0</v>
      </c>
      <c r="P64">
        <v>0</v>
      </c>
      <c r="Q64">
        <v>0</v>
      </c>
      <c r="R64">
        <v>0</v>
      </c>
      <c r="S64">
        <v>0</v>
      </c>
      <c r="T64">
        <v>0</v>
      </c>
      <c r="U64">
        <v>0</v>
      </c>
      <c r="V64">
        <v>0</v>
      </c>
    </row>
    <row r="65" spans="1:22" x14ac:dyDescent="0.25">
      <c r="A65" t="s">
        <v>64</v>
      </c>
      <c r="B65" t="s">
        <v>113</v>
      </c>
      <c r="C65">
        <v>0</v>
      </c>
      <c r="D65">
        <v>0</v>
      </c>
      <c r="E65">
        <v>0</v>
      </c>
      <c r="F65">
        <v>0</v>
      </c>
      <c r="G65">
        <v>0</v>
      </c>
      <c r="H65">
        <v>0</v>
      </c>
      <c r="I65">
        <v>0</v>
      </c>
      <c r="J65">
        <v>0</v>
      </c>
      <c r="K65">
        <v>0</v>
      </c>
      <c r="L65">
        <v>0</v>
      </c>
      <c r="M65">
        <v>0</v>
      </c>
      <c r="N65">
        <v>0</v>
      </c>
      <c r="O65">
        <v>0</v>
      </c>
      <c r="P65">
        <v>0</v>
      </c>
      <c r="Q65">
        <v>0</v>
      </c>
      <c r="R65">
        <v>0</v>
      </c>
      <c r="S65">
        <v>0</v>
      </c>
      <c r="T65">
        <v>0</v>
      </c>
      <c r="U65">
        <v>0</v>
      </c>
      <c r="V65">
        <v>0</v>
      </c>
    </row>
    <row r="66" spans="1:22" x14ac:dyDescent="0.25">
      <c r="A66" t="s">
        <v>65</v>
      </c>
      <c r="B66" t="s">
        <v>110</v>
      </c>
      <c r="C66">
        <v>0</v>
      </c>
      <c r="D66">
        <v>0</v>
      </c>
      <c r="E66">
        <v>0</v>
      </c>
      <c r="F66">
        <v>0</v>
      </c>
      <c r="G66">
        <v>0</v>
      </c>
      <c r="H66">
        <v>0</v>
      </c>
      <c r="I66">
        <v>0</v>
      </c>
      <c r="J66">
        <v>0</v>
      </c>
      <c r="K66">
        <v>0</v>
      </c>
      <c r="L66">
        <v>0</v>
      </c>
      <c r="M66">
        <v>0</v>
      </c>
      <c r="N66">
        <v>0</v>
      </c>
      <c r="O66">
        <v>0</v>
      </c>
      <c r="P66">
        <v>0</v>
      </c>
      <c r="Q66">
        <v>0</v>
      </c>
      <c r="R66">
        <v>0</v>
      </c>
      <c r="S66">
        <v>0</v>
      </c>
      <c r="T66">
        <v>0</v>
      </c>
      <c r="U66">
        <v>0</v>
      </c>
      <c r="V66">
        <v>0</v>
      </c>
    </row>
    <row r="67" spans="1:22" x14ac:dyDescent="0.25">
      <c r="A67" t="s">
        <v>66</v>
      </c>
      <c r="B67" t="s">
        <v>111</v>
      </c>
      <c r="C67">
        <v>0</v>
      </c>
      <c r="D67">
        <v>0</v>
      </c>
      <c r="E67">
        <v>0</v>
      </c>
      <c r="F67">
        <v>0</v>
      </c>
      <c r="G67">
        <v>0</v>
      </c>
      <c r="H67">
        <v>0</v>
      </c>
      <c r="I67">
        <v>0</v>
      </c>
      <c r="J67">
        <v>0</v>
      </c>
      <c r="K67">
        <v>0</v>
      </c>
      <c r="L67">
        <v>0</v>
      </c>
      <c r="M67">
        <v>0</v>
      </c>
      <c r="N67">
        <v>0</v>
      </c>
      <c r="O67">
        <v>0</v>
      </c>
      <c r="P67">
        <v>0</v>
      </c>
      <c r="Q67">
        <v>0</v>
      </c>
      <c r="R67">
        <v>0</v>
      </c>
      <c r="S67">
        <v>0</v>
      </c>
      <c r="T67">
        <v>0</v>
      </c>
      <c r="U67">
        <v>0</v>
      </c>
      <c r="V67">
        <v>0</v>
      </c>
    </row>
    <row r="68" spans="1:22" x14ac:dyDescent="0.25">
      <c r="A68" t="s">
        <v>67</v>
      </c>
      <c r="B68" t="s">
        <v>112</v>
      </c>
      <c r="C68">
        <v>0</v>
      </c>
      <c r="D68">
        <v>0</v>
      </c>
      <c r="E68">
        <v>0</v>
      </c>
      <c r="F68">
        <v>0</v>
      </c>
      <c r="G68">
        <v>0</v>
      </c>
      <c r="H68">
        <v>0</v>
      </c>
      <c r="I68">
        <v>0</v>
      </c>
      <c r="J68">
        <v>0</v>
      </c>
      <c r="K68">
        <v>0</v>
      </c>
      <c r="L68">
        <v>0</v>
      </c>
      <c r="M68">
        <v>0</v>
      </c>
      <c r="N68">
        <v>0</v>
      </c>
      <c r="O68">
        <v>0</v>
      </c>
      <c r="P68">
        <v>0</v>
      </c>
      <c r="Q68">
        <v>0</v>
      </c>
      <c r="R68">
        <v>0</v>
      </c>
      <c r="S68">
        <v>0</v>
      </c>
      <c r="T68">
        <v>0</v>
      </c>
      <c r="U68">
        <v>0</v>
      </c>
      <c r="V68">
        <v>0</v>
      </c>
    </row>
    <row r="69" spans="1:22" x14ac:dyDescent="0.25">
      <c r="A69" t="s">
        <v>68</v>
      </c>
      <c r="B69" t="s">
        <v>113</v>
      </c>
      <c r="C69">
        <v>0</v>
      </c>
      <c r="D69">
        <v>0</v>
      </c>
      <c r="E69">
        <v>0</v>
      </c>
      <c r="F69">
        <v>0</v>
      </c>
      <c r="G69">
        <v>0</v>
      </c>
      <c r="H69">
        <v>0</v>
      </c>
      <c r="I69">
        <v>0</v>
      </c>
      <c r="J69">
        <v>0</v>
      </c>
      <c r="K69">
        <v>0</v>
      </c>
      <c r="L69">
        <v>0</v>
      </c>
      <c r="M69">
        <v>0</v>
      </c>
      <c r="N69">
        <v>0</v>
      </c>
      <c r="O69">
        <v>0</v>
      </c>
      <c r="P69">
        <v>0</v>
      </c>
      <c r="Q69">
        <v>0</v>
      </c>
      <c r="R69">
        <v>0</v>
      </c>
      <c r="S69">
        <v>0</v>
      </c>
      <c r="T69">
        <v>0</v>
      </c>
      <c r="U69">
        <v>0</v>
      </c>
      <c r="V69">
        <v>0</v>
      </c>
    </row>
    <row r="70" spans="1:22" x14ac:dyDescent="0.25">
      <c r="A70" t="s">
        <v>69</v>
      </c>
      <c r="B70" t="s">
        <v>110</v>
      </c>
      <c r="C70">
        <v>0</v>
      </c>
      <c r="D70">
        <v>0</v>
      </c>
      <c r="E70">
        <v>0</v>
      </c>
      <c r="F70">
        <v>0</v>
      </c>
      <c r="G70">
        <v>0</v>
      </c>
      <c r="H70">
        <v>0</v>
      </c>
      <c r="I70">
        <v>0</v>
      </c>
      <c r="J70">
        <v>0</v>
      </c>
      <c r="K70">
        <v>0</v>
      </c>
      <c r="L70">
        <v>0</v>
      </c>
      <c r="M70">
        <v>0</v>
      </c>
      <c r="N70">
        <v>0</v>
      </c>
      <c r="O70">
        <v>0</v>
      </c>
      <c r="P70">
        <v>0</v>
      </c>
      <c r="Q70">
        <v>0</v>
      </c>
      <c r="R70">
        <v>0</v>
      </c>
      <c r="S70">
        <v>0</v>
      </c>
      <c r="T70">
        <v>0</v>
      </c>
      <c r="U70">
        <v>0</v>
      </c>
      <c r="V70">
        <v>0</v>
      </c>
    </row>
    <row r="71" spans="1:22" x14ac:dyDescent="0.25">
      <c r="A71" t="s">
        <v>70</v>
      </c>
      <c r="B71" t="s">
        <v>111</v>
      </c>
      <c r="C71">
        <v>0</v>
      </c>
      <c r="D71">
        <v>0</v>
      </c>
      <c r="E71">
        <v>0</v>
      </c>
      <c r="F71">
        <v>0</v>
      </c>
      <c r="G71">
        <v>0</v>
      </c>
      <c r="H71">
        <v>0</v>
      </c>
      <c r="I71">
        <v>0</v>
      </c>
      <c r="J71">
        <v>0</v>
      </c>
      <c r="K71">
        <v>0</v>
      </c>
      <c r="L71">
        <v>0</v>
      </c>
      <c r="M71">
        <v>0</v>
      </c>
      <c r="N71">
        <v>0</v>
      </c>
      <c r="O71">
        <v>0</v>
      </c>
      <c r="P71">
        <v>0</v>
      </c>
      <c r="Q71">
        <v>0</v>
      </c>
      <c r="R71">
        <v>0</v>
      </c>
      <c r="S71">
        <v>0</v>
      </c>
      <c r="T71">
        <v>0</v>
      </c>
      <c r="U71">
        <v>0</v>
      </c>
      <c r="V71">
        <v>0</v>
      </c>
    </row>
    <row r="72" spans="1:22" x14ac:dyDescent="0.25">
      <c r="A72" t="s">
        <v>71</v>
      </c>
      <c r="B72" t="s">
        <v>112</v>
      </c>
      <c r="C72">
        <v>0</v>
      </c>
      <c r="D72">
        <v>0</v>
      </c>
      <c r="E72">
        <v>0</v>
      </c>
      <c r="F72">
        <v>0</v>
      </c>
      <c r="G72">
        <v>0</v>
      </c>
      <c r="H72">
        <v>0</v>
      </c>
      <c r="I72">
        <v>0</v>
      </c>
      <c r="J72">
        <v>0</v>
      </c>
      <c r="K72">
        <v>0</v>
      </c>
      <c r="L72">
        <v>0</v>
      </c>
      <c r="M72">
        <v>0</v>
      </c>
      <c r="N72">
        <v>0</v>
      </c>
      <c r="O72">
        <v>0</v>
      </c>
      <c r="P72">
        <v>0</v>
      </c>
      <c r="Q72">
        <v>0</v>
      </c>
      <c r="R72">
        <v>0</v>
      </c>
      <c r="S72">
        <v>0</v>
      </c>
      <c r="T72">
        <v>0</v>
      </c>
      <c r="U72">
        <v>0</v>
      </c>
      <c r="V72">
        <v>0</v>
      </c>
    </row>
    <row r="73" spans="1:22" x14ac:dyDescent="0.25">
      <c r="A73" t="s">
        <v>72</v>
      </c>
      <c r="B73" t="s">
        <v>113</v>
      </c>
      <c r="C73">
        <v>0</v>
      </c>
      <c r="D73">
        <v>0</v>
      </c>
      <c r="E73">
        <v>0</v>
      </c>
      <c r="F73">
        <v>0</v>
      </c>
      <c r="G73">
        <v>0</v>
      </c>
      <c r="H73">
        <v>0</v>
      </c>
      <c r="I73">
        <v>0</v>
      </c>
      <c r="J73">
        <v>0</v>
      </c>
      <c r="K73">
        <v>0</v>
      </c>
      <c r="L73">
        <v>0</v>
      </c>
      <c r="M73">
        <v>0</v>
      </c>
      <c r="N73">
        <v>0</v>
      </c>
      <c r="O73">
        <v>0</v>
      </c>
      <c r="P73">
        <v>0</v>
      </c>
      <c r="Q73">
        <v>0</v>
      </c>
      <c r="R73">
        <v>0</v>
      </c>
      <c r="S73">
        <v>0</v>
      </c>
      <c r="T73">
        <v>0</v>
      </c>
      <c r="U73">
        <v>0</v>
      </c>
      <c r="V73">
        <v>0</v>
      </c>
    </row>
    <row r="74" spans="1:22" x14ac:dyDescent="0.25">
      <c r="A74" t="s">
        <v>73</v>
      </c>
      <c r="B74" t="s">
        <v>110</v>
      </c>
      <c r="C74">
        <v>0</v>
      </c>
      <c r="D74">
        <v>0</v>
      </c>
      <c r="E74">
        <v>0</v>
      </c>
      <c r="F74">
        <v>0</v>
      </c>
      <c r="G74">
        <v>0</v>
      </c>
      <c r="H74">
        <v>0</v>
      </c>
      <c r="I74">
        <v>0</v>
      </c>
      <c r="J74">
        <v>0</v>
      </c>
      <c r="K74">
        <v>0</v>
      </c>
      <c r="L74">
        <v>0</v>
      </c>
      <c r="M74">
        <v>0</v>
      </c>
      <c r="N74">
        <v>0</v>
      </c>
      <c r="O74">
        <v>0</v>
      </c>
      <c r="P74">
        <v>0</v>
      </c>
      <c r="Q74">
        <v>0</v>
      </c>
      <c r="R74">
        <v>0</v>
      </c>
      <c r="S74">
        <v>0</v>
      </c>
      <c r="T74">
        <v>0</v>
      </c>
      <c r="U74">
        <v>0</v>
      </c>
      <c r="V74">
        <v>0</v>
      </c>
    </row>
    <row r="75" spans="1:22" x14ac:dyDescent="0.25">
      <c r="A75" t="s">
        <v>74</v>
      </c>
      <c r="B75" t="s">
        <v>111</v>
      </c>
      <c r="C75">
        <v>0</v>
      </c>
      <c r="D75">
        <v>0</v>
      </c>
      <c r="E75">
        <v>0</v>
      </c>
      <c r="F75">
        <v>0</v>
      </c>
      <c r="G75">
        <v>0</v>
      </c>
      <c r="H75">
        <v>0</v>
      </c>
      <c r="I75">
        <v>0</v>
      </c>
      <c r="J75">
        <v>0</v>
      </c>
      <c r="K75">
        <v>0</v>
      </c>
      <c r="L75">
        <v>0</v>
      </c>
      <c r="M75">
        <v>0</v>
      </c>
      <c r="N75">
        <v>0</v>
      </c>
      <c r="O75">
        <v>0</v>
      </c>
      <c r="P75">
        <v>0</v>
      </c>
      <c r="Q75">
        <v>0</v>
      </c>
      <c r="R75">
        <v>0</v>
      </c>
      <c r="S75">
        <v>0</v>
      </c>
      <c r="T75">
        <v>0</v>
      </c>
      <c r="U75">
        <v>0</v>
      </c>
      <c r="V75">
        <v>0</v>
      </c>
    </row>
    <row r="76" spans="1:22" x14ac:dyDescent="0.25">
      <c r="A76" t="s">
        <v>75</v>
      </c>
      <c r="B76" t="s">
        <v>112</v>
      </c>
      <c r="C76">
        <v>0</v>
      </c>
      <c r="D76">
        <v>0</v>
      </c>
      <c r="E76">
        <v>0</v>
      </c>
      <c r="F76">
        <v>0</v>
      </c>
      <c r="G76">
        <v>0</v>
      </c>
      <c r="H76">
        <v>0</v>
      </c>
      <c r="I76">
        <v>0</v>
      </c>
      <c r="J76">
        <v>0</v>
      </c>
      <c r="K76">
        <v>0</v>
      </c>
      <c r="L76">
        <v>0</v>
      </c>
      <c r="M76">
        <v>0</v>
      </c>
      <c r="N76">
        <v>0</v>
      </c>
      <c r="O76">
        <v>0</v>
      </c>
      <c r="P76">
        <v>0</v>
      </c>
      <c r="Q76">
        <v>0</v>
      </c>
      <c r="R76">
        <v>0</v>
      </c>
      <c r="S76">
        <v>0</v>
      </c>
      <c r="T76">
        <v>0</v>
      </c>
      <c r="U76">
        <v>0</v>
      </c>
      <c r="V76">
        <v>0</v>
      </c>
    </row>
    <row r="77" spans="1:22" x14ac:dyDescent="0.25">
      <c r="A77" t="s">
        <v>76</v>
      </c>
      <c r="B77" t="s">
        <v>113</v>
      </c>
      <c r="C77">
        <v>0</v>
      </c>
      <c r="D77">
        <v>0</v>
      </c>
      <c r="E77">
        <v>0</v>
      </c>
      <c r="F77">
        <v>0</v>
      </c>
      <c r="G77">
        <v>0</v>
      </c>
      <c r="H77">
        <v>0</v>
      </c>
      <c r="I77">
        <v>0</v>
      </c>
      <c r="J77">
        <v>0</v>
      </c>
      <c r="K77">
        <v>0</v>
      </c>
      <c r="L77">
        <v>0</v>
      </c>
      <c r="M77">
        <v>0</v>
      </c>
      <c r="N77">
        <v>0</v>
      </c>
      <c r="O77">
        <v>0</v>
      </c>
      <c r="P77">
        <v>0</v>
      </c>
      <c r="Q77">
        <v>0</v>
      </c>
      <c r="R77">
        <v>0</v>
      </c>
      <c r="S77">
        <v>0</v>
      </c>
      <c r="T77">
        <v>0</v>
      </c>
      <c r="U77">
        <v>0</v>
      </c>
      <c r="V77">
        <v>0</v>
      </c>
    </row>
    <row r="78" spans="1:22" x14ac:dyDescent="0.25">
      <c r="A78" t="s">
        <v>77</v>
      </c>
      <c r="B78" t="s">
        <v>110</v>
      </c>
      <c r="C78">
        <v>0</v>
      </c>
      <c r="D78">
        <v>0</v>
      </c>
      <c r="E78">
        <v>0</v>
      </c>
      <c r="F78">
        <v>0</v>
      </c>
      <c r="G78">
        <v>0</v>
      </c>
      <c r="H78">
        <v>0</v>
      </c>
      <c r="I78">
        <v>0</v>
      </c>
      <c r="J78">
        <v>0</v>
      </c>
      <c r="K78">
        <v>0</v>
      </c>
      <c r="L78">
        <v>0</v>
      </c>
      <c r="M78">
        <v>0</v>
      </c>
      <c r="N78">
        <v>0</v>
      </c>
      <c r="O78">
        <v>0</v>
      </c>
      <c r="P78">
        <v>0</v>
      </c>
      <c r="Q78">
        <v>0</v>
      </c>
      <c r="R78">
        <v>0</v>
      </c>
      <c r="S78">
        <v>0</v>
      </c>
      <c r="T78">
        <v>0</v>
      </c>
      <c r="U78">
        <v>0</v>
      </c>
      <c r="V78">
        <v>0</v>
      </c>
    </row>
    <row r="79" spans="1:22" x14ac:dyDescent="0.25">
      <c r="A79" t="s">
        <v>78</v>
      </c>
      <c r="B79" t="s">
        <v>111</v>
      </c>
      <c r="C79">
        <v>0</v>
      </c>
      <c r="D79">
        <v>0</v>
      </c>
      <c r="E79">
        <v>0</v>
      </c>
      <c r="F79">
        <v>0</v>
      </c>
      <c r="G79">
        <v>0</v>
      </c>
      <c r="H79">
        <v>0</v>
      </c>
      <c r="I79">
        <v>0</v>
      </c>
      <c r="J79">
        <v>0</v>
      </c>
      <c r="K79">
        <v>0</v>
      </c>
      <c r="L79">
        <v>0</v>
      </c>
      <c r="M79">
        <v>0</v>
      </c>
      <c r="N79">
        <v>0</v>
      </c>
      <c r="O79">
        <v>0</v>
      </c>
      <c r="P79">
        <v>0</v>
      </c>
      <c r="Q79">
        <v>0</v>
      </c>
      <c r="R79">
        <v>0</v>
      </c>
      <c r="S79">
        <v>0</v>
      </c>
      <c r="T79">
        <v>0</v>
      </c>
      <c r="U79">
        <v>0</v>
      </c>
      <c r="V79">
        <v>0</v>
      </c>
    </row>
    <row r="80" spans="1:22" x14ac:dyDescent="0.25">
      <c r="A80" t="s">
        <v>79</v>
      </c>
      <c r="B80" t="s">
        <v>112</v>
      </c>
      <c r="C80">
        <v>0</v>
      </c>
      <c r="D80">
        <v>0</v>
      </c>
      <c r="E80">
        <v>0</v>
      </c>
      <c r="F80">
        <v>0</v>
      </c>
      <c r="G80">
        <v>0</v>
      </c>
      <c r="H80">
        <v>0</v>
      </c>
      <c r="I80">
        <v>0</v>
      </c>
      <c r="J80">
        <v>0</v>
      </c>
      <c r="K80">
        <v>0</v>
      </c>
      <c r="L80">
        <v>0</v>
      </c>
      <c r="M80">
        <v>0</v>
      </c>
      <c r="N80">
        <v>0</v>
      </c>
      <c r="O80">
        <v>0</v>
      </c>
      <c r="P80">
        <v>0</v>
      </c>
      <c r="Q80">
        <v>0</v>
      </c>
      <c r="R80">
        <v>0</v>
      </c>
      <c r="S80">
        <v>0</v>
      </c>
      <c r="T80">
        <v>0</v>
      </c>
      <c r="U80">
        <v>0</v>
      </c>
      <c r="V80">
        <v>0</v>
      </c>
    </row>
    <row r="81" spans="1:22" x14ac:dyDescent="0.25">
      <c r="A81" t="s">
        <v>80</v>
      </c>
      <c r="B81" t="s">
        <v>113</v>
      </c>
      <c r="C81">
        <v>0</v>
      </c>
      <c r="D81">
        <v>0</v>
      </c>
      <c r="E81">
        <v>0</v>
      </c>
      <c r="F81">
        <v>0</v>
      </c>
      <c r="G81">
        <v>0</v>
      </c>
      <c r="H81">
        <v>0</v>
      </c>
      <c r="I81">
        <v>0</v>
      </c>
      <c r="J81">
        <v>0</v>
      </c>
      <c r="K81">
        <v>0</v>
      </c>
      <c r="L81">
        <v>0</v>
      </c>
      <c r="M81">
        <v>0</v>
      </c>
      <c r="N81">
        <v>0</v>
      </c>
      <c r="O81">
        <v>0</v>
      </c>
      <c r="P81">
        <v>0</v>
      </c>
      <c r="Q81">
        <v>0</v>
      </c>
      <c r="R81">
        <v>0</v>
      </c>
      <c r="S81">
        <v>0</v>
      </c>
      <c r="T81">
        <v>0</v>
      </c>
      <c r="U81">
        <v>0</v>
      </c>
      <c r="V81">
        <v>0</v>
      </c>
    </row>
    <row r="82" spans="1:22" x14ac:dyDescent="0.25">
      <c r="A82" t="s">
        <v>81</v>
      </c>
      <c r="B82" t="s">
        <v>110</v>
      </c>
      <c r="C82">
        <v>0</v>
      </c>
      <c r="D82">
        <v>0</v>
      </c>
      <c r="E82">
        <v>0</v>
      </c>
      <c r="F82">
        <v>0</v>
      </c>
      <c r="G82">
        <v>0</v>
      </c>
      <c r="H82">
        <v>0</v>
      </c>
      <c r="I82">
        <v>0</v>
      </c>
      <c r="J82">
        <v>0</v>
      </c>
      <c r="K82">
        <v>0</v>
      </c>
      <c r="L82">
        <v>0</v>
      </c>
      <c r="M82">
        <v>0</v>
      </c>
      <c r="N82">
        <v>0</v>
      </c>
      <c r="O82">
        <v>0</v>
      </c>
      <c r="P82">
        <v>0</v>
      </c>
      <c r="Q82">
        <v>0</v>
      </c>
      <c r="R82">
        <v>0</v>
      </c>
      <c r="S82">
        <v>0</v>
      </c>
      <c r="T82">
        <v>0</v>
      </c>
      <c r="U82">
        <v>0</v>
      </c>
      <c r="V82">
        <v>0</v>
      </c>
    </row>
    <row r="83" spans="1:22" x14ac:dyDescent="0.25">
      <c r="A83" t="s">
        <v>82</v>
      </c>
      <c r="B83" t="s">
        <v>111</v>
      </c>
      <c r="C83">
        <v>0</v>
      </c>
      <c r="D83">
        <v>0</v>
      </c>
      <c r="E83">
        <v>0</v>
      </c>
      <c r="F83">
        <v>0</v>
      </c>
      <c r="G83">
        <v>0</v>
      </c>
      <c r="H83">
        <v>0</v>
      </c>
      <c r="I83">
        <v>0</v>
      </c>
      <c r="J83">
        <v>0</v>
      </c>
      <c r="K83">
        <v>0</v>
      </c>
      <c r="L83">
        <v>0</v>
      </c>
      <c r="M83">
        <v>0</v>
      </c>
      <c r="N83">
        <v>0</v>
      </c>
      <c r="O83">
        <v>0</v>
      </c>
      <c r="P83">
        <v>0</v>
      </c>
      <c r="Q83">
        <v>0</v>
      </c>
      <c r="R83">
        <v>0</v>
      </c>
      <c r="S83">
        <v>0</v>
      </c>
      <c r="T83">
        <v>0</v>
      </c>
      <c r="U83">
        <v>0</v>
      </c>
      <c r="V83">
        <v>0</v>
      </c>
    </row>
    <row r="84" spans="1:22" x14ac:dyDescent="0.25">
      <c r="A84" t="s">
        <v>83</v>
      </c>
      <c r="B84" t="s">
        <v>112</v>
      </c>
      <c r="C84">
        <v>0</v>
      </c>
      <c r="D84">
        <v>0</v>
      </c>
      <c r="E84">
        <v>0</v>
      </c>
      <c r="F84">
        <v>0</v>
      </c>
      <c r="G84">
        <v>0</v>
      </c>
      <c r="H84">
        <v>0</v>
      </c>
      <c r="I84">
        <v>0</v>
      </c>
      <c r="J84">
        <v>0</v>
      </c>
      <c r="K84">
        <v>0</v>
      </c>
      <c r="L84">
        <v>0</v>
      </c>
      <c r="M84">
        <v>0</v>
      </c>
      <c r="N84">
        <v>0</v>
      </c>
      <c r="O84">
        <v>0</v>
      </c>
      <c r="P84">
        <v>0</v>
      </c>
      <c r="Q84">
        <v>0</v>
      </c>
      <c r="R84">
        <v>0</v>
      </c>
      <c r="S84">
        <v>0</v>
      </c>
      <c r="T84">
        <v>0</v>
      </c>
      <c r="U84">
        <v>0</v>
      </c>
      <c r="V84">
        <v>0</v>
      </c>
    </row>
    <row r="85" spans="1:22" x14ac:dyDescent="0.25">
      <c r="A85" t="s">
        <v>84</v>
      </c>
      <c r="B85" t="s">
        <v>113</v>
      </c>
      <c r="C85">
        <v>0</v>
      </c>
      <c r="D85">
        <v>0</v>
      </c>
      <c r="E85">
        <v>0</v>
      </c>
      <c r="F85">
        <v>0</v>
      </c>
      <c r="G85">
        <v>0</v>
      </c>
      <c r="H85">
        <v>0</v>
      </c>
      <c r="I85">
        <v>0</v>
      </c>
      <c r="J85">
        <v>0</v>
      </c>
      <c r="K85">
        <v>0</v>
      </c>
      <c r="L85">
        <v>0</v>
      </c>
      <c r="M85">
        <v>0</v>
      </c>
      <c r="N85">
        <v>0</v>
      </c>
      <c r="O85">
        <v>0</v>
      </c>
      <c r="P85">
        <v>0</v>
      </c>
      <c r="Q85">
        <v>0</v>
      </c>
      <c r="R85">
        <v>0</v>
      </c>
      <c r="S85">
        <v>0</v>
      </c>
      <c r="T85">
        <v>0</v>
      </c>
      <c r="U85">
        <v>0</v>
      </c>
      <c r="V85">
        <v>0</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D19FB2B-31B6-47D9-976F-1728950776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14</vt:i4>
      </vt:variant>
    </vt:vector>
  </HeadingPairs>
  <TitlesOfParts>
    <vt:vector size="34" baseType="lpstr">
      <vt:lpstr>Sheet4</vt:lpstr>
      <vt:lpstr>OLD PIVOT</vt:lpstr>
      <vt:lpstr>DASHBOARD STATE (2)</vt:lpstr>
      <vt:lpstr>DASHBOARD STATE</vt:lpstr>
      <vt:lpstr>CAM DASHBOARD</vt:lpstr>
      <vt:lpstr>Facility Dashboard</vt:lpstr>
      <vt:lpstr>PIVOT FOR AGESEX SLICING</vt:lpstr>
      <vt:lpstr>DATA ENTRY SHEET</vt:lpstr>
      <vt:lpstr>STATE PIVOT</vt:lpstr>
      <vt:lpstr>STATE SUMMARY</vt:lpstr>
      <vt:lpstr>CAM SUMMARY</vt:lpstr>
      <vt:lpstr>CAM PIVOT</vt:lpstr>
      <vt:lpstr>FACILITY PIVOT</vt:lpstr>
      <vt:lpstr>Facility Summary</vt:lpstr>
      <vt:lpstr>RESERVE SUMMARY</vt:lpstr>
      <vt:lpstr>OLD SUMMARY SHEET</vt:lpstr>
      <vt:lpstr>Sheet10</vt:lpstr>
      <vt:lpstr>Sheet16</vt:lpstr>
      <vt:lpstr>Sheet17</vt:lpstr>
      <vt:lpstr>Sheet1</vt:lpstr>
      <vt:lpstr>CAM2ND90indicators</vt:lpstr>
      <vt:lpstr>CAMfisrt90indicators</vt:lpstr>
      <vt:lpstr>fac2nd90indicators</vt:lpstr>
      <vt:lpstr>Facfirst90indicators</vt:lpstr>
      <vt:lpstr>IST90INDICATORSSTATE</vt:lpstr>
      <vt:lpstr>Periodcam</vt:lpstr>
      <vt:lpstr>Periodfac</vt:lpstr>
      <vt:lpstr>Periodstate1</vt:lpstr>
      <vt:lpstr>scrennednamestate</vt:lpstr>
      <vt:lpstr>second90indicatorsnamestate</vt:lpstr>
      <vt:lpstr>'DASHBOARD STATE (2)'!TableforLGA1</vt:lpstr>
      <vt:lpstr>TableforLGA1</vt:lpstr>
      <vt:lpstr>testednamestate</vt:lpstr>
      <vt:lpstr>VLSampleSentstate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 Ekpenyong</dc:creator>
  <cp:lastModifiedBy>Adedamola</cp:lastModifiedBy>
  <dcterms:created xsi:type="dcterms:W3CDTF">2020-02-21T21:39:16Z</dcterms:created>
  <dcterms:modified xsi:type="dcterms:W3CDTF">2020-03-11T09:34:17Z</dcterms:modified>
</cp:coreProperties>
</file>